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xapiens-my.sharepoint.com/personal/samsul_saleh_kideco_co_id/Documents/08. Laporan/0. BACK UP LAPORAN ETC/Weekly to planning/"/>
    </mc:Choice>
  </mc:AlternateContent>
  <xr:revisionPtr revIDLastSave="158" documentId="8_{5F416807-60C8-4AF4-9988-F8A500307B53}" xr6:coauthVersionLast="47" xr6:coauthVersionMax="47" xr10:uidLastSave="{D8ECE0F9-BA87-4341-BCD5-EA73CA6210A6}"/>
  <bookViews>
    <workbookView xWindow="-120" yWindow="-120" windowWidth="29040" windowHeight="15720" tabRatio="634" xr2:uid="{00000000-000D-0000-FFFF-FFFF00000000}"/>
  </bookViews>
  <sheets>
    <sheet name="Weekly report" sheetId="4" r:id="rId1"/>
    <sheet name="Weekly Statistics" sheetId="6" r:id="rId2"/>
    <sheet name="Weekly Raw Data" sheetId="5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</externalReferences>
  <definedNames>
    <definedName name="\a">#REF!</definedName>
    <definedName name="\b">[1]계획서!#REF!</definedName>
    <definedName name="\C">#REF!</definedName>
    <definedName name="\d">[1]계획서!#REF!</definedName>
    <definedName name="\e">[1]계획서!#REF!</definedName>
    <definedName name="\f">'[1]98년차.XLS'!#REF!</definedName>
    <definedName name="\g">'[1]98년차.XLS'!#REF!</definedName>
    <definedName name="\h">'[1]98년차.XLS'!#REF!</definedName>
    <definedName name="\i">'[1]98년차.XLS'!#REF!</definedName>
    <definedName name="\j">#N/A</definedName>
    <definedName name="\k">#N/A</definedName>
    <definedName name="\l">#N/A</definedName>
    <definedName name="\M">#REF!</definedName>
    <definedName name="\n">'[1]98인원계획'!#REF!</definedName>
    <definedName name="\O">#REF!</definedName>
    <definedName name="\p">#N/A</definedName>
    <definedName name="\R">#REF!</definedName>
    <definedName name="\S">#REF!</definedName>
    <definedName name="\w">'[1]98인원계획'!#REF!</definedName>
    <definedName name="\x">'[1]98인건비'!#REF!</definedName>
    <definedName name="\Z">[2]Prod!#REF!</definedName>
    <definedName name="_______DAT1">#REF!</definedName>
    <definedName name="______ab1" hidden="1">{"AHLGANDG",#N/A,FALSE,"GANDG";"OSGANDG",#N/A,FALSE,"GANDG"}</definedName>
    <definedName name="______abc1" hidden="1">{"AHLGANDG",#N/A,FALSE,"GANDG";"OSGANDG",#N/A,FALSE,"GANDG"}</definedName>
    <definedName name="______BAL1">#REF!</definedName>
    <definedName name="______BAL2">#REF!</definedName>
    <definedName name="______Bid1">#REF!</definedName>
    <definedName name="______Bid2">#REF!</definedName>
    <definedName name="______Bid3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dep1">[3]DCOST!$B$1:$S$63</definedName>
    <definedName name="______DEP11">[3]DCOST!$V$1:$AK$63</definedName>
    <definedName name="______DEP2">[3]DCOST!$B$66:$S$127</definedName>
    <definedName name="______DEP22">[3]DCOST!$V$66:$AK$127</definedName>
    <definedName name="______jab2001">#REF!</definedName>
    <definedName name="______lem2001">#REF!</definedName>
    <definedName name="______nv2001">#REF!</definedName>
    <definedName name="______pag2001">#REF!</definedName>
    <definedName name="______QTR1">[4]MISC!$D$10</definedName>
    <definedName name="______QTR2">[4]MISC!$G$10</definedName>
    <definedName name="______QTR3">[4]MISC!$J$10</definedName>
    <definedName name="______QTR4">[4]MISC!$M$10</definedName>
    <definedName name="______tes2">0</definedName>
    <definedName name="______tes3" hidden="1">#REF!</definedName>
    <definedName name="______tes4">#REF!</definedName>
    <definedName name="______tes5">#REF!</definedName>
    <definedName name="______tes6">#REF!</definedName>
    <definedName name="______tu65">#REF!</definedName>
    <definedName name="______tue56" hidden="1">{#N/A,#N/A,FALSE,"RR-T";#N/A,#N/A,FALSE,"RR-2";#N/A,#N/A,FALSE,"RR-3";#N/A,#N/A,FALSE,"RR-4";#N/A,#N/A,FALSE,"RR-5";#N/A,#N/A,FALSE,"RR-6";#N/A,#N/A,FALSE,"RR-7";#N/A,#N/A,FALSE,"RR-8"}</definedName>
    <definedName name="______tyu7">#REF!</definedName>
    <definedName name="______wrn1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______yu77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_____ab1" hidden="1">{"AHLGANDG",#N/A,FALSE,"GANDG";"OSGANDG",#N/A,FALSE,"GANDG"}</definedName>
    <definedName name="_____abc1" hidden="1">{"AHLGANDG",#N/A,FALSE,"GANDG";"OSGANDG",#N/A,FALSE,"GANDG"}</definedName>
    <definedName name="_____BAL1">#REF!</definedName>
    <definedName name="_____BAL2">#REF!</definedName>
    <definedName name="_____Bid1">#REF!</definedName>
    <definedName name="_____Bid2">#REF!</definedName>
    <definedName name="_____Bid3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dep1">[3]DCOST!$B$1:$S$63</definedName>
    <definedName name="_____DEP11">[3]DCOST!$V$1:$AK$63</definedName>
    <definedName name="_____DEP2">[3]DCOST!$B$66:$S$127</definedName>
    <definedName name="_____DEP22">[3]DCOST!$V$66:$AK$127</definedName>
    <definedName name="_____jab2001">#REF!</definedName>
    <definedName name="_____lem2001">#REF!</definedName>
    <definedName name="_____nv2001">#REF!</definedName>
    <definedName name="_____pag2001">#REF!</definedName>
    <definedName name="_____QTR1">[4]MISC!$D$10</definedName>
    <definedName name="_____QTR2">[4]MISC!$G$10</definedName>
    <definedName name="_____QTR3">[4]MISC!$J$10</definedName>
    <definedName name="_____QTR4">[4]MISC!$M$10</definedName>
    <definedName name="_____tes2">0</definedName>
    <definedName name="_____tes3" hidden="1">#REF!</definedName>
    <definedName name="_____tes4">#REF!</definedName>
    <definedName name="_____tes5">#REF!</definedName>
    <definedName name="_____tes6">#REF!</definedName>
    <definedName name="_____tu65">#REF!</definedName>
    <definedName name="_____tue56" hidden="1">{#N/A,#N/A,FALSE,"RR-T";#N/A,#N/A,FALSE,"RR-2";#N/A,#N/A,FALSE,"RR-3";#N/A,#N/A,FALSE,"RR-4";#N/A,#N/A,FALSE,"RR-5";#N/A,#N/A,FALSE,"RR-6";#N/A,#N/A,FALSE,"RR-7";#N/A,#N/A,FALSE,"RR-8"}</definedName>
    <definedName name="_____tyu7">#REF!</definedName>
    <definedName name="_____wrn1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_____yu77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____ab1" hidden="1">{"AHLGANDG",#N/A,FALSE,"GANDG";"OSGANDG",#N/A,FALSE,"GANDG"}</definedName>
    <definedName name="____abc1" hidden="1">{"AHLGANDG",#N/A,FALSE,"GANDG";"OSGANDG",#N/A,FALSE,"GANDG"}</definedName>
    <definedName name="____APR99">#REF!</definedName>
    <definedName name="____b1">#REF!</definedName>
    <definedName name="____b2">#REF!</definedName>
    <definedName name="____BAL1">#REF!</definedName>
    <definedName name="____BAL2">#REF!</definedName>
    <definedName name="____Bid1">#REF!</definedName>
    <definedName name="____Bid2">#REF!</definedName>
    <definedName name="____Bid3">#REF!</definedName>
    <definedName name="____BS01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EC98">#REF!</definedName>
    <definedName name="____dep1">#REF!</definedName>
    <definedName name="____DEP11">#REF!</definedName>
    <definedName name="____DEP2">#REF!</definedName>
    <definedName name="____DEP22">#REF!</definedName>
    <definedName name="____FEB99">#REF!</definedName>
    <definedName name="____jab2001">#REF!</definedName>
    <definedName name="____JAN99">#REF!</definedName>
    <definedName name="____jun08">[5]JAN!#REF!</definedName>
    <definedName name="____lem2001">#REF!</definedName>
    <definedName name="____MAR99">#REF!</definedName>
    <definedName name="____MAY99">#REF!</definedName>
    <definedName name="____MGM1">#REF!</definedName>
    <definedName name="____MGM2">#REF!</definedName>
    <definedName name="____nv2001">#REF!</definedName>
    <definedName name="____pag2001">#REF!</definedName>
    <definedName name="____QTR1">[6]MISC!$D$10</definedName>
    <definedName name="____QTR2">[6]MISC!$G$10</definedName>
    <definedName name="____QTR3">[6]MISC!$J$10</definedName>
    <definedName name="____QTR4">[6]MISC!$M$10</definedName>
    <definedName name="____tes2">0</definedName>
    <definedName name="____tes3" hidden="1">#REF!</definedName>
    <definedName name="____tes4">#REF!</definedName>
    <definedName name="____tes5">#REF!</definedName>
    <definedName name="____tes6">#REF!</definedName>
    <definedName name="____tu65">#REF!</definedName>
    <definedName name="____tue56" hidden="1">{#N/A,#N/A,FALSE,"RR-T";#N/A,#N/A,FALSE,"RR-2";#N/A,#N/A,FALSE,"RR-3";#N/A,#N/A,FALSE,"RR-4";#N/A,#N/A,FALSE,"RR-5";#N/A,#N/A,FALSE,"RR-6";#N/A,#N/A,FALSE,"RR-7";#N/A,#N/A,FALSE,"RR-8"}</definedName>
    <definedName name="____tyu7">#REF!</definedName>
    <definedName name="____wrn1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____yu77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___1_2_MASTER_SUMMARY_YEARLY">#REF!</definedName>
    <definedName name="___ab1" hidden="1">{"AHLGANDG",#N/A,FALSE,"GANDG";"OSGANDG",#N/A,FALSE,"GANDG"}</definedName>
    <definedName name="___abc1" hidden="1">{"AHLGANDG",#N/A,FALSE,"GANDG";"OSGANDG",#N/A,FALSE,"GANDG"}</definedName>
    <definedName name="___APR99">#REF!</definedName>
    <definedName name="___b1">#REF!</definedName>
    <definedName name="___b2">#REF!</definedName>
    <definedName name="___BAL1">#REF!</definedName>
    <definedName name="___BAL2">#REF!</definedName>
    <definedName name="___Bid1">#REF!</definedName>
    <definedName name="___Bid2">#REF!</definedName>
    <definedName name="___Bid3">#REF!</definedName>
    <definedName name="___BS0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C98">#REF!</definedName>
    <definedName name="___dep1">#REF!</definedName>
    <definedName name="___DEP11">#REF!</definedName>
    <definedName name="___DEP2">#REF!</definedName>
    <definedName name="___DEP22">#REF!</definedName>
    <definedName name="___FEB1">[7]feb_Adjust!$B$8:$AK$74</definedName>
    <definedName name="___FEB99">#REF!</definedName>
    <definedName name="___jab2001">#REF!</definedName>
    <definedName name="___JAN1">[7]jan_Adjust!$B$8:$AK$73</definedName>
    <definedName name="___JAN99">#REF!</definedName>
    <definedName name="___jun08">[5]JAN!#REF!</definedName>
    <definedName name="___lem2001">#REF!</definedName>
    <definedName name="___MAR1">[7]Mar_Adjust!$B$8:$AO$78</definedName>
    <definedName name="___MAR99">#REF!</definedName>
    <definedName name="___MAY99">#REF!</definedName>
    <definedName name="___MGM1">#REF!</definedName>
    <definedName name="___MGM2">#REF!</definedName>
    <definedName name="___MSN04">#REF!</definedName>
    <definedName name="___nv2001">#REF!</definedName>
    <definedName name="___pag2001">#REF!</definedName>
    <definedName name="___QTR1">[6]MISC!$D$10</definedName>
    <definedName name="___QTR2">[6]MISC!$G$10</definedName>
    <definedName name="___QTR3">[6]MISC!$J$10</definedName>
    <definedName name="___QTR4">[6]MISC!$M$10</definedName>
    <definedName name="___RU99">[8]Table!$A$3:$F$41</definedName>
    <definedName name="___SR2002">[9]Matrix!$A$15:$G$19</definedName>
    <definedName name="___SR2003">[9]Matrix!$A$42:$D$46</definedName>
    <definedName name="___tes1">[10]Coding!$A$53:$AB$53</definedName>
    <definedName name="___tes2">0</definedName>
    <definedName name="___tes3" hidden="1">#REF!</definedName>
    <definedName name="___tes4">#REF!</definedName>
    <definedName name="___tes5">#REF!</definedName>
    <definedName name="___tes6">#REF!</definedName>
    <definedName name="___tes7">[10]Coding!$F$3:$F$11</definedName>
    <definedName name="___tes8">[10]Coding!$A$95:$A$98</definedName>
    <definedName name="___tes9">OFFSET([10]Coding!$AG$1,1,0,COUNTA([10]Coding!$AG$1:$AG$65536)-1,1)</definedName>
    <definedName name="___TFA2">[11]Tables!$K$7:$R$21</definedName>
    <definedName name="___tu65">#REF!</definedName>
    <definedName name="___tue56" hidden="1">{#N/A,#N/A,FALSE,"RR-T";#N/A,#N/A,FALSE,"RR-2";#N/A,#N/A,FALSE,"RR-3";#N/A,#N/A,FALSE,"RR-4";#N/A,#N/A,FALSE,"RR-5";#N/A,#N/A,FALSE,"RR-6";#N/A,#N/A,FALSE,"RR-7";#N/A,#N/A,FALSE,"RR-8"}</definedName>
    <definedName name="___tyu7">#REF!</definedName>
    <definedName name="___wrn1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___yu77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__1_2_MASTER_SUMMARY_YEARLY">#REF!</definedName>
    <definedName name="__123Graph_A" hidden="1">#REF!</definedName>
    <definedName name="__123Graph_B" hidden="1">#N/A</definedName>
    <definedName name="__123Graph_C" hidden="1">#REF!</definedName>
    <definedName name="__123Graph_D" hidden="1">#N/A</definedName>
    <definedName name="__123Graph_E" hidden="1">#REF!</definedName>
    <definedName name="__123Graph_F" hidden="1">#N/A</definedName>
    <definedName name="__123Graph_X" hidden="1">#N/A</definedName>
    <definedName name="__2_MASTER_SUMMARY_YEARLY">#REF!</definedName>
    <definedName name="__ab1" hidden="1">{"AHLGANDG",#N/A,FALSE,"GANDG";"OSGANDG",#N/A,FALSE,"GANDG"}</definedName>
    <definedName name="__abc1" hidden="1">{"AHLGANDG",#N/A,FALSE,"GANDG";"OSGANDG",#N/A,FALSE,"GANDG"}</definedName>
    <definedName name="__APR99">#REF!</definedName>
    <definedName name="__b1">#REF!</definedName>
    <definedName name="__b2">#REF!</definedName>
    <definedName name="__BAL1">#REF!</definedName>
    <definedName name="__BAL2">#REF!</definedName>
    <definedName name="__Bid1">#REF!</definedName>
    <definedName name="__Bid2">#REF!</definedName>
    <definedName name="__Bid3">#REF!</definedName>
    <definedName name="__BS01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C98">#REF!</definedName>
    <definedName name="__dep1">#REF!</definedName>
    <definedName name="__DEP11">#REF!</definedName>
    <definedName name="__DEP2">#REF!</definedName>
    <definedName name="__DEP22">#REF!</definedName>
    <definedName name="__FEB1">[7]feb_Adjust!$B$8:$AK$74</definedName>
    <definedName name="__FEB99">#REF!</definedName>
    <definedName name="__IntlFixup" hidden="1">TRUE</definedName>
    <definedName name="__jab2001">#REF!</definedName>
    <definedName name="__JAN1">[7]jan_Adjust!$B$8:$AK$73</definedName>
    <definedName name="__JAN99">#REF!</definedName>
    <definedName name="__jun08">[5]JAN!#REF!</definedName>
    <definedName name="__Key2" hidden="1">#REF!</definedName>
    <definedName name="__lem2001">#REF!</definedName>
    <definedName name="__MAR1">[7]Mar_Adjust!$B$8:$AO$78</definedName>
    <definedName name="__MAR99">#REF!</definedName>
    <definedName name="__MAY99">#REF!</definedName>
    <definedName name="__MGM1">#REF!</definedName>
    <definedName name="__MGM2">#REF!</definedName>
    <definedName name="__MSN04">#REF!</definedName>
    <definedName name="__nv2001">#REF!</definedName>
    <definedName name="__pag2001">#REF!</definedName>
    <definedName name="__QTR1">[6]MISC!$D$10</definedName>
    <definedName name="__QTR2">[6]MISC!$G$10</definedName>
    <definedName name="__QTR3">[6]MISC!$J$10</definedName>
    <definedName name="__QTR4">[6]MISC!$M$10</definedName>
    <definedName name="__RU99">[8]Table!$A$3:$F$41</definedName>
    <definedName name="__SR2002">[9]Matrix!$A$15:$G$19</definedName>
    <definedName name="__SR2003">[9]Matrix!$A$42:$D$46</definedName>
    <definedName name="__tes1">[10]Coding!$A$53:$AB$53</definedName>
    <definedName name="__tes2">0</definedName>
    <definedName name="__tes3" hidden="1">#REF!</definedName>
    <definedName name="__tes4">#REF!</definedName>
    <definedName name="__tes5">#REF!</definedName>
    <definedName name="__tes6">#REF!</definedName>
    <definedName name="__tes7">[10]Coding!$F$3:$F$11</definedName>
    <definedName name="__tes8">[10]Coding!$A$95:$A$98</definedName>
    <definedName name="__tes9">OFFSET([10]Coding!$AG$1,1,0,COUNTA([10]Coding!$AG$1:$AG$65536)-1,1)</definedName>
    <definedName name="__TFA2">[11]Tables!$K$7:$R$21</definedName>
    <definedName name="__TOC_0_2">'[12]List Of Participants'!#REF!</definedName>
    <definedName name="__tu65">#REF!</definedName>
    <definedName name="__tue56" hidden="1">{#N/A,#N/A,FALSE,"RR-T";#N/A,#N/A,FALSE,"RR-2";#N/A,#N/A,FALSE,"RR-3";#N/A,#N/A,FALSE,"RR-4";#N/A,#N/A,FALSE,"RR-5";#N/A,#N/A,FALSE,"RR-6";#N/A,#N/A,FALSE,"RR-7";#N/A,#N/A,FALSE,"RR-8"}</definedName>
    <definedName name="__tyu7">#REF!</definedName>
    <definedName name="__wrn1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__yu77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_001">NA()</definedName>
    <definedName name="_01.PREOP">NA()</definedName>
    <definedName name="_01.PROD_LATI">NA()</definedName>
    <definedName name="_02.PROD_BIN">NA()</definedName>
    <definedName name="_03.SHIPPING">NA()</definedName>
    <definedName name="_04.OPT_EXP">NA()</definedName>
    <definedName name="_1">#REF!</definedName>
    <definedName name="_1_2_MASTER_SUMMARY_YEARLY">#REF!</definedName>
    <definedName name="_11">#REF!</definedName>
    <definedName name="_112______0GA">'[13]RM&amp;S'!#REF!</definedName>
    <definedName name="_11BS01_">#REF!</definedName>
    <definedName name="_126_____0GA">'[13]RM&amp;S'!#REF!</definedName>
    <definedName name="_14_">#REF!</definedName>
    <definedName name="_140____0GA">'[13]RM&amp;S'!#REF!</definedName>
    <definedName name="_14A">#N/A</definedName>
    <definedName name="_14B">#N/A</definedName>
    <definedName name="_14C">#N/A</definedName>
    <definedName name="_14D">#N/A</definedName>
    <definedName name="_15">#REF!</definedName>
    <definedName name="_154___0GA">'[13]RM&amp;S'!#REF!</definedName>
    <definedName name="_15A">#N/A</definedName>
    <definedName name="_15B">#N/A</definedName>
    <definedName name="_15C">#N/A</definedName>
    <definedName name="_168_0GA">'[14]RM&amp;S'!#REF!</definedName>
    <definedName name="_1a">#REF!</definedName>
    <definedName name="_1b">#REF!</definedName>
    <definedName name="_2">#REF!</definedName>
    <definedName name="_2_">#REF!</definedName>
    <definedName name="_2_2_MASTER_SUMMARY_YEARLY">#REF!</definedName>
    <definedName name="_2_MASTER_SUMMARY_YEARLY">#REF!</definedName>
    <definedName name="_2017" hidden="1">#REF!</definedName>
    <definedName name="_28_">#REF!</definedName>
    <definedName name="_2a">#REF!</definedName>
    <definedName name="_2b">#REF!</definedName>
    <definedName name="_3">#REF!</definedName>
    <definedName name="_4_0GA">'[13]RM&amp;S'!#REF!</definedName>
    <definedName name="_42_">#REF!</definedName>
    <definedName name="_5">'[1]98인원계획'!#REF!</definedName>
    <definedName name="_56_">#REF!</definedName>
    <definedName name="_5a">#REF!</definedName>
    <definedName name="_5b1_">#REF!</definedName>
    <definedName name="_6">'[1]98인원계획'!#REF!</definedName>
    <definedName name="_7._Conditional_Payments_Policy_and_Practice___Conditional_Overtime_Payments">'[15]Organization Information'!#REF!</definedName>
    <definedName name="_70_">#REF!</definedName>
    <definedName name="_8">#REF!</definedName>
    <definedName name="_84_">#REF!</definedName>
    <definedName name="_8A">#REF!</definedName>
    <definedName name="_8b2_">#REF!</definedName>
    <definedName name="_94HEDGE">'[16]OLD HEDGING'!$A$1:$Q$45</definedName>
    <definedName name="_94TAX">'[16]1994 TAX ANALYSIS'!$A$1:$T$34</definedName>
    <definedName name="_98_______0GA">'[13]RM&amp;S'!#REF!</definedName>
    <definedName name="_a">#REF!</definedName>
    <definedName name="_ab1" hidden="1">{"AHLGANDG",#N/A,FALSE,"GANDG";"OSGANDG",#N/A,FALSE,"GANDG"}</definedName>
    <definedName name="_abc1" hidden="1">{"AHLGANDG",#N/A,FALSE,"GANDG";"OSGANDG",#N/A,FALSE,"GANDG"}</definedName>
    <definedName name="_APR99">#REF!</definedName>
    <definedName name="_aut">"Glenn Luk, Deutsche Bank AG"</definedName>
    <definedName name="_b1">#REF!</definedName>
    <definedName name="_b2">#REF!</definedName>
    <definedName name="_BAL1">#REF!</definedName>
    <definedName name="_BAL2">#REF!</definedName>
    <definedName name="_Bid1">#REF!</definedName>
    <definedName name="_Bid2">#REF!</definedName>
    <definedName name="_Bid3">#REF!</definedName>
    <definedName name="_BS0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C98">#REF!</definedName>
    <definedName name="_dep1">#REF!</definedName>
    <definedName name="_DEP11">#REF!</definedName>
    <definedName name="_DEP2">#REF!</definedName>
    <definedName name="_DEP22">#REF!</definedName>
    <definedName name="_FEB1">[7]feb_Adjust!$B$8:$AK$74</definedName>
    <definedName name="_FEB99">#REF!</definedName>
    <definedName name="_Fill" hidden="1">[17]KAMPAR!$A$12:$A$51</definedName>
    <definedName name="_Fill_4">NA()</definedName>
    <definedName name="_fILLE" hidden="1">#REF!</definedName>
    <definedName name="_xlnm._FilterDatabase" localSheetId="0" hidden="1">'Weekly report'!$B$2:$X$14</definedName>
    <definedName name="_GO_TO_A_">#N/A</definedName>
    <definedName name="_HOME__END__D__">#N/A</definedName>
    <definedName name="_J">#N/A</definedName>
    <definedName name="_jab2001">#REF!</definedName>
    <definedName name="_JAN1">[7]jan_Adjust!$B$8:$AK$73</definedName>
    <definedName name="_JAN99">#REF!</definedName>
    <definedName name="_JU6">#REF!</definedName>
    <definedName name="_jun08">[5]JAN!#REF!</definedName>
    <definedName name="_Key1" localSheetId="2" hidden="1">'[18]2102'!#REF!</definedName>
    <definedName name="_Key1" localSheetId="1" hidden="1">'[18]2102'!#REF!</definedName>
    <definedName name="_Key1" hidden="1">'[18]2102'!#REF!</definedName>
    <definedName name="_Key2" localSheetId="2" hidden="1">'[18]2102'!#REF!</definedName>
    <definedName name="_Key2" localSheetId="1" hidden="1">'[18]2102'!#REF!</definedName>
    <definedName name="_Key2" hidden="1">'[18]2102'!#REF!</definedName>
    <definedName name="_key4" hidden="1">#REF!</definedName>
    <definedName name="_lem2001">#REF!</definedName>
    <definedName name="_MAR1">[7]Mar_Adjust!$B$8:$AO$78</definedName>
    <definedName name="_MAR99">#REF!</definedName>
    <definedName name="_MAY99">#REF!</definedName>
    <definedName name="_MGM1">#REF!</definedName>
    <definedName name="_MGM2">#REF!</definedName>
    <definedName name="_MSN04">#REF!</definedName>
    <definedName name="_nv2001">#REF!</definedName>
    <definedName name="_Order1" hidden="1">255</definedName>
    <definedName name="_Order2" hidden="1">255</definedName>
    <definedName name="_pag2001">#REF!</definedName>
    <definedName name="_Parse_Out" hidden="1">#REF!</definedName>
    <definedName name="_QTR1">[6]MISC!$D$10</definedName>
    <definedName name="_QTR2">[6]MISC!$G$10</definedName>
    <definedName name="_QTR3">[6]MISC!$J$10</definedName>
    <definedName name="_QTR4">[6]MISC!$M$10</definedName>
    <definedName name="_Regression_Int">1</definedName>
    <definedName name="_RU99">[19]Table!$A$3:$F$41</definedName>
    <definedName name="_Sort" localSheetId="2" hidden="1">'[18]2102'!#REF!</definedName>
    <definedName name="_Sort" localSheetId="1" hidden="1">'[18]2102'!#REF!</definedName>
    <definedName name="_Sort" hidden="1">'[18]2102'!#REF!</definedName>
    <definedName name="_SR2002">[9]Matrix!$A$15:$G$19</definedName>
    <definedName name="_SR2003">[9]Matrix!$A$42:$D$46</definedName>
    <definedName name="_T314999">NA()</definedName>
    <definedName name="_Table1_Out" hidden="1">#REF!</definedName>
    <definedName name="_tes1">[10]Coding!$A$53:$AB$53</definedName>
    <definedName name="_tes2">[10]Coding!$A$50:$AB$50</definedName>
    <definedName name="_tes3">[10]Coding!$A$82:$A$83</definedName>
    <definedName name="_tes4">[10]Coding!$F$68:$F$87</definedName>
    <definedName name="_tes5">[10]Coding!$C$56:$C$95</definedName>
    <definedName name="_tes6">[10]Coding!$A$135:$A$136</definedName>
    <definedName name="_tes7">[10]Coding!$F$3:$F$11</definedName>
    <definedName name="_tes8">[10]Coding!$A$95:$A$98</definedName>
    <definedName name="_tes9">OFFSET([10]Coding!$AG$1,1,0,COUNTA([10]Coding!$AG$1:$AG$65536)-1,1)</definedName>
    <definedName name="_TFA2">[11]Tables!$K$7:$R$21</definedName>
    <definedName name="_tu65">#REF!</definedName>
    <definedName name="_tue56" hidden="1">{#N/A,#N/A,FALSE,"RR-T";#N/A,#N/A,FALSE,"RR-2";#N/A,#N/A,FALSE,"RR-3";#N/A,#N/A,FALSE,"RR-4";#N/A,#N/A,FALSE,"RR-5";#N/A,#N/A,FALSE,"RR-6";#N/A,#N/A,FALSE,"RR-7";#N/A,#N/A,FALSE,"RR-8"}</definedName>
    <definedName name="_tyu7">#REF!</definedName>
    <definedName name="_wrn1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_yu77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A">'[20]Test Depre'!#REF!</definedName>
    <definedName name="A._PENGEMBANGAN_KELEMBAGAAN_FORUM_DAS_BRANTAS">#REF!</definedName>
    <definedName name="a_lem_gross">#REF!</definedName>
    <definedName name="a_lem_net">#REF!</definedName>
    <definedName name="a_nv_net">#REF!</definedName>
    <definedName name="a_ta_gross">#REF!</definedName>
    <definedName name="a_ta_net">#REF!</definedName>
    <definedName name="A01.PA_Plan">[21]Data!$B$73:$AH$82</definedName>
    <definedName name="A02.PA_Actual">[21]Data!$B$86:$AH$95</definedName>
    <definedName name="A03.UA_Actual">[21]Data!$B$112:$AH$121</definedName>
    <definedName name="A04.Prodty_Plan">[21]Data!$B$3:$AH$16</definedName>
    <definedName name="A05.Prodty_Actual">[21]Data!$B$20:$AH$33</definedName>
    <definedName name="A06.Prod_Actual">[21]Data!$B$150:$AH$153</definedName>
    <definedName name="A07.Dist_Plan">[21]Data!$B$37:$AG$46</definedName>
    <definedName name="A08.Dist_Actual">[21]Data!$B$157:$AH$161</definedName>
    <definedName name="A09.Fuel">[21]Data!$B$166:$AH$173</definedName>
    <definedName name="A10.Fuel_EGI">[21]Data!$B$177:$AH$208</definedName>
    <definedName name="A11.HM">[21]Data!$B$212:$AH$243</definedName>
    <definedName name="A12.Idle">[21]Data!$B$139:$AG$144</definedName>
    <definedName name="AA">#REF!</definedName>
    <definedName name="aaa">[22]COSTSALES!#REF!</definedName>
    <definedName name="aaa_employees">#REF!</definedName>
    <definedName name="aaa_nicf">#REF!</definedName>
    <definedName name="aaa_office_and_it">#REF!</definedName>
    <definedName name="aaa_professional_fees_and_other">#REF!</definedName>
    <definedName name="aaaa">#REF!</definedName>
    <definedName name="aaaaaa">#REF!</definedName>
    <definedName name="AAAAAAAA">#REF!</definedName>
    <definedName name="AAAAAAAAA">#REF!</definedName>
    <definedName name="aaaaaaaaaa">#REF!</definedName>
    <definedName name="AAAAAAAAAAAAAAAAAAAAA">[23]!eeeeeeeeeeeeee</definedName>
    <definedName name="aaaak">#REF!</definedName>
    <definedName name="AASSSSSSSSSSSSS">#REF!</definedName>
    <definedName name="ab" hidden="1">{"AHLGANDG",#N/A,FALSE,"GANDG";"OSGANDG",#N/A,FALSE,"GANDG"}</definedName>
    <definedName name="ababababababab">#REF!</definedName>
    <definedName name="ABBOT_P_P_P">#REF!</definedName>
    <definedName name="ABBOT_PROB">#REF!</definedName>
    <definedName name="abc">[24]임차도급!#REF!</definedName>
    <definedName name="ABUDHABI">'[25]OTH INT'!$A$54:$V$62</definedName>
    <definedName name="AC">#REF!</definedName>
    <definedName name="acc">[5]JAN!#REF!</definedName>
    <definedName name="account111111">#REF!</definedName>
    <definedName name="ACQ">[2]Prod!#REF!</definedName>
    <definedName name="Acq_pct_intan">#REF!</definedName>
    <definedName name="Acq_pct_tan">#REF!</definedName>
    <definedName name="Acq_value_usd">#REF!</definedName>
    <definedName name="Act_Cost">[21]Data!$B$316:$AH$324</definedName>
    <definedName name="ACTUAL">#REF!</definedName>
    <definedName name="ad">#N/A</definedName>
    <definedName name="add">#REF!</definedName>
    <definedName name="adfgh">#REF!</definedName>
    <definedName name="adjusment">#REF!</definedName>
    <definedName name="Adjustment">#REF!</definedName>
    <definedName name="ADMIN">#REF!</definedName>
    <definedName name="ads">#REF!</definedName>
    <definedName name="adul">#REF!</definedName>
    <definedName name="ADUL2">#REF!</definedName>
    <definedName name="AFE_Status">'[26]AFE Status'!#REF!</definedName>
    <definedName name="AFSlookup">#REF!</definedName>
    <definedName name="AGRWET" hidden="1">{#N/A,#N/A,FALSE,"PR-2";#N/A,#N/A,FALSE,"RR-2";#N/A,#N/A,FALSE,"CF-2";#N/A,#N/A,FALSE,"BS-2"}</definedName>
    <definedName name="agung">#REF!</definedName>
    <definedName name="AGUNG_NUGROHO">#REF!</definedName>
    <definedName name="agung08888">#REF!</definedName>
    <definedName name="Agus_H">#REF!</definedName>
    <definedName name="AGUST">#REF!</definedName>
    <definedName name="AH_equity">#REF!</definedName>
    <definedName name="ahghb">#REF!</definedName>
    <definedName name="AICP">#REF!</definedName>
    <definedName name="akdf">[27]Contract!$D$36</definedName>
    <definedName name="aksdjrme">[27]Contract!$E$176</definedName>
    <definedName name="AlgeriaProd">#REF!</definedName>
    <definedName name="ali">#REF!</definedName>
    <definedName name="alim">#REF!</definedName>
    <definedName name="ALL">#REF!</definedName>
    <definedName name="AllType">[28]Formula!$E$2:$F$84</definedName>
    <definedName name="AlmatyOff">#REF!</definedName>
    <definedName name="AMETHYST_PROB">#REF!</definedName>
    <definedName name="AMETHYST_PROVED">#REF!</definedName>
    <definedName name="Andaman">#REF!</definedName>
    <definedName name="AndamanNICF">#REF!</definedName>
    <definedName name="Andri">#REF!</definedName>
    <definedName name="Andrie_Suhardi">#REF!</definedName>
    <definedName name="ANGLIA_PROB_POS">#REF!</definedName>
    <definedName name="ANGLIA_PROVED">#REF!</definedName>
    <definedName name="anscount">1</definedName>
    <definedName name="antonm">#REF!</definedName>
    <definedName name="antons">#REF!</definedName>
    <definedName name="anuku">#REF!</definedName>
    <definedName name="AP_2">[23]!MCOST2</definedName>
    <definedName name="APPLETON_POSS">#REF!</definedName>
    <definedName name="APPLETON_PROB">#REF!</definedName>
    <definedName name="APR">#N/A</definedName>
    <definedName name="April">#REF!</definedName>
    <definedName name="APRIL05">#REF!</definedName>
    <definedName name="APsummary">[23]!MCOST2</definedName>
    <definedName name="AR">#REF!</definedName>
    <definedName name="ARBR_40_S_P_P_P">#REF!</definedName>
    <definedName name="ARBR_ZECH_P_P_P">#REF!</definedName>
    <definedName name="ARBROATH">[2]Prod!#REF!</definedName>
    <definedName name="Ardiansyah">#REF!</definedName>
    <definedName name="ARKWRIGHT_P_P_P">#REF!</definedName>
    <definedName name="arman">#REF!</definedName>
    <definedName name="arp">[5]JAN!#REF!</definedName>
    <definedName name="Arsyad">#REF!</definedName>
    <definedName name="AS">'[1]98인건비'!#REF!</definedName>
    <definedName name="AS2DocOpenMode">"AS2DocumentEdit"</definedName>
    <definedName name="asa">#REF!</definedName>
    <definedName name="asdf">#REF!</definedName>
    <definedName name="ASDFFF" hidden="1">{#N/A,#N/A,FALSE,"ADDS";#N/A,#N/A,FALSE,"NIRPT";#N/A,#N/A,FALSE,"YREND";#N/A,#N/A,FALSE,"PROD";#N/A,#N/A,FALSE,"pr-t";#N/A,#N/A,FALSE,"RR-T";#N/A,#N/A,FALSE,"CF-t"}</definedName>
    <definedName name="ASSDGGSG" hidden="1">{#N/A,#N/A,FALSE,"PR-7";#N/A,#N/A,FALSE,"RR-7";#N/A,#N/A,FALSE,"CF-7";#N/A,#N/A,FALSE,"BS-7"}</definedName>
    <definedName name="AU.E.T">#REF!</definedName>
    <definedName name="AU.R.T">#REF!</definedName>
    <definedName name="AUG">[29]VOLUMES!$J$4</definedName>
    <definedName name="August">#REF!</definedName>
    <definedName name="AUGusto">[5]JAN!#REF!</definedName>
    <definedName name="avc">#REF!</definedName>
    <definedName name="AverageRate">#REF!</definedName>
    <definedName name="AverageRateYTD">#REF!</definedName>
    <definedName name="AVG_Distance">[21]Data!$B$51:$AG$69</definedName>
    <definedName name="b">[23]!MCOST2</definedName>
    <definedName name="B15ABC1">#REF!</definedName>
    <definedName name="B15BC">#REF!</definedName>
    <definedName name="B16ABC">#REF!</definedName>
    <definedName name="B16BC">#REF!</definedName>
    <definedName name="B17ABC">#REF!</definedName>
    <definedName name="B17BC">#REF!</definedName>
    <definedName name="B702BBC">#REF!</definedName>
    <definedName name="B703ABC">#REF!</definedName>
    <definedName name="B703BBC">#REF!</definedName>
    <definedName name="BA">#REF!</definedName>
    <definedName name="Badrun">#REF!</definedName>
    <definedName name="Bahrudin">#REF!</definedName>
    <definedName name="BAIRD_PVD_PROB">#REF!</definedName>
    <definedName name="BALANCE01">#REF!</definedName>
    <definedName name="BALANCE02">#REF!</definedName>
    <definedName name="BALANCE03">#REF!</definedName>
    <definedName name="BALANCE04">#REF!</definedName>
    <definedName name="BALANCE05">#REF!</definedName>
    <definedName name="balance05new">#REF!</definedName>
    <definedName name="BALANCE06">#REF!</definedName>
    <definedName name="Balance06new">#REF!</definedName>
    <definedName name="BALANCE07">#REF!</definedName>
    <definedName name="BALANCE08">#REF!</definedName>
    <definedName name="BALANCE09">#REF!</definedName>
    <definedName name="BALANCE10">#REF!</definedName>
    <definedName name="BALANCE11">#REF!</definedName>
    <definedName name="BALANCE12">#REF!</definedName>
    <definedName name="balance22">#REF!</definedName>
    <definedName name="BALSHEET">#REF!</definedName>
    <definedName name="BALSHEETSTAT">#REF!</definedName>
    <definedName name="BANDT">[30]bANT!$A$6:$C$443</definedName>
    <definedName name="BangkokOff">#REF!</definedName>
    <definedName name="Bank1">#REF!</definedName>
    <definedName name="Bank1Co">#REF!</definedName>
    <definedName name="Bank1Fax">#REF!</definedName>
    <definedName name="Bank1Name">#REF!</definedName>
    <definedName name="Bank2">#REF!</definedName>
    <definedName name="Bank2Co">#REF!</definedName>
    <definedName name="Bank2Fax">#REF!</definedName>
    <definedName name="Bank2Name">#REF!</definedName>
    <definedName name="Bank3">#REF!</definedName>
    <definedName name="Bank3Co">#REF!</definedName>
    <definedName name="Bank3Fax">#REF!</definedName>
    <definedName name="Bank3Name">#REF!</definedName>
    <definedName name="Bantex">[31]Bant!$A$5:$C$443</definedName>
    <definedName name="Bantopt">[32]Bant!$A$5:$C$443</definedName>
    <definedName name="BAS">#REF!</definedName>
    <definedName name="base">#REF!</definedName>
    <definedName name="base_c1">NA()</definedName>
    <definedName name="base_c1_10">NA()</definedName>
    <definedName name="base_e">NA()</definedName>
    <definedName name="base_e_10">NA()</definedName>
    <definedName name="base01">'[19]Eligible-Data'!$A$165:$C$196</definedName>
    <definedName name="basic">[33]Gaji!#REF!</definedName>
    <definedName name="bb">#REF!</definedName>
    <definedName name="bbbbbbbbbbbbb">#REF!</definedName>
    <definedName name="bbbbbbbbbbbbbbbb">#REF!</definedName>
    <definedName name="BBL_DAY">#REF!</definedName>
    <definedName name="BBLS">#REF!</definedName>
    <definedName name="BBLS_DAY">#REF!</definedName>
    <definedName name="BBS">#REF!</definedName>
    <definedName name="BC">#REF!</definedName>
    <definedName name="BCHGY">#REF!</definedName>
    <definedName name="BCS">#REF!</definedName>
    <definedName name="BD">#REF!</definedName>
    <definedName name="BDSBH">[34]임차도급!#REF!</definedName>
    <definedName name="bdu" hidden="1">{#N/A,#N/A,FALSE,"Prod";#N/A,#N/A,FALSE,"Royprod";#N/A,#N/A,FALSE,"Liftprod";#N/A,#N/A,FALSE,"Lifts";#N/A,#N/A,FALSE,"Equity"}</definedName>
    <definedName name="BEAUFORT_P_P_P">#REF!</definedName>
    <definedName name="beli">#REF!</definedName>
    <definedName name="BELL_PROB_POSS">#REF!</definedName>
    <definedName name="BELL_PROVED">#REF!</definedName>
    <definedName name="BERYL_A_POSS">#REF!</definedName>
    <definedName name="BERYL_A_PROB">#REF!</definedName>
    <definedName name="BERYL_A_PROVED">#REF!</definedName>
    <definedName name="BERYL_B_GC_POSS">#REF!</definedName>
    <definedName name="BERYL_B_GC_PROB">#REF!</definedName>
    <definedName name="BERYL_B_GC_PROV">#REF!</definedName>
    <definedName name="BERYL_B_POSS">#REF!</definedName>
    <definedName name="BERYL_B_PROB">#REF!</definedName>
    <definedName name="BERYL_B_PROVED">#REF!</definedName>
    <definedName name="BESSEMER_P_P_P">#REF!</definedName>
    <definedName name="bfdnbfd">[34]임차도급!#REF!</definedName>
    <definedName name="BFGBTG">#REF!</definedName>
    <definedName name="bfgnf">[34]임차도급!#REF!</definedName>
    <definedName name="BFGNHTN">#REF!</definedName>
    <definedName name="BHNHG">#REF!</definedName>
    <definedName name="Bids">#REF!</definedName>
    <definedName name="BIMA_유가보상">#REF!</definedName>
    <definedName name="Binu">NA()</definedName>
    <definedName name="Binu_2">NA()</definedName>
    <definedName name="BIODATA">[35]BIODATA!$A$1:$IV$65536</definedName>
    <definedName name="BLAH">[2]Prod!#REF!</definedName>
    <definedName name="BLASHEET3">[36]AHCBALYR2!$B$5:$AD$65</definedName>
    <definedName name="BLK_113_28_POSS">#REF!</definedName>
    <definedName name="BLK_211_23_POSS">#REF!</definedName>
    <definedName name="BLK_9_13_P_P_P">#REF!</definedName>
    <definedName name="blora2001">#REF!</definedName>
    <definedName name="BNIRP">'[37]bni(rp)'!$A$4:$F$83</definedName>
    <definedName name="BNIUSD">'[37]bni($)'!$A$4:$F$33</definedName>
    <definedName name="Board_Slide_1">'[38]Monthly £ 1'!#REF!</definedName>
    <definedName name="Board_Slide_2">'[38]Monthly £ 1'!#REF!</definedName>
    <definedName name="Bobi_Hartono">#REF!</definedName>
    <definedName name="BOE">#REF!</definedName>
    <definedName name="Bonuses_etc">#REF!</definedName>
    <definedName name="Book2">#N/A</definedName>
    <definedName name="bottom">#REF!</definedName>
    <definedName name="BPDRP">'[37]bpd(rp)'!$A$4:$F$12</definedName>
    <definedName name="Brent_2001">#REF!</definedName>
    <definedName name="Brent_2002">#REF!</definedName>
    <definedName name="bs">#REF!</definedName>
    <definedName name="BUDGET">'[39]Budget 2003 Infor'!$C$5:$CD$22</definedName>
    <definedName name="BUDONLY">#REF!</definedName>
    <definedName name="Bugetd" hidden="1">#REF!</definedName>
    <definedName name="bulan">[40]rule!$O$2:$O$15</definedName>
    <definedName name="Buma_C">#REF!</definedName>
    <definedName name="BUMA_C원탄">#REF!</definedName>
    <definedName name="Buma_M">#REF!</definedName>
    <definedName name="BUMA_M원탄">#REF!</definedName>
    <definedName name="Burhannudin">#REF!</definedName>
    <definedName name="BusinessUnit">[41]Coding!$A$47:$AB$47</definedName>
    <definedName name="buyer">[42]Royalty!$B$1035:$B$1095</definedName>
    <definedName name="BUYER1">[43]MAR!$C$77:$C$121</definedName>
    <definedName name="C_">#REF!</definedName>
    <definedName name="C_HANASP\인건비">'[1]98인원계획'!#REF!</definedName>
    <definedName name="calc">#REF!</definedName>
    <definedName name="calcul">#REF!</definedName>
    <definedName name="Calendarday">#REF!</definedName>
    <definedName name="calory_north">#REF!</definedName>
    <definedName name="calory_south">#REF!</definedName>
    <definedName name="CAPEX">#REF!</definedName>
    <definedName name="CAPEX_AMETHYST">#REF!</definedName>
    <definedName name="CAPEX_ANGLIA">#REF!</definedName>
    <definedName name="CAPEX_BERYL">#REF!</definedName>
    <definedName name="CAPEX_FORTIES">#REF!</definedName>
    <definedName name="CAPEX_FULMAR">#REF!</definedName>
    <definedName name="CAPEX_HUTTON">#REF!</definedName>
    <definedName name="CAPEX_INDE">#REF!</definedName>
    <definedName name="CAPEX_LEMAN">#REF!</definedName>
    <definedName name="CAPEX_NESS">#REF!</definedName>
    <definedName name="CAPEX_SAGE">#REF!</definedName>
    <definedName name="CAPTAIN_POSS">#REF!</definedName>
    <definedName name="CarBenefitCode">[44]Validation!$K$2:$K$4</definedName>
    <definedName name="Cargo_Binu">NA()</definedName>
    <definedName name="Cargo_Binu_2">NA()</definedName>
    <definedName name="Cargo_Lati">NA()</definedName>
    <definedName name="Cargo_Lati_2">NA()</definedName>
    <definedName name="case1_income_stmt">#REF!</definedName>
    <definedName name="case1_stats">#REF!</definedName>
    <definedName name="Cash">[37]cash!$A$4:$F$61</definedName>
    <definedName name="CASHF1">'[16]CASH FLOW'!$A$1:$Q$45</definedName>
    <definedName name="CASHFL">#REF!</definedName>
    <definedName name="cashflow">#REF!</definedName>
    <definedName name="Category1">[45]Hyperion!$B$5</definedName>
    <definedName name="Category2">[45]Hyperion!$B$6</definedName>
    <definedName name="Category3">[45]Hyperion!$B$7</definedName>
    <definedName name="Category4">[46]INPUT!#REF!</definedName>
    <definedName name="CB">[47]plan!$AN$7</definedName>
    <definedName name="CBI">#REF!</definedName>
    <definedName name="CBP">#REF!</definedName>
    <definedName name="CBWorkbookPriority">-1124542051</definedName>
    <definedName name="CC">[47]plan!$AN$6</definedName>
    <definedName name="cccc">#REF!</definedName>
    <definedName name="cccccccccccccc">#REF!</definedName>
    <definedName name="cccccccccccccccccc">#REF!</definedName>
    <definedName name="CCR">#REF!</definedName>
    <definedName name="CD">#REF!</definedName>
    <definedName name="CE">[47]plan!$AN$4</definedName>
    <definedName name="CF">[47]plan!$AN$9</definedName>
    <definedName name="chart">#REF!</definedName>
    <definedName name="Clad">BlankMacro1</definedName>
    <definedName name="CLAIR_PROB_POSS">#REF!</definedName>
    <definedName name="CM">[47]plan!$AN$8</definedName>
    <definedName name="CN">[47]plan!$AN$5</definedName>
    <definedName name="CN.E.T">#REF!</definedName>
    <definedName name="CN.R.T">#REF!</definedName>
    <definedName name="coa">OFFSET([48]Master_Data!$D$16,0,0,COUNTA([48]Master_Data!$D$16:$D$43)-COUNTIF([48]Master_Data!$D$16:$D$43,[48]Master_Data!$D$43),1)</definedName>
    <definedName name="coal_north">#REF!</definedName>
    <definedName name="coal_south">#REF!</definedName>
    <definedName name="coal_total">#REF!</definedName>
    <definedName name="cobaitem">#REF!</definedName>
    <definedName name="CODE">#REF!</definedName>
    <definedName name="Coeff_gas_capex">#REF!</definedName>
    <definedName name="Coeff_gas_opex">#REF!</definedName>
    <definedName name="Coeff_gas_price">#REF!</definedName>
    <definedName name="Coeff_gas_price_escl">#REF!</definedName>
    <definedName name="Coeff_gen_cost_escl">#REF!</definedName>
    <definedName name="Coeff_oil_capex">#REF!</definedName>
    <definedName name="Coeff_oil_opex">#REF!</definedName>
    <definedName name="Coeff_oil_price">#REF!</definedName>
    <definedName name="Coeff_oil_price_escl">#REF!</definedName>
    <definedName name="comm_serv">[49]TOTAL!$A$1:$CN$143</definedName>
    <definedName name="comm_total">[49]CHARTS!$A$38:$P$73</definedName>
    <definedName name="compaire">#REF!</definedName>
    <definedName name="CompName">#REF!</definedName>
    <definedName name="compressor">NA()</definedName>
    <definedName name="CONDS">[2]Prod!#REF!</definedName>
    <definedName name="Confirm_Internal">#REF!</definedName>
    <definedName name="contact_List">#REF!</definedName>
    <definedName name="Contc_pct_profitoil">#REF!</definedName>
    <definedName name="Contents">[23]!MCOST2</definedName>
    <definedName name="ControlPoint">#REF!</definedName>
    <definedName name="conversion">#REF!</definedName>
    <definedName name="Corp_out">[50]POTENTIAL!$A$1:$K$2</definedName>
    <definedName name="Correctionlist">#REF!</definedName>
    <definedName name="COS">#REF!</definedName>
    <definedName name="cost_98">#REF!</definedName>
    <definedName name="cost_99">#REF!</definedName>
    <definedName name="Cost_of_Manufactured__99">#REF!</definedName>
    <definedName name="costing">[23]!MCOST2</definedName>
    <definedName name="COSUBCO1">#REF!</definedName>
    <definedName name="COSUBCO2">#REF!</definedName>
    <definedName name="COSUBCO3">#REF!</definedName>
    <definedName name="COSUBCO4">#REF!</definedName>
    <definedName name="COSUBCO5">#REF!</definedName>
    <definedName name="COSUBCO6">#REF!</definedName>
    <definedName name="COSUBOB1">#REF!</definedName>
    <definedName name="COSUBOB10">#REF!</definedName>
    <definedName name="COSUBOB11">#REF!</definedName>
    <definedName name="COSUBOB12">#REF!</definedName>
    <definedName name="COSUBOB2">#REF!</definedName>
    <definedName name="COSUBOB3">#REF!</definedName>
    <definedName name="COSUBOB4">#REF!</definedName>
    <definedName name="COSUBOB5">#REF!</definedName>
    <definedName name="COSUBOB6">#REF!</definedName>
    <definedName name="COSUBOB7">#REF!</definedName>
    <definedName name="COSUBOB8">#REF!</definedName>
    <definedName name="COSUBOB9">#REF!</definedName>
    <definedName name="Cotrans_유가보상">#REF!</definedName>
    <definedName name="counter">'[33]Slip Gaji'!$E$5</definedName>
    <definedName name="CountryBS">#REF!</definedName>
    <definedName name="Countrycapex">#REF!</definedName>
    <definedName name="CountryKPI">#REF!</definedName>
    <definedName name="countryNI">#REF!</definedName>
    <definedName name="cpp">NA()</definedName>
    <definedName name="crit">#REF!</definedName>
    <definedName name="_xlnm.Criteria">#N/A</definedName>
    <definedName name="CSALES01">[51]COSTSALES!#REF!</definedName>
    <definedName name="CSALES02">[22]COSTSALES!#REF!</definedName>
    <definedName name="CSALES03">[22]COSTSALES!#REF!</definedName>
    <definedName name="CSALES04">[22]COSTSALES!#REF!</definedName>
    <definedName name="CSALES05">[22]COSTSALES!#REF!</definedName>
    <definedName name="csales05x">[52]COSTSALES!#REF!</definedName>
    <definedName name="CSALES06">[22]COSTSALES!#REF!</definedName>
    <definedName name="CSALES07">[22]COSTSALES!#REF!</definedName>
    <definedName name="CSALES08">[22]COSTSALES!#REF!</definedName>
    <definedName name="CSALES09">[22]COSTSALES!#REF!</definedName>
    <definedName name="CSALES10">[22]COSTSALES!#REF!</definedName>
    <definedName name="CSALES11">[22]COSTSALES!#REF!</definedName>
    <definedName name="CSALES12">[22]COSTSALES!#REF!</definedName>
    <definedName name="CT">#REF!</definedName>
    <definedName name="Current_Row">#REF!</definedName>
    <definedName name="CurSal">[53]Davina!$L$10</definedName>
    <definedName name="Customer">NA()</definedName>
    <definedName name="CYEAR">'[54]Common Input'!$C$2</definedName>
    <definedName name="d">#N/A</definedName>
    <definedName name="D1602520">'[20]Test Depre'!#REF!</definedName>
    <definedName name="DafAkun">'[55]BukuKas-kah ini'!$H$9:$H$20</definedName>
    <definedName name="Dalle">#REF!</definedName>
    <definedName name="dani">#REF!</definedName>
    <definedName name="Darmawansyah">#REF!</definedName>
    <definedName name="Darmin">#REF!</definedName>
    <definedName name="darno">#REF!</definedName>
    <definedName name="dat">#REF!</definedName>
    <definedName name="data">#REF!</definedName>
    <definedName name="Data_Section">[56]Master_Data!$B$104:$C$109</definedName>
    <definedName name="data1">[19]Data!$A$131:$C$162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Area">#REF!</definedName>
    <definedName name="_xlnm.Database">#REF!</definedName>
    <definedName name="DataRange">NA()</definedName>
    <definedName name="datatest">#REF!</definedName>
    <definedName name="Date">[57]SAP!$C$4</definedName>
    <definedName name="DateLabel">#REF!</definedName>
    <definedName name="DateTitle">#REF!</definedName>
    <definedName name="DAUNT_P_P_P">#REF!</definedName>
    <definedName name="DAVY_POSS">#REF!</definedName>
    <definedName name="DAVY_PVD_PROB">#REF!</definedName>
    <definedName name="dayat">#REF!</definedName>
    <definedName name="Days">#REF!</definedName>
    <definedName name="DaysInMonth">#REF!</definedName>
    <definedName name="DaysInPriorMonth">#REF!</definedName>
    <definedName name="dbgdfrhb">#REF!</definedName>
    <definedName name="dbo_KL_Timesheets_Total_Hours_0308">#REF!</definedName>
    <definedName name="DBPlanNumber">[41]Coding!$A$53:$AB$53</definedName>
    <definedName name="DCPlanNumber">[41]Coding!$A$50:$AB$50</definedName>
    <definedName name="d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DDA_AMETHYST">#REF!</definedName>
    <definedName name="DDA_ANGLIA">#REF!</definedName>
    <definedName name="DDA_FORTIES">#REF!</definedName>
    <definedName name="DDA_FULMAR">#REF!</definedName>
    <definedName name="DDA_HUTTON">#REF!</definedName>
    <definedName name="DDA_INDE">#REF!</definedName>
    <definedName name="DDA_LEMAN">#REF!</definedName>
    <definedName name="DDA_NESS">#REF!</definedName>
    <definedName name="DDA_SAGE">#REF!</definedName>
    <definedName name="ddd">'[58]D-04'!#REF!</definedName>
    <definedName name="dddd" hidden="1">#REF!</definedName>
    <definedName name="DDDDD">#REF!</definedName>
    <definedName name="DDDDDD">#REF!</definedName>
    <definedName name="DDDDDDD">#REF!</definedName>
    <definedName name="dddddddddd">#REF!</definedName>
    <definedName name="ddddddddddd">[59]기본Data!$G$5</definedName>
    <definedName name="DDown_Field1_Int_cost_rec">#REF!</definedName>
    <definedName name="DDown_Field1_invcredit">#REF!</definedName>
    <definedName name="DDown_Field1_Status">#REF!</definedName>
    <definedName name="DDown_Field2_Int_cost_rec">#REF!</definedName>
    <definedName name="DDown_Field2_invcredit">#REF!</definedName>
    <definedName name="DDown_Field2_Status">#REF!</definedName>
    <definedName name="DDown_Field3_Int_cost_rec">#REF!</definedName>
    <definedName name="DDown_Field3_invcredit">#REF!</definedName>
    <definedName name="DDown_Field3_Status">#REF!</definedName>
    <definedName name="DDown_Field4_Int_cost_rec">#REF!</definedName>
    <definedName name="DDown_Field4_invcredit">#REF!</definedName>
    <definedName name="DDown_Field4_Status">#REF!</definedName>
    <definedName name="DDown_Field5_Int_cost_rec">#REF!</definedName>
    <definedName name="DDown_Field5_invcredit">#REF!</definedName>
    <definedName name="DDown_Field5_Status">#REF!</definedName>
    <definedName name="DDown_Field6_Int_cost_rec">#REF!</definedName>
    <definedName name="DDown_Field6_invcredit">#REF!</definedName>
    <definedName name="DDown_Field6_Status">#REF!</definedName>
    <definedName name="DDown_Gen_DDnA">#REF!</definedName>
    <definedName name="DDown_Gen_NIcalc">#REF!</definedName>
    <definedName name="DDown_Gen_pastlosses">#REF!</definedName>
    <definedName name="DDown_Gen_Reimbursement">#REF!</definedName>
    <definedName name="Deal_No">#REF!</definedName>
    <definedName name="DEC">[29]VOLUMES!$N$4</definedName>
    <definedName name="December">#REF!</definedName>
    <definedName name="declining_mk">#REF!</definedName>
    <definedName name="declining_ng">#REF!</definedName>
    <definedName name="dep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DEPARTEMENTAL_COSTING_ON_JAN._MAR.99">#N/A</definedName>
    <definedName name="DEPARTEMENTAL_COSTING_ON_MARCH_99">"MCOST1"</definedName>
    <definedName name="DEPLETION_AMETHYST">#REF!</definedName>
    <definedName name="DEPLETION_ANGLIA">#REF!</definedName>
    <definedName name="DEPLETION_BERYL">#REF!</definedName>
    <definedName name="DEPLETION_FORTIES">#REF!</definedName>
    <definedName name="DEPLETION_FULMAR">#REF!</definedName>
    <definedName name="DEPLETION_HUTTON">#REF!</definedName>
    <definedName name="DEPLETION_INDE">#REF!</definedName>
    <definedName name="DEPLETION_LEMAN">#REF!</definedName>
    <definedName name="DEPLETION_NESS">#REF!</definedName>
    <definedName name="DEPLETION_SAGE">#REF!</definedName>
    <definedName name="depreciation_prod">#REF!</definedName>
    <definedName name="Depreciation_waste">#REF!</definedName>
    <definedName name="DEPT">#N/A</definedName>
    <definedName name="description_jan">#N/A</definedName>
    <definedName name="DETAIL">#REF!</definedName>
    <definedName name="DETAIL_ASSUMSION" hidden="1">#REF!</definedName>
    <definedName name="DETAIL_HSE_INSP">[60]Master_Data!$D$15:$D$94</definedName>
    <definedName name="Details">#REF!</definedName>
    <definedName name="Dev_well_pct_tan">#REF!</definedName>
    <definedName name="DF">#REF!</definedName>
    <definedName name="DFHJFJ">#REF!</definedName>
    <definedName name="dfsdf">#REF!</definedName>
    <definedName name="dfsfs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DG" hidden="1">{#N/A,#N/A,FALSE,"PR-3";#N/A,#N/A,FALSE,"CF-3";#N/A,#N/A,FALSE,"BS-3";#N/A,#N/A,FALSE,"RR-3"}</definedName>
    <definedName name="DHDFH">#REF!</definedName>
    <definedName name="dhe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DHFJGJ">#REF!</definedName>
    <definedName name="DHFJHF">#REF!</definedName>
    <definedName name="dhhsjj">#REF!</definedName>
    <definedName name="dian">#REF!</definedName>
    <definedName name="Dim">OFFSET([48]Master_Data!$B$49,0,0,COUNTA([48]Master_Data!$B$49:$B$57),1)</definedName>
    <definedName name="dina">#REF!</definedName>
    <definedName name="Directory1">#REF!</definedName>
    <definedName name="Directory10">#REF!</definedName>
    <definedName name="Directory11">#REF!</definedName>
    <definedName name="Directory2">#REF!</definedName>
    <definedName name="Directory3">#REF!</definedName>
    <definedName name="Directory4">#REF!</definedName>
    <definedName name="Directory5">#REF!</definedName>
    <definedName name="Directory6">#REF!</definedName>
    <definedName name="Directory7">#REF!</definedName>
    <definedName name="Directory8">#REF!</definedName>
    <definedName name="Directory9">#REF!</definedName>
    <definedName name="Diretory9">#REF!</definedName>
    <definedName name="DirName">[57]SAP!$N$2</definedName>
    <definedName name="DisbPrint">#REF!</definedName>
    <definedName name="Disiplin">#REF!</definedName>
    <definedName name="Distance">[21]Data!$B$157:$AG$161</definedName>
    <definedName name="DJ">'[1]98인원계획'!#REF!</definedName>
    <definedName name="djbfkdfbu" hidden="1">#REF!</definedName>
    <definedName name="djfgjkjf">#REF!</definedName>
    <definedName name="DJFJF">#REF!</definedName>
    <definedName name="djfkbv">#REF!</definedName>
    <definedName name="djfl">[23]!MCOST2</definedName>
    <definedName name="djgfjf">#REF!</definedName>
    <definedName name="djgfjg">#REF!</definedName>
    <definedName name="djgjghj">#REF!</definedName>
    <definedName name="djgjgj">#REF!</definedName>
    <definedName name="DJHFJNF">#REF!</definedName>
    <definedName name="djjgggg">#REF!</definedName>
    <definedName name="dkttktk">#REF!</definedName>
    <definedName name="dljfal">'[58]D-04'!#REF!</definedName>
    <definedName name="DMO_pct_price">#REF!</definedName>
    <definedName name="DMO_pct_vol">#REF!</definedName>
    <definedName name="dndn">#REF!</definedName>
    <definedName name="dnfn">#REF!</definedName>
    <definedName name="Do_Not_Print">#REF!</definedName>
    <definedName name="DocDate">[57]SAP!$C$4</definedName>
    <definedName name="DocType">[57]SAP!$B$4</definedName>
    <definedName name="DOLBUD1">'[38]Monthly £ 1'!#REF!</definedName>
    <definedName name="DOLBUD2">'[38]Monthly £ 1'!#REF!</definedName>
    <definedName name="DOLLARS_BUDGET_RATE">'[38]Monthly £ 1'!#REF!</definedName>
    <definedName name="DOLVAR1">#REF!</definedName>
    <definedName name="DOLVAR2">#REF!</definedName>
    <definedName name="dorr">[61]Input!#REF!</definedName>
    <definedName name="Drill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DRILLAHLSTG">#REF!</definedName>
    <definedName name="DRILLAHLUSD">#REF!</definedName>
    <definedName name="drilling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DRILLOSSTG">#REF!</definedName>
    <definedName name="DRILLOSUSD">#REF!</definedName>
    <definedName name="Drive">#REF!</definedName>
    <definedName name="DS">#REF!</definedName>
    <definedName name="DSGDAH">[34]임차도급!#REF!</definedName>
    <definedName name="dsgggg" hidden="1">{#N/A,#N/A,FALSE,"RR-T";#N/A,#N/A,FALSE,"RR-2";#N/A,#N/A,FALSE,"RR-3";#N/A,#N/A,FALSE,"RR-4";#N/A,#N/A,FALSE,"RR-5";#N/A,#N/A,FALSE,"RR-6";#N/A,#N/A,FALSE,"RR-7";#N/A,#N/A,FALSE,"RR-8"}</definedName>
    <definedName name="dshjngn">'[62]D-04'!#REF!</definedName>
    <definedName name="dsjjk">#REF!</definedName>
    <definedName name="dsklfsdf">[63]!MCOST2</definedName>
    <definedName name="duit">[64]Sheet1!#REF!</definedName>
    <definedName name="durian">SUMPRODUCT(([65]Des!$X1=[65]Des!$R$4:$R$45)*([65]Des!A$3=[65]Des!$E$4:$E$45),[65]Des!$K$4:$K$45)</definedName>
    <definedName name="DURWARD_P_P_P">#REF!</definedName>
    <definedName name="DW_YTD">#REF!</definedName>
    <definedName name="dwi">#REF!</definedName>
    <definedName name="e">#REF!</definedName>
    <definedName name="E_MAIL">#REF!</definedName>
    <definedName name="E_Rate">[66]Contract!$C$5</definedName>
    <definedName name="EASING_CASE_SUM">#REF!</definedName>
    <definedName name="ectract">#REF!</definedName>
    <definedName name="Education">[67]validation!$H$2:$H$10</definedName>
    <definedName name="ee" hidden="1">{#N/A,#N/A,FALSE,"PR-2";#N/A,#N/A,FALSE,"RR-2";#N/A,#N/A,FALSE,"CF-2";#N/A,#N/A,FALSE,"BS-2"}</definedName>
    <definedName name="eee">#REF!</definedName>
    <definedName name="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eeeeeeeeeeeee">[68]MCOST1!$B$69:$X$131</definedName>
    <definedName name="eew">#REF!</definedName>
    <definedName name="eligible">'[19]Eligible-Data'!$A$130:$C$161</definedName>
    <definedName name="EMPDATA">#REF!</definedName>
    <definedName name="empgrup1">#REF!</definedName>
    <definedName name="empl05">'[19]Eligible-Data'!$A$201:$D$232</definedName>
    <definedName name="employee">#REF!</definedName>
    <definedName name="employee_kirean">#REF!</definedName>
    <definedName name="employee_korean">#REF!</definedName>
    <definedName name="employee_local">#REF!</definedName>
    <definedName name="EmployeeType">[44]Validation!$I$2:$I$3</definedName>
    <definedName name="EMPUSER">#REF!</definedName>
    <definedName name="Engineering">'[69]G&amp;A -Malaysia '!#REF!</definedName>
    <definedName name="EntityCapex">#REF!</definedName>
    <definedName name="EntityNI">#REF!</definedName>
    <definedName name="ere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ert" hidden="1">{#N/A,#N/A,TRUE,"Alba"}</definedName>
    <definedName name="ertew" hidden="1">{#N/A,#N/A,FALSE,"PR-4";#N/A,#N/A,FALSE,"RR-4";#N/A,#N/A,FALSE,"CF-4";#N/A,#N/A,FALSE,"BS-4"}</definedName>
    <definedName name="ertwery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ertyuer" xml:space="preserve">    [70]JIB0607!$A$2:$A$161</definedName>
    <definedName name="erueu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eryenb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EV__LASTREFTIME__">39911.9424884259</definedName>
    <definedName name="EVER_40S_PVD_PB">#REF!</definedName>
    <definedName name="EVER_AND_P_P_P">#REF!</definedName>
    <definedName name="EVER_AND_PVD_PB">#REF!</definedName>
    <definedName name="ewyry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EX_Aus">0.5467</definedName>
    <definedName name="EXCA_COAL">#REF!</definedName>
    <definedName name="EXCA_OB">#REF!</definedName>
    <definedName name="Excel_BuiltIn_Print_Area">NA()</definedName>
    <definedName name="Excel_BuiltIn_Print_Area_2">[71]vra!#REF!</definedName>
    <definedName name="exchange">[72]임차도급!#REF!</definedName>
    <definedName name="exchangerate">[59]기본Data!$G$5</definedName>
    <definedName name="exp_op">[49]CHARTS!$A$1:$P$37</definedName>
    <definedName name="Expat_List_for_JRM">#REF!</definedName>
    <definedName name="Expl_Drilling">#REF!</definedName>
    <definedName name="exploration">'[69]G&amp;A -Malaysia '!#REF!</definedName>
    <definedName name="External_Header">#REF!</definedName>
    <definedName name="_xlnm.Extract">#REF!</definedName>
    <definedName name="EYEAR">'[54]Common Input'!$C$3</definedName>
    <definedName name="eyueherth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f">#REF!</definedName>
    <definedName name="fadli">#REF!</definedName>
    <definedName name="family">#REF!</definedName>
    <definedName name="fbnfbf">#REF!</definedName>
    <definedName name="FCS_LINE_INPUTS">[73]INPUT!$A$1:$T$60</definedName>
    <definedName name="FD">#REF!</definedName>
    <definedName name="fdasfasdfasd">[10]Coding!$A$86:$A$87</definedName>
    <definedName name="FDHFHF">'[62]D-04'!#REF!</definedName>
    <definedName name="fdhgdj">'[62]D-04'!#REF!</definedName>
    <definedName name="fdsf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dshfjj">[34]임차도급!#REF!</definedName>
    <definedName name="fdws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EB">[74]FEB!$B$7:$AM$100</definedName>
    <definedName name="February">#REF!</definedName>
    <definedName name="FEESAHL">#REF!</definedName>
    <definedName name="FEESOSOP">#REF!</definedName>
    <definedName name="FERGUS_P_P_P">#REF!</definedName>
    <definedName name="FF">#REF!</definedName>
    <definedName name="FFFF">[75]Input!#REF!</definedName>
    <definedName name="ffffffffffffffff">#REF!</definedName>
    <definedName name="ffffffffffffffffffff">#REF!</definedName>
    <definedName name="FFFG" hidden="1">{#N/A,#N/A,FALSE,"BS-T";#N/A,#N/A,FALSE,"BS-2";#N/A,#N/A,FALSE,"BS-3";#N/A,#N/A,FALSE,"BS-4";#N/A,#N/A,FALSE,"BS-5";#N/A,#N/A,FALSE,"BS-6";#N/A,#N/A,FALSE,"BS-7";#N/A,#N/A,FALSE,"BS-8"}</definedName>
    <definedName name="fgdh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dfh" hidden="1">{"AHLGANDG",#N/A,FALSE,"GANDG";"OSGANDG",#N/A,FALSE,"GANDG"}</definedName>
    <definedName name="fgh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u76" hidden="1">{#N/A,#N/A,FALSE,"ADDS";#N/A,#N/A,FALSE,"NIRPT";#N/A,#N/A,FALSE,"YREND";#N/A,#N/A,FALSE,"PROD";#N/A,#N/A,FALSE,"pr-t";#N/A,#N/A,FALSE,"RR-T";#N/A,#N/A,FALSE,"CF-t"}</definedName>
    <definedName name="FGJFFJ">#REF!</definedName>
    <definedName name="FGJFJF">[34]임차도급!#REF!</definedName>
    <definedName name="FHDFH">#REF!</definedName>
    <definedName name="FHFDHF">#REF!</definedName>
    <definedName name="FHFDHFH">#REF!</definedName>
    <definedName name="FHFGJ">#REF!</definedName>
    <definedName name="fhgfhdf" hidden="1">{"AHLGANDG",#N/A,FALSE,"GANDG";"OSGANDG",#N/A,FALSE,"GANDG"}</definedName>
    <definedName name="fhjd">#REF!</definedName>
    <definedName name="Field1_adj_costoil">#REF!</definedName>
    <definedName name="Field1_cont_profitoil">#REF!</definedName>
    <definedName name="Field1_contc_FTP">#REF!</definedName>
    <definedName name="Field1_oil_enttl">#REF!</definedName>
    <definedName name="Field1_PTM_cash_reimbs">#REF!</definedName>
    <definedName name="Field2_oil_enttl">#REF!</definedName>
    <definedName name="Fields">#REF!</definedName>
    <definedName name="FIFE_P_P_P">#REF!</definedName>
    <definedName name="FILE">#REF!</definedName>
    <definedName name="File1">#REF!</definedName>
    <definedName name="File10">#REF!</definedName>
    <definedName name="File11">#REF!</definedName>
    <definedName name="File2">#REF!</definedName>
    <definedName name="File3">#REF!</definedName>
    <definedName name="File4">#REF!</definedName>
    <definedName name="File5">#REF!</definedName>
    <definedName name="File5A">#REF!</definedName>
    <definedName name="File5B">#REF!</definedName>
    <definedName name="File5C">#REF!</definedName>
    <definedName name="File5D">#REF!</definedName>
    <definedName name="File6">#REF!</definedName>
    <definedName name="File7">#REF!</definedName>
    <definedName name="File8">#REF!</definedName>
    <definedName name="File9">#REF!</definedName>
    <definedName name="FileName">#REF!</definedName>
    <definedName name="FileName1">#REF!</definedName>
    <definedName name="FileName10">#REF!</definedName>
    <definedName name="FileName11">#REF!</definedName>
    <definedName name="FileName2">#REF!</definedName>
    <definedName name="FileName3">#REF!</definedName>
    <definedName name="FileName4">#REF!</definedName>
    <definedName name="FileName5">#REF!</definedName>
    <definedName name="FileName6">#REF!</definedName>
    <definedName name="FileName7">#REF!</definedName>
    <definedName name="FileName8">#REF!</definedName>
    <definedName name="FileName9">#REF!</definedName>
    <definedName name="FileSP">#REF!</definedName>
    <definedName name="FILETYPE">'[29]Misc Input'!$B$4</definedName>
    <definedName name="Fill" hidden="1">#REF!</definedName>
    <definedName name="finance_and_admin">'[69]G&amp;A -Malaysia '!#REF!</definedName>
    <definedName name="FITSalRange03">'[76]2003 Salary Range'!$A$46:$D$49</definedName>
    <definedName name="Fixed_Assets">'[77]Fixed Assets'!$F$27</definedName>
    <definedName name="FJFFJJ">#REF!</definedName>
    <definedName name="FJFFKJ">#REF!</definedName>
    <definedName name="FJFG">#REF!</definedName>
    <definedName name="FJFGJG">'[62]D-04'!#REF!</definedName>
    <definedName name="fjfgjgjg">#REF!</definedName>
    <definedName name="FJFGN">#REF!</definedName>
    <definedName name="FJFGNG">#REF!</definedName>
    <definedName name="FJGFNJ">'[62]D-04'!#REF!</definedName>
    <definedName name="fjmnf">#REF!</definedName>
    <definedName name="fklsdjfiwf">[66]Contract!$C$5</definedName>
    <definedName name="fmfgm">[34]임차도급!#REF!</definedName>
    <definedName name="fnfgmnf">#REF!</definedName>
    <definedName name="fnfgn">#REF!</definedName>
    <definedName name="fnfn">#REF!</definedName>
    <definedName name="fnnn">#REF!</definedName>
    <definedName name="FORB_PROB_POSS">#REF!</definedName>
    <definedName name="FORECAST__ALBA">'[78]#REF'!$A$59:$O$134</definedName>
    <definedName name="FORECAST__BERYL">#REF!</definedName>
    <definedName name="FORECAST_EVEREST">#REF!</definedName>
    <definedName name="FORECAST_INDE">#REF!</definedName>
    <definedName name="FTP_rate">#REF!</definedName>
    <definedName name="Fuel">[21]Data!$B$177:$AG$208</definedName>
    <definedName name="fuel_cons">[79]Technical_Assumption!$D$12:$F$22</definedName>
    <definedName name="Fuel_MTD">[21]Data!$B$247:$AG$277</definedName>
    <definedName name="Fuel_STO">[21]Data!$B$166:$AG$173</definedName>
    <definedName name="FULMAR">#REF!</definedName>
    <definedName name="FULMAR_PVD_PROB">#REF!</definedName>
    <definedName name="g">#REF!</definedName>
    <definedName name="G.S_유가보상">#REF!</definedName>
    <definedName name="G_A_ACCRUAL">#REF!</definedName>
    <definedName name="GABON">[80]CANADA!#REF!</definedName>
    <definedName name="gaji">#REF!</definedName>
    <definedName name="gajio">#REF!</definedName>
    <definedName name="GAMMA_PROB_POSS">#REF!</definedName>
    <definedName name="GandA">#REF!</definedName>
    <definedName name="GandA_Analysis">#REF!</definedName>
    <definedName name="ganotes">#REF!</definedName>
    <definedName name="GAS">#REF!</definedName>
    <definedName name="gas_mksplit">#REF!</definedName>
    <definedName name="gas_ngsplit">#REF!</definedName>
    <definedName name="gas_price_2000">#REF!</definedName>
    <definedName name="gas_price_2001">#REF!</definedName>
    <definedName name="Gas_singa_2001">#REF!</definedName>
    <definedName name="gasphase1">#REF!</definedName>
    <definedName name="GDSGD">'[62]D-04'!#REF!</definedName>
    <definedName name="GDSGDG">#REF!</definedName>
    <definedName name="Gen_1st_bonus">#REF!</definedName>
    <definedName name="Gen_1st_cumprod">#REF!</definedName>
    <definedName name="Gen_2nd_bonus">#REF!</definedName>
    <definedName name="Gen_2nd_cumprod">#REF!</definedName>
    <definedName name="Gen_3rd_bonus">#REF!</definedName>
    <definedName name="Gen_3rd_cumprod">#REF!</definedName>
    <definedName name="Gen_4th_bonus">#REF!</definedName>
    <definedName name="Gen_4th_cumprod">#REF!</definedName>
    <definedName name="Gen_5th_bonus">#REF!</definedName>
    <definedName name="Gen_5th_cumprod">#REF!</definedName>
    <definedName name="Gen_escl_cost">#REF!</definedName>
    <definedName name="Gen_reimb_uplift">#REF!</definedName>
    <definedName name="Gen_sign_bonus">#REF!</definedName>
    <definedName name="Geological">[77]Exploration!$H$20</definedName>
    <definedName name="Geophysical">[77]Exploration!$H$26</definedName>
    <definedName name="gfdh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gfhdfh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gfjdhsfdksf">'[1]98년차.XLS'!#REF!</definedName>
    <definedName name="GFNMJY">#REF!</definedName>
    <definedName name="GGAHL">#REF!</definedName>
    <definedName name="GGG">#REF!</definedName>
    <definedName name="GGOS">#REF!</definedName>
    <definedName name="ghd" xml:space="preserve">    [70]JIB0607!$A$2:$A$161</definedName>
    <definedName name="GHDFGYTJNYT">#REF!</definedName>
    <definedName name="ghdfh" hidden="1">{"AHLGANDG",#N/A,FALSE,"GANDG";"OSGANDG",#N/A,FALSE,"GANDG"}</definedName>
    <definedName name="ghjku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ghst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GMAHCMBBL">#REF!</definedName>
    <definedName name="GMOOFFMBBL">#REF!</definedName>
    <definedName name="GNGHN">#REF!</definedName>
    <definedName name="GNRL_OB">#REF!</definedName>
    <definedName name="GO" hidden="1">{#N/A,#N/A,FALSE,"PR-3";#N/A,#N/A,FALSE,"CF-3";#N/A,#N/A,FALSE,"BS-3";#N/A,#N/A,FALSE,"RR-3"}</definedName>
    <definedName name="good">#REF!</definedName>
    <definedName name="GradeSR">#REF!</definedName>
    <definedName name="GROSSPROD">#REF!</definedName>
    <definedName name="GROUP_1">[81]MATERIAL!$D$7:$F$30</definedName>
    <definedName name="GROUP_2">[81]MATERIAL!$D$31:$F$36</definedName>
    <definedName name="GROUP_3">[81]MATERIAL!$D$37:$F$46</definedName>
    <definedName name="GROUP_4">[81]MATERIAL!$D$47:$F$53</definedName>
    <definedName name="GRUP">NA()</definedName>
    <definedName name="GSA">#REF!</definedName>
    <definedName name="GT">#REF!</definedName>
    <definedName name="GULF_OF_MEXICO__AHC_OPERATED">#REF!</definedName>
    <definedName name="GULF_OF_MEXICO__OUTSIDE_OPERATED">#REF!</definedName>
    <definedName name="gundi2001">#REF!</definedName>
    <definedName name="H">#REF!</definedName>
    <definedName name="H_Equipment">#REF!</definedName>
    <definedName name="HA">#REF!</definedName>
    <definedName name="Hairul">#REF!</definedName>
    <definedName name="HALLEY_POSS">#REF!</definedName>
    <definedName name="HALLEY_PROB">#REF!</definedName>
    <definedName name="HAMISH_PVD_PROB">#REF!</definedName>
    <definedName name="Hamrullah">#REF!</definedName>
    <definedName name="HANAY_PROB_POSS">#REF!</definedName>
    <definedName name="HAUL_COAL">#REF!</definedName>
    <definedName name="HAUL_OB">#REF!</definedName>
    <definedName name="HB">#REF!</definedName>
    <definedName name="HC">#REF!</definedName>
    <definedName name="HD">#REF!</definedName>
    <definedName name="hduyjujk" hidden="1">{#N/A,#N/A,FALSE,"PR-2";#N/A,#N/A,FALSE,"RR-2";#N/A,#N/A,FALSE,"CF-2";#N/A,#N/A,FALSE,"BS-2"}</definedName>
    <definedName name="head_c1">NA()</definedName>
    <definedName name="head_c1_10">NA()</definedName>
    <definedName name="head_e">NA()</definedName>
    <definedName name="head_e_10">NA()</definedName>
    <definedName name="HEADCOUNT">#REF!</definedName>
    <definedName name="HEADS">#REF!</definedName>
    <definedName name="HEDGE">'[16]OLD HEDGING YTD ETC'!$AA$97:$AI$143</definedName>
    <definedName name="HENDY">#REF!</definedName>
    <definedName name="HFDH">#REF!</definedName>
    <definedName name="HFDHDFH">#REF!</definedName>
    <definedName name="hfgngvn">#REF!</definedName>
    <definedName name="hgfhh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hggyug">#REF!</definedName>
    <definedName name="hgjfth">#REF!</definedName>
    <definedName name="hhgfdg" hidden="1">{"AHLGANDG",#N/A,FALSE,"GANDG";"OSGANDG",#N/A,FALSE,"GANDG"}</definedName>
    <definedName name="HHH">#REF!</definedName>
    <definedName name="hjgj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hk">[82]Control!$G$18</definedName>
    <definedName name="HM">[21]Data!$B$212:$AG$243</definedName>
    <definedName name="HO">#REF!</definedName>
    <definedName name="Holiday">#REF!</definedName>
    <definedName name="HomeCountry">[83]Lookup!$D$2:$D$21</definedName>
    <definedName name="hometown">OFFSET([48]General_Assumption!$D$46,0,0,COUNTA([48]General_Assumption!$D$46:$D$99),1)</definedName>
    <definedName name="House___Etc">#REF!</definedName>
    <definedName name="HRF">#REF!</definedName>
    <definedName name="HS">[47]plan!$AK$13</definedName>
    <definedName name="HT">[47]plan!$AK$14</definedName>
    <definedName name="HTML_CodePage">949</definedName>
    <definedName name="HTML_Control">{"'장비'!$A$3:$M$12"}</definedName>
    <definedName name="HTML_Description">""</definedName>
    <definedName name="HTML_Email">""</definedName>
    <definedName name="HTML_Header">"장비"</definedName>
    <definedName name="HTML_LastUpdate">"97-08-05"</definedName>
    <definedName name="HTML_LineAfter">FALSE</definedName>
    <definedName name="HTML_LineBefore">FALSE</definedName>
    <definedName name="HTML_Name">"이진화"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"가산동미라보"</definedName>
    <definedName name="HTRBTNT">#REF!</definedName>
    <definedName name="htyerju" hidden="1">{#N/A,#N/A,FALSE,"PR-2";#N/A,#N/A,FALSE,"RR-2";#N/A,#N/A,FALSE,"CF-2";#N/A,#N/A,FALSE,"BS-2"}</definedName>
    <definedName name="HUDSON_POSS">#REF!</definedName>
    <definedName name="HUDSON_PROB">#REF!</definedName>
    <definedName name="HUDSON_PROVED">#REF!</definedName>
    <definedName name="HUTTON">[2]Prod!#REF!</definedName>
    <definedName name="IA" hidden="1">255</definedName>
    <definedName name="Idle">[21]Data!$B$139:$AG$144</definedName>
    <definedName name="IDNO">[53]Davina!$H$4</definedName>
    <definedName name="IIB">#REF!</definedName>
    <definedName name="IIIB">#REF!</definedName>
    <definedName name="ika">#REF!</definedName>
    <definedName name="iktrkur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ImportCosts">'[84]CAPEX Import'!$A$2:$G$68</definedName>
    <definedName name="IMT">#REF!</definedName>
    <definedName name="IN">#REF!</definedName>
    <definedName name="inci3">#REF!</definedName>
    <definedName name="inci4">#REF!</definedName>
    <definedName name="income_02">#REF!</definedName>
    <definedName name="INCOME01">#REF!</definedName>
    <definedName name="INCOME02">#REF!</definedName>
    <definedName name="INCOME03">#REF!</definedName>
    <definedName name="INCOME04">#REF!</definedName>
    <definedName name="INCOME05">#REF!</definedName>
    <definedName name="INCOME06">#REF!</definedName>
    <definedName name="INCOME07">#REF!</definedName>
    <definedName name="INCOME08">#REF!</definedName>
    <definedName name="INCOME09">#REF!</definedName>
    <definedName name="INCOME093">#REF!</definedName>
    <definedName name="INCOME10">#REF!</definedName>
    <definedName name="INCOME11">#REF!</definedName>
    <definedName name="INCOME12">#REF!</definedName>
    <definedName name="income20">#REF!</definedName>
    <definedName name="incomestatement">#REF!</definedName>
    <definedName name="INCREASE">#REF!</definedName>
    <definedName name="INDEF_PVD_PROB">#REF!</definedName>
    <definedName name="INDEF_SATEL_SUM">#REF!</definedName>
    <definedName name="INDEX">#REF!</definedName>
    <definedName name="INDONESIA">#REF!</definedName>
    <definedName name="INDWC">#REF!</definedName>
    <definedName name="INHEAD">#REF!</definedName>
    <definedName name="INPUT">#REF!</definedName>
    <definedName name="INSENACT">#REF!</definedName>
    <definedName name="Insitu_270308">'[85]2008'!$D$4:$M$1209</definedName>
    <definedName name="Interest_rate_pct_Libor">#REF!</definedName>
    <definedName name="Internal_Details">#REF!</definedName>
    <definedName name="inv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Inv_credit_pct_interest">#REF!</definedName>
    <definedName name="INV2A">#REF!</definedName>
    <definedName name="Inventory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Inventory_ROM">#REF!</definedName>
    <definedName name="Inventory_TMCT">#REF!</definedName>
    <definedName name="iofjsdfnl">SUMPRODUCT(([65]Des!$X1=[65]Des!$R$4:$R$45)*([65]Des!A$3=[65]Des!$E$4:$E$45),[65]Des!$K$4:$K$45)</definedName>
    <definedName name="irma">[86]기본Data!$G$5</definedName>
    <definedName name="ISH">#REF!</definedName>
    <definedName name="ISI">#REF!</definedName>
    <definedName name="ItemDist">#REF!</definedName>
    <definedName name="ItemFactors">#REF!</definedName>
    <definedName name="IVANHOE_PVD_PRO">#REF!</definedName>
    <definedName name="IVRR">[2]Prod!#REF!</definedName>
    <definedName name="Iwan">#REF!</definedName>
    <definedName name="jabung_gasentitlement">#REF!</definedName>
    <definedName name="JakartaOff">#REF!</definedName>
    <definedName name="jamb2001">#REF!</definedName>
    <definedName name="jamsos">#REF!</definedName>
    <definedName name="JAN">[74]JAN!$B$7:$AM$78</definedName>
    <definedName name="Jan_coal">[27]Contract!$M$106</definedName>
    <definedName name="Jan_Rom">[27]Contract!$D$35</definedName>
    <definedName name="Jan_sales">#REF!</definedName>
    <definedName name="Jan_TMCT">[27]Contract!$D$36</definedName>
    <definedName name="Jan_Trans">[27]Contract!$E$176</definedName>
    <definedName name="January">#REF!</definedName>
    <definedName name="JASA_AKTUARIS">NA()</definedName>
    <definedName name="JASA_CATERING">NA()</definedName>
    <definedName name="JASA_DESIGN_INTERIOR">NA()</definedName>
    <definedName name="JASA_INSTALASI">NA()</definedName>
    <definedName name="JASA_INTERNET">NA()</definedName>
    <definedName name="JASA_KONSULTAN">NA()</definedName>
    <definedName name="JASA_KUSTODIAN">NA()</definedName>
    <definedName name="JASA_MAINTENANCE">NA()</definedName>
    <definedName name="JASA_MANAGEMENT">NA()</definedName>
    <definedName name="JASA_PELAKSANAAN_KONSTRUKSI">NA()</definedName>
    <definedName name="JASA_PENUNJANG_TAMBANG">NA()</definedName>
    <definedName name="JASA_PENYEDIAAN_TENAGA_KERJA">NA()</definedName>
    <definedName name="JASA_PERENCANAAN_KONSTRUKSI">NA()</definedName>
    <definedName name="JASA_SOFTWARE_KOMPUTER">NA()</definedName>
    <definedName name="JASA_TAMBANG">NA()</definedName>
    <definedName name="JASA_TEHNIK">NA()</definedName>
    <definedName name="Jemmy_PS">#REF!</definedName>
    <definedName name="JFGJFKJ">#REF!</definedName>
    <definedName name="jfgjn">'[62]D-04'!#REF!</definedName>
    <definedName name="jfgmnfg">'[62]D-04'!#REF!</definedName>
    <definedName name="jghjh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JK">#REF!</definedName>
    <definedName name="jklajdlfnsfow">#REF!</definedName>
    <definedName name="JKT_SM">#N/A</definedName>
    <definedName name="JOB_FTP_rate">#REF!</definedName>
    <definedName name="JobPos">#REF!</definedName>
    <definedName name="JOURNALS_AMETHYST">#REF!</definedName>
    <definedName name="JOURNALS_ANGLIA">#REF!</definedName>
    <definedName name="JOURNALS_BERYL">#REF!</definedName>
    <definedName name="JOURNALS_FORTIES">#REF!</definedName>
    <definedName name="JOURNALS_FULMAR">#REF!</definedName>
    <definedName name="JOURNALS_HUTTON">#REF!</definedName>
    <definedName name="JOURNALS_INDE">#REF!</definedName>
    <definedName name="JOURNALS_LEMAN">#REF!</definedName>
    <definedName name="JOURNALS_NESS">#REF!</definedName>
    <definedName name="JOURNALS_SAGE">#REF!</definedName>
    <definedName name="JP.E.T">#REF!</definedName>
    <definedName name="JP.R.T">#REF!</definedName>
    <definedName name="JR.E.T">#REF!</definedName>
    <definedName name="JR.R.T">#REF!</definedName>
    <definedName name="JTI">#REF!</definedName>
    <definedName name="jtyj">#REF!</definedName>
    <definedName name="jtyjytujtj" hidden="1">{#N/A,#N/A,FALSE,"CEO-SHEET"}</definedName>
    <definedName name="juamdi">#REF!</definedName>
    <definedName name="Jul">#N/A</definedName>
    <definedName name="juli">#REF!</definedName>
    <definedName name="July">#REF!</definedName>
    <definedName name="Jum_Unit">[21]Data!$B$125:$AG$135</definedName>
    <definedName name="jumadi">[34]임차도급!#REF!</definedName>
    <definedName name="JUN">[29]VOLUMES!$H$4</definedName>
    <definedName name="June">#REF!</definedName>
    <definedName name="JUNI">#REF!</definedName>
    <definedName name="jyejy">#REF!</definedName>
    <definedName name="K">[87]Procedure!#REF!</definedName>
    <definedName name="KATRIN_PROB_POS">#REF!</definedName>
    <definedName name="kayla">#REF!</definedName>
    <definedName name="ke" hidden="1">'[88]2102'!#REF!</definedName>
    <definedName name="KEBDRP">'[37]kebd(rp)'!$A$4:$F$45</definedName>
    <definedName name="KEBDUSD">'[37]kebd($)'!$A$4:$F$27</definedName>
    <definedName name="kehadiran">#REF!</definedName>
    <definedName name="KELAS_RAWAT">#REF!</definedName>
    <definedName name="Khorat">#REF!</definedName>
    <definedName name="KhoratBS">#REF!</definedName>
    <definedName name="KhoratNICF">#REF!</definedName>
    <definedName name="kkkk">#REF!</definedName>
    <definedName name="kldjflkaolo">#REF!</definedName>
    <definedName name="KODE_ACC">NA()</definedName>
    <definedName name="KODE_LK">NA()</definedName>
    <definedName name="KODE_LP">NA()</definedName>
    <definedName name="Konversi">'[21]Konversi Jarak'!$A$4:$B$34</definedName>
    <definedName name="kpp">'[89]  '!$O$5</definedName>
    <definedName name="KualaOff">#REF!</definedName>
    <definedName name="kurs">#REF!</definedName>
    <definedName name="kyu">#REF!</definedName>
    <definedName name="L">#REF!</definedName>
    <definedName name="LA">#REF!</definedName>
    <definedName name="LAST1">#REF!</definedName>
    <definedName name="LAST11">#REF!</definedName>
    <definedName name="LAST8">#REF!</definedName>
    <definedName name="Lastmonth">#REF!</definedName>
    <definedName name="Lati">NA()</definedName>
    <definedName name="Lati_2">NA()</definedName>
    <definedName name="LB">#REF!</definedName>
    <definedName name="LC">#REF!</definedName>
    <definedName name="LCOST">#REF!</definedName>
    <definedName name="LD">#REF!</definedName>
    <definedName name="LDEPR11">#REF!</definedName>
    <definedName name="LDEPR8">#REF!</definedName>
    <definedName name="LE">[67]validation!$D$2:$D$3</definedName>
    <definedName name="Lem_gross">#REF!</definedName>
    <definedName name="LEMAN_P_P_P">#REF!</definedName>
    <definedName name="LematangBS">#REF!</definedName>
    <definedName name="LematangConsol">#REF!</definedName>
    <definedName name="LematangNICF">#REF!</definedName>
    <definedName name="LemConsol">#REF!</definedName>
    <definedName name="LemHarimau">#REF!</definedName>
    <definedName name="LemHarimauBS">#REF!</definedName>
    <definedName name="LemHarimauNICF">#REF!</definedName>
    <definedName name="LemSinga">#REF!</definedName>
    <definedName name="LemSingaBS">#REF!</definedName>
    <definedName name="LemSingaNICF">#REF!</definedName>
    <definedName name="LESLEY">[2]Prod!#REF!</definedName>
    <definedName name="lfjskldfj">[64]Sheet1!#REF!</definedName>
    <definedName name="LFTPROD">[2]Prod!#REF!</definedName>
    <definedName name="LIFTINGS">[2]Prod!#REF!</definedName>
    <definedName name="limcount">1</definedName>
    <definedName name="LINE">NA()</definedName>
    <definedName name="LINV2A">#REF!</definedName>
    <definedName name="LIST">#REF!</definedName>
    <definedName name="LIST1">#REF!</definedName>
    <definedName name="LIST2">'[58]D-04'!#REF!</definedName>
    <definedName name="LIST3">'[58]D-04'!#REF!</definedName>
    <definedName name="lll" hidden="1">{#N/A,#N/A,FALSE,"표 (2)";#N/A,#N/A,FALSE,"목차";#N/A,#N/A,FALSE,"매출계획";#N/A,#N/A,FALSE,"가격현황";#N/A,#N/A,FALSE,"수주계획";#N/A,#N/A,FALSE,"수금계획";#N/A,#N/A,FALSE,"주요업무"}</definedName>
    <definedName name="llll">#REF!</definedName>
    <definedName name="llllllllllll">#REF!</definedName>
    <definedName name="lllllllllllllll">#REF!</definedName>
    <definedName name="llllllllllllllll">#REF!</definedName>
    <definedName name="lllllllllllllllll">#REF!</definedName>
    <definedName name="llllllllllllllllllllll">#REF!</definedName>
    <definedName name="llllllllllllllllllllllllllllllllll">#REF!</definedName>
    <definedName name="LO">#REF!</definedName>
    <definedName name="LOAD_COAL">#REF!</definedName>
    <definedName name="LOAD_OB">#REF!</definedName>
    <definedName name="loader">NA()</definedName>
    <definedName name="locate">[90]BOMAG!#REF!</definedName>
    <definedName name="Location">[91]Lookup!$I$2:$I$36</definedName>
    <definedName name="LOGISTIC_HEAVY_EQUIP">"log"</definedName>
    <definedName name="LOMOND_PROVED">#REF!</definedName>
    <definedName name="LondonOff">#REF!</definedName>
    <definedName name="lose">#REF!</definedName>
    <definedName name="LOVERLFT">#REF!</definedName>
    <definedName name="lpg">#REF!</definedName>
    <definedName name="lpg_mksplit">#REF!</definedName>
    <definedName name="lpg_ngsplit">#REF!</definedName>
    <definedName name="LPROD8">#REF!</definedName>
    <definedName name="LRSV2A">#REF!</definedName>
    <definedName name="LTI">[91]Lookup!$L$2:$L$3</definedName>
    <definedName name="LTM">[2]Prod!#REF!</definedName>
    <definedName name="m">#REF!</definedName>
    <definedName name="M.QTD">[45]Hyperion!$B$14</definedName>
    <definedName name="M.YTD">[45]Hyperion!$B$15</definedName>
    <definedName name="M_Hemi">#REF!</definedName>
    <definedName name="M_Pajriansyah">#REF!</definedName>
    <definedName name="M_Saparudin">#REF!</definedName>
    <definedName name="machine_plan">#N/A</definedName>
    <definedName name="machine_plan_abc">#N/A</definedName>
    <definedName name="machine_plan_abm">#N/A</definedName>
    <definedName name="Macro6">[92]!Macro6</definedName>
    <definedName name="Macro7">[92]!Macro7</definedName>
    <definedName name="Mal304NI">#REF!</definedName>
    <definedName name="Mal306NI">#REF!</definedName>
    <definedName name="Malay304">#REF!</definedName>
    <definedName name="Malay306">#REF!</definedName>
    <definedName name="management">'[69]G&amp;A -Malaysia '!#REF!</definedName>
    <definedName name="MAR">[74]MAR!$B$7:$AM$104</definedName>
    <definedName name="mar_sales">#REF!</definedName>
    <definedName name="March">#REF!</definedName>
    <definedName name="MARI_HEI_PROB">#REF!</definedName>
    <definedName name="MARI_MAU_PB_POS">#REF!</definedName>
    <definedName name="MARM_PVD_PROB">#REF!</definedName>
    <definedName name="masuk">#REF!</definedName>
    <definedName name="Matrix">#REF!</definedName>
    <definedName name="MATRIX_PIAP">'[93]Matrix CPR'!#REF!</definedName>
    <definedName name="MatrixCPRJS">'[94]Matrix CPR'!#REF!</definedName>
    <definedName name="MatrixCPRMSS">'[95]Matrix CPR'!#REF!</definedName>
    <definedName name="MATRIXNPIAP">'[93]Matrix CPR'!#REF!</definedName>
    <definedName name="May">#REF!</definedName>
    <definedName name="Mayy">#N/A</definedName>
    <definedName name="mccp">#REF!</definedName>
    <definedName name="MCF">#REF!</definedName>
    <definedName name="MCF_DAY">#REF!</definedName>
    <definedName name="MCOST1">#REF!</definedName>
    <definedName name="MCOST2">[22]MCOST1!$A$64:$W$124</definedName>
    <definedName name="MEI">#REF!</definedName>
    <definedName name="MemoPrint">#REF!</definedName>
    <definedName name="MENU">#REF!</definedName>
    <definedName name="MERCRYPROB_POSS">#REF!</definedName>
    <definedName name="MF">[41]Coding!$A$82:$A$83</definedName>
    <definedName name="MGG">#REF!</definedName>
    <definedName name="mghm">#REF!</definedName>
    <definedName name="mghmg">#REF!</definedName>
    <definedName name="MHA_유가보상">#REF!</definedName>
    <definedName name="MINING">"prod"</definedName>
    <definedName name="mk_condsplit">#REF!</definedName>
    <definedName name="mk_oilentitlement">#REF!</definedName>
    <definedName name="mk_split">#REF!</definedName>
    <definedName name="MMP">#REF!</definedName>
    <definedName name="month">[96]Prod!#REF!</definedName>
    <definedName name="Month1">#REF!</definedName>
    <definedName name="Month2">#REF!</definedName>
    <definedName name="Month3">#REF!</definedName>
    <definedName name="Month4">[87]Procedure!#REF!</definedName>
    <definedName name="MonthActuals">#REF!</definedName>
    <definedName name="MonthEndRate">#REF!</definedName>
    <definedName name="MonthEndRateYTD">#REF!</definedName>
    <definedName name="MonthForecast">#REF!</definedName>
    <definedName name="MonthForecast2">#REF!</definedName>
    <definedName name="MonthNum">#REF!</definedName>
    <definedName name="MonthNum1">#REF!</definedName>
    <definedName name="Months">#REF!</definedName>
    <definedName name="MONTROSE_P_P_P">#REF!</definedName>
    <definedName name="MP">#REF!</definedName>
    <definedName name="MTGS">#REF!</definedName>
    <definedName name="Muchlis">#REF!</definedName>
    <definedName name="mufit">#REF!</definedName>
    <definedName name="Mulyadi">#REF!</definedName>
    <definedName name="myPeriod">[57]Parameters!$C$13</definedName>
    <definedName name="N">#REF!</definedName>
    <definedName name="NA.E.T">#REF!</definedName>
    <definedName name="NA.R.T">#REF!</definedName>
    <definedName name="naik">#REF!</definedName>
    <definedName name="nama">[97]MA!$F$5:$F$31</definedName>
    <definedName name="NAMA_ACC">NA()</definedName>
    <definedName name="NamaGL">[28]Formula!#REF!</definedName>
    <definedName name="name">'[98]General Info'!$I$5</definedName>
    <definedName name="name1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name2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nani">#REF!</definedName>
    <definedName name="NatunaB">#REF!</definedName>
    <definedName name="NCJHSGCYU">#REF!</definedName>
    <definedName name="ncvn">#REF!</definedName>
    <definedName name="ND_YTD">#REF!</definedName>
    <definedName name="NDMBBL">#REF!</definedName>
    <definedName name="negara">[99]bybuyer!$C$7:$C$109</definedName>
    <definedName name="NEPT_PROB_POSS">#REF!</definedName>
    <definedName name="NESS">#REF!</definedName>
    <definedName name="NESS_GC_PROVED">#REF!</definedName>
    <definedName name="NESS_P_P_P">#REF!</definedName>
    <definedName name="NETDEBT">#N/A</definedName>
    <definedName name="NETINC">#REF!</definedName>
    <definedName name="Netincome">#REF!</definedName>
    <definedName name="NETINCSTAT">'[100]AHCNI (2)'!#REF!</definedName>
    <definedName name="NETPROD">[2]Prod!#REF!</definedName>
    <definedName name="NEVIS_GC_POSS">#REF!</definedName>
    <definedName name="NEVIS_GC_PROB">#REF!</definedName>
    <definedName name="NEVIS_GC_PROVED">#REF!</definedName>
    <definedName name="NEVIS_POSS">#REF!</definedName>
    <definedName name="NEVIS_PROB">#REF!</definedName>
    <definedName name="NEVIS_PROVED">#REF!</definedName>
    <definedName name="New">'[19]Total Earnings'!$AB$224:$AC$231</definedName>
    <definedName name="new_10">NA()</definedName>
    <definedName name="NewSR">#REF!</definedName>
    <definedName name="nfgbf">#REF!</definedName>
    <definedName name="nfgn">#REF!</definedName>
    <definedName name="nfgngf">#REF!</definedName>
    <definedName name="nfgvn">#REF!</definedName>
    <definedName name="nfvgnv">#REF!</definedName>
    <definedName name="ng_condsplit">#REF!</definedName>
    <definedName name="ng_oilentitlement">#REF!</definedName>
    <definedName name="ng_split">#REF!</definedName>
    <definedName name="NGFDNT">#REF!</definedName>
    <definedName name="NGFJGF">#REF!</definedName>
    <definedName name="ngl_price_2000">#REF!</definedName>
    <definedName name="ngl_price_2001">#REF!</definedName>
    <definedName name="ngng">#REF!</definedName>
    <definedName name="NI">#REF!</definedName>
    <definedName name="NI_MANUAL">#REF!</definedName>
    <definedName name="NI_PRICE">[101]NIBUFIELD!#REF!</definedName>
    <definedName name="NIBYFIELD">#REF!</definedName>
    <definedName name="NIBYUNIT">[101]NIBUFIELD!#REF!</definedName>
    <definedName name="nicf_1">#REF!</definedName>
    <definedName name="nicf_2">#REF!</definedName>
    <definedName name="nicf_3">#REF!</definedName>
    <definedName name="nicf_4">#REF!</definedName>
    <definedName name="nicf_boe">#REF!</definedName>
    <definedName name="nicf_mak">#REF!</definedName>
    <definedName name="nicf_ng">#REF!</definedName>
    <definedName name="nicf_summary">#REF!</definedName>
    <definedName name="nik">[97]MA!$D$5:$D$31</definedName>
    <definedName name="NILAI">#REF!</definedName>
    <definedName name="NIRPT" hidden="1">{#N/A,#N/A,FALSE,"BS-1";#N/A,#N/A,FALSE,"BS-T";#N/A,#N/A,FALSE,"BS-2";#N/A,#N/A,FALSE,"BS-3";#N/A,#N/A,FALSE,"BS-4";#N/A,#N/A,FALSE,"BS-5";#N/A,#N/A,FALSE,"BS-6";#N/A,#N/A,FALSE,"BS-7";#N/A,#N/A,FALSE,"BS-8"}</definedName>
    <definedName name="NIRPTNEW" hidden="1">{#N/A,#N/A,FALSE,"BS-1";#N/A,#N/A,FALSE,"BS-T";#N/A,#N/A,FALSE,"BS-2";#N/A,#N/A,FALSE,"BS-3";#N/A,#N/A,FALSE,"BS-4";#N/A,#N/A,FALSE,"BS-5";#N/A,#N/A,FALSE,"BS-6";#N/A,#N/A,FALSE,"BS-7";#N/A,#N/A,FALSE,"BS-8"}</definedName>
    <definedName name="nnfngf">#REF!</definedName>
    <definedName name="NoPer">'[55]BukuKas-kah ini'!$D$9:$D$38</definedName>
    <definedName name="NOV">[29]VOLUMES!$M$4</definedName>
    <definedName name="November">#REF!</definedName>
    <definedName name="Nr">#REF!</definedName>
    <definedName name="NRPP">[102]PMR76HA3!$A$5:$C$444</definedName>
    <definedName name="nsheets_bu">#REF!</definedName>
    <definedName name="NSJKTA07">'[103]Propose Range'!$T$136:$AB$140</definedName>
    <definedName name="nuge">#REF!</definedName>
    <definedName name="nugee">#REF!</definedName>
    <definedName name="nugeraha">#REF!</definedName>
    <definedName name="nugroho">#REF!</definedName>
    <definedName name="numFiles">#REF!</definedName>
    <definedName name="NVNHGN">#REF!</definedName>
    <definedName name="nxjhax">'[62]D-04'!#REF!</definedName>
    <definedName name="O">#REF!</definedName>
    <definedName name="o_o_cost_a">#N/A</definedName>
    <definedName name="OCT">[29]VOLUMES!$L$4</definedName>
    <definedName name="October">#REF!</definedName>
    <definedName name="OF_PRINT">#REF!</definedName>
    <definedName name="OFFICEDETAIL">#REF!</definedName>
    <definedName name="OfficesConsol">#REF!</definedName>
    <definedName name="OFFICESUM">#REF!</definedName>
    <definedName name="OIL">'[104]EXPL-ADDS'!#REF!</definedName>
    <definedName name="Oil_P.">[105]Contract!$C$6</definedName>
    <definedName name="oil_price_2000">#REF!</definedName>
    <definedName name="oil_price_2001">#REF!</definedName>
    <definedName name="OK" hidden="1">{#N/A,#N/A,FALSE,"BS-T";#N/A,#N/A,FALSE,"BS-2";#N/A,#N/A,FALSE,"BS-3";#N/A,#N/A,FALSE,"BS-4";#N/A,#N/A,FALSE,"BS-5";#N/A,#N/A,FALSE,"BS-6";#N/A,#N/A,FALSE,"BS-7";#N/A,#N/A,FALSE,"BS-8"}</definedName>
    <definedName name="OKLKKL">#REF!</definedName>
    <definedName name="old">NA()</definedName>
    <definedName name="old_10">NA()</definedName>
    <definedName name="ON_PRINT">#REF!</definedName>
    <definedName name="OONMBBL">#REF!</definedName>
    <definedName name="oooooooooo">#REF!</definedName>
    <definedName name="ooooooooooooooo">#REF!</definedName>
    <definedName name="operations">[49]TOTAL!$A$1:$CO$100</definedName>
    <definedName name="operator">[106]bantuan!$B$2:$C$30</definedName>
    <definedName name="OpexData">#REF!</definedName>
    <definedName name="OpexImportTable">#REF!</definedName>
    <definedName name="Org_Size">[41]Coding!$F$68:$F$87</definedName>
    <definedName name="OrgCode">#REF!</definedName>
    <definedName name="OSBL">{"'장비'!$A$3:$M$12"}</definedName>
    <definedName name="OSBL1">{"'장비'!$A$3:$M$12"}</definedName>
    <definedName name="ot">#REF!</definedName>
    <definedName name="OtherCosts">'[84]CAPEX Import'!$J$1:$K$4</definedName>
    <definedName name="OTI">#REF!</definedName>
    <definedName name="OUT">#REF!</definedName>
    <definedName name="outlet">INDIRECT("Sheet1!$D$7:$D$"&amp;COUNTA([107]sortby!$D$1:$D$65536)+5)</definedName>
    <definedName name="OUTPUT_JOURNALS">#REF!</definedName>
    <definedName name="OVERLFT">#REF!</definedName>
    <definedName name="P">#REF!</definedName>
    <definedName name="P_2105">#REF!</definedName>
    <definedName name="P_RP">#REF!</definedName>
    <definedName name="P_US">#REF!</definedName>
    <definedName name="P1_">#N/A</definedName>
    <definedName name="P10_">#N/A</definedName>
    <definedName name="P16_">#N/A</definedName>
    <definedName name="P2_">#N/A</definedName>
    <definedName name="P3_">#N/A</definedName>
    <definedName name="P30_">#N/A</definedName>
    <definedName name="P31_">#N/A</definedName>
    <definedName name="P32_">#N/A</definedName>
    <definedName name="P4_">#N/A</definedName>
    <definedName name="P5_">#N/A</definedName>
    <definedName name="P6_">#N/A</definedName>
    <definedName name="P7_">#N/A</definedName>
    <definedName name="P8_">#N/A</definedName>
    <definedName name="P9_">#N/A</definedName>
    <definedName name="PA_Actual">[21]Data!$B$86:$AG$95</definedName>
    <definedName name="PA_Plan">[21]Data!$B$73:$AG$82</definedName>
    <definedName name="PACK">#REF!</definedName>
    <definedName name="Pagatan">#REF!</definedName>
    <definedName name="PagatanBS">#REF!</definedName>
    <definedName name="PagatanNICF">#REF!</definedName>
    <definedName name="PAGE1">#REF!</definedName>
    <definedName name="PAGE11B">'[16]OLD HEDGING YTD ETC'!$A$1:$T$45</definedName>
    <definedName name="Page2">#REF!</definedName>
    <definedName name="PAGE21">#REF!</definedName>
    <definedName name="PAGE3">#REF!</definedName>
    <definedName name="page4">#REF!</definedName>
    <definedName name="page6">#REF!</definedName>
    <definedName name="page7">#REF!</definedName>
    <definedName name="PAGE8">'[16]OLD BS RATIOS'!$A$1:$Q$42</definedName>
    <definedName name="PAJAK">[108]TABEL!$I$8:$N$18</definedName>
    <definedName name="Pama_유가보상">#REF!</definedName>
    <definedName name="pancaran">[109]COSTSALES!#REF!</definedName>
    <definedName name="pang2001">#REF!</definedName>
    <definedName name="Pangkah">#REF!</definedName>
    <definedName name="PangkahBS">#REF!</definedName>
    <definedName name="PangkahNICF">#REF!</definedName>
    <definedName name="param" hidden="1">'[110]Hitung ulang PPh '!#REF!</definedName>
    <definedName name="Past_cost">#REF!</definedName>
    <definedName name="Pay_Package">[83]Lookup!$C$2:$C$10</definedName>
    <definedName name="Payment_Date">#REF!</definedName>
    <definedName name="payment_summary">#REF!</definedName>
    <definedName name="Payroll">#REF!</definedName>
    <definedName name="payslip">#REF!</definedName>
    <definedName name="PBC">#REF!</definedName>
    <definedName name="PBC_List">#REF!</definedName>
    <definedName name="PD">#REF!</definedName>
    <definedName name="pendi">#REF!</definedName>
    <definedName name="perc">{"0.5","0.55","0.6","0.65","0.7","0.75","0.8","0.85","0.9","0.95","1","1.05","1.1","1.15","1.2","1.25","1.3","1.35","1.4","1.45","1.5","1.55","1.6","1.65","1.7","1.75","1.8","1.85","1.9","1.95","2"}</definedName>
    <definedName name="perc_2">{"0.5","0.55","0.6","0.65","0.7","0.75","0.8","0.85","0.9","0.95","1","1.05","1.1","1.15","1.2","1.25","1.3","1.35","1.4","1.45","1.5","1.55","1.6","1.65","1.7","1.75","1.8","1.85","1.9","1.95","2"}</definedName>
    <definedName name="perc_4">{"0.5","0.55","0.6","0.65","0.7","0.75","0.8","0.85","0.9","0.95","1","1.05","1.1","1.15","1.2","1.25","1.3","1.35","1.4","1.45","1.5","1.55","1.6","1.65","1.7","1.75","1.8","1.85","1.9","1.95","2"}</definedName>
    <definedName name="Period_1">[46]INPUT!$B$9</definedName>
    <definedName name="Period_2">[46]INPUT!#REF!</definedName>
    <definedName name="Period_3">[45]Hyperion!$B$11</definedName>
    <definedName name="Period_4">[45]Hyperion!$B$12</definedName>
    <definedName name="PERTH_P_P_P">#REF!</definedName>
    <definedName name="Phase1_Dev">[77]Development!$F$59</definedName>
    <definedName name="PhuHorm">#REF!</definedName>
    <definedName name="PhuHormNICF">#REF!</definedName>
    <definedName name="PICA_3">#REF!</definedName>
    <definedName name="PICA2">#REF!</definedName>
    <definedName name="PISA">#REF!</definedName>
    <definedName name="PISA2">[111]REFERENSI!$A$2:$A$10</definedName>
    <definedName name="PLAN">#REF!</definedName>
    <definedName name="PLANT_HEAVY_EQUIP">"plant"</definedName>
    <definedName name="populasi">#REF!</definedName>
    <definedName name="PositionClass">[41]Coding!$C$56:$C$95</definedName>
    <definedName name="PositionFocus">[41]Coding!$A$135:$A$136</definedName>
    <definedName name="PostingDate">[57]SAP!$F$4</definedName>
    <definedName name="PP_LIFTING">#REF!</definedName>
    <definedName name="PPCOL">'[112]PRELIM BUDGET'!$A$5:$N$39</definedName>
    <definedName name="PPH_23_BUNGA">NA()</definedName>
    <definedName name="PPH_PASAL_26">NA()</definedName>
    <definedName name="ppppppppppp">#REF!</definedName>
    <definedName name="ppppppppppppp">#REF!</definedName>
    <definedName name="ppppppppppppppp">#REF!</definedName>
    <definedName name="PPT">#REF!</definedName>
    <definedName name="PreDev">#REF!</definedName>
    <definedName name="PREPARER">'[54]Common Input'!$C$8</definedName>
    <definedName name="PRes">'[113]D-04'!#REF!</definedName>
    <definedName name="Price">#REF!</definedName>
    <definedName name="Price_escl_gas">#REF!</definedName>
    <definedName name="Price_escl_oil">#REF!</definedName>
    <definedName name="Price_future_gas">#REF!</definedName>
    <definedName name="Price_future_oil">#REF!</definedName>
    <definedName name="Price_WAP">#REF!</definedName>
    <definedName name="PRICES">[101]NIBUFIELD!#REF!</definedName>
    <definedName name="PRICES_MANUAL">#REF!</definedName>
    <definedName name="_xlnm.Print_Area" localSheetId="0">'Weekly report'!$A$1:$X$30</definedName>
    <definedName name="_xlnm.Print_Area" localSheetId="1">'Weekly Statistics'!$A$1:$O$57</definedName>
    <definedName name="_xlnm.Print_Area">#REF!</definedName>
    <definedName name="PRINT_AREA_BBLS_DAY">#REF!</definedName>
    <definedName name="PRINT_AREA_MCF_DAY">#REF!</definedName>
    <definedName name="Print_Area_MI">#REF!</definedName>
    <definedName name="PRINT_AREA_MI1">#REF!</definedName>
    <definedName name="_xlnm.Print_Titles">#REF!</definedName>
    <definedName name="Print_Titles_MI">#REF!</definedName>
    <definedName name="PRINT1">#REF!</definedName>
    <definedName name="PRINT2">#REF!</definedName>
    <definedName name="PRINTAH11">[2]Prod!#REF!</definedName>
    <definedName name="PRINTAH12">#REF!</definedName>
    <definedName name="PRINTAH13">[2]Prod!#REF!</definedName>
    <definedName name="PRINTAH14">#REF!</definedName>
    <definedName name="PriorMonth">#REF!</definedName>
    <definedName name="PriorMonth1">#REF!</definedName>
    <definedName name="PriorMonth2">#REF!</definedName>
    <definedName name="PRIORMTH">#REF!</definedName>
    <definedName name="PriorYearMonth">#REF!</definedName>
    <definedName name="PRIORYTD">#REF!</definedName>
    <definedName name="prnt_1">#REF!</definedName>
    <definedName name="procurement">'[69]G&amp;A -Malaysia '!#REF!</definedName>
    <definedName name="PROD">[45]Hyperion!$B$13</definedName>
    <definedName name="PROD_COAL">'[114]DP Report'!$F$42:$F$42</definedName>
    <definedName name="PROD_OB">'[114]DP Report'!$F$33:$F$33</definedName>
    <definedName name="PROD8">#REF!</definedName>
    <definedName name="PROD94">'[16]PROD SALES &amp; GROSS'!$A$1:$U$46</definedName>
    <definedName name="PROD97OIL">#REF!</definedName>
    <definedName name="PRODEXP">[101]NIBUFIELD!#REF!</definedName>
    <definedName name="Prodty_Actual">[21]Data!$B$20:$AG$33</definedName>
    <definedName name="Prodty_Plan">[21]Data!$B$3:$AG$16</definedName>
    <definedName name="production">#REF!</definedName>
    <definedName name="PRODUCTION_MANUAL">#REF!</definedName>
    <definedName name="production01">#REF!</definedName>
    <definedName name="ProjectName">#REF!</definedName>
    <definedName name="PSC_split1_gas">#REF!</definedName>
    <definedName name="PSC_split1_oil">#REF!</definedName>
    <definedName name="PSC_split2_gas">#REF!</definedName>
    <definedName name="PSC_split2_oil">#REF!</definedName>
    <definedName name="PSC_split3_gas">#REF!</definedName>
    <definedName name="PSC_split3_oil">#REF!</definedName>
    <definedName name="Psls" hidden="1">#REF!</definedName>
    <definedName name="PT">#REF!</definedName>
    <definedName name="PTKP">[108]TABEL!$I$8:$I$18</definedName>
    <definedName name="PTM_backin_equity">#REF!</definedName>
    <definedName name="PTM_JOB_equity">#REF!</definedName>
    <definedName name="PV">#REF!</definedName>
    <definedName name="pw">#REF!</definedName>
    <definedName name="PYEAR">'[54]Common Input'!$C$4</definedName>
    <definedName name="PYEARTYPE">'[29]Misc Input'!$B$5</definedName>
    <definedName name="PYTD1">#REF!</definedName>
    <definedName name="PYTD11">#REF!</definedName>
    <definedName name="PYTDDMO">#REF!</definedName>
    <definedName name="PYTDINCR">#REF!</definedName>
    <definedName name="PYTDPR2A">#REF!</definedName>
    <definedName name="PYTDTAX">#REF!</definedName>
    <definedName name="q">#REF!</definedName>
    <definedName name="Qatar">#REF!</definedName>
    <definedName name="QatarBS">#REF!</definedName>
    <definedName name="QatarNICF">#REF!</definedName>
    <definedName name="QP">'[1]98인건비'!#REF!</definedName>
    <definedName name="QQ">'[1]98인건비'!#REF!</definedName>
    <definedName name="qqq">[115]Sheet1!#REF!</definedName>
    <definedName name="qqqqqqqqq">#REF!</definedName>
    <definedName name="qqqqqqqqqqqqq">#REF!</definedName>
    <definedName name="qqqqqqqqqqqqqq">#REF!</definedName>
    <definedName name="qry_Delloite">#REF!</definedName>
    <definedName name="QTY_7">NA()</definedName>
    <definedName name="Qualcode">[41]Coding!$F$3:$F$11</definedName>
    <definedName name="R_15">#REF!</definedName>
    <definedName name="R_223">#REF!</definedName>
    <definedName name="radit">[1]계획서!#REF!</definedName>
    <definedName name="Rahmadi">#REF!</definedName>
    <definedName name="Rahman">#REF!</definedName>
    <definedName name="Rahmat">#REF!</definedName>
    <definedName name="Rahmat_TH">#REF!</definedName>
    <definedName name="rainfall">#REF!</definedName>
    <definedName name="random">#REF!</definedName>
    <definedName name="RANGE">#REF!</definedName>
    <definedName name="Range06">'[94]Propose Range06'!$A$110:$D$114</definedName>
    <definedName name="RangeFIS07">'[103]Propose Range'!$A$133:$D$137</definedName>
    <definedName name="RangeFIT07">'[103]Propose Range'!$A$144:$D$147</definedName>
    <definedName name="RARA">[116]OFFICE!#REF!</definedName>
    <definedName name="RATE">#REF!</definedName>
    <definedName name="RawDataPrint">#REF!</definedName>
    <definedName name="rcc">#REF!</definedName>
    <definedName name="RD">#REF!</definedName>
    <definedName name="Recon">#REF!</definedName>
    <definedName name="_xlnm.Recorder">#REF!</definedName>
    <definedName name="REFDESA">#REF!</definedName>
    <definedName name="REFKECAMATAN">#REF!</definedName>
    <definedName name="REFPPK">#REF!</definedName>
    <definedName name="Regional">[41]Coding!$A$95:$A$98</definedName>
    <definedName name="RegularCP">#REF!</definedName>
    <definedName name="rekap">'[117]Hitung ulang PPh '!#REF!</definedName>
    <definedName name="REMODELING">#REF!</definedName>
    <definedName name="Rent1">#REF!</definedName>
    <definedName name="rerr">#REF!</definedName>
    <definedName name="reserve_ratio">#REF!</definedName>
    <definedName name="Reset">#REF!</definedName>
    <definedName name="REST">#REF!</definedName>
    <definedName name="ret" hidden="1">{#N/A,#N/A,FALSE,"PR-4";#N/A,#N/A,FALSE,"RR-4";#N/A,#N/A,FALSE,"CF-4";#N/A,#N/A,FALSE,"BS-4"}</definedName>
    <definedName name="retb" hidden="1">{#N/A,#N/A,FALSE,"CF-t";#N/A,#N/A,FALSE,"CF-2";#N/A,#N/A,FALSE,"CF-3";#N/A,#N/A,FALSE,"CF-4";#N/A,#N/A,FALSE,"CF-5";#N/A,#N/A,FALSE,"CF-6";#N/A,#N/A,FALSE,"CF-7";#N/A,#N/A,FALSE,"CF-8"}</definedName>
    <definedName name="revenue_total">#REF!</definedName>
    <definedName name="REVENUES">#REF!</definedName>
    <definedName name="rmks">INDEX([65]Des!$AH$4:$AH$25,MATCH([65]Des!XFA1,[65]Des!$AG$4:$AG$25,0))</definedName>
    <definedName name="rntnrt">#REF!</definedName>
    <definedName name="ROBROY_PVD_PROB">#REF!</definedName>
    <definedName name="Role">[67]validation!$F$2:$F$3</definedName>
    <definedName name="Rotation">#REF!</definedName>
    <definedName name="roto_north_2도급">#REF!</definedName>
    <definedName name="roto_north_thiess">#REF!</definedName>
    <definedName name="ROUND">#REF!</definedName>
    <definedName name="RP">[53]Davina!$A$81:$B$108</definedName>
    <definedName name="rrrrrrrrrrrrrrr">#REF!</definedName>
    <definedName name="RSV2A">#REF!</definedName>
    <definedName name="rtg" hidden="1">{#N/A,#N/A,TRUE,"Alba"}</definedName>
    <definedName name="rtuyu7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rtyjtyjyj">#REF!</definedName>
    <definedName name="Ruby_Riandy">#REF!</definedName>
    <definedName name="Ruli_Efendi">#REF!</definedName>
    <definedName name="Rusli">#REF!</definedName>
    <definedName name="RVMBBL">#REF!</definedName>
    <definedName name="S">[23]!MCOST2</definedName>
    <definedName name="sa" hidden="1">#REF!</definedName>
    <definedName name="saa">[118]Gaji!$A$8:$AZ$272</definedName>
    <definedName name="sabri">#REF!</definedName>
    <definedName name="sac">[119]validation!$G$2:$G$92</definedName>
    <definedName name="Sadran">#REF!</definedName>
    <definedName name="safsgg">#REF!</definedName>
    <definedName name="sai">SUMPRODUCT(([65]Nov!A$3=[65]Nov!$E$3:$E$282)*([65]Nov!$X1=[65]Nov!$R$3:$R$282),[65]Nov!$K$3:$K$282)</definedName>
    <definedName name="SAL">[53]Davina!$L$5</definedName>
    <definedName name="salah">[23]!MCOST2</definedName>
    <definedName name="salah2">[23]!MCOST2</definedName>
    <definedName name="salah3">#N/A</definedName>
    <definedName name="SALARY">[33]Gaji!$A$8:$AW$263</definedName>
    <definedName name="sale_abroad">#REF!</definedName>
    <definedName name="sale_kepco_high">#REF!</definedName>
    <definedName name="sale_kepco_low">#REF!</definedName>
    <definedName name="sale_kepco_total">#REF!</definedName>
    <definedName name="sale_total">#REF!</definedName>
    <definedName name="Saleh">#REF!</definedName>
    <definedName name="Sales_2">#REF!</definedName>
    <definedName name="Sales_Total">#REF!</definedName>
    <definedName name="SalRange">[19]BS_Scale!$A$31:$D$35</definedName>
    <definedName name="SalRange03">'[76]2003 Salary Range'!$A$25:$K$29</definedName>
    <definedName name="SalRange04">#REF!</definedName>
    <definedName name="SalRange05">'[120]2005 SRange'!$A$78:$D$82</definedName>
    <definedName name="SalRangeFIT04">#REF!</definedName>
    <definedName name="SalRangeJktNS03">#REF!</definedName>
    <definedName name="Sam_Depreciation">#REF!</definedName>
    <definedName name="sanian">#REF!</definedName>
    <definedName name="SAP_Export___Sum_for_Export">#REF!</definedName>
    <definedName name="sawe">#REF!</definedName>
    <definedName name="Sayuti_Murdin">#REF!</definedName>
    <definedName name="SC">#REF!</definedName>
    <definedName name="Scale">#REF!</definedName>
    <definedName name="SCHIEL_P_P_P">#REF!</definedName>
    <definedName name="Score">[19]Adjustment!$A$2:$F$9</definedName>
    <definedName name="ScoreMSS">'[95]Matrix CPR'!#REF!</definedName>
    <definedName name="SCOTT_POSS">#REF!</definedName>
    <definedName name="SCOTT_PROB">#REF!</definedName>
    <definedName name="SCOTT_PROVED">#REF!</definedName>
    <definedName name="scotttar">[2]Prod!#REF!</definedName>
    <definedName name="sda">#N/A</definedName>
    <definedName name="SDDER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sdf" hidden="1">{#N/A,#N/A,FALSE,"PR-7";#N/A,#N/A,FALSE,"RR-7";#N/A,#N/A,FALSE,"CF-7";#N/A,#N/A,FALSE,"BS-7"}</definedName>
    <definedName name="sdfe" hidden="1">{#N/A,#N/A,FALSE,"pr-t";#N/A,#N/A,FALSE,"PR-2";#N/A,#N/A,FALSE,"PR-3";#N/A,#N/A,FALSE,"PR-4";#N/A,#N/A,FALSE,"PR-5";#N/A,#N/A,FALSE,"PR-6";#N/A,#N/A,FALSE,"PR-7";#N/A,#N/A,FALSE,"PR-8"}</definedName>
    <definedName name="sdfsdf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sdifj" hidden="1">{#N/A,#N/A,FALSE,"BS-1";#N/A,#N/A,FALSE,"BS-T";#N/A,#N/A,FALSE,"BS-2";#N/A,#N/A,FALSE,"BS-3";#N/A,#N/A,FALSE,"BS-4";#N/A,#N/A,FALSE,"BS-5";#N/A,#N/A,FALSE,"BS-6";#N/A,#N/A,FALSE,"BS-7";#N/A,#N/A,FALSE,"BS-8"}</definedName>
    <definedName name="sdkl" hidden="1">{#N/A,#N/A,FALSE,"BS-T";#N/A,#N/A,FALSE,"BS-2";#N/A,#N/A,FALSE,"BS-3";#N/A,#N/A,FALSE,"BS-4";#N/A,#N/A,FALSE,"BS-5";#N/A,#N/A,FALSE,"BS-6";#N/A,#N/A,FALSE,"BS-7";#N/A,#N/A,FALSE,"BS-8"}</definedName>
    <definedName name="sdsds">[1]계획서!#REF!</definedName>
    <definedName name="Sekaligus">'[9]2003 Salary Range'!$A$15:$G$19</definedName>
    <definedName name="SelectedMonth">[87]Variables!$B$32</definedName>
    <definedName name="SelectedYear">#REF!</definedName>
    <definedName name="SEMBBL">#REF!</definedName>
    <definedName name="sencount">1</definedName>
    <definedName name="SEP">[29]VOLUMES!$K$4</definedName>
    <definedName name="September">#REF!</definedName>
    <definedName name="Seq">#REF!</definedName>
    <definedName name="SEWA_HARTA">NA()</definedName>
    <definedName name="sfwefq">#REF!</definedName>
    <definedName name="SG.E.T">#REF!</definedName>
    <definedName name="SG.R.T">#REF!</definedName>
    <definedName name="SGDGD">#REF!</definedName>
    <definedName name="sghfgh">[34]임차도급!#REF!</definedName>
    <definedName name="sgs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SHARED_FORMULA_14_67_14_67_0">2.05/28</definedName>
    <definedName name="SHARED_FORMULA_14_67_14_67_2">2.05/28</definedName>
    <definedName name="SHARED_FORMULA_18_57_18_57_0">28+18</definedName>
    <definedName name="SHARED_FORMULA_18_57_18_57_2">28+18</definedName>
    <definedName name="SHDMNFM">#REF!</definedName>
    <definedName name="SHHDFJF">#REF!</definedName>
    <definedName name="ship2">#REF!</definedName>
    <definedName name="Shiping">#REF!</definedName>
    <definedName name="Shiping1">#REF!</definedName>
    <definedName name="shrink">#REF!</definedName>
    <definedName name="shwer">[23]!MCOST2</definedName>
    <definedName name="SIGMA_PROB_POSS">#REF!</definedName>
    <definedName name="SIM_Depreciation">#REF!</definedName>
    <definedName name="SIMS_유가보상">#REF!</definedName>
    <definedName name="SingaporeOff">#REF!</definedName>
    <definedName name="SISA7">NA()</definedName>
    <definedName name="SITE">{"'장비'!$A$3:$M$12"}</definedName>
    <definedName name="SITE설치비">[121]설치일정표!#REF!</definedName>
    <definedName name="Skills">[83]Lookup!$H$2:$H$12</definedName>
    <definedName name="SLIP">[122]Sheet1!$B$7:$AF$32</definedName>
    <definedName name="sm">#N/A</definedName>
    <definedName name="SMJ_유가보상">#REF!</definedName>
    <definedName name="SMJCoal_유가보상">#REF!</definedName>
    <definedName name="SNM">{"'장비'!$A$3:$M$12"}</definedName>
    <definedName name="SO">#REF!</definedName>
    <definedName name="SOLAN_POSS">#REF!</definedName>
    <definedName name="solar_2_3">#N/A</definedName>
    <definedName name="Sortminor">#REF!</definedName>
    <definedName name="SourceFileCell">#REF!</definedName>
    <definedName name="SP">#REF!</definedName>
    <definedName name="SPRD_COAL">#REF!</definedName>
    <definedName name="SPRD_OB">#REF!</definedName>
    <definedName name="SR">#REF!</definedName>
    <definedName name="SR_standard_north">#REF!</definedName>
    <definedName name="SR2001NS">[9]Matrix!$A$8:$H$12</definedName>
    <definedName name="SR2001R">#REF!</definedName>
    <definedName name="SR2001R_Trans">'[19]Salary Ranges 2002'!$P$7:$W$19</definedName>
    <definedName name="SR2001T">#REF!</definedName>
    <definedName name="SR2002_New">#REF!</definedName>
    <definedName name="SR2002T">[9]Matrix!$A$33:$G$36</definedName>
    <definedName name="SR2002T_New">#REF!</definedName>
    <definedName name="SR2003T">#REF!</definedName>
    <definedName name="SR99R">[19]SalRange2!#REF!</definedName>
    <definedName name="SR99RN">[19]SalRange2!#REF!</definedName>
    <definedName name="SR99T">[19]SalRange2!#REF!</definedName>
    <definedName name="SRJKTFJN03">#REF!</definedName>
    <definedName name="SRJKTNS04">#REF!</definedName>
    <definedName name="SRJKTNS05">'[123]2005 SRange'!$T$112:$AB$116</definedName>
    <definedName name="ss">[23]!MCOST2</definedName>
    <definedName name="sss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sss">[23]!MCOST2</definedName>
    <definedName name="SSSSS">#REF!</definedName>
    <definedName name="ssssss">#REF!</definedName>
    <definedName name="sssssss">#N/A</definedName>
    <definedName name="ssssssssss">#REF!</definedName>
    <definedName name="Start_Trade">#REF!</definedName>
    <definedName name="startpoint">#REF!</definedName>
    <definedName name="StartRecording">NA()</definedName>
    <definedName name="stat">'[124]AHCNI (2)'!$B$73:$S$79</definedName>
    <definedName name="STATUS">#REF!</definedName>
    <definedName name="STATUS_PEG">#REF!</definedName>
    <definedName name="STBAIK">#REF!</definedName>
    <definedName name="STGBUD1">#REF!</definedName>
    <definedName name="STGBUD2">#REF!</definedName>
    <definedName name="STGVAR1">#REF!</definedName>
    <definedName name="STGVAR2">#REF!</definedName>
    <definedName name="stp">#REF!</definedName>
    <definedName name="Subs_studies">[77]Development!$F$32</definedName>
    <definedName name="suhadi">#REF!</definedName>
    <definedName name="Sum">[48]Master_Data!$B$48</definedName>
    <definedName name="SUMBLK9_13">#REF!</definedName>
    <definedName name="summary">#REF!</definedName>
    <definedName name="summary_2001">#REF!</definedName>
    <definedName name="SUMMBBL">#REF!</definedName>
    <definedName name="SUMR16">#REF!</definedName>
    <definedName name="Supardiansyah">#REF!</definedName>
    <definedName name="Swaps">#REF!</definedName>
    <definedName name="SWITCH">#REF!</definedName>
    <definedName name="SWMBBL">#REF!</definedName>
    <definedName name="swq">[63]!MCOST2</definedName>
    <definedName name="syr">#REF!</definedName>
    <definedName name="T">#REF!</definedName>
    <definedName name="tabel">#REF!</definedName>
    <definedName name="Table">#REF!</definedName>
    <definedName name="Table_1st_yr_prod">#REF!</definedName>
    <definedName name="Table_Past_OilnGas_Price">#REF!</definedName>
    <definedName name="TABLE1">#REF!</definedName>
    <definedName name="TABLE2">#REF!</definedName>
    <definedName name="TABLE3">#REF!</definedName>
    <definedName name="TABLE4">#REF!</definedName>
    <definedName name="TABLE5">#REF!</definedName>
    <definedName name="TABLE6">#REF!</definedName>
    <definedName name="Target">[28]Formula!#REF!</definedName>
    <definedName name="TARIFFS">[2]Prod!#REF!</definedName>
    <definedName name="tarmidi">#REF!</definedName>
    <definedName name="taryo">#REF!</definedName>
    <definedName name="tax_calc">#REF!</definedName>
    <definedName name="Tax_income_pct_rate">#REF!</definedName>
    <definedName name="Tax_Local">[57]TaxLocal_Original!$G$52</definedName>
    <definedName name="TaxBracket">[125]TaxExpat!#REF!</definedName>
    <definedName name="TAXFIELD">'[16]1994 &amp;1995 TAX CHARGE'!$E$75:$N$149</definedName>
    <definedName name="TAXREC">'[16]1994 &amp;1995 TAX CHARGE'!$A$1:$V$38</definedName>
    <definedName name="TaxTV">10%</definedName>
    <definedName name="TaxXL">5%</definedName>
    <definedName name="tbhrtb">#REF!</definedName>
    <definedName name="TC_Agus_H">'[126]Agus H'!$N$14:$N$44</definedName>
    <definedName name="TC_Andri">'[126]Ahmad Wardihan'!$N$14:$N$44</definedName>
    <definedName name="TC_Andrie_Suhardi">'[126]Andrie Suhardi'!$N$14:$N$44</definedName>
    <definedName name="TC_Ardiansyah">[126]Ardiansyah!$N$14:$N$44</definedName>
    <definedName name="TC_Arsyad">[126]Arsyad!$N$14:$N$44</definedName>
    <definedName name="TC_Badrun">[126]Badrun!$N$14:$N$44</definedName>
    <definedName name="TC_Bahrudin">[126]Bahrudin!$N$14:$N$44</definedName>
    <definedName name="TC_Bobi_Hartono">'[126]Bobi Hartono'!$N$14:$N$44</definedName>
    <definedName name="TC_Burhannudin">[126]Burhannudin!$N$14:$N$44</definedName>
    <definedName name="TC_Dale">[126]Dalle!$N$14:$N$44</definedName>
    <definedName name="TC_Darmawansyah">[126]Darmawansyah!$N$14:$N$44</definedName>
    <definedName name="TC_Darmin">[126]Darmin!$N$14:$N$44</definedName>
    <definedName name="TC_Hairul">[126]Hairul!$N$14:$N$44</definedName>
    <definedName name="TC_Hamrullah">[126]Hamrulah!$N$14:$N$44</definedName>
    <definedName name="TC_Iwan">[126]Iwan!$N$14:$N$44</definedName>
    <definedName name="TC_Jemmy_PS">'[126]Jemmy PS'!$N$14:$N$44</definedName>
    <definedName name="TC_M_Hemi">'[126]M Helmi'!$N$14:$N$44</definedName>
    <definedName name="TC_M_Pajriansyah">'[126]M Pajriansyah'!$N$14:$N$44</definedName>
    <definedName name="TC_M_Saparudin">'[126]M Saparudin'!$N$14:$N$44</definedName>
    <definedName name="TC_Muchlis">[126]Muchlis!$N$14:$N$44</definedName>
    <definedName name="TC_Mulyadi">[126]Mulyadi!$N$14:$N$44</definedName>
    <definedName name="TC_Rahmadi">[126]Rahmadi!$N$14:$N$44</definedName>
    <definedName name="TC_Rahman">[126]Rahman!$N$14:$N$44</definedName>
    <definedName name="TC_Rahmat">[126]Rahmat!$N$14:$N$44</definedName>
    <definedName name="TC_Rahmat_TH">'[126]Rahmat TH'!$N$14:$N$44</definedName>
    <definedName name="TC_Rubi_Riandy">'[126]Rubi Riandy'!$N$14:$N$44</definedName>
    <definedName name="TC_Ruli_Efendy">'[126]Ruli Efendi'!$N$14:$N$44</definedName>
    <definedName name="TC_Rusli">[126]Rusli!$N$14:$N$44</definedName>
    <definedName name="TC_Sadran">[126]Sadran!$N$14:$N$44</definedName>
    <definedName name="TC_Sahyuti_Murdin">'[126]Sayuti Murdin'!$N$14:$N$44</definedName>
    <definedName name="TC_Saleh">[126]Saleh!$N$14:$N$44</definedName>
    <definedName name="TC_Supardiansyah">[126]Supardiansyah!$N$14:$N$44</definedName>
    <definedName name="TC_Udin">[126]Udin!$N$14:$N$44</definedName>
    <definedName name="TE">[19]Table!$A$83:$B$90</definedName>
    <definedName name="TeacherCP">#REF!</definedName>
    <definedName name="TeacherSR">#REF!</definedName>
    <definedName name="TELFORD_GC_PVD">#REF!</definedName>
    <definedName name="TELFORD_POSS">#REF!</definedName>
    <definedName name="TELFORD_PROB">#REF!</definedName>
    <definedName name="TELFORD_PROVED">#REF!</definedName>
    <definedName name="TEMP">#N/A</definedName>
    <definedName name="tes">[10]Coding!$A$47:$AB$47</definedName>
    <definedName name="tess">[127]Lookup!$I$2:$I$36</definedName>
    <definedName name="test">[23]!MCOST2</definedName>
    <definedName name="TEST0">#REF!</definedName>
    <definedName name="test1">[23]!MCOST2</definedName>
    <definedName name="test10">#N/A</definedName>
    <definedName name="TEST11">[128]Sheet1!#REF!</definedName>
    <definedName name="TEST12">[128]Sheet1!#REF!</definedName>
    <definedName name="TEST13">[128]Sheet1!#REF!</definedName>
    <definedName name="TEST14">[128]Sheet1!#REF!</definedName>
    <definedName name="TEST15">[128]Sheet1!#REF!</definedName>
    <definedName name="TEST16">[128]Sheet1!#REF!</definedName>
    <definedName name="TEST17">[128]Sheet1!#REF!</definedName>
    <definedName name="TEST18">[128]Sheet1!#REF!</definedName>
    <definedName name="TEST19">[128]Sheet1!#REF!</definedName>
    <definedName name="TEST2">[128]Sheet1!#REF!</definedName>
    <definedName name="TEST20">[128]Sheet1!#REF!</definedName>
    <definedName name="TEST21">[128]Sheet1!#REF!</definedName>
    <definedName name="TEST22">[128]Sheet1!#REF!</definedName>
    <definedName name="TEST23">[128]Sheet1!#REF!</definedName>
    <definedName name="TEST24">[128]Sheet1!#REF!</definedName>
    <definedName name="TEST25">[128]Sheet1!#REF!</definedName>
    <definedName name="TEST26">[128]Sheet1!#REF!</definedName>
    <definedName name="TEST27">[128]Sheet1!#REF!</definedName>
    <definedName name="TEST28">[129]raw!#REF!</definedName>
    <definedName name="TEST29">[129]raw!#REF!</definedName>
    <definedName name="test3">#N/A</definedName>
    <definedName name="TEST30">[129]raw!#REF!</definedName>
    <definedName name="TEST31">[129]raw!#REF!</definedName>
    <definedName name="TEST32">[129]raw!#REF!</definedName>
    <definedName name="TEST33">[129]raw!#REF!</definedName>
    <definedName name="TEST34">[129]raw!#REF!</definedName>
    <definedName name="TEST35">[129]raw!#REF!</definedName>
    <definedName name="TEST36">[129]raw!#REF!</definedName>
    <definedName name="TEST4">[128]Sheet1!#REF!</definedName>
    <definedName name="TEST5">[128]Sheet1!#REF!</definedName>
    <definedName name="TEST6">[128]Sheet1!#REF!</definedName>
    <definedName name="TEST7">[128]Sheet1!#REF!</definedName>
    <definedName name="TEST8">[128]Sheet1!#REF!</definedName>
    <definedName name="TEST9">[128]Sheet1!#REF!</definedName>
    <definedName name="testA" hidden="1">{#N/A,#N/A,FALSE,"PR-7";#N/A,#N/A,FALSE,"RR-7";#N/A,#N/A,FALSE,"CF-7";#N/A,#N/A,FALSE,"BS-7"}</definedName>
    <definedName name="testB" hidden="1">{#N/A,#N/A,FALSE,"PR-5";#N/A,#N/A,FALSE,"RR-5";#N/A,#N/A,FALSE,"CF-5";#N/A,#N/A,FALSE,"BS-5"}</definedName>
    <definedName name="testC" hidden="1">{#N/A,#N/A,FALSE,"pr-t";#N/A,#N/A,FALSE,"PR-2";#N/A,#N/A,FALSE,"PR-3";#N/A,#N/A,FALSE,"PR-4";#N/A,#N/A,FALSE,"PR-5";#N/A,#N/A,FALSE,"PR-6";#N/A,#N/A,FALSE,"PR-7";#N/A,#N/A,FALSE,"PR-8"}</definedName>
    <definedName name="testE" hidden="1">{#N/A,#N/A,FALSE,"RR-T";#N/A,#N/A,FALSE,"RR-2";#N/A,#N/A,FALSE,"RR-3";#N/A,#N/A,FALSE,"RR-4";#N/A,#N/A,FALSE,"RR-5";#N/A,#N/A,FALSE,"RR-6";#N/A,#N/A,FALSE,"RR-7";#N/A,#N/A,FALSE,"RR-8"}</definedName>
    <definedName name="TESTF" hidden="1">{#N/A,#N/A,FALSE,"PR-3";#N/A,#N/A,FALSE,"CF-3";#N/A,#N/A,FALSE,"BS-3";#N/A,#N/A,FALSE,"RR-3"}</definedName>
    <definedName name="TESTHKEY">#REF!</definedName>
    <definedName name="TESTKEYS">#REF!</definedName>
    <definedName name="TESTUS" hidden="1">{#N/A,#N/A,FALSE,"PR-2";#N/A,#N/A,FALSE,"RR-2";#N/A,#N/A,FALSE,"CF-2";#N/A,#N/A,FALSE,"BS-2"}</definedName>
    <definedName name="TESTVKEY">#REF!</definedName>
    <definedName name="testy">#N/A</definedName>
    <definedName name="TextRefCopyRangeCount">2</definedName>
    <definedName name="tf">[68]COSTSALES!#REF!</definedName>
    <definedName name="TFA">#REF!</definedName>
    <definedName name="TGradeSR">#REF!</definedName>
    <definedName name="ThaiB1127BS">#REF!</definedName>
    <definedName name="ThaiB1127NICF">#REF!</definedName>
    <definedName name="thh">'[62]D-04'!#REF!</definedName>
    <definedName name="Thiess_유가보상">#REF!</definedName>
    <definedName name="This_year">DATE(YEAR((DATE(95,1,1))-1900),MONTH('[19]National Staff'!$AL1),DAY(DATE(95,1,1)))</definedName>
    <definedName name="THIS1">#REF!</definedName>
    <definedName name="THIS11">#REF!</definedName>
    <definedName name="THIS8">#REF!</definedName>
    <definedName name="threeyear">[2]Prod!#REF!</definedName>
    <definedName name="Time">#REF!</definedName>
    <definedName name="TIOGA_GAS_PLANT__INC.">#REF!</definedName>
    <definedName name="tipe">'[130]Tabel FPI'!#REF!</definedName>
    <definedName name="title3">#REF!</definedName>
    <definedName name="tnrrt">'[62]D-04'!#REF!</definedName>
    <definedName name="TOC_Contents">#REF!</definedName>
    <definedName name="TOC_Page">#REF!</definedName>
    <definedName name="TODAY">TODAY()</definedName>
    <definedName name="TOM">[96]Prod!#REF!</definedName>
    <definedName name="top">#REF!</definedName>
    <definedName name="Total">#REF!</definedName>
    <definedName name="Total_1st_prod">#REF!</definedName>
    <definedName name="TOTAL_BBLS">#REF!</definedName>
    <definedName name="Total_end_prod">#REF!</definedName>
    <definedName name="tpm">#REF!</definedName>
    <definedName name="tr">#REF!</definedName>
    <definedName name="TRAETSFG">#REF!</definedName>
    <definedName name="Training">#REF!</definedName>
    <definedName name="TRAN">[53]Davina!$L$6</definedName>
    <definedName name="TRANS">[2]Prod!#REF!</definedName>
    <definedName name="Trans_Total">[131]Contract!$E$176</definedName>
    <definedName name="Transport_Accom_Index">[132]General_Assumption!$D$43:$J$89</definedName>
    <definedName name="transport_samindo">#REF!</definedName>
    <definedName name="transport_thiess">#REF!</definedName>
    <definedName name="transport_total">#REF!</definedName>
    <definedName name="TRS_Codes_shortlist">OFFSET([41]Coding!$AG$1,1,0,COUNTA([41]Coding!$AG$1:$AG$65536)-1,1)</definedName>
    <definedName name="truejhetjh" hidden="1">{#N/A,#N/A,TRUE,"Alba"}</definedName>
    <definedName name="tryry">#REF!</definedName>
    <definedName name="tryueruje" hidden="1">{#N/A,#N/A,FALSE,"BS-1";#N/A,#N/A,FALSE,"BS-T";#N/A,#N/A,FALSE,"BS-2";#N/A,#N/A,FALSE,"BS-3";#N/A,#N/A,FALSE,"BS-4";#N/A,#N/A,FALSE,"BS-5";#N/A,#N/A,FALSE,"BS-6";#N/A,#N/A,FALSE,"BS-7";#N/A,#N/A,FALSE,"BS-8"}</definedName>
    <definedName name="tryuyu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ts">#REF!</definedName>
    <definedName name="tt">#REF!</definedName>
    <definedName name="tuyer" hidden="1">{#N/A,#N/A,FALSE,"Prod";#N/A,#N/A,FALSE,"Royprod";#N/A,#N/A,FALSE,"Liftprod";#N/A,#N/A,FALSE,"Lifts";#N/A,#N/A,FALSE,"Equity"}</definedName>
    <definedName name="type">'[98]General Info'!$I$24</definedName>
    <definedName name="TypeDT">[133]Bantuan!$E$2:$F$124</definedName>
    <definedName name="tyst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UA_Actual">[21]Data!$B$112:$AG$121</definedName>
    <definedName name="UA_Plan">[21]Data!$B$99:$AG$108</definedName>
    <definedName name="Udin">#REF!</definedName>
    <definedName name="uiu8i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Unfit">#REF!</definedName>
    <definedName name="UnitCostexclDevilsIsland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UPDATE_HSE_INSP">[60]Master_Data!$D$15:$D$94</definedName>
    <definedName name="UPDATE_LAB_ANALYSIS" hidden="1">#REF!</definedName>
    <definedName name="UPS">#REF!</definedName>
    <definedName name="USDollar_Extract">#REF!</definedName>
    <definedName name="uteryuer" hidden="1">{#N/A,#N/A,FALSE,"PR-7";#N/A,#N/A,FALSE,"RR-7";#N/A,#N/A,FALSE,"CF-7";#N/A,#N/A,FALSE,"BS-7"}</definedName>
    <definedName name="utjytr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uu">#REF!</definedName>
    <definedName name="uuu" xml:space="preserve">    [70]JIB0607!$A$2:$A$161</definedName>
    <definedName name="uuuuuuuuuuuu">#REF!</definedName>
    <definedName name="uuuuuuuuuuuuu">#REF!</definedName>
    <definedName name="V">#REF!</definedName>
    <definedName name="VB">[19]Table!$A$115:$B$119</definedName>
    <definedName name="VCDGDH">[34]임차도급!#REF!</definedName>
    <definedName name="Vehicle">#REF!</definedName>
    <definedName name="VersionRange">#REF!</definedName>
    <definedName name="VFBRT">'[62]D-04'!#REF!</definedName>
    <definedName name="VFEBTEH">#REF!</definedName>
    <definedName name="VGFNHGN">#REF!</definedName>
    <definedName name="Viet162">#REF!</definedName>
    <definedName name="VietnamOff">#REF!</definedName>
    <definedName name="VNGHNG">#REF!</definedName>
    <definedName name="w">[63]!MCOST2</definedName>
    <definedName name="W_Day">#REF!</definedName>
    <definedName name="wage">[134]인건비!$G$3</definedName>
    <definedName name="waste_north">#REF!</definedName>
    <definedName name="waste_north_contractor">#REF!</definedName>
    <definedName name="waste_north_kideco">#REF!</definedName>
    <definedName name="waste_south">#REF!</definedName>
    <definedName name="waste_total">#REF!</definedName>
    <definedName name="waste_total_contractor">#REF!</definedName>
    <definedName name="waste_total_kideco">#REF!</definedName>
    <definedName name="WB">[47]plan!$AK$7</definedName>
    <definedName name="WC">[47]plan!$AK$6</definedName>
    <definedName name="WE">[47]plan!$AK$4</definedName>
    <definedName name="WELLCLASS">#REF!</definedName>
    <definedName name="Wells">#REF!</definedName>
    <definedName name="WF">[47]plan!$AK$9</definedName>
    <definedName name="Wh">#REF!</definedName>
    <definedName name="WHIL_WOLL_POSS">#REF!</definedName>
    <definedName name="WHIT_WOLL_PROB">#REF!</definedName>
    <definedName name="wira">[63]!MCOST2</definedName>
    <definedName name="wkjf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M">[47]plan!$AK$8</definedName>
    <definedName name="WN">[47]plan!$AK$5</definedName>
    <definedName name="wn.1" hidden="1">{"AHLGANDG",#N/A,FALSE,"GANDG";"OSGANDG",#N/A,FALSE,"GANDG"}</definedName>
    <definedName name="WNA">#REF!</definedName>
    <definedName name="wordinsert">#REF!</definedName>
    <definedName name="Work_Programme_Budget">'[26]WP&amp;B'!#REF!</definedName>
    <definedName name="workingday_thismonth">#REF!</definedName>
    <definedName name="workingday_year">#REF!</definedName>
    <definedName name="WorkingExperiance">#REF!</definedName>
    <definedName name="wp_pagatan">#REF!</definedName>
    <definedName name="WP_Pangkah">#REF!</definedName>
    <definedName name="WP_SINGA">#REF!</definedName>
    <definedName name="WPB_Total">'[26]WP&amp;B'!#REF!</definedName>
    <definedName name="wq">#REF!</definedName>
    <definedName name="wqira">[63]!MCOST2</definedName>
    <definedName name="wrgwfwefewfw">#REF!</definedName>
    <definedName name="wrn.Accrual._.Schedule." hidden="1">{"Accrual Schedule",#N/A,FALSE,"FEB"}</definedName>
    <definedName name="wrn.Alba." hidden="1">{#N/A,#N/A,TRUE,"Alba"}</definedName>
    <definedName name="wrn.ALL.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wrn.All._.Pages." hidden="1">{#N/A,#N/A,FALSE,"PACK";#N/A,#N/A,FALSE,"Prod";#N/A,#N/A,FALSE,"Royprod";#N/A,#N/A,FALSE,"Liftprod";#N/A,#N/A,FALSE,"Lifts";#N/A,#N/A,FALSE,"Equity";#N/A,#N/A,FALSE,"Transp'n";#N/A,#N/A,FALSE,"Gasprices";#N/A,#N/A,FALSE,"Variances"}</definedName>
    <definedName name="wrn.BS." hidden="1">{#N/A,#N/A,FALSE,"BS-T";#N/A,#N/A,FALSE,"BS-2";#N/A,#N/A,FALSE,"BS-3";#N/A,#N/A,FALSE,"BS-4";#N/A,#N/A,FALSE,"BS-5";#N/A,#N/A,FALSE,"BS-6";#N/A,#N/A,FALSE,"BS-7";#N/A,#N/A,FALSE,"BS-8"}</definedName>
    <definedName name="wrn.CANADA." hidden="1">{#N/A,#N/A,FALSE,"PR-4";#N/A,#N/A,FALSE,"RR-4";#N/A,#N/A,FALSE,"CF-4";#N/A,#N/A,FALSE,"BS-4"}</definedName>
    <definedName name="wrn.CEO._.Sheet." hidden="1">{#N/A,#N/A,FALSE,"CEO-SHEET"}</definedName>
    <definedName name="wrn.CF." hidden="1">{#N/A,#N/A,FALSE,"CF-t";#N/A,#N/A,FALSE,"CF-2";#N/A,#N/A,FALSE,"CF-3";#N/A,#N/A,FALSE,"CF-4";#N/A,#N/A,FALSE,"CF-5";#N/A,#N/A,FALSE,"CF-6";#N/A,#N/A,FALSE,"CF-7";#N/A,#N/A,FALSE,"CF-8"}</definedName>
    <definedName name="wrn.CF._.WITH._.MODEL." hidden="1">{"CF STATEMENT",#N/A,FALSE,"CF STATEMENT";#N/A,#N/A,FALSE,"MODEL"}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GEN.._.INFO.." hidden="1">{#N/A,#N/A,FALSE,"OWNERSHIP"}</definedName>
    <definedName name="wrn.GRAPH." hidden="1">{#N/A,#N/A,FALSE,"ADDS";#N/A,#N/A,FALSE,"NIRPT";#N/A,#N/A,FALSE,"YREND";#N/A,#N/A,FALSE,"PROD";#N/A,#N/A,FALSE,"pr-t";#N/A,#N/A,FALSE,"RR-T";#N/A,#N/A,FALSE,"CF-t"}</definedName>
    <definedName name="wrn.GRKL.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Information._.Schedule." hidden="1">{"Information Schedule",#N/A,FALSE,"FEB"}</definedName>
    <definedName name="wrn.Input." hidden="1">{#N/A,#N/A,FALSE,"Input"}</definedName>
    <definedName name="wrn.INTER." hidden="1">{#N/A,#N/A,FALSE,"PR-7";#N/A,#N/A,FALSE,"RR-7";#N/A,#N/A,FALSE,"CF-7";#N/A,#N/A,FALSE,"BS-7"}</definedName>
    <definedName name="wrn.Kakap.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ookup._.Area." hidden="1">{#N/A,#N/A,FALSE,"Lookup Area"}</definedName>
    <definedName name="wrn.Mini._.Printout." hidden="1">{#N/A,#N/A,FALSE,"COVER";#N/A,#N/A,FALSE,"SUMMARY";#N/A,#N/A,FALSE,"OUTPUTS";#N/A,#N/A,FALSE,"PRODUCTION"}</definedName>
    <definedName name="wrn.NORWAY." hidden="1">{#N/A,#N/A,FALSE,"PR-5";#N/A,#N/A,FALSE,"RR-5";#N/A,#N/A,FALSE,"CF-5";#N/A,#N/A,FALSE,"BS-5"}</definedName>
    <definedName name="wrn.OPEX._.AND._.CAPEX." hidden="1">{#N/A,#N/A,FALSE,"OE &amp; CAP INV";#N/A,#N/A,FALSE,"DEPREC"}</definedName>
    <definedName name="wrn.OPS.._.INFO.." hidden="1">{#N/A,#N/A,FALSE,"WELL COUNTS";#N/A,#N/A,FALSE,"OWNERSHIP"}</definedName>
    <definedName name="wrn.PR." hidden="1">{#N/A,#N/A,FALSE,"pr-t";#N/A,#N/A,FALSE,"PR-2";#N/A,#N/A,FALSE,"PR-3";#N/A,#N/A,FALSE,"PR-4";#N/A,#N/A,FALSE,"PR-5";#N/A,#N/A,FALSE,"PR-6";#N/A,#N/A,FALSE,"PR-7";#N/A,#N/A,FALSE,"PR-8"}</definedName>
    <definedName name="wrn.PRICES." hidden="1">{#N/A,#N/A,FALSE,"PRICES"}</definedName>
    <definedName name="wrn.Production._.and._.Lifts." hidden="1">{#N/A,#N/A,FALSE,"Prod";#N/A,#N/A,FALSE,"Royprod";#N/A,#N/A,FALSE,"Liftprod";#N/A,#N/A,FALSE,"Lifts";#N/A,#N/A,FALSE,"Equity"}</definedName>
    <definedName name="wrn.REP1." hidden="1">{"AHLGANDG",#N/A,FALSE,"GANDG";"OSGANDG",#N/A,FALSE,"GANDG"}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R." hidden="1">{#N/A,#N/A,FALSE,"RR-T";#N/A,#N/A,FALSE,"RR-2";#N/A,#N/A,FALSE,"RR-3";#N/A,#N/A,FALSE,"RR-4";#N/A,#N/A,FALSE,"RR-5";#N/A,#N/A,FALSE,"RR-6";#N/A,#N/A,FALSE,"RR-7";#N/A,#N/A,FALSE,"RR-8"}</definedName>
    <definedName name="wrn.SR._.SHEET." hidden="1">{#N/A,#N/A,FALSE,"SR-SHEET"}</definedName>
    <definedName name="wrn.uk." hidden="1">{#N/A,#N/A,FALSE,"PR-3";#N/A,#N/A,FALSE,"CF-3";#N/A,#N/A,FALSE,"BS-3";#N/A,#N/A,FALSE,"RR-3"}</definedName>
    <definedName name="wrn.US." hidden="1">{#N/A,#N/A,FALSE,"PR-2";#N/A,#N/A,FALSE,"RR-2";#N/A,#N/A,FALSE,"CF-2";#N/A,#N/A,FALSE,"BS-2"}</definedName>
    <definedName name="wrn.VOLUMES." hidden="1">{#N/A,#N/A,FALSE,"INLET STREAMS";#N/A,#N/A,FALSE,"CO2 VOLUMES";#N/A,#N/A,FALSE,"PRODUCTION";#N/A,#N/A,FALSE,"RESIDUE GAS";#N/A,#N/A,FALSE,"FUEL GAS VOLUMES";#N/A,#N/A,FALSE,"YIELD TABLES"}</definedName>
    <definedName name="wrn.계획." hidden="1">{#N/A,#N/A,FALSE,"표 (2)";#N/A,#N/A,FALSE,"목차";#N/A,#N/A,FALSE,"매출계획";#N/A,#N/A,FALSE,"가격현황";#N/A,#N/A,FALSE,"수주계획";#N/A,#N/A,FALSE,"수금계획";#N/A,#N/A,FALSE,"주요업무"}</definedName>
    <definedName name="wrn.광학적._.특성." hidden="1">{#N/A,#N/A,FALSE,"관로 72c"}</definedName>
    <definedName name="WTDYRS4">#REF!</definedName>
    <definedName name="WTDYRS5">#N/A</definedName>
    <definedName name="WTDYRS6">#REF!</definedName>
    <definedName name="WTDYRS7">#N/A</definedName>
    <definedName name="wwrw">#N/A</definedName>
    <definedName name="www">#REF!</definedName>
    <definedName name="wwwqqqq">#REF!</definedName>
    <definedName name="wwwwwww">#REF!</definedName>
    <definedName name="wwwwwwwwwwwww">#REF!</definedName>
    <definedName name="wwwwwwwwwwwwww">#REF!</definedName>
    <definedName name="wyy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x" hidden="1">{#N/A,#N/A,FALSE,"BS-T";#N/A,#N/A,FALSE,"BS-2";#N/A,#N/A,FALSE,"BS-3";#N/A,#N/A,FALSE,"BS-4";#N/A,#N/A,FALSE,"BS-5";#N/A,#N/A,FALSE,"BS-6";#N/A,#N/A,FALSE,"BS-7";#N/A,#N/A,FALSE,"BS-8"}</definedName>
    <definedName name="XDDADADADSASA">#REF!</definedName>
    <definedName name="XX" hidden="1">{#N/A,#N/A,FALSE,"BS-1";#N/A,#N/A,FALSE,"BS-T";#N/A,#N/A,FALSE,"BS-2";#N/A,#N/A,FALSE,"BS-3";#N/A,#N/A,FALSE,"BS-4";#N/A,#N/A,FALSE,"BS-5";#N/A,#N/A,FALSE,"BS-6";#N/A,#N/A,FALSE,"BS-7";#N/A,#N/A,FALSE,"BS-8"}</definedName>
    <definedName name="XXX" hidden="1">{#N/A,#N/A,FALSE,"CF-1";#N/A,#N/A,FALSE,"CF-t";#N/A,#N/A,FALSE,"CF-2";#N/A,#N/A,FALSE,"CF-3";#N/A,#N/A,FALSE,"CF-4";#N/A,#N/A,FALSE,"CF-5";#N/A,#N/A,FALSE,"CF-6";#N/A,#N/A,FALSE,"CF-7";#N/A,#N/A,FALSE,"CF-8"}</definedName>
    <definedName name="XYZ" hidden="1">{#N/A,#N/A,FALSE,"pr-t";#N/A,#N/A,FALSE,"PR-2";#N/A,#N/A,FALSE,"PR-3";#N/A,#N/A,FALSE,"PR-4";#N/A,#N/A,FALSE,"PR-5";#N/A,#N/A,FALSE,"PR-6";#N/A,#N/A,FALSE,"PR-7";#N/A,#N/A,FALSE,"PR-8";#N/A,#N/A,FALSE,"RR-T";#N/A,#N/A,FALSE,"RR-2";#N/A,#N/A,FALSE,"RR-3";#N/A,#N/A,FALSE,"RR-4";#N/A,#N/A,FALSE,"RR-5";#N/A,#N/A,FALSE,"RR-6";#N/A,#N/A,FALSE,"RR-7";#N/A,#N/A,FALSE,"RR-8";#N/A,#N/A,FALSE,"CF-t";#N/A,#N/A,FALSE,"CF-2";#N/A,#N/A,FALSE,"CF-3";#N/A,#N/A,FALSE,"CF-4";#N/A,#N/A,FALSE,"CF-5";#N/A,#N/A,FALSE,"CF-6";#N/A,#N/A,FALSE,"CF-7";#N/A,#N/A,FALSE,"CF-8";#N/A,#N/A,FALSE,"BS-T";#N/A,#N/A,FALSE,"BS-2";#N/A,#N/A,FALSE,"BS-3";#N/A,#N/A,FALSE,"BS-4";#N/A,#N/A,FALSE,"BS-5";#N/A,#N/A,FALSE,"BS-6";#N/A,#N/A,FALSE,"BS-7";#N/A,#N/A,FALSE,"BS-8";#N/A,#N/A,FALSE,"ADDS";#N/A,#N/A,FALSE,"NIRPT";#N/A,#N/A,FALSE,"YREND";#N/A,#N/A,FALSE,"PROD"}</definedName>
    <definedName name="Y">#REF!</definedName>
    <definedName name="Y2001_headcount">#REF!</definedName>
    <definedName name="Y2001_local_salaries">#REF!</definedName>
    <definedName name="yani">#REF!</definedName>
    <definedName name="year">'[98]General Info'!$I$25</definedName>
    <definedName name="Year_discounting">#REF!</definedName>
    <definedName name="Year_purchase">#REF!</definedName>
    <definedName name="Year_sign_PSC">#REF!</definedName>
    <definedName name="Year1">#REF!</definedName>
    <definedName name="Year2">#REF!</definedName>
    <definedName name="Year3">#REF!</definedName>
    <definedName name="Years">#REF!</definedName>
    <definedName name="Yemen">#REF!</definedName>
    <definedName name="YemenBS">#REF!</definedName>
    <definedName name="YemenNICF">#REF!</definedName>
    <definedName name="Yes_No">[135]Coding!$A$305:$A$306</definedName>
    <definedName name="yetye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yhtu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N">[41]Coding!$A$86:$A$87</definedName>
    <definedName name="YORK_POSS">#REF!</definedName>
    <definedName name="YORK_PROB">#REF!</definedName>
    <definedName name="YPJRange05">'[120]2005 SRange'!$A$89:$D$92</definedName>
    <definedName name="YPJRange06">'[94]Propose Range06'!$A$121:$D$124</definedName>
    <definedName name="YTD1">#REF!</definedName>
    <definedName name="YTDdays">#REF!</definedName>
    <definedName name="YTDDMO">#REF!</definedName>
    <definedName name="YTDINCR">#REF!</definedName>
    <definedName name="YTDPR2A">#REF!</definedName>
    <definedName name="YTDTAX">#REF!</definedName>
    <definedName name="ytjut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YTNGFBF">#REF!</definedName>
    <definedName name="yttr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tur">#REF!</definedName>
    <definedName name="ytuy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yudin">#REF!</definedName>
    <definedName name="YU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z">#REF!</definedName>
    <definedName name="zx" hidden="1">#REF!</definedName>
    <definedName name="zzzz">#REF!</definedName>
    <definedName name="zzzzz">#REF!</definedName>
    <definedName name="ㄱㄷ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가나ㅏ">[136]data!$A$1:$G$215</definedName>
    <definedName name="감가상각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거래처">#REF!</definedName>
    <definedName name="거래처CODE">#REF!</definedName>
    <definedName name="거래처명">#REF!</definedName>
    <definedName name="경남금액">#REF!</definedName>
    <definedName name="경남기간12">#REF!</definedName>
    <definedName name="경남예금">#REF!</definedName>
    <definedName name="경남외환금리">#REF!</definedName>
    <definedName name="경남원화">'[137]9.22'!$J$19:$J$21</definedName>
    <definedName name="경남원화1">#REF!</definedName>
    <definedName name="경남원화2">#REF!</definedName>
    <definedName name="경남원화3">#REF!</definedName>
    <definedName name="경남원화4">#REF!</definedName>
    <definedName name="경남원화금리">'[137]9.22'!$K$19:$K$21</definedName>
    <definedName name="경남원화금리1">#REF!</definedName>
    <definedName name="경남원화금리2">#REF!</definedName>
    <definedName name="경남원화금리3">#REF!</definedName>
    <definedName name="경남원화금리4">#REF!</definedName>
    <definedName name="경남이자">#REF!</definedName>
    <definedName name="계정코드">[138]계정code!$A$2:$C$674</definedName>
    <definedName name="과거영역">#REF!</definedName>
    <definedName name="관리">#REF!</definedName>
    <definedName name="관세사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광" hidden="1">{#N/A,#N/A,FALSE,"관로 72c"}</definedName>
    <definedName name="국민원화2">#REF!</definedName>
    <definedName name="국민원화3">#REF!</definedName>
    <definedName name="국민원화4">#REF!</definedName>
    <definedName name="국민원화금리2">#REF!</definedName>
    <definedName name="국민원화금리3">#REF!</definedName>
    <definedName name="국민원화금리4">#REF!</definedName>
    <definedName name="규격">#REF!</definedName>
    <definedName name="금리">'[137]7.8'!$K$11:$K$54</definedName>
    <definedName name="금액">'[137]7.8'!$J$11:$J$54</definedName>
    <definedName name="금액1">#REF!</definedName>
    <definedName name="금액2">#REF!</definedName>
    <definedName name="금액3">#REF!</definedName>
    <definedName name="금액4">#REF!</definedName>
    <definedName name="금액5">#REF!</definedName>
    <definedName name="금액6">#REF!</definedName>
    <definedName name="기">'[139]거래처코드 '!$A$1:$H$65536</definedName>
    <definedName name="기업금액">#REF!</definedName>
    <definedName name="기업기간">#REF!</definedName>
    <definedName name="기업예금">#REF!</definedName>
    <definedName name="기업원화">'[137]9.22'!$J$40:$J$41</definedName>
    <definedName name="기업원화1">#REF!</definedName>
    <definedName name="기업원화2">#REF!</definedName>
    <definedName name="기업원화3">#REF!</definedName>
    <definedName name="기업원화4">#REF!</definedName>
    <definedName name="기업원화금리">'[137]9.22'!$K$40:$K$41</definedName>
    <definedName name="기업원화금리1">#REF!</definedName>
    <definedName name="기업원화금리2">#REF!</definedName>
    <definedName name="기업원화금리3">#REF!</definedName>
    <definedName name="기업원화금리4">#REF!</definedName>
    <definedName name="기업이자">#REF!</definedName>
    <definedName name="길">#N/A</definedName>
    <definedName name="김">#REF!</definedName>
    <definedName name="ㄴㄴㄴ">#REF!</definedName>
    <definedName name="ㄴㄹ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ㄴㅇㄹ">[23]!MCOST2</definedName>
    <definedName name="ㄴㅇㄹㄴㅁ" hidden="1">{#N/A,#N/A,FALSE,"표 (2)";#N/A,#N/A,FALSE,"목차";#N/A,#N/A,FALSE,"매출계획";#N/A,#N/A,FALSE,"가격현황";#N/A,#N/A,FALSE,"수주계획";#N/A,#N/A,FALSE,"수금계획";#N/A,#N/A,FALSE,"주요업무"}</definedName>
    <definedName name="ㄴㅇㄻㄶ">[23]!MCOST2</definedName>
    <definedName name="남동_700">#REF!</definedName>
    <definedName name="납품수량">#REF!</definedName>
    <definedName name="노무비계">#REF!</definedName>
    <definedName name="노무비용">#REF!</definedName>
    <definedName name="농협원화2">#REF!</definedName>
    <definedName name="농협원화3">#REF!</definedName>
    <definedName name="농협원화4">#REF!</definedName>
    <definedName name="농협원화44">#REF!</definedName>
    <definedName name="농협원화금리2">#REF!</definedName>
    <definedName name="농협원화금리3">#REF!</definedName>
    <definedName name="농협원화금리4">#REF!</definedName>
    <definedName name="ㄷㄷㄷ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단가">#REF!</definedName>
    <definedName name="단위">#REF!</definedName>
    <definedName name="대차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대차대조표일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대해_유가보상">#REF!</definedName>
    <definedName name="동양원화3">#REF!</definedName>
    <definedName name="동양원화금리3">#REF!</definedName>
    <definedName name="ㄸㄱ구믇533424019">#REF!</definedName>
    <definedName name="랴" hidden="1">#REF!</definedName>
    <definedName name="ㅀㅇ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ㅁ">BlankMacro1</definedName>
    <definedName name="ㅁ1">#REF!</definedName>
    <definedName name="ㅁ2">[140]VXXXXXXXXXXXXXXXXXXXXXXXX!#REF!</definedName>
    <definedName name="ㅁ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ㅁㄴㅇ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ㅁㄴㅇ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ㅁㄴㅇㄹㅇㄴ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ㅁㅁㅁ">#REF!</definedName>
    <definedName name="마" hidden="1">{#N/A,#N/A,FALSE,"BS";#N/A,#N/A,FALSE,"PL";#N/A,#N/A,FALSE,"처분";#N/A,#N/A,FALSE,"현금";#N/A,#N/A,FALSE,"매출";#N/A,#N/A,FALSE,"원가";#N/A,#N/A,FALSE,"경영"}</definedName>
    <definedName name="매출계획">#REF!</definedName>
    <definedName name="메롱" hidden="1">{#N/A,#N/A,FALSE,"표 (2)";#N/A,#N/A,FALSE,"목차";#N/A,#N/A,FALSE,"매출계획";#N/A,#N/A,FALSE,"가격현황";#N/A,#N/A,FALSE,"수주계획";#N/A,#N/A,FALSE,"수금계획";#N/A,#N/A,FALSE,"주요업무"}</definedName>
    <definedName name="메롱1" hidden="1">{#N/A,#N/A,FALSE,"표 (2)";#N/A,#N/A,FALSE,"목차";#N/A,#N/A,FALSE,"매출계획";#N/A,#N/A,FALSE,"가격현황";#N/A,#N/A,FALSE,"수주계획";#N/A,#N/A,FALSE,"수금계획";#N/A,#N/A,FALSE,"주요업무"}</definedName>
    <definedName name="모재">BlankMacro1</definedName>
    <definedName name="목차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몰라" hidden="1">{#N/A,#N/A,FALSE,"표 (2)";#N/A,#N/A,FALSE,"목차";#N/A,#N/A,FALSE,"매출계획";#N/A,#N/A,FALSE,"가격현황";#N/A,#N/A,FALSE,"수주계획";#N/A,#N/A,FALSE,"수금계획";#N/A,#N/A,FALSE,"주요업무"}</definedName>
    <definedName name="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미임고자재">#REF!</definedName>
    <definedName name="미입고자재">#REF!</definedName>
    <definedName name="민" hidden="1">{#N/A,#N/A,FALSE,"표 (2)";#N/A,#N/A,FALSE,"목차";#N/A,#N/A,FALSE,"매출계획";#N/A,#N/A,FALSE,"가격현황";#N/A,#N/A,FALSE,"수주계획";#N/A,#N/A,FALSE,"수금계획";#N/A,#N/A,FALSE,"주요업무"}</definedName>
    <definedName name="ㅂ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ㅂㅂㅂㅂㅂ">#REF!</definedName>
    <definedName name="ㅂ죱ㅈ교">#REF!</definedName>
    <definedName name="발주번호">#REF!</definedName>
    <definedName name="범위">#REF!</definedName>
    <definedName name="범위2">#REF!</definedName>
    <definedName name="부서">#REF!</definedName>
    <definedName name="비교">#REF!</definedName>
    <definedName name="비율1">#REF!</definedName>
    <definedName name="비율2">#REF!</definedName>
    <definedName name="비율3">#REF!</definedName>
    <definedName name="비율4">#REF!</definedName>
    <definedName name="비율5">#REF!</definedName>
    <definedName name="비율제목1">#REF!</definedName>
    <definedName name="비율제목2">#REF!</definedName>
    <definedName name="비율제목3">#REF!</definedName>
    <definedName name="비율제목4">#REF!</definedName>
    <definedName name="비율제목5">#REF!</definedName>
    <definedName name="사삿">[66]Contract!$C$5</definedName>
    <definedName name="사장님">'[1]98년차.XLS'!#REF!</definedName>
    <definedName name="산업금액">#REF!</definedName>
    <definedName name="산업예금">#REF!</definedName>
    <definedName name="산업예금1">#REF!</definedName>
    <definedName name="산업원화">'[137]9.22'!$J$44:$J$50</definedName>
    <definedName name="산업원화1">#REF!</definedName>
    <definedName name="산업원화2">#REF!</definedName>
    <definedName name="산업원화3">#REF!</definedName>
    <definedName name="산업원화4">#REF!</definedName>
    <definedName name="산업원화금리">'[137]9.22'!$K$44:$K$50</definedName>
    <definedName name="산업원화금리1">#REF!</definedName>
    <definedName name="산업원화금리2">#REF!</definedName>
    <definedName name="산업원화금리3">#REF!</definedName>
    <definedName name="산업원화금리4">#REF!</definedName>
    <definedName name="산업이자">#REF!</definedName>
    <definedName name="삼월">'[141]통신선 5월 누계 전표'!#REF!</definedName>
    <definedName name="삼인도_유가보상">#REF!</definedName>
    <definedName name="생관">#REF!</definedName>
    <definedName name="생산">[22]COSTSALES!#REF!</definedName>
    <definedName name="생산관리">#REF!</definedName>
    <definedName name="선재수급" hidden="1">{#N/A,#N/A,FALSE,"표 (2)";#N/A,#N/A,FALSE,"목차";#N/A,#N/A,FALSE,"매출계획";#N/A,#N/A,FALSE,"가격현황";#N/A,#N/A,FALSE,"수주계획";#N/A,#N/A,FALSE,"수금계획";#N/A,#N/A,FALSE,"주요업무"}</definedName>
    <definedName name="세율">#REF!</definedName>
    <definedName name="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수정제조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시산표">#REF!</definedName>
    <definedName name="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부1">#REF!</definedName>
    <definedName name="신부2">#REF!</definedName>
    <definedName name="신비1">#REF!</definedName>
    <definedName name="신비2">#REF!</definedName>
    <definedName name="신수1">#REF!</definedName>
    <definedName name="신수2">#REF!</definedName>
    <definedName name="신신자">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자">#REF!</definedName>
    <definedName name="신자1">#REF!</definedName>
    <definedName name="신자2">#REF!</definedName>
    <definedName name="신한금리">'[137]9.22'!$J$42:$J$43</definedName>
    <definedName name="신한금액">#REF!</definedName>
    <definedName name="신한예금">#REF!</definedName>
    <definedName name="신한원화">'[137]9.22'!$J$42:$J$43</definedName>
    <definedName name="신한원화1">#REF!</definedName>
    <definedName name="신한원화2">#REF!</definedName>
    <definedName name="신한원화3">#REF!</definedName>
    <definedName name="신한원화4">#REF!</definedName>
    <definedName name="신한원화금리">'[137]9.22'!$K$42:$K$43</definedName>
    <definedName name="신한원화금리1">#REF!</definedName>
    <definedName name="신한원화금리2">#REF!</definedName>
    <definedName name="신한원화금리3">#REF!</definedName>
    <definedName name="신한원화금리4">#REF!</definedName>
    <definedName name="신한이자">#REF!</definedName>
    <definedName name="신한이자1">#REF!</definedName>
    <definedName name="ㅇ">[23]!MCOST2</definedName>
    <definedName name="ㅇㄴ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ㄴㄻㅇ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ㄷ">#REF!</definedName>
    <definedName name="ㅇㄹ" hidden="1">{#N/A,#N/A,FALSE,"관로 72c"}</definedName>
    <definedName name="ㅇㅀㄱ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ㅇ" hidden="1">'[142]2102'!#REF!</definedName>
    <definedName name="여외비1">[143]영외수비2!$A$18075:$IV$19000</definedName>
    <definedName name="연도1">#REF!</definedName>
    <definedName name="연도2">#REF!</definedName>
    <definedName name="연도3">#REF!</definedName>
    <definedName name="연도4">#REF!</definedName>
    <definedName name="연도5">#REF!</definedName>
    <definedName name="연도별제조원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연습">#REF!</definedName>
    <definedName name="영외수1">[143]영외수비2!$A$2:$IV$1035</definedName>
    <definedName name="외화금리">'[137]7.8'!$K$59:$K$70</definedName>
    <definedName name="외화금리1">#REF!</definedName>
    <definedName name="외화금액">'[137]7.8'!$I$59:$J$70</definedName>
    <definedName name="외화금액1">#REF!</definedName>
    <definedName name="외화금액2">#REF!</definedName>
    <definedName name="외화원화3">#REF!</definedName>
    <definedName name="외화원화금리3">#REF!</definedName>
    <definedName name="외환금액">#REF!</definedName>
    <definedName name="외환기간12">#REF!</definedName>
    <definedName name="외환예금">#REF!</definedName>
    <definedName name="외환원화">'[137]9.22'!$J$11:$J$18</definedName>
    <definedName name="외환원화1">#REF!</definedName>
    <definedName name="외환원화2">#REF!</definedName>
    <definedName name="외환원화4">#REF!</definedName>
    <definedName name="외환원화금리">'[137]9.22'!$K$11:$K$18</definedName>
    <definedName name="외환원화금리0">#REF!</definedName>
    <definedName name="외환원화금리1">#REF!</definedName>
    <definedName name="외환원화금리2">#REF!</definedName>
    <definedName name="외환원화금리4">#REF!</definedName>
    <definedName name="외환이자">#REF!</definedName>
    <definedName name="요약1">#REF!</definedName>
    <definedName name="우리금액">#REF!</definedName>
    <definedName name="우리기간">#REF!</definedName>
    <definedName name="우리예금">#REF!</definedName>
    <definedName name="우리원화">'[137]9.22'!$J$28:$J$34</definedName>
    <definedName name="우리원화1">#REF!</definedName>
    <definedName name="우리원화2">#REF!</definedName>
    <definedName name="우리원화3">#REF!</definedName>
    <definedName name="우리원화4">#REF!</definedName>
    <definedName name="우리원화금리">'[137]9.22'!$K$28:$K$34</definedName>
    <definedName name="우리원화금리1">#REF!</definedName>
    <definedName name="우리원화금리2">#REF!</definedName>
    <definedName name="우리원화금리3">#REF!</definedName>
    <definedName name="우리원화금리4">#REF!</definedName>
    <definedName name="우리이자">#REF!</definedName>
    <definedName name="원가목차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원탄환산BCM">#REF!</definedName>
    <definedName name="원화금리12">#REF!</definedName>
    <definedName name="원화금액12">#REF!</definedName>
    <definedName name="원화기간12">#REF!</definedName>
    <definedName name="월일">#REF!</definedName>
    <definedName name="이자율1">#REF!</definedName>
    <definedName name="인쇄영역">[144]첨부1!$B$1:$F$18,[144]첨부1!#REF!,[144]첨부1!#REF!</definedName>
    <definedName name="일반경비계">#REF!</definedName>
    <definedName name="일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잉?">#REF!</definedName>
    <definedName name="잉2">#REF!</definedName>
    <definedName name="ㅈㅈㅈㅈ">#REF!</definedName>
    <definedName name="자산">'[145]210004'!$D$1:$W$2158</definedName>
    <definedName name="자재">BlankMacro1</definedName>
    <definedName name="자재코드">#REF!</definedName>
    <definedName name="작업일수비">#REF!</definedName>
    <definedName name="재고">#REF!</definedName>
    <definedName name="재료비계">#REF!</definedName>
    <definedName name="전">#REF!</definedName>
    <definedName name="전기CF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전기요금2">#REF!</definedName>
    <definedName name="전체금리">#REF!</definedName>
    <definedName name="전체예금액">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제목">#REF!</definedName>
    <definedName name="제일금액">#REF!</definedName>
    <definedName name="제일기간">#REF!</definedName>
    <definedName name="제일예금">#REF!</definedName>
    <definedName name="제일원화">'[137]9.22'!$J$35:$J$39</definedName>
    <definedName name="제일원화1">#REF!</definedName>
    <definedName name="제일원화2">#REF!</definedName>
    <definedName name="제일원화3">#REF!</definedName>
    <definedName name="제일원화4">#REF!</definedName>
    <definedName name="제일원화금리">'[137]9.22'!$K$35:$K$39</definedName>
    <definedName name="제일원화금리1">#REF!</definedName>
    <definedName name="제일원화금리2">#REF!</definedName>
    <definedName name="제일원화금리3">#REF!</definedName>
    <definedName name="제일원화금리4">#REF!</definedName>
    <definedName name="제일이자">#REF!</definedName>
    <definedName name="제조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조회범위">#REF!</definedName>
    <definedName name="중점">#N/A</definedName>
    <definedName name="중점2">[23]!MCOST2</definedName>
    <definedName name="지자">#REF!</definedName>
    <definedName name="ㅋ">#N/A</definedName>
    <definedName name="코드">#REF!</definedName>
    <definedName name="ㅌㅋㄹㅊㅍ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투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투자상세계획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투자자산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트라_유가보상">#REF!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평균1">#REF!</definedName>
    <definedName name="평균2">#REF!</definedName>
    <definedName name="평균3">#REF!</definedName>
    <definedName name="평균4">#REF!</definedName>
    <definedName name="평균5">#REF!</definedName>
    <definedName name="폐석환산BCM">#REF!</definedName>
    <definedName name="품명">#REF!</definedName>
    <definedName name="하나금액">#REF!</definedName>
    <definedName name="하나기간">#REF!</definedName>
    <definedName name="하나예금">#REF!</definedName>
    <definedName name="하나외화">#REF!</definedName>
    <definedName name="하나원화">'[137]9.22'!$J$22:$J$26</definedName>
    <definedName name="하나원화1">#REF!</definedName>
    <definedName name="하나원화2">#REF!</definedName>
    <definedName name="하나원화3">#REF!</definedName>
    <definedName name="하나원화4">#REF!</definedName>
    <definedName name="하나원화금리">'[137]9.22'!$K$22:$K$26</definedName>
    <definedName name="하나원화금리0">#REF!</definedName>
    <definedName name="하나원화금리1">#REF!</definedName>
    <definedName name="하나원화금리2">#REF!</definedName>
    <definedName name="하나원화금리3">#REF!</definedName>
    <definedName name="하나원화금리4">#REF!</definedName>
    <definedName name="하나이자">#REF!</definedName>
    <definedName name="한은평균">#REF!</definedName>
    <definedName name="한은평균1">#REF!</definedName>
    <definedName name="한은평균2">#REF!</definedName>
    <definedName name="한은평균3">#REF!</definedName>
    <definedName name="한은평균4">#REF!</definedName>
    <definedName name="한은평균5">#REF!</definedName>
    <definedName name="합잔">#REF!</definedName>
    <definedName name="항목">#REF!</definedName>
    <definedName name="항목제목">#REF!</definedName>
    <definedName name="홍">#REF!</definedName>
    <definedName name="환율">[146]JKT경비!#REF!</definedName>
    <definedName name="ㅐㅐ">[72]임차도급!#REF!</definedName>
    <definedName name="ㅐㅐㅐ">[59]기본Data!$G$5</definedName>
    <definedName name="ㅐㅐㅐㅐㅐ">[27]Contract!$D$35</definedName>
    <definedName name="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ㅣㅣ" hidden="1">{#N/A,#N/A,FALSE,"표 (2)";#N/A,#N/A,FALSE,"목차";#N/A,#N/A,FALSE,"매출계획";#N/A,#N/A,FALSE,"가격현황";#N/A,#N/A,FALSE,"수주계획";#N/A,#N/A,FALSE,"수금계획";#N/A,#N/A,FALSE,"주요업무"}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4" l="1"/>
  <c r="AB19" i="5"/>
  <c r="R19" i="5" l="1"/>
  <c r="AB18" i="5"/>
  <c r="AB17" i="5"/>
  <c r="AB16" i="5"/>
  <c r="AB15" i="5"/>
  <c r="AB14" i="5"/>
  <c r="AB13" i="5"/>
  <c r="AB12" i="5"/>
  <c r="AB11" i="5"/>
  <c r="AB8" i="5"/>
  <c r="AB6" i="5"/>
  <c r="AB5" i="5"/>
  <c r="AB4" i="5"/>
  <c r="R4" i="5" l="1"/>
  <c r="S4" i="5"/>
  <c r="AA4" i="5"/>
  <c r="R5" i="5"/>
  <c r="S5" i="5"/>
  <c r="T5" i="5"/>
  <c r="W5" i="5"/>
  <c r="Z5" i="5"/>
  <c r="AA5" i="5"/>
  <c r="R6" i="5"/>
  <c r="T6" i="5"/>
  <c r="S6" i="5" s="1"/>
  <c r="W6" i="5"/>
  <c r="Z6" i="5"/>
  <c r="AA6" i="5" s="1"/>
  <c r="R15" i="5" l="1"/>
  <c r="R18" i="5"/>
  <c r="P20" i="5" l="1"/>
  <c r="N20" i="5"/>
  <c r="L20" i="5"/>
  <c r="J20" i="5"/>
  <c r="H20" i="5"/>
  <c r="F20" i="5"/>
  <c r="D20" i="5"/>
  <c r="T19" i="5"/>
  <c r="T18" i="5"/>
  <c r="T17" i="5"/>
  <c r="S17" i="5" s="1"/>
  <c r="D23" i="6" s="1"/>
  <c r="T16" i="5"/>
  <c r="T15" i="5"/>
  <c r="T13" i="5"/>
  <c r="Z17" i="5"/>
  <c r="AA17" i="5" s="1"/>
  <c r="J23" i="6" s="1"/>
  <c r="F39" i="6" l="1"/>
  <c r="D39" i="6"/>
  <c r="R8" i="5" l="1"/>
  <c r="L38" i="6" l="1"/>
  <c r="S16" i="5" l="1"/>
  <c r="S8" i="5"/>
  <c r="AA8" i="5"/>
  <c r="R17" i="5" l="1"/>
  <c r="R16" i="5"/>
  <c r="R14" i="5"/>
  <c r="R13" i="5"/>
  <c r="R12" i="5"/>
  <c r="R11" i="5"/>
  <c r="R10" i="5"/>
  <c r="R9" i="5"/>
  <c r="W19" i="5"/>
  <c r="W18" i="5"/>
  <c r="W15" i="5"/>
  <c r="W14" i="5"/>
  <c r="W13" i="5"/>
  <c r="W12" i="5"/>
  <c r="W11" i="5"/>
  <c r="N43" i="6"/>
  <c r="F23" i="6" l="1"/>
  <c r="H23" i="6" s="1"/>
  <c r="L23" i="6"/>
  <c r="N23" i="6" s="1"/>
  <c r="R20" i="5"/>
  <c r="U7" i="5"/>
  <c r="Z19" i="5"/>
  <c r="AA19" i="5" s="1"/>
  <c r="Z18" i="5"/>
  <c r="AA18" i="5" s="1"/>
  <c r="Z16" i="5"/>
  <c r="AA16" i="5" s="1"/>
  <c r="Z15" i="5"/>
  <c r="AA15" i="5" s="1"/>
  <c r="Z14" i="5"/>
  <c r="AA14" i="5" s="1"/>
  <c r="Z13" i="5"/>
  <c r="AA13" i="5" s="1"/>
  <c r="Z12" i="5"/>
  <c r="AA12" i="5" s="1"/>
  <c r="J18" i="6" s="1"/>
  <c r="Z11" i="5"/>
  <c r="AA11" i="5" s="1"/>
  <c r="J9" i="6"/>
  <c r="AB20" i="5" l="1"/>
  <c r="J22" i="6"/>
  <c r="S19" i="5"/>
  <c r="S18" i="5"/>
  <c r="S15" i="5"/>
  <c r="S13" i="5"/>
  <c r="T12" i="5"/>
  <c r="S12" i="5" s="1"/>
  <c r="T11" i="5"/>
  <c r="S11" i="5" s="1"/>
  <c r="S20" i="5" l="1"/>
  <c r="J39" i="6"/>
  <c r="H39" i="6"/>
  <c r="L22" i="6" l="1"/>
  <c r="F22" i="6"/>
  <c r="L18" i="6"/>
  <c r="R7" i="5"/>
  <c r="D7" i="5"/>
  <c r="L36" i="6"/>
  <c r="J25" i="6" l="1"/>
  <c r="J24" i="6"/>
  <c r="J21" i="6"/>
  <c r="J20" i="6"/>
  <c r="J19" i="6"/>
  <c r="J17" i="6"/>
  <c r="J14" i="6"/>
  <c r="J8" i="6"/>
  <c r="J7" i="6"/>
  <c r="L7" i="6" l="1"/>
  <c r="M19" i="4" l="1"/>
  <c r="O19" i="4"/>
  <c r="I19" i="4" l="1"/>
  <c r="K19" i="4"/>
  <c r="I20" i="4"/>
  <c r="K20" i="4"/>
  <c r="D22" i="6" l="1"/>
  <c r="J16" i="6"/>
  <c r="L16" i="6"/>
  <c r="L15" i="6"/>
  <c r="J15" i="6" l="1"/>
  <c r="L25" i="6"/>
  <c r="L24" i="6"/>
  <c r="L20" i="6"/>
  <c r="L19" i="6"/>
  <c r="L17" i="6"/>
  <c r="L14" i="6"/>
  <c r="L9" i="6"/>
  <c r="L8" i="6"/>
  <c r="L21" i="6"/>
  <c r="F15" i="6"/>
  <c r="F16" i="6"/>
  <c r="D19" i="6"/>
  <c r="D15" i="6"/>
  <c r="D20" i="6"/>
  <c r="D16" i="6"/>
  <c r="F18" i="6"/>
  <c r="F17" i="6"/>
  <c r="F20" i="6"/>
  <c r="F21" i="6"/>
  <c r="F25" i="6"/>
  <c r="F19" i="6"/>
  <c r="F24" i="6"/>
  <c r="D18" i="6"/>
  <c r="D25" i="6"/>
  <c r="D17" i="6"/>
  <c r="D21" i="6"/>
  <c r="D24" i="6"/>
  <c r="H16" i="6" l="1"/>
  <c r="H17" i="6"/>
  <c r="H22" i="6"/>
  <c r="N22" i="6"/>
  <c r="R29" i="5" l="1"/>
  <c r="R42" i="5"/>
  <c r="R44" i="5"/>
  <c r="AB50" i="4" l="1"/>
  <c r="AC50" i="4" s="1"/>
  <c r="AE50" i="4" s="1"/>
  <c r="U42" i="5"/>
  <c r="R62" i="5"/>
  <c r="U62" i="5" s="1"/>
  <c r="R61" i="5"/>
  <c r="U61" i="5" s="1"/>
  <c r="R60" i="5"/>
  <c r="U60" i="5" s="1"/>
  <c r="M59" i="6" s="1"/>
  <c r="R59" i="5"/>
  <c r="U59" i="5" s="1"/>
  <c r="M58" i="6" s="1"/>
  <c r="R58" i="5"/>
  <c r="U58" i="5" s="1"/>
  <c r="M57" i="6" s="1"/>
  <c r="R57" i="5"/>
  <c r="R56" i="5"/>
  <c r="G55" i="6" s="1"/>
  <c r="R55" i="5"/>
  <c r="U55" i="5" s="1"/>
  <c r="M54" i="6" s="1"/>
  <c r="R54" i="5"/>
  <c r="U54" i="5" s="1"/>
  <c r="M53" i="6" s="1"/>
  <c r="R53" i="5"/>
  <c r="U53" i="5" s="1"/>
  <c r="M52" i="6" s="1"/>
  <c r="R52" i="5"/>
  <c r="U52" i="5" s="1"/>
  <c r="M51" i="6" s="1"/>
  <c r="R51" i="5"/>
  <c r="U51" i="5" s="1"/>
  <c r="M50" i="6" s="1"/>
  <c r="R50" i="5"/>
  <c r="G49" i="6" s="1"/>
  <c r="R49" i="5"/>
  <c r="U49" i="5" s="1"/>
  <c r="M48" i="6" s="1"/>
  <c r="S48" i="5"/>
  <c r="V48" i="5" s="1"/>
  <c r="R48" i="5"/>
  <c r="S47" i="5"/>
  <c r="V47" i="5" s="1"/>
  <c r="R47" i="5"/>
  <c r="U47" i="5" s="1"/>
  <c r="S46" i="5"/>
  <c r="R46" i="5"/>
  <c r="S45" i="5"/>
  <c r="R45" i="5"/>
  <c r="S44" i="5"/>
  <c r="U44" i="5"/>
  <c r="S43" i="5"/>
  <c r="R43" i="5"/>
  <c r="S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R34" i="5"/>
  <c r="U34" i="5" s="1"/>
  <c r="R33" i="5"/>
  <c r="U33" i="5" s="1"/>
  <c r="R32" i="5"/>
  <c r="R31" i="5"/>
  <c r="R30" i="5"/>
  <c r="U29" i="5"/>
  <c r="R28" i="5"/>
  <c r="R27" i="5"/>
  <c r="R26" i="5"/>
  <c r="R25" i="5"/>
  <c r="R24" i="5"/>
  <c r="R23" i="5"/>
  <c r="R22" i="5"/>
  <c r="R21" i="5"/>
  <c r="AA20" i="5"/>
  <c r="AD20" i="5" s="1"/>
  <c r="Y20" i="5"/>
  <c r="V20" i="5"/>
  <c r="U20" i="5"/>
  <c r="AB7" i="5"/>
  <c r="AA7" i="5"/>
  <c r="Y7" i="5"/>
  <c r="V7" i="5"/>
  <c r="P7" i="5"/>
  <c r="N7" i="5"/>
  <c r="L7" i="5"/>
  <c r="J7" i="5"/>
  <c r="H7" i="5"/>
  <c r="F7" i="5"/>
  <c r="S7" i="5"/>
  <c r="F3" i="5"/>
  <c r="N38" i="6"/>
  <c r="N37" i="6"/>
  <c r="L37" i="6"/>
  <c r="N36" i="6"/>
  <c r="N35" i="6"/>
  <c r="L35" i="6"/>
  <c r="N34" i="6"/>
  <c r="L34" i="6"/>
  <c r="N33" i="6"/>
  <c r="L33" i="6"/>
  <c r="N32" i="6"/>
  <c r="L32" i="6"/>
  <c r="N31" i="6"/>
  <c r="L31" i="6"/>
  <c r="N30" i="6"/>
  <c r="L30" i="6"/>
  <c r="S54" i="4"/>
  <c r="M54" i="4"/>
  <c r="J54" i="4"/>
  <c r="H54" i="4"/>
  <c r="AF53" i="4"/>
  <c r="P53" i="4"/>
  <c r="AF52" i="4"/>
  <c r="P52" i="4"/>
  <c r="AF51" i="4"/>
  <c r="P51" i="4"/>
  <c r="AF50" i="4"/>
  <c r="P50" i="4"/>
  <c r="AF49" i="4"/>
  <c r="P49" i="4"/>
  <c r="AF48" i="4"/>
  <c r="P48" i="4"/>
  <c r="AF47" i="4"/>
  <c r="P47" i="4"/>
  <c r="AF46" i="4"/>
  <c r="P46" i="4"/>
  <c r="P45" i="4"/>
  <c r="AF44" i="4"/>
  <c r="P44" i="4"/>
  <c r="AF43" i="4"/>
  <c r="P43" i="4"/>
  <c r="AF42" i="4"/>
  <c r="P42" i="4"/>
  <c r="AF41" i="4"/>
  <c r="P41" i="4"/>
  <c r="AF40" i="4"/>
  <c r="P40" i="4"/>
  <c r="AF39" i="4"/>
  <c r="P39" i="4"/>
  <c r="AF38" i="4"/>
  <c r="P38" i="4"/>
  <c r="AF37" i="4"/>
  <c r="P37" i="4"/>
  <c r="AA20" i="4"/>
  <c r="O20" i="4"/>
  <c r="M20" i="4"/>
  <c r="M21" i="4" s="1"/>
  <c r="AA19" i="4"/>
  <c r="AB19" i="4" s="1"/>
  <c r="AC20" i="5" l="1"/>
  <c r="AD7" i="5"/>
  <c r="H3" i="5"/>
  <c r="G48" i="6"/>
  <c r="G53" i="6"/>
  <c r="G54" i="6"/>
  <c r="U57" i="5"/>
  <c r="M56" i="6" s="1"/>
  <c r="G56" i="6"/>
  <c r="AB44" i="4"/>
  <c r="AC44" i="4" s="1"/>
  <c r="AE44" i="4" s="1"/>
  <c r="AG44" i="4" s="1"/>
  <c r="AH44" i="4" s="1"/>
  <c r="AB52" i="4"/>
  <c r="AC52" i="4" s="1"/>
  <c r="AE52" i="4" s="1"/>
  <c r="AG52" i="4" s="1"/>
  <c r="AH52" i="4" s="1"/>
  <c r="AB46" i="4"/>
  <c r="AC46" i="4" s="1"/>
  <c r="AE46" i="4" s="1"/>
  <c r="AG46" i="4" s="1"/>
  <c r="AH46" i="4" s="1"/>
  <c r="AB53" i="4"/>
  <c r="AC53" i="4" s="1"/>
  <c r="AE53" i="4" s="1"/>
  <c r="AG53" i="4" s="1"/>
  <c r="AH53" i="4" s="1"/>
  <c r="AB38" i="4"/>
  <c r="AC38" i="4" s="1"/>
  <c r="AE38" i="4" s="1"/>
  <c r="AG38" i="4" s="1"/>
  <c r="AH38" i="4" s="1"/>
  <c r="AB39" i="4"/>
  <c r="AC39" i="4" s="1"/>
  <c r="AE39" i="4" s="1"/>
  <c r="AG39" i="4" s="1"/>
  <c r="AH39" i="4" s="1"/>
  <c r="AB51" i="4"/>
  <c r="AC51" i="4" s="1"/>
  <c r="AE51" i="4" s="1"/>
  <c r="AG51" i="4" s="1"/>
  <c r="AH51" i="4" s="1"/>
  <c r="V41" i="5"/>
  <c r="V44" i="5"/>
  <c r="N57" i="6" s="1"/>
  <c r="O57" i="6" s="1"/>
  <c r="V42" i="5"/>
  <c r="V45" i="5"/>
  <c r="U41" i="5"/>
  <c r="U36" i="5"/>
  <c r="V36" i="5"/>
  <c r="V39" i="5"/>
  <c r="U43" i="5"/>
  <c r="U46" i="5"/>
  <c r="U35" i="5"/>
  <c r="V43" i="5"/>
  <c r="V46" i="5"/>
  <c r="U21" i="5"/>
  <c r="U28" i="5"/>
  <c r="U27" i="5"/>
  <c r="U23" i="5"/>
  <c r="U24" i="5"/>
  <c r="U30" i="5"/>
  <c r="U25" i="5"/>
  <c r="U31" i="5"/>
  <c r="U22" i="5"/>
  <c r="U26" i="5"/>
  <c r="U32" i="5"/>
  <c r="U38" i="5"/>
  <c r="T38" i="5"/>
  <c r="V38" i="5"/>
  <c r="T39" i="5"/>
  <c r="V35" i="5"/>
  <c r="H20" i="6"/>
  <c r="N16" i="6"/>
  <c r="H18" i="6"/>
  <c r="H15" i="6"/>
  <c r="G57" i="6"/>
  <c r="G59" i="6"/>
  <c r="G58" i="6"/>
  <c r="G50" i="6"/>
  <c r="G51" i="6"/>
  <c r="G52" i="6"/>
  <c r="T48" i="5"/>
  <c r="U48" i="5"/>
  <c r="U56" i="5"/>
  <c r="M55" i="6" s="1"/>
  <c r="T47" i="5"/>
  <c r="D9" i="6"/>
  <c r="U50" i="5"/>
  <c r="M49" i="6" s="1"/>
  <c r="AA21" i="4"/>
  <c r="D8" i="6"/>
  <c r="D7" i="6"/>
  <c r="N7" i="6"/>
  <c r="D14" i="6"/>
  <c r="I21" i="4"/>
  <c r="Q20" i="4"/>
  <c r="N9" i="6"/>
  <c r="N8" i="6"/>
  <c r="AC20" i="4"/>
  <c r="F8" i="6"/>
  <c r="T40" i="5"/>
  <c r="T37" i="5"/>
  <c r="S20" i="4"/>
  <c r="AF54" i="4"/>
  <c r="P54" i="4"/>
  <c r="AG50" i="4"/>
  <c r="AH50" i="4" s="1"/>
  <c r="O21" i="4"/>
  <c r="AB20" i="4"/>
  <c r="N39" i="6"/>
  <c r="L39" i="6"/>
  <c r="S19" i="4"/>
  <c r="AC19" i="4"/>
  <c r="K21" i="4"/>
  <c r="T45" i="5"/>
  <c r="F9" i="6"/>
  <c r="U37" i="5"/>
  <c r="V37" i="5"/>
  <c r="T42" i="5"/>
  <c r="U39" i="5"/>
  <c r="F14" i="6"/>
  <c r="T35" i="5"/>
  <c r="V40" i="5"/>
  <c r="U45" i="5"/>
  <c r="T43" i="5"/>
  <c r="U40" i="5"/>
  <c r="T36" i="5"/>
  <c r="T41" i="5"/>
  <c r="T46" i="5"/>
  <c r="T44" i="5"/>
  <c r="F7" i="6"/>
  <c r="J3" i="5" l="1"/>
  <c r="L3" i="5" s="1"/>
  <c r="N3" i="5" s="1"/>
  <c r="P3" i="5" s="1"/>
  <c r="D10" i="6"/>
  <c r="N14" i="4" s="1"/>
  <c r="H50" i="6"/>
  <c r="I50" i="6" s="1"/>
  <c r="H53" i="6"/>
  <c r="I53" i="6" s="1"/>
  <c r="N59" i="6"/>
  <c r="O59" i="6" s="1"/>
  <c r="N49" i="6"/>
  <c r="O49" i="6" s="1"/>
  <c r="N54" i="6"/>
  <c r="O54" i="6" s="1"/>
  <c r="J60" i="6"/>
  <c r="N56" i="6"/>
  <c r="O56" i="6" s="1"/>
  <c r="N55" i="6"/>
  <c r="O55" i="6" s="1"/>
  <c r="H51" i="6"/>
  <c r="I51" i="6" s="1"/>
  <c r="N48" i="6"/>
  <c r="O48" i="6" s="1"/>
  <c r="Q21" i="4"/>
  <c r="H9" i="6"/>
  <c r="N15" i="6"/>
  <c r="N18" i="6"/>
  <c r="N21" i="6"/>
  <c r="H25" i="6"/>
  <c r="N24" i="6"/>
  <c r="H21" i="6"/>
  <c r="H24" i="6"/>
  <c r="H19" i="6"/>
  <c r="D26" i="6"/>
  <c r="N13" i="4" s="1"/>
  <c r="G60" i="6"/>
  <c r="N19" i="6"/>
  <c r="J26" i="6"/>
  <c r="H13" i="4" s="1"/>
  <c r="H14" i="6"/>
  <c r="N25" i="6"/>
  <c r="N14" i="6"/>
  <c r="J10" i="6"/>
  <c r="H14" i="4" s="1"/>
  <c r="N17" i="6"/>
  <c r="M60" i="6"/>
  <c r="H8" i="6"/>
  <c r="H48" i="6"/>
  <c r="I48" i="6" s="1"/>
  <c r="N20" i="6"/>
  <c r="L10" i="6"/>
  <c r="J14" i="4" s="1"/>
  <c r="N53" i="6"/>
  <c r="O53" i="6" s="1"/>
  <c r="N52" i="6"/>
  <c r="O52" i="6" s="1"/>
  <c r="N58" i="6"/>
  <c r="O58" i="6" s="1"/>
  <c r="H57" i="6"/>
  <c r="I57" i="6" s="1"/>
  <c r="H52" i="6"/>
  <c r="I52" i="6" s="1"/>
  <c r="H54" i="6"/>
  <c r="I54" i="6" s="1"/>
  <c r="F60" i="6"/>
  <c r="S21" i="4"/>
  <c r="H56" i="6"/>
  <c r="I56" i="6" s="1"/>
  <c r="H59" i="6"/>
  <c r="I59" i="6" s="1"/>
  <c r="L60" i="6"/>
  <c r="H55" i="6"/>
  <c r="I55" i="6" s="1"/>
  <c r="N50" i="6"/>
  <c r="O50" i="6" s="1"/>
  <c r="H49" i="6"/>
  <c r="I49" i="6" s="1"/>
  <c r="E60" i="6"/>
  <c r="N51" i="6"/>
  <c r="O51" i="6" s="1"/>
  <c r="AB41" i="4"/>
  <c r="AC41" i="4" s="1"/>
  <c r="AE41" i="4" s="1"/>
  <c r="AG41" i="4" s="1"/>
  <c r="AH41" i="4" s="1"/>
  <c r="AB43" i="4"/>
  <c r="AC43" i="4" s="1"/>
  <c r="AE43" i="4" s="1"/>
  <c r="AG43" i="4" s="1"/>
  <c r="AH43" i="4" s="1"/>
  <c r="AB42" i="4"/>
  <c r="AC42" i="4" s="1"/>
  <c r="AE42" i="4" s="1"/>
  <c r="AG42" i="4" s="1"/>
  <c r="AH42" i="4" s="1"/>
  <c r="D60" i="6"/>
  <c r="AB37" i="4"/>
  <c r="AC37" i="4" s="1"/>
  <c r="AE37" i="4" s="1"/>
  <c r="AG37" i="4" s="1"/>
  <c r="AB49" i="4"/>
  <c r="AC49" i="4" s="1"/>
  <c r="AE49" i="4" s="1"/>
  <c r="AG49" i="4" s="1"/>
  <c r="AH49" i="4" s="1"/>
  <c r="AB48" i="4"/>
  <c r="AC48" i="4" s="1"/>
  <c r="AE48" i="4" s="1"/>
  <c r="AG48" i="4" s="1"/>
  <c r="AH48" i="4" s="1"/>
  <c r="AB47" i="4"/>
  <c r="AC47" i="4" s="1"/>
  <c r="AE47" i="4" s="1"/>
  <c r="AG47" i="4" s="1"/>
  <c r="AH47" i="4" s="1"/>
  <c r="AB40" i="4"/>
  <c r="AC40" i="4" s="1"/>
  <c r="AE40" i="4" s="1"/>
  <c r="AG40" i="4" s="1"/>
  <c r="AH40" i="4" s="1"/>
  <c r="L26" i="6"/>
  <c r="J13" i="4" s="1"/>
  <c r="H58" i="6"/>
  <c r="I58" i="6" s="1"/>
  <c r="F26" i="6"/>
  <c r="P13" i="4" s="1"/>
  <c r="F10" i="6"/>
  <c r="P14" i="4" s="1"/>
  <c r="H7" i="6"/>
  <c r="U2" i="5" l="1"/>
  <c r="AA2" i="5"/>
  <c r="R14" i="4"/>
  <c r="N10" i="6"/>
  <c r="R13" i="4"/>
  <c r="H26" i="6"/>
  <c r="N26" i="6"/>
  <c r="L13" i="4"/>
  <c r="H10" i="6"/>
  <c r="L14" i="4"/>
  <c r="K60" i="6"/>
  <c r="H60" i="6"/>
  <c r="O60" i="6"/>
  <c r="N60" i="6"/>
  <c r="AE54" i="4"/>
  <c r="AC54" i="4"/>
  <c r="I60" i="6"/>
  <c r="AH37" i="4"/>
  <c r="AG54" i="4"/>
  <c r="AH54" i="4" s="1"/>
</calcChain>
</file>

<file path=xl/sharedStrings.xml><?xml version="1.0" encoding="utf-8"?>
<sst xmlns="http://schemas.openxmlformats.org/spreadsheetml/2006/main" count="365" uniqueCount="226">
  <si>
    <t>RS</t>
  </si>
  <si>
    <t>SM</t>
  </si>
  <si>
    <t>SSB</t>
  </si>
  <si>
    <t>A</t>
  </si>
  <si>
    <t>D1</t>
  </si>
  <si>
    <t>RN</t>
  </si>
  <si>
    <t>Exposed</t>
  </si>
  <si>
    <t>Ready</t>
  </si>
  <si>
    <t/>
  </si>
  <si>
    <t>D2</t>
  </si>
  <si>
    <t>#6</t>
  </si>
  <si>
    <t>C3</t>
  </si>
  <si>
    <t xml:space="preserve"> RM</t>
  </si>
  <si>
    <t xml:space="preserve"> SSB</t>
  </si>
  <si>
    <t>Ex
-Pit</t>
  </si>
  <si>
    <t>예상잔여량</t>
  </si>
  <si>
    <t>Diff.</t>
  </si>
  <si>
    <t>diff</t>
  </si>
  <si>
    <t>R S</t>
  </si>
  <si>
    <t>S M</t>
  </si>
  <si>
    <t>SM-D1</t>
  </si>
  <si>
    <t>SM-D2</t>
  </si>
  <si>
    <t>Total</t>
  </si>
  <si>
    <t>전주 잔여량 +강우유입량</t>
  </si>
  <si>
    <t>주간 펌핑량</t>
  </si>
  <si>
    <t>G</t>
  </si>
  <si>
    <t>F</t>
  </si>
  <si>
    <t>7W</t>
  </si>
  <si>
    <t>4W</t>
  </si>
  <si>
    <t>Weekly sum</t>
    <phoneticPr fontId="13" type="noConversion"/>
  </si>
  <si>
    <t xml:space="preserve">Monthly cum </t>
    <phoneticPr fontId="13" type="noConversion"/>
  </si>
  <si>
    <t>Class</t>
    <phoneticPr fontId="13" type="noConversion"/>
  </si>
  <si>
    <t>Pit/Area</t>
    <phoneticPr fontId="13" type="noConversion"/>
  </si>
  <si>
    <t>Weekly</t>
    <phoneticPr fontId="13" type="noConversion"/>
  </si>
  <si>
    <t>Actual</t>
    <phoneticPr fontId="13" type="noConversion"/>
  </si>
  <si>
    <t>Plan</t>
    <phoneticPr fontId="13" type="noConversion"/>
  </si>
  <si>
    <t>w/days</t>
    <phoneticPr fontId="13" type="noConversion"/>
  </si>
  <si>
    <t>daily plan</t>
    <phoneticPr fontId="13" type="noConversion"/>
  </si>
  <si>
    <t>RN</t>
    <phoneticPr fontId="13" type="noConversion"/>
  </si>
  <si>
    <t>SM-A</t>
    <phoneticPr fontId="13" type="noConversion"/>
  </si>
  <si>
    <t>SM-B</t>
    <phoneticPr fontId="13" type="noConversion"/>
  </si>
  <si>
    <t>SSB</t>
    <phoneticPr fontId="13" type="noConversion"/>
  </si>
  <si>
    <t>total</t>
    <phoneticPr fontId="13" type="noConversion"/>
  </si>
  <si>
    <t>Coal</t>
    <phoneticPr fontId="13" type="noConversion"/>
  </si>
  <si>
    <t xml:space="preserve"> (ton)</t>
    <phoneticPr fontId="13" type="noConversion"/>
  </si>
  <si>
    <t>Rain</t>
    <phoneticPr fontId="13" type="noConversion"/>
  </si>
  <si>
    <t xml:space="preserve">  (mm)</t>
    <phoneticPr fontId="13" type="noConversion"/>
  </si>
  <si>
    <t>B</t>
    <phoneticPr fontId="13" type="noConversion"/>
  </si>
  <si>
    <t>C</t>
    <phoneticPr fontId="13" type="noConversion"/>
  </si>
  <si>
    <t>E</t>
    <phoneticPr fontId="13" type="noConversion"/>
  </si>
  <si>
    <t>F</t>
    <phoneticPr fontId="13" type="noConversion"/>
  </si>
  <si>
    <t>M</t>
    <phoneticPr fontId="13" type="noConversion"/>
  </si>
  <si>
    <t>TCMT</t>
    <phoneticPr fontId="13" type="noConversion"/>
  </si>
  <si>
    <t>A-Bay</t>
    <phoneticPr fontId="13" type="noConversion"/>
  </si>
  <si>
    <t>Rain+R/main</t>
    <phoneticPr fontId="13" type="noConversion"/>
  </si>
  <si>
    <t xml:space="preserve">  (hr)</t>
    <phoneticPr fontId="13" type="noConversion"/>
  </si>
  <si>
    <t>Fog</t>
    <phoneticPr fontId="13" type="noConversion"/>
  </si>
  <si>
    <t>TMCT</t>
    <phoneticPr fontId="13" type="noConversion"/>
  </si>
  <si>
    <t xml:space="preserve">    (톤)</t>
    <phoneticPr fontId="13" type="noConversion"/>
  </si>
  <si>
    <t>Exposed</t>
    <phoneticPr fontId="13" type="noConversion"/>
  </si>
  <si>
    <t>Ready</t>
    <phoneticPr fontId="13" type="noConversion"/>
  </si>
  <si>
    <t>SM-A</t>
  </si>
  <si>
    <t>This Week</t>
  </si>
  <si>
    <t>Next Week</t>
  </si>
  <si>
    <t>Main</t>
  </si>
  <si>
    <t>Issues</t>
  </si>
  <si>
    <t>Weekly</t>
  </si>
  <si>
    <t>Monthly</t>
  </si>
  <si>
    <t>Plan</t>
  </si>
  <si>
    <t>Actual</t>
  </si>
  <si>
    <t>RTN</t>
  </si>
  <si>
    <t>RTM</t>
  </si>
  <si>
    <t>Sum</t>
  </si>
  <si>
    <t>Coal</t>
  </si>
  <si>
    <t xml:space="preserve"> (Ton)</t>
  </si>
  <si>
    <t>Coal(Kton)</t>
  </si>
  <si>
    <t>ROM
Temporary
(Kton)</t>
  </si>
  <si>
    <t>Rain</t>
  </si>
  <si>
    <t>(mm,hr)</t>
  </si>
  <si>
    <t>Avg.</t>
  </si>
  <si>
    <t>Rain
fall</t>
  </si>
  <si>
    <t>Rain
hour</t>
  </si>
  <si>
    <t>Road
Maintenance</t>
  </si>
  <si>
    <t>Fog
hour</t>
  </si>
  <si>
    <t>weekly</t>
  </si>
  <si>
    <t>monthly</t>
  </si>
  <si>
    <t>Avg. Daily</t>
  </si>
  <si>
    <t>Disturb Hour(mm/hr)</t>
  </si>
  <si>
    <t>Hauling</t>
  </si>
  <si>
    <t xml:space="preserve">Pit </t>
  </si>
  <si>
    <t>Maintenance</t>
  </si>
  <si>
    <t>Quality &amp;</t>
  </si>
  <si>
    <t>Recovery</t>
  </si>
  <si>
    <t>Catchment
Area(ha)</t>
  </si>
  <si>
    <t>Volume of Water</t>
  </si>
  <si>
    <t>Pump Line
(Including Transfer)</t>
  </si>
  <si>
    <t>4 Line</t>
  </si>
  <si>
    <t>3 Line</t>
  </si>
  <si>
    <t>2 Line</t>
  </si>
  <si>
    <t>Class</t>
  </si>
  <si>
    <t>Weekly
Rain Fall</t>
  </si>
  <si>
    <t>In-flow</t>
  </si>
  <si>
    <t>TOTAL</t>
  </si>
  <si>
    <t>(Unit : Kton)</t>
  </si>
  <si>
    <t>(Unit : Kton, Kbcm)</t>
  </si>
  <si>
    <t>area</t>
  </si>
  <si>
    <t>Daily Plan</t>
  </si>
  <si>
    <t>SM-B</t>
  </si>
  <si>
    <t>E1</t>
  </si>
  <si>
    <t>Pumping 
Capa.</t>
  </si>
  <si>
    <r>
      <t>(Unit : KM</t>
    </r>
    <r>
      <rPr>
        <sz val="10"/>
        <rFont val="HYSinMyeongJo-Medium"/>
        <family val="1"/>
        <charset val="129"/>
      </rPr>
      <t>³</t>
    </r>
    <r>
      <rPr>
        <sz val="10"/>
        <rFont val="Arial"/>
        <family val="2"/>
      </rPr>
      <t>, KM</t>
    </r>
    <r>
      <rPr>
        <sz val="10"/>
        <rFont val="HYSinMyeongJo-Medium"/>
        <family val="1"/>
        <charset val="129"/>
      </rPr>
      <t>³</t>
    </r>
    <r>
      <rPr>
        <sz val="10"/>
        <rFont val="Arial"/>
        <family val="2"/>
      </rPr>
      <t>/day)</t>
    </r>
  </si>
  <si>
    <t>* Caculation for coal stock days</t>
  </si>
  <si>
    <t>7</t>
  </si>
  <si>
    <t>Stock Days</t>
  </si>
  <si>
    <t>Kton</t>
  </si>
  <si>
    <r>
      <t>A</t>
    </r>
    <r>
      <rPr>
        <sz val="10"/>
        <rFont val="Arial"/>
        <family val="2"/>
      </rPr>
      <t>/</t>
    </r>
    <r>
      <rPr>
        <sz val="11"/>
        <rFont val="Arial"/>
        <family val="2"/>
      </rPr>
      <t>B</t>
    </r>
  </si>
  <si>
    <r>
      <t>C</t>
    </r>
    <r>
      <rPr>
        <sz val="10"/>
        <rFont val="Arial"/>
        <family val="2"/>
      </rPr>
      <t>/D</t>
    </r>
  </si>
  <si>
    <t>Diff</t>
    <phoneticPr fontId="15" type="noConversion"/>
  </si>
  <si>
    <t>6 Line</t>
  </si>
  <si>
    <r>
      <t xml:space="preserve">Remarks
</t>
    </r>
    <r>
      <rPr>
        <sz val="10"/>
        <rFont val="Arial"/>
        <family val="2"/>
      </rPr>
      <t>(Main Area)</t>
    </r>
  </si>
  <si>
    <t>SIMS</t>
  </si>
  <si>
    <t>(ROM_SMA)</t>
  </si>
  <si>
    <t>PTP</t>
  </si>
  <si>
    <t>plan</t>
    <phoneticPr fontId="13" type="noConversion"/>
  </si>
  <si>
    <t>Aw</t>
    <phoneticPr fontId="85" type="noConversion"/>
  </si>
  <si>
    <t>Sat</t>
    <phoneticPr fontId="72" type="noConversion"/>
  </si>
  <si>
    <t>Sun</t>
    <phoneticPr fontId="72" type="noConversion"/>
  </si>
  <si>
    <t>Mon</t>
    <phoneticPr fontId="72" type="noConversion"/>
  </si>
  <si>
    <t>Tue</t>
    <phoneticPr fontId="72" type="noConversion"/>
  </si>
  <si>
    <t>Wed</t>
    <phoneticPr fontId="72" type="noConversion"/>
  </si>
  <si>
    <t>Thu</t>
    <phoneticPr fontId="72" type="noConversion"/>
  </si>
  <si>
    <t>G</t>
    <phoneticPr fontId="72" type="noConversion"/>
  </si>
  <si>
    <t>Fri</t>
  </si>
  <si>
    <t>BIMA</t>
  </si>
  <si>
    <t>RTS</t>
  </si>
  <si>
    <t>A1</t>
  </si>
  <si>
    <t>1 Line</t>
  </si>
  <si>
    <t>B</t>
  </si>
  <si>
    <t>5 Line</t>
  </si>
  <si>
    <t>G1</t>
  </si>
  <si>
    <t>G2</t>
  </si>
  <si>
    <t>RN(Buma)</t>
  </si>
  <si>
    <t>RS_G(Pama)</t>
  </si>
  <si>
    <t>SM-A(Sims)</t>
  </si>
  <si>
    <t>SM-D(Petro)</t>
  </si>
  <si>
    <t>SSB(Bima)</t>
  </si>
  <si>
    <t>RN(B)</t>
  </si>
  <si>
    <t>Aug</t>
  </si>
  <si>
    <t>Nov</t>
  </si>
  <si>
    <t>C/D</t>
  </si>
  <si>
    <t>RS_CD(Pama)</t>
  </si>
  <si>
    <t>AC(P)</t>
  </si>
  <si>
    <t>SM-D</t>
  </si>
  <si>
    <t>This Week(11/10)</t>
  </si>
  <si>
    <t>17</t>
  </si>
  <si>
    <t xml:space="preserve"> o Sump Status (As of 21. 11. 22)</t>
  </si>
  <si>
    <t>Monthly(1/1~1/31)</t>
  </si>
  <si>
    <r>
      <t xml:space="preserve">             </t>
    </r>
    <r>
      <rPr>
        <sz val="11"/>
        <rFont val="돋움"/>
        <family val="3"/>
        <charset val="129"/>
      </rPr>
      <t>※</t>
    </r>
    <r>
      <rPr>
        <sz val="11"/>
        <rFont val="Arial"/>
        <family val="2"/>
      </rPr>
      <t xml:space="preserve"> Plan Rain Disturb hour Jan : 1.10 hr/day</t>
    </r>
  </si>
  <si>
    <t>Coal Hauling</t>
  </si>
  <si>
    <t>Coal Haul</t>
  </si>
  <si>
    <t>(Ton)</t>
  </si>
  <si>
    <t>SUK</t>
  </si>
  <si>
    <t>TMP</t>
  </si>
  <si>
    <t>MHA</t>
  </si>
  <si>
    <t>[Coal Hauling Team]</t>
  </si>
  <si>
    <t xml:space="preserve"> - Coal Production &amp; Coal Hauling</t>
  </si>
  <si>
    <t>Silo-TMC</t>
  </si>
  <si>
    <t>&lt;Coal Hauling Team&gt;</t>
  </si>
  <si>
    <t xml:space="preserve"> &amp; Coal Hauling</t>
  </si>
  <si>
    <t xml:space="preserve"> Coal Prod.</t>
  </si>
  <si>
    <t xml:space="preserve"> - Keep inspection of coal conservation all area</t>
  </si>
  <si>
    <t>Weekly(1/07~1/13)</t>
  </si>
  <si>
    <t>Pama</t>
  </si>
  <si>
    <t>ROM 2C</t>
  </si>
  <si>
    <t>(ROM RTM)</t>
  </si>
  <si>
    <t>ROM SMD</t>
  </si>
  <si>
    <t>Weekly Coal Production Statistics</t>
  </si>
  <si>
    <t>-</t>
  </si>
  <si>
    <t>MTD/days</t>
  </si>
  <si>
    <t xml:space="preserve"> - Supervise loading point  as potency foreign material</t>
  </si>
  <si>
    <t>RTN Pama</t>
  </si>
  <si>
    <t>RM(Pama)</t>
  </si>
  <si>
    <t>RS_AB(Pama)</t>
  </si>
  <si>
    <t>- Control performance SUK &amp; TMP as PA&gt;85%</t>
  </si>
  <si>
    <t>Weekly Daily Plan</t>
  </si>
  <si>
    <t>SM-C</t>
  </si>
  <si>
    <t>- Dewatering control in all Pit</t>
  </si>
  <si>
    <t xml:space="preserve"> - Control the number of operation fleet coal production</t>
  </si>
  <si>
    <t>- Control the number of operation Coal Hauler to TMCT</t>
  </si>
  <si>
    <t>SM6</t>
  </si>
  <si>
    <t>SM-6</t>
  </si>
  <si>
    <t>SM6(Pama)</t>
  </si>
  <si>
    <t>-  Inspection to Pit all area</t>
  </si>
  <si>
    <t>C/DF</t>
  </si>
  <si>
    <t>SM-B(Pama)</t>
  </si>
  <si>
    <t xml:space="preserve"> - Supervise loading point all area</t>
  </si>
  <si>
    <t>SM-BC</t>
  </si>
  <si>
    <t>- Supervise random fatiq test in rest area Km16</t>
  </si>
  <si>
    <t>Coal Prod</t>
  </si>
  <si>
    <t>- Dust management control all Pits</t>
  </si>
  <si>
    <t>A/Plan of Sept</t>
  </si>
  <si>
    <t>SM-A,B,C,D,6</t>
  </si>
  <si>
    <t>RT N, M,S, SSB</t>
  </si>
  <si>
    <t xml:space="preserve">- Safety- Lighting Inspection </t>
  </si>
  <si>
    <t>- Limiting production according to daily targets</t>
  </si>
  <si>
    <t>- Optimal Mud handling all area</t>
  </si>
  <si>
    <t>- Support mud handling all area</t>
  </si>
  <si>
    <t>- Mud handling acceleration in  Pit SMD,  RTM &amp; RTS G</t>
  </si>
  <si>
    <t>[October Plan : Coal Mining 2.775 Kton]</t>
  </si>
  <si>
    <t>This Week (16 Oct)</t>
  </si>
  <si>
    <t>10/16</t>
  </si>
  <si>
    <t xml:space="preserve"> - Exposed Coal (Target : Exposed 4days, Ready 2 days)</t>
  </si>
  <si>
    <t>RS Coal: 1 day, SM Coal:4 day</t>
  </si>
  <si>
    <t>October 25th, 2023</t>
  </si>
  <si>
    <t>This Week (23 Oct)</t>
  </si>
  <si>
    <t>Month to Date (01~25 Octo)</t>
  </si>
  <si>
    <t>Weekly (19 ~25 Oct)</t>
  </si>
  <si>
    <t>(Weekly: 10/19~10/25, Monthly: 10/01~10/25)</t>
  </si>
  <si>
    <t>10/25</t>
  </si>
  <si>
    <t>- DT queues at the stockpile</t>
  </si>
  <si>
    <t>-  Monthly  meeting with all Contractors</t>
  </si>
  <si>
    <t>-  Construction ROM at SM6, RTM</t>
  </si>
  <si>
    <t>-  Commissioning temporary rom SMD, RTS2C3</t>
  </si>
  <si>
    <t>-  Investigation  findings of SOP violations</t>
  </si>
  <si>
    <t>- Weekly  meeting with all Contractors</t>
  </si>
  <si>
    <t>-  Temporay ROM  Inspection all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</si>
</sst>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\ @"/>
    <numFmt numFmtId="167" formatCode="0.0"/>
    <numFmt numFmtId="168" formatCode="#,##0\ ;&quot;△&quot;#,##0\ ;\-\ "/>
    <numFmt numFmtId="169" formatCode="_-* #,##0.0_-;\-* #,##0.0_-;_-* &quot;-&quot;_-;_-@_-"/>
    <numFmt numFmtId="170" formatCode="#,##0.0"/>
    <numFmt numFmtId="171" formatCode="_-* #,##0_-;\-* #,##0_-;_-* &quot;-&quot;??_-;_-@_-"/>
    <numFmt numFmtId="172" formatCode="#,###.0;\△#,###.0;"/>
    <numFmt numFmtId="173" formatCode="#,##0_ ;\-#,##0\ "/>
    <numFmt numFmtId="174" formatCode="#,###;\△#,###;"/>
    <numFmt numFmtId="175" formatCode="#,##0.0;\Δ#,##0.0"/>
    <numFmt numFmtId="176" formatCode="[$-409]d&quot;-&quot;mmm;@"/>
    <numFmt numFmtId="177" formatCode="#,##0_0;&quot;△&quot;#,##0_0"/>
    <numFmt numFmtId="178" formatCode="#,##0.0_0;&quot;△&quot;#,##0.0_0"/>
    <numFmt numFmtId="179" formatCode="0.0_ "/>
    <numFmt numFmtId="180" formatCode="#,##0.0\ ;&quot;△&quot;#,##0.0\ ;\-\ "/>
    <numFmt numFmtId="181" formatCode="0.00000000000000_ "/>
    <numFmt numFmtId="182" formatCode="_(* #,##0_);_(* \(#,##0\);_(* &quot;-&quot;??_);_(@_)"/>
    <numFmt numFmtId="183" formatCode="#,##0_ "/>
    <numFmt numFmtId="184" formatCode="#,##0\ \ \ \ \ \ \ ;&quot;△&quot;#,##0\ \ \ \ \ \ \ ;\-\ \ \ \ \ \ \ "/>
    <numFmt numFmtId="185" formatCode="#,##0.0\ \ ;&quot;△&quot;#,##0.0\ \ ;\-\ \ "/>
    <numFmt numFmtId="186" formatCode="#,##0\ \ \ \ \ ;&quot;△&quot;#,##0\ \ \ \ \ ;\-\ \ \ \ \ "/>
    <numFmt numFmtId="187" formatCode="#,###,;\Δ#,###,"/>
    <numFmt numFmtId="188" formatCode="#,##0;&quot;△&quot;#,##0"/>
    <numFmt numFmtId="189" formatCode="_(* #,##0.0_);_(* \(#,##0.0\);_(* &quot;-&quot;?_);_(@_)"/>
  </numFmts>
  <fonts count="9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HY신명조"/>
      <family val="1"/>
      <charset val="129"/>
    </font>
    <font>
      <sz val="8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9"/>
      <name val="GulimChe"/>
      <family val="3"/>
    </font>
    <font>
      <b/>
      <sz val="12"/>
      <name val="Arial"/>
      <family val="2"/>
    </font>
    <font>
      <sz val="12"/>
      <name val="???"/>
      <family val="1"/>
      <charset val="129"/>
    </font>
    <font>
      <sz val="12"/>
      <name val="???"/>
      <family val="1"/>
    </font>
    <font>
      <sz val="12"/>
      <name val="¹UAAA¼"/>
      <family val="3"/>
      <charset val="129"/>
    </font>
    <font>
      <sz val="10"/>
      <color indexed="8"/>
      <name val="Segoe UI"/>
      <family val="2"/>
    </font>
    <font>
      <sz val="10"/>
      <color indexed="9"/>
      <name val="Segoe UI"/>
      <family val="2"/>
    </font>
    <font>
      <sz val="11"/>
      <name val="µ¸¿ò"/>
      <family val="3"/>
      <charset val="129"/>
    </font>
    <font>
      <sz val="11"/>
      <name val="??"/>
      <family val="3"/>
      <charset val="129"/>
    </font>
    <font>
      <sz val="10"/>
      <color indexed="20"/>
      <name val="Segoe UI"/>
      <family val="2"/>
    </font>
    <font>
      <b/>
      <sz val="10"/>
      <color indexed="52"/>
      <name val="Segoe UI"/>
      <family val="2"/>
    </font>
    <font>
      <b/>
      <sz val="10"/>
      <color indexed="9"/>
      <name val="Segoe UI"/>
      <family val="2"/>
    </font>
    <font>
      <sz val="10"/>
      <color theme="1"/>
      <name val="Gulim"/>
      <family val="2"/>
    </font>
    <font>
      <i/>
      <sz val="10"/>
      <color indexed="23"/>
      <name val="Segoe UI"/>
      <family val="2"/>
    </font>
    <font>
      <sz val="10"/>
      <color indexed="17"/>
      <name val="Segoe UI"/>
      <family val="2"/>
    </font>
    <font>
      <b/>
      <sz val="15"/>
      <color indexed="56"/>
      <name val="Segoe UI"/>
      <family val="2"/>
    </font>
    <font>
      <b/>
      <sz val="13"/>
      <color indexed="56"/>
      <name val="Segoe UI"/>
      <family val="2"/>
    </font>
    <font>
      <b/>
      <sz val="11"/>
      <color indexed="56"/>
      <name val="Segoe UI"/>
      <family val="2"/>
    </font>
    <font>
      <u/>
      <sz val="10"/>
      <color indexed="12"/>
      <name val="Arial"/>
      <family val="2"/>
    </font>
    <font>
      <sz val="10"/>
      <color indexed="62"/>
      <name val="Segoe UI"/>
      <family val="2"/>
    </font>
    <font>
      <sz val="10"/>
      <color indexed="52"/>
      <name val="Segoe UI"/>
      <family val="2"/>
    </font>
    <font>
      <sz val="10"/>
      <color indexed="60"/>
      <name val="Segoe UI"/>
      <family val="2"/>
    </font>
    <font>
      <sz val="11"/>
      <color indexed="8"/>
      <name val="Calibri"/>
      <family val="2"/>
    </font>
    <font>
      <b/>
      <sz val="10"/>
      <color indexed="63"/>
      <name val="Segoe UI"/>
      <family val="2"/>
    </font>
    <font>
      <b/>
      <sz val="18"/>
      <color indexed="56"/>
      <name val="Cambria"/>
      <family val="2"/>
    </font>
    <font>
      <b/>
      <sz val="10"/>
      <color indexed="8"/>
      <name val="Segoe UI"/>
      <family val="2"/>
    </font>
    <font>
      <sz val="10"/>
      <color indexed="10"/>
      <name val="Segoe UI"/>
      <family val="2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11"/>
      <color indexed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sz val="11"/>
      <color indexed="4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</font>
    <font>
      <sz val="7"/>
      <name val="Arial"/>
      <family val="2"/>
    </font>
    <font>
      <sz val="11"/>
      <name val="Arial Narrow"/>
      <family val="2"/>
    </font>
    <font>
      <sz val="11"/>
      <name val="돋움"/>
      <family val="3"/>
      <charset val="129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u/>
      <sz val="18"/>
      <name val="Arial"/>
      <family val="2"/>
    </font>
    <font>
      <sz val="12"/>
      <color rgb="FF0000FF"/>
      <name val="Arial"/>
      <family val="2"/>
    </font>
    <font>
      <sz val="10"/>
      <name val="HYSinMyeongJo-Medium"/>
      <family val="1"/>
      <charset val="129"/>
    </font>
    <font>
      <sz val="8"/>
      <name val="AuctionGothic Bold"/>
      <family val="3"/>
      <charset val="129"/>
    </font>
    <font>
      <b/>
      <sz val="11"/>
      <color rgb="FFFF0000"/>
      <name val="Arial"/>
      <family val="2"/>
    </font>
    <font>
      <u/>
      <sz val="20"/>
      <color rgb="FFFF0000"/>
      <name val="Arial"/>
      <family val="2"/>
    </font>
    <font>
      <u/>
      <sz val="18"/>
      <color rgb="FFFF0000"/>
      <name val="Arial"/>
      <family val="2"/>
    </font>
    <font>
      <sz val="14"/>
      <color rgb="FFFF0000"/>
      <name val="Arial"/>
      <family val="2"/>
    </font>
    <font>
      <sz val="9"/>
      <color rgb="FFFF0000"/>
      <name val="Arial"/>
      <family val="2"/>
    </font>
    <font>
      <sz val="10"/>
      <color indexed="62"/>
      <name val="Arial"/>
      <family val="2"/>
    </font>
    <font>
      <sz val="10"/>
      <color indexed="49"/>
      <name val="Arial"/>
      <family val="2"/>
    </font>
    <font>
      <b/>
      <sz val="10"/>
      <color indexed="10"/>
      <name val="Arial"/>
      <family val="2"/>
    </font>
    <font>
      <b/>
      <sz val="10"/>
      <color indexed="49"/>
      <name val="Arial"/>
      <family val="2"/>
    </font>
    <font>
      <sz val="10"/>
      <color indexed="40"/>
      <name val="Arial"/>
      <family val="2"/>
    </font>
    <font>
      <sz val="10"/>
      <color rgb="FF0000FF"/>
      <name val="굴림"/>
      <family val="3"/>
      <charset val="129"/>
    </font>
    <font>
      <sz val="10"/>
      <color rgb="FFFF0000"/>
      <name val="굴림"/>
      <family val="3"/>
      <charset val="129"/>
    </font>
    <font>
      <sz val="8"/>
      <name val="Calibri"/>
      <family val="3"/>
      <charset val="129"/>
      <scheme val="minor"/>
    </font>
    <font>
      <sz val="10"/>
      <color theme="1" tint="0.249977111117893"/>
      <name val="Arial"/>
      <family val="2"/>
    </font>
    <font>
      <sz val="11"/>
      <color theme="1"/>
      <name val="Arial"/>
      <family val="2"/>
      <charset val="129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b/>
      <sz val="13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hair">
        <color indexed="64"/>
      </bottom>
      <diagonal/>
    </border>
    <border>
      <left style="thin">
        <color rgb="FFFF0000"/>
      </left>
      <right style="thin">
        <color rgb="FFFF0000"/>
      </right>
      <top style="hair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FF0000"/>
      </right>
      <top style="hair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hair">
        <color indexed="64"/>
      </bottom>
      <diagonal/>
    </border>
    <border>
      <left/>
      <right/>
      <top style="thin">
        <color rgb="FFFF0000"/>
      </top>
      <bottom style="hair">
        <color indexed="64"/>
      </bottom>
      <diagonal/>
    </border>
    <border>
      <left style="hair">
        <color indexed="64"/>
      </left>
      <right style="thin">
        <color rgb="FFFF0000"/>
      </right>
      <top style="thin">
        <color rgb="FFFF0000"/>
      </top>
      <bottom style="hair">
        <color indexed="64"/>
      </bottom>
      <diagonal/>
    </border>
    <border>
      <left style="hair">
        <color indexed="64"/>
      </left>
      <right style="thin">
        <color rgb="FFFF0000"/>
      </right>
      <top style="hair">
        <color indexed="64"/>
      </top>
      <bottom style="hair">
        <color indexed="64"/>
      </bottom>
      <diagonal/>
    </border>
    <border>
      <left style="thin">
        <color rgb="FFFF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FF0000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rgb="FFFF0000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rgb="FFFF0000"/>
      </right>
      <top/>
      <bottom style="hair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hair">
        <color rgb="FFFF0000"/>
      </top>
      <bottom style="hair">
        <color rgb="FFFF0000"/>
      </bottom>
      <diagonal/>
    </border>
    <border>
      <left style="thin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indexed="64"/>
      </left>
      <right style="thin">
        <color rgb="FFFF0000"/>
      </right>
      <top style="hair">
        <color indexed="64"/>
      </top>
      <bottom/>
      <diagonal/>
    </border>
    <border>
      <left style="thin">
        <color rgb="FFFF0000"/>
      </left>
      <right style="thin">
        <color rgb="FFFF0000"/>
      </right>
      <top style="hair">
        <color indexed="64"/>
      </top>
      <bottom/>
      <diagonal/>
    </border>
    <border>
      <left/>
      <right/>
      <top style="hair">
        <color rgb="FFFF0000"/>
      </top>
      <bottom/>
      <diagonal/>
    </border>
    <border>
      <left style="thin">
        <color rgb="FFFF0000"/>
      </left>
      <right style="thin">
        <color rgb="FFFF0000"/>
      </right>
      <top style="hair">
        <color rgb="FFFF0000"/>
      </top>
      <bottom/>
      <diagonal/>
    </border>
    <border>
      <left style="hair">
        <color indexed="64"/>
      </left>
      <right style="hair">
        <color indexed="64"/>
      </right>
      <top style="hair">
        <color rgb="FFFF0000"/>
      </top>
      <bottom style="hair">
        <color rgb="FFFF0000"/>
      </bottom>
      <diagonal/>
    </border>
    <border>
      <left style="hair">
        <color indexed="64"/>
      </left>
      <right style="hair">
        <color indexed="64"/>
      </right>
      <top style="hair">
        <color rgb="FFFF0000"/>
      </top>
      <bottom style="hair">
        <color indexed="64"/>
      </bottom>
      <diagonal/>
    </border>
  </borders>
  <cellStyleXfs count="2769">
    <xf numFmtId="176" fontId="0" fillId="0" borderId="0"/>
    <xf numFmtId="164" fontId="16" fillId="0" borderId="0" applyFont="0" applyFill="0" applyBorder="0" applyAlignment="0" applyProtection="0"/>
    <xf numFmtId="176" fontId="18" fillId="0" borderId="0"/>
    <xf numFmtId="176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76" fontId="21" fillId="0" borderId="0"/>
    <xf numFmtId="176" fontId="22" fillId="0" borderId="0"/>
    <xf numFmtId="9" fontId="21" fillId="0" borderId="0" applyFont="0" applyFill="0" applyBorder="0" applyAlignment="0" applyProtection="0"/>
    <xf numFmtId="176" fontId="21" fillId="0" borderId="0"/>
    <xf numFmtId="9" fontId="23" fillId="0" borderId="0" applyFont="0" applyFill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8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9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0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2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3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5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6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1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4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4" fillId="17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8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5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6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5" fillId="21" borderId="0" applyNumberFormat="0" applyBorder="0" applyAlignment="0" applyProtection="0"/>
    <xf numFmtId="176" fontId="26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2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3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24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19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0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5" fillId="25" borderId="0" applyNumberFormat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8" fillId="9" borderId="0" applyNumberFormat="0" applyBorder="0" applyAlignment="0" applyProtection="0"/>
    <xf numFmtId="176" fontId="23" fillId="0" borderId="0"/>
    <xf numFmtId="176" fontId="23" fillId="0" borderId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29" fillId="26" borderId="68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176" fontId="30" fillId="27" borderId="69" applyNumberFormat="0" applyAlignment="0" applyProtection="0"/>
    <xf numFmtId="43" fontId="1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33" fillId="10" borderId="0" applyNumberFormat="0" applyBorder="0" applyAlignment="0" applyProtection="0"/>
    <xf numFmtId="176" fontId="20" fillId="0" borderId="70" applyNumberFormat="0" applyAlignment="0" applyProtection="0">
      <alignment horizontal="left" vertical="center"/>
    </xf>
    <xf numFmtId="176" fontId="20" fillId="0" borderId="1">
      <alignment horizontal="left" vertical="center"/>
    </xf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4" fillId="0" borderId="71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5" fillId="0" borderId="72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73" applyNumberFormat="0" applyFill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76" fontId="37" fillId="0" borderId="0" applyNumberFormat="0" applyFill="0" applyBorder="0" applyAlignment="0" applyProtection="0">
      <alignment vertical="top"/>
      <protection locked="0"/>
    </xf>
    <xf numFmtId="176" fontId="37" fillId="0" borderId="0" applyNumberFormat="0" applyFill="0" applyBorder="0" applyAlignment="0" applyProtection="0">
      <alignment vertical="top"/>
      <protection locked="0"/>
    </xf>
    <xf numFmtId="176" fontId="37" fillId="0" borderId="0" applyNumberFormat="0" applyFill="0" applyBorder="0" applyAlignment="0" applyProtection="0">
      <alignment vertical="top"/>
      <protection locked="0"/>
    </xf>
    <xf numFmtId="176" fontId="37" fillId="0" borderId="0" applyNumberFormat="0" applyFill="0" applyBorder="0" applyAlignment="0" applyProtection="0">
      <alignment vertical="top"/>
      <protection locked="0"/>
    </xf>
    <xf numFmtId="176" fontId="37" fillId="0" borderId="0" applyNumberFormat="0" applyFill="0" applyBorder="0" applyAlignment="0" applyProtection="0">
      <alignment vertical="top"/>
      <protection locked="0"/>
    </xf>
    <xf numFmtId="176" fontId="37" fillId="0" borderId="0" applyNumberFormat="0" applyFill="0" applyBorder="0" applyAlignment="0" applyProtection="0">
      <alignment vertical="top"/>
      <protection locked="0"/>
    </xf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8" fillId="13" borderId="68" applyNumberFormat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39" fillId="0" borderId="74" applyNumberFormat="0" applyFill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40" fillId="28" borderId="0" applyNumberFormat="0" applyBorder="0" applyAlignment="0" applyProtection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41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4" fillId="0" borderId="0"/>
    <xf numFmtId="176" fontId="24" fillId="0" borderId="0"/>
    <xf numFmtId="176" fontId="16" fillId="0" borderId="0" applyNumberFormat="0" applyFont="0" applyFill="0" applyBorder="0" applyAlignment="0" applyProtection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4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41" fillId="0" borderId="0"/>
    <xf numFmtId="176" fontId="24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4" fillId="0" borderId="0"/>
    <xf numFmtId="176" fontId="24" fillId="0" borderId="0"/>
    <xf numFmtId="176" fontId="16" fillId="0" borderId="0"/>
    <xf numFmtId="176" fontId="31" fillId="0" borderId="0"/>
    <xf numFmtId="176" fontId="41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4" fillId="0" borderId="0"/>
    <xf numFmtId="176" fontId="31" fillId="0" borderId="0"/>
    <xf numFmtId="176" fontId="16" fillId="0" borderId="0"/>
    <xf numFmtId="176" fontId="41" fillId="0" borderId="0"/>
    <xf numFmtId="176" fontId="16" fillId="0" borderId="0"/>
    <xf numFmtId="176" fontId="16" fillId="0" borderId="0"/>
    <xf numFmtId="176" fontId="41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41" fillId="0" borderId="0"/>
    <xf numFmtId="176" fontId="16" fillId="0" borderId="0"/>
    <xf numFmtId="176" fontId="16" fillId="0" borderId="0"/>
    <xf numFmtId="176" fontId="41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16" fillId="29" borderId="75" applyNumberFormat="0" applyFont="0" applyAlignment="0" applyProtection="0"/>
    <xf numFmtId="176" fontId="16" fillId="29" borderId="75" applyNumberFormat="0" applyFont="0" applyAlignment="0" applyProtection="0"/>
    <xf numFmtId="176" fontId="16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16" fillId="29" borderId="75" applyNumberFormat="0" applyFont="0" applyAlignment="0" applyProtection="0"/>
    <xf numFmtId="176" fontId="16" fillId="29" borderId="75" applyNumberFormat="0" applyFont="0" applyAlignment="0" applyProtection="0"/>
    <xf numFmtId="176" fontId="16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24" fillId="29" borderId="75" applyNumberFormat="0" applyFon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176" fontId="42" fillId="26" borderId="76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6" fontId="27" fillId="0" borderId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3" fillId="0" borderId="0" applyNumberFormat="0" applyFill="0" applyBorder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4" fillId="0" borderId="77" applyNumberFormat="0" applyFill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5" fillId="0" borderId="0" applyNumberForma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19" fillId="0" borderId="0"/>
    <xf numFmtId="43" fontId="19" fillId="0" borderId="0" applyFont="0" applyFill="0" applyBorder="0" applyAlignment="0" applyProtection="0"/>
    <xf numFmtId="176" fontId="18" fillId="0" borderId="0"/>
    <xf numFmtId="9" fontId="19" fillId="0" borderId="0" applyFont="0" applyFill="0" applyBorder="0" applyAlignment="0" applyProtection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47" fillId="0" borderId="0">
      <alignment vertical="center"/>
    </xf>
    <xf numFmtId="176" fontId="19" fillId="0" borderId="0"/>
    <xf numFmtId="164" fontId="47" fillId="0" borderId="0" applyFont="0" applyFill="0" applyBorder="0" applyAlignment="0" applyProtection="0">
      <alignment vertical="center"/>
    </xf>
    <xf numFmtId="165" fontId="47" fillId="0" borderId="0" applyFont="0" applyFill="0" applyBorder="0" applyAlignment="0" applyProtection="0">
      <alignment vertical="center"/>
    </xf>
    <xf numFmtId="176" fontId="19" fillId="0" borderId="0"/>
    <xf numFmtId="176" fontId="19" fillId="0" borderId="0"/>
    <xf numFmtId="176" fontId="19" fillId="0" borderId="0"/>
    <xf numFmtId="176" fontId="57" fillId="0" borderId="0"/>
    <xf numFmtId="176" fontId="60" fillId="0" borderId="0">
      <alignment vertical="center"/>
    </xf>
    <xf numFmtId="176" fontId="12" fillId="0" borderId="0"/>
    <xf numFmtId="176" fontId="12" fillId="0" borderId="0"/>
    <xf numFmtId="164" fontId="16" fillId="0" borderId="0" applyFont="0" applyFill="0" applyBorder="0" applyAlignment="0" applyProtection="0"/>
    <xf numFmtId="176" fontId="12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9" fillId="0" borderId="0" applyFont="0" applyFill="0" applyBorder="0" applyAlignment="0" applyProtection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64" fontId="47" fillId="0" borderId="0" applyFont="0" applyFill="0" applyBorder="0" applyAlignment="0" applyProtection="0">
      <alignment vertical="center"/>
    </xf>
    <xf numFmtId="165" fontId="47" fillId="0" borderId="0" applyFont="0" applyFill="0" applyBorder="0" applyAlignment="0" applyProtection="0">
      <alignment vertical="center"/>
    </xf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2" fillId="0" borderId="0"/>
    <xf numFmtId="0" fontId="21" fillId="0" borderId="0"/>
    <xf numFmtId="0" fontId="22" fillId="0" borderId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29" fillId="26" borderId="68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0" fontId="30" fillId="27" borderId="69" applyNumberFormat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20" fillId="0" borderId="70" applyNumberFormat="0" applyAlignment="0" applyProtection="0">
      <alignment horizontal="left" vertical="center"/>
    </xf>
    <xf numFmtId="0" fontId="20" fillId="0" borderId="1">
      <alignment horizontal="left" vertical="center"/>
    </xf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4" fillId="0" borderId="71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5" fillId="0" borderId="72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7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8" fillId="13" borderId="68" applyNumberFormat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39" fillId="0" borderId="74" applyNumberFormat="0" applyFill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24" fillId="0" borderId="0"/>
    <xf numFmtId="0" fontId="16" fillId="0" borderId="0"/>
    <xf numFmtId="0" fontId="31" fillId="0" borderId="0"/>
    <xf numFmtId="0" fontId="4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1" fillId="0" borderId="0"/>
    <xf numFmtId="0" fontId="16" fillId="0" borderId="0"/>
    <xf numFmtId="0" fontId="41" fillId="0" borderId="0"/>
    <xf numFmtId="0" fontId="16" fillId="0" borderId="0"/>
    <xf numFmtId="0" fontId="4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1" fillId="0" borderId="0"/>
    <xf numFmtId="0" fontId="16" fillId="0" borderId="0"/>
    <xf numFmtId="0" fontId="4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16" fillId="29" borderId="75" applyNumberFormat="0" applyFont="0" applyAlignment="0" applyProtection="0"/>
    <xf numFmtId="0" fontId="16" fillId="29" borderId="75" applyNumberFormat="0" applyFont="0" applyAlignment="0" applyProtection="0"/>
    <xf numFmtId="0" fontId="16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16" fillId="29" borderId="75" applyNumberFormat="0" applyFont="0" applyAlignment="0" applyProtection="0"/>
    <xf numFmtId="0" fontId="16" fillId="29" borderId="75" applyNumberFormat="0" applyFont="0" applyAlignment="0" applyProtection="0"/>
    <xf numFmtId="0" fontId="16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24" fillId="29" borderId="75" applyNumberFormat="0" applyFon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42" fillId="26" borderId="76" applyNumberFormat="0" applyAlignment="0" applyProtection="0"/>
    <xf numFmtId="0" fontId="27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4" fillId="0" borderId="7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9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7" fillId="0" borderId="0">
      <alignment vertical="center"/>
    </xf>
    <xf numFmtId="164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20">
    <xf numFmtId="176" fontId="0" fillId="0" borderId="0" xfId="0"/>
    <xf numFmtId="167" fontId="17" fillId="0" borderId="0" xfId="0" applyNumberFormat="1" applyFont="1" applyAlignment="1">
      <alignment horizontal="right" vertical="center"/>
    </xf>
    <xf numFmtId="176" fontId="17" fillId="0" borderId="3" xfId="1425" applyFont="1" applyBorder="1">
      <alignment vertical="center"/>
    </xf>
    <xf numFmtId="176" fontId="48" fillId="0" borderId="3" xfId="1425" applyFont="1" applyBorder="1">
      <alignment vertical="center"/>
    </xf>
    <xf numFmtId="176" fontId="48" fillId="0" borderId="3" xfId="1425" applyFont="1" applyBorder="1" applyAlignment="1">
      <alignment horizontal="center" vertical="center"/>
    </xf>
    <xf numFmtId="176" fontId="48" fillId="0" borderId="0" xfId="1425" applyFont="1" applyAlignment="1">
      <alignment horizontal="center" vertical="center"/>
    </xf>
    <xf numFmtId="176" fontId="17" fillId="0" borderId="0" xfId="1425" applyFont="1">
      <alignment vertical="center"/>
    </xf>
    <xf numFmtId="176" fontId="17" fillId="0" borderId="41" xfId="1425" applyFont="1" applyBorder="1" applyAlignment="1">
      <alignment horizontal="center" vertical="center"/>
    </xf>
    <xf numFmtId="49" fontId="51" fillId="0" borderId="41" xfId="1425" applyNumberFormat="1" applyFont="1" applyBorder="1" applyAlignment="1">
      <alignment horizontal="center" vertical="center"/>
    </xf>
    <xf numFmtId="49" fontId="51" fillId="0" borderId="4" xfId="1425" applyNumberFormat="1" applyFont="1" applyBorder="1">
      <alignment vertical="center"/>
    </xf>
    <xf numFmtId="176" fontId="17" fillId="4" borderId="0" xfId="1425" applyFont="1" applyFill="1">
      <alignment vertical="center"/>
    </xf>
    <xf numFmtId="49" fontId="51" fillId="0" borderId="6" xfId="1425" applyNumberFormat="1" applyFont="1" applyBorder="1">
      <alignment vertical="center"/>
    </xf>
    <xf numFmtId="176" fontId="17" fillId="0" borderId="0" xfId="1425" applyFont="1" applyAlignment="1">
      <alignment horizontal="center" vertical="center"/>
    </xf>
    <xf numFmtId="178" fontId="17" fillId="0" borderId="0" xfId="1425" applyNumberFormat="1" applyFont="1">
      <alignment vertical="center"/>
    </xf>
    <xf numFmtId="49" fontId="51" fillId="4" borderId="11" xfId="1425" applyNumberFormat="1" applyFont="1" applyFill="1" applyBorder="1">
      <alignment vertical="center"/>
    </xf>
    <xf numFmtId="49" fontId="51" fillId="4" borderId="12" xfId="1425" applyNumberFormat="1" applyFont="1" applyFill="1" applyBorder="1">
      <alignment vertical="center"/>
    </xf>
    <xf numFmtId="178" fontId="16" fillId="4" borderId="20" xfId="1430" applyNumberFormat="1" applyFont="1" applyFill="1" applyBorder="1" applyAlignment="1">
      <alignment horizontal="right" vertical="center"/>
    </xf>
    <xf numFmtId="178" fontId="16" fillId="4" borderId="43" xfId="1425" applyNumberFormat="1" applyFont="1" applyFill="1" applyBorder="1" applyAlignment="1">
      <alignment horizontal="right" vertical="center"/>
    </xf>
    <xf numFmtId="178" fontId="16" fillId="4" borderId="43" xfId="1430" applyNumberFormat="1" applyFont="1" applyFill="1" applyBorder="1" applyAlignment="1">
      <alignment horizontal="right" vertical="center"/>
    </xf>
    <xf numFmtId="49" fontId="51" fillId="0" borderId="16" xfId="1425" applyNumberFormat="1" applyFont="1" applyBorder="1">
      <alignment vertical="center"/>
    </xf>
    <xf numFmtId="180" fontId="17" fillId="0" borderId="39" xfId="1427" applyNumberFormat="1" applyFont="1" applyFill="1" applyBorder="1" applyAlignment="1">
      <alignment horizontal="right" vertical="center"/>
    </xf>
    <xf numFmtId="180" fontId="17" fillId="0" borderId="29" xfId="1427" applyNumberFormat="1" applyFont="1" applyFill="1" applyBorder="1" applyAlignment="1">
      <alignment horizontal="right" vertical="center"/>
    </xf>
    <xf numFmtId="176" fontId="48" fillId="0" borderId="0" xfId="1425" applyFont="1">
      <alignment vertical="center"/>
    </xf>
    <xf numFmtId="180" fontId="17" fillId="0" borderId="42" xfId="1427" applyNumberFormat="1" applyFont="1" applyFill="1" applyBorder="1" applyAlignment="1">
      <alignment horizontal="right" vertical="center"/>
    </xf>
    <xf numFmtId="180" fontId="17" fillId="0" borderId="20" xfId="1427" applyNumberFormat="1" applyFont="1" applyFill="1" applyBorder="1" applyAlignment="1">
      <alignment horizontal="right" vertical="center"/>
    </xf>
    <xf numFmtId="176" fontId="58" fillId="0" borderId="0" xfId="1425" applyFont="1">
      <alignment vertical="center"/>
    </xf>
    <xf numFmtId="182" fontId="59" fillId="0" borderId="0" xfId="5" applyNumberFormat="1" applyFont="1" applyFill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176" fontId="51" fillId="0" borderId="0" xfId="0" applyFont="1" applyAlignment="1">
      <alignment vertical="center"/>
    </xf>
    <xf numFmtId="176" fontId="20" fillId="0" borderId="0" xfId="0" applyFont="1" applyAlignment="1">
      <alignment horizontal="right" vertical="center"/>
    </xf>
    <xf numFmtId="176" fontId="49" fillId="0" borderId="0" xfId="0" applyFont="1" applyAlignment="1">
      <alignment vertical="center"/>
    </xf>
    <xf numFmtId="176" fontId="51" fillId="2" borderId="0" xfId="0" applyFont="1" applyFill="1" applyAlignment="1">
      <alignment vertical="center"/>
    </xf>
    <xf numFmtId="176" fontId="53" fillId="0" borderId="0" xfId="0" applyFont="1" applyAlignment="1">
      <alignment horizontal="left" vertical="center"/>
    </xf>
    <xf numFmtId="176" fontId="17" fillId="0" borderId="0" xfId="0" applyFont="1" applyAlignment="1">
      <alignment horizontal="left" vertical="center"/>
    </xf>
    <xf numFmtId="176" fontId="17" fillId="2" borderId="0" xfId="0" applyFont="1" applyFill="1" applyAlignment="1">
      <alignment horizontal="left" vertical="center"/>
    </xf>
    <xf numFmtId="176" fontId="17" fillId="0" borderId="4" xfId="0" applyFont="1" applyBorder="1" applyAlignment="1">
      <alignment horizontal="left" vertical="center"/>
    </xf>
    <xf numFmtId="176" fontId="17" fillId="0" borderId="0" xfId="0" applyFont="1" applyAlignment="1">
      <alignment vertical="center"/>
    </xf>
    <xf numFmtId="176" fontId="49" fillId="2" borderId="4" xfId="0" applyFont="1" applyFill="1" applyBorder="1" applyAlignment="1">
      <alignment horizontal="center" vertical="center"/>
    </xf>
    <xf numFmtId="176" fontId="49" fillId="2" borderId="0" xfId="0" applyFont="1" applyFill="1" applyAlignment="1">
      <alignment horizontal="center" vertical="center"/>
    </xf>
    <xf numFmtId="167" fontId="65" fillId="2" borderId="5" xfId="0" applyNumberFormat="1" applyFont="1" applyFill="1" applyBorder="1" applyAlignment="1">
      <alignment vertical="center"/>
    </xf>
    <xf numFmtId="164" fontId="0" fillId="2" borderId="0" xfId="1" applyFont="1" applyFill="1" applyBorder="1" applyAlignment="1">
      <alignment horizontal="center" vertical="center"/>
    </xf>
    <xf numFmtId="164" fontId="0" fillId="0" borderId="0" xfId="1" applyFont="1" applyFill="1" applyBorder="1" applyAlignment="1">
      <alignment horizontal="center" vertical="center"/>
    </xf>
    <xf numFmtId="176" fontId="62" fillId="0" borderId="32" xfId="0" applyFont="1" applyBorder="1" applyAlignment="1">
      <alignment vertical="center"/>
    </xf>
    <xf numFmtId="176" fontId="51" fillId="0" borderId="2" xfId="0" applyFont="1" applyBorder="1" applyAlignment="1">
      <alignment horizontal="center" vertical="center"/>
    </xf>
    <xf numFmtId="176" fontId="17" fillId="0" borderId="2" xfId="0" applyFont="1" applyBorder="1" applyAlignment="1">
      <alignment horizontal="center" vertical="center"/>
    </xf>
    <xf numFmtId="3" fontId="62" fillId="0" borderId="32" xfId="0" applyNumberFormat="1" applyFont="1" applyBorder="1" applyAlignment="1">
      <alignment vertical="center"/>
    </xf>
    <xf numFmtId="3" fontId="17" fillId="0" borderId="0" xfId="0" applyNumberFormat="1" applyFont="1" applyAlignment="1">
      <alignment vertical="center"/>
    </xf>
    <xf numFmtId="172" fontId="17" fillId="0" borderId="0" xfId="0" applyNumberFormat="1" applyFont="1" applyAlignment="1">
      <alignment vertical="center"/>
    </xf>
    <xf numFmtId="3" fontId="17" fillId="0" borderId="2" xfId="0" applyNumberFormat="1" applyFont="1" applyBorder="1" applyAlignment="1">
      <alignment horizontal="center" vertical="center"/>
    </xf>
    <xf numFmtId="3" fontId="62" fillId="0" borderId="5" xfId="0" applyNumberFormat="1" applyFont="1" applyBorder="1" applyAlignment="1">
      <alignment vertical="center"/>
    </xf>
    <xf numFmtId="176" fontId="63" fillId="0" borderId="5" xfId="0" applyFont="1" applyBorder="1" applyAlignment="1">
      <alignment horizontal="left" vertical="center"/>
    </xf>
    <xf numFmtId="176" fontId="17" fillId="0" borderId="3" xfId="0" applyFont="1" applyBorder="1" applyAlignment="1">
      <alignment horizontal="left" vertical="center"/>
    </xf>
    <xf numFmtId="176" fontId="66" fillId="0" borderId="0" xfId="0" applyFont="1" applyAlignment="1">
      <alignment vertical="center"/>
    </xf>
    <xf numFmtId="176" fontId="17" fillId="2" borderId="0" xfId="0" applyFont="1" applyFill="1" applyAlignment="1">
      <alignment horizontal="center" vertical="center"/>
    </xf>
    <xf numFmtId="176" fontId="0" fillId="2" borderId="0" xfId="0" applyFill="1" applyAlignment="1">
      <alignment horizontal="left" vertical="center"/>
    </xf>
    <xf numFmtId="176" fontId="0" fillId="2" borderId="0" xfId="0" applyFill="1" applyAlignment="1">
      <alignment vertical="center"/>
    </xf>
    <xf numFmtId="176" fontId="48" fillId="2" borderId="0" xfId="0" applyFont="1" applyFill="1" applyAlignment="1">
      <alignment vertical="center"/>
    </xf>
    <xf numFmtId="176" fontId="0" fillId="2" borderId="0" xfId="0" applyFill="1" applyAlignment="1">
      <alignment horizontal="center" vertical="center"/>
    </xf>
    <xf numFmtId="176" fontId="67" fillId="2" borderId="4" xfId="0" applyFont="1" applyFill="1" applyBorder="1" applyAlignment="1">
      <alignment vertical="center"/>
    </xf>
    <xf numFmtId="176" fontId="67" fillId="2" borderId="0" xfId="0" applyFont="1" applyFill="1" applyAlignment="1">
      <alignment vertical="center"/>
    </xf>
    <xf numFmtId="176" fontId="0" fillId="2" borderId="5" xfId="0" applyFill="1" applyBorder="1" applyAlignment="1">
      <alignment horizontal="right" vertical="center"/>
    </xf>
    <xf numFmtId="176" fontId="0" fillId="0" borderId="2" xfId="0" applyBorder="1" applyAlignment="1">
      <alignment horizontal="center" vertical="center"/>
    </xf>
    <xf numFmtId="171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3" borderId="0" xfId="0" applyNumberFormat="1" applyFill="1" applyAlignment="1">
      <alignment vertical="center"/>
    </xf>
    <xf numFmtId="176" fontId="51" fillId="2" borderId="0" xfId="0" quotePrefix="1" applyFont="1" applyFill="1" applyAlignment="1">
      <alignment vertical="center"/>
    </xf>
    <xf numFmtId="169" fontId="0" fillId="2" borderId="2" xfId="0" applyNumberFormat="1" applyFill="1" applyBorder="1" applyAlignment="1">
      <alignment vertical="center"/>
    </xf>
    <xf numFmtId="165" fontId="51" fillId="2" borderId="0" xfId="0" applyNumberFormat="1" applyFon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9" fontId="17" fillId="0" borderId="0" xfId="1" applyNumberFormat="1" applyFont="1" applyFill="1" applyBorder="1" applyAlignment="1">
      <alignment horizontal="center" vertical="center"/>
    </xf>
    <xf numFmtId="176" fontId="17" fillId="0" borderId="0" xfId="0" applyFont="1" applyAlignment="1">
      <alignment horizontal="center" vertical="center"/>
    </xf>
    <xf numFmtId="49" fontId="69" fillId="0" borderId="0" xfId="1425" applyNumberFormat="1" applyFont="1" applyAlignment="1">
      <alignment horizontal="center" vertical="center"/>
    </xf>
    <xf numFmtId="49" fontId="17" fillId="0" borderId="3" xfId="1425" applyNumberFormat="1" applyFont="1" applyBorder="1" applyAlignment="1">
      <alignment horizontal="right" vertical="center"/>
    </xf>
    <xf numFmtId="49" fontId="17" fillId="2" borderId="8" xfId="1425" applyNumberFormat="1" applyFont="1" applyFill="1" applyBorder="1">
      <alignment vertical="center"/>
    </xf>
    <xf numFmtId="49" fontId="17" fillId="2" borderId="4" xfId="1425" applyNumberFormat="1" applyFont="1" applyFill="1" applyBorder="1">
      <alignment vertical="center"/>
    </xf>
    <xf numFmtId="49" fontId="17" fillId="0" borderId="16" xfId="1425" applyNumberFormat="1" applyFont="1" applyBorder="1" applyAlignment="1">
      <alignment horizontal="center" vertical="center"/>
    </xf>
    <xf numFmtId="49" fontId="17" fillId="0" borderId="4" xfId="1425" applyNumberFormat="1" applyFont="1" applyBorder="1" applyAlignment="1">
      <alignment horizontal="center" vertical="center"/>
    </xf>
    <xf numFmtId="49" fontId="17" fillId="0" borderId="22" xfId="1425" applyNumberFormat="1" applyFont="1" applyBorder="1" applyAlignment="1">
      <alignment horizontal="center" vertical="center"/>
    </xf>
    <xf numFmtId="49" fontId="17" fillId="0" borderId="26" xfId="1425" applyNumberFormat="1" applyFont="1" applyBorder="1" applyAlignment="1">
      <alignment horizontal="center" vertical="center"/>
    </xf>
    <xf numFmtId="49" fontId="17" fillId="0" borderId="58" xfId="1425" applyNumberFormat="1" applyFont="1" applyBorder="1" applyAlignment="1">
      <alignment horizontal="center" vertical="center"/>
    </xf>
    <xf numFmtId="49" fontId="17" fillId="2" borderId="6" xfId="1425" applyNumberFormat="1" applyFont="1" applyFill="1" applyBorder="1">
      <alignment vertical="center"/>
    </xf>
    <xf numFmtId="49" fontId="17" fillId="0" borderId="1" xfId="1425" applyNumberFormat="1" applyFont="1" applyBorder="1" applyAlignment="1">
      <alignment horizontal="center" vertical="center"/>
    </xf>
    <xf numFmtId="49" fontId="17" fillId="2" borderId="8" xfId="1425" applyNumberFormat="1" applyFont="1" applyFill="1" applyBorder="1" applyAlignment="1">
      <alignment horizontal="left" vertical="center"/>
    </xf>
    <xf numFmtId="49" fontId="17" fillId="0" borderId="63" xfId="1425" applyNumberFormat="1" applyFont="1" applyBorder="1" applyAlignment="1">
      <alignment horizontal="center" vertical="center"/>
    </xf>
    <xf numFmtId="49" fontId="17" fillId="0" borderId="53" xfId="1425" applyNumberFormat="1" applyFont="1" applyBorder="1" applyAlignment="1">
      <alignment horizontal="center" vertical="center"/>
    </xf>
    <xf numFmtId="49" fontId="17" fillId="0" borderId="51" xfId="1425" applyNumberFormat="1" applyFont="1" applyBorder="1" applyAlignment="1">
      <alignment horizontal="center" vertical="center"/>
    </xf>
    <xf numFmtId="49" fontId="17" fillId="0" borderId="50" xfId="1425" applyNumberFormat="1" applyFont="1" applyBorder="1" applyAlignment="1">
      <alignment horizontal="center" vertical="center"/>
    </xf>
    <xf numFmtId="49" fontId="17" fillId="30" borderId="66" xfId="1425" applyNumberFormat="1" applyFont="1" applyFill="1" applyBorder="1" applyAlignment="1">
      <alignment horizontal="center" vertical="center"/>
    </xf>
    <xf numFmtId="49" fontId="17" fillId="2" borderId="0" xfId="1425" applyNumberFormat="1" applyFont="1" applyFill="1">
      <alignment vertical="center"/>
    </xf>
    <xf numFmtId="49" fontId="17" fillId="2" borderId="43" xfId="1425" applyNumberFormat="1" applyFont="1" applyFill="1" applyBorder="1" applyAlignment="1">
      <alignment horizontal="center" vertical="center" shrinkToFit="1"/>
    </xf>
    <xf numFmtId="49" fontId="17" fillId="2" borderId="44" xfId="1425" applyNumberFormat="1" applyFont="1" applyFill="1" applyBorder="1" applyAlignment="1">
      <alignment horizontal="center" vertical="center" shrinkToFit="1"/>
    </xf>
    <xf numFmtId="185" fontId="17" fillId="0" borderId="11" xfId="1427" applyNumberFormat="1" applyFont="1" applyFill="1" applyBorder="1" applyAlignment="1">
      <alignment horizontal="right" vertical="center" wrapText="1"/>
    </xf>
    <xf numFmtId="180" fontId="17" fillId="0" borderId="56" xfId="1427" applyNumberFormat="1" applyFont="1" applyFill="1" applyBorder="1" applyAlignment="1">
      <alignment horizontal="right" vertical="center"/>
    </xf>
    <xf numFmtId="180" fontId="17" fillId="0" borderId="65" xfId="1427" applyNumberFormat="1" applyFont="1" applyFill="1" applyBorder="1" applyAlignment="1">
      <alignment horizontal="right" vertical="center"/>
    </xf>
    <xf numFmtId="180" fontId="17" fillId="0" borderId="79" xfId="1427" applyNumberFormat="1" applyFont="1" applyFill="1" applyBorder="1" applyAlignment="1">
      <alignment horizontal="right" vertical="center"/>
    </xf>
    <xf numFmtId="185" fontId="17" fillId="0" borderId="52" xfId="1427" applyNumberFormat="1" applyFont="1" applyFill="1" applyBorder="1" applyAlignment="1">
      <alignment horizontal="right" vertical="center" wrapText="1"/>
    </xf>
    <xf numFmtId="180" fontId="17" fillId="0" borderId="34" xfId="1427" applyNumberFormat="1" applyFont="1" applyFill="1" applyBorder="1" applyAlignment="1">
      <alignment horizontal="right" vertical="center"/>
    </xf>
    <xf numFmtId="185" fontId="17" fillId="0" borderId="51" xfId="1427" applyNumberFormat="1" applyFont="1" applyFill="1" applyBorder="1" applyAlignment="1">
      <alignment horizontal="right" vertical="center" wrapText="1"/>
    </xf>
    <xf numFmtId="49" fontId="17" fillId="0" borderId="48" xfId="1425" applyNumberFormat="1" applyFont="1" applyBorder="1" applyAlignment="1">
      <alignment horizontal="center" vertical="center"/>
    </xf>
    <xf numFmtId="185" fontId="17" fillId="0" borderId="53" xfId="1427" applyNumberFormat="1" applyFont="1" applyFill="1" applyBorder="1" applyAlignment="1">
      <alignment horizontal="right" vertical="center" wrapText="1"/>
    </xf>
    <xf numFmtId="180" fontId="17" fillId="0" borderId="31" xfId="1427" applyNumberFormat="1" applyFont="1" applyFill="1" applyBorder="1" applyAlignment="1">
      <alignment horizontal="right" vertical="center"/>
    </xf>
    <xf numFmtId="180" fontId="17" fillId="30" borderId="43" xfId="1427" applyNumberFormat="1" applyFont="1" applyFill="1" applyBorder="1" applyAlignment="1">
      <alignment horizontal="right" vertical="center"/>
    </xf>
    <xf numFmtId="180" fontId="17" fillId="30" borderId="49" xfId="1427" applyNumberFormat="1" applyFont="1" applyFill="1" applyBorder="1" applyAlignment="1">
      <alignment horizontal="right" vertical="center"/>
    </xf>
    <xf numFmtId="180" fontId="49" fillId="30" borderId="44" xfId="1427" applyNumberFormat="1" applyFont="1" applyFill="1" applyBorder="1" applyAlignment="1">
      <alignment horizontal="right" vertical="center"/>
    </xf>
    <xf numFmtId="180" fontId="17" fillId="0" borderId="57" xfId="1427" applyNumberFormat="1" applyFont="1" applyFill="1" applyBorder="1" applyAlignment="1">
      <alignment horizontal="right" vertical="center"/>
    </xf>
    <xf numFmtId="180" fontId="17" fillId="0" borderId="46" xfId="1427" applyNumberFormat="1" applyFont="1" applyFill="1" applyBorder="1" applyAlignment="1">
      <alignment horizontal="right" vertical="center"/>
    </xf>
    <xf numFmtId="180" fontId="17" fillId="0" borderId="40" xfId="1427" applyNumberFormat="1" applyFont="1" applyFill="1" applyBorder="1" applyAlignment="1">
      <alignment horizontal="right" vertical="center"/>
    </xf>
    <xf numFmtId="180" fontId="17" fillId="0" borderId="54" xfId="1427" applyNumberFormat="1" applyFont="1" applyFill="1" applyBorder="1" applyAlignment="1">
      <alignment horizontal="right" vertical="center"/>
    </xf>
    <xf numFmtId="180" fontId="17" fillId="0" borderId="32" xfId="1427" applyNumberFormat="1" applyFont="1" applyFill="1" applyBorder="1" applyAlignment="1">
      <alignment horizontal="right" vertical="center"/>
    </xf>
    <xf numFmtId="180" fontId="49" fillId="30" borderId="50" xfId="1427" applyNumberFormat="1" applyFont="1" applyFill="1" applyBorder="1" applyAlignment="1">
      <alignment horizontal="right" vertical="center"/>
    </xf>
    <xf numFmtId="175" fontId="17" fillId="0" borderId="19" xfId="0" applyNumberFormat="1" applyFont="1" applyBorder="1" applyAlignment="1">
      <alignment horizontal="right" vertical="center" indent="1"/>
    </xf>
    <xf numFmtId="164" fontId="17" fillId="0" borderId="19" xfId="0" applyNumberFormat="1" applyFont="1" applyBorder="1" applyAlignment="1">
      <alignment horizontal="center" vertical="center"/>
    </xf>
    <xf numFmtId="173" fontId="62" fillId="0" borderId="0" xfId="0" applyNumberFormat="1" applyFont="1" applyAlignment="1">
      <alignment vertical="center"/>
    </xf>
    <xf numFmtId="176" fontId="68" fillId="0" borderId="0" xfId="0" applyFont="1" applyAlignment="1">
      <alignment vertical="center"/>
    </xf>
    <xf numFmtId="164" fontId="70" fillId="0" borderId="0" xfId="0" applyNumberFormat="1" applyFont="1" applyAlignment="1">
      <alignment vertical="center"/>
    </xf>
    <xf numFmtId="176" fontId="63" fillId="0" borderId="0" xfId="1425" applyFont="1" applyAlignment="1">
      <alignment horizontal="center" vertical="center"/>
    </xf>
    <xf numFmtId="49" fontId="68" fillId="0" borderId="0" xfId="1425" applyNumberFormat="1" applyFont="1">
      <alignment vertical="center"/>
    </xf>
    <xf numFmtId="49" fontId="74" fillId="0" borderId="0" xfId="1425" applyNumberFormat="1" applyFont="1" applyAlignment="1">
      <alignment horizontal="center" vertical="center"/>
    </xf>
    <xf numFmtId="49" fontId="75" fillId="0" borderId="0" xfId="1425" applyNumberFormat="1" applyFont="1" applyAlignment="1">
      <alignment horizontal="center" vertical="center"/>
    </xf>
    <xf numFmtId="176" fontId="76" fillId="0" borderId="0" xfId="1433" applyFont="1">
      <alignment vertical="center"/>
    </xf>
    <xf numFmtId="49" fontId="63" fillId="0" borderId="0" xfId="1425" applyNumberFormat="1" applyFont="1" applyAlignment="1">
      <alignment horizontal="center" vertical="center"/>
    </xf>
    <xf numFmtId="49" fontId="63" fillId="0" borderId="0" xfId="1425" applyNumberFormat="1" applyFont="1" applyAlignment="1">
      <alignment horizontal="left" vertical="center"/>
    </xf>
    <xf numFmtId="49" fontId="63" fillId="2" borderId="16" xfId="1425" applyNumberFormat="1" applyFont="1" applyFill="1" applyBorder="1">
      <alignment vertical="center"/>
    </xf>
    <xf numFmtId="49" fontId="63" fillId="2" borderId="4" xfId="1425" applyNumberFormat="1" applyFont="1" applyFill="1" applyBorder="1">
      <alignment vertical="center"/>
    </xf>
    <xf numFmtId="165" fontId="68" fillId="0" borderId="0" xfId="1425" applyNumberFormat="1" applyFont="1">
      <alignment vertical="center"/>
    </xf>
    <xf numFmtId="49" fontId="63" fillId="2" borderId="6" xfId="1425" applyNumberFormat="1" applyFont="1" applyFill="1" applyBorder="1">
      <alignment vertical="center"/>
    </xf>
    <xf numFmtId="164" fontId="68" fillId="0" borderId="0" xfId="1427" applyFont="1" applyFill="1" applyBorder="1">
      <alignment vertical="center"/>
    </xf>
    <xf numFmtId="49" fontId="63" fillId="0" borderId="1" xfId="1425" applyNumberFormat="1" applyFont="1" applyBorder="1">
      <alignment vertical="center"/>
    </xf>
    <xf numFmtId="49" fontId="63" fillId="0" borderId="1" xfId="1425" applyNumberFormat="1" applyFont="1" applyBorder="1" applyAlignment="1">
      <alignment horizontal="center" vertical="center"/>
    </xf>
    <xf numFmtId="168" fontId="73" fillId="0" borderId="1" xfId="1427" applyNumberFormat="1" applyFont="1" applyFill="1" applyBorder="1" applyAlignment="1">
      <alignment horizontal="right" vertical="center"/>
    </xf>
    <xf numFmtId="49" fontId="63" fillId="2" borderId="16" xfId="1425" applyNumberFormat="1" applyFont="1" applyFill="1" applyBorder="1" applyAlignment="1">
      <alignment horizontal="left" vertical="center"/>
    </xf>
    <xf numFmtId="164" fontId="63" fillId="0" borderId="0" xfId="1427" applyFont="1" applyBorder="1">
      <alignment vertical="center"/>
    </xf>
    <xf numFmtId="177" fontId="65" fillId="0" borderId="0" xfId="1426" applyNumberFormat="1" applyFont="1" applyAlignment="1">
      <alignment horizontal="right" vertical="center"/>
    </xf>
    <xf numFmtId="164" fontId="65" fillId="0" borderId="0" xfId="1427" applyFont="1" applyBorder="1" applyAlignment="1">
      <alignment vertical="center"/>
    </xf>
    <xf numFmtId="49" fontId="63" fillId="0" borderId="1" xfId="1425" applyNumberFormat="1" applyFont="1" applyBorder="1" applyAlignment="1">
      <alignment horizontal="left" vertical="center"/>
    </xf>
    <xf numFmtId="183" fontId="63" fillId="0" borderId="1" xfId="1427" applyNumberFormat="1" applyFont="1" applyFill="1" applyBorder="1" applyAlignment="1">
      <alignment horizontal="center" vertical="center"/>
    </xf>
    <xf numFmtId="184" fontId="63" fillId="0" borderId="1" xfId="1427" applyNumberFormat="1" applyFont="1" applyFill="1" applyBorder="1" applyAlignment="1">
      <alignment horizontal="right" vertical="center"/>
    </xf>
    <xf numFmtId="49" fontId="68" fillId="0" borderId="0" xfId="1425" applyNumberFormat="1" applyFont="1" applyAlignment="1">
      <alignment horizontal="center" vertical="center"/>
    </xf>
    <xf numFmtId="49" fontId="65" fillId="0" borderId="0" xfId="1425" applyNumberFormat="1" applyFont="1" applyAlignment="1">
      <alignment horizontal="center" vertical="center"/>
    </xf>
    <xf numFmtId="49" fontId="77" fillId="0" borderId="0" xfId="1425" applyNumberFormat="1" applyFont="1" applyAlignment="1">
      <alignment horizontal="center" vertical="center"/>
    </xf>
    <xf numFmtId="178" fontId="64" fillId="0" borderId="0" xfId="1430" applyNumberFormat="1" applyFont="1" applyAlignment="1">
      <alignment horizontal="right" vertical="center"/>
    </xf>
    <xf numFmtId="176" fontId="68" fillId="0" borderId="0" xfId="1425" applyFont="1" applyAlignment="1">
      <alignment horizontal="center" vertical="center"/>
    </xf>
    <xf numFmtId="185" fontId="68" fillId="0" borderId="0" xfId="1425" applyNumberFormat="1" applyFont="1" applyAlignment="1">
      <alignment horizontal="center" vertical="center"/>
    </xf>
    <xf numFmtId="176" fontId="68" fillId="0" borderId="0" xfId="1425" applyFont="1">
      <alignment vertical="center"/>
    </xf>
    <xf numFmtId="177" fontId="64" fillId="0" borderId="0" xfId="1430" applyNumberFormat="1" applyFont="1" applyAlignment="1">
      <alignment horizontal="right" vertical="center"/>
    </xf>
    <xf numFmtId="185" fontId="63" fillId="31" borderId="0" xfId="1427" applyNumberFormat="1" applyFont="1" applyFill="1" applyBorder="1" applyAlignment="1">
      <alignment horizontal="right" vertical="center" wrapText="1"/>
    </xf>
    <xf numFmtId="186" fontId="63" fillId="0" borderId="0" xfId="1427" applyNumberFormat="1" applyFont="1" applyFill="1" applyBorder="1" applyAlignment="1">
      <alignment horizontal="right" vertical="center"/>
    </xf>
    <xf numFmtId="185" fontId="68" fillId="0" borderId="0" xfId="1425" applyNumberFormat="1" applyFont="1">
      <alignment vertical="center"/>
    </xf>
    <xf numFmtId="168" fontId="77" fillId="0" borderId="0" xfId="1425" applyNumberFormat="1" applyFont="1">
      <alignment vertical="center"/>
    </xf>
    <xf numFmtId="176" fontId="77" fillId="0" borderId="0" xfId="1425" applyFont="1">
      <alignment vertical="center"/>
    </xf>
    <xf numFmtId="1" fontId="65" fillId="0" borderId="0" xfId="1425" applyNumberFormat="1" applyFont="1">
      <alignment vertical="center"/>
    </xf>
    <xf numFmtId="180" fontId="17" fillId="0" borderId="11" xfId="1427" applyNumberFormat="1" applyFont="1" applyFill="1" applyBorder="1" applyAlignment="1">
      <alignment horizontal="right" vertical="center"/>
    </xf>
    <xf numFmtId="180" fontId="17" fillId="0" borderId="52" xfId="1427" applyNumberFormat="1" applyFont="1" applyFill="1" applyBorder="1" applyAlignment="1">
      <alignment horizontal="right" vertical="center"/>
    </xf>
    <xf numFmtId="180" fontId="17" fillId="0" borderId="51" xfId="1427" applyNumberFormat="1" applyFont="1" applyFill="1" applyBorder="1" applyAlignment="1">
      <alignment horizontal="right" vertical="center"/>
    </xf>
    <xf numFmtId="180" fontId="17" fillId="0" borderId="53" xfId="1427" applyNumberFormat="1" applyFont="1" applyFill="1" applyBorder="1" applyAlignment="1">
      <alignment horizontal="right" vertical="center"/>
    </xf>
    <xf numFmtId="49" fontId="51" fillId="0" borderId="59" xfId="1425" applyNumberFormat="1" applyFont="1" applyBorder="1">
      <alignment vertical="center"/>
    </xf>
    <xf numFmtId="49" fontId="51" fillId="0" borderId="48" xfId="1425" applyNumberFormat="1" applyFont="1" applyBorder="1">
      <alignment vertical="center"/>
    </xf>
    <xf numFmtId="49" fontId="51" fillId="4" borderId="53" xfId="1425" applyNumberFormat="1" applyFont="1" applyFill="1" applyBorder="1">
      <alignment vertical="center"/>
    </xf>
    <xf numFmtId="178" fontId="16" fillId="4" borderId="20" xfId="1425" applyNumberFormat="1" applyFont="1" applyFill="1" applyBorder="1" applyAlignment="1">
      <alignment horizontal="right" vertical="center"/>
    </xf>
    <xf numFmtId="177" fontId="16" fillId="4" borderId="20" xfId="1425" applyNumberFormat="1" applyFont="1" applyFill="1" applyBorder="1" applyAlignment="1">
      <alignment horizontal="right" vertical="center"/>
    </xf>
    <xf numFmtId="49" fontId="51" fillId="4" borderId="50" xfId="1425" applyNumberFormat="1" applyFont="1" applyFill="1" applyBorder="1">
      <alignment vertical="center"/>
    </xf>
    <xf numFmtId="177" fontId="16" fillId="4" borderId="43" xfId="1425" applyNumberFormat="1" applyFont="1" applyFill="1" applyBorder="1" applyAlignment="1">
      <alignment horizontal="right" vertical="center"/>
    </xf>
    <xf numFmtId="178" fontId="16" fillId="0" borderId="18" xfId="1431" applyNumberFormat="1" applyFont="1" applyBorder="1" applyAlignment="1">
      <alignment horizontal="center" vertical="center"/>
    </xf>
    <xf numFmtId="178" fontId="16" fillId="0" borderId="24" xfId="1431" applyNumberFormat="1" applyFont="1" applyBorder="1" applyAlignment="1">
      <alignment horizontal="center" vertical="center"/>
    </xf>
    <xf numFmtId="178" fontId="16" fillId="32" borderId="20" xfId="1429" applyNumberFormat="1" applyFont="1" applyFill="1" applyBorder="1" applyAlignment="1">
      <alignment vertical="center"/>
    </xf>
    <xf numFmtId="178" fontId="16" fillId="32" borderId="20" xfId="1429" applyNumberFormat="1" applyFont="1" applyFill="1" applyBorder="1" applyAlignment="1">
      <alignment horizontal="right" vertical="center"/>
    </xf>
    <xf numFmtId="178" fontId="55" fillId="32" borderId="20" xfId="1429" applyNumberFormat="1" applyFont="1" applyFill="1" applyBorder="1" applyAlignment="1">
      <alignment horizontal="right" vertical="center"/>
    </xf>
    <xf numFmtId="178" fontId="16" fillId="32" borderId="43" xfId="1429" applyNumberFormat="1" applyFont="1" applyFill="1" applyBorder="1" applyAlignment="1">
      <alignment vertical="center"/>
    </xf>
    <xf numFmtId="178" fontId="16" fillId="32" borderId="43" xfId="1429" applyNumberFormat="1" applyFont="1" applyFill="1" applyBorder="1" applyAlignment="1">
      <alignment horizontal="right" vertical="center"/>
    </xf>
    <xf numFmtId="178" fontId="55" fillId="32" borderId="43" xfId="1429" applyNumberFormat="1" applyFont="1" applyFill="1" applyBorder="1" applyAlignment="1">
      <alignment horizontal="right" vertical="center"/>
    </xf>
    <xf numFmtId="0" fontId="16" fillId="0" borderId="18" xfId="1425" applyNumberFormat="1" applyFont="1" applyBorder="1" applyAlignment="1">
      <alignment horizontal="center" vertical="center"/>
    </xf>
    <xf numFmtId="0" fontId="16" fillId="0" borderId="24" xfId="1425" applyNumberFormat="1" applyFont="1" applyBorder="1" applyAlignment="1">
      <alignment horizontal="center" vertical="center"/>
    </xf>
    <xf numFmtId="49" fontId="17" fillId="30" borderId="84" xfId="1425" applyNumberFormat="1" applyFont="1" applyFill="1" applyBorder="1" applyAlignment="1">
      <alignment horizontal="center" vertical="center"/>
    </xf>
    <xf numFmtId="171" fontId="78" fillId="0" borderId="42" xfId="1427" applyNumberFormat="1" applyFont="1" applyFill="1" applyBorder="1" applyAlignment="1">
      <alignment horizontal="center" vertical="center"/>
    </xf>
    <xf numFmtId="164" fontId="16" fillId="0" borderId="19" xfId="1427" applyFont="1" applyFill="1" applyBorder="1">
      <alignment vertical="center"/>
    </xf>
    <xf numFmtId="164" fontId="79" fillId="0" borderId="0" xfId="1427" applyFont="1" applyFill="1">
      <alignment vertical="center"/>
    </xf>
    <xf numFmtId="164" fontId="61" fillId="0" borderId="0" xfId="1" applyFont="1" applyFill="1" applyAlignment="1">
      <alignment vertical="center"/>
    </xf>
    <xf numFmtId="176" fontId="16" fillId="0" borderId="0" xfId="1425" applyFont="1">
      <alignment vertical="center"/>
    </xf>
    <xf numFmtId="164" fontId="16" fillId="0" borderId="24" xfId="1427" applyFont="1" applyFill="1" applyBorder="1">
      <alignment vertical="center"/>
    </xf>
    <xf numFmtId="164" fontId="78" fillId="0" borderId="20" xfId="1427" applyFont="1" applyFill="1" applyBorder="1" applyAlignment="1">
      <alignment horizontal="center" vertical="center"/>
    </xf>
    <xf numFmtId="0" fontId="55" fillId="0" borderId="24" xfId="1425" applyNumberFormat="1" applyFont="1" applyBorder="1" applyAlignment="1">
      <alignment horizontal="center" vertical="center"/>
    </xf>
    <xf numFmtId="176" fontId="16" fillId="4" borderId="0" xfId="1425" applyFont="1" applyFill="1">
      <alignment vertical="center"/>
    </xf>
    <xf numFmtId="164" fontId="64" fillId="0" borderId="43" xfId="1427" applyFont="1" applyFill="1" applyBorder="1" applyAlignment="1">
      <alignment horizontal="center" vertical="center"/>
    </xf>
    <xf numFmtId="0" fontId="55" fillId="0" borderId="13" xfId="1425" applyNumberFormat="1" applyFont="1" applyBorder="1" applyAlignment="1">
      <alignment horizontal="center" vertical="center"/>
    </xf>
    <xf numFmtId="164" fontId="80" fillId="0" borderId="13" xfId="1427" applyFont="1" applyFill="1" applyBorder="1">
      <alignment vertical="center"/>
    </xf>
    <xf numFmtId="176" fontId="55" fillId="0" borderId="13" xfId="1425" applyFont="1" applyBorder="1" applyAlignment="1">
      <alignment horizontal="center" vertical="center"/>
    </xf>
    <xf numFmtId="164" fontId="81" fillId="0" borderId="3" xfId="1427" applyFont="1" applyFill="1" applyBorder="1">
      <alignment vertical="center"/>
    </xf>
    <xf numFmtId="164" fontId="80" fillId="0" borderId="3" xfId="1427" applyFont="1" applyFill="1" applyBorder="1">
      <alignment vertical="center"/>
    </xf>
    <xf numFmtId="176" fontId="16" fillId="0" borderId="3" xfId="1425" applyFont="1" applyBorder="1">
      <alignment vertical="center"/>
    </xf>
    <xf numFmtId="169" fontId="78" fillId="0" borderId="45" xfId="1427" applyNumberFormat="1" applyFont="1" applyFill="1" applyBorder="1">
      <alignment vertical="center"/>
    </xf>
    <xf numFmtId="179" fontId="78" fillId="0" borderId="45" xfId="1425" applyNumberFormat="1" applyFont="1" applyBorder="1" applyAlignment="1">
      <alignment horizontal="center" vertical="center"/>
    </xf>
    <xf numFmtId="169" fontId="16" fillId="0" borderId="18" xfId="1427" applyNumberFormat="1" applyFont="1" applyFill="1" applyBorder="1" applyAlignment="1">
      <alignment horizontal="center" vertical="center"/>
    </xf>
    <xf numFmtId="170" fontId="16" fillId="0" borderId="18" xfId="1425" applyNumberFormat="1" applyFont="1" applyBorder="1" applyAlignment="1">
      <alignment horizontal="center" vertical="center"/>
    </xf>
    <xf numFmtId="176" fontId="16" fillId="0" borderId="8" xfId="1425" applyFont="1" applyBorder="1">
      <alignment vertical="center"/>
    </xf>
    <xf numFmtId="169" fontId="64" fillId="0" borderId="8" xfId="1" applyNumberFormat="1" applyFont="1" applyFill="1" applyBorder="1" applyAlignment="1">
      <alignment vertical="center"/>
    </xf>
    <xf numFmtId="169" fontId="64" fillId="0" borderId="8" xfId="1427" applyNumberFormat="1" applyFont="1" applyFill="1" applyBorder="1">
      <alignment vertical="center"/>
    </xf>
    <xf numFmtId="169" fontId="78" fillId="0" borderId="20" xfId="1427" applyNumberFormat="1" applyFont="1" applyFill="1" applyBorder="1">
      <alignment vertical="center"/>
    </xf>
    <xf numFmtId="49" fontId="78" fillId="0" borderId="20" xfId="1425" applyNumberFormat="1" applyFont="1" applyBorder="1" applyAlignment="1">
      <alignment horizontal="center" vertical="center"/>
    </xf>
    <xf numFmtId="169" fontId="16" fillId="0" borderId="24" xfId="1427" applyNumberFormat="1" applyFont="1" applyFill="1" applyBorder="1" applyAlignment="1">
      <alignment horizontal="center" vertical="center"/>
    </xf>
    <xf numFmtId="176" fontId="16" fillId="0" borderId="24" xfId="1425" applyFont="1" applyBorder="1" applyAlignment="1">
      <alignment horizontal="center" vertical="center"/>
    </xf>
    <xf numFmtId="169" fontId="64" fillId="0" borderId="0" xfId="1" applyNumberFormat="1" applyFont="1" applyFill="1" applyBorder="1" applyAlignment="1">
      <alignment vertical="center"/>
    </xf>
    <xf numFmtId="164" fontId="64" fillId="0" borderId="0" xfId="1427" applyFont="1" applyFill="1" applyBorder="1">
      <alignment vertical="center"/>
    </xf>
    <xf numFmtId="178" fontId="16" fillId="0" borderId="24" xfId="1431" applyNumberFormat="1" applyFont="1" applyBorder="1" applyAlignment="1">
      <alignment vertical="center"/>
    </xf>
    <xf numFmtId="169" fontId="64" fillId="0" borderId="0" xfId="1427" applyNumberFormat="1" applyFont="1" applyFill="1" applyBorder="1">
      <alignment vertical="center"/>
    </xf>
    <xf numFmtId="169" fontId="78" fillId="4" borderId="20" xfId="1427" applyNumberFormat="1" applyFont="1" applyFill="1" applyBorder="1">
      <alignment vertical="center"/>
    </xf>
    <xf numFmtId="49" fontId="78" fillId="4" borderId="20" xfId="1425" applyNumberFormat="1" applyFont="1" applyFill="1" applyBorder="1" applyAlignment="1">
      <alignment horizontal="center" vertical="center"/>
    </xf>
    <xf numFmtId="176" fontId="16" fillId="4" borderId="24" xfId="1425" applyFont="1" applyFill="1" applyBorder="1" applyAlignment="1">
      <alignment horizontal="center" vertical="center"/>
    </xf>
    <xf numFmtId="169" fontId="16" fillId="4" borderId="24" xfId="1427" applyNumberFormat="1" applyFont="1" applyFill="1" applyBorder="1" applyAlignment="1">
      <alignment horizontal="center" vertical="center"/>
    </xf>
    <xf numFmtId="178" fontId="16" fillId="4" borderId="24" xfId="1431" applyNumberFormat="1" applyFont="1" applyFill="1" applyBorder="1" applyAlignment="1">
      <alignment vertical="center"/>
    </xf>
    <xf numFmtId="170" fontId="16" fillId="4" borderId="24" xfId="1425" applyNumberFormat="1" applyFont="1" applyFill="1" applyBorder="1" applyAlignment="1">
      <alignment horizontal="center" vertical="center"/>
    </xf>
    <xf numFmtId="169" fontId="55" fillId="4" borderId="0" xfId="1427" applyNumberFormat="1" applyFont="1" applyFill="1" applyBorder="1">
      <alignment vertical="center"/>
    </xf>
    <xf numFmtId="164" fontId="55" fillId="4" borderId="0" xfId="1427" applyFont="1" applyFill="1" applyBorder="1">
      <alignment vertical="center"/>
    </xf>
    <xf numFmtId="176" fontId="64" fillId="4" borderId="0" xfId="1425" applyFont="1" applyFill="1">
      <alignment vertical="center"/>
    </xf>
    <xf numFmtId="169" fontId="64" fillId="4" borderId="0" xfId="1425" applyNumberFormat="1" applyFont="1" applyFill="1">
      <alignment vertical="center"/>
    </xf>
    <xf numFmtId="169" fontId="78" fillId="4" borderId="43" xfId="1427" applyNumberFormat="1" applyFont="1" applyFill="1" applyBorder="1">
      <alignment vertical="center"/>
    </xf>
    <xf numFmtId="49" fontId="78" fillId="4" borderId="43" xfId="1425" applyNumberFormat="1" applyFont="1" applyFill="1" applyBorder="1" applyAlignment="1">
      <alignment horizontal="center" vertical="center"/>
    </xf>
    <xf numFmtId="176" fontId="16" fillId="4" borderId="13" xfId="1425" applyFont="1" applyFill="1" applyBorder="1" applyAlignment="1">
      <alignment horizontal="center" vertical="center"/>
    </xf>
    <xf numFmtId="169" fontId="16" fillId="4" borderId="13" xfId="1427" applyNumberFormat="1" applyFont="1" applyFill="1" applyBorder="1" applyAlignment="1">
      <alignment horizontal="center" vertical="center"/>
    </xf>
    <xf numFmtId="178" fontId="16" fillId="4" borderId="13" xfId="1431" applyNumberFormat="1" applyFont="1" applyFill="1" applyBorder="1" applyAlignment="1">
      <alignment vertical="center"/>
    </xf>
    <xf numFmtId="176" fontId="16" fillId="4" borderId="3" xfId="1425" applyFont="1" applyFill="1" applyBorder="1">
      <alignment vertical="center"/>
    </xf>
    <xf numFmtId="169" fontId="55" fillId="4" borderId="3" xfId="1427" applyNumberFormat="1" applyFont="1" applyFill="1" applyBorder="1">
      <alignment vertical="center"/>
    </xf>
    <xf numFmtId="164" fontId="55" fillId="4" borderId="3" xfId="1427" applyFont="1" applyFill="1" applyBorder="1">
      <alignment vertical="center"/>
    </xf>
    <xf numFmtId="176" fontId="64" fillId="4" borderId="3" xfId="1425" applyFont="1" applyFill="1" applyBorder="1">
      <alignment vertical="center"/>
    </xf>
    <xf numFmtId="169" fontId="64" fillId="4" borderId="3" xfId="1425" applyNumberFormat="1" applyFont="1" applyFill="1" applyBorder="1">
      <alignment vertical="center"/>
    </xf>
    <xf numFmtId="169" fontId="78" fillId="0" borderId="45" xfId="1427" applyNumberFormat="1" applyFont="1" applyFill="1" applyBorder="1" applyAlignment="1">
      <alignment horizontal="right" vertical="center"/>
    </xf>
    <xf numFmtId="169" fontId="16" fillId="0" borderId="18" xfId="1425" applyNumberFormat="1" applyFont="1" applyBorder="1" applyAlignment="1">
      <alignment horizontal="center" vertical="center"/>
    </xf>
    <xf numFmtId="169" fontId="16" fillId="0" borderId="18" xfId="1427" applyNumberFormat="1" applyFont="1" applyFill="1" applyBorder="1">
      <alignment vertical="center"/>
    </xf>
    <xf numFmtId="178" fontId="16" fillId="0" borderId="18" xfId="1425" applyNumberFormat="1" applyFont="1" applyBorder="1" applyAlignment="1">
      <alignment horizontal="center" vertical="center"/>
    </xf>
    <xf numFmtId="178" fontId="64" fillId="0" borderId="0" xfId="1425" applyNumberFormat="1" applyFont="1">
      <alignment vertical="center"/>
    </xf>
    <xf numFmtId="169" fontId="64" fillId="0" borderId="0" xfId="1427" applyNumberFormat="1" applyFont="1" applyFill="1">
      <alignment vertical="center"/>
    </xf>
    <xf numFmtId="169" fontId="78" fillId="0" borderId="20" xfId="1427" applyNumberFormat="1" applyFont="1" applyFill="1" applyBorder="1" applyAlignment="1">
      <alignment horizontal="right" vertical="center"/>
    </xf>
    <xf numFmtId="169" fontId="16" fillId="0" borderId="24" xfId="1425" applyNumberFormat="1" applyFont="1" applyBorder="1" applyAlignment="1">
      <alignment horizontal="center" vertical="center"/>
    </xf>
    <xf numFmtId="169" fontId="16" fillId="0" borderId="24" xfId="1427" applyNumberFormat="1" applyFont="1" applyFill="1" applyBorder="1">
      <alignment vertical="center"/>
    </xf>
    <xf numFmtId="178" fontId="16" fillId="0" borderId="24" xfId="1425" applyNumberFormat="1" applyFont="1" applyBorder="1" applyAlignment="1">
      <alignment horizontal="center" vertical="center"/>
    </xf>
    <xf numFmtId="169" fontId="78" fillId="0" borderId="31" xfId="1427" applyNumberFormat="1" applyFont="1" applyFill="1" applyBorder="1" applyAlignment="1">
      <alignment horizontal="right" vertical="center"/>
    </xf>
    <xf numFmtId="169" fontId="78" fillId="4" borderId="20" xfId="1427" applyNumberFormat="1" applyFont="1" applyFill="1" applyBorder="1" applyAlignment="1">
      <alignment horizontal="right" vertical="center"/>
    </xf>
    <xf numFmtId="169" fontId="16" fillId="4" borderId="24" xfId="1425" applyNumberFormat="1" applyFont="1" applyFill="1" applyBorder="1" applyAlignment="1">
      <alignment horizontal="center" vertical="center"/>
    </xf>
    <xf numFmtId="169" fontId="16" fillId="4" borderId="24" xfId="1427" applyNumberFormat="1" applyFont="1" applyFill="1" applyBorder="1">
      <alignment vertical="center"/>
    </xf>
    <xf numFmtId="178" fontId="16" fillId="4" borderId="24" xfId="1425" applyNumberFormat="1" applyFont="1" applyFill="1" applyBorder="1" applyAlignment="1">
      <alignment horizontal="center" vertical="center"/>
    </xf>
    <xf numFmtId="169" fontId="55" fillId="4" borderId="0" xfId="1427" applyNumberFormat="1" applyFont="1" applyFill="1">
      <alignment vertical="center"/>
    </xf>
    <xf numFmtId="178" fontId="82" fillId="4" borderId="0" xfId="1425" applyNumberFormat="1" applyFont="1" applyFill="1">
      <alignment vertical="center"/>
    </xf>
    <xf numFmtId="169" fontId="78" fillId="4" borderId="43" xfId="1427" applyNumberFormat="1" applyFont="1" applyFill="1" applyBorder="1" applyAlignment="1">
      <alignment horizontal="right" vertical="center"/>
    </xf>
    <xf numFmtId="169" fontId="16" fillId="4" borderId="13" xfId="1425" applyNumberFormat="1" applyFont="1" applyFill="1" applyBorder="1" applyAlignment="1">
      <alignment horizontal="center" vertical="center"/>
    </xf>
    <xf numFmtId="169" fontId="16" fillId="4" borderId="13" xfId="1427" applyNumberFormat="1" applyFont="1" applyFill="1" applyBorder="1">
      <alignment vertical="center"/>
    </xf>
    <xf numFmtId="178" fontId="16" fillId="4" borderId="13" xfId="1425" applyNumberFormat="1" applyFont="1" applyFill="1" applyBorder="1" applyAlignment="1">
      <alignment horizontal="center" vertical="center"/>
    </xf>
    <xf numFmtId="176" fontId="82" fillId="4" borderId="0" xfId="1425" applyFont="1" applyFill="1">
      <alignment vertical="center"/>
    </xf>
    <xf numFmtId="169" fontId="78" fillId="0" borderId="45" xfId="1425" applyNumberFormat="1" applyFont="1" applyBorder="1" applyAlignment="1">
      <alignment horizontal="center" vertical="center"/>
    </xf>
    <xf numFmtId="180" fontId="16" fillId="0" borderId="45" xfId="1427" applyNumberFormat="1" applyFont="1" applyFill="1" applyBorder="1" applyAlignment="1">
      <alignment horizontal="right" vertical="center"/>
    </xf>
    <xf numFmtId="180" fontId="83" fillId="0" borderId="30" xfId="1427" applyNumberFormat="1" applyFont="1" applyFill="1" applyBorder="1" applyAlignment="1">
      <alignment horizontal="right" vertical="center"/>
    </xf>
    <xf numFmtId="181" fontId="55" fillId="0" borderId="8" xfId="1425" applyNumberFormat="1" applyFont="1" applyBorder="1">
      <alignment vertical="center"/>
    </xf>
    <xf numFmtId="180" fontId="84" fillId="0" borderId="8" xfId="1427" applyNumberFormat="1" applyFont="1" applyFill="1" applyBorder="1" applyAlignment="1">
      <alignment horizontal="right" vertical="center"/>
    </xf>
    <xf numFmtId="169" fontId="78" fillId="0" borderId="20" xfId="1425" applyNumberFormat="1" applyFont="1" applyBorder="1" applyAlignment="1">
      <alignment horizontal="center" vertical="center"/>
    </xf>
    <xf numFmtId="180" fontId="16" fillId="0" borderId="20" xfId="1427" applyNumberFormat="1" applyFont="1" applyFill="1" applyBorder="1" applyAlignment="1">
      <alignment horizontal="right" vertical="center"/>
    </xf>
    <xf numFmtId="180" fontId="83" fillId="0" borderId="37" xfId="1427" applyNumberFormat="1" applyFont="1" applyFill="1" applyBorder="1" applyAlignment="1">
      <alignment horizontal="right" vertical="center"/>
    </xf>
    <xf numFmtId="176" fontId="55" fillId="0" borderId="0" xfId="1425" applyFont="1">
      <alignment vertical="center"/>
    </xf>
    <xf numFmtId="180" fontId="84" fillId="0" borderId="0" xfId="1427" applyNumberFormat="1" applyFont="1" applyFill="1" applyBorder="1" applyAlignment="1">
      <alignment horizontal="right" vertical="center"/>
    </xf>
    <xf numFmtId="169" fontId="78" fillId="4" borderId="20" xfId="1425" applyNumberFormat="1" applyFont="1" applyFill="1" applyBorder="1" applyAlignment="1">
      <alignment horizontal="center" vertical="center"/>
    </xf>
    <xf numFmtId="180" fontId="16" fillId="4" borderId="20" xfId="1427" applyNumberFormat="1" applyFont="1" applyFill="1" applyBorder="1" applyAlignment="1">
      <alignment horizontal="right" vertical="center"/>
    </xf>
    <xf numFmtId="180" fontId="83" fillId="4" borderId="37" xfId="1427" applyNumberFormat="1" applyFont="1" applyFill="1" applyBorder="1" applyAlignment="1">
      <alignment horizontal="right" vertical="center"/>
    </xf>
    <xf numFmtId="176" fontId="55" fillId="4" borderId="0" xfId="1425" applyFont="1" applyFill="1">
      <alignment vertical="center"/>
    </xf>
    <xf numFmtId="180" fontId="84" fillId="4" borderId="0" xfId="1427" applyNumberFormat="1" applyFont="1" applyFill="1" applyBorder="1" applyAlignment="1">
      <alignment horizontal="right" vertical="center"/>
    </xf>
    <xf numFmtId="169" fontId="78" fillId="4" borderId="43" xfId="1425" applyNumberFormat="1" applyFont="1" applyFill="1" applyBorder="1" applyAlignment="1">
      <alignment horizontal="center" vertical="center"/>
    </xf>
    <xf numFmtId="180" fontId="16" fillId="4" borderId="43" xfId="1427" applyNumberFormat="1" applyFont="1" applyFill="1" applyBorder="1" applyAlignment="1">
      <alignment horizontal="right" vertical="center"/>
    </xf>
    <xf numFmtId="180" fontId="83" fillId="4" borderId="38" xfId="1427" applyNumberFormat="1" applyFont="1" applyFill="1" applyBorder="1" applyAlignment="1">
      <alignment horizontal="right" vertical="center"/>
    </xf>
    <xf numFmtId="176" fontId="55" fillId="4" borderId="3" xfId="1425" applyFont="1" applyFill="1" applyBorder="1">
      <alignment vertical="center"/>
    </xf>
    <xf numFmtId="169" fontId="17" fillId="0" borderId="19" xfId="0" applyNumberFormat="1" applyFont="1" applyBorder="1" applyAlignment="1">
      <alignment horizontal="center" vertical="center"/>
    </xf>
    <xf numFmtId="164" fontId="53" fillId="0" borderId="19" xfId="0" applyNumberFormat="1" applyFont="1" applyBorder="1" applyAlignment="1">
      <alignment horizontal="right" vertical="center"/>
    </xf>
    <xf numFmtId="176" fontId="0" fillId="2" borderId="4" xfId="0" applyFill="1" applyBorder="1" applyAlignment="1">
      <alignment vertical="center" wrapText="1"/>
    </xf>
    <xf numFmtId="176" fontId="17" fillId="0" borderId="11" xfId="0" applyFont="1" applyBorder="1" applyAlignment="1">
      <alignment vertical="center"/>
    </xf>
    <xf numFmtId="3" fontId="0" fillId="0" borderId="24" xfId="0" applyNumberFormat="1" applyBorder="1" applyAlignment="1">
      <alignment vertical="center"/>
    </xf>
    <xf numFmtId="3" fontId="17" fillId="0" borderId="24" xfId="0" applyNumberFormat="1" applyFont="1" applyBorder="1" applyAlignment="1">
      <alignment vertical="center"/>
    </xf>
    <xf numFmtId="3" fontId="17" fillId="0" borderId="31" xfId="0" applyNumberFormat="1" applyFont="1" applyBorder="1" applyAlignment="1">
      <alignment vertical="center"/>
    </xf>
    <xf numFmtId="176" fontId="17" fillId="0" borderId="4" xfId="0" applyFont="1" applyBorder="1" applyAlignment="1">
      <alignment vertical="center"/>
    </xf>
    <xf numFmtId="0" fontId="17" fillId="0" borderId="0" xfId="0" applyNumberFormat="1" applyFont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51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67" fontId="16" fillId="0" borderId="45" xfId="0" applyNumberFormat="1" applyFont="1" applyBorder="1" applyAlignment="1">
      <alignment vertical="center"/>
    </xf>
    <xf numFmtId="178" fontId="54" fillId="0" borderId="45" xfId="1429" applyNumberFormat="1" applyFont="1" applyBorder="1" applyAlignment="1">
      <alignment vertical="center"/>
    </xf>
    <xf numFmtId="178" fontId="16" fillId="0" borderId="45" xfId="1429" applyNumberFormat="1" applyFont="1" applyBorder="1" applyAlignment="1">
      <alignment vertical="center"/>
    </xf>
    <xf numFmtId="167" fontId="56" fillId="0" borderId="8" xfId="1425" applyNumberFormat="1" applyFont="1" applyBorder="1">
      <alignment vertical="center"/>
    </xf>
    <xf numFmtId="167" fontId="16" fillId="0" borderId="8" xfId="1425" applyNumberFormat="1" applyFont="1" applyBorder="1">
      <alignment vertical="center"/>
    </xf>
    <xf numFmtId="167" fontId="16" fillId="0" borderId="20" xfId="0" applyNumberFormat="1" applyFont="1" applyBorder="1" applyAlignment="1">
      <alignment vertical="center"/>
    </xf>
    <xf numFmtId="178" fontId="54" fillId="0" borderId="20" xfId="1429" applyNumberFormat="1" applyFont="1" applyBorder="1" applyAlignment="1">
      <alignment vertical="center"/>
    </xf>
    <xf numFmtId="178" fontId="16" fillId="0" borderId="20" xfId="1429" applyNumberFormat="1" applyFont="1" applyBorder="1" applyAlignment="1">
      <alignment vertical="center"/>
    </xf>
    <xf numFmtId="167" fontId="56" fillId="0" borderId="0" xfId="1425" applyNumberFormat="1" applyFont="1">
      <alignment vertical="center"/>
    </xf>
    <xf numFmtId="178" fontId="16" fillId="0" borderId="45" xfId="1425" applyNumberFormat="1" applyFont="1" applyBorder="1" applyAlignment="1">
      <alignment horizontal="right" vertical="center"/>
    </xf>
    <xf numFmtId="178" fontId="16" fillId="0" borderId="61" xfId="1429" applyNumberFormat="1" applyFont="1" applyBorder="1" applyAlignment="1">
      <alignment vertical="center"/>
    </xf>
    <xf numFmtId="167" fontId="16" fillId="0" borderId="45" xfId="0" applyNumberFormat="1" applyFont="1" applyBorder="1" applyAlignment="1">
      <alignment horizontal="right" vertical="center"/>
    </xf>
    <xf numFmtId="167" fontId="16" fillId="0" borderId="18" xfId="0" applyNumberFormat="1" applyFont="1" applyBorder="1" applyAlignment="1">
      <alignment horizontal="right" vertical="center"/>
    </xf>
    <xf numFmtId="178" fontId="56" fillId="0" borderId="0" xfId="1425" applyNumberFormat="1" applyFont="1">
      <alignment vertical="center"/>
    </xf>
    <xf numFmtId="178" fontId="16" fillId="0" borderId="20" xfId="1425" applyNumberFormat="1" applyFont="1" applyBorder="1" applyAlignment="1">
      <alignment horizontal="right" vertical="center"/>
    </xf>
    <xf numFmtId="178" fontId="54" fillId="0" borderId="20" xfId="1425" applyNumberFormat="1" applyFont="1" applyBorder="1" applyAlignment="1">
      <alignment horizontal="right" vertical="center"/>
    </xf>
    <xf numFmtId="178" fontId="16" fillId="0" borderId="15" xfId="1429" applyNumberFormat="1" applyFont="1" applyBorder="1" applyAlignment="1">
      <alignment horizontal="right" vertical="center"/>
    </xf>
    <xf numFmtId="178" fontId="54" fillId="0" borderId="15" xfId="1429" applyNumberFormat="1" applyFont="1" applyBorder="1" applyAlignment="1">
      <alignment vertical="center"/>
    </xf>
    <xf numFmtId="167" fontId="16" fillId="0" borderId="29" xfId="0" applyNumberFormat="1" applyFont="1" applyBorder="1" applyAlignment="1">
      <alignment horizontal="right" vertical="center"/>
    </xf>
    <xf numFmtId="167" fontId="16" fillId="0" borderId="0" xfId="0" applyNumberFormat="1" applyFont="1" applyAlignment="1">
      <alignment horizontal="right" vertical="center"/>
    </xf>
    <xf numFmtId="167" fontId="16" fillId="0" borderId="39" xfId="0" applyNumberFormat="1" applyFont="1" applyBorder="1" applyAlignment="1">
      <alignment horizontal="right" vertical="center"/>
    </xf>
    <xf numFmtId="167" fontId="16" fillId="0" borderId="9" xfId="0" applyNumberFormat="1" applyFont="1" applyBorder="1" applyAlignment="1">
      <alignment horizontal="right" vertical="center"/>
    </xf>
    <xf numFmtId="178" fontId="16" fillId="0" borderId="15" xfId="1429" applyNumberFormat="1" applyFont="1" applyBorder="1" applyAlignment="1">
      <alignment vertical="center"/>
    </xf>
    <xf numFmtId="176" fontId="67" fillId="2" borderId="4" xfId="0" applyFont="1" applyFill="1" applyBorder="1" applyAlignment="1">
      <alignment horizontal="center" vertical="center"/>
    </xf>
    <xf numFmtId="176" fontId="67" fillId="2" borderId="0" xfId="0" applyFont="1" applyFill="1" applyAlignment="1">
      <alignment horizontal="center" vertical="center"/>
    </xf>
    <xf numFmtId="176" fontId="67" fillId="2" borderId="5" xfId="0" applyFont="1" applyFill="1" applyBorder="1" applyAlignment="1">
      <alignment horizontal="center" vertical="center"/>
    </xf>
    <xf numFmtId="176" fontId="0" fillId="0" borderId="20" xfId="0" applyBorder="1" applyAlignment="1">
      <alignment horizontal="center" vertical="center"/>
    </xf>
    <xf numFmtId="176" fontId="0" fillId="0" borderId="29" xfId="0" applyBorder="1" applyAlignment="1">
      <alignment horizontal="center" vertical="center"/>
    </xf>
    <xf numFmtId="176" fontId="67" fillId="2" borderId="16" xfId="0" applyFont="1" applyFill="1" applyBorder="1" applyAlignment="1">
      <alignment horizontal="center" vertical="center"/>
    </xf>
    <xf numFmtId="176" fontId="67" fillId="2" borderId="8" xfId="0" applyFont="1" applyFill="1" applyBorder="1" applyAlignment="1">
      <alignment horizontal="center" vertical="center"/>
    </xf>
    <xf numFmtId="176" fontId="67" fillId="2" borderId="17" xfId="0" applyFont="1" applyFill="1" applyBorder="1" applyAlignment="1">
      <alignment horizontal="center" vertical="center"/>
    </xf>
    <xf numFmtId="176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76" fontId="67" fillId="2" borderId="6" xfId="0" applyFont="1" applyFill="1" applyBorder="1" applyAlignment="1">
      <alignment horizontal="center" vertical="center"/>
    </xf>
    <xf numFmtId="176" fontId="67" fillId="2" borderId="3" xfId="0" applyFont="1" applyFill="1" applyBorder="1" applyAlignment="1">
      <alignment horizontal="center" vertical="center"/>
    </xf>
    <xf numFmtId="176" fontId="67" fillId="2" borderId="7" xfId="0" applyFont="1" applyFill="1" applyBorder="1" applyAlignment="1">
      <alignment horizontal="center" vertical="center"/>
    </xf>
    <xf numFmtId="176" fontId="53" fillId="0" borderId="3" xfId="0" applyFont="1" applyBorder="1" applyAlignment="1">
      <alignment horizontal="left" vertical="center"/>
    </xf>
    <xf numFmtId="176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3" fontId="0" fillId="0" borderId="3" xfId="0" quotePrefix="1" applyNumberFormat="1" applyBorder="1" applyAlignment="1">
      <alignment horizontal="center" vertical="center"/>
    </xf>
    <xf numFmtId="170" fontId="17" fillId="0" borderId="3" xfId="0" applyNumberFormat="1" applyFont="1" applyBorder="1" applyAlignment="1">
      <alignment horizontal="center" vertical="center"/>
    </xf>
    <xf numFmtId="176" fontId="17" fillId="0" borderId="7" xfId="0" applyFont="1" applyBorder="1" applyAlignment="1">
      <alignment horizontal="center" vertical="center"/>
    </xf>
    <xf numFmtId="164" fontId="61" fillId="2" borderId="2" xfId="0" applyNumberFormat="1" applyFont="1" applyFill="1" applyBorder="1" applyAlignment="1">
      <alignment vertical="center"/>
    </xf>
    <xf numFmtId="169" fontId="86" fillId="2" borderId="2" xfId="0" applyNumberFormat="1" applyFont="1" applyFill="1" applyBorder="1" applyAlignment="1">
      <alignment vertical="center"/>
    </xf>
    <xf numFmtId="164" fontId="61" fillId="0" borderId="19" xfId="1427" applyFont="1" applyFill="1" applyBorder="1">
      <alignment vertical="center"/>
    </xf>
    <xf numFmtId="164" fontId="61" fillId="0" borderId="24" xfId="1427" applyFont="1" applyFill="1" applyBorder="1">
      <alignment vertical="center"/>
    </xf>
    <xf numFmtId="176" fontId="62" fillId="0" borderId="2" xfId="0" applyFont="1" applyBorder="1" applyAlignment="1">
      <alignment horizontal="center" vertical="center"/>
    </xf>
    <xf numFmtId="164" fontId="62" fillId="0" borderId="2" xfId="0" applyNumberFormat="1" applyFont="1" applyBorder="1" applyAlignment="1">
      <alignment horizontal="center" vertical="center"/>
    </xf>
    <xf numFmtId="176" fontId="89" fillId="0" borderId="2" xfId="0" applyFont="1" applyBorder="1" applyAlignment="1">
      <alignment horizontal="center" vertical="center"/>
    </xf>
    <xf numFmtId="176" fontId="49" fillId="0" borderId="4" xfId="0" applyFont="1" applyBorder="1" applyAlignment="1">
      <alignment horizontal="center" vertical="center"/>
    </xf>
    <xf numFmtId="176" fontId="49" fillId="0" borderId="0" xfId="0" applyFont="1" applyAlignment="1">
      <alignment horizontal="center" vertical="center"/>
    </xf>
    <xf numFmtId="49" fontId="17" fillId="33" borderId="22" xfId="1425" applyNumberFormat="1" applyFont="1" applyFill="1" applyBorder="1" applyAlignment="1">
      <alignment horizontal="center" vertical="center"/>
    </xf>
    <xf numFmtId="185" fontId="17" fillId="33" borderId="52" xfId="1427" applyNumberFormat="1" applyFont="1" applyFill="1" applyBorder="1" applyAlignment="1">
      <alignment horizontal="right" vertical="center" wrapText="1"/>
    </xf>
    <xf numFmtId="180" fontId="17" fillId="33" borderId="42" xfId="1427" applyNumberFormat="1" applyFont="1" applyFill="1" applyBorder="1" applyAlignment="1">
      <alignment horizontal="right" vertical="center"/>
    </xf>
    <xf numFmtId="180" fontId="17" fillId="33" borderId="34" xfId="1427" applyNumberFormat="1" applyFont="1" applyFill="1" applyBorder="1" applyAlignment="1">
      <alignment horizontal="right" vertical="center"/>
    </xf>
    <xf numFmtId="180" fontId="17" fillId="33" borderId="54" xfId="1427" applyNumberFormat="1" applyFont="1" applyFill="1" applyBorder="1" applyAlignment="1">
      <alignment horizontal="right" vertical="center"/>
    </xf>
    <xf numFmtId="180" fontId="17" fillId="33" borderId="52" xfId="1427" applyNumberFormat="1" applyFont="1" applyFill="1" applyBorder="1" applyAlignment="1">
      <alignment horizontal="right" vertical="center"/>
    </xf>
    <xf numFmtId="182" fontId="17" fillId="0" borderId="2" xfId="0" applyNumberFormat="1" applyFont="1" applyBorder="1" applyAlignment="1">
      <alignment horizontal="center" vertical="center"/>
    </xf>
    <xf numFmtId="164" fontId="64" fillId="0" borderId="0" xfId="1427" applyFont="1" applyFill="1">
      <alignment vertical="center"/>
    </xf>
    <xf numFmtId="0" fontId="67" fillId="0" borderId="19" xfId="1" applyNumberFormat="1" applyFont="1" applyFill="1" applyBorder="1" applyAlignment="1">
      <alignment horizontal="center" vertical="center"/>
    </xf>
    <xf numFmtId="0" fontId="67" fillId="0" borderId="19" xfId="1425" applyNumberFormat="1" applyFont="1" applyBorder="1" applyAlignment="1">
      <alignment horizontal="center" vertical="center"/>
    </xf>
    <xf numFmtId="0" fontId="67" fillId="0" borderId="18" xfId="1" applyNumberFormat="1" applyFont="1" applyFill="1" applyBorder="1" applyAlignment="1">
      <alignment horizontal="center" vertical="center"/>
    </xf>
    <xf numFmtId="0" fontId="67" fillId="0" borderId="18" xfId="1425" applyNumberFormat="1" applyFont="1" applyBorder="1" applyAlignment="1">
      <alignment horizontal="center" vertical="center"/>
    </xf>
    <xf numFmtId="167" fontId="88" fillId="0" borderId="45" xfId="0" applyNumberFormat="1" applyFont="1" applyBorder="1" applyAlignment="1">
      <alignment vertical="center"/>
    </xf>
    <xf numFmtId="178" fontId="88" fillId="0" borderId="45" xfId="1429" applyNumberFormat="1" applyFont="1" applyBorder="1" applyAlignment="1">
      <alignment vertical="center"/>
    </xf>
    <xf numFmtId="167" fontId="88" fillId="0" borderId="20" xfId="0" applyNumberFormat="1" applyFont="1" applyBorder="1" applyAlignment="1">
      <alignment vertical="center"/>
    </xf>
    <xf numFmtId="178" fontId="88" fillId="0" borderId="20" xfId="1429" applyNumberFormat="1" applyFont="1" applyBorder="1" applyAlignment="1">
      <alignment vertical="center"/>
    </xf>
    <xf numFmtId="178" fontId="88" fillId="32" borderId="20" xfId="1429" applyNumberFormat="1" applyFont="1" applyFill="1" applyBorder="1" applyAlignment="1">
      <alignment vertical="center"/>
    </xf>
    <xf numFmtId="178" fontId="88" fillId="32" borderId="43" xfId="1429" applyNumberFormat="1" applyFont="1" applyFill="1" applyBorder="1" applyAlignment="1">
      <alignment vertical="center"/>
    </xf>
    <xf numFmtId="178" fontId="88" fillId="0" borderId="45" xfId="1430" applyNumberFormat="1" applyFont="1" applyBorder="1" applyAlignment="1">
      <alignment horizontal="right" vertical="center"/>
    </xf>
    <xf numFmtId="178" fontId="88" fillId="0" borderId="15" xfId="1429" applyNumberFormat="1" applyFont="1" applyBorder="1" applyAlignment="1">
      <alignment horizontal="right" vertical="center"/>
    </xf>
    <xf numFmtId="178" fontId="88" fillId="0" borderId="20" xfId="1429" applyNumberFormat="1" applyFont="1" applyBorder="1" applyAlignment="1">
      <alignment horizontal="right" vertical="center"/>
    </xf>
    <xf numFmtId="178" fontId="88" fillId="4" borderId="20" xfId="1430" applyNumberFormat="1" applyFont="1" applyFill="1" applyBorder="1" applyAlignment="1">
      <alignment horizontal="right" vertical="center"/>
    </xf>
    <xf numFmtId="178" fontId="88" fillId="4" borderId="43" xfId="1430" applyNumberFormat="1" applyFont="1" applyFill="1" applyBorder="1" applyAlignment="1">
      <alignment horizontal="right" vertical="center"/>
    </xf>
    <xf numFmtId="188" fontId="0" fillId="0" borderId="20" xfId="0" applyNumberFormat="1" applyBorder="1" applyAlignment="1">
      <alignment horizontal="right" vertical="center" shrinkToFit="1"/>
    </xf>
    <xf numFmtId="167" fontId="17" fillId="0" borderId="31" xfId="0" applyNumberFormat="1" applyFont="1" applyBorder="1" applyAlignment="1">
      <alignment vertical="center"/>
    </xf>
    <xf numFmtId="167" fontId="17" fillId="0" borderId="60" xfId="0" applyNumberFormat="1" applyFont="1" applyBorder="1" applyAlignment="1">
      <alignment vertical="center"/>
    </xf>
    <xf numFmtId="178" fontId="16" fillId="0" borderId="61" xfId="1429" applyNumberFormat="1" applyFont="1" applyBorder="1" applyAlignment="1">
      <alignment horizontal="right" vertical="center"/>
    </xf>
    <xf numFmtId="178" fontId="16" fillId="32" borderId="42" xfId="1429" applyNumberFormat="1" applyFont="1" applyFill="1" applyBorder="1" applyAlignment="1">
      <alignment horizontal="right" vertical="center"/>
    </xf>
    <xf numFmtId="167" fontId="17" fillId="0" borderId="45" xfId="0" applyNumberFormat="1" applyFont="1" applyBorder="1" applyAlignment="1">
      <alignment vertical="center"/>
    </xf>
    <xf numFmtId="167" fontId="17" fillId="0" borderId="20" xfId="0" applyNumberFormat="1" applyFont="1" applyBorder="1" applyAlignment="1">
      <alignment vertical="center"/>
    </xf>
    <xf numFmtId="49" fontId="17" fillId="33" borderId="4" xfId="1425" applyNumberFormat="1" applyFont="1" applyFill="1" applyBorder="1" applyAlignment="1">
      <alignment horizontal="center" vertical="center"/>
    </xf>
    <xf numFmtId="176" fontId="17" fillId="0" borderId="0" xfId="0" applyFont="1" applyAlignment="1">
      <alignment vertical="center" shrinkToFit="1"/>
    </xf>
    <xf numFmtId="164" fontId="0" fillId="2" borderId="85" xfId="0" applyNumberFormat="1" applyFill="1" applyBorder="1" applyAlignment="1">
      <alignment horizontal="center" vertical="center"/>
    </xf>
    <xf numFmtId="49" fontId="17" fillId="0" borderId="0" xfId="1425" applyNumberFormat="1" applyFont="1" applyAlignment="1">
      <alignment horizontal="left" vertical="center"/>
    </xf>
    <xf numFmtId="176" fontId="17" fillId="0" borderId="0" xfId="0" quotePrefix="1" applyFont="1" applyAlignment="1">
      <alignment horizontal="left" vertical="center"/>
    </xf>
    <xf numFmtId="176" fontId="49" fillId="2" borderId="5" xfId="0" applyFont="1" applyFill="1" applyBorder="1" applyAlignment="1">
      <alignment horizontal="center" vertical="center"/>
    </xf>
    <xf numFmtId="49" fontId="0" fillId="2" borderId="0" xfId="1425" applyNumberFormat="1" applyFont="1" applyFill="1">
      <alignment vertical="center"/>
    </xf>
    <xf numFmtId="49" fontId="17" fillId="30" borderId="35" xfId="1425" applyNumberFormat="1" applyFont="1" applyFill="1" applyBorder="1" applyAlignment="1">
      <alignment horizontal="center" vertical="center"/>
    </xf>
    <xf numFmtId="176" fontId="53" fillId="0" borderId="85" xfId="0" applyFont="1" applyBorder="1" applyAlignment="1">
      <alignment horizontal="left" vertical="center"/>
    </xf>
    <xf numFmtId="176" fontId="53" fillId="0" borderId="85" xfId="0" applyFont="1" applyBorder="1" applyAlignment="1">
      <alignment horizontal="right" vertical="center"/>
    </xf>
    <xf numFmtId="176" fontId="62" fillId="0" borderId="17" xfId="0" applyFont="1" applyBorder="1" applyAlignment="1">
      <alignment horizontal="right" vertical="center"/>
    </xf>
    <xf numFmtId="176" fontId="49" fillId="0" borderId="6" xfId="0" applyFont="1" applyBorder="1" applyAlignment="1">
      <alignment horizontal="center" vertical="center"/>
    </xf>
    <xf numFmtId="176" fontId="49" fillId="0" borderId="3" xfId="0" applyFont="1" applyBorder="1" applyAlignment="1">
      <alignment horizontal="center" vertical="center"/>
    </xf>
    <xf numFmtId="176" fontId="17" fillId="0" borderId="6" xfId="0" applyFont="1" applyBorder="1" applyAlignment="1">
      <alignment vertical="center"/>
    </xf>
    <xf numFmtId="176" fontId="17" fillId="0" borderId="13" xfId="0" applyFont="1" applyBorder="1" applyAlignment="1">
      <alignment horizontal="left" vertical="center"/>
    </xf>
    <xf numFmtId="176" fontId="17" fillId="0" borderId="13" xfId="0" applyFont="1" applyBorder="1" applyAlignment="1">
      <alignment horizontal="center" vertical="center"/>
    </xf>
    <xf numFmtId="3" fontId="17" fillId="0" borderId="13" xfId="0" applyNumberFormat="1" applyFont="1" applyBorder="1" applyAlignment="1">
      <alignment horizontal="right" vertical="center"/>
    </xf>
    <xf numFmtId="174" fontId="0" fillId="0" borderId="13" xfId="0" applyNumberFormat="1" applyBorder="1" applyAlignment="1">
      <alignment horizontal="right" vertical="center"/>
    </xf>
    <xf numFmtId="174" fontId="17" fillId="0" borderId="13" xfId="0" applyNumberFormat="1" applyFont="1" applyBorder="1" applyAlignment="1">
      <alignment horizontal="right" vertical="center"/>
    </xf>
    <xf numFmtId="3" fontId="17" fillId="0" borderId="13" xfId="0" applyNumberFormat="1" applyFont="1" applyBorder="1" applyAlignment="1">
      <alignment vertical="center"/>
    </xf>
    <xf numFmtId="3" fontId="62" fillId="0" borderId="7" xfId="0" applyNumberFormat="1" applyFont="1" applyBorder="1" applyAlignment="1">
      <alignment vertical="center"/>
    </xf>
    <xf numFmtId="176" fontId="90" fillId="0" borderId="0" xfId="1433" applyFont="1">
      <alignment vertical="center"/>
    </xf>
    <xf numFmtId="0" fontId="51" fillId="2" borderId="0" xfId="0" applyNumberFormat="1" applyFont="1" applyFill="1" applyAlignment="1">
      <alignment vertical="center"/>
    </xf>
    <xf numFmtId="0" fontId="52" fillId="2" borderId="0" xfId="0" applyNumberFormat="1" applyFont="1" applyFill="1" applyAlignment="1">
      <alignment vertical="center"/>
    </xf>
    <xf numFmtId="182" fontId="61" fillId="0" borderId="19" xfId="1427" applyNumberFormat="1" applyFont="1" applyFill="1" applyBorder="1">
      <alignment vertical="center"/>
    </xf>
    <xf numFmtId="182" fontId="61" fillId="0" borderId="24" xfId="1427" applyNumberFormat="1" applyFont="1" applyFill="1" applyBorder="1">
      <alignment vertical="center"/>
    </xf>
    <xf numFmtId="182" fontId="0" fillId="0" borderId="20" xfId="0" applyNumberFormat="1" applyBorder="1" applyAlignment="1">
      <alignment horizontal="right" vertical="center" shrinkToFit="1"/>
    </xf>
    <xf numFmtId="182" fontId="16" fillId="0" borderId="24" xfId="1427" applyNumberFormat="1" applyFont="1" applyFill="1" applyBorder="1">
      <alignment vertical="center"/>
    </xf>
    <xf numFmtId="0" fontId="17" fillId="0" borderId="0" xfId="1425" applyNumberFormat="1" applyFont="1">
      <alignment vertical="center"/>
    </xf>
    <xf numFmtId="0" fontId="68" fillId="0" borderId="0" xfId="1425" applyNumberFormat="1" applyFont="1">
      <alignment vertical="center"/>
    </xf>
    <xf numFmtId="164" fontId="61" fillId="0" borderId="87" xfId="1" applyFont="1" applyFill="1" applyBorder="1" applyAlignment="1">
      <alignment vertical="center"/>
    </xf>
    <xf numFmtId="164" fontId="80" fillId="0" borderId="88" xfId="1427" applyFont="1" applyFill="1" applyBorder="1">
      <alignment vertical="center"/>
    </xf>
    <xf numFmtId="164" fontId="16" fillId="0" borderId="89" xfId="1427" applyFont="1" applyFill="1" applyBorder="1">
      <alignment vertical="center"/>
    </xf>
    <xf numFmtId="164" fontId="16" fillId="0" borderId="90" xfId="1427" applyFont="1" applyFill="1" applyBorder="1">
      <alignment vertical="center"/>
    </xf>
    <xf numFmtId="164" fontId="80" fillId="0" borderId="91" xfId="1427" applyFont="1" applyFill="1" applyBorder="1">
      <alignment vertical="center"/>
    </xf>
    <xf numFmtId="164" fontId="16" fillId="0" borderId="92" xfId="1427" applyFont="1" applyFill="1" applyBorder="1">
      <alignment vertical="center"/>
    </xf>
    <xf numFmtId="171" fontId="78" fillId="0" borderId="34" xfId="1427" applyNumberFormat="1" applyFont="1" applyFill="1" applyBorder="1" applyAlignment="1">
      <alignment horizontal="center" vertical="center"/>
    </xf>
    <xf numFmtId="164" fontId="64" fillId="0" borderId="49" xfId="1427" applyFont="1" applyFill="1" applyBorder="1">
      <alignment vertical="center"/>
    </xf>
    <xf numFmtId="164" fontId="61" fillId="0" borderId="93" xfId="1427" applyFont="1" applyFill="1" applyBorder="1">
      <alignment vertical="center"/>
    </xf>
    <xf numFmtId="164" fontId="16" fillId="0" borderId="93" xfId="1427" applyFont="1" applyFill="1" applyBorder="1">
      <alignment vertical="center"/>
    </xf>
    <xf numFmtId="177" fontId="88" fillId="0" borderId="94" xfId="1426" applyNumberFormat="1" applyFont="1" applyBorder="1" applyAlignment="1">
      <alignment vertical="center"/>
    </xf>
    <xf numFmtId="177" fontId="88" fillId="0" borderId="95" xfId="1426" applyNumberFormat="1" applyFont="1" applyBorder="1" applyAlignment="1">
      <alignment vertical="center"/>
    </xf>
    <xf numFmtId="177" fontId="88" fillId="0" borderId="98" xfId="1426" applyNumberFormat="1" applyFont="1" applyBorder="1" applyAlignment="1">
      <alignment vertical="center"/>
    </xf>
    <xf numFmtId="177" fontId="88" fillId="0" borderId="99" xfId="1426" applyNumberFormat="1" applyFont="1" applyBorder="1" applyAlignment="1">
      <alignment vertical="center"/>
    </xf>
    <xf numFmtId="182" fontId="59" fillId="0" borderId="0" xfId="1411" applyNumberFormat="1" applyFont="1" applyFill="1" applyBorder="1" applyAlignment="1">
      <alignment horizontal="center" vertical="center" shrinkToFit="1"/>
    </xf>
    <xf numFmtId="182" fontId="59" fillId="0" borderId="100" xfId="1411" applyNumberFormat="1" applyFont="1" applyFill="1" applyBorder="1" applyAlignment="1">
      <alignment horizontal="center" vertical="center" shrinkToFit="1"/>
    </xf>
    <xf numFmtId="49" fontId="17" fillId="30" borderId="2" xfId="1425" applyNumberFormat="1" applyFont="1" applyFill="1" applyBorder="1" applyAlignment="1">
      <alignment horizontal="center" vertical="center"/>
    </xf>
    <xf numFmtId="49" fontId="63" fillId="0" borderId="4" xfId="1425" applyNumberFormat="1" applyFont="1" applyBorder="1">
      <alignment vertical="center"/>
    </xf>
    <xf numFmtId="164" fontId="63" fillId="0" borderId="0" xfId="1427" applyFont="1" applyFill="1" applyBorder="1">
      <alignment vertical="center"/>
    </xf>
    <xf numFmtId="164" fontId="65" fillId="0" borderId="0" xfId="1427" applyFont="1" applyFill="1" applyBorder="1" applyAlignment="1">
      <alignment vertical="center"/>
    </xf>
    <xf numFmtId="164" fontId="79" fillId="0" borderId="101" xfId="1427" applyFont="1" applyFill="1" applyBorder="1">
      <alignment vertical="center"/>
    </xf>
    <xf numFmtId="164" fontId="61" fillId="0" borderId="101" xfId="1" applyFont="1" applyFill="1" applyBorder="1" applyAlignment="1">
      <alignment vertical="center"/>
    </xf>
    <xf numFmtId="169" fontId="61" fillId="0" borderId="101" xfId="1" applyNumberFormat="1" applyFont="1" applyFill="1" applyBorder="1" applyAlignment="1">
      <alignment vertical="center"/>
    </xf>
    <xf numFmtId="164" fontId="61" fillId="0" borderId="102" xfId="1" applyFont="1" applyFill="1" applyBorder="1" applyAlignment="1">
      <alignment vertical="center"/>
    </xf>
    <xf numFmtId="164" fontId="0" fillId="0" borderId="0" xfId="1425" applyNumberFormat="1" applyFont="1">
      <alignment vertical="center"/>
    </xf>
    <xf numFmtId="189" fontId="16" fillId="0" borderId="0" xfId="1425" applyNumberFormat="1" applyFont="1">
      <alignment vertical="center"/>
    </xf>
    <xf numFmtId="169" fontId="91" fillId="0" borderId="0" xfId="1" applyNumberFormat="1" applyFont="1" applyFill="1" applyAlignment="1">
      <alignment vertical="center"/>
    </xf>
    <xf numFmtId="0" fontId="48" fillId="0" borderId="0" xfId="1425" applyNumberFormat="1" applyFont="1">
      <alignment vertical="center"/>
    </xf>
    <xf numFmtId="182" fontId="48" fillId="0" borderId="0" xfId="2767" applyNumberFormat="1" applyFont="1" applyFill="1" applyAlignment="1">
      <alignment vertical="center"/>
    </xf>
    <xf numFmtId="182" fontId="62" fillId="0" borderId="0" xfId="2767" applyNumberFormat="1" applyFont="1" applyFill="1" applyAlignment="1">
      <alignment vertical="center"/>
    </xf>
    <xf numFmtId="171" fontId="78" fillId="0" borderId="56" xfId="1427" applyNumberFormat="1" applyFont="1" applyFill="1" applyBorder="1" applyAlignment="1">
      <alignment horizontal="center" vertical="center"/>
    </xf>
    <xf numFmtId="171" fontId="78" fillId="0" borderId="20" xfId="1427" applyNumberFormat="1" applyFont="1" applyFill="1" applyBorder="1" applyAlignment="1">
      <alignment horizontal="center" vertical="center"/>
    </xf>
    <xf numFmtId="182" fontId="0" fillId="0" borderId="39" xfId="0" applyNumberFormat="1" applyBorder="1" applyAlignment="1">
      <alignment horizontal="right" vertical="center" shrinkToFit="1"/>
    </xf>
    <xf numFmtId="182" fontId="61" fillId="0" borderId="9" xfId="1427" applyNumberFormat="1" applyFont="1" applyFill="1" applyBorder="1">
      <alignment vertical="center"/>
    </xf>
    <xf numFmtId="182" fontId="16" fillId="0" borderId="9" xfId="1427" applyNumberFormat="1" applyFont="1" applyFill="1" applyBorder="1">
      <alignment vertical="center"/>
    </xf>
    <xf numFmtId="177" fontId="88" fillId="0" borderId="103" xfId="1426" applyNumberFormat="1" applyFont="1" applyBorder="1" applyAlignment="1">
      <alignment vertical="center"/>
    </xf>
    <xf numFmtId="171" fontId="78" fillId="0" borderId="79" xfId="1427" applyNumberFormat="1" applyFont="1" applyFill="1" applyBorder="1" applyAlignment="1">
      <alignment horizontal="center" vertical="center"/>
    </xf>
    <xf numFmtId="171" fontId="78" fillId="0" borderId="29" xfId="1427" applyNumberFormat="1" applyFont="1" applyFill="1" applyBorder="1" applyAlignment="1">
      <alignment horizontal="center" vertical="center"/>
    </xf>
    <xf numFmtId="0" fontId="55" fillId="0" borderId="9" xfId="1425" applyNumberFormat="1" applyFont="1" applyBorder="1" applyAlignment="1">
      <alignment horizontal="center" vertical="center"/>
    </xf>
    <xf numFmtId="164" fontId="16" fillId="0" borderId="104" xfId="1427" applyFont="1" applyFill="1" applyBorder="1">
      <alignment vertical="center"/>
    </xf>
    <xf numFmtId="164" fontId="79" fillId="0" borderId="105" xfId="1427" applyFont="1" applyFill="1" applyBorder="1">
      <alignment vertical="center"/>
    </xf>
    <xf numFmtId="164" fontId="61" fillId="0" borderId="105" xfId="1" applyFont="1" applyFill="1" applyBorder="1" applyAlignment="1">
      <alignment vertical="center"/>
    </xf>
    <xf numFmtId="169" fontId="61" fillId="0" borderId="105" xfId="1" applyNumberFormat="1" applyFont="1" applyFill="1" applyBorder="1" applyAlignment="1">
      <alignment vertical="center"/>
    </xf>
    <xf numFmtId="164" fontId="80" fillId="0" borderId="2" xfId="1427" applyFont="1" applyFill="1" applyBorder="1">
      <alignment vertical="center"/>
    </xf>
    <xf numFmtId="164" fontId="55" fillId="0" borderId="35" xfId="1425" applyNumberFormat="1" applyFont="1" applyBorder="1" applyAlignment="1">
      <alignment horizontal="center" vertical="center"/>
    </xf>
    <xf numFmtId="164" fontId="80" fillId="0" borderId="36" xfId="1427" applyFont="1" applyFill="1" applyBorder="1">
      <alignment vertical="center"/>
    </xf>
    <xf numFmtId="164" fontId="81" fillId="0" borderId="1" xfId="1427" applyFont="1" applyFill="1" applyBorder="1">
      <alignment vertical="center"/>
    </xf>
    <xf numFmtId="164" fontId="80" fillId="0" borderId="1" xfId="1427" applyFont="1" applyFill="1" applyBorder="1">
      <alignment vertical="center"/>
    </xf>
    <xf numFmtId="49" fontId="51" fillId="0" borderId="35" xfId="1425" applyNumberFormat="1" applyFont="1" applyBorder="1">
      <alignment vertical="center"/>
    </xf>
    <xf numFmtId="0" fontId="55" fillId="0" borderId="36" xfId="1425" applyNumberFormat="1" applyFont="1" applyBorder="1" applyAlignment="1">
      <alignment horizontal="center" vertical="center"/>
    </xf>
    <xf numFmtId="164" fontId="64" fillId="0" borderId="1" xfId="1427" applyFont="1" applyFill="1" applyBorder="1">
      <alignment vertical="center"/>
    </xf>
    <xf numFmtId="176" fontId="17" fillId="0" borderId="14" xfId="1425" applyFont="1" applyBorder="1" applyAlignment="1">
      <alignment horizontal="center" vertical="center"/>
    </xf>
    <xf numFmtId="176" fontId="17" fillId="0" borderId="34" xfId="1425" applyFont="1" applyBorder="1" applyAlignment="1">
      <alignment horizontal="center" vertical="center"/>
    </xf>
    <xf numFmtId="164" fontId="0" fillId="0" borderId="89" xfId="1427" applyFont="1" applyFill="1" applyBorder="1">
      <alignment vertical="center"/>
    </xf>
    <xf numFmtId="164" fontId="17" fillId="0" borderId="3" xfId="1425" applyNumberFormat="1" applyFont="1" applyBorder="1">
      <alignment vertical="center"/>
    </xf>
    <xf numFmtId="164" fontId="61" fillId="0" borderId="106" xfId="1" applyFont="1" applyFill="1" applyBorder="1" applyAlignment="1">
      <alignment vertical="center"/>
    </xf>
    <xf numFmtId="0" fontId="17" fillId="0" borderId="0" xfId="1425" applyNumberFormat="1" applyFont="1" applyAlignment="1">
      <alignment horizontal="center" vertical="center"/>
    </xf>
    <xf numFmtId="176" fontId="17" fillId="0" borderId="4" xfId="0" quotePrefix="1" applyFont="1" applyBorder="1" applyAlignment="1">
      <alignment horizontal="left" vertical="center"/>
    </xf>
    <xf numFmtId="176" fontId="17" fillId="0" borderId="9" xfId="0" applyFont="1" applyBorder="1" applyAlignment="1">
      <alignment horizontal="left" vertical="center"/>
    </xf>
    <xf numFmtId="176" fontId="17" fillId="0" borderId="85" xfId="0" applyFont="1" applyBorder="1" applyAlignment="1">
      <alignment horizontal="left" vertical="center"/>
    </xf>
    <xf numFmtId="176" fontId="17" fillId="0" borderId="17" xfId="0" applyFont="1" applyBorder="1" applyAlignment="1">
      <alignment horizontal="left" vertical="center"/>
    </xf>
    <xf numFmtId="176" fontId="17" fillId="0" borderId="0" xfId="0" quotePrefix="1" applyFont="1" applyAlignment="1">
      <alignment horizontal="left" vertical="center" wrapText="1"/>
    </xf>
    <xf numFmtId="176" fontId="17" fillId="0" borderId="5" xfId="0" applyFont="1" applyBorder="1" applyAlignment="1">
      <alignment horizontal="left" vertical="center"/>
    </xf>
    <xf numFmtId="176" fontId="17" fillId="0" borderId="5" xfId="0" applyFont="1" applyBorder="1" applyAlignment="1">
      <alignment vertical="center"/>
    </xf>
    <xf numFmtId="176" fontId="17" fillId="0" borderId="6" xfId="0" quotePrefix="1" applyFont="1" applyBorder="1" applyAlignment="1">
      <alignment horizontal="left" vertical="center"/>
    </xf>
    <xf numFmtId="176" fontId="17" fillId="0" borderId="33" xfId="0" applyFont="1" applyBorder="1" applyAlignment="1">
      <alignment horizontal="left" vertical="center"/>
    </xf>
    <xf numFmtId="176" fontId="17" fillId="0" borderId="22" xfId="0" applyFont="1" applyBorder="1" applyAlignment="1">
      <alignment horizontal="left" vertical="center"/>
    </xf>
    <xf numFmtId="176" fontId="17" fillId="0" borderId="14" xfId="0" quotePrefix="1" applyFont="1" applyBorder="1" applyAlignment="1">
      <alignment horizontal="left" vertical="center"/>
    </xf>
    <xf numFmtId="176" fontId="17" fillId="0" borderId="9" xfId="0" quotePrefix="1" applyFont="1" applyBorder="1" applyAlignment="1">
      <alignment horizontal="left" vertical="center"/>
    </xf>
    <xf numFmtId="176" fontId="17" fillId="0" borderId="10" xfId="0" applyFont="1" applyBorder="1" applyAlignment="1">
      <alignment horizontal="left" vertical="center"/>
    </xf>
    <xf numFmtId="176" fontId="17" fillId="0" borderId="19" xfId="0" applyFont="1" applyBorder="1" applyAlignment="1">
      <alignment horizontal="left" vertical="center"/>
    </xf>
    <xf numFmtId="176" fontId="17" fillId="0" borderId="34" xfId="0" applyFont="1" applyBorder="1" applyAlignment="1">
      <alignment horizontal="left" vertical="center"/>
    </xf>
    <xf numFmtId="176" fontId="17" fillId="0" borderId="23" xfId="0" applyFont="1" applyBorder="1" applyAlignment="1">
      <alignment horizontal="left" vertical="center"/>
    </xf>
    <xf numFmtId="176" fontId="17" fillId="0" borderId="27" xfId="0" quotePrefix="1" applyFont="1" applyBorder="1" applyAlignment="1">
      <alignment horizontal="left" vertical="center"/>
    </xf>
    <xf numFmtId="164" fontId="16" fillId="0" borderId="101" xfId="1427" applyFont="1" applyFill="1" applyBorder="1">
      <alignment vertical="center"/>
    </xf>
    <xf numFmtId="182" fontId="0" fillId="0" borderId="107" xfId="0" applyNumberFormat="1" applyBorder="1" applyAlignment="1">
      <alignment horizontal="right" vertical="center" shrinkToFit="1"/>
    </xf>
    <xf numFmtId="188" fontId="0" fillId="0" borderId="107" xfId="0" applyNumberFormat="1" applyBorder="1" applyAlignment="1">
      <alignment horizontal="right" vertical="center" shrinkToFit="1"/>
    </xf>
    <xf numFmtId="182" fontId="0" fillId="0" borderId="108" xfId="0" applyNumberFormat="1" applyBorder="1" applyAlignment="1">
      <alignment horizontal="right" vertical="center" shrinkToFit="1"/>
    </xf>
    <xf numFmtId="176" fontId="17" fillId="0" borderId="16" xfId="0" quotePrefix="1" applyFont="1" applyBorder="1" applyAlignment="1">
      <alignment horizontal="left" vertical="center"/>
    </xf>
    <xf numFmtId="176" fontId="17" fillId="0" borderId="85" xfId="0" quotePrefix="1" applyFont="1" applyBorder="1" applyAlignment="1">
      <alignment horizontal="left" vertical="center"/>
    </xf>
    <xf numFmtId="176" fontId="17" fillId="0" borderId="17" xfId="0" quotePrefix="1" applyFont="1" applyBorder="1" applyAlignment="1">
      <alignment horizontal="left" vertical="center"/>
    </xf>
    <xf numFmtId="176" fontId="17" fillId="0" borderId="3" xfId="0" quotePrefix="1" applyFont="1" applyBorder="1" applyAlignment="1">
      <alignment horizontal="left" vertical="center" wrapText="1"/>
    </xf>
    <xf numFmtId="176" fontId="17" fillId="0" borderId="3" xfId="0" applyFont="1" applyBorder="1" applyAlignment="1">
      <alignment vertical="center"/>
    </xf>
    <xf numFmtId="176" fontId="17" fillId="0" borderId="7" xfId="0" applyFont="1" applyBorder="1" applyAlignment="1">
      <alignment vertical="center"/>
    </xf>
    <xf numFmtId="176" fontId="51" fillId="0" borderId="3" xfId="0" applyFont="1" applyBorder="1" applyAlignment="1">
      <alignment vertical="center"/>
    </xf>
    <xf numFmtId="182" fontId="17" fillId="0" borderId="0" xfId="2767" applyNumberFormat="1" applyFont="1" applyAlignment="1">
      <alignment vertical="center"/>
    </xf>
    <xf numFmtId="9" fontId="17" fillId="0" borderId="0" xfId="2768" applyFont="1" applyAlignment="1">
      <alignment vertical="center"/>
    </xf>
    <xf numFmtId="176" fontId="49" fillId="2" borderId="4" xfId="0" applyFont="1" applyFill="1" applyBorder="1" applyAlignment="1">
      <alignment horizontal="left" vertical="center"/>
    </xf>
    <xf numFmtId="164" fontId="49" fillId="0" borderId="19" xfId="0" applyNumberFormat="1" applyFont="1" applyBorder="1" applyAlignment="1">
      <alignment horizontal="center" vertical="center"/>
    </xf>
    <xf numFmtId="169" fontId="49" fillId="0" borderId="19" xfId="0" applyNumberFormat="1" applyFont="1" applyBorder="1" applyAlignment="1">
      <alignment horizontal="center" vertical="center"/>
    </xf>
    <xf numFmtId="176" fontId="49" fillId="0" borderId="16" xfId="0" applyFont="1" applyBorder="1" applyAlignment="1">
      <alignment horizontal="left" vertical="center"/>
    </xf>
    <xf numFmtId="176" fontId="92" fillId="0" borderId="85" xfId="0" applyFont="1" applyBorder="1" applyAlignment="1">
      <alignment horizontal="left" vertical="center"/>
    </xf>
    <xf numFmtId="176" fontId="17" fillId="0" borderId="6" xfId="0" quotePrefix="1" applyFont="1" applyBorder="1" applyAlignment="1">
      <alignment vertical="center"/>
    </xf>
    <xf numFmtId="176" fontId="17" fillId="0" borderId="78" xfId="0" quotePrefix="1" applyFont="1" applyBorder="1" applyAlignment="1">
      <alignment horizontal="left" vertical="center"/>
    </xf>
    <xf numFmtId="176" fontId="17" fillId="0" borderId="4" xfId="0" quotePrefix="1" applyFont="1" applyBorder="1" applyAlignment="1">
      <alignment vertical="center"/>
    </xf>
    <xf numFmtId="38" fontId="16" fillId="0" borderId="3" xfId="1425" applyNumberFormat="1" applyFont="1" applyBorder="1">
      <alignment vertical="center"/>
    </xf>
    <xf numFmtId="38" fontId="16" fillId="0" borderId="0" xfId="1425" applyNumberFormat="1" applyFont="1">
      <alignment vertical="center"/>
    </xf>
    <xf numFmtId="182" fontId="94" fillId="0" borderId="0" xfId="1411" applyNumberFormat="1" applyFont="1" applyFill="1" applyAlignment="1">
      <alignment horizontal="center" vertical="center" shrinkToFit="1"/>
    </xf>
    <xf numFmtId="182" fontId="94" fillId="0" borderId="0" xfId="1411" applyNumberFormat="1" applyFont="1" applyFill="1" applyBorder="1" applyAlignment="1">
      <alignment horizontal="center" vertical="center" shrinkToFit="1"/>
    </xf>
    <xf numFmtId="182" fontId="95" fillId="0" borderId="0" xfId="1411" applyNumberFormat="1" applyFont="1" applyFill="1" applyBorder="1" applyAlignment="1">
      <alignment horizontal="center" vertical="center" shrinkToFit="1"/>
    </xf>
    <xf numFmtId="3" fontId="17" fillId="0" borderId="15" xfId="0" applyNumberFormat="1" applyFont="1" applyBorder="1" applyAlignment="1">
      <alignment horizontal="center" vertical="center"/>
    </xf>
    <xf numFmtId="3" fontId="17" fillId="0" borderId="31" xfId="0" applyNumberFormat="1" applyFont="1" applyBorder="1" applyAlignment="1">
      <alignment horizontal="center" vertical="center"/>
    </xf>
    <xf numFmtId="176" fontId="0" fillId="0" borderId="24" xfId="0" applyBorder="1" applyAlignment="1">
      <alignment horizontal="center" vertical="center"/>
    </xf>
    <xf numFmtId="176" fontId="0" fillId="0" borderId="31" xfId="0" applyBorder="1" applyAlignment="1">
      <alignment horizontal="center" vertic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15" xfId="0" applyNumberFormat="1" applyFont="1" applyBorder="1" applyAlignment="1">
      <alignment horizontal="right" vertical="center"/>
    </xf>
    <xf numFmtId="3" fontId="17" fillId="0" borderId="31" xfId="0" applyNumberFormat="1" applyFont="1" applyBorder="1" applyAlignment="1">
      <alignment horizontal="right" vertical="center"/>
    </xf>
    <xf numFmtId="176" fontId="17" fillId="0" borderId="27" xfId="0" applyFont="1" applyBorder="1" applyAlignment="1">
      <alignment horizontal="center" vertical="center" wrapText="1"/>
    </xf>
    <xf numFmtId="176" fontId="17" fillId="0" borderId="9" xfId="0" applyFont="1" applyBorder="1" applyAlignment="1">
      <alignment horizontal="center" vertical="center"/>
    </xf>
    <xf numFmtId="176" fontId="17" fillId="0" borderId="33" xfId="0" applyFont="1" applyBorder="1" applyAlignment="1">
      <alignment horizontal="center" vertical="center"/>
    </xf>
    <xf numFmtId="176" fontId="17" fillId="0" borderId="14" xfId="0" applyFont="1" applyBorder="1" applyAlignment="1">
      <alignment horizontal="center" vertical="center"/>
    </xf>
    <xf numFmtId="176" fontId="17" fillId="0" borderId="19" xfId="0" applyFont="1" applyBorder="1" applyAlignment="1">
      <alignment horizontal="center" vertical="center"/>
    </xf>
    <xf numFmtId="176" fontId="17" fillId="0" borderId="34" xfId="0" applyFont="1" applyBorder="1" applyAlignment="1">
      <alignment horizontal="center" vertical="center"/>
    </xf>
    <xf numFmtId="169" fontId="0" fillId="0" borderId="24" xfId="0" applyNumberFormat="1" applyBorder="1" applyAlignment="1">
      <alignment horizontal="left" vertical="center"/>
    </xf>
    <xf numFmtId="169" fontId="0" fillId="0" borderId="31" xfId="0" applyNumberFormat="1" applyBorder="1" applyAlignment="1">
      <alignment horizontal="left" vertical="center"/>
    </xf>
    <xf numFmtId="169" fontId="17" fillId="0" borderId="27" xfId="0" applyNumberFormat="1" applyFont="1" applyBorder="1" applyAlignment="1">
      <alignment horizontal="center" vertical="center"/>
    </xf>
    <xf numFmtId="169" fontId="17" fillId="0" borderId="9" xfId="0" applyNumberFormat="1" applyFont="1" applyBorder="1" applyAlignment="1">
      <alignment horizontal="center" vertical="center"/>
    </xf>
    <xf numFmtId="169" fontId="17" fillId="0" borderId="33" xfId="0" applyNumberFormat="1" applyFont="1" applyBorder="1" applyAlignment="1">
      <alignment horizontal="center" vertical="center"/>
    </xf>
    <xf numFmtId="169" fontId="17" fillId="0" borderId="14" xfId="0" applyNumberFormat="1" applyFont="1" applyBorder="1" applyAlignment="1">
      <alignment horizontal="center" vertical="center"/>
    </xf>
    <xf numFmtId="169" fontId="17" fillId="0" borderId="19" xfId="0" applyNumberFormat="1" applyFont="1" applyBorder="1" applyAlignment="1">
      <alignment horizontal="center" vertical="center"/>
    </xf>
    <xf numFmtId="169" fontId="17" fillId="0" borderId="34" xfId="0" applyNumberFormat="1" applyFont="1" applyBorder="1" applyAlignment="1">
      <alignment horizontal="center" vertical="center"/>
    </xf>
    <xf numFmtId="176" fontId="0" fillId="0" borderId="15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17" fillId="0" borderId="15" xfId="0" applyNumberFormat="1" applyFont="1" applyBorder="1" applyAlignment="1">
      <alignment horizontal="center" vertical="center"/>
    </xf>
    <xf numFmtId="164" fontId="17" fillId="0" borderId="31" xfId="0" applyNumberFormat="1" applyFont="1" applyBorder="1" applyAlignment="1">
      <alignment horizontal="center" vertical="center"/>
    </xf>
    <xf numFmtId="174" fontId="17" fillId="0" borderId="15" xfId="0" applyNumberFormat="1" applyFont="1" applyBorder="1" applyAlignment="1">
      <alignment horizontal="center" vertical="center"/>
    </xf>
    <xf numFmtId="174" fontId="17" fillId="0" borderId="31" xfId="0" applyNumberFormat="1" applyFont="1" applyBorder="1" applyAlignment="1">
      <alignment horizontal="center" vertical="center"/>
    </xf>
    <xf numFmtId="176" fontId="17" fillId="0" borderId="15" xfId="0" applyFont="1" applyBorder="1" applyAlignment="1">
      <alignment horizontal="center" vertical="center"/>
    </xf>
    <xf numFmtId="176" fontId="17" fillId="0" borderId="24" xfId="0" applyFont="1" applyBorder="1" applyAlignment="1">
      <alignment horizontal="center" vertical="center"/>
    </xf>
    <xf numFmtId="176" fontId="17" fillId="0" borderId="31" xfId="0" applyFont="1" applyBorder="1" applyAlignment="1">
      <alignment horizontal="center" vertical="center"/>
    </xf>
    <xf numFmtId="3" fontId="17" fillId="0" borderId="24" xfId="0" applyNumberFormat="1" applyFont="1" applyBorder="1" applyAlignment="1">
      <alignment horizontal="right" vertical="center"/>
    </xf>
    <xf numFmtId="3" fontId="0" fillId="2" borderId="15" xfId="0" applyNumberFormat="1" applyFill="1" applyBorder="1" applyAlignment="1">
      <alignment horizontal="right" vertical="center"/>
    </xf>
    <xf numFmtId="3" fontId="0" fillId="2" borderId="24" xfId="0" applyNumberFormat="1" applyFill="1" applyBorder="1" applyAlignment="1">
      <alignment horizontal="right" vertical="center"/>
    </xf>
    <xf numFmtId="3" fontId="0" fillId="2" borderId="31" xfId="0" applyNumberFormat="1" applyFill="1" applyBorder="1" applyAlignment="1">
      <alignment horizontal="right" vertical="center"/>
    </xf>
    <xf numFmtId="176" fontId="53" fillId="0" borderId="15" xfId="0" applyFont="1" applyBorder="1" applyAlignment="1">
      <alignment horizontal="center" vertical="center"/>
    </xf>
    <xf numFmtId="176" fontId="53" fillId="0" borderId="24" xfId="0" applyFont="1" applyBorder="1" applyAlignment="1">
      <alignment horizontal="center" vertical="center"/>
    </xf>
    <xf numFmtId="176" fontId="53" fillId="0" borderId="25" xfId="0" applyFont="1" applyBorder="1" applyAlignment="1">
      <alignment horizontal="center" vertical="center"/>
    </xf>
    <xf numFmtId="176" fontId="53" fillId="0" borderId="14" xfId="0" applyFont="1" applyBorder="1" applyAlignment="1">
      <alignment horizontal="center" vertical="center" wrapText="1"/>
    </xf>
    <xf numFmtId="176" fontId="53" fillId="0" borderId="19" xfId="0" applyFont="1" applyBorder="1" applyAlignment="1">
      <alignment horizontal="center" vertical="center" wrapText="1"/>
    </xf>
    <xf numFmtId="176" fontId="53" fillId="0" borderId="23" xfId="0" applyFont="1" applyBorder="1" applyAlignment="1">
      <alignment horizontal="center" vertical="center" wrapText="1"/>
    </xf>
    <xf numFmtId="187" fontId="0" fillId="0" borderId="15" xfId="0" applyNumberFormat="1" applyBorder="1" applyAlignment="1">
      <alignment horizontal="right" vertical="center" indent="1"/>
    </xf>
    <xf numFmtId="187" fontId="0" fillId="0" borderId="31" xfId="0" applyNumberFormat="1" applyBorder="1" applyAlignment="1">
      <alignment horizontal="right" vertical="center" indent="1"/>
    </xf>
    <xf numFmtId="164" fontId="0" fillId="0" borderId="15" xfId="0" quotePrefix="1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3" fontId="0" fillId="0" borderId="15" xfId="0" quotePrefix="1" applyNumberFormat="1" applyBorder="1" applyAlignment="1">
      <alignment horizontal="right" vertical="center"/>
    </xf>
    <xf numFmtId="3" fontId="0" fillId="0" borderId="24" xfId="0" quotePrefix="1" applyNumberFormat="1" applyBorder="1" applyAlignment="1">
      <alignment horizontal="right" vertical="center"/>
    </xf>
    <xf numFmtId="3" fontId="0" fillId="0" borderId="31" xfId="0" quotePrefix="1" applyNumberFormat="1" applyBorder="1" applyAlignment="1">
      <alignment horizontal="right" vertical="center"/>
    </xf>
    <xf numFmtId="3" fontId="0" fillId="2" borderId="15" xfId="0" quotePrefix="1" applyNumberFormat="1" applyFill="1" applyBorder="1" applyAlignment="1">
      <alignment horizontal="right" vertical="center"/>
    </xf>
    <xf numFmtId="3" fontId="0" fillId="2" borderId="24" xfId="0" quotePrefix="1" applyNumberFormat="1" applyFill="1" applyBorder="1" applyAlignment="1">
      <alignment horizontal="right" vertical="center"/>
    </xf>
    <xf numFmtId="3" fontId="0" fillId="2" borderId="31" xfId="0" quotePrefix="1" applyNumberFormat="1" applyFill="1" applyBorder="1" applyAlignment="1">
      <alignment horizontal="right" vertical="center"/>
    </xf>
    <xf numFmtId="176" fontId="53" fillId="0" borderId="15" xfId="0" applyFont="1" applyBorder="1" applyAlignment="1">
      <alignment horizontal="center" vertical="center" wrapText="1"/>
    </xf>
    <xf numFmtId="176" fontId="53" fillId="0" borderId="24" xfId="0" applyFont="1" applyBorder="1" applyAlignment="1">
      <alignment horizontal="center" vertical="center" wrapText="1"/>
    </xf>
    <xf numFmtId="176" fontId="53" fillId="0" borderId="25" xfId="0" applyFont="1" applyBorder="1" applyAlignment="1">
      <alignment horizontal="center" vertical="center" wrapText="1"/>
    </xf>
    <xf numFmtId="176" fontId="14" fillId="0" borderId="15" xfId="0" applyFont="1" applyBorder="1" applyAlignment="1">
      <alignment horizontal="center" vertical="center" wrapText="1"/>
    </xf>
    <xf numFmtId="176" fontId="14" fillId="0" borderId="24" xfId="0" applyFont="1" applyBorder="1" applyAlignment="1">
      <alignment horizontal="center" vertical="center"/>
    </xf>
    <xf numFmtId="176" fontId="14" fillId="0" borderId="25" xfId="0" applyFont="1" applyBorder="1" applyAlignment="1">
      <alignment horizontal="center" vertical="center"/>
    </xf>
    <xf numFmtId="3" fontId="0" fillId="0" borderId="15" xfId="0" quotePrefix="1" applyNumberFormat="1" applyBorder="1" applyAlignment="1">
      <alignment horizontal="center" vertical="center"/>
    </xf>
    <xf numFmtId="3" fontId="0" fillId="0" borderId="31" xfId="0" quotePrefix="1" applyNumberFormat="1" applyBorder="1" applyAlignment="1">
      <alignment horizontal="center" vertical="center"/>
    </xf>
    <xf numFmtId="14" fontId="51" fillId="0" borderId="3" xfId="0" quotePrefix="1" applyNumberFormat="1" applyFont="1" applyBorder="1" applyAlignment="1">
      <alignment horizontal="right" vertical="center"/>
    </xf>
    <xf numFmtId="176" fontId="0" fillId="2" borderId="35" xfId="0" applyFill="1" applyBorder="1" applyAlignment="1">
      <alignment horizontal="center" vertical="center"/>
    </xf>
    <xf numFmtId="176" fontId="0" fillId="2" borderId="36" xfId="0" applyFill="1" applyBorder="1" applyAlignment="1">
      <alignment horizontal="center" vertical="center"/>
    </xf>
    <xf numFmtId="176" fontId="0" fillId="2" borderId="30" xfId="0" applyFill="1" applyBorder="1" applyAlignment="1">
      <alignment horizontal="center" vertical="center" wrapText="1"/>
    </xf>
    <xf numFmtId="176" fontId="0" fillId="2" borderId="38" xfId="0" applyFill="1" applyBorder="1" applyAlignment="1">
      <alignment horizontal="center" vertical="center" wrapText="1"/>
    </xf>
    <xf numFmtId="176" fontId="0" fillId="0" borderId="35" xfId="0" applyBorder="1" applyAlignment="1">
      <alignment horizontal="center" vertical="center"/>
    </xf>
    <xf numFmtId="176" fontId="0" fillId="0" borderId="36" xfId="0" applyBorder="1" applyAlignment="1">
      <alignment horizontal="center" vertical="center"/>
    </xf>
    <xf numFmtId="176" fontId="0" fillId="0" borderId="30" xfId="0" applyBorder="1" applyAlignment="1">
      <alignment horizontal="center" vertical="center"/>
    </xf>
    <xf numFmtId="176" fontId="0" fillId="0" borderId="38" xfId="0" applyBorder="1" applyAlignment="1">
      <alignment horizontal="center" vertical="center"/>
    </xf>
    <xf numFmtId="176" fontId="0" fillId="0" borderId="37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 vertical="center"/>
    </xf>
    <xf numFmtId="3" fontId="17" fillId="0" borderId="15" xfId="0" applyNumberFormat="1" applyFont="1" applyBorder="1" applyAlignment="1">
      <alignment horizontal="left" vertical="center"/>
    </xf>
    <xf numFmtId="3" fontId="17" fillId="0" borderId="24" xfId="0" applyNumberFormat="1" applyFont="1" applyBorder="1" applyAlignment="1">
      <alignment horizontal="left" vertical="center"/>
    </xf>
    <xf numFmtId="3" fontId="0" fillId="0" borderId="15" xfId="0" applyNumberFormat="1" applyBorder="1" applyAlignment="1">
      <alignment horizontal="right" vertical="center"/>
    </xf>
    <xf numFmtId="3" fontId="0" fillId="0" borderId="24" xfId="0" applyNumberFormat="1" applyBorder="1" applyAlignment="1">
      <alignment horizontal="right" vertical="center"/>
    </xf>
    <xf numFmtId="3" fontId="0" fillId="0" borderId="31" xfId="0" applyNumberFormat="1" applyBorder="1" applyAlignment="1">
      <alignment horizontal="right" vertical="center"/>
    </xf>
    <xf numFmtId="176" fontId="49" fillId="0" borderId="22" xfId="0" applyFont="1" applyBorder="1" applyAlignment="1">
      <alignment horizontal="center" vertical="center"/>
    </xf>
    <xf numFmtId="176" fontId="49" fillId="0" borderId="19" xfId="0" applyFont="1" applyBorder="1" applyAlignment="1">
      <alignment horizontal="center" vertical="center"/>
    </xf>
    <xf numFmtId="176" fontId="49" fillId="0" borderId="23" xfId="0" applyFont="1" applyBorder="1" applyAlignment="1">
      <alignment horizontal="center" vertical="center"/>
    </xf>
    <xf numFmtId="176" fontId="49" fillId="0" borderId="26" xfId="0" applyFont="1" applyBorder="1" applyAlignment="1">
      <alignment horizontal="center" vertical="center"/>
    </xf>
    <xf numFmtId="176" fontId="49" fillId="0" borderId="9" xfId="0" applyFont="1" applyBorder="1" applyAlignment="1">
      <alignment horizontal="center" vertical="center"/>
    </xf>
    <xf numFmtId="176" fontId="49" fillId="0" borderId="10" xfId="0" applyFont="1" applyBorder="1" applyAlignment="1">
      <alignment horizontal="center" vertical="center"/>
    </xf>
    <xf numFmtId="176" fontId="17" fillId="0" borderId="26" xfId="0" quotePrefix="1" applyFont="1" applyBorder="1" applyAlignment="1">
      <alignment horizontal="left" vertical="center"/>
    </xf>
    <xf numFmtId="176" fontId="17" fillId="0" borderId="9" xfId="0" applyFont="1" applyBorder="1" applyAlignment="1">
      <alignment horizontal="left" vertical="center"/>
    </xf>
    <xf numFmtId="176" fontId="17" fillId="0" borderId="33" xfId="0" applyFont="1" applyBorder="1" applyAlignment="1">
      <alignment horizontal="left" vertical="center"/>
    </xf>
    <xf numFmtId="176" fontId="17" fillId="0" borderId="28" xfId="0" quotePrefix="1" applyFont="1" applyBorder="1" applyAlignment="1">
      <alignment horizontal="left" vertical="center"/>
    </xf>
    <xf numFmtId="176" fontId="17" fillId="0" borderId="3" xfId="0" applyFont="1" applyBorder="1" applyAlignment="1">
      <alignment horizontal="left" vertical="center"/>
    </xf>
    <xf numFmtId="176" fontId="17" fillId="0" borderId="7" xfId="0" applyFont="1" applyBorder="1" applyAlignment="1">
      <alignment horizontal="left" vertical="center"/>
    </xf>
    <xf numFmtId="176" fontId="49" fillId="0" borderId="4" xfId="0" applyFont="1" applyBorder="1" applyAlignment="1">
      <alignment horizontal="center" vertical="center"/>
    </xf>
    <xf numFmtId="176" fontId="49" fillId="0" borderId="0" xfId="0" applyFont="1" applyAlignment="1">
      <alignment horizontal="center" vertical="center"/>
    </xf>
    <xf numFmtId="176" fontId="49" fillId="0" borderId="5" xfId="0" applyFont="1" applyBorder="1" applyAlignment="1">
      <alignment horizontal="center" vertical="center"/>
    </xf>
    <xf numFmtId="176" fontId="0" fillId="2" borderId="30" xfId="0" applyFill="1" applyBorder="1" applyAlignment="1">
      <alignment horizontal="center" vertical="center"/>
    </xf>
    <xf numFmtId="176" fontId="0" fillId="2" borderId="38" xfId="0" applyFill="1" applyBorder="1" applyAlignment="1">
      <alignment horizontal="center" vertical="center"/>
    </xf>
    <xf numFmtId="176" fontId="0" fillId="2" borderId="16" xfId="0" applyFill="1" applyBorder="1" applyAlignment="1">
      <alignment horizontal="center" vertical="center"/>
    </xf>
    <xf numFmtId="176" fontId="0" fillId="2" borderId="17" xfId="0" applyFill="1" applyBorder="1" applyAlignment="1">
      <alignment horizontal="center" vertical="center"/>
    </xf>
    <xf numFmtId="176" fontId="0" fillId="2" borderId="6" xfId="0" applyFill="1" applyBorder="1" applyAlignment="1">
      <alignment horizontal="center" vertical="center"/>
    </xf>
    <xf numFmtId="176" fontId="0" fillId="2" borderId="7" xfId="0" applyFill="1" applyBorder="1" applyAlignment="1">
      <alignment horizontal="center" vertical="center"/>
    </xf>
    <xf numFmtId="176" fontId="0" fillId="6" borderId="27" xfId="0" applyFill="1" applyBorder="1" applyAlignment="1">
      <alignment horizontal="center" vertical="center" wrapText="1"/>
    </xf>
    <xf numFmtId="176" fontId="0" fillId="6" borderId="9" xfId="0" applyFill="1" applyBorder="1" applyAlignment="1">
      <alignment horizontal="center" vertical="center"/>
    </xf>
    <xf numFmtId="176" fontId="0" fillId="6" borderId="10" xfId="0" applyFill="1" applyBorder="1" applyAlignment="1">
      <alignment horizontal="center" vertical="center"/>
    </xf>
    <xf numFmtId="176" fontId="0" fillId="6" borderId="14" xfId="0" applyFill="1" applyBorder="1" applyAlignment="1">
      <alignment horizontal="center" vertical="center"/>
    </xf>
    <xf numFmtId="176" fontId="0" fillId="6" borderId="19" xfId="0" applyFill="1" applyBorder="1" applyAlignment="1">
      <alignment horizontal="center" vertical="center"/>
    </xf>
    <xf numFmtId="176" fontId="0" fillId="6" borderId="23" xfId="0" applyFill="1" applyBorder="1" applyAlignment="1">
      <alignment horizontal="center" vertical="center"/>
    </xf>
    <xf numFmtId="176" fontId="92" fillId="0" borderId="6" xfId="0" applyFont="1" applyBorder="1" applyAlignment="1">
      <alignment horizontal="center" vertical="center"/>
    </xf>
    <xf numFmtId="176" fontId="92" fillId="0" borderId="3" xfId="0" applyFont="1" applyBorder="1" applyAlignment="1">
      <alignment horizontal="center" vertical="center"/>
    </xf>
    <xf numFmtId="176" fontId="92" fillId="0" borderId="7" xfId="0" applyFont="1" applyBorder="1" applyAlignment="1">
      <alignment horizontal="center" vertical="center"/>
    </xf>
    <xf numFmtId="176" fontId="0" fillId="6" borderId="27" xfId="0" applyFill="1" applyBorder="1" applyAlignment="1">
      <alignment horizontal="center" vertical="center"/>
    </xf>
    <xf numFmtId="176" fontId="0" fillId="6" borderId="33" xfId="0" applyFill="1" applyBorder="1" applyAlignment="1">
      <alignment horizontal="center" vertical="center"/>
    </xf>
    <xf numFmtId="176" fontId="0" fillId="6" borderId="15" xfId="0" applyFill="1" applyBorder="1" applyAlignment="1">
      <alignment horizontal="center" vertical="center"/>
    </xf>
    <xf numFmtId="176" fontId="0" fillId="6" borderId="24" xfId="0" applyFill="1" applyBorder="1" applyAlignment="1">
      <alignment horizontal="center" vertical="center"/>
    </xf>
    <xf numFmtId="176" fontId="0" fillId="6" borderId="31" xfId="0" applyFill="1" applyBorder="1" applyAlignment="1">
      <alignment horizontal="center" vertical="center"/>
    </xf>
    <xf numFmtId="176" fontId="53" fillId="6" borderId="27" xfId="0" applyFont="1" applyFill="1" applyBorder="1" applyAlignment="1">
      <alignment horizontal="center" vertical="center" wrapText="1"/>
    </xf>
    <xf numFmtId="176" fontId="53" fillId="6" borderId="33" xfId="0" applyFont="1" applyFill="1" applyBorder="1" applyAlignment="1">
      <alignment horizontal="center" vertical="center" wrapText="1"/>
    </xf>
    <xf numFmtId="176" fontId="53" fillId="6" borderId="14" xfId="0" applyFont="1" applyFill="1" applyBorder="1" applyAlignment="1">
      <alignment horizontal="center" vertical="center" wrapText="1"/>
    </xf>
    <xf numFmtId="176" fontId="53" fillId="6" borderId="34" xfId="0" applyFont="1" applyFill="1" applyBorder="1" applyAlignment="1">
      <alignment horizontal="center" vertical="center" wrapText="1"/>
    </xf>
    <xf numFmtId="176" fontId="0" fillId="6" borderId="34" xfId="0" applyFill="1" applyBorder="1" applyAlignment="1">
      <alignment horizontal="center" vertical="center"/>
    </xf>
    <xf numFmtId="176" fontId="0" fillId="6" borderId="26" xfId="0" applyFill="1" applyBorder="1" applyAlignment="1">
      <alignment horizontal="center" vertical="center"/>
    </xf>
    <xf numFmtId="176" fontId="0" fillId="6" borderId="22" xfId="0" applyFill="1" applyBorder="1" applyAlignment="1">
      <alignment horizontal="center" vertical="center"/>
    </xf>
    <xf numFmtId="176" fontId="49" fillId="5" borderId="35" xfId="0" applyFont="1" applyFill="1" applyBorder="1" applyAlignment="1">
      <alignment horizontal="center" vertical="center"/>
    </xf>
    <xf numFmtId="176" fontId="49" fillId="5" borderId="1" xfId="0" applyFont="1" applyFill="1" applyBorder="1" applyAlignment="1">
      <alignment horizontal="center" vertical="center"/>
    </xf>
    <xf numFmtId="176" fontId="49" fillId="5" borderId="36" xfId="0" applyFont="1" applyFill="1" applyBorder="1" applyAlignment="1">
      <alignment horizontal="center" vertical="center"/>
    </xf>
    <xf numFmtId="176" fontId="17" fillId="0" borderId="27" xfId="0" applyFont="1" applyBorder="1" applyAlignment="1">
      <alignment horizontal="center" vertical="center"/>
    </xf>
    <xf numFmtId="176" fontId="49" fillId="0" borderId="16" xfId="0" applyFont="1" applyBorder="1" applyAlignment="1">
      <alignment horizontal="center" vertical="center"/>
    </xf>
    <xf numFmtId="176" fontId="49" fillId="0" borderId="8" xfId="0" applyFont="1" applyBorder="1" applyAlignment="1">
      <alignment horizontal="center" vertical="center"/>
    </xf>
    <xf numFmtId="176" fontId="49" fillId="0" borderId="17" xfId="0" applyFont="1" applyBorder="1" applyAlignment="1">
      <alignment horizontal="center" vertical="center"/>
    </xf>
    <xf numFmtId="176" fontId="49" fillId="0" borderId="85" xfId="0" applyFont="1" applyBorder="1" applyAlignment="1">
      <alignment horizontal="center" vertical="center"/>
    </xf>
    <xf numFmtId="176" fontId="17" fillId="0" borderId="4" xfId="0" quotePrefix="1" applyFont="1" applyBorder="1" applyAlignment="1">
      <alignment horizontal="left" vertical="center" wrapText="1"/>
    </xf>
    <xf numFmtId="176" fontId="17" fillId="0" borderId="0" xfId="0" quotePrefix="1" applyFont="1" applyAlignment="1">
      <alignment horizontal="left" vertical="center" wrapText="1"/>
    </xf>
    <xf numFmtId="176" fontId="17" fillId="0" borderId="5" xfId="0" quotePrefix="1" applyFont="1" applyBorder="1" applyAlignment="1">
      <alignment horizontal="left" vertical="center" wrapText="1"/>
    </xf>
    <xf numFmtId="176" fontId="49" fillId="2" borderId="4" xfId="0" applyFont="1" applyFill="1" applyBorder="1" applyAlignment="1">
      <alignment horizontal="center" vertical="center"/>
    </xf>
    <xf numFmtId="176" fontId="49" fillId="2" borderId="0" xfId="0" applyFont="1" applyFill="1" applyAlignment="1">
      <alignment horizontal="center" vertical="center"/>
    </xf>
    <xf numFmtId="176" fontId="49" fillId="2" borderId="5" xfId="0" applyFont="1" applyFill="1" applyBorder="1" applyAlignment="1">
      <alignment horizontal="center" vertical="center"/>
    </xf>
    <xf numFmtId="176" fontId="49" fillId="2" borderId="4" xfId="0" applyFont="1" applyFill="1" applyBorder="1" applyAlignment="1">
      <alignment horizontal="center" vertical="center" wrapText="1"/>
    </xf>
    <xf numFmtId="176" fontId="49" fillId="2" borderId="0" xfId="0" applyFont="1" applyFill="1" applyAlignment="1">
      <alignment horizontal="center" vertical="center" wrapText="1"/>
    </xf>
    <xf numFmtId="176" fontId="49" fillId="2" borderId="5" xfId="0" applyFont="1" applyFill="1" applyBorder="1" applyAlignment="1">
      <alignment horizontal="center" vertical="center" wrapText="1"/>
    </xf>
    <xf numFmtId="187" fontId="0" fillId="0" borderId="15" xfId="0" applyNumberFormat="1" applyBorder="1" applyAlignment="1">
      <alignment horizontal="center" vertical="center"/>
    </xf>
    <xf numFmtId="187" fontId="0" fillId="0" borderId="31" xfId="0" applyNumberFormat="1" applyBorder="1" applyAlignment="1">
      <alignment horizontal="center" vertical="center"/>
    </xf>
    <xf numFmtId="164" fontId="17" fillId="0" borderId="27" xfId="0" applyNumberFormat="1" applyFont="1" applyBorder="1" applyAlignment="1">
      <alignment horizontal="center" vertical="center"/>
    </xf>
    <xf numFmtId="164" fontId="17" fillId="0" borderId="33" xfId="0" applyNumberFormat="1" applyFont="1" applyBorder="1" applyAlignment="1">
      <alignment horizontal="center" vertical="center"/>
    </xf>
    <xf numFmtId="164" fontId="17" fillId="0" borderId="14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176" fontId="0" fillId="0" borderId="22" xfId="0" applyBorder="1" applyAlignment="1">
      <alignment horizontal="center" vertical="center"/>
    </xf>
    <xf numFmtId="176" fontId="0" fillId="0" borderId="39" xfId="0" applyBorder="1" applyAlignment="1">
      <alignment horizontal="center" vertical="center"/>
    </xf>
    <xf numFmtId="176" fontId="0" fillId="0" borderId="29" xfId="0" applyBorder="1" applyAlignment="1">
      <alignment horizontal="center" vertical="center"/>
    </xf>
    <xf numFmtId="176" fontId="0" fillId="0" borderId="53" xfId="0" applyBorder="1" applyAlignment="1">
      <alignment horizontal="center" vertical="center" wrapText="1"/>
    </xf>
    <xf numFmtId="176" fontId="0" fillId="0" borderId="53" xfId="0" applyBorder="1" applyAlignment="1">
      <alignment horizontal="center" vertical="center"/>
    </xf>
    <xf numFmtId="176" fontId="0" fillId="0" borderId="51" xfId="0" applyBorder="1" applyAlignment="1">
      <alignment horizontal="center" vertical="center"/>
    </xf>
    <xf numFmtId="176" fontId="0" fillId="0" borderId="20" xfId="0" applyBorder="1" applyAlignment="1">
      <alignment horizontal="left" vertical="center"/>
    </xf>
    <xf numFmtId="176" fontId="0" fillId="0" borderId="42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8" fontId="16" fillId="0" borderId="4" xfId="1427" applyNumberFormat="1" applyFont="1" applyFill="1" applyBorder="1" applyAlignment="1">
      <alignment horizontal="right" vertical="center"/>
    </xf>
    <xf numFmtId="168" fontId="16" fillId="0" borderId="0" xfId="1427" applyNumberFormat="1" applyFont="1" applyFill="1" applyBorder="1" applyAlignment="1">
      <alignment horizontal="right" vertical="center"/>
    </xf>
    <xf numFmtId="168" fontId="16" fillId="0" borderId="78" xfId="1427" applyNumberFormat="1" applyFont="1" applyFill="1" applyBorder="1" applyAlignment="1">
      <alignment horizontal="right" vertical="center"/>
    </xf>
    <xf numFmtId="176" fontId="17" fillId="2" borderId="85" xfId="1425" applyFont="1" applyFill="1" applyBorder="1" applyAlignment="1">
      <alignment horizontal="center" vertical="center"/>
    </xf>
    <xf numFmtId="176" fontId="17" fillId="2" borderId="17" xfId="1425" applyFont="1" applyFill="1" applyBorder="1" applyAlignment="1">
      <alignment horizontal="center" vertical="center"/>
    </xf>
    <xf numFmtId="176" fontId="17" fillId="2" borderId="3" xfId="1425" applyFont="1" applyFill="1" applyBorder="1" applyAlignment="1">
      <alignment horizontal="center" vertical="center"/>
    </xf>
    <xf numFmtId="176" fontId="17" fillId="2" borderId="7" xfId="1425" applyFont="1" applyFill="1" applyBorder="1" applyAlignment="1">
      <alignment horizontal="center" vertical="center"/>
    </xf>
    <xf numFmtId="49" fontId="17" fillId="2" borderId="35" xfId="1425" applyNumberFormat="1" applyFont="1" applyFill="1" applyBorder="1" applyAlignment="1">
      <alignment horizontal="center" vertical="center"/>
    </xf>
    <xf numFmtId="49" fontId="17" fillId="2" borderId="36" xfId="1425" applyNumberFormat="1" applyFont="1" applyFill="1" applyBorder="1" applyAlignment="1">
      <alignment horizontal="center" vertical="center"/>
    </xf>
    <xf numFmtId="49" fontId="17" fillId="2" borderId="2" xfId="1425" applyNumberFormat="1" applyFont="1" applyFill="1" applyBorder="1" applyAlignment="1">
      <alignment horizontal="center" vertical="center"/>
    </xf>
    <xf numFmtId="168" fontId="16" fillId="0" borderId="52" xfId="1427" applyNumberFormat="1" applyFont="1" applyFill="1" applyBorder="1" applyAlignment="1">
      <alignment horizontal="right" vertical="center"/>
    </xf>
    <xf numFmtId="168" fontId="16" fillId="0" borderId="42" xfId="1427" applyNumberFormat="1" applyFont="1" applyFill="1" applyBorder="1" applyAlignment="1">
      <alignment horizontal="right" vertical="center"/>
    </xf>
    <xf numFmtId="168" fontId="16" fillId="0" borderId="5" xfId="1427" applyNumberFormat="1" applyFont="1" applyFill="1" applyBorder="1" applyAlignment="1">
      <alignment horizontal="right" vertical="center"/>
    </xf>
    <xf numFmtId="168" fontId="16" fillId="0" borderId="29" xfId="1427" applyNumberFormat="1" applyFont="1" applyFill="1" applyBorder="1" applyAlignment="1">
      <alignment horizontal="right" vertical="center"/>
    </xf>
    <xf numFmtId="1" fontId="17" fillId="0" borderId="20" xfId="1427" applyNumberFormat="1" applyFont="1" applyFill="1" applyBorder="1" applyAlignment="1">
      <alignment horizontal="center" vertical="center"/>
    </xf>
    <xf numFmtId="1" fontId="17" fillId="0" borderId="46" xfId="1427" applyNumberFormat="1" applyFont="1" applyFill="1" applyBorder="1" applyAlignment="1">
      <alignment horizontal="center" vertical="center"/>
    </xf>
    <xf numFmtId="1" fontId="17" fillId="0" borderId="48" xfId="1427" applyNumberFormat="1" applyFont="1" applyFill="1" applyBorder="1" applyAlignment="1">
      <alignment horizontal="center" vertical="center"/>
    </xf>
    <xf numFmtId="1" fontId="17" fillId="0" borderId="31" xfId="1427" applyNumberFormat="1" applyFont="1" applyFill="1" applyBorder="1" applyAlignment="1">
      <alignment horizontal="center" vertical="center"/>
    </xf>
    <xf numFmtId="1" fontId="17" fillId="0" borderId="15" xfId="1427" applyNumberFormat="1" applyFont="1" applyFill="1" applyBorder="1" applyAlignment="1">
      <alignment horizontal="center" vertical="center"/>
    </xf>
    <xf numFmtId="1" fontId="17" fillId="0" borderId="25" xfId="1427" applyNumberFormat="1" applyFont="1" applyFill="1" applyBorder="1" applyAlignment="1">
      <alignment horizontal="center" vertical="center"/>
    </xf>
    <xf numFmtId="168" fontId="16" fillId="0" borderId="11" xfId="1427" applyNumberFormat="1" applyFont="1" applyFill="1" applyBorder="1" applyAlignment="1">
      <alignment horizontal="right" vertical="center"/>
    </xf>
    <xf numFmtId="168" fontId="16" fillId="0" borderId="22" xfId="1427" applyNumberFormat="1" applyFont="1" applyFill="1" applyBorder="1" applyAlignment="1">
      <alignment horizontal="right" vertical="center"/>
    </xf>
    <xf numFmtId="168" fontId="16" fillId="0" borderId="19" xfId="1427" applyNumberFormat="1" applyFont="1" applyFill="1" applyBorder="1" applyAlignment="1">
      <alignment horizontal="right" vertical="center"/>
    </xf>
    <xf numFmtId="168" fontId="16" fillId="0" borderId="14" xfId="1427" applyNumberFormat="1" applyFont="1" applyFill="1" applyBorder="1" applyAlignment="1">
      <alignment horizontal="right" vertical="center"/>
    </xf>
    <xf numFmtId="168" fontId="16" fillId="0" borderId="23" xfId="1427" applyNumberFormat="1" applyFont="1" applyFill="1" applyBorder="1" applyAlignment="1">
      <alignment horizontal="right" vertical="center"/>
    </xf>
    <xf numFmtId="1" fontId="17" fillId="0" borderId="63" xfId="1427" applyNumberFormat="1" applyFont="1" applyFill="1" applyBorder="1" applyAlignment="1">
      <alignment horizontal="center" vertical="center"/>
    </xf>
    <xf numFmtId="1" fontId="17" fillId="0" borderId="45" xfId="1427" applyNumberFormat="1" applyFont="1" applyFill="1" applyBorder="1" applyAlignment="1">
      <alignment horizontal="center" vertical="center"/>
    </xf>
    <xf numFmtId="1" fontId="17" fillId="0" borderId="64" xfId="1427" applyNumberFormat="1" applyFont="1" applyFill="1" applyBorder="1" applyAlignment="1">
      <alignment horizontal="center" vertical="center"/>
    </xf>
    <xf numFmtId="184" fontId="17" fillId="0" borderId="59" xfId="1427" applyNumberFormat="1" applyFont="1" applyFill="1" applyBorder="1" applyAlignment="1">
      <alignment horizontal="right" vertical="center"/>
    </xf>
    <xf numFmtId="184" fontId="17" fillId="0" borderId="18" xfId="1427" applyNumberFormat="1" applyFont="1" applyFill="1" applyBorder="1" applyAlignment="1">
      <alignment horizontal="right" vertical="center"/>
    </xf>
    <xf numFmtId="168" fontId="67" fillId="30" borderId="82" xfId="1427" applyNumberFormat="1" applyFont="1" applyFill="1" applyBorder="1" applyAlignment="1">
      <alignment horizontal="right" vertical="center"/>
    </xf>
    <xf numFmtId="49" fontId="17" fillId="2" borderId="39" xfId="1425" applyNumberFormat="1" applyFont="1" applyFill="1" applyBorder="1" applyAlignment="1">
      <alignment horizontal="center" vertical="center"/>
    </xf>
    <xf numFmtId="168" fontId="16" fillId="0" borderId="56" xfId="1427" applyNumberFormat="1" applyFont="1" applyFill="1" applyBorder="1" applyAlignment="1">
      <alignment horizontal="right" vertical="center"/>
    </xf>
    <xf numFmtId="168" fontId="16" fillId="0" borderId="57" xfId="1427" applyNumberFormat="1" applyFont="1" applyFill="1" applyBorder="1" applyAlignment="1">
      <alignment horizontal="right" vertical="center"/>
    </xf>
    <xf numFmtId="49" fontId="17" fillId="2" borderId="59" xfId="1425" applyNumberFormat="1" applyFont="1" applyFill="1" applyBorder="1" applyAlignment="1">
      <alignment horizontal="center" vertical="center"/>
    </xf>
    <xf numFmtId="49" fontId="17" fillId="2" borderId="18" xfId="1425" applyNumberFormat="1" applyFont="1" applyFill="1" applyBorder="1" applyAlignment="1">
      <alignment horizontal="center" vertical="center"/>
    </xf>
    <xf numFmtId="49" fontId="17" fillId="2" borderId="62" xfId="1425" applyNumberFormat="1" applyFont="1" applyFill="1" applyBorder="1" applyAlignment="1">
      <alignment horizontal="center" vertical="center"/>
    </xf>
    <xf numFmtId="49" fontId="17" fillId="2" borderId="16" xfId="1425" applyNumberFormat="1" applyFont="1" applyFill="1" applyBorder="1" applyAlignment="1">
      <alignment horizontal="center" vertical="center"/>
    </xf>
    <xf numFmtId="49" fontId="17" fillId="2" borderId="8" xfId="1425" applyNumberFormat="1" applyFont="1" applyFill="1" applyBorder="1" applyAlignment="1">
      <alignment horizontal="center" vertical="center"/>
    </xf>
    <xf numFmtId="49" fontId="17" fillId="2" borderId="17" xfId="1425" applyNumberFormat="1" applyFont="1" applyFill="1" applyBorder="1" applyAlignment="1">
      <alignment horizontal="center" vertical="center"/>
    </xf>
    <xf numFmtId="49" fontId="17" fillId="2" borderId="26" xfId="1425" applyNumberFormat="1" applyFont="1" applyFill="1" applyBorder="1" applyAlignment="1">
      <alignment horizontal="center" vertical="center"/>
    </xf>
    <xf numFmtId="49" fontId="17" fillId="2" borderId="9" xfId="1425" applyNumberFormat="1" applyFont="1" applyFill="1" applyBorder="1" applyAlignment="1">
      <alignment horizontal="center" vertical="center"/>
    </xf>
    <xf numFmtId="49" fontId="17" fillId="2" borderId="27" xfId="1425" applyNumberFormat="1" applyFont="1" applyFill="1" applyBorder="1" applyAlignment="1">
      <alignment horizontal="center" vertical="center"/>
    </xf>
    <xf numFmtId="49" fontId="17" fillId="2" borderId="10" xfId="1425" applyNumberFormat="1" applyFont="1" applyFill="1" applyBorder="1" applyAlignment="1">
      <alignment horizontal="center" vertical="center"/>
    </xf>
    <xf numFmtId="49" fontId="17" fillId="2" borderId="51" xfId="1425" applyNumberFormat="1" applyFont="1" applyFill="1" applyBorder="1" applyAlignment="1">
      <alignment horizontal="center" vertical="center"/>
    </xf>
    <xf numFmtId="168" fontId="16" fillId="0" borderId="16" xfId="1427" applyNumberFormat="1" applyFont="1" applyFill="1" applyBorder="1" applyAlignment="1">
      <alignment horizontal="right" vertical="center"/>
    </xf>
    <xf numFmtId="168" fontId="16" fillId="0" borderId="8" xfId="1427" applyNumberFormat="1" applyFont="1" applyFill="1" applyBorder="1" applyAlignment="1">
      <alignment horizontal="right" vertical="center"/>
    </xf>
    <xf numFmtId="168" fontId="16" fillId="0" borderId="67" xfId="1427" applyNumberFormat="1" applyFont="1" applyFill="1" applyBorder="1" applyAlignment="1">
      <alignment horizontal="right" vertical="center"/>
    </xf>
    <xf numFmtId="168" fontId="16" fillId="0" borderId="17" xfId="1427" applyNumberFormat="1" applyFont="1" applyFill="1" applyBorder="1" applyAlignment="1">
      <alignment horizontal="right" vertical="center"/>
    </xf>
    <xf numFmtId="168" fontId="16" fillId="0" borderId="55" xfId="1427" applyNumberFormat="1" applyFont="1" applyFill="1" applyBorder="1" applyAlignment="1">
      <alignment horizontal="right" vertical="center"/>
    </xf>
    <xf numFmtId="168" fontId="67" fillId="30" borderId="83" xfId="1427" applyNumberFormat="1" applyFont="1" applyFill="1" applyBorder="1" applyAlignment="1">
      <alignment horizontal="right" vertical="center"/>
    </xf>
    <xf numFmtId="168" fontId="16" fillId="33" borderId="29" xfId="1427" applyNumberFormat="1" applyFont="1" applyFill="1" applyBorder="1" applyAlignment="1">
      <alignment horizontal="right" vertical="center"/>
    </xf>
    <xf numFmtId="168" fontId="16" fillId="33" borderId="32" xfId="1427" applyNumberFormat="1" applyFont="1" applyFill="1" applyBorder="1" applyAlignment="1">
      <alignment horizontal="right" vertical="center"/>
    </xf>
    <xf numFmtId="168" fontId="67" fillId="30" borderId="35" xfId="1427" applyNumberFormat="1" applyFont="1" applyFill="1" applyBorder="1" applyAlignment="1">
      <alignment horizontal="right" vertical="center"/>
    </xf>
    <xf numFmtId="168" fontId="67" fillId="30" borderId="1" xfId="1427" applyNumberFormat="1" applyFont="1" applyFill="1" applyBorder="1" applyAlignment="1">
      <alignment horizontal="right" vertical="center"/>
    </xf>
    <xf numFmtId="168" fontId="67" fillId="30" borderId="80" xfId="1427" applyNumberFormat="1" applyFont="1" applyFill="1" applyBorder="1" applyAlignment="1">
      <alignment horizontal="right" vertical="center"/>
    </xf>
    <xf numFmtId="168" fontId="67" fillId="30" borderId="81" xfId="1427" applyNumberFormat="1" applyFont="1" applyFill="1" applyBorder="1" applyAlignment="1">
      <alignment horizontal="right" vertical="center"/>
    </xf>
    <xf numFmtId="168" fontId="16" fillId="33" borderId="11" xfId="1427" applyNumberFormat="1" applyFont="1" applyFill="1" applyBorder="1" applyAlignment="1">
      <alignment horizontal="right" vertical="center"/>
    </xf>
    <xf numFmtId="168" fontId="67" fillId="30" borderId="86" xfId="1427" applyNumberFormat="1" applyFont="1" applyFill="1" applyBorder="1" applyAlignment="1">
      <alignment horizontal="right" vertical="center"/>
    </xf>
    <xf numFmtId="49" fontId="17" fillId="2" borderId="40" xfId="1425" applyNumberFormat="1" applyFont="1" applyFill="1" applyBorder="1" applyAlignment="1">
      <alignment horizontal="center" vertical="center"/>
    </xf>
    <xf numFmtId="168" fontId="16" fillId="0" borderId="79" xfId="1427" applyNumberFormat="1" applyFont="1" applyFill="1" applyBorder="1" applyAlignment="1">
      <alignment horizontal="right" vertical="center"/>
    </xf>
    <xf numFmtId="168" fontId="16" fillId="0" borderId="32" xfId="1427" applyNumberFormat="1" applyFont="1" applyFill="1" applyBorder="1" applyAlignment="1">
      <alignment horizontal="right" vertical="center"/>
    </xf>
    <xf numFmtId="168" fontId="67" fillId="30" borderId="36" xfId="1427" applyNumberFormat="1" applyFont="1" applyFill="1" applyBorder="1" applyAlignment="1">
      <alignment horizontal="right" vertical="center"/>
    </xf>
    <xf numFmtId="168" fontId="16" fillId="33" borderId="4" xfId="1427" applyNumberFormat="1" applyFont="1" applyFill="1" applyBorder="1" applyAlignment="1">
      <alignment horizontal="right" vertical="center"/>
    </xf>
    <xf numFmtId="168" fontId="16" fillId="33" borderId="0" xfId="1427" applyNumberFormat="1" applyFont="1" applyFill="1" applyBorder="1" applyAlignment="1">
      <alignment horizontal="right" vertical="center"/>
    </xf>
    <xf numFmtId="168" fontId="16" fillId="33" borderId="78" xfId="1427" applyNumberFormat="1" applyFont="1" applyFill="1" applyBorder="1" applyAlignment="1">
      <alignment horizontal="right" vertical="center"/>
    </xf>
    <xf numFmtId="168" fontId="16" fillId="33" borderId="5" xfId="1427" applyNumberFormat="1" applyFont="1" applyFill="1" applyBorder="1" applyAlignment="1">
      <alignment horizontal="right" vertical="center"/>
    </xf>
    <xf numFmtId="168" fontId="16" fillId="0" borderId="39" xfId="1427" applyNumberFormat="1" applyFont="1" applyFill="1" applyBorder="1" applyAlignment="1">
      <alignment horizontal="right" vertical="center"/>
    </xf>
    <xf numFmtId="168" fontId="16" fillId="0" borderId="40" xfId="1427" applyNumberFormat="1" applyFont="1" applyFill="1" applyBorder="1" applyAlignment="1">
      <alignment horizontal="right" vertical="center"/>
    </xf>
    <xf numFmtId="168" fontId="16" fillId="0" borderId="54" xfId="1427" applyNumberFormat="1" applyFont="1" applyFill="1" applyBorder="1" applyAlignment="1">
      <alignment horizontal="right" vertical="center"/>
    </xf>
    <xf numFmtId="49" fontId="17" fillId="2" borderId="59" xfId="1425" quotePrefix="1" applyNumberFormat="1" applyFont="1" applyFill="1" applyBorder="1" applyAlignment="1">
      <alignment horizontal="center" vertical="center"/>
    </xf>
    <xf numFmtId="168" fontId="67" fillId="30" borderId="35" xfId="1427" applyNumberFormat="1" applyFont="1" applyFill="1" applyBorder="1" applyAlignment="1">
      <alignment vertical="center"/>
    </xf>
    <xf numFmtId="168" fontId="67" fillId="30" borderId="1" xfId="1427" applyNumberFormat="1" applyFont="1" applyFill="1" applyBorder="1" applyAlignment="1">
      <alignment vertical="center"/>
    </xf>
    <xf numFmtId="168" fontId="67" fillId="30" borderId="80" xfId="1427" applyNumberFormat="1" applyFont="1" applyFill="1" applyBorder="1" applyAlignment="1">
      <alignment vertical="center"/>
    </xf>
    <xf numFmtId="168" fontId="67" fillId="30" borderId="82" xfId="1427" applyNumberFormat="1" applyFont="1" applyFill="1" applyBorder="1" applyAlignment="1">
      <alignment vertical="center"/>
    </xf>
    <xf numFmtId="168" fontId="67" fillId="30" borderId="83" xfId="1427" applyNumberFormat="1" applyFont="1" applyFill="1" applyBorder="1" applyAlignment="1">
      <alignment vertical="center"/>
    </xf>
    <xf numFmtId="168" fontId="16" fillId="0" borderId="27" xfId="1427" applyNumberFormat="1" applyFont="1" applyFill="1" applyBorder="1" applyAlignment="1">
      <alignment horizontal="right" vertical="center"/>
    </xf>
    <xf numFmtId="168" fontId="16" fillId="0" borderId="9" xfId="1427" applyNumberFormat="1" applyFont="1" applyFill="1" applyBorder="1" applyAlignment="1">
      <alignment horizontal="right" vertical="center"/>
    </xf>
    <xf numFmtId="168" fontId="16" fillId="0" borderId="10" xfId="1427" applyNumberFormat="1" applyFont="1" applyFill="1" applyBorder="1" applyAlignment="1">
      <alignment horizontal="right" vertical="center"/>
    </xf>
    <xf numFmtId="168" fontId="16" fillId="0" borderId="51" xfId="1427" applyNumberFormat="1" applyFont="1" applyFill="1" applyBorder="1" applyAlignment="1">
      <alignment horizontal="right" vertical="center"/>
    </xf>
    <xf numFmtId="168" fontId="67" fillId="30" borderId="36" xfId="1427" applyNumberFormat="1" applyFont="1" applyFill="1" applyBorder="1" applyAlignment="1">
      <alignment vertical="center"/>
    </xf>
    <xf numFmtId="168" fontId="16" fillId="0" borderId="26" xfId="1427" applyNumberFormat="1" applyFont="1" applyFill="1" applyBorder="1" applyAlignment="1">
      <alignment horizontal="right" vertical="center"/>
    </xf>
    <xf numFmtId="184" fontId="49" fillId="30" borderId="6" xfId="1427" applyNumberFormat="1" applyFont="1" applyFill="1" applyBorder="1" applyAlignment="1">
      <alignment horizontal="right" vertical="center"/>
    </xf>
    <xf numFmtId="184" fontId="49" fillId="30" borderId="3" xfId="1427" applyNumberFormat="1" applyFont="1" applyFill="1" applyBorder="1" applyAlignment="1">
      <alignment horizontal="right" vertical="center"/>
    </xf>
    <xf numFmtId="184" fontId="49" fillId="30" borderId="28" xfId="1427" applyNumberFormat="1" applyFont="1" applyFill="1" applyBorder="1" applyAlignment="1">
      <alignment horizontal="right" vertical="center"/>
    </xf>
    <xf numFmtId="184" fontId="49" fillId="30" borderId="7" xfId="1427" applyNumberFormat="1" applyFont="1" applyFill="1" applyBorder="1" applyAlignment="1">
      <alignment horizontal="right" vertical="center"/>
    </xf>
    <xf numFmtId="1" fontId="17" fillId="0" borderId="50" xfId="1427" applyNumberFormat="1" applyFont="1" applyFill="1" applyBorder="1" applyAlignment="1">
      <alignment horizontal="center" vertical="center"/>
    </xf>
    <xf numFmtId="1" fontId="17" fillId="0" borderId="43" xfId="1427" applyNumberFormat="1" applyFont="1" applyFill="1" applyBorder="1" applyAlignment="1">
      <alignment horizontal="center" vertical="center"/>
    </xf>
    <xf numFmtId="1" fontId="17" fillId="0" borderId="44" xfId="1427" applyNumberFormat="1" applyFont="1" applyFill="1" applyBorder="1" applyAlignment="1">
      <alignment horizontal="center" vertical="center"/>
    </xf>
    <xf numFmtId="184" fontId="17" fillId="0" borderId="58" xfId="1427" applyNumberFormat="1" applyFont="1" applyFill="1" applyBorder="1" applyAlignment="1">
      <alignment horizontal="right" vertical="center"/>
    </xf>
    <xf numFmtId="184" fontId="17" fillId="0" borderId="13" xfId="1427" applyNumberFormat="1" applyFont="1" applyFill="1" applyBorder="1" applyAlignment="1">
      <alignment horizontal="right" vertical="center"/>
    </xf>
    <xf numFmtId="184" fontId="17" fillId="0" borderId="21" xfId="1427" applyNumberFormat="1" applyFont="1" applyFill="1" applyBorder="1" applyAlignment="1">
      <alignment horizontal="right" vertical="center"/>
    </xf>
    <xf numFmtId="184" fontId="17" fillId="0" borderId="47" xfId="1427" applyNumberFormat="1" applyFont="1" applyFill="1" applyBorder="1" applyAlignment="1">
      <alignment horizontal="right" vertical="center"/>
    </xf>
    <xf numFmtId="1" fontId="17" fillId="0" borderId="53" xfId="1427" applyNumberFormat="1" applyFont="1" applyFill="1" applyBorder="1" applyAlignment="1">
      <alignment horizontal="center" vertical="center"/>
    </xf>
    <xf numFmtId="184" fontId="17" fillId="0" borderId="48" xfId="1427" applyNumberFormat="1" applyFont="1" applyFill="1" applyBorder="1" applyAlignment="1">
      <alignment horizontal="right" vertical="center"/>
    </xf>
    <xf numFmtId="184" fontId="17" fillId="0" borderId="24" xfId="1427" applyNumberFormat="1" applyFont="1" applyFill="1" applyBorder="1" applyAlignment="1">
      <alignment horizontal="right" vertical="center"/>
    </xf>
    <xf numFmtId="184" fontId="17" fillId="0" borderId="15" xfId="1427" applyNumberFormat="1" applyFont="1" applyFill="1" applyBorder="1" applyAlignment="1">
      <alignment horizontal="right" vertical="center"/>
    </xf>
    <xf numFmtId="184" fontId="17" fillId="0" borderId="25" xfId="1427" applyNumberFormat="1" applyFont="1" applyFill="1" applyBorder="1" applyAlignment="1">
      <alignment horizontal="right" vertical="center"/>
    </xf>
    <xf numFmtId="1" fontId="49" fillId="30" borderId="6" xfId="1427" applyNumberFormat="1" applyFont="1" applyFill="1" applyBorder="1" applyAlignment="1">
      <alignment horizontal="center" vertical="center"/>
    </xf>
    <xf numFmtId="1" fontId="49" fillId="30" borderId="3" xfId="1427" applyNumberFormat="1" applyFont="1" applyFill="1" applyBorder="1" applyAlignment="1">
      <alignment horizontal="center" vertical="center"/>
    </xf>
    <xf numFmtId="1" fontId="49" fillId="30" borderId="80" xfId="1427" applyNumberFormat="1" applyFont="1" applyFill="1" applyBorder="1" applyAlignment="1">
      <alignment horizontal="center" vertical="center"/>
    </xf>
    <xf numFmtId="1" fontId="49" fillId="30" borderId="36" xfId="1427" applyNumberFormat="1" applyFont="1" applyFill="1" applyBorder="1" applyAlignment="1">
      <alignment horizontal="center" vertical="center"/>
    </xf>
    <xf numFmtId="49" fontId="17" fillId="0" borderId="0" xfId="1425" applyNumberFormat="1" applyFont="1" applyAlignment="1">
      <alignment horizontal="right" vertical="center"/>
    </xf>
    <xf numFmtId="49" fontId="17" fillId="2" borderId="39" xfId="1425" applyNumberFormat="1" applyFont="1" applyFill="1" applyBorder="1" applyAlignment="1">
      <alignment horizontal="center" vertical="center" wrapText="1" shrinkToFit="1"/>
    </xf>
    <xf numFmtId="49" fontId="17" fillId="2" borderId="41" xfId="1425" applyNumberFormat="1" applyFont="1" applyFill="1" applyBorder="1" applyAlignment="1">
      <alignment horizontal="center" vertical="center" shrinkToFit="1"/>
    </xf>
    <xf numFmtId="49" fontId="17" fillId="2" borderId="15" xfId="1425" applyNumberFormat="1" applyFont="1" applyFill="1" applyBorder="1" applyAlignment="1">
      <alignment horizontal="center" vertical="center" shrinkToFit="1"/>
    </xf>
    <xf numFmtId="49" fontId="17" fillId="2" borderId="25" xfId="1425" applyNumberFormat="1" applyFont="1" applyFill="1" applyBorder="1" applyAlignment="1">
      <alignment horizontal="center" vertical="center" shrinkToFit="1"/>
    </xf>
    <xf numFmtId="49" fontId="17" fillId="2" borderId="16" xfId="1425" applyNumberFormat="1" applyFont="1" applyFill="1" applyBorder="1" applyAlignment="1">
      <alignment horizontal="center" vertical="center" wrapText="1"/>
    </xf>
    <xf numFmtId="49" fontId="17" fillId="2" borderId="4" xfId="1425" applyNumberFormat="1" applyFont="1" applyFill="1" applyBorder="1" applyAlignment="1">
      <alignment horizontal="center" vertical="center"/>
    </xf>
    <xf numFmtId="49" fontId="17" fillId="2" borderId="5" xfId="1425" applyNumberFormat="1" applyFont="1" applyFill="1" applyBorder="1" applyAlignment="1">
      <alignment horizontal="center" vertical="center"/>
    </xf>
    <xf numFmtId="49" fontId="17" fillId="2" borderId="6" xfId="1425" applyNumberFormat="1" applyFont="1" applyFill="1" applyBorder="1" applyAlignment="1">
      <alignment horizontal="center" vertical="center"/>
    </xf>
    <xf numFmtId="49" fontId="17" fillId="2" borderId="7" xfId="1425" applyNumberFormat="1" applyFont="1" applyFill="1" applyBorder="1" applyAlignment="1">
      <alignment horizontal="center" vertical="center"/>
    </xf>
    <xf numFmtId="49" fontId="16" fillId="2" borderId="4" xfId="1425" applyNumberFormat="1" applyFont="1" applyFill="1" applyBorder="1" applyAlignment="1">
      <alignment horizontal="center" vertical="center"/>
    </xf>
    <xf numFmtId="49" fontId="16" fillId="2" borderId="5" xfId="1425" applyNumberFormat="1" applyFont="1" applyFill="1" applyBorder="1" applyAlignment="1">
      <alignment horizontal="center" vertical="center"/>
    </xf>
    <xf numFmtId="49" fontId="17" fillId="2" borderId="51" xfId="1425" applyNumberFormat="1" applyFont="1" applyFill="1" applyBorder="1" applyAlignment="1">
      <alignment horizontal="center" vertical="center" wrapText="1" shrinkToFit="1"/>
    </xf>
    <xf numFmtId="49" fontId="17" fillId="2" borderId="12" xfId="1425" applyNumberFormat="1" applyFont="1" applyFill="1" applyBorder="1" applyAlignment="1">
      <alignment horizontal="center" vertical="center" shrinkToFit="1"/>
    </xf>
    <xf numFmtId="164" fontId="17" fillId="0" borderId="2" xfId="1" applyFont="1" applyFill="1" applyBorder="1" applyAlignment="1">
      <alignment horizontal="center" vertical="center"/>
    </xf>
    <xf numFmtId="3" fontId="17" fillId="0" borderId="1" xfId="1425" applyNumberFormat="1" applyFont="1" applyBorder="1" applyAlignment="1">
      <alignment horizontal="center" vertical="center"/>
    </xf>
    <xf numFmtId="3" fontId="17" fillId="0" borderId="36" xfId="1425" applyNumberFormat="1" applyFont="1" applyBorder="1" applyAlignment="1">
      <alignment horizontal="center" vertical="center"/>
    </xf>
    <xf numFmtId="164" fontId="17" fillId="0" borderId="2" xfId="1" applyFont="1" applyFill="1" applyBorder="1" applyAlignment="1"/>
    <xf numFmtId="164" fontId="17" fillId="0" borderId="2" xfId="1" applyFont="1" applyFill="1" applyBorder="1" applyAlignment="1">
      <alignment horizontal="center"/>
    </xf>
    <xf numFmtId="184" fontId="17" fillId="0" borderId="61" xfId="1427" applyNumberFormat="1" applyFont="1" applyFill="1" applyBorder="1" applyAlignment="1">
      <alignment horizontal="right" vertical="center"/>
    </xf>
    <xf numFmtId="184" fontId="17" fillId="0" borderId="62" xfId="1427" applyNumberFormat="1" applyFont="1" applyFill="1" applyBorder="1" applyAlignment="1">
      <alignment horizontal="right" vertical="center"/>
    </xf>
    <xf numFmtId="176" fontId="50" fillId="0" borderId="3" xfId="1425" applyFont="1" applyBorder="1" applyAlignment="1">
      <alignment horizontal="center" vertical="center"/>
    </xf>
    <xf numFmtId="16" fontId="73" fillId="0" borderId="8" xfId="1425" applyNumberFormat="1" applyFont="1" applyBorder="1" applyAlignment="1">
      <alignment horizontal="center" vertical="center"/>
    </xf>
    <xf numFmtId="176" fontId="73" fillId="0" borderId="8" xfId="1425" applyFont="1" applyBorder="1" applyAlignment="1">
      <alignment horizontal="center" vertical="center"/>
    </xf>
    <xf numFmtId="49" fontId="51" fillId="0" borderId="55" xfId="1425" applyNumberFormat="1" applyFont="1" applyBorder="1" applyAlignment="1">
      <alignment horizontal="center" vertical="center"/>
    </xf>
    <xf numFmtId="49" fontId="51" fillId="0" borderId="52" xfId="1425" applyNumberFormat="1" applyFont="1" applyBorder="1" applyAlignment="1">
      <alignment horizontal="center" vertical="center"/>
    </xf>
    <xf numFmtId="49" fontId="51" fillId="0" borderId="56" xfId="1425" applyNumberFormat="1" applyFont="1" applyBorder="1" applyAlignment="1">
      <alignment horizontal="center" vertical="center"/>
    </xf>
    <xf numFmtId="49" fontId="51" fillId="0" borderId="42" xfId="1425" applyNumberFormat="1" applyFont="1" applyBorder="1" applyAlignment="1">
      <alignment horizontal="center" vertical="center"/>
    </xf>
    <xf numFmtId="176" fontId="17" fillId="0" borderId="14" xfId="1425" applyFont="1" applyBorder="1" applyAlignment="1">
      <alignment horizontal="center" vertical="center"/>
    </xf>
    <xf numFmtId="176" fontId="17" fillId="0" borderId="34" xfId="1425" applyFont="1" applyBorder="1" applyAlignment="1">
      <alignment horizontal="center" vertical="center"/>
    </xf>
    <xf numFmtId="176" fontId="50" fillId="0" borderId="0" xfId="1425" applyFont="1" applyAlignment="1">
      <alignment horizontal="center" vertical="center"/>
    </xf>
    <xf numFmtId="176" fontId="17" fillId="34" borderId="27" xfId="1425" applyFont="1" applyFill="1" applyBorder="1" applyAlignment="1">
      <alignment horizontal="center" vertical="center"/>
    </xf>
    <xf numFmtId="176" fontId="17" fillId="34" borderId="33" xfId="1425" applyFont="1" applyFill="1" applyBorder="1" applyAlignment="1">
      <alignment horizontal="center" vertical="center"/>
    </xf>
    <xf numFmtId="176" fontId="17" fillId="0" borderId="27" xfId="1425" applyFont="1" applyBorder="1" applyAlignment="1">
      <alignment horizontal="center" vertical="center"/>
    </xf>
    <xf numFmtId="176" fontId="17" fillId="0" borderId="33" xfId="1425" applyFont="1" applyBorder="1" applyAlignment="1">
      <alignment horizontal="center" vertical="center"/>
    </xf>
    <xf numFmtId="176" fontId="62" fillId="0" borderId="27" xfId="1425" applyFont="1" applyBorder="1" applyAlignment="1">
      <alignment horizontal="center" vertical="center"/>
    </xf>
    <xf numFmtId="176" fontId="62" fillId="0" borderId="33" xfId="1425" applyFont="1" applyBorder="1" applyAlignment="1">
      <alignment horizontal="center" vertical="center"/>
    </xf>
    <xf numFmtId="176" fontId="49" fillId="0" borderId="3" xfId="1425" applyFont="1" applyBorder="1" applyAlignment="1">
      <alignment horizontal="center" vertical="center"/>
    </xf>
    <xf numFmtId="176" fontId="93" fillId="0" borderId="3" xfId="1425" applyFont="1" applyBorder="1" applyAlignment="1">
      <alignment horizontal="center" vertical="center"/>
    </xf>
    <xf numFmtId="49" fontId="51" fillId="0" borderId="14" xfId="1425" applyNumberFormat="1" applyFont="1" applyBorder="1" applyAlignment="1">
      <alignment horizontal="center" vertical="center"/>
    </xf>
    <xf numFmtId="49" fontId="51" fillId="0" borderId="15" xfId="1425" applyNumberFormat="1" applyFont="1" applyBorder="1" applyAlignment="1">
      <alignment horizontal="center" vertical="center"/>
    </xf>
    <xf numFmtId="49" fontId="51" fillId="0" borderId="24" xfId="1425" applyNumberFormat="1" applyFont="1" applyBorder="1" applyAlignment="1">
      <alignment horizontal="center" vertical="center"/>
    </xf>
    <xf numFmtId="176" fontId="17" fillId="0" borderId="78" xfId="1425" applyFont="1" applyBorder="1" applyAlignment="1">
      <alignment horizontal="center" vertical="center" wrapText="1"/>
    </xf>
    <xf numFmtId="176" fontId="17" fillId="0" borderId="79" xfId="1425" applyFont="1" applyBorder="1" applyAlignment="1">
      <alignment horizontal="center" vertical="center" wrapText="1"/>
    </xf>
    <xf numFmtId="49" fontId="51" fillId="0" borderId="49" xfId="1425" applyNumberFormat="1" applyFont="1" applyBorder="1" applyAlignment="1">
      <alignment horizontal="center" vertical="center"/>
    </xf>
    <xf numFmtId="49" fontId="51" fillId="0" borderId="21" xfId="1425" applyNumberFormat="1" applyFont="1" applyBorder="1" applyAlignment="1">
      <alignment horizontal="center" vertical="center"/>
    </xf>
    <xf numFmtId="164" fontId="55" fillId="0" borderId="96" xfId="1427" applyFont="1" applyFill="1" applyBorder="1" applyAlignment="1">
      <alignment horizontal="right" vertical="center"/>
    </xf>
    <xf numFmtId="176" fontId="55" fillId="0" borderId="49" xfId="1425" applyFont="1" applyBorder="1">
      <alignment vertical="center"/>
    </xf>
    <xf numFmtId="164" fontId="55" fillId="0" borderId="21" xfId="1427" applyFont="1" applyFill="1" applyBorder="1" applyAlignment="1">
      <alignment horizontal="right" vertical="center"/>
    </xf>
    <xf numFmtId="49" fontId="51" fillId="0" borderId="20" xfId="1425" applyNumberFormat="1" applyFont="1" applyBorder="1" applyAlignment="1">
      <alignment horizontal="center" vertical="center"/>
    </xf>
    <xf numFmtId="164" fontId="55" fillId="0" borderId="28" xfId="1427" applyFont="1" applyFill="1" applyBorder="1" applyAlignment="1">
      <alignment horizontal="right" vertical="center"/>
    </xf>
    <xf numFmtId="164" fontId="55" fillId="0" borderId="66" xfId="1427" applyFont="1" applyFill="1" applyBorder="1" applyAlignment="1">
      <alignment horizontal="right" vertical="center"/>
    </xf>
    <xf numFmtId="164" fontId="55" fillId="7" borderId="28" xfId="1427" applyFont="1" applyFill="1" applyBorder="1" applyAlignment="1">
      <alignment horizontal="right" vertical="center"/>
    </xf>
    <xf numFmtId="164" fontId="55" fillId="7" borderId="97" xfId="1427" applyFont="1" applyFill="1" applyBorder="1" applyAlignment="1">
      <alignment horizontal="right" vertical="center"/>
    </xf>
    <xf numFmtId="49" fontId="51" fillId="0" borderId="45" xfId="1425" applyNumberFormat="1" applyFont="1" applyBorder="1" applyAlignment="1">
      <alignment horizontal="center" vertical="center"/>
    </xf>
    <xf numFmtId="49" fontId="51" fillId="0" borderId="61" xfId="1425" applyNumberFormat="1" applyFont="1" applyBorder="1" applyAlignment="1">
      <alignment horizontal="center" vertical="center"/>
    </xf>
    <xf numFmtId="164" fontId="55" fillId="0" borderId="1" xfId="1425" applyNumberFormat="1" applyFont="1" applyBorder="1" applyAlignment="1">
      <alignment horizontal="right" vertical="center"/>
    </xf>
    <xf numFmtId="49" fontId="51" fillId="0" borderId="39" xfId="1425" applyNumberFormat="1" applyFont="1" applyBorder="1" applyAlignment="1">
      <alignment horizontal="center" vertical="center"/>
    </xf>
    <xf numFmtId="49" fontId="51" fillId="0" borderId="27" xfId="1425" applyNumberFormat="1" applyFont="1" applyBorder="1" applyAlignment="1">
      <alignment horizontal="center" vertical="center"/>
    </xf>
    <xf numFmtId="49" fontId="51" fillId="0" borderId="1" xfId="1425" applyNumberFormat="1" applyFont="1" applyBorder="1" applyAlignment="1">
      <alignment horizontal="center" vertical="center"/>
    </xf>
    <xf numFmtId="49" fontId="51" fillId="4" borderId="15" xfId="1425" applyNumberFormat="1" applyFont="1" applyFill="1" applyBorder="1" applyAlignment="1">
      <alignment horizontal="center" vertical="center"/>
    </xf>
    <xf numFmtId="49" fontId="51" fillId="4" borderId="24" xfId="1425" applyNumberFormat="1" applyFont="1" applyFill="1" applyBorder="1" applyAlignment="1">
      <alignment horizontal="center" vertical="center"/>
    </xf>
    <xf numFmtId="49" fontId="51" fillId="4" borderId="21" xfId="1425" applyNumberFormat="1" applyFont="1" applyFill="1" applyBorder="1" applyAlignment="1">
      <alignment horizontal="center" vertical="center"/>
    </xf>
    <xf numFmtId="49" fontId="51" fillId="4" borderId="13" xfId="1425" applyNumberFormat="1" applyFont="1" applyFill="1" applyBorder="1" applyAlignment="1">
      <alignment horizontal="center" vertical="center"/>
    </xf>
    <xf numFmtId="49" fontId="51" fillId="0" borderId="31" xfId="1425" applyNumberFormat="1" applyFont="1" applyBorder="1" applyAlignment="1">
      <alignment horizontal="center" vertical="center"/>
    </xf>
    <xf numFmtId="169" fontId="16" fillId="0" borderId="61" xfId="1427" applyNumberFormat="1" applyFont="1" applyFill="1" applyBorder="1" applyAlignment="1">
      <alignment horizontal="right" vertical="center"/>
    </xf>
    <xf numFmtId="169" fontId="16" fillId="0" borderId="60" xfId="1427" applyNumberFormat="1" applyFont="1" applyFill="1" applyBorder="1" applyAlignment="1">
      <alignment horizontal="right" vertical="center"/>
    </xf>
    <xf numFmtId="169" fontId="54" fillId="0" borderId="61" xfId="1427" applyNumberFormat="1" applyFont="1" applyFill="1" applyBorder="1" applyAlignment="1">
      <alignment horizontal="right" vertical="center"/>
    </xf>
    <xf numFmtId="169" fontId="54" fillId="0" borderId="60" xfId="1427" applyNumberFormat="1" applyFont="1" applyFill="1" applyBorder="1" applyAlignment="1">
      <alignment horizontal="right" vertical="center"/>
    </xf>
    <xf numFmtId="169" fontId="16" fillId="0" borderId="15" xfId="1427" applyNumberFormat="1" applyFont="1" applyFill="1" applyBorder="1" applyAlignment="1">
      <alignment horizontal="right" vertical="center"/>
    </xf>
    <xf numFmtId="169" fontId="16" fillId="0" borderId="31" xfId="1427" applyNumberFormat="1" applyFont="1" applyFill="1" applyBorder="1" applyAlignment="1">
      <alignment horizontal="right" vertical="center"/>
    </xf>
    <xf numFmtId="169" fontId="16" fillId="4" borderId="21" xfId="1427" applyNumberFormat="1" applyFont="1" applyFill="1" applyBorder="1" applyAlignment="1">
      <alignment horizontal="right" vertical="center"/>
    </xf>
    <xf numFmtId="169" fontId="16" fillId="4" borderId="49" xfId="1427" applyNumberFormat="1" applyFont="1" applyFill="1" applyBorder="1" applyAlignment="1">
      <alignment horizontal="right" vertical="center"/>
    </xf>
    <xf numFmtId="49" fontId="51" fillId="4" borderId="49" xfId="1425" applyNumberFormat="1" applyFont="1" applyFill="1" applyBorder="1" applyAlignment="1">
      <alignment horizontal="center" vertical="center"/>
    </xf>
    <xf numFmtId="49" fontId="51" fillId="4" borderId="31" xfId="1425" applyNumberFormat="1" applyFont="1" applyFill="1" applyBorder="1" applyAlignment="1">
      <alignment horizontal="center" vertical="center"/>
    </xf>
    <xf numFmtId="169" fontId="16" fillId="4" borderId="15" xfId="1427" applyNumberFormat="1" applyFont="1" applyFill="1" applyBorder="1" applyAlignment="1">
      <alignment horizontal="right" vertical="center"/>
    </xf>
    <xf numFmtId="169" fontId="16" fillId="4" borderId="31" xfId="1427" applyNumberFormat="1" applyFont="1" applyFill="1" applyBorder="1" applyAlignment="1">
      <alignment horizontal="right" vertical="center"/>
    </xf>
  </cellXfs>
  <cellStyles count="2769">
    <cellStyle name="??&amp;O?&amp;H?_x0008__x000f__x0007_?_x0007__x0001__x0001_" xfId="7" xr:uid="{00000000-0005-0000-0000-000000000000}"/>
    <cellStyle name="??&amp;O?&amp;H?_x0008__x000f__x0007_?_x0007__x0001__x0001_ 2" xfId="1468" xr:uid="{00000000-0005-0000-0000-000001000000}"/>
    <cellStyle name="??&amp;O?&amp;H?_x0008_??_x0007__x0001__x0001_" xfId="8" xr:uid="{00000000-0005-0000-0000-000002000000}"/>
    <cellStyle name="??&amp;O?&amp;H?_x0008_??_x0007__x0001__x0001_ 2" xfId="1469" xr:uid="{00000000-0005-0000-0000-000003000000}"/>
    <cellStyle name="???_95" xfId="9" xr:uid="{00000000-0005-0000-0000-000004000000}"/>
    <cellStyle name="??_  ?  ?  " xfId="10" xr:uid="{00000000-0005-0000-0000-000005000000}"/>
    <cellStyle name="¹eºÐA²_±aA¸" xfId="11" xr:uid="{00000000-0005-0000-0000-000006000000}"/>
    <cellStyle name="20% - Accent1 2" xfId="12" xr:uid="{00000000-0005-0000-0000-000007000000}"/>
    <cellStyle name="20% - Accent1 2 2" xfId="13" xr:uid="{00000000-0005-0000-0000-000008000000}"/>
    <cellStyle name="20% - Accent1 2 2 2" xfId="1471" xr:uid="{00000000-0005-0000-0000-000009000000}"/>
    <cellStyle name="20% - Accent1 2 3" xfId="14" xr:uid="{00000000-0005-0000-0000-00000A000000}"/>
    <cellStyle name="20% - Accent1 2 3 2" xfId="1472" xr:uid="{00000000-0005-0000-0000-00000B000000}"/>
    <cellStyle name="20% - Accent1 2 4" xfId="15" xr:uid="{00000000-0005-0000-0000-00000C000000}"/>
    <cellStyle name="20% - Accent1 2 4 2" xfId="1473" xr:uid="{00000000-0005-0000-0000-00000D000000}"/>
    <cellStyle name="20% - Accent1 2 5" xfId="1470" xr:uid="{00000000-0005-0000-0000-00000E000000}"/>
    <cellStyle name="20% - Accent1 3" xfId="16" xr:uid="{00000000-0005-0000-0000-00000F000000}"/>
    <cellStyle name="20% - Accent1 3 2" xfId="17" xr:uid="{00000000-0005-0000-0000-000010000000}"/>
    <cellStyle name="20% - Accent1 3 2 2" xfId="1475" xr:uid="{00000000-0005-0000-0000-000011000000}"/>
    <cellStyle name="20% - Accent1 3 3" xfId="18" xr:uid="{00000000-0005-0000-0000-000012000000}"/>
    <cellStyle name="20% - Accent1 3 3 2" xfId="1476" xr:uid="{00000000-0005-0000-0000-000013000000}"/>
    <cellStyle name="20% - Accent1 3 4" xfId="19" xr:uid="{00000000-0005-0000-0000-000014000000}"/>
    <cellStyle name="20% - Accent1 3 4 2" xfId="1477" xr:uid="{00000000-0005-0000-0000-000015000000}"/>
    <cellStyle name="20% - Accent1 3 5" xfId="1474" xr:uid="{00000000-0005-0000-0000-000016000000}"/>
    <cellStyle name="20% - Accent1 4" xfId="20" xr:uid="{00000000-0005-0000-0000-000017000000}"/>
    <cellStyle name="20% - Accent1 4 2" xfId="1478" xr:uid="{00000000-0005-0000-0000-000018000000}"/>
    <cellStyle name="20% - Accent2 2" xfId="21" xr:uid="{00000000-0005-0000-0000-000019000000}"/>
    <cellStyle name="20% - Accent2 2 2" xfId="22" xr:uid="{00000000-0005-0000-0000-00001A000000}"/>
    <cellStyle name="20% - Accent2 2 2 2" xfId="1480" xr:uid="{00000000-0005-0000-0000-00001B000000}"/>
    <cellStyle name="20% - Accent2 2 3" xfId="23" xr:uid="{00000000-0005-0000-0000-00001C000000}"/>
    <cellStyle name="20% - Accent2 2 3 2" xfId="1481" xr:uid="{00000000-0005-0000-0000-00001D000000}"/>
    <cellStyle name="20% - Accent2 2 4" xfId="24" xr:uid="{00000000-0005-0000-0000-00001E000000}"/>
    <cellStyle name="20% - Accent2 2 4 2" xfId="1482" xr:uid="{00000000-0005-0000-0000-00001F000000}"/>
    <cellStyle name="20% - Accent2 2 5" xfId="1479" xr:uid="{00000000-0005-0000-0000-000020000000}"/>
    <cellStyle name="20% - Accent2 3" xfId="25" xr:uid="{00000000-0005-0000-0000-000021000000}"/>
    <cellStyle name="20% - Accent2 3 2" xfId="26" xr:uid="{00000000-0005-0000-0000-000022000000}"/>
    <cellStyle name="20% - Accent2 3 2 2" xfId="1484" xr:uid="{00000000-0005-0000-0000-000023000000}"/>
    <cellStyle name="20% - Accent2 3 3" xfId="27" xr:uid="{00000000-0005-0000-0000-000024000000}"/>
    <cellStyle name="20% - Accent2 3 3 2" xfId="1485" xr:uid="{00000000-0005-0000-0000-000025000000}"/>
    <cellStyle name="20% - Accent2 3 4" xfId="28" xr:uid="{00000000-0005-0000-0000-000026000000}"/>
    <cellStyle name="20% - Accent2 3 4 2" xfId="1486" xr:uid="{00000000-0005-0000-0000-000027000000}"/>
    <cellStyle name="20% - Accent2 3 5" xfId="1483" xr:uid="{00000000-0005-0000-0000-000028000000}"/>
    <cellStyle name="20% - Accent2 4" xfId="29" xr:uid="{00000000-0005-0000-0000-000029000000}"/>
    <cellStyle name="20% - Accent2 4 2" xfId="1487" xr:uid="{00000000-0005-0000-0000-00002A000000}"/>
    <cellStyle name="20% - Accent3 2" xfId="30" xr:uid="{00000000-0005-0000-0000-00002B000000}"/>
    <cellStyle name="20% - Accent3 2 2" xfId="31" xr:uid="{00000000-0005-0000-0000-00002C000000}"/>
    <cellStyle name="20% - Accent3 2 2 2" xfId="1489" xr:uid="{00000000-0005-0000-0000-00002D000000}"/>
    <cellStyle name="20% - Accent3 2 3" xfId="32" xr:uid="{00000000-0005-0000-0000-00002E000000}"/>
    <cellStyle name="20% - Accent3 2 3 2" xfId="1490" xr:uid="{00000000-0005-0000-0000-00002F000000}"/>
    <cellStyle name="20% - Accent3 2 4" xfId="33" xr:uid="{00000000-0005-0000-0000-000030000000}"/>
    <cellStyle name="20% - Accent3 2 4 2" xfId="1491" xr:uid="{00000000-0005-0000-0000-000031000000}"/>
    <cellStyle name="20% - Accent3 2 5" xfId="1488" xr:uid="{00000000-0005-0000-0000-000032000000}"/>
    <cellStyle name="20% - Accent3 3" xfId="34" xr:uid="{00000000-0005-0000-0000-000033000000}"/>
    <cellStyle name="20% - Accent3 3 2" xfId="35" xr:uid="{00000000-0005-0000-0000-000034000000}"/>
    <cellStyle name="20% - Accent3 3 2 2" xfId="1493" xr:uid="{00000000-0005-0000-0000-000035000000}"/>
    <cellStyle name="20% - Accent3 3 3" xfId="36" xr:uid="{00000000-0005-0000-0000-000036000000}"/>
    <cellStyle name="20% - Accent3 3 3 2" xfId="1494" xr:uid="{00000000-0005-0000-0000-000037000000}"/>
    <cellStyle name="20% - Accent3 3 4" xfId="37" xr:uid="{00000000-0005-0000-0000-000038000000}"/>
    <cellStyle name="20% - Accent3 3 4 2" xfId="1495" xr:uid="{00000000-0005-0000-0000-000039000000}"/>
    <cellStyle name="20% - Accent3 3 5" xfId="1492" xr:uid="{00000000-0005-0000-0000-00003A000000}"/>
    <cellStyle name="20% - Accent3 4" xfId="38" xr:uid="{00000000-0005-0000-0000-00003B000000}"/>
    <cellStyle name="20% - Accent3 4 2" xfId="1496" xr:uid="{00000000-0005-0000-0000-00003C000000}"/>
    <cellStyle name="20% - Accent4 2" xfId="39" xr:uid="{00000000-0005-0000-0000-00003D000000}"/>
    <cellStyle name="20% - Accent4 2 2" xfId="40" xr:uid="{00000000-0005-0000-0000-00003E000000}"/>
    <cellStyle name="20% - Accent4 2 2 2" xfId="1498" xr:uid="{00000000-0005-0000-0000-00003F000000}"/>
    <cellStyle name="20% - Accent4 2 3" xfId="41" xr:uid="{00000000-0005-0000-0000-000040000000}"/>
    <cellStyle name="20% - Accent4 2 3 2" xfId="1499" xr:uid="{00000000-0005-0000-0000-000041000000}"/>
    <cellStyle name="20% - Accent4 2 4" xfId="42" xr:uid="{00000000-0005-0000-0000-000042000000}"/>
    <cellStyle name="20% - Accent4 2 4 2" xfId="1500" xr:uid="{00000000-0005-0000-0000-000043000000}"/>
    <cellStyle name="20% - Accent4 2 5" xfId="1497" xr:uid="{00000000-0005-0000-0000-000044000000}"/>
    <cellStyle name="20% - Accent4 3" xfId="43" xr:uid="{00000000-0005-0000-0000-000045000000}"/>
    <cellStyle name="20% - Accent4 3 2" xfId="44" xr:uid="{00000000-0005-0000-0000-000046000000}"/>
    <cellStyle name="20% - Accent4 3 2 2" xfId="1502" xr:uid="{00000000-0005-0000-0000-000047000000}"/>
    <cellStyle name="20% - Accent4 3 3" xfId="45" xr:uid="{00000000-0005-0000-0000-000048000000}"/>
    <cellStyle name="20% - Accent4 3 3 2" xfId="1503" xr:uid="{00000000-0005-0000-0000-000049000000}"/>
    <cellStyle name="20% - Accent4 3 4" xfId="46" xr:uid="{00000000-0005-0000-0000-00004A000000}"/>
    <cellStyle name="20% - Accent4 3 4 2" xfId="1504" xr:uid="{00000000-0005-0000-0000-00004B000000}"/>
    <cellStyle name="20% - Accent4 3 5" xfId="1501" xr:uid="{00000000-0005-0000-0000-00004C000000}"/>
    <cellStyle name="20% - Accent4 4" xfId="47" xr:uid="{00000000-0005-0000-0000-00004D000000}"/>
    <cellStyle name="20% - Accent4 4 2" xfId="1505" xr:uid="{00000000-0005-0000-0000-00004E000000}"/>
    <cellStyle name="20% - Accent5 2" xfId="48" xr:uid="{00000000-0005-0000-0000-00004F000000}"/>
    <cellStyle name="20% - Accent5 2 2" xfId="49" xr:uid="{00000000-0005-0000-0000-000050000000}"/>
    <cellStyle name="20% - Accent5 2 2 2" xfId="1507" xr:uid="{00000000-0005-0000-0000-000051000000}"/>
    <cellStyle name="20% - Accent5 2 3" xfId="50" xr:uid="{00000000-0005-0000-0000-000052000000}"/>
    <cellStyle name="20% - Accent5 2 3 2" xfId="1508" xr:uid="{00000000-0005-0000-0000-000053000000}"/>
    <cellStyle name="20% - Accent5 2 4" xfId="51" xr:uid="{00000000-0005-0000-0000-000054000000}"/>
    <cellStyle name="20% - Accent5 2 4 2" xfId="1509" xr:uid="{00000000-0005-0000-0000-000055000000}"/>
    <cellStyle name="20% - Accent5 2 5" xfId="1506" xr:uid="{00000000-0005-0000-0000-000056000000}"/>
    <cellStyle name="20% - Accent5 3" xfId="52" xr:uid="{00000000-0005-0000-0000-000057000000}"/>
    <cellStyle name="20% - Accent5 3 2" xfId="53" xr:uid="{00000000-0005-0000-0000-000058000000}"/>
    <cellStyle name="20% - Accent5 3 2 2" xfId="1511" xr:uid="{00000000-0005-0000-0000-000059000000}"/>
    <cellStyle name="20% - Accent5 3 3" xfId="54" xr:uid="{00000000-0005-0000-0000-00005A000000}"/>
    <cellStyle name="20% - Accent5 3 3 2" xfId="1512" xr:uid="{00000000-0005-0000-0000-00005B000000}"/>
    <cellStyle name="20% - Accent5 3 4" xfId="55" xr:uid="{00000000-0005-0000-0000-00005C000000}"/>
    <cellStyle name="20% - Accent5 3 4 2" xfId="1513" xr:uid="{00000000-0005-0000-0000-00005D000000}"/>
    <cellStyle name="20% - Accent5 3 5" xfId="1510" xr:uid="{00000000-0005-0000-0000-00005E000000}"/>
    <cellStyle name="20% - Accent5 4" xfId="56" xr:uid="{00000000-0005-0000-0000-00005F000000}"/>
    <cellStyle name="20% - Accent5 4 2" xfId="1514" xr:uid="{00000000-0005-0000-0000-000060000000}"/>
    <cellStyle name="20% - Accent6 2" xfId="57" xr:uid="{00000000-0005-0000-0000-000061000000}"/>
    <cellStyle name="20% - Accent6 2 2" xfId="58" xr:uid="{00000000-0005-0000-0000-000062000000}"/>
    <cellStyle name="20% - Accent6 2 2 2" xfId="1516" xr:uid="{00000000-0005-0000-0000-000063000000}"/>
    <cellStyle name="20% - Accent6 2 3" xfId="59" xr:uid="{00000000-0005-0000-0000-000064000000}"/>
    <cellStyle name="20% - Accent6 2 3 2" xfId="1517" xr:uid="{00000000-0005-0000-0000-000065000000}"/>
    <cellStyle name="20% - Accent6 2 4" xfId="60" xr:uid="{00000000-0005-0000-0000-000066000000}"/>
    <cellStyle name="20% - Accent6 2 4 2" xfId="1518" xr:uid="{00000000-0005-0000-0000-000067000000}"/>
    <cellStyle name="20% - Accent6 2 5" xfId="1515" xr:uid="{00000000-0005-0000-0000-000068000000}"/>
    <cellStyle name="20% - Accent6 3" xfId="61" xr:uid="{00000000-0005-0000-0000-000069000000}"/>
    <cellStyle name="20% - Accent6 3 2" xfId="62" xr:uid="{00000000-0005-0000-0000-00006A000000}"/>
    <cellStyle name="20% - Accent6 3 2 2" xfId="1520" xr:uid="{00000000-0005-0000-0000-00006B000000}"/>
    <cellStyle name="20% - Accent6 3 3" xfId="63" xr:uid="{00000000-0005-0000-0000-00006C000000}"/>
    <cellStyle name="20% - Accent6 3 3 2" xfId="1521" xr:uid="{00000000-0005-0000-0000-00006D000000}"/>
    <cellStyle name="20% - Accent6 3 4" xfId="64" xr:uid="{00000000-0005-0000-0000-00006E000000}"/>
    <cellStyle name="20% - Accent6 3 4 2" xfId="1522" xr:uid="{00000000-0005-0000-0000-00006F000000}"/>
    <cellStyle name="20% - Accent6 3 5" xfId="1519" xr:uid="{00000000-0005-0000-0000-000070000000}"/>
    <cellStyle name="20% - Accent6 4" xfId="65" xr:uid="{00000000-0005-0000-0000-000071000000}"/>
    <cellStyle name="20% - Accent6 4 2" xfId="1523" xr:uid="{00000000-0005-0000-0000-000072000000}"/>
    <cellStyle name="40% - Accent1 2" xfId="66" xr:uid="{00000000-0005-0000-0000-000073000000}"/>
    <cellStyle name="40% - Accent1 2 2" xfId="67" xr:uid="{00000000-0005-0000-0000-000074000000}"/>
    <cellStyle name="40% - Accent1 2 2 2" xfId="1525" xr:uid="{00000000-0005-0000-0000-000075000000}"/>
    <cellStyle name="40% - Accent1 2 3" xfId="68" xr:uid="{00000000-0005-0000-0000-000076000000}"/>
    <cellStyle name="40% - Accent1 2 3 2" xfId="1526" xr:uid="{00000000-0005-0000-0000-000077000000}"/>
    <cellStyle name="40% - Accent1 2 4" xfId="69" xr:uid="{00000000-0005-0000-0000-000078000000}"/>
    <cellStyle name="40% - Accent1 2 4 2" xfId="1527" xr:uid="{00000000-0005-0000-0000-000079000000}"/>
    <cellStyle name="40% - Accent1 2 5" xfId="1524" xr:uid="{00000000-0005-0000-0000-00007A000000}"/>
    <cellStyle name="40% - Accent1 3" xfId="70" xr:uid="{00000000-0005-0000-0000-00007B000000}"/>
    <cellStyle name="40% - Accent1 3 2" xfId="71" xr:uid="{00000000-0005-0000-0000-00007C000000}"/>
    <cellStyle name="40% - Accent1 3 2 2" xfId="1529" xr:uid="{00000000-0005-0000-0000-00007D000000}"/>
    <cellStyle name="40% - Accent1 3 3" xfId="72" xr:uid="{00000000-0005-0000-0000-00007E000000}"/>
    <cellStyle name="40% - Accent1 3 3 2" xfId="1530" xr:uid="{00000000-0005-0000-0000-00007F000000}"/>
    <cellStyle name="40% - Accent1 3 4" xfId="73" xr:uid="{00000000-0005-0000-0000-000080000000}"/>
    <cellStyle name="40% - Accent1 3 4 2" xfId="1531" xr:uid="{00000000-0005-0000-0000-000081000000}"/>
    <cellStyle name="40% - Accent1 3 5" xfId="1528" xr:uid="{00000000-0005-0000-0000-000082000000}"/>
    <cellStyle name="40% - Accent1 4" xfId="74" xr:uid="{00000000-0005-0000-0000-000083000000}"/>
    <cellStyle name="40% - Accent1 4 2" xfId="1532" xr:uid="{00000000-0005-0000-0000-000084000000}"/>
    <cellStyle name="40% - Accent2 2" xfId="75" xr:uid="{00000000-0005-0000-0000-000085000000}"/>
    <cellStyle name="40% - Accent2 2 2" xfId="76" xr:uid="{00000000-0005-0000-0000-000086000000}"/>
    <cellStyle name="40% - Accent2 2 2 2" xfId="1534" xr:uid="{00000000-0005-0000-0000-000087000000}"/>
    <cellStyle name="40% - Accent2 2 3" xfId="77" xr:uid="{00000000-0005-0000-0000-000088000000}"/>
    <cellStyle name="40% - Accent2 2 3 2" xfId="1535" xr:uid="{00000000-0005-0000-0000-000089000000}"/>
    <cellStyle name="40% - Accent2 2 4" xfId="78" xr:uid="{00000000-0005-0000-0000-00008A000000}"/>
    <cellStyle name="40% - Accent2 2 4 2" xfId="1536" xr:uid="{00000000-0005-0000-0000-00008B000000}"/>
    <cellStyle name="40% - Accent2 2 5" xfId="1533" xr:uid="{00000000-0005-0000-0000-00008C000000}"/>
    <cellStyle name="40% - Accent2 3" xfId="79" xr:uid="{00000000-0005-0000-0000-00008D000000}"/>
    <cellStyle name="40% - Accent2 3 2" xfId="80" xr:uid="{00000000-0005-0000-0000-00008E000000}"/>
    <cellStyle name="40% - Accent2 3 2 2" xfId="1538" xr:uid="{00000000-0005-0000-0000-00008F000000}"/>
    <cellStyle name="40% - Accent2 3 3" xfId="81" xr:uid="{00000000-0005-0000-0000-000090000000}"/>
    <cellStyle name="40% - Accent2 3 3 2" xfId="1539" xr:uid="{00000000-0005-0000-0000-000091000000}"/>
    <cellStyle name="40% - Accent2 3 4" xfId="82" xr:uid="{00000000-0005-0000-0000-000092000000}"/>
    <cellStyle name="40% - Accent2 3 4 2" xfId="1540" xr:uid="{00000000-0005-0000-0000-000093000000}"/>
    <cellStyle name="40% - Accent2 3 5" xfId="1537" xr:uid="{00000000-0005-0000-0000-000094000000}"/>
    <cellStyle name="40% - Accent2 4" xfId="83" xr:uid="{00000000-0005-0000-0000-000095000000}"/>
    <cellStyle name="40% - Accent2 4 2" xfId="1541" xr:uid="{00000000-0005-0000-0000-000096000000}"/>
    <cellStyle name="40% - Accent3 2" xfId="84" xr:uid="{00000000-0005-0000-0000-000097000000}"/>
    <cellStyle name="40% - Accent3 2 2" xfId="85" xr:uid="{00000000-0005-0000-0000-000098000000}"/>
    <cellStyle name="40% - Accent3 2 2 2" xfId="1543" xr:uid="{00000000-0005-0000-0000-000099000000}"/>
    <cellStyle name="40% - Accent3 2 3" xfId="86" xr:uid="{00000000-0005-0000-0000-00009A000000}"/>
    <cellStyle name="40% - Accent3 2 3 2" xfId="1544" xr:uid="{00000000-0005-0000-0000-00009B000000}"/>
    <cellStyle name="40% - Accent3 2 4" xfId="87" xr:uid="{00000000-0005-0000-0000-00009C000000}"/>
    <cellStyle name="40% - Accent3 2 4 2" xfId="1545" xr:uid="{00000000-0005-0000-0000-00009D000000}"/>
    <cellStyle name="40% - Accent3 2 5" xfId="1542" xr:uid="{00000000-0005-0000-0000-00009E000000}"/>
    <cellStyle name="40% - Accent3 3" xfId="88" xr:uid="{00000000-0005-0000-0000-00009F000000}"/>
    <cellStyle name="40% - Accent3 3 2" xfId="89" xr:uid="{00000000-0005-0000-0000-0000A0000000}"/>
    <cellStyle name="40% - Accent3 3 2 2" xfId="1547" xr:uid="{00000000-0005-0000-0000-0000A1000000}"/>
    <cellStyle name="40% - Accent3 3 3" xfId="90" xr:uid="{00000000-0005-0000-0000-0000A2000000}"/>
    <cellStyle name="40% - Accent3 3 3 2" xfId="1548" xr:uid="{00000000-0005-0000-0000-0000A3000000}"/>
    <cellStyle name="40% - Accent3 3 4" xfId="91" xr:uid="{00000000-0005-0000-0000-0000A4000000}"/>
    <cellStyle name="40% - Accent3 3 4 2" xfId="1549" xr:uid="{00000000-0005-0000-0000-0000A5000000}"/>
    <cellStyle name="40% - Accent3 3 5" xfId="1546" xr:uid="{00000000-0005-0000-0000-0000A6000000}"/>
    <cellStyle name="40% - Accent3 4" xfId="92" xr:uid="{00000000-0005-0000-0000-0000A7000000}"/>
    <cellStyle name="40% - Accent3 4 2" xfId="1550" xr:uid="{00000000-0005-0000-0000-0000A8000000}"/>
    <cellStyle name="40% - Accent4 2" xfId="93" xr:uid="{00000000-0005-0000-0000-0000A9000000}"/>
    <cellStyle name="40% - Accent4 2 2" xfId="94" xr:uid="{00000000-0005-0000-0000-0000AA000000}"/>
    <cellStyle name="40% - Accent4 2 2 2" xfId="1552" xr:uid="{00000000-0005-0000-0000-0000AB000000}"/>
    <cellStyle name="40% - Accent4 2 3" xfId="95" xr:uid="{00000000-0005-0000-0000-0000AC000000}"/>
    <cellStyle name="40% - Accent4 2 3 2" xfId="1553" xr:uid="{00000000-0005-0000-0000-0000AD000000}"/>
    <cellStyle name="40% - Accent4 2 4" xfId="96" xr:uid="{00000000-0005-0000-0000-0000AE000000}"/>
    <cellStyle name="40% - Accent4 2 4 2" xfId="1554" xr:uid="{00000000-0005-0000-0000-0000AF000000}"/>
    <cellStyle name="40% - Accent4 2 5" xfId="1551" xr:uid="{00000000-0005-0000-0000-0000B0000000}"/>
    <cellStyle name="40% - Accent4 3" xfId="97" xr:uid="{00000000-0005-0000-0000-0000B1000000}"/>
    <cellStyle name="40% - Accent4 3 2" xfId="98" xr:uid="{00000000-0005-0000-0000-0000B2000000}"/>
    <cellStyle name="40% - Accent4 3 2 2" xfId="1556" xr:uid="{00000000-0005-0000-0000-0000B3000000}"/>
    <cellStyle name="40% - Accent4 3 3" xfId="99" xr:uid="{00000000-0005-0000-0000-0000B4000000}"/>
    <cellStyle name="40% - Accent4 3 3 2" xfId="1557" xr:uid="{00000000-0005-0000-0000-0000B5000000}"/>
    <cellStyle name="40% - Accent4 3 4" xfId="100" xr:uid="{00000000-0005-0000-0000-0000B6000000}"/>
    <cellStyle name="40% - Accent4 3 4 2" xfId="1558" xr:uid="{00000000-0005-0000-0000-0000B7000000}"/>
    <cellStyle name="40% - Accent4 3 5" xfId="1555" xr:uid="{00000000-0005-0000-0000-0000B8000000}"/>
    <cellStyle name="40% - Accent4 4" xfId="101" xr:uid="{00000000-0005-0000-0000-0000B9000000}"/>
    <cellStyle name="40% - Accent4 4 2" xfId="1559" xr:uid="{00000000-0005-0000-0000-0000BA000000}"/>
    <cellStyle name="40% - Accent5 2" xfId="102" xr:uid="{00000000-0005-0000-0000-0000BB000000}"/>
    <cellStyle name="40% - Accent5 2 2" xfId="103" xr:uid="{00000000-0005-0000-0000-0000BC000000}"/>
    <cellStyle name="40% - Accent5 2 2 2" xfId="1561" xr:uid="{00000000-0005-0000-0000-0000BD000000}"/>
    <cellStyle name="40% - Accent5 2 3" xfId="104" xr:uid="{00000000-0005-0000-0000-0000BE000000}"/>
    <cellStyle name="40% - Accent5 2 3 2" xfId="1562" xr:uid="{00000000-0005-0000-0000-0000BF000000}"/>
    <cellStyle name="40% - Accent5 2 4" xfId="105" xr:uid="{00000000-0005-0000-0000-0000C0000000}"/>
    <cellStyle name="40% - Accent5 2 4 2" xfId="1563" xr:uid="{00000000-0005-0000-0000-0000C1000000}"/>
    <cellStyle name="40% - Accent5 2 5" xfId="1560" xr:uid="{00000000-0005-0000-0000-0000C2000000}"/>
    <cellStyle name="40% - Accent5 3" xfId="106" xr:uid="{00000000-0005-0000-0000-0000C3000000}"/>
    <cellStyle name="40% - Accent5 3 2" xfId="107" xr:uid="{00000000-0005-0000-0000-0000C4000000}"/>
    <cellStyle name="40% - Accent5 3 2 2" xfId="1565" xr:uid="{00000000-0005-0000-0000-0000C5000000}"/>
    <cellStyle name="40% - Accent5 3 3" xfId="108" xr:uid="{00000000-0005-0000-0000-0000C6000000}"/>
    <cellStyle name="40% - Accent5 3 3 2" xfId="1566" xr:uid="{00000000-0005-0000-0000-0000C7000000}"/>
    <cellStyle name="40% - Accent5 3 4" xfId="109" xr:uid="{00000000-0005-0000-0000-0000C8000000}"/>
    <cellStyle name="40% - Accent5 3 4 2" xfId="1567" xr:uid="{00000000-0005-0000-0000-0000C9000000}"/>
    <cellStyle name="40% - Accent5 3 5" xfId="1564" xr:uid="{00000000-0005-0000-0000-0000CA000000}"/>
    <cellStyle name="40% - Accent5 4" xfId="110" xr:uid="{00000000-0005-0000-0000-0000CB000000}"/>
    <cellStyle name="40% - Accent5 4 2" xfId="1568" xr:uid="{00000000-0005-0000-0000-0000CC000000}"/>
    <cellStyle name="40% - Accent6 2" xfId="111" xr:uid="{00000000-0005-0000-0000-0000CD000000}"/>
    <cellStyle name="40% - Accent6 2 2" xfId="112" xr:uid="{00000000-0005-0000-0000-0000CE000000}"/>
    <cellStyle name="40% - Accent6 2 2 2" xfId="1570" xr:uid="{00000000-0005-0000-0000-0000CF000000}"/>
    <cellStyle name="40% - Accent6 2 3" xfId="113" xr:uid="{00000000-0005-0000-0000-0000D0000000}"/>
    <cellStyle name="40% - Accent6 2 3 2" xfId="1571" xr:uid="{00000000-0005-0000-0000-0000D1000000}"/>
    <cellStyle name="40% - Accent6 2 4" xfId="114" xr:uid="{00000000-0005-0000-0000-0000D2000000}"/>
    <cellStyle name="40% - Accent6 2 4 2" xfId="1572" xr:uid="{00000000-0005-0000-0000-0000D3000000}"/>
    <cellStyle name="40% - Accent6 2 5" xfId="1569" xr:uid="{00000000-0005-0000-0000-0000D4000000}"/>
    <cellStyle name="40% - Accent6 3" xfId="115" xr:uid="{00000000-0005-0000-0000-0000D5000000}"/>
    <cellStyle name="40% - Accent6 3 2" xfId="116" xr:uid="{00000000-0005-0000-0000-0000D6000000}"/>
    <cellStyle name="40% - Accent6 3 2 2" xfId="1574" xr:uid="{00000000-0005-0000-0000-0000D7000000}"/>
    <cellStyle name="40% - Accent6 3 3" xfId="117" xr:uid="{00000000-0005-0000-0000-0000D8000000}"/>
    <cellStyle name="40% - Accent6 3 3 2" xfId="1575" xr:uid="{00000000-0005-0000-0000-0000D9000000}"/>
    <cellStyle name="40% - Accent6 3 4" xfId="118" xr:uid="{00000000-0005-0000-0000-0000DA000000}"/>
    <cellStyle name="40% - Accent6 3 4 2" xfId="1576" xr:uid="{00000000-0005-0000-0000-0000DB000000}"/>
    <cellStyle name="40% - Accent6 3 5" xfId="1573" xr:uid="{00000000-0005-0000-0000-0000DC000000}"/>
    <cellStyle name="40% - Accent6 4" xfId="119" xr:uid="{00000000-0005-0000-0000-0000DD000000}"/>
    <cellStyle name="40% - Accent6 4 2" xfId="1577" xr:uid="{00000000-0005-0000-0000-0000DE000000}"/>
    <cellStyle name="60% - Accent1 2" xfId="120" xr:uid="{00000000-0005-0000-0000-0000DF000000}"/>
    <cellStyle name="60% - Accent1 2 2" xfId="121" xr:uid="{00000000-0005-0000-0000-0000E0000000}"/>
    <cellStyle name="60% - Accent1 2 2 2" xfId="1579" xr:uid="{00000000-0005-0000-0000-0000E1000000}"/>
    <cellStyle name="60% - Accent1 2 3" xfId="122" xr:uid="{00000000-0005-0000-0000-0000E2000000}"/>
    <cellStyle name="60% - Accent1 2 3 2" xfId="1580" xr:uid="{00000000-0005-0000-0000-0000E3000000}"/>
    <cellStyle name="60% - Accent1 2 4" xfId="123" xr:uid="{00000000-0005-0000-0000-0000E4000000}"/>
    <cellStyle name="60% - Accent1 2 4 2" xfId="1581" xr:uid="{00000000-0005-0000-0000-0000E5000000}"/>
    <cellStyle name="60% - Accent1 2 5" xfId="1578" xr:uid="{00000000-0005-0000-0000-0000E6000000}"/>
    <cellStyle name="60% - Accent1 3" xfId="124" xr:uid="{00000000-0005-0000-0000-0000E7000000}"/>
    <cellStyle name="60% - Accent1 3 2" xfId="125" xr:uid="{00000000-0005-0000-0000-0000E8000000}"/>
    <cellStyle name="60% - Accent1 3 2 2" xfId="1583" xr:uid="{00000000-0005-0000-0000-0000E9000000}"/>
    <cellStyle name="60% - Accent1 3 3" xfId="126" xr:uid="{00000000-0005-0000-0000-0000EA000000}"/>
    <cellStyle name="60% - Accent1 3 3 2" xfId="1584" xr:uid="{00000000-0005-0000-0000-0000EB000000}"/>
    <cellStyle name="60% - Accent1 3 4" xfId="127" xr:uid="{00000000-0005-0000-0000-0000EC000000}"/>
    <cellStyle name="60% - Accent1 3 4 2" xfId="1585" xr:uid="{00000000-0005-0000-0000-0000ED000000}"/>
    <cellStyle name="60% - Accent1 3 5" xfId="1582" xr:uid="{00000000-0005-0000-0000-0000EE000000}"/>
    <cellStyle name="60% - Accent1 4" xfId="128" xr:uid="{00000000-0005-0000-0000-0000EF000000}"/>
    <cellStyle name="60% - Accent1 4 2" xfId="1586" xr:uid="{00000000-0005-0000-0000-0000F0000000}"/>
    <cellStyle name="60% - Accent2 2" xfId="129" xr:uid="{00000000-0005-0000-0000-0000F1000000}"/>
    <cellStyle name="60% - Accent2 2 2" xfId="130" xr:uid="{00000000-0005-0000-0000-0000F2000000}"/>
    <cellStyle name="60% - Accent2 2 2 2" xfId="1588" xr:uid="{00000000-0005-0000-0000-0000F3000000}"/>
    <cellStyle name="60% - Accent2 2 3" xfId="131" xr:uid="{00000000-0005-0000-0000-0000F4000000}"/>
    <cellStyle name="60% - Accent2 2 3 2" xfId="1589" xr:uid="{00000000-0005-0000-0000-0000F5000000}"/>
    <cellStyle name="60% - Accent2 2 4" xfId="132" xr:uid="{00000000-0005-0000-0000-0000F6000000}"/>
    <cellStyle name="60% - Accent2 2 4 2" xfId="1590" xr:uid="{00000000-0005-0000-0000-0000F7000000}"/>
    <cellStyle name="60% - Accent2 2 5" xfId="1587" xr:uid="{00000000-0005-0000-0000-0000F8000000}"/>
    <cellStyle name="60% - Accent2 3" xfId="133" xr:uid="{00000000-0005-0000-0000-0000F9000000}"/>
    <cellStyle name="60% - Accent2 3 2" xfId="134" xr:uid="{00000000-0005-0000-0000-0000FA000000}"/>
    <cellStyle name="60% - Accent2 3 2 2" xfId="1592" xr:uid="{00000000-0005-0000-0000-0000FB000000}"/>
    <cellStyle name="60% - Accent2 3 3" xfId="135" xr:uid="{00000000-0005-0000-0000-0000FC000000}"/>
    <cellStyle name="60% - Accent2 3 3 2" xfId="1593" xr:uid="{00000000-0005-0000-0000-0000FD000000}"/>
    <cellStyle name="60% - Accent2 3 4" xfId="136" xr:uid="{00000000-0005-0000-0000-0000FE000000}"/>
    <cellStyle name="60% - Accent2 3 4 2" xfId="1594" xr:uid="{00000000-0005-0000-0000-0000FF000000}"/>
    <cellStyle name="60% - Accent2 3 5" xfId="1591" xr:uid="{00000000-0005-0000-0000-000000010000}"/>
    <cellStyle name="60% - Accent2 4" xfId="137" xr:uid="{00000000-0005-0000-0000-000001010000}"/>
    <cellStyle name="60% - Accent2 4 2" xfId="1595" xr:uid="{00000000-0005-0000-0000-000002010000}"/>
    <cellStyle name="60% - Accent3 2" xfId="138" xr:uid="{00000000-0005-0000-0000-000003010000}"/>
    <cellStyle name="60% - Accent3 2 2" xfId="139" xr:uid="{00000000-0005-0000-0000-000004010000}"/>
    <cellStyle name="60% - Accent3 2 2 2" xfId="1597" xr:uid="{00000000-0005-0000-0000-000005010000}"/>
    <cellStyle name="60% - Accent3 2 3" xfId="140" xr:uid="{00000000-0005-0000-0000-000006010000}"/>
    <cellStyle name="60% - Accent3 2 3 2" xfId="1598" xr:uid="{00000000-0005-0000-0000-000007010000}"/>
    <cellStyle name="60% - Accent3 2 4" xfId="141" xr:uid="{00000000-0005-0000-0000-000008010000}"/>
    <cellStyle name="60% - Accent3 2 4 2" xfId="1599" xr:uid="{00000000-0005-0000-0000-000009010000}"/>
    <cellStyle name="60% - Accent3 2 5" xfId="1596" xr:uid="{00000000-0005-0000-0000-00000A010000}"/>
    <cellStyle name="60% - Accent3 3" xfId="142" xr:uid="{00000000-0005-0000-0000-00000B010000}"/>
    <cellStyle name="60% - Accent3 3 2" xfId="143" xr:uid="{00000000-0005-0000-0000-00000C010000}"/>
    <cellStyle name="60% - Accent3 3 2 2" xfId="1601" xr:uid="{00000000-0005-0000-0000-00000D010000}"/>
    <cellStyle name="60% - Accent3 3 3" xfId="144" xr:uid="{00000000-0005-0000-0000-00000E010000}"/>
    <cellStyle name="60% - Accent3 3 3 2" xfId="1602" xr:uid="{00000000-0005-0000-0000-00000F010000}"/>
    <cellStyle name="60% - Accent3 3 4" xfId="145" xr:uid="{00000000-0005-0000-0000-000010010000}"/>
    <cellStyle name="60% - Accent3 3 4 2" xfId="1603" xr:uid="{00000000-0005-0000-0000-000011010000}"/>
    <cellStyle name="60% - Accent3 3 5" xfId="1600" xr:uid="{00000000-0005-0000-0000-000012010000}"/>
    <cellStyle name="60% - Accent3 4" xfId="146" xr:uid="{00000000-0005-0000-0000-000013010000}"/>
    <cellStyle name="60% - Accent3 4 2" xfId="1604" xr:uid="{00000000-0005-0000-0000-000014010000}"/>
    <cellStyle name="60% - Accent4 2" xfId="147" xr:uid="{00000000-0005-0000-0000-000015010000}"/>
    <cellStyle name="60% - Accent4 2 2" xfId="148" xr:uid="{00000000-0005-0000-0000-000016010000}"/>
    <cellStyle name="60% - Accent4 2 2 2" xfId="1606" xr:uid="{00000000-0005-0000-0000-000017010000}"/>
    <cellStyle name="60% - Accent4 2 3" xfId="149" xr:uid="{00000000-0005-0000-0000-000018010000}"/>
    <cellStyle name="60% - Accent4 2 3 2" xfId="1607" xr:uid="{00000000-0005-0000-0000-000019010000}"/>
    <cellStyle name="60% - Accent4 2 4" xfId="150" xr:uid="{00000000-0005-0000-0000-00001A010000}"/>
    <cellStyle name="60% - Accent4 2 4 2" xfId="1608" xr:uid="{00000000-0005-0000-0000-00001B010000}"/>
    <cellStyle name="60% - Accent4 2 5" xfId="1605" xr:uid="{00000000-0005-0000-0000-00001C010000}"/>
    <cellStyle name="60% - Accent4 3" xfId="151" xr:uid="{00000000-0005-0000-0000-00001D010000}"/>
    <cellStyle name="60% - Accent4 3 2" xfId="152" xr:uid="{00000000-0005-0000-0000-00001E010000}"/>
    <cellStyle name="60% - Accent4 3 2 2" xfId="1610" xr:uid="{00000000-0005-0000-0000-00001F010000}"/>
    <cellStyle name="60% - Accent4 3 3" xfId="153" xr:uid="{00000000-0005-0000-0000-000020010000}"/>
    <cellStyle name="60% - Accent4 3 3 2" xfId="1611" xr:uid="{00000000-0005-0000-0000-000021010000}"/>
    <cellStyle name="60% - Accent4 3 4" xfId="154" xr:uid="{00000000-0005-0000-0000-000022010000}"/>
    <cellStyle name="60% - Accent4 3 4 2" xfId="1612" xr:uid="{00000000-0005-0000-0000-000023010000}"/>
    <cellStyle name="60% - Accent4 3 5" xfId="1609" xr:uid="{00000000-0005-0000-0000-000024010000}"/>
    <cellStyle name="60% - Accent4 4" xfId="155" xr:uid="{00000000-0005-0000-0000-000025010000}"/>
    <cellStyle name="60% - Accent4 4 2" xfId="1613" xr:uid="{00000000-0005-0000-0000-000026010000}"/>
    <cellStyle name="60% - Accent5 2" xfId="156" xr:uid="{00000000-0005-0000-0000-000027010000}"/>
    <cellStyle name="60% - Accent5 2 2" xfId="157" xr:uid="{00000000-0005-0000-0000-000028010000}"/>
    <cellStyle name="60% - Accent5 2 2 2" xfId="1615" xr:uid="{00000000-0005-0000-0000-000029010000}"/>
    <cellStyle name="60% - Accent5 2 3" xfId="158" xr:uid="{00000000-0005-0000-0000-00002A010000}"/>
    <cellStyle name="60% - Accent5 2 3 2" xfId="1616" xr:uid="{00000000-0005-0000-0000-00002B010000}"/>
    <cellStyle name="60% - Accent5 2 4" xfId="159" xr:uid="{00000000-0005-0000-0000-00002C010000}"/>
    <cellStyle name="60% - Accent5 2 4 2" xfId="1617" xr:uid="{00000000-0005-0000-0000-00002D010000}"/>
    <cellStyle name="60% - Accent5 2 5" xfId="1614" xr:uid="{00000000-0005-0000-0000-00002E010000}"/>
    <cellStyle name="60% - Accent5 3" xfId="160" xr:uid="{00000000-0005-0000-0000-00002F010000}"/>
    <cellStyle name="60% - Accent5 3 2" xfId="161" xr:uid="{00000000-0005-0000-0000-000030010000}"/>
    <cellStyle name="60% - Accent5 3 2 2" xfId="1619" xr:uid="{00000000-0005-0000-0000-000031010000}"/>
    <cellStyle name="60% - Accent5 3 3" xfId="162" xr:uid="{00000000-0005-0000-0000-000032010000}"/>
    <cellStyle name="60% - Accent5 3 3 2" xfId="1620" xr:uid="{00000000-0005-0000-0000-000033010000}"/>
    <cellStyle name="60% - Accent5 3 4" xfId="163" xr:uid="{00000000-0005-0000-0000-000034010000}"/>
    <cellStyle name="60% - Accent5 3 4 2" xfId="1621" xr:uid="{00000000-0005-0000-0000-000035010000}"/>
    <cellStyle name="60% - Accent5 3 5" xfId="1618" xr:uid="{00000000-0005-0000-0000-000036010000}"/>
    <cellStyle name="60% - Accent5 4" xfId="164" xr:uid="{00000000-0005-0000-0000-000037010000}"/>
    <cellStyle name="60% - Accent5 4 2" xfId="1622" xr:uid="{00000000-0005-0000-0000-000038010000}"/>
    <cellStyle name="60% - Accent6 2" xfId="165" xr:uid="{00000000-0005-0000-0000-000039010000}"/>
    <cellStyle name="60% - Accent6 2 2" xfId="166" xr:uid="{00000000-0005-0000-0000-00003A010000}"/>
    <cellStyle name="60% - Accent6 2 2 2" xfId="1624" xr:uid="{00000000-0005-0000-0000-00003B010000}"/>
    <cellStyle name="60% - Accent6 2 3" xfId="167" xr:uid="{00000000-0005-0000-0000-00003C010000}"/>
    <cellStyle name="60% - Accent6 2 3 2" xfId="1625" xr:uid="{00000000-0005-0000-0000-00003D010000}"/>
    <cellStyle name="60% - Accent6 2 4" xfId="168" xr:uid="{00000000-0005-0000-0000-00003E010000}"/>
    <cellStyle name="60% - Accent6 2 4 2" xfId="1626" xr:uid="{00000000-0005-0000-0000-00003F010000}"/>
    <cellStyle name="60% - Accent6 2 5" xfId="1623" xr:uid="{00000000-0005-0000-0000-000040010000}"/>
    <cellStyle name="60% - Accent6 3" xfId="169" xr:uid="{00000000-0005-0000-0000-000041010000}"/>
    <cellStyle name="60% - Accent6 3 2" xfId="170" xr:uid="{00000000-0005-0000-0000-000042010000}"/>
    <cellStyle name="60% - Accent6 3 2 2" xfId="1628" xr:uid="{00000000-0005-0000-0000-000043010000}"/>
    <cellStyle name="60% - Accent6 3 3" xfId="171" xr:uid="{00000000-0005-0000-0000-000044010000}"/>
    <cellStyle name="60% - Accent6 3 3 2" xfId="1629" xr:uid="{00000000-0005-0000-0000-000045010000}"/>
    <cellStyle name="60% - Accent6 3 4" xfId="172" xr:uid="{00000000-0005-0000-0000-000046010000}"/>
    <cellStyle name="60% - Accent6 3 4 2" xfId="1630" xr:uid="{00000000-0005-0000-0000-000047010000}"/>
    <cellStyle name="60% - Accent6 3 5" xfId="1627" xr:uid="{00000000-0005-0000-0000-000048010000}"/>
    <cellStyle name="60% - Accent6 4" xfId="173" xr:uid="{00000000-0005-0000-0000-000049010000}"/>
    <cellStyle name="60% - Accent6 4 2" xfId="1631" xr:uid="{00000000-0005-0000-0000-00004A010000}"/>
    <cellStyle name="7" xfId="174" xr:uid="{00000000-0005-0000-0000-00004B010000}"/>
    <cellStyle name="7 2" xfId="175" xr:uid="{00000000-0005-0000-0000-00004C010000}"/>
    <cellStyle name="7 2 2" xfId="1633" xr:uid="{00000000-0005-0000-0000-00004D010000}"/>
    <cellStyle name="7 3" xfId="176" xr:uid="{00000000-0005-0000-0000-00004E010000}"/>
    <cellStyle name="7 3 2" xfId="1634" xr:uid="{00000000-0005-0000-0000-00004F010000}"/>
    <cellStyle name="7 4" xfId="1632" xr:uid="{00000000-0005-0000-0000-000050010000}"/>
    <cellStyle name="7_Copy of Produksi NW 01.09.2008" xfId="177" xr:uid="{00000000-0005-0000-0000-000051010000}"/>
    <cellStyle name="7_Copy of Produksi NW 01.09.2008 2" xfId="1635" xr:uid="{00000000-0005-0000-0000-000052010000}"/>
    <cellStyle name="7_Hasil Produksi" xfId="178" xr:uid="{00000000-0005-0000-0000-000053010000}"/>
    <cellStyle name="7_Hasil Produksi 2" xfId="1636" xr:uid="{00000000-0005-0000-0000-000054010000}"/>
    <cellStyle name="7_Hasil Produksi NT 22 Okt" xfId="179" xr:uid="{00000000-0005-0000-0000-000055010000}"/>
    <cellStyle name="7_Hasil Produksi NT 22 Okt 2" xfId="1637" xr:uid="{00000000-0005-0000-0000-000056010000}"/>
    <cellStyle name="7_Hasil Produksi NT 23 Okt" xfId="180" xr:uid="{00000000-0005-0000-0000-000057010000}"/>
    <cellStyle name="7_Hasil Produksi NT 23 Okt 2" xfId="1638" xr:uid="{00000000-0005-0000-0000-000058010000}"/>
    <cellStyle name="7_Mar Quality Vendor" xfId="181" xr:uid="{00000000-0005-0000-0000-000059010000}"/>
    <cellStyle name="7_Mar Quality Vendor 2" xfId="1639" xr:uid="{00000000-0005-0000-0000-00005A010000}"/>
    <cellStyle name="7_Maret Quality Actual" xfId="182" xr:uid="{00000000-0005-0000-0000-00005B010000}"/>
    <cellStyle name="7_Maret Quality Actual 2" xfId="1640" xr:uid="{00000000-0005-0000-0000-00005C010000}"/>
    <cellStyle name="7_Okt Quality Inprocess GMES" xfId="183" xr:uid="{00000000-0005-0000-0000-00005D010000}"/>
    <cellStyle name="7_Okt Quality Inprocess GMES 2" xfId="1641" xr:uid="{00000000-0005-0000-0000-00005E010000}"/>
    <cellStyle name="7_Okt Quality Vendor" xfId="184" xr:uid="{00000000-0005-0000-0000-00005F010000}"/>
    <cellStyle name="7_Okt Quality Vendor 2" xfId="1642" xr:uid="{00000000-0005-0000-0000-000060010000}"/>
    <cellStyle name="7_Production Report  26 Dec 2007" xfId="185" xr:uid="{00000000-0005-0000-0000-000061010000}"/>
    <cellStyle name="7_Production Report  26 Dec 2007 2" xfId="1643" xr:uid="{00000000-0005-0000-0000-000062010000}"/>
    <cellStyle name="7_Production Report 01 April 2006" xfId="186" xr:uid="{00000000-0005-0000-0000-000063010000}"/>
    <cellStyle name="7_Production Report 01 April 2006 2" xfId="1644" xr:uid="{00000000-0005-0000-0000-000064010000}"/>
    <cellStyle name="7_Production Report 01 April 2008" xfId="187" xr:uid="{00000000-0005-0000-0000-000065010000}"/>
    <cellStyle name="7_Production Report 01 April 2008 2" xfId="1645" xr:uid="{00000000-0005-0000-0000-000066010000}"/>
    <cellStyle name="7_Production Report 01 August  2007" xfId="188" xr:uid="{00000000-0005-0000-0000-000067010000}"/>
    <cellStyle name="7_Production Report 01 August  2007 2" xfId="1646" xr:uid="{00000000-0005-0000-0000-000068010000}"/>
    <cellStyle name="7_Production Report 01 Feb 2008" xfId="189" xr:uid="{00000000-0005-0000-0000-000069010000}"/>
    <cellStyle name="7_Production Report 01 Feb 2008 2" xfId="1647" xr:uid="{00000000-0005-0000-0000-00006A010000}"/>
    <cellStyle name="7_Production Report 01 Mar 2008" xfId="190" xr:uid="{00000000-0005-0000-0000-00006B010000}"/>
    <cellStyle name="7_Production Report 01 Mar 2008 2" xfId="1648" xr:uid="{00000000-0005-0000-0000-00006C010000}"/>
    <cellStyle name="7_Production Report 01 Mei  2008" xfId="191" xr:uid="{00000000-0005-0000-0000-00006D010000}"/>
    <cellStyle name="7_Production Report 01 Mei  2008 2" xfId="1649" xr:uid="{00000000-0005-0000-0000-00006E010000}"/>
    <cellStyle name="7_Production Report 01 Nov 2006_pak agus" xfId="192" xr:uid="{00000000-0005-0000-0000-00006F010000}"/>
    <cellStyle name="7_Production Report 01 Nov 2006_pak agus 2" xfId="1650" xr:uid="{00000000-0005-0000-0000-000070010000}"/>
    <cellStyle name="7_Production Report 01 Nov 2007" xfId="193" xr:uid="{00000000-0005-0000-0000-000071010000}"/>
    <cellStyle name="7_Production Report 01 Nov 2007 2" xfId="1651" xr:uid="{00000000-0005-0000-0000-000072010000}"/>
    <cellStyle name="7_Production Report 01 Okt  2007" xfId="194" xr:uid="{00000000-0005-0000-0000-000073010000}"/>
    <cellStyle name="7_Production Report 01 Okt  2007 2" xfId="1652" xr:uid="{00000000-0005-0000-0000-000074010000}"/>
    <cellStyle name="7_Production Report 01 Okt 2006" xfId="195" xr:uid="{00000000-0005-0000-0000-000075010000}"/>
    <cellStyle name="7_Production Report 01 Okt 2006 2" xfId="1653" xr:uid="{00000000-0005-0000-0000-000076010000}"/>
    <cellStyle name="7_Production Report 01 Sept 06" xfId="196" xr:uid="{00000000-0005-0000-0000-000077010000}"/>
    <cellStyle name="7_Production Report 01 Sept 06 2" xfId="1654" xr:uid="{00000000-0005-0000-0000-000078010000}"/>
    <cellStyle name="7_Production Report 01~03 Feb 2008" xfId="197" xr:uid="{00000000-0005-0000-0000-000079010000}"/>
    <cellStyle name="7_Production Report 01~03 Feb 2008 2" xfId="1655" xr:uid="{00000000-0005-0000-0000-00007A010000}"/>
    <cellStyle name="7_Production Report 01mei 2006" xfId="198" xr:uid="{00000000-0005-0000-0000-00007B010000}"/>
    <cellStyle name="7_Production Report 01mei 2006 2" xfId="1656" xr:uid="{00000000-0005-0000-0000-00007C010000}"/>
    <cellStyle name="7_Production Report 02 April 2008" xfId="199" xr:uid="{00000000-0005-0000-0000-00007D010000}"/>
    <cellStyle name="7_Production Report 02 April 2008 2" xfId="1657" xr:uid="{00000000-0005-0000-0000-00007E010000}"/>
    <cellStyle name="7_Production Report 02 August  2007" xfId="200" xr:uid="{00000000-0005-0000-0000-00007F010000}"/>
    <cellStyle name="7_Production Report 02 August  2007 2" xfId="1658" xr:uid="{00000000-0005-0000-0000-000080010000}"/>
    <cellStyle name="7_Production Report 02 Jan 2006" xfId="201" xr:uid="{00000000-0005-0000-0000-000081010000}"/>
    <cellStyle name="7_Production Report 02 Jan 2006 2" xfId="1659" xr:uid="{00000000-0005-0000-0000-000082010000}"/>
    <cellStyle name="7_Production Report 02 Jan 2007" xfId="202" xr:uid="{00000000-0005-0000-0000-000083010000}"/>
    <cellStyle name="7_Production Report 02 Jan 2007 2" xfId="1660" xr:uid="{00000000-0005-0000-0000-000084010000}"/>
    <cellStyle name="7_Production Report 02 Jan 2008" xfId="203" xr:uid="{00000000-0005-0000-0000-000085010000}"/>
    <cellStyle name="7_Production Report 02 Jan 2008 2" xfId="1661" xr:uid="{00000000-0005-0000-0000-000086010000}"/>
    <cellStyle name="7_Production Report 02 Juli 2007" xfId="204" xr:uid="{00000000-0005-0000-0000-000087010000}"/>
    <cellStyle name="7_Production Report 02 Juli 2007 2" xfId="1662" xr:uid="{00000000-0005-0000-0000-000088010000}"/>
    <cellStyle name="7_Production Report 02 Juni 2006" xfId="205" xr:uid="{00000000-0005-0000-0000-000089010000}"/>
    <cellStyle name="7_Production Report 02 Juni 2006 2" xfId="1663" xr:uid="{00000000-0005-0000-0000-00008A010000}"/>
    <cellStyle name="7_Production Report 02 May 2008" xfId="206" xr:uid="{00000000-0005-0000-0000-00008B010000}"/>
    <cellStyle name="7_Production Report 02 May 2008 2" xfId="1664" xr:uid="{00000000-0005-0000-0000-00008C010000}"/>
    <cellStyle name="7_Production Report 02 Mei 2006" xfId="207" xr:uid="{00000000-0005-0000-0000-00008D010000}"/>
    <cellStyle name="7_Production Report 02 Mei 2006 2" xfId="1665" xr:uid="{00000000-0005-0000-0000-00008E010000}"/>
    <cellStyle name="7_Production Report 02 Nov 2006" xfId="208" xr:uid="{00000000-0005-0000-0000-00008F010000}"/>
    <cellStyle name="7_Production Report 02 Nov 2006 2" xfId="1666" xr:uid="{00000000-0005-0000-0000-000090010000}"/>
    <cellStyle name="7_Production Report 02 Nov 2007" xfId="209" xr:uid="{00000000-0005-0000-0000-000091010000}"/>
    <cellStyle name="7_Production Report 02 Nov 2007 2" xfId="1667" xr:uid="{00000000-0005-0000-0000-000092010000}"/>
    <cellStyle name="7_Production Report 02 Okt  2007" xfId="210" xr:uid="{00000000-0005-0000-0000-000093010000}"/>
    <cellStyle name="7_Production Report 02 Okt  2007 2" xfId="1668" xr:uid="{00000000-0005-0000-0000-000094010000}"/>
    <cellStyle name="7_Production Report 02 Okt  2007_41184" xfId="211" xr:uid="{00000000-0005-0000-0000-000095010000}"/>
    <cellStyle name="7_Production Report 02 Okt  2007_41184 2" xfId="1669" xr:uid="{00000000-0005-0000-0000-000096010000}"/>
    <cellStyle name="7_Production Report 02 Okt 2006" xfId="212" xr:uid="{00000000-0005-0000-0000-000097010000}"/>
    <cellStyle name="7_Production Report 02 Okt 2006 2" xfId="1670" xr:uid="{00000000-0005-0000-0000-000098010000}"/>
    <cellStyle name="7_Production Report 03 April 2006" xfId="213" xr:uid="{00000000-0005-0000-0000-000099010000}"/>
    <cellStyle name="7_Production Report 03 April 2006 2" xfId="1671" xr:uid="{00000000-0005-0000-0000-00009A010000}"/>
    <cellStyle name="7_Production Report 03 April 2008" xfId="214" xr:uid="{00000000-0005-0000-0000-00009B010000}"/>
    <cellStyle name="7_Production Report 03 April 2008 2" xfId="1672" xr:uid="{00000000-0005-0000-0000-00009C010000}"/>
    <cellStyle name="7_Production Report 03 August  2007" xfId="215" xr:uid="{00000000-0005-0000-0000-00009D010000}"/>
    <cellStyle name="7_Production Report 03 August  2007 2" xfId="1673" xr:uid="{00000000-0005-0000-0000-00009E010000}"/>
    <cellStyle name="7_Production Report 03 Dec 2007" xfId="216" xr:uid="{00000000-0005-0000-0000-00009F010000}"/>
    <cellStyle name="7_Production Report 03 Dec 2007 2" xfId="1674" xr:uid="{00000000-0005-0000-0000-0000A0010000}"/>
    <cellStyle name="7_Production Report 03 Jan 2008" xfId="217" xr:uid="{00000000-0005-0000-0000-0000A1010000}"/>
    <cellStyle name="7_Production Report 03 Jan 2008 2" xfId="1675" xr:uid="{00000000-0005-0000-0000-0000A2010000}"/>
    <cellStyle name="7_Production Report 03 Juli 2006" xfId="218" xr:uid="{00000000-0005-0000-0000-0000A3010000}"/>
    <cellStyle name="7_Production Report 03 Juli 2006 2" xfId="1676" xr:uid="{00000000-0005-0000-0000-0000A4010000}"/>
    <cellStyle name="7_Production Report 03 Juli 2007" xfId="219" xr:uid="{00000000-0005-0000-0000-0000A5010000}"/>
    <cellStyle name="7_Production Report 03 Juli 2007 2" xfId="1677" xr:uid="{00000000-0005-0000-0000-0000A6010000}"/>
    <cellStyle name="7_Production Report 03 Mar 2008" xfId="220" xr:uid="{00000000-0005-0000-0000-0000A7010000}"/>
    <cellStyle name="7_Production Report 03 Mar 2008 2" xfId="1678" xr:uid="{00000000-0005-0000-0000-0000A8010000}"/>
    <cellStyle name="7_Production Report 03 May 2008" xfId="221" xr:uid="{00000000-0005-0000-0000-0000A9010000}"/>
    <cellStyle name="7_Production Report 03 May 2008 2" xfId="1679" xr:uid="{00000000-0005-0000-0000-0000AA010000}"/>
    <cellStyle name="7_Production Report 03 Mei 2006" xfId="222" xr:uid="{00000000-0005-0000-0000-0000AB010000}"/>
    <cellStyle name="7_Production Report 03 Mei 2006 2" xfId="1680" xr:uid="{00000000-0005-0000-0000-0000AC010000}"/>
    <cellStyle name="7_Production Report 03 Nov 2006" xfId="223" xr:uid="{00000000-0005-0000-0000-0000AD010000}"/>
    <cellStyle name="7_Production Report 03 Nov 2006 2" xfId="1681" xr:uid="{00000000-0005-0000-0000-0000AE010000}"/>
    <cellStyle name="7_Production Report 03 Nov 2007" xfId="224" xr:uid="{00000000-0005-0000-0000-0000AF010000}"/>
    <cellStyle name="7_Production Report 03 Nov 2007 2" xfId="1682" xr:uid="{00000000-0005-0000-0000-0000B0010000}"/>
    <cellStyle name="7_Production Report 03 Okt  2007" xfId="225" xr:uid="{00000000-0005-0000-0000-0000B1010000}"/>
    <cellStyle name="7_Production Report 03 Okt  2007 2" xfId="1683" xr:uid="{00000000-0005-0000-0000-0000B2010000}"/>
    <cellStyle name="7_Production Report 03 Okt 2006" xfId="226" xr:uid="{00000000-0005-0000-0000-0000B3010000}"/>
    <cellStyle name="7_Production Report 03 Okt 2006 2" xfId="1684" xr:uid="{00000000-0005-0000-0000-0000B4010000}"/>
    <cellStyle name="7_Production Report 03 Sept  2007" xfId="227" xr:uid="{00000000-0005-0000-0000-0000B5010000}"/>
    <cellStyle name="7_Production Report 03 Sept  2007 2" xfId="1685" xr:uid="{00000000-0005-0000-0000-0000B6010000}"/>
    <cellStyle name="7_Production Report 04 ~ 05Jan 2008" xfId="228" xr:uid="{00000000-0005-0000-0000-0000B7010000}"/>
    <cellStyle name="7_Production Report 04 ~ 05Jan 2008 2" xfId="1686" xr:uid="{00000000-0005-0000-0000-0000B8010000}"/>
    <cellStyle name="7_Production Report 04 April 2006" xfId="229" xr:uid="{00000000-0005-0000-0000-0000B9010000}"/>
    <cellStyle name="7_Production Report 04 April 2006 2" xfId="1687" xr:uid="{00000000-0005-0000-0000-0000BA010000}"/>
    <cellStyle name="7_Production Report 04 April 2008" xfId="230" xr:uid="{00000000-0005-0000-0000-0000BB010000}"/>
    <cellStyle name="7_Production Report 04 April 2008 2" xfId="1688" xr:uid="{00000000-0005-0000-0000-0000BC010000}"/>
    <cellStyle name="7_Production Report 04 August  2007" xfId="231" xr:uid="{00000000-0005-0000-0000-0000BD010000}"/>
    <cellStyle name="7_Production Report 04 August  2007 2" xfId="1689" xr:uid="{00000000-0005-0000-0000-0000BE010000}"/>
    <cellStyle name="7_Production Report 04 Dec 2006" xfId="232" xr:uid="{00000000-0005-0000-0000-0000BF010000}"/>
    <cellStyle name="7_Production Report 04 Dec 2006 2" xfId="1690" xr:uid="{00000000-0005-0000-0000-0000C0010000}"/>
    <cellStyle name="7_Production Report 04 Dec 2007" xfId="233" xr:uid="{00000000-0005-0000-0000-0000C1010000}"/>
    <cellStyle name="7_Production Report 04 Dec 2007 2" xfId="1691" xr:uid="{00000000-0005-0000-0000-0000C2010000}"/>
    <cellStyle name="7_Production Report 04 Feb 2008" xfId="234" xr:uid="{00000000-0005-0000-0000-0000C3010000}"/>
    <cellStyle name="7_Production Report 04 Feb 2008 2" xfId="1692" xr:uid="{00000000-0005-0000-0000-0000C4010000}"/>
    <cellStyle name="7_Production Report 04 Jan 2008" xfId="235" xr:uid="{00000000-0005-0000-0000-0000C5010000}"/>
    <cellStyle name="7_Production Report 04 Jan 2008 2" xfId="1693" xr:uid="{00000000-0005-0000-0000-0000C6010000}"/>
    <cellStyle name="7_Production Report 04 Juli 2006" xfId="236" xr:uid="{00000000-0005-0000-0000-0000C7010000}"/>
    <cellStyle name="7_Production Report 04 Juli 2006 2" xfId="1694" xr:uid="{00000000-0005-0000-0000-0000C8010000}"/>
    <cellStyle name="7_Production Report 04 Juli 2007" xfId="237" xr:uid="{00000000-0005-0000-0000-0000C9010000}"/>
    <cellStyle name="7_Production Report 04 Juli 2007 2" xfId="1695" xr:uid="{00000000-0005-0000-0000-0000CA010000}"/>
    <cellStyle name="7_Production Report 04 Juni 2007" xfId="238" xr:uid="{00000000-0005-0000-0000-0000CB010000}"/>
    <cellStyle name="7_Production Report 04 Juni 2007 2" xfId="1696" xr:uid="{00000000-0005-0000-0000-0000CC010000}"/>
    <cellStyle name="7_Production Report 04 Mar 2008" xfId="239" xr:uid="{00000000-0005-0000-0000-0000CD010000}"/>
    <cellStyle name="7_Production Report 04 Mar 2008 2" xfId="1697" xr:uid="{00000000-0005-0000-0000-0000CE010000}"/>
    <cellStyle name="7_Production Report 04 Mei 2006" xfId="240" xr:uid="{00000000-0005-0000-0000-0000CF010000}"/>
    <cellStyle name="7_Production Report 04 Mei 2006 2" xfId="1698" xr:uid="{00000000-0005-0000-0000-0000D0010000}"/>
    <cellStyle name="7_Production Report 04 Nov 2006" xfId="241" xr:uid="{00000000-0005-0000-0000-0000D1010000}"/>
    <cellStyle name="7_Production Report 04 Nov 2006 2" xfId="1699" xr:uid="{00000000-0005-0000-0000-0000D2010000}"/>
    <cellStyle name="7_Production Report 04 Nov 2007" xfId="242" xr:uid="{00000000-0005-0000-0000-0000D3010000}"/>
    <cellStyle name="7_Production Report 04 Nov 2007 2" xfId="1700" xr:uid="{00000000-0005-0000-0000-0000D4010000}"/>
    <cellStyle name="7_Production Report 04 Okt  2007" xfId="243" xr:uid="{00000000-0005-0000-0000-0000D5010000}"/>
    <cellStyle name="7_Production Report 04 Okt  2007 2" xfId="1701" xr:uid="{00000000-0005-0000-0000-0000D6010000}"/>
    <cellStyle name="7_Production Report 04 Okt 2006" xfId="244" xr:uid="{00000000-0005-0000-0000-0000D7010000}"/>
    <cellStyle name="7_Production Report 04 Okt 2006 2" xfId="1702" xr:uid="{00000000-0005-0000-0000-0000D8010000}"/>
    <cellStyle name="7_Production Report 04 Sept  2007" xfId="245" xr:uid="{00000000-0005-0000-0000-0000D9010000}"/>
    <cellStyle name="7_Production Report 04 Sept  2007 2" xfId="1703" xr:uid="{00000000-0005-0000-0000-0000DA010000}"/>
    <cellStyle name="7_Production Report 04 Sept 06" xfId="246" xr:uid="{00000000-0005-0000-0000-0000DB010000}"/>
    <cellStyle name="7_Production Report 04 Sept 06 2" xfId="1704" xr:uid="{00000000-0005-0000-0000-0000DC010000}"/>
    <cellStyle name="7_Production Report 04~06 April 2008" xfId="247" xr:uid="{00000000-0005-0000-0000-0000DD010000}"/>
    <cellStyle name="7_Production Report 04~06 April 2008 2" xfId="1705" xr:uid="{00000000-0005-0000-0000-0000DE010000}"/>
    <cellStyle name="7_Production Report 05 April 2006" xfId="248" xr:uid="{00000000-0005-0000-0000-0000DF010000}"/>
    <cellStyle name="7_Production Report 05 April 2006 2" xfId="1706" xr:uid="{00000000-0005-0000-0000-0000E0010000}"/>
    <cellStyle name="7_Production Report 05 August  2007" xfId="249" xr:uid="{00000000-0005-0000-0000-0000E1010000}"/>
    <cellStyle name="7_Production Report 05 August  2007 2" xfId="1707" xr:uid="{00000000-0005-0000-0000-0000E2010000}"/>
    <cellStyle name="7_Production Report 05 Dec 2006" xfId="250" xr:uid="{00000000-0005-0000-0000-0000E3010000}"/>
    <cellStyle name="7_Production Report 05 Dec 2006 2" xfId="1708" xr:uid="{00000000-0005-0000-0000-0000E4010000}"/>
    <cellStyle name="7_Production Report 05 Dec 2007" xfId="251" xr:uid="{00000000-0005-0000-0000-0000E5010000}"/>
    <cellStyle name="7_Production Report 05 Dec 2007 2" xfId="1709" xr:uid="{00000000-0005-0000-0000-0000E6010000}"/>
    <cellStyle name="7_Production Report 05 Feb 2008" xfId="252" xr:uid="{00000000-0005-0000-0000-0000E7010000}"/>
    <cellStyle name="7_Production Report 05 Feb 2008 2" xfId="1710" xr:uid="{00000000-0005-0000-0000-0000E8010000}"/>
    <cellStyle name="7_Production Report 05 Juli 2006" xfId="253" xr:uid="{00000000-0005-0000-0000-0000E9010000}"/>
    <cellStyle name="7_Production Report 05 Juli 2006 2" xfId="1711" xr:uid="{00000000-0005-0000-0000-0000EA010000}"/>
    <cellStyle name="7_Production Report 05 Juli 2007" xfId="254" xr:uid="{00000000-0005-0000-0000-0000EB010000}"/>
    <cellStyle name="7_Production Report 05 Juli 2007 2" xfId="1712" xr:uid="{00000000-0005-0000-0000-0000EC010000}"/>
    <cellStyle name="7_Production Report 05 Juni 2006" xfId="255" xr:uid="{00000000-0005-0000-0000-0000ED010000}"/>
    <cellStyle name="7_Production Report 05 Juni 2006 2" xfId="1713" xr:uid="{00000000-0005-0000-0000-0000EE010000}"/>
    <cellStyle name="7_Production Report 05 Juni 2007" xfId="256" xr:uid="{00000000-0005-0000-0000-0000EF010000}"/>
    <cellStyle name="7_Production Report 05 Juni 2007 2" xfId="1714" xr:uid="{00000000-0005-0000-0000-0000F0010000}"/>
    <cellStyle name="7_Production Report 05 Mar 2008" xfId="257" xr:uid="{00000000-0005-0000-0000-0000F1010000}"/>
    <cellStyle name="7_Production Report 05 Mar 2008 2" xfId="1715" xr:uid="{00000000-0005-0000-0000-0000F2010000}"/>
    <cellStyle name="7_Production Report 05 Mei 2006" xfId="258" xr:uid="{00000000-0005-0000-0000-0000F3010000}"/>
    <cellStyle name="7_Production Report 05 Mei 2006 2" xfId="1716" xr:uid="{00000000-0005-0000-0000-0000F4010000}"/>
    <cellStyle name="7_Production Report 05 Nov 2007" xfId="259" xr:uid="{00000000-0005-0000-0000-0000F5010000}"/>
    <cellStyle name="7_Production Report 05 Nov 2007 2" xfId="1717" xr:uid="{00000000-0005-0000-0000-0000F6010000}"/>
    <cellStyle name="7_Production Report 05 Okt  2007" xfId="260" xr:uid="{00000000-0005-0000-0000-0000F7010000}"/>
    <cellStyle name="7_Production Report 05 Okt  2007 2" xfId="1718" xr:uid="{00000000-0005-0000-0000-0000F8010000}"/>
    <cellStyle name="7_Production Report 05 Okt 2006" xfId="261" xr:uid="{00000000-0005-0000-0000-0000F9010000}"/>
    <cellStyle name="7_Production Report 05 Okt 2006 2" xfId="1719" xr:uid="{00000000-0005-0000-0000-0000FA010000}"/>
    <cellStyle name="7_Production Report 05 Sept  2007" xfId="262" xr:uid="{00000000-0005-0000-0000-0000FB010000}"/>
    <cellStyle name="7_Production Report 05 Sept  2007 2" xfId="1720" xr:uid="{00000000-0005-0000-0000-0000FC010000}"/>
    <cellStyle name="7_Production Report 05 Sept 06" xfId="263" xr:uid="{00000000-0005-0000-0000-0000FD010000}"/>
    <cellStyle name="7_Production Report 05 Sept 06 2" xfId="1721" xr:uid="{00000000-0005-0000-0000-0000FE010000}"/>
    <cellStyle name="7_Production Report 06 April 2006 rev1" xfId="264" xr:uid="{00000000-0005-0000-0000-0000FF010000}"/>
    <cellStyle name="7_Production Report 06 April 2006 rev1 2" xfId="1722" xr:uid="{00000000-0005-0000-0000-000000020000}"/>
    <cellStyle name="7_Production Report 06 August  2007" xfId="265" xr:uid="{00000000-0005-0000-0000-000001020000}"/>
    <cellStyle name="7_Production Report 06 August  2007 2" xfId="1723" xr:uid="{00000000-0005-0000-0000-000002020000}"/>
    <cellStyle name="7_Production Report 06 Dec 2006" xfId="266" xr:uid="{00000000-0005-0000-0000-000003020000}"/>
    <cellStyle name="7_Production Report 06 Dec 2006 2" xfId="1724" xr:uid="{00000000-0005-0000-0000-000004020000}"/>
    <cellStyle name="7_Production Report 06 Dec 2007" xfId="267" xr:uid="{00000000-0005-0000-0000-000005020000}"/>
    <cellStyle name="7_Production Report 06 Dec 2007 2" xfId="1725" xr:uid="{00000000-0005-0000-0000-000006020000}"/>
    <cellStyle name="7_Production Report 06 Feb 2008" xfId="268" xr:uid="{00000000-0005-0000-0000-000007020000}"/>
    <cellStyle name="7_Production Report 06 Feb 2008 2" xfId="1726" xr:uid="{00000000-0005-0000-0000-000008020000}"/>
    <cellStyle name="7_Production Report 06 Juli 2006" xfId="269" xr:uid="{00000000-0005-0000-0000-000009020000}"/>
    <cellStyle name="7_Production Report 06 Juli 2006 2" xfId="1727" xr:uid="{00000000-0005-0000-0000-00000A020000}"/>
    <cellStyle name="7_Production Report 06 Juli 2007" xfId="270" xr:uid="{00000000-0005-0000-0000-00000B020000}"/>
    <cellStyle name="7_Production Report 06 Juli 2007 2" xfId="1728" xr:uid="{00000000-0005-0000-0000-00000C020000}"/>
    <cellStyle name="7_Production Report 06 Juni 2006" xfId="271" xr:uid="{00000000-0005-0000-0000-00000D020000}"/>
    <cellStyle name="7_Production Report 06 Juni 2006 2" xfId="1729" xr:uid="{00000000-0005-0000-0000-00000E020000}"/>
    <cellStyle name="7_Production Report 06 Juni 2007" xfId="272" xr:uid="{00000000-0005-0000-0000-00000F020000}"/>
    <cellStyle name="7_Production Report 06 Juni 2007 2" xfId="1730" xr:uid="{00000000-0005-0000-0000-000010020000}"/>
    <cellStyle name="7_Production Report 06 Juni 2007 C" xfId="273" xr:uid="{00000000-0005-0000-0000-000011020000}"/>
    <cellStyle name="7_Production Report 06 Juni 2007 C 2" xfId="1731" xr:uid="{00000000-0005-0000-0000-000012020000}"/>
    <cellStyle name="7_Production Report 06 Mar 2008" xfId="274" xr:uid="{00000000-0005-0000-0000-000013020000}"/>
    <cellStyle name="7_Production Report 06 Mar 2008 2" xfId="1732" xr:uid="{00000000-0005-0000-0000-000014020000}"/>
    <cellStyle name="7_Production Report 06 May 2008" xfId="275" xr:uid="{00000000-0005-0000-0000-000015020000}"/>
    <cellStyle name="7_Production Report 06 May 2008 2" xfId="1733" xr:uid="{00000000-0005-0000-0000-000016020000}"/>
    <cellStyle name="7_Production Report 06 Mei 2006" xfId="276" xr:uid="{00000000-0005-0000-0000-000017020000}"/>
    <cellStyle name="7_Production Report 06 Mei 2006 2" xfId="1734" xr:uid="{00000000-0005-0000-0000-000018020000}"/>
    <cellStyle name="7_Production Report 06 Nov 2007" xfId="277" xr:uid="{00000000-0005-0000-0000-000019020000}"/>
    <cellStyle name="7_Production Report 06 Nov 2007 2" xfId="1735" xr:uid="{00000000-0005-0000-0000-00001A020000}"/>
    <cellStyle name="7_Production Report 06 Okt  2007" xfId="278" xr:uid="{00000000-0005-0000-0000-00001B020000}"/>
    <cellStyle name="7_Production Report 06 Okt  2007 2" xfId="1736" xr:uid="{00000000-0005-0000-0000-00001C020000}"/>
    <cellStyle name="7_Production Report 06 Okt 2006" xfId="279" xr:uid="{00000000-0005-0000-0000-00001D020000}"/>
    <cellStyle name="7_Production Report 06 Okt 2006 2" xfId="1737" xr:uid="{00000000-0005-0000-0000-00001E020000}"/>
    <cellStyle name="7_Production Report 06 Sept  2007" xfId="280" xr:uid="{00000000-0005-0000-0000-00001F020000}"/>
    <cellStyle name="7_Production Report 06 Sept  2007 2" xfId="1738" xr:uid="{00000000-0005-0000-0000-000020020000}"/>
    <cellStyle name="7_Production Report 06 Sept 06" xfId="281" xr:uid="{00000000-0005-0000-0000-000021020000}"/>
    <cellStyle name="7_Production Report 06 Sept 06 2" xfId="1739" xr:uid="{00000000-0005-0000-0000-000022020000}"/>
    <cellStyle name="7_Production Report 07 ~ 08 Sept  2007" xfId="282" xr:uid="{00000000-0005-0000-0000-000023020000}"/>
    <cellStyle name="7_Production Report 07 ~ 08 Sept  2007 2" xfId="1740" xr:uid="{00000000-0005-0000-0000-000024020000}"/>
    <cellStyle name="7_Production Report 07 April 2006" xfId="283" xr:uid="{00000000-0005-0000-0000-000025020000}"/>
    <cellStyle name="7_Production Report 07 April 2006 2" xfId="1741" xr:uid="{00000000-0005-0000-0000-000026020000}"/>
    <cellStyle name="7_Production Report 07 April 2008" xfId="284" xr:uid="{00000000-0005-0000-0000-000027020000}"/>
    <cellStyle name="7_Production Report 07 April 2008 2" xfId="1742" xr:uid="{00000000-0005-0000-0000-000028020000}"/>
    <cellStyle name="7_Production Report 07 August  2007" xfId="285" xr:uid="{00000000-0005-0000-0000-000029020000}"/>
    <cellStyle name="7_Production Report 07 August  2007 2" xfId="1743" xr:uid="{00000000-0005-0000-0000-00002A020000}"/>
    <cellStyle name="7_Production Report 07 Dec 2006" xfId="286" xr:uid="{00000000-0005-0000-0000-00002B020000}"/>
    <cellStyle name="7_Production Report 07 Dec 2006 2" xfId="1744" xr:uid="{00000000-0005-0000-0000-00002C020000}"/>
    <cellStyle name="7_Production Report 07 Dec 2007" xfId="287" xr:uid="{00000000-0005-0000-0000-00002D020000}"/>
    <cellStyle name="7_Production Report 07 Dec 2007 2" xfId="1745" xr:uid="{00000000-0005-0000-0000-00002E020000}"/>
    <cellStyle name="7_Production Report 07 Feb 2008" xfId="288" xr:uid="{00000000-0005-0000-0000-00002F020000}"/>
    <cellStyle name="7_Production Report 07 Feb 2008 2" xfId="1746" xr:uid="{00000000-0005-0000-0000-000030020000}"/>
    <cellStyle name="7_Production Report 07 Jan 2008" xfId="289" xr:uid="{00000000-0005-0000-0000-000031020000}"/>
    <cellStyle name="7_Production Report 07 Jan 2008 2" xfId="1747" xr:uid="{00000000-0005-0000-0000-000032020000}"/>
    <cellStyle name="7_Production Report 07 Juli 2006" xfId="290" xr:uid="{00000000-0005-0000-0000-000033020000}"/>
    <cellStyle name="7_Production Report 07 Juli 2006 2" xfId="1748" xr:uid="{00000000-0005-0000-0000-000034020000}"/>
    <cellStyle name="7_Production Report 07 Juni 2006" xfId="291" xr:uid="{00000000-0005-0000-0000-000035020000}"/>
    <cellStyle name="7_Production Report 07 Juni 2006 2" xfId="1749" xr:uid="{00000000-0005-0000-0000-000036020000}"/>
    <cellStyle name="7_Production Report 07 Juni 2007 Actual" xfId="292" xr:uid="{00000000-0005-0000-0000-000037020000}"/>
    <cellStyle name="7_Production Report 07 Juni 2007 Actual 2" xfId="1750" xr:uid="{00000000-0005-0000-0000-000038020000}"/>
    <cellStyle name="7_Production Report 07 Mar 2008" xfId="293" xr:uid="{00000000-0005-0000-0000-000039020000}"/>
    <cellStyle name="7_Production Report 07 Mar 2008 2" xfId="1751" xr:uid="{00000000-0005-0000-0000-00003A020000}"/>
    <cellStyle name="7_Production Report 07 May 2008" xfId="294" xr:uid="{00000000-0005-0000-0000-00003B020000}"/>
    <cellStyle name="7_Production Report 07 May 2008 2" xfId="1752" xr:uid="{00000000-0005-0000-0000-00003C020000}"/>
    <cellStyle name="7_Production Report 07 Nov 2007" xfId="295" xr:uid="{00000000-0005-0000-0000-00003D020000}"/>
    <cellStyle name="7_Production Report 07 Nov 2007 2" xfId="1753" xr:uid="{00000000-0005-0000-0000-00003E020000}"/>
    <cellStyle name="7_Production Report 07 Okt  2007" xfId="296" xr:uid="{00000000-0005-0000-0000-00003F020000}"/>
    <cellStyle name="7_Production Report 07 Okt  2007 2" xfId="1754" xr:uid="{00000000-0005-0000-0000-000040020000}"/>
    <cellStyle name="7_Production Report 07 Okt 2006" xfId="297" xr:uid="{00000000-0005-0000-0000-000041020000}"/>
    <cellStyle name="7_Production Report 07 Okt 2006 2" xfId="1755" xr:uid="{00000000-0005-0000-0000-000042020000}"/>
    <cellStyle name="7_Production Report 07 Sept  2007" xfId="298" xr:uid="{00000000-0005-0000-0000-000043020000}"/>
    <cellStyle name="7_Production Report 07 Sept  2007 2" xfId="1756" xr:uid="{00000000-0005-0000-0000-000044020000}"/>
    <cellStyle name="7_Production Report 07 Sept 06" xfId="299" xr:uid="{00000000-0005-0000-0000-000045020000}"/>
    <cellStyle name="7_Production Report 07 Sept 06 2" xfId="1757" xr:uid="{00000000-0005-0000-0000-000046020000}"/>
    <cellStyle name="7_Production Report 07~9  Juli 2006" xfId="300" xr:uid="{00000000-0005-0000-0000-000047020000}"/>
    <cellStyle name="7_Production Report 07~9  Juli 2006 2" xfId="1758" xr:uid="{00000000-0005-0000-0000-000048020000}"/>
    <cellStyle name="7_Production Report 08 April 2006" xfId="301" xr:uid="{00000000-0005-0000-0000-000049020000}"/>
    <cellStyle name="7_Production Report 08 April 2006 2" xfId="1759" xr:uid="{00000000-0005-0000-0000-00004A020000}"/>
    <cellStyle name="7_Production Report 08 April 2008" xfId="302" xr:uid="{00000000-0005-0000-0000-00004B020000}"/>
    <cellStyle name="7_Production Report 08 April 2008 2" xfId="1760" xr:uid="{00000000-0005-0000-0000-00004C020000}"/>
    <cellStyle name="7_Production Report 08 August  2007" xfId="303" xr:uid="{00000000-0005-0000-0000-00004D020000}"/>
    <cellStyle name="7_Production Report 08 August  2007 2" xfId="1761" xr:uid="{00000000-0005-0000-0000-00004E020000}"/>
    <cellStyle name="7_Production Report 08 Dec 2006" xfId="304" xr:uid="{00000000-0005-0000-0000-00004F020000}"/>
    <cellStyle name="7_Production Report 08 Dec 2006 2" xfId="1762" xr:uid="{00000000-0005-0000-0000-000050020000}"/>
    <cellStyle name="7_Production Report 08 Dec 2007" xfId="305" xr:uid="{00000000-0005-0000-0000-000051020000}"/>
    <cellStyle name="7_Production Report 08 Dec 2007 2" xfId="1763" xr:uid="{00000000-0005-0000-0000-000052020000}"/>
    <cellStyle name="7_Production Report 08 Feb 2008" xfId="306" xr:uid="{00000000-0005-0000-0000-000053020000}"/>
    <cellStyle name="7_Production Report 08 Feb 2008 2" xfId="1764" xr:uid="{00000000-0005-0000-0000-000054020000}"/>
    <cellStyle name="7_Production Report 08 Jan 2008" xfId="307" xr:uid="{00000000-0005-0000-0000-000055020000}"/>
    <cellStyle name="7_Production Report 08 Jan 2008 2" xfId="1765" xr:uid="{00000000-0005-0000-0000-000056020000}"/>
    <cellStyle name="7_Production Report 08 Juni 2006" xfId="308" xr:uid="{00000000-0005-0000-0000-000057020000}"/>
    <cellStyle name="7_Production Report 08 Juni 2006 2" xfId="1766" xr:uid="{00000000-0005-0000-0000-000058020000}"/>
    <cellStyle name="7_Production Report 08 Juni 2007" xfId="309" xr:uid="{00000000-0005-0000-0000-000059020000}"/>
    <cellStyle name="7_Production Report 08 Juni 2007 2" xfId="1767" xr:uid="{00000000-0005-0000-0000-00005A020000}"/>
    <cellStyle name="7_Production Report 08 Mar 2008" xfId="310" xr:uid="{00000000-0005-0000-0000-00005B020000}"/>
    <cellStyle name="7_Production Report 08 Mar 2008 2" xfId="1768" xr:uid="{00000000-0005-0000-0000-00005C020000}"/>
    <cellStyle name="7_Production Report 08 May 2008" xfId="311" xr:uid="{00000000-0005-0000-0000-00005D020000}"/>
    <cellStyle name="7_Production Report 08 May 2008 2" xfId="1769" xr:uid="{00000000-0005-0000-0000-00005E020000}"/>
    <cellStyle name="7_Production Report 08 Mei 2006h" xfId="312" xr:uid="{00000000-0005-0000-0000-00005F020000}"/>
    <cellStyle name="7_Production Report 08 Mei 2006h 2" xfId="1770" xr:uid="{00000000-0005-0000-0000-000060020000}"/>
    <cellStyle name="7_Production Report 08 Nov 2007" xfId="313" xr:uid="{00000000-0005-0000-0000-000061020000}"/>
    <cellStyle name="7_Production Report 08 Nov 2007 2" xfId="1771" xr:uid="{00000000-0005-0000-0000-000062020000}"/>
    <cellStyle name="7_Production Report 08 Okt  2007" xfId="314" xr:uid="{00000000-0005-0000-0000-000063020000}"/>
    <cellStyle name="7_Production Report 08 Okt  2007 2" xfId="1772" xr:uid="{00000000-0005-0000-0000-000064020000}"/>
    <cellStyle name="7_Production Report 08 Okt 2006" xfId="315" xr:uid="{00000000-0005-0000-0000-000065020000}"/>
    <cellStyle name="7_Production Report 08 Okt 2006 2" xfId="1773" xr:uid="{00000000-0005-0000-0000-000066020000}"/>
    <cellStyle name="7_Production Report 08 Sept 06" xfId="316" xr:uid="{00000000-0005-0000-0000-000067020000}"/>
    <cellStyle name="7_Production Report 08 Sept 06 2" xfId="1774" xr:uid="{00000000-0005-0000-0000-000068020000}"/>
    <cellStyle name="7_Production Report 08~09 Dec 2006" xfId="317" xr:uid="{00000000-0005-0000-0000-000069020000}"/>
    <cellStyle name="7_Production Report 08~09 Dec 2006 2" xfId="1775" xr:uid="{00000000-0005-0000-0000-00006A020000}"/>
    <cellStyle name="7_Production Report 09 April 2008" xfId="318" xr:uid="{00000000-0005-0000-0000-00006B020000}"/>
    <cellStyle name="7_Production Report 09 April 2008 2" xfId="1776" xr:uid="{00000000-0005-0000-0000-00006C020000}"/>
    <cellStyle name="7_Production Report 09 August  2007" xfId="319" xr:uid="{00000000-0005-0000-0000-00006D020000}"/>
    <cellStyle name="7_Production Report 09 August  2007 2" xfId="1777" xr:uid="{00000000-0005-0000-0000-00006E020000}"/>
    <cellStyle name="7_Production Report 09 Feb 2008" xfId="320" xr:uid="{00000000-0005-0000-0000-00006F020000}"/>
    <cellStyle name="7_Production Report 09 Feb 2008 2" xfId="1778" xr:uid="{00000000-0005-0000-0000-000070020000}"/>
    <cellStyle name="7_Production Report 09 Jan 2008" xfId="321" xr:uid="{00000000-0005-0000-0000-000071020000}"/>
    <cellStyle name="7_Production Report 09 Jan 2008 2" xfId="1779" xr:uid="{00000000-0005-0000-0000-000072020000}"/>
    <cellStyle name="7_Production Report 09 Juli 2007" xfId="322" xr:uid="{00000000-0005-0000-0000-000073020000}"/>
    <cellStyle name="7_Production Report 09 Juli 2007 2" xfId="1780" xr:uid="{00000000-0005-0000-0000-000074020000}"/>
    <cellStyle name="7_Production Report 09 Juni 2006" xfId="323" xr:uid="{00000000-0005-0000-0000-000075020000}"/>
    <cellStyle name="7_Production Report 09 Juni 2006 2" xfId="1781" xr:uid="{00000000-0005-0000-0000-000076020000}"/>
    <cellStyle name="7_Production Report 09 May 2008" xfId="324" xr:uid="{00000000-0005-0000-0000-000077020000}"/>
    <cellStyle name="7_Production Report 09 May 2008 2" xfId="1782" xr:uid="{00000000-0005-0000-0000-000078020000}"/>
    <cellStyle name="7_Production Report 09 Mei 2006_41184" xfId="325" xr:uid="{00000000-0005-0000-0000-000079020000}"/>
    <cellStyle name="7_Production Report 09 Mei 2006_41184 2" xfId="1783" xr:uid="{00000000-0005-0000-0000-00007A020000}"/>
    <cellStyle name="7_Production Report 09 Nov 2007" xfId="326" xr:uid="{00000000-0005-0000-0000-00007B020000}"/>
    <cellStyle name="7_Production Report 09 Nov 2007 2" xfId="1784" xr:uid="{00000000-0005-0000-0000-00007C020000}"/>
    <cellStyle name="7_Production Report 09 Okt  2007" xfId="327" xr:uid="{00000000-0005-0000-0000-00007D020000}"/>
    <cellStyle name="7_Production Report 09 Okt  2007 2" xfId="1785" xr:uid="{00000000-0005-0000-0000-00007E020000}"/>
    <cellStyle name="7_Production Report 09 Okt 2006" xfId="328" xr:uid="{00000000-0005-0000-0000-00007F020000}"/>
    <cellStyle name="7_Production Report 09 Okt 2006 2" xfId="1786" xr:uid="{00000000-0005-0000-0000-000080020000}"/>
    <cellStyle name="7_Production Report 09 Sept  2007" xfId="329" xr:uid="{00000000-0005-0000-0000-000081020000}"/>
    <cellStyle name="7_Production Report 09 Sept  2007 2" xfId="1787" xr:uid="{00000000-0005-0000-0000-000082020000}"/>
    <cellStyle name="7_Production Report 1 Agustus 2006" xfId="330" xr:uid="{00000000-0005-0000-0000-000083020000}"/>
    <cellStyle name="7_Production Report 1 Agustus 2006 2" xfId="1788" xr:uid="{00000000-0005-0000-0000-000084020000}"/>
    <cellStyle name="7_Production Report 1 Feb 2006" xfId="331" xr:uid="{00000000-0005-0000-0000-000085020000}"/>
    <cellStyle name="7_Production Report 1 Feb 2006 2" xfId="1789" xr:uid="{00000000-0005-0000-0000-000086020000}"/>
    <cellStyle name="7_Production Report 1 Feb 2007" xfId="332" xr:uid="{00000000-0005-0000-0000-000087020000}"/>
    <cellStyle name="7_Production Report 1 Feb 2007 2" xfId="1790" xr:uid="{00000000-0005-0000-0000-000088020000}"/>
    <cellStyle name="7_Production Report 1 Juni 2006" xfId="333" xr:uid="{00000000-0005-0000-0000-000089020000}"/>
    <cellStyle name="7_Production Report 1 Juni 2006 2" xfId="1791" xr:uid="{00000000-0005-0000-0000-00008A020000}"/>
    <cellStyle name="7_Production Report 1 Mar 2007" xfId="334" xr:uid="{00000000-0005-0000-0000-00008B020000}"/>
    <cellStyle name="7_Production Report 1 Mar 2007 2" xfId="1792" xr:uid="{00000000-0005-0000-0000-00008C020000}"/>
    <cellStyle name="7_Production Report 1 Maret 2006" xfId="335" xr:uid="{00000000-0005-0000-0000-00008D020000}"/>
    <cellStyle name="7_Production Report 1 Maret 2006 2" xfId="1793" xr:uid="{00000000-0005-0000-0000-00008E020000}"/>
    <cellStyle name="7_Production Report 1 Mei 2007" xfId="336" xr:uid="{00000000-0005-0000-0000-00008F020000}"/>
    <cellStyle name="7_Production Report 1 Mei 2007 2" xfId="1794" xr:uid="{00000000-0005-0000-0000-000090020000}"/>
    <cellStyle name="7_Production Report 10 Agustus 2006" xfId="337" xr:uid="{00000000-0005-0000-0000-000091020000}"/>
    <cellStyle name="7_Production Report 10 Agustus 2006 2" xfId="1795" xr:uid="{00000000-0005-0000-0000-000092020000}"/>
    <cellStyle name="7_Production Report 10 April 2006" xfId="338" xr:uid="{00000000-0005-0000-0000-000093020000}"/>
    <cellStyle name="7_Production Report 10 April 2006 2" xfId="1796" xr:uid="{00000000-0005-0000-0000-000094020000}"/>
    <cellStyle name="7_Production Report 10 April 2007" xfId="339" xr:uid="{00000000-0005-0000-0000-000095020000}"/>
    <cellStyle name="7_Production Report 10 April 2007 2" xfId="1797" xr:uid="{00000000-0005-0000-0000-000096020000}"/>
    <cellStyle name="7_Production Report 10 April 2008" xfId="340" xr:uid="{00000000-0005-0000-0000-000097020000}"/>
    <cellStyle name="7_Production Report 10 April 2008 2" xfId="1798" xr:uid="{00000000-0005-0000-0000-000098020000}"/>
    <cellStyle name="7_Production Report 10 August  2007" xfId="341" xr:uid="{00000000-0005-0000-0000-000099020000}"/>
    <cellStyle name="7_Production Report 10 August  2007 2" xfId="1799" xr:uid="{00000000-0005-0000-0000-00009A020000}"/>
    <cellStyle name="7_Production Report 10 Dec 2007" xfId="342" xr:uid="{00000000-0005-0000-0000-00009B020000}"/>
    <cellStyle name="7_Production Report 10 Dec 2007 2" xfId="1800" xr:uid="{00000000-0005-0000-0000-00009C020000}"/>
    <cellStyle name="7_Production Report 10 Feb 2006" xfId="343" xr:uid="{00000000-0005-0000-0000-00009D020000}"/>
    <cellStyle name="7_Production Report 10 Feb 2006 2" xfId="1801" xr:uid="{00000000-0005-0000-0000-00009E020000}"/>
    <cellStyle name="7_Production Report 10 Feb 2007" xfId="344" xr:uid="{00000000-0005-0000-0000-00009F020000}"/>
    <cellStyle name="7_Production Report 10 Feb 2007 ~11 feb 2007" xfId="345" xr:uid="{00000000-0005-0000-0000-0000A0020000}"/>
    <cellStyle name="7_Production Report 10 Feb 2007 ~11 feb 2007 2" xfId="1803" xr:uid="{00000000-0005-0000-0000-0000A1020000}"/>
    <cellStyle name="7_Production Report 10 Feb 2007 2" xfId="1802" xr:uid="{00000000-0005-0000-0000-0000A2020000}"/>
    <cellStyle name="7_Production Report 10 Feb 2007gg" xfId="346" xr:uid="{00000000-0005-0000-0000-0000A3020000}"/>
    <cellStyle name="7_Production Report 10 Feb 2007gg 2" xfId="1804" xr:uid="{00000000-0005-0000-0000-0000A4020000}"/>
    <cellStyle name="7_Production Report 10 Feb 2008" xfId="347" xr:uid="{00000000-0005-0000-0000-0000A5020000}"/>
    <cellStyle name="7_Production Report 10 Feb 2008 2" xfId="1805" xr:uid="{00000000-0005-0000-0000-0000A6020000}"/>
    <cellStyle name="7_Production Report 10 Jan 2007" xfId="348" xr:uid="{00000000-0005-0000-0000-0000A7020000}"/>
    <cellStyle name="7_Production Report 10 Jan 2007 2" xfId="1806" xr:uid="{00000000-0005-0000-0000-0000A8020000}"/>
    <cellStyle name="7_Production Report 10 Juli 2006" xfId="349" xr:uid="{00000000-0005-0000-0000-0000A9020000}"/>
    <cellStyle name="7_Production Report 10 Juli 2006 2" xfId="1807" xr:uid="{00000000-0005-0000-0000-0000AA020000}"/>
    <cellStyle name="7_Production Report 10 Juli 2007" xfId="350" xr:uid="{00000000-0005-0000-0000-0000AB020000}"/>
    <cellStyle name="7_Production Report 10 Juli 2007 2" xfId="1808" xr:uid="{00000000-0005-0000-0000-0000AC020000}"/>
    <cellStyle name="7_Production Report 10 Juni 2006" xfId="351" xr:uid="{00000000-0005-0000-0000-0000AD020000}"/>
    <cellStyle name="7_Production Report 10 Juni 2006 2" xfId="1809" xr:uid="{00000000-0005-0000-0000-0000AE020000}"/>
    <cellStyle name="7_Production Report 10 Mar 2008" xfId="352" xr:uid="{00000000-0005-0000-0000-0000AF020000}"/>
    <cellStyle name="7_Production Report 10 Mar 2008 2" xfId="1810" xr:uid="{00000000-0005-0000-0000-0000B0020000}"/>
    <cellStyle name="7_Production Report 10 Maret 2006" xfId="353" xr:uid="{00000000-0005-0000-0000-0000B1020000}"/>
    <cellStyle name="7_Production Report 10 Maret 2006 2" xfId="1811" xr:uid="{00000000-0005-0000-0000-0000B2020000}"/>
    <cellStyle name="7_Production Report 10 May 2008" xfId="354" xr:uid="{00000000-0005-0000-0000-0000B3020000}"/>
    <cellStyle name="7_Production Report 10 May 2008 2" xfId="1812" xr:uid="{00000000-0005-0000-0000-0000B4020000}"/>
    <cellStyle name="7_Production Report 10 Mei 2006" xfId="355" xr:uid="{00000000-0005-0000-0000-0000B5020000}"/>
    <cellStyle name="7_Production Report 10 Mei 2006 2" xfId="1813" xr:uid="{00000000-0005-0000-0000-0000B6020000}"/>
    <cellStyle name="7_Production Report 10 Mei 2007" xfId="356" xr:uid="{00000000-0005-0000-0000-0000B7020000}"/>
    <cellStyle name="7_Production Report 10 Mei 2007 2" xfId="1814" xr:uid="{00000000-0005-0000-0000-0000B8020000}"/>
    <cellStyle name="7_Production Report 10 Nov 2006" xfId="357" xr:uid="{00000000-0005-0000-0000-0000B9020000}"/>
    <cellStyle name="7_Production Report 10 Nov 2006 2" xfId="1815" xr:uid="{00000000-0005-0000-0000-0000BA020000}"/>
    <cellStyle name="7_Production Report 10 Nov 2007" xfId="358" xr:uid="{00000000-0005-0000-0000-0000BB020000}"/>
    <cellStyle name="7_Production Report 10 Nov 2007 2" xfId="1816" xr:uid="{00000000-0005-0000-0000-0000BC020000}"/>
    <cellStyle name="7_Production Report 10 Okt  2007" xfId="359" xr:uid="{00000000-0005-0000-0000-0000BD020000}"/>
    <cellStyle name="7_Production Report 10 Okt  2007 2" xfId="1817" xr:uid="{00000000-0005-0000-0000-0000BE020000}"/>
    <cellStyle name="7_Production Report 10 Okt 2006" xfId="360" xr:uid="{00000000-0005-0000-0000-0000BF020000}"/>
    <cellStyle name="7_Production Report 10 Okt 2006 2" xfId="1818" xr:uid="{00000000-0005-0000-0000-0000C0020000}"/>
    <cellStyle name="7_Production Report 10 Sept  2007" xfId="361" xr:uid="{00000000-0005-0000-0000-0000C1020000}"/>
    <cellStyle name="7_Production Report 10 Sept  2007 2" xfId="1819" xr:uid="{00000000-0005-0000-0000-0000C2020000}"/>
    <cellStyle name="7_Production Report 10 Sept 06" xfId="362" xr:uid="{00000000-0005-0000-0000-0000C3020000}"/>
    <cellStyle name="7_Production Report 10 Sept 06 2" xfId="1820" xr:uid="{00000000-0005-0000-0000-0000C4020000}"/>
    <cellStyle name="7_Production Report 11 ~ 12 Apr 2008" xfId="363" xr:uid="{00000000-0005-0000-0000-0000C5020000}"/>
    <cellStyle name="7_Production Report 11 ~ 12 Apr 2008 2" xfId="1821" xr:uid="{00000000-0005-0000-0000-0000C6020000}"/>
    <cellStyle name="7_Production Report 11 Agustus 2006" xfId="364" xr:uid="{00000000-0005-0000-0000-0000C7020000}"/>
    <cellStyle name="7_Production Report 11 Agustus 2006 2" xfId="1822" xr:uid="{00000000-0005-0000-0000-0000C8020000}"/>
    <cellStyle name="7_Production Report 11 Apr 2008" xfId="365" xr:uid="{00000000-0005-0000-0000-0000C9020000}"/>
    <cellStyle name="7_Production Report 11 Apr 2008 2" xfId="1823" xr:uid="{00000000-0005-0000-0000-0000CA020000}"/>
    <cellStyle name="7_Production Report 11 April 2007" xfId="366" xr:uid="{00000000-0005-0000-0000-0000CB020000}"/>
    <cellStyle name="7_Production Report 11 April 2007 2" xfId="1824" xr:uid="{00000000-0005-0000-0000-0000CC020000}"/>
    <cellStyle name="7_Production Report 11 Dec 2006" xfId="367" xr:uid="{00000000-0005-0000-0000-0000CD020000}"/>
    <cellStyle name="7_Production Report 11 Dec 2006 2" xfId="1825" xr:uid="{00000000-0005-0000-0000-0000CE020000}"/>
    <cellStyle name="7_Production Report 11 Dec 2007" xfId="368" xr:uid="{00000000-0005-0000-0000-0000CF020000}"/>
    <cellStyle name="7_Production Report 11 Dec 2007 2" xfId="1826" xr:uid="{00000000-0005-0000-0000-0000D0020000}"/>
    <cellStyle name="7_Production Report 11 Feb 2006" xfId="369" xr:uid="{00000000-0005-0000-0000-0000D1020000}"/>
    <cellStyle name="7_Production Report 11 Feb 2006 2" xfId="1827" xr:uid="{00000000-0005-0000-0000-0000D2020000}"/>
    <cellStyle name="7_Production Report 11 Feb 2008" xfId="370" xr:uid="{00000000-0005-0000-0000-0000D3020000}"/>
    <cellStyle name="7_Production Report 11 Feb 2008 2" xfId="1828" xr:uid="{00000000-0005-0000-0000-0000D4020000}"/>
    <cellStyle name="7_Production Report 11 Jan 2007" xfId="371" xr:uid="{00000000-0005-0000-0000-0000D5020000}"/>
    <cellStyle name="7_Production Report 11 Jan 2007 2" xfId="1829" xr:uid="{00000000-0005-0000-0000-0000D6020000}"/>
    <cellStyle name="7_Production Report 11 Jan 2008" xfId="372" xr:uid="{00000000-0005-0000-0000-0000D7020000}"/>
    <cellStyle name="7_Production Report 11 Jan 2008 2" xfId="1830" xr:uid="{00000000-0005-0000-0000-0000D8020000}"/>
    <cellStyle name="7_Production Report 11 Jan 2008n" xfId="373" xr:uid="{00000000-0005-0000-0000-0000D9020000}"/>
    <cellStyle name="7_Production Report 11 Jan 2008n 2" xfId="1831" xr:uid="{00000000-0005-0000-0000-0000DA020000}"/>
    <cellStyle name="7_Production Report 11 Juli 2006" xfId="374" xr:uid="{00000000-0005-0000-0000-0000DB020000}"/>
    <cellStyle name="7_Production Report 11 Juli 2006 2" xfId="1832" xr:uid="{00000000-0005-0000-0000-0000DC020000}"/>
    <cellStyle name="7_Production Report 11 Juli 2007" xfId="375" xr:uid="{00000000-0005-0000-0000-0000DD020000}"/>
    <cellStyle name="7_Production Report 11 Juli 2007 2" xfId="1833" xr:uid="{00000000-0005-0000-0000-0000DE020000}"/>
    <cellStyle name="7_Production Report 11 Juni 2006" xfId="376" xr:uid="{00000000-0005-0000-0000-0000DF020000}"/>
    <cellStyle name="7_Production Report 11 Juni 2006 2" xfId="1834" xr:uid="{00000000-0005-0000-0000-0000E0020000}"/>
    <cellStyle name="7_Production Report 11 Juni 2007" xfId="377" xr:uid="{00000000-0005-0000-0000-0000E1020000}"/>
    <cellStyle name="7_Production Report 11 Juni 2007 2" xfId="1835" xr:uid="{00000000-0005-0000-0000-0000E2020000}"/>
    <cellStyle name="7_Production Report 11 Mar 2008" xfId="378" xr:uid="{00000000-0005-0000-0000-0000E3020000}"/>
    <cellStyle name="7_Production Report 11 Mar 2008 2" xfId="1836" xr:uid="{00000000-0005-0000-0000-0000E4020000}"/>
    <cellStyle name="7_Production Report 11 Maret 2006" xfId="379" xr:uid="{00000000-0005-0000-0000-0000E5020000}"/>
    <cellStyle name="7_Production Report 11 Maret 2006 2" xfId="1837" xr:uid="{00000000-0005-0000-0000-0000E6020000}"/>
    <cellStyle name="7_Production Report 11 Mei 2006" xfId="380" xr:uid="{00000000-0005-0000-0000-0000E7020000}"/>
    <cellStyle name="7_Production Report 11 Mei 2006 2" xfId="1838" xr:uid="{00000000-0005-0000-0000-0000E8020000}"/>
    <cellStyle name="7_Production Report 11 Mei 2007" xfId="381" xr:uid="{00000000-0005-0000-0000-0000E9020000}"/>
    <cellStyle name="7_Production Report 11 Mei 2007 2" xfId="1839" xr:uid="{00000000-0005-0000-0000-0000EA020000}"/>
    <cellStyle name="7_Production Report 11 Nov 2006" xfId="382" xr:uid="{00000000-0005-0000-0000-0000EB020000}"/>
    <cellStyle name="7_Production Report 11 Nov 2006 2" xfId="1840" xr:uid="{00000000-0005-0000-0000-0000EC020000}"/>
    <cellStyle name="7_Production Report 11 Okt  2007" xfId="383" xr:uid="{00000000-0005-0000-0000-0000ED020000}"/>
    <cellStyle name="7_Production Report 11 Okt  2007 2" xfId="1841" xr:uid="{00000000-0005-0000-0000-0000EE020000}"/>
    <cellStyle name="7_Production Report 11 Okt 2006" xfId="384" xr:uid="{00000000-0005-0000-0000-0000EF020000}"/>
    <cellStyle name="7_Production Report 11 Okt 2006 2" xfId="1842" xr:uid="{00000000-0005-0000-0000-0000F0020000}"/>
    <cellStyle name="7_Production Report 11 Sept  2007" xfId="385" xr:uid="{00000000-0005-0000-0000-0000F1020000}"/>
    <cellStyle name="7_Production Report 11 Sept  2007 2" xfId="1843" xr:uid="{00000000-0005-0000-0000-0000F2020000}"/>
    <cellStyle name="7_Production Report 11 Sept  2007_41184" xfId="386" xr:uid="{00000000-0005-0000-0000-0000F3020000}"/>
    <cellStyle name="7_Production Report 11 Sept  2007_41184 2" xfId="1844" xr:uid="{00000000-0005-0000-0000-0000F4020000}"/>
    <cellStyle name="7_Production Report 11 Sept 06" xfId="387" xr:uid="{00000000-0005-0000-0000-0000F5020000}"/>
    <cellStyle name="7_Production Report 11 Sept 06 2" xfId="1845" xr:uid="{00000000-0005-0000-0000-0000F6020000}"/>
    <cellStyle name="7_Production Report 11~12 Nov 2006" xfId="388" xr:uid="{00000000-0005-0000-0000-0000F7020000}"/>
    <cellStyle name="7_Production Report 11~12 Nov 2006 2" xfId="1846" xr:uid="{00000000-0005-0000-0000-0000F8020000}"/>
    <cellStyle name="7_Production Report 12 Agustus 2006" xfId="389" xr:uid="{00000000-0005-0000-0000-0000F9020000}"/>
    <cellStyle name="7_Production Report 12 Agustus 2006 2" xfId="1847" xr:uid="{00000000-0005-0000-0000-0000FA020000}"/>
    <cellStyle name="7_Production Report 12 April 2006" xfId="390" xr:uid="{00000000-0005-0000-0000-0000FB020000}"/>
    <cellStyle name="7_Production Report 12 April 2006 2" xfId="1848" xr:uid="{00000000-0005-0000-0000-0000FC020000}"/>
    <cellStyle name="7_Production Report 12 April 2007" xfId="391" xr:uid="{00000000-0005-0000-0000-0000FD020000}"/>
    <cellStyle name="7_Production Report 12 April 2007 2" xfId="1849" xr:uid="{00000000-0005-0000-0000-0000FE020000}"/>
    <cellStyle name="7_Production Report 12 August  2007" xfId="392" xr:uid="{00000000-0005-0000-0000-0000FF020000}"/>
    <cellStyle name="7_Production Report 12 August  2007 2" xfId="1850" xr:uid="{00000000-0005-0000-0000-000000030000}"/>
    <cellStyle name="7_Production Report 12 Dec 2006" xfId="393" xr:uid="{00000000-0005-0000-0000-000001030000}"/>
    <cellStyle name="7_Production Report 12 Dec 2006 2" xfId="1851" xr:uid="{00000000-0005-0000-0000-000002030000}"/>
    <cellStyle name="7_Production Report 12 Dec 2007" xfId="394" xr:uid="{00000000-0005-0000-0000-000003030000}"/>
    <cellStyle name="7_Production Report 12 Dec 2007 2" xfId="1852" xr:uid="{00000000-0005-0000-0000-000004030000}"/>
    <cellStyle name="7_Production Report 12 Feb 2007" xfId="395" xr:uid="{00000000-0005-0000-0000-000005030000}"/>
    <cellStyle name="7_Production Report 12 Feb 2007 2" xfId="1853" xr:uid="{00000000-0005-0000-0000-000006030000}"/>
    <cellStyle name="7_Production Report 12 Feb 2008" xfId="396" xr:uid="{00000000-0005-0000-0000-000007030000}"/>
    <cellStyle name="7_Production Report 12 Feb 2008 2" xfId="1854" xr:uid="{00000000-0005-0000-0000-000008030000}"/>
    <cellStyle name="7_Production Report 12 Jan 2007" xfId="397" xr:uid="{00000000-0005-0000-0000-000009030000}"/>
    <cellStyle name="7_Production Report 12 Jan 2007 2" xfId="1855" xr:uid="{00000000-0005-0000-0000-00000A030000}"/>
    <cellStyle name="7_Production Report 12 Juli 2007" xfId="398" xr:uid="{00000000-0005-0000-0000-00000B030000}"/>
    <cellStyle name="7_Production Report 12 Juli 2007 2" xfId="1856" xr:uid="{00000000-0005-0000-0000-00000C030000}"/>
    <cellStyle name="7_Production Report 12 Juni 2006" xfId="399" xr:uid="{00000000-0005-0000-0000-00000D030000}"/>
    <cellStyle name="7_Production Report 12 Juni 2006 2" xfId="1857" xr:uid="{00000000-0005-0000-0000-00000E030000}"/>
    <cellStyle name="7_Production Report 12 Juni 2007" xfId="400" xr:uid="{00000000-0005-0000-0000-00000F030000}"/>
    <cellStyle name="7_Production Report 12 Juni 2007 2" xfId="1858" xr:uid="{00000000-0005-0000-0000-000010030000}"/>
    <cellStyle name="7_Production Report 12 Mar 2007" xfId="401" xr:uid="{00000000-0005-0000-0000-000011030000}"/>
    <cellStyle name="7_Production Report 12 Mar 2007 2" xfId="1859" xr:uid="{00000000-0005-0000-0000-000012030000}"/>
    <cellStyle name="7_Production Report 12 Mar 2008" xfId="402" xr:uid="{00000000-0005-0000-0000-000013030000}"/>
    <cellStyle name="7_Production Report 12 Mar 2008 2" xfId="1860" xr:uid="{00000000-0005-0000-0000-000014030000}"/>
    <cellStyle name="7_Production Report 12 May  2008" xfId="403" xr:uid="{00000000-0005-0000-0000-000015030000}"/>
    <cellStyle name="7_Production Report 12 May  2008 2" xfId="1861" xr:uid="{00000000-0005-0000-0000-000016030000}"/>
    <cellStyle name="7_Production Report 12 Mei 2006_24130" xfId="404" xr:uid="{00000000-0005-0000-0000-000017030000}"/>
    <cellStyle name="7_Production Report 12 Mei 2006_24130 2" xfId="1862" xr:uid="{00000000-0005-0000-0000-000018030000}"/>
    <cellStyle name="7_Production Report 12 Mei 2007" xfId="405" xr:uid="{00000000-0005-0000-0000-000019030000}"/>
    <cellStyle name="7_Production Report 12 Mei 2007 2" xfId="1863" xr:uid="{00000000-0005-0000-0000-00001A030000}"/>
    <cellStyle name="7_Production Report 12 Nov 2007" xfId="406" xr:uid="{00000000-0005-0000-0000-00001B030000}"/>
    <cellStyle name="7_Production Report 12 Nov 2007 2" xfId="1864" xr:uid="{00000000-0005-0000-0000-00001C030000}"/>
    <cellStyle name="7_Production Report 12 Okt 2006" xfId="407" xr:uid="{00000000-0005-0000-0000-00001D030000}"/>
    <cellStyle name="7_Production Report 12 Okt 2006 2" xfId="1865" xr:uid="{00000000-0005-0000-0000-00001E030000}"/>
    <cellStyle name="7_Production Report 12 Sept  2007" xfId="408" xr:uid="{00000000-0005-0000-0000-00001F030000}"/>
    <cellStyle name="7_Production Report 12 Sept  2007 2" xfId="1866" xr:uid="{00000000-0005-0000-0000-000020030000}"/>
    <cellStyle name="7_Production Report 12 Sept 06" xfId="409" xr:uid="{00000000-0005-0000-0000-000021030000}"/>
    <cellStyle name="7_Production Report 12 Sept 06 2" xfId="1867" xr:uid="{00000000-0005-0000-0000-000022030000}"/>
    <cellStyle name="7_Production Report 12~13 Agustus 2006" xfId="410" xr:uid="{00000000-0005-0000-0000-000023030000}"/>
    <cellStyle name="7_Production Report 12~13 Agustus 2006 2" xfId="1868" xr:uid="{00000000-0005-0000-0000-000024030000}"/>
    <cellStyle name="7_Production Report 13 ~ 14 April 2006" xfId="411" xr:uid="{00000000-0005-0000-0000-000025030000}"/>
    <cellStyle name="7_Production Report 13 ~ 14 April 2006 2" xfId="1869" xr:uid="{00000000-0005-0000-0000-000026030000}"/>
    <cellStyle name="7_Production Report 13 April 2006" xfId="412" xr:uid="{00000000-0005-0000-0000-000027030000}"/>
    <cellStyle name="7_Production Report 13 April 2006 2" xfId="1870" xr:uid="{00000000-0005-0000-0000-000028030000}"/>
    <cellStyle name="7_Production Report 13 April 2007" xfId="413" xr:uid="{00000000-0005-0000-0000-000029030000}"/>
    <cellStyle name="7_Production Report 13 April 2007 2" xfId="1871" xr:uid="{00000000-0005-0000-0000-00002A030000}"/>
    <cellStyle name="7_Production Report 13 August  2007" xfId="414" xr:uid="{00000000-0005-0000-0000-00002B030000}"/>
    <cellStyle name="7_Production Report 13 August  2007 2" xfId="1872" xr:uid="{00000000-0005-0000-0000-00002C030000}"/>
    <cellStyle name="7_Production Report 13 Dec 2006" xfId="415" xr:uid="{00000000-0005-0000-0000-00002D030000}"/>
    <cellStyle name="7_Production Report 13 Dec 2006 2" xfId="1873" xr:uid="{00000000-0005-0000-0000-00002E030000}"/>
    <cellStyle name="7_Production Report 13 Dec 2007" xfId="416" xr:uid="{00000000-0005-0000-0000-00002F030000}"/>
    <cellStyle name="7_Production Report 13 Dec 2007 2" xfId="1874" xr:uid="{00000000-0005-0000-0000-000030030000}"/>
    <cellStyle name="7_Production Report 13 Feb 2006" xfId="417" xr:uid="{00000000-0005-0000-0000-000031030000}"/>
    <cellStyle name="7_Production Report 13 Feb 2006 2" xfId="1875" xr:uid="{00000000-0005-0000-0000-000032030000}"/>
    <cellStyle name="7_Production Report 13 Feb 2007" xfId="418" xr:uid="{00000000-0005-0000-0000-000033030000}"/>
    <cellStyle name="7_Production Report 13 Feb 2007 2" xfId="1876" xr:uid="{00000000-0005-0000-0000-000034030000}"/>
    <cellStyle name="7_Production Report 13 Feb 2008" xfId="419" xr:uid="{00000000-0005-0000-0000-000035030000}"/>
    <cellStyle name="7_Production Report 13 Feb 2008 2" xfId="1877" xr:uid="{00000000-0005-0000-0000-000036030000}"/>
    <cellStyle name="7_Production Report 13 Juli 2007" xfId="420" xr:uid="{00000000-0005-0000-0000-000037030000}"/>
    <cellStyle name="7_Production Report 13 Juli 2007 2" xfId="1878" xr:uid="{00000000-0005-0000-0000-000038030000}"/>
    <cellStyle name="7_Production Report 13 Juni 2006" xfId="421" xr:uid="{00000000-0005-0000-0000-000039030000}"/>
    <cellStyle name="7_Production Report 13 Juni 2006 2" xfId="1879" xr:uid="{00000000-0005-0000-0000-00003A030000}"/>
    <cellStyle name="7_Production Report 13 Juni 2007" xfId="422" xr:uid="{00000000-0005-0000-0000-00003B030000}"/>
    <cellStyle name="7_Production Report 13 Juni 2007 2" xfId="1880" xr:uid="{00000000-0005-0000-0000-00003C030000}"/>
    <cellStyle name="7_Production Report 13 Mar 2007" xfId="423" xr:uid="{00000000-0005-0000-0000-00003D030000}"/>
    <cellStyle name="7_Production Report 13 Mar 2007 2" xfId="1881" xr:uid="{00000000-0005-0000-0000-00003E030000}"/>
    <cellStyle name="7_Production Report 13 Mar 2008" xfId="424" xr:uid="{00000000-0005-0000-0000-00003F030000}"/>
    <cellStyle name="7_Production Report 13 Mar 2008 2" xfId="1882" xr:uid="{00000000-0005-0000-0000-000040030000}"/>
    <cellStyle name="7_Production Report 13 Maret 2006" xfId="425" xr:uid="{00000000-0005-0000-0000-000041030000}"/>
    <cellStyle name="7_Production Report 13 Maret 2006 2" xfId="1883" xr:uid="{00000000-0005-0000-0000-000042030000}"/>
    <cellStyle name="7_Production Report 13 Mei 2006" xfId="426" xr:uid="{00000000-0005-0000-0000-000043030000}"/>
    <cellStyle name="7_Production Report 13 Mei 2006 2" xfId="1884" xr:uid="{00000000-0005-0000-0000-000044030000}"/>
    <cellStyle name="7_Production Report 13 Nov 2006" xfId="427" xr:uid="{00000000-0005-0000-0000-000045030000}"/>
    <cellStyle name="7_Production Report 13 Nov 2006 2" xfId="1885" xr:uid="{00000000-0005-0000-0000-000046030000}"/>
    <cellStyle name="7_Production Report 13 Nov 2007" xfId="428" xr:uid="{00000000-0005-0000-0000-000047030000}"/>
    <cellStyle name="7_Production Report 13 Nov 2007 2" xfId="1886" xr:uid="{00000000-0005-0000-0000-000048030000}"/>
    <cellStyle name="7_Production Report 13 Okt 2006" xfId="429" xr:uid="{00000000-0005-0000-0000-000049030000}"/>
    <cellStyle name="7_Production Report 13 Okt 2006 2" xfId="1887" xr:uid="{00000000-0005-0000-0000-00004A030000}"/>
    <cellStyle name="7_Production Report 13 Sept  2007" xfId="430" xr:uid="{00000000-0005-0000-0000-00004B030000}"/>
    <cellStyle name="7_Production Report 13 Sept  2007 2" xfId="1888" xr:uid="{00000000-0005-0000-0000-00004C030000}"/>
    <cellStyle name="7_Production Report 13 Sept 06" xfId="431" xr:uid="{00000000-0005-0000-0000-00004D030000}"/>
    <cellStyle name="7_Production Report 13 Sept 06 2" xfId="1889" xr:uid="{00000000-0005-0000-0000-00004E030000}"/>
    <cellStyle name="7_Production Report 14 ~ 15 Okt 2006" xfId="432" xr:uid="{00000000-0005-0000-0000-00004F030000}"/>
    <cellStyle name="7_Production Report 14 ~ 15 Okt 2006 2" xfId="1890" xr:uid="{00000000-0005-0000-0000-000050030000}"/>
    <cellStyle name="7_Production Report 14 Agustus 2006" xfId="433" xr:uid="{00000000-0005-0000-0000-000051030000}"/>
    <cellStyle name="7_Production Report 14 Agustus 2006 2" xfId="1891" xr:uid="{00000000-0005-0000-0000-000052030000}"/>
    <cellStyle name="7_Production Report 14 April 2007" xfId="434" xr:uid="{00000000-0005-0000-0000-000053030000}"/>
    <cellStyle name="7_Production Report 14 April 2007 2" xfId="1892" xr:uid="{00000000-0005-0000-0000-000054030000}"/>
    <cellStyle name="7_Production Report 14 April 2008" xfId="435" xr:uid="{00000000-0005-0000-0000-000055030000}"/>
    <cellStyle name="7_Production Report 14 April 2008 2" xfId="1893" xr:uid="{00000000-0005-0000-0000-000056030000}"/>
    <cellStyle name="7_Production Report 14 August  2007" xfId="436" xr:uid="{00000000-0005-0000-0000-000057030000}"/>
    <cellStyle name="7_Production Report 14 August  2007 2" xfId="1894" xr:uid="{00000000-0005-0000-0000-000058030000}"/>
    <cellStyle name="7_Production Report 14 Dec 2006" xfId="437" xr:uid="{00000000-0005-0000-0000-000059030000}"/>
    <cellStyle name="7_Production Report 14 Dec 2006 2" xfId="1895" xr:uid="{00000000-0005-0000-0000-00005A030000}"/>
    <cellStyle name="7_Production Report 14 Dec 2007" xfId="438" xr:uid="{00000000-0005-0000-0000-00005B030000}"/>
    <cellStyle name="7_Production Report 14 Dec 2007 2" xfId="1896" xr:uid="{00000000-0005-0000-0000-00005C030000}"/>
    <cellStyle name="7_Production Report 14 Feb 2006" xfId="439" xr:uid="{00000000-0005-0000-0000-00005D030000}"/>
    <cellStyle name="7_Production Report 14 Feb 2006 2" xfId="1897" xr:uid="{00000000-0005-0000-0000-00005E030000}"/>
    <cellStyle name="7_Production Report 14 Feb 2007" xfId="440" xr:uid="{00000000-0005-0000-0000-00005F030000}"/>
    <cellStyle name="7_Production Report 14 Feb 2007 2" xfId="1898" xr:uid="{00000000-0005-0000-0000-000060030000}"/>
    <cellStyle name="7_Production Report 14 Feb 2008" xfId="441" xr:uid="{00000000-0005-0000-0000-000061030000}"/>
    <cellStyle name="7_Production Report 14 Feb 2008 2" xfId="1899" xr:uid="{00000000-0005-0000-0000-000062030000}"/>
    <cellStyle name="7_Production Report 14 Jan 2008" xfId="442" xr:uid="{00000000-0005-0000-0000-000063030000}"/>
    <cellStyle name="7_Production Report 14 Jan 2008 2" xfId="1900" xr:uid="{00000000-0005-0000-0000-000064030000}"/>
    <cellStyle name="7_Production Report 14 Juni 2006.." xfId="443" xr:uid="{00000000-0005-0000-0000-000065030000}"/>
    <cellStyle name="7_Production Report 14 Juni 2006.. 2" xfId="1901" xr:uid="{00000000-0005-0000-0000-000066030000}"/>
    <cellStyle name="7_Production Report 14 Juni 2007" xfId="444" xr:uid="{00000000-0005-0000-0000-000067030000}"/>
    <cellStyle name="7_Production Report 14 Juni 2007 2" xfId="1902" xr:uid="{00000000-0005-0000-0000-000068030000}"/>
    <cellStyle name="7_Production Report 14 Mar 2007" xfId="445" xr:uid="{00000000-0005-0000-0000-000069030000}"/>
    <cellStyle name="7_Production Report 14 Mar 2007 2" xfId="1903" xr:uid="{00000000-0005-0000-0000-00006A030000}"/>
    <cellStyle name="7_Production Report 14 Mar 2008" xfId="446" xr:uid="{00000000-0005-0000-0000-00006B030000}"/>
    <cellStyle name="7_Production Report 14 Mar 2008 2" xfId="1904" xr:uid="{00000000-0005-0000-0000-00006C030000}"/>
    <cellStyle name="7_Production Report 14 Maret 2006" xfId="447" xr:uid="{00000000-0005-0000-0000-00006D030000}"/>
    <cellStyle name="7_Production Report 14 Maret 2006 2" xfId="1905" xr:uid="{00000000-0005-0000-0000-00006E030000}"/>
    <cellStyle name="7_Production Report 14 Mei 2006" xfId="448" xr:uid="{00000000-0005-0000-0000-00006F030000}"/>
    <cellStyle name="7_Production Report 14 Mei 2006 2" xfId="1906" xr:uid="{00000000-0005-0000-0000-000070030000}"/>
    <cellStyle name="7_Production Report 14 Mei 2007" xfId="449" xr:uid="{00000000-0005-0000-0000-000071030000}"/>
    <cellStyle name="7_Production Report 14 Mei 2007 2" xfId="1907" xr:uid="{00000000-0005-0000-0000-000072030000}"/>
    <cellStyle name="7_Production Report 14 Nov 2006" xfId="450" xr:uid="{00000000-0005-0000-0000-000073030000}"/>
    <cellStyle name="7_Production Report 14 Nov 2006 2" xfId="1908" xr:uid="{00000000-0005-0000-0000-000074030000}"/>
    <cellStyle name="7_Production Report 14 Nov 2007" xfId="451" xr:uid="{00000000-0005-0000-0000-000075030000}"/>
    <cellStyle name="7_Production Report 14 Nov 2007 2" xfId="1909" xr:uid="{00000000-0005-0000-0000-000076030000}"/>
    <cellStyle name="7_Production Report 14 Okt 2006" xfId="452" xr:uid="{00000000-0005-0000-0000-000077030000}"/>
    <cellStyle name="7_Production Report 14 Okt 2006 2" xfId="1910" xr:uid="{00000000-0005-0000-0000-000078030000}"/>
    <cellStyle name="7_Production Report 14 Sept  2007" xfId="453" xr:uid="{00000000-0005-0000-0000-000079030000}"/>
    <cellStyle name="7_Production Report 14 Sept  2007 2" xfId="1911" xr:uid="{00000000-0005-0000-0000-00007A030000}"/>
    <cellStyle name="7_Production Report 14 Sept 06" xfId="454" xr:uid="{00000000-0005-0000-0000-00007B030000}"/>
    <cellStyle name="7_Production Report 14 Sept 06 2" xfId="1912" xr:uid="{00000000-0005-0000-0000-00007C030000}"/>
    <cellStyle name="7_Production Report 14~15 Dec 2007" xfId="455" xr:uid="{00000000-0005-0000-0000-00007D030000}"/>
    <cellStyle name="7_Production Report 14~15 Dec 2007 2" xfId="1913" xr:uid="{00000000-0005-0000-0000-00007E030000}"/>
    <cellStyle name="7_Production Report 15 &amp; 16 Mar 2008" xfId="456" xr:uid="{00000000-0005-0000-0000-00007F030000}"/>
    <cellStyle name="7_Production Report 15 &amp; 16 Mar 2008 2" xfId="1914" xr:uid="{00000000-0005-0000-0000-000080030000}"/>
    <cellStyle name="7_Production Report 15 ~ 16 April 2006" xfId="457" xr:uid="{00000000-0005-0000-0000-000081030000}"/>
    <cellStyle name="7_Production Report 15 ~ 16 April 2006 2" xfId="1915" xr:uid="{00000000-0005-0000-0000-000082030000}"/>
    <cellStyle name="7_Production Report 15 ~ 16 Dec 2006" xfId="458" xr:uid="{00000000-0005-0000-0000-000083030000}"/>
    <cellStyle name="7_Production Report 15 ~ 16 Dec 2006 2" xfId="1916" xr:uid="{00000000-0005-0000-0000-000084030000}"/>
    <cellStyle name="7_Production Report 15 ~ 16 Dec 2006 GMES" xfId="459" xr:uid="{00000000-0005-0000-0000-000085030000}"/>
    <cellStyle name="7_Production Report 15 ~ 16 Dec 2006 GMES 2" xfId="1917" xr:uid="{00000000-0005-0000-0000-000086030000}"/>
    <cellStyle name="7_Production Report 15 Agustus 2006" xfId="460" xr:uid="{00000000-0005-0000-0000-000087030000}"/>
    <cellStyle name="7_Production Report 15 Agustus 2006 2" xfId="1918" xr:uid="{00000000-0005-0000-0000-000088030000}"/>
    <cellStyle name="7_Production Report 15 April 2008" xfId="461" xr:uid="{00000000-0005-0000-0000-000089030000}"/>
    <cellStyle name="7_Production Report 15 April 2008 2" xfId="1919" xr:uid="{00000000-0005-0000-0000-00008A030000}"/>
    <cellStyle name="7_Production Report 15 August  2007" xfId="462" xr:uid="{00000000-0005-0000-0000-00008B030000}"/>
    <cellStyle name="7_Production Report 15 August  2007 2" xfId="1920" xr:uid="{00000000-0005-0000-0000-00008C030000}"/>
    <cellStyle name="7_Production Report 15 Feb 2006" xfId="463" xr:uid="{00000000-0005-0000-0000-00008D030000}"/>
    <cellStyle name="7_Production Report 15 Feb 2006 2" xfId="1921" xr:uid="{00000000-0005-0000-0000-00008E030000}"/>
    <cellStyle name="7_Production Report 15 Feb 2007" xfId="464" xr:uid="{00000000-0005-0000-0000-00008F030000}"/>
    <cellStyle name="7_Production Report 15 Feb 2007 2" xfId="1922" xr:uid="{00000000-0005-0000-0000-000090030000}"/>
    <cellStyle name="7_Production Report 15 Feb 2008" xfId="465" xr:uid="{00000000-0005-0000-0000-000091030000}"/>
    <cellStyle name="7_Production Report 15 Feb 2008 2" xfId="1923" xr:uid="{00000000-0005-0000-0000-000092030000}"/>
    <cellStyle name="7_Production Report 15 Jan 2007" xfId="466" xr:uid="{00000000-0005-0000-0000-000093030000}"/>
    <cellStyle name="7_Production Report 15 Jan 2007 2" xfId="1924" xr:uid="{00000000-0005-0000-0000-000094030000}"/>
    <cellStyle name="7_Production Report 15 Jan 2008" xfId="467" xr:uid="{00000000-0005-0000-0000-000095030000}"/>
    <cellStyle name="7_Production Report 15 Jan 2008 2" xfId="1925" xr:uid="{00000000-0005-0000-0000-000096030000}"/>
    <cellStyle name="7_Production Report 15 Juni 2006" xfId="468" xr:uid="{00000000-0005-0000-0000-000097030000}"/>
    <cellStyle name="7_Production Report 15 Juni 2006 2" xfId="1926" xr:uid="{00000000-0005-0000-0000-000098030000}"/>
    <cellStyle name="7_Production Report 15 Juni 2007" xfId="469" xr:uid="{00000000-0005-0000-0000-000099030000}"/>
    <cellStyle name="7_Production Report 15 Juni 2007 2" xfId="1927" xr:uid="{00000000-0005-0000-0000-00009A030000}"/>
    <cellStyle name="7_Production Report 15 Mar 2007" xfId="470" xr:uid="{00000000-0005-0000-0000-00009B030000}"/>
    <cellStyle name="7_Production Report 15 Mar 2007 2" xfId="1928" xr:uid="{00000000-0005-0000-0000-00009C030000}"/>
    <cellStyle name="7_Production Report 15 Maret 2006" xfId="471" xr:uid="{00000000-0005-0000-0000-00009D030000}"/>
    <cellStyle name="7_Production Report 15 Maret 2006 2" xfId="1929" xr:uid="{00000000-0005-0000-0000-00009E030000}"/>
    <cellStyle name="7_Production Report 15 Mei 2006" xfId="472" xr:uid="{00000000-0005-0000-0000-00009F030000}"/>
    <cellStyle name="7_Production Report 15 Mei 2006 2" xfId="1930" xr:uid="{00000000-0005-0000-0000-0000A0030000}"/>
    <cellStyle name="7_Production Report 15 Mei 2007" xfId="473" xr:uid="{00000000-0005-0000-0000-0000A1030000}"/>
    <cellStyle name="7_Production Report 15 Mei 2007 2" xfId="1931" xr:uid="{00000000-0005-0000-0000-0000A2030000}"/>
    <cellStyle name="7_Production Report 15 Nov 2006 B" xfId="474" xr:uid="{00000000-0005-0000-0000-0000A3030000}"/>
    <cellStyle name="7_Production Report 15 Nov 2006 B 2" xfId="1932" xr:uid="{00000000-0005-0000-0000-0000A4030000}"/>
    <cellStyle name="7_Production Report 15 Nov 2007" xfId="475" xr:uid="{00000000-0005-0000-0000-0000A5030000}"/>
    <cellStyle name="7_Production Report 15 Nov 2007 2" xfId="1933" xr:uid="{00000000-0005-0000-0000-0000A6030000}"/>
    <cellStyle name="7_Production Report 15 Sept  2007" xfId="476" xr:uid="{00000000-0005-0000-0000-0000A7030000}"/>
    <cellStyle name="7_Production Report 15 Sept  2007 2" xfId="1934" xr:uid="{00000000-0005-0000-0000-0000A8030000}"/>
    <cellStyle name="7_Production Report 15 Sept 06" xfId="477" xr:uid="{00000000-0005-0000-0000-0000A9030000}"/>
    <cellStyle name="7_Production Report 15 Sept 06 2" xfId="1935" xr:uid="{00000000-0005-0000-0000-0000AA030000}"/>
    <cellStyle name="7_Production Report 16 Agustus 2006" xfId="478" xr:uid="{00000000-0005-0000-0000-0000AB030000}"/>
    <cellStyle name="7_Production Report 16 Agustus 2006 2" xfId="1936" xr:uid="{00000000-0005-0000-0000-0000AC030000}"/>
    <cellStyle name="7_Production Report 16 April 2007" xfId="479" xr:uid="{00000000-0005-0000-0000-0000AD030000}"/>
    <cellStyle name="7_Production Report 16 April 2007 2" xfId="1937" xr:uid="{00000000-0005-0000-0000-0000AE030000}"/>
    <cellStyle name="7_Production Report 16 April 2008" xfId="480" xr:uid="{00000000-0005-0000-0000-0000AF030000}"/>
    <cellStyle name="7_Production Report 16 April 2008 2" xfId="1938" xr:uid="{00000000-0005-0000-0000-0000B0030000}"/>
    <cellStyle name="7_Production Report 16 August  2007" xfId="481" xr:uid="{00000000-0005-0000-0000-0000B1030000}"/>
    <cellStyle name="7_Production Report 16 August  2007 2" xfId="1939" xr:uid="{00000000-0005-0000-0000-0000B2030000}"/>
    <cellStyle name="7_Production Report 16 Feb 2006" xfId="482" xr:uid="{00000000-0005-0000-0000-0000B3030000}"/>
    <cellStyle name="7_Production Report 16 Feb 2006 2" xfId="1940" xr:uid="{00000000-0005-0000-0000-0000B4030000}"/>
    <cellStyle name="7_Production Report 16 Feb 2007" xfId="483" xr:uid="{00000000-0005-0000-0000-0000B5030000}"/>
    <cellStyle name="7_Production Report 16 Feb 2007 2" xfId="1941" xr:uid="{00000000-0005-0000-0000-0000B6030000}"/>
    <cellStyle name="7_Production Report 16 Feb 2008" xfId="484" xr:uid="{00000000-0005-0000-0000-0000B7030000}"/>
    <cellStyle name="7_Production Report 16 Feb 2008 2" xfId="1942" xr:uid="{00000000-0005-0000-0000-0000B8030000}"/>
    <cellStyle name="7_Production Report 16 Jan 2007" xfId="485" xr:uid="{00000000-0005-0000-0000-0000B9030000}"/>
    <cellStyle name="7_Production Report 16 Jan 2007 2" xfId="1943" xr:uid="{00000000-0005-0000-0000-0000BA030000}"/>
    <cellStyle name="7_Production Report 16 Jan 2008" xfId="486" xr:uid="{00000000-0005-0000-0000-0000BB030000}"/>
    <cellStyle name="7_Production Report 16 Jan 2008 2" xfId="1944" xr:uid="{00000000-0005-0000-0000-0000BC030000}"/>
    <cellStyle name="7_Production Report 16 Januari 2006" xfId="487" xr:uid="{00000000-0005-0000-0000-0000BD030000}"/>
    <cellStyle name="7_Production Report 16 Januari 2006 2" xfId="1945" xr:uid="{00000000-0005-0000-0000-0000BE030000}"/>
    <cellStyle name="7_Production Report 16 Juli 2007" xfId="488" xr:uid="{00000000-0005-0000-0000-0000BF030000}"/>
    <cellStyle name="7_Production Report 16 Juli 2007 2" xfId="1946" xr:uid="{00000000-0005-0000-0000-0000C0030000}"/>
    <cellStyle name="7_Production Report 16 Juni 2006" xfId="489" xr:uid="{00000000-0005-0000-0000-0000C1030000}"/>
    <cellStyle name="7_Production Report 16 Juni 2006 2" xfId="1947" xr:uid="{00000000-0005-0000-0000-0000C2030000}"/>
    <cellStyle name="7_Production Report 16 Mar 2007" xfId="490" xr:uid="{00000000-0005-0000-0000-0000C3030000}"/>
    <cellStyle name="7_Production Report 16 Mar 2007 2" xfId="1948" xr:uid="{00000000-0005-0000-0000-0000C4030000}"/>
    <cellStyle name="7_Production Report 16 Maret 2006" xfId="491" xr:uid="{00000000-0005-0000-0000-0000C5030000}"/>
    <cellStyle name="7_Production Report 16 Maret 2006 2" xfId="1949" xr:uid="{00000000-0005-0000-0000-0000C6030000}"/>
    <cellStyle name="7_Production Report 16 Mei 2006" xfId="492" xr:uid="{00000000-0005-0000-0000-0000C7030000}"/>
    <cellStyle name="7_Production Report 16 Mei 2006 2" xfId="1950" xr:uid="{00000000-0005-0000-0000-0000C8030000}"/>
    <cellStyle name="7_Production Report 16 Mei 2007" xfId="493" xr:uid="{00000000-0005-0000-0000-0000C9030000}"/>
    <cellStyle name="7_Production Report 16 Mei 2007 2" xfId="1951" xr:uid="{00000000-0005-0000-0000-0000CA030000}"/>
    <cellStyle name="7_Production Report 16 Nov 2006 B" xfId="494" xr:uid="{00000000-0005-0000-0000-0000CB030000}"/>
    <cellStyle name="7_Production Report 16 Nov 2006 B 2" xfId="1952" xr:uid="{00000000-0005-0000-0000-0000CC030000}"/>
    <cellStyle name="7_Production Report 16 Nov 2007" xfId="495" xr:uid="{00000000-0005-0000-0000-0000CD030000}"/>
    <cellStyle name="7_Production Report 16 Nov 2007 2" xfId="1953" xr:uid="{00000000-0005-0000-0000-0000CE030000}"/>
    <cellStyle name="7_Production Report 16 Okt 2006" xfId="496" xr:uid="{00000000-0005-0000-0000-0000CF030000}"/>
    <cellStyle name="7_Production Report 16 Okt 2006 2" xfId="1954" xr:uid="{00000000-0005-0000-0000-0000D0030000}"/>
    <cellStyle name="7_Production Report 16 Sept  2007" xfId="497" xr:uid="{00000000-0005-0000-0000-0000D1030000}"/>
    <cellStyle name="7_Production Report 16 Sept  2007 2" xfId="1955" xr:uid="{00000000-0005-0000-0000-0000D2030000}"/>
    <cellStyle name="7_Production Report 16 Sept 06" xfId="498" xr:uid="{00000000-0005-0000-0000-0000D3030000}"/>
    <cellStyle name="7_Production Report 16 Sept 06 2" xfId="1956" xr:uid="{00000000-0005-0000-0000-0000D4030000}"/>
    <cellStyle name="7_Production Report 17 ~ 18 Mar 2007" xfId="499" xr:uid="{00000000-0005-0000-0000-0000D5030000}"/>
    <cellStyle name="7_Production Report 17 ~ 18 Mar 2007 2" xfId="1957" xr:uid="{00000000-0005-0000-0000-0000D6030000}"/>
    <cellStyle name="7_Production Report 17 ~ 18 Nov 2006" xfId="500" xr:uid="{00000000-0005-0000-0000-0000D7030000}"/>
    <cellStyle name="7_Production Report 17 ~ 18 Nov 2006 2" xfId="1958" xr:uid="{00000000-0005-0000-0000-0000D8030000}"/>
    <cellStyle name="7_Production Report 17 Agustus 2006" xfId="501" xr:uid="{00000000-0005-0000-0000-0000D9030000}"/>
    <cellStyle name="7_Production Report 17 Agustus 2006 2" xfId="1959" xr:uid="{00000000-0005-0000-0000-0000DA030000}"/>
    <cellStyle name="7_Production Report 17 April 2006" xfId="502" xr:uid="{00000000-0005-0000-0000-0000DB030000}"/>
    <cellStyle name="7_Production Report 17 April 2006 2" xfId="1960" xr:uid="{00000000-0005-0000-0000-0000DC030000}"/>
    <cellStyle name="7_Production Report 17 April 2007" xfId="503" xr:uid="{00000000-0005-0000-0000-0000DD030000}"/>
    <cellStyle name="7_Production Report 17 April 2007 2" xfId="1961" xr:uid="{00000000-0005-0000-0000-0000DE030000}"/>
    <cellStyle name="7_Production Report 17 April 2008" xfId="504" xr:uid="{00000000-0005-0000-0000-0000DF030000}"/>
    <cellStyle name="7_Production Report 17 April 2008 2" xfId="1962" xr:uid="{00000000-0005-0000-0000-0000E0030000}"/>
    <cellStyle name="7_Production Report 17 August  2007" xfId="505" xr:uid="{00000000-0005-0000-0000-0000E1030000}"/>
    <cellStyle name="7_Production Report 17 August  2007 2" xfId="1963" xr:uid="{00000000-0005-0000-0000-0000E2030000}"/>
    <cellStyle name="7_Production Report 17 Dec 2007" xfId="506" xr:uid="{00000000-0005-0000-0000-0000E3030000}"/>
    <cellStyle name="7_Production Report 17 Dec 2007 2" xfId="1964" xr:uid="{00000000-0005-0000-0000-0000E4030000}"/>
    <cellStyle name="7_Production Report 17 Feb 2006" xfId="507" xr:uid="{00000000-0005-0000-0000-0000E5030000}"/>
    <cellStyle name="7_Production Report 17 Feb 2006 2" xfId="1965" xr:uid="{00000000-0005-0000-0000-0000E6030000}"/>
    <cellStyle name="7_Production Report 17 Feb 2007" xfId="508" xr:uid="{00000000-0005-0000-0000-0000E7030000}"/>
    <cellStyle name="7_Production Report 17 Feb 2007 2" xfId="1966" xr:uid="{00000000-0005-0000-0000-0000E8030000}"/>
    <cellStyle name="7_Production Report 17 Jan 2007" xfId="509" xr:uid="{00000000-0005-0000-0000-0000E9030000}"/>
    <cellStyle name="7_Production Report 17 Jan 2007 2" xfId="1967" xr:uid="{00000000-0005-0000-0000-0000EA030000}"/>
    <cellStyle name="7_Production Report 17 Jan 2008" xfId="510" xr:uid="{00000000-0005-0000-0000-0000EB030000}"/>
    <cellStyle name="7_Production Report 17 Jan 2008 2" xfId="1968" xr:uid="{00000000-0005-0000-0000-0000EC030000}"/>
    <cellStyle name="7_Production Report 17 Januari 2006" xfId="511" xr:uid="{00000000-0005-0000-0000-0000ED030000}"/>
    <cellStyle name="7_Production Report 17 Januari 2006 2" xfId="1969" xr:uid="{00000000-0005-0000-0000-0000EE030000}"/>
    <cellStyle name="7_Production Report 17 Juli 2007" xfId="512" xr:uid="{00000000-0005-0000-0000-0000EF030000}"/>
    <cellStyle name="7_Production Report 17 Juli 2007 2" xfId="1970" xr:uid="{00000000-0005-0000-0000-0000F0030000}"/>
    <cellStyle name="7_Production Report 17 Mar 2008" xfId="513" xr:uid="{00000000-0005-0000-0000-0000F1030000}"/>
    <cellStyle name="7_Production Report 17 Mar 2008 2" xfId="1971" xr:uid="{00000000-0005-0000-0000-0000F2030000}"/>
    <cellStyle name="7_Production Report 17 Maret 2006" xfId="514" xr:uid="{00000000-0005-0000-0000-0000F3030000}"/>
    <cellStyle name="7_Production Report 17 Maret 2006 2" xfId="1972" xr:uid="{00000000-0005-0000-0000-0000F4030000}"/>
    <cellStyle name="7_Production Report 17 Mei 2006" xfId="515" xr:uid="{00000000-0005-0000-0000-0000F5030000}"/>
    <cellStyle name="7_Production Report 17 Mei 2006 2" xfId="1973" xr:uid="{00000000-0005-0000-0000-0000F6030000}"/>
    <cellStyle name="7_Production Report 17 Nov 2006" xfId="516" xr:uid="{00000000-0005-0000-0000-0000F7030000}"/>
    <cellStyle name="7_Production Report 17 Nov 2006 2" xfId="1974" xr:uid="{00000000-0005-0000-0000-0000F8030000}"/>
    <cellStyle name="7_Production Report 17 Okt  2007" xfId="517" xr:uid="{00000000-0005-0000-0000-0000F9030000}"/>
    <cellStyle name="7_Production Report 17 Okt  2007 2" xfId="1975" xr:uid="{00000000-0005-0000-0000-0000FA030000}"/>
    <cellStyle name="7_Production Report 17 Okt 2006" xfId="518" xr:uid="{00000000-0005-0000-0000-0000FB030000}"/>
    <cellStyle name="7_Production Report 17 Okt 2006 2" xfId="1976" xr:uid="{00000000-0005-0000-0000-0000FC030000}"/>
    <cellStyle name="7_Production Report 17 Sept  2007" xfId="519" xr:uid="{00000000-0005-0000-0000-0000FD030000}"/>
    <cellStyle name="7_Production Report 17 Sept  2007 2" xfId="1977" xr:uid="{00000000-0005-0000-0000-0000FE030000}"/>
    <cellStyle name="7_Production Report 17 Sept 06" xfId="520" xr:uid="{00000000-0005-0000-0000-0000FF030000}"/>
    <cellStyle name="7_Production Report 17 Sept 06 2" xfId="1978" xr:uid="{00000000-0005-0000-0000-000000040000}"/>
    <cellStyle name="7_Production Report 17~18 Juni 2006" xfId="521" xr:uid="{00000000-0005-0000-0000-000001040000}"/>
    <cellStyle name="7_Production Report 17~18 Juni 2006 2" xfId="1979" xr:uid="{00000000-0005-0000-0000-000002040000}"/>
    <cellStyle name="7_Production Report 18 ~ 19 Jan 2008" xfId="522" xr:uid="{00000000-0005-0000-0000-000003040000}"/>
    <cellStyle name="7_Production Report 18 ~ 19 Jan 2008 2" xfId="1980" xr:uid="{00000000-0005-0000-0000-000004040000}"/>
    <cellStyle name="7_Production Report 18 Agustus 2006" xfId="523" xr:uid="{00000000-0005-0000-0000-000005040000}"/>
    <cellStyle name="7_Production Report 18 Agustus 2006 2" xfId="1981" xr:uid="{00000000-0005-0000-0000-000006040000}"/>
    <cellStyle name="7_Production Report 18 April 2006" xfId="524" xr:uid="{00000000-0005-0000-0000-000007040000}"/>
    <cellStyle name="7_Production Report 18 April 2006 2" xfId="1982" xr:uid="{00000000-0005-0000-0000-000008040000}"/>
    <cellStyle name="7_Production Report 18 April 2007" xfId="525" xr:uid="{00000000-0005-0000-0000-000009040000}"/>
    <cellStyle name="7_Production Report 18 April 2007 2" xfId="1983" xr:uid="{00000000-0005-0000-0000-00000A040000}"/>
    <cellStyle name="7_Production Report 18 April 2008" xfId="526" xr:uid="{00000000-0005-0000-0000-00000B040000}"/>
    <cellStyle name="7_Production Report 18 April 2008 2" xfId="1984" xr:uid="{00000000-0005-0000-0000-00000C040000}"/>
    <cellStyle name="7_Production Report 18 August  2007" xfId="527" xr:uid="{00000000-0005-0000-0000-00000D040000}"/>
    <cellStyle name="7_Production Report 18 August  2007 2" xfId="1985" xr:uid="{00000000-0005-0000-0000-00000E040000}"/>
    <cellStyle name="7_Production Report 18 Dec 2006" xfId="528" xr:uid="{00000000-0005-0000-0000-00000F040000}"/>
    <cellStyle name="7_Production Report 18 Dec 2006 2" xfId="1986" xr:uid="{00000000-0005-0000-0000-000010040000}"/>
    <cellStyle name="7_Production Report 18 Dec 2007" xfId="529" xr:uid="{00000000-0005-0000-0000-000011040000}"/>
    <cellStyle name="7_Production Report 18 Dec 2007 2" xfId="1987" xr:uid="{00000000-0005-0000-0000-000012040000}"/>
    <cellStyle name="7_Production Report 18 Feb 2007" xfId="530" xr:uid="{00000000-0005-0000-0000-000013040000}"/>
    <cellStyle name="7_Production Report 18 Feb 2007 2" xfId="1988" xr:uid="{00000000-0005-0000-0000-000014040000}"/>
    <cellStyle name="7_Production Report 18 Feb 2008" xfId="531" xr:uid="{00000000-0005-0000-0000-000015040000}"/>
    <cellStyle name="7_Production Report 18 Feb 2008 2" xfId="1989" xr:uid="{00000000-0005-0000-0000-000016040000}"/>
    <cellStyle name="7_Production Report 18 Jan 2007" xfId="532" xr:uid="{00000000-0005-0000-0000-000017040000}"/>
    <cellStyle name="7_Production Report 18 Jan 2007 2" xfId="1990" xr:uid="{00000000-0005-0000-0000-000018040000}"/>
    <cellStyle name="7_Production Report 18 Jan 2008" xfId="533" xr:uid="{00000000-0005-0000-0000-000019040000}"/>
    <cellStyle name="7_Production Report 18 Jan 2008 2" xfId="1991" xr:uid="{00000000-0005-0000-0000-00001A040000}"/>
    <cellStyle name="7_Production Report 18 Juli 2007" xfId="534" xr:uid="{00000000-0005-0000-0000-00001B040000}"/>
    <cellStyle name="7_Production Report 18 Juli 2007 2" xfId="1992" xr:uid="{00000000-0005-0000-0000-00001C040000}"/>
    <cellStyle name="7_Production Report 18 Juni 2007" xfId="535" xr:uid="{00000000-0005-0000-0000-00001D040000}"/>
    <cellStyle name="7_Production Report 18 Juni 2007 2" xfId="1993" xr:uid="{00000000-0005-0000-0000-00001E040000}"/>
    <cellStyle name="7_Production Report 18 Mar 2008" xfId="536" xr:uid="{00000000-0005-0000-0000-00001F040000}"/>
    <cellStyle name="7_Production Report 18 Mar 2008 2" xfId="1994" xr:uid="{00000000-0005-0000-0000-000020040000}"/>
    <cellStyle name="7_Production Report 18 Mei 2006_" xfId="537" xr:uid="{00000000-0005-0000-0000-000021040000}"/>
    <cellStyle name="7_Production Report 18 Mei 2006_ 2" xfId="1995" xr:uid="{00000000-0005-0000-0000-000022040000}"/>
    <cellStyle name="7_Production Report 18 Mei 2007" xfId="538" xr:uid="{00000000-0005-0000-0000-000023040000}"/>
    <cellStyle name="7_Production Report 18 Mei 2007 2" xfId="1996" xr:uid="{00000000-0005-0000-0000-000024040000}"/>
    <cellStyle name="7_Production Report 18 Okt  2007" xfId="539" xr:uid="{00000000-0005-0000-0000-000025040000}"/>
    <cellStyle name="7_Production Report 18 Okt  2007 2" xfId="1997" xr:uid="{00000000-0005-0000-0000-000026040000}"/>
    <cellStyle name="7_Production Report 18 Okt 2006" xfId="540" xr:uid="{00000000-0005-0000-0000-000027040000}"/>
    <cellStyle name="7_Production Report 18 Okt 2006 2" xfId="1998" xr:uid="{00000000-0005-0000-0000-000028040000}"/>
    <cellStyle name="7_Production Report 18 Sept  2007" xfId="541" xr:uid="{00000000-0005-0000-0000-000029040000}"/>
    <cellStyle name="7_Production Report 18 Sept  2007 2" xfId="1999" xr:uid="{00000000-0005-0000-0000-00002A040000}"/>
    <cellStyle name="7_Production Report 18 Sept 06" xfId="542" xr:uid="{00000000-0005-0000-0000-00002B040000}"/>
    <cellStyle name="7_Production Report 18 Sept 06 2" xfId="2000" xr:uid="{00000000-0005-0000-0000-00002C040000}"/>
    <cellStyle name="7_Production Report 18-20 Jan 2008" xfId="543" xr:uid="{00000000-0005-0000-0000-00002D040000}"/>
    <cellStyle name="7_Production Report 18-20 Jan 2008 2" xfId="2001" xr:uid="{00000000-0005-0000-0000-00002E040000}"/>
    <cellStyle name="7_Production Report 19 ~ 20 Dec 2007" xfId="544" xr:uid="{00000000-0005-0000-0000-00002F040000}"/>
    <cellStyle name="7_Production Report 19 ~ 20 Dec 2007 2" xfId="2002" xr:uid="{00000000-0005-0000-0000-000030040000}"/>
    <cellStyle name="7_Production Report 19 ~ 20 Dec 2007 h" xfId="545" xr:uid="{00000000-0005-0000-0000-000031040000}"/>
    <cellStyle name="7_Production Report 19 ~ 20 Dec 2007 h 2" xfId="2003" xr:uid="{00000000-0005-0000-0000-000032040000}"/>
    <cellStyle name="7_Production Report 19 ~ 20 Jan 2007" xfId="546" xr:uid="{00000000-0005-0000-0000-000033040000}"/>
    <cellStyle name="7_Production Report 19 ~ 20 Jan 2007 2" xfId="2004" xr:uid="{00000000-0005-0000-0000-000034040000}"/>
    <cellStyle name="7_Production Report 19 Agustus 2006" xfId="547" xr:uid="{00000000-0005-0000-0000-000035040000}"/>
    <cellStyle name="7_Production Report 19 Agustus 2006 2" xfId="2005" xr:uid="{00000000-0005-0000-0000-000036040000}"/>
    <cellStyle name="7_Production Report 19 April 2006" xfId="548" xr:uid="{00000000-0005-0000-0000-000037040000}"/>
    <cellStyle name="7_Production Report 19 April 2006 2" xfId="2006" xr:uid="{00000000-0005-0000-0000-000038040000}"/>
    <cellStyle name="7_Production Report 19 April 2007" xfId="549" xr:uid="{00000000-0005-0000-0000-000039040000}"/>
    <cellStyle name="7_Production Report 19 April 2007 2" xfId="2007" xr:uid="{00000000-0005-0000-0000-00003A040000}"/>
    <cellStyle name="7_Production Report 19 August  2007" xfId="550" xr:uid="{00000000-0005-0000-0000-00003B040000}"/>
    <cellStyle name="7_Production Report 19 August  2007 2" xfId="2008" xr:uid="{00000000-0005-0000-0000-00003C040000}"/>
    <cellStyle name="7_Production Report 19 Dec 2006" xfId="551" xr:uid="{00000000-0005-0000-0000-00003D040000}"/>
    <cellStyle name="7_Production Report 19 Dec 2006 2" xfId="2009" xr:uid="{00000000-0005-0000-0000-00003E040000}"/>
    <cellStyle name="7_Production Report 19 Feb 2007" xfId="552" xr:uid="{00000000-0005-0000-0000-00003F040000}"/>
    <cellStyle name="7_Production Report 19 Feb 2007 2" xfId="2010" xr:uid="{00000000-0005-0000-0000-000040040000}"/>
    <cellStyle name="7_Production Report 19 Feb 2008" xfId="553" xr:uid="{00000000-0005-0000-0000-000041040000}"/>
    <cellStyle name="7_Production Report 19 Feb 2008 2" xfId="2011" xr:uid="{00000000-0005-0000-0000-000042040000}"/>
    <cellStyle name="7_Production Report 19 Jan 2007" xfId="554" xr:uid="{00000000-0005-0000-0000-000043040000}"/>
    <cellStyle name="7_Production Report 19 Jan 2007 2" xfId="2012" xr:uid="{00000000-0005-0000-0000-000044040000}"/>
    <cellStyle name="7_Production Report 19 Januari 2006" xfId="555" xr:uid="{00000000-0005-0000-0000-000045040000}"/>
    <cellStyle name="7_Production Report 19 Januari 2006 2" xfId="2013" xr:uid="{00000000-0005-0000-0000-000046040000}"/>
    <cellStyle name="7_Production Report 19 Juli 2007" xfId="556" xr:uid="{00000000-0005-0000-0000-000047040000}"/>
    <cellStyle name="7_Production Report 19 Juli 2007 2" xfId="2014" xr:uid="{00000000-0005-0000-0000-000048040000}"/>
    <cellStyle name="7_Production Report 19 Juni 2006" xfId="557" xr:uid="{00000000-0005-0000-0000-000049040000}"/>
    <cellStyle name="7_Production Report 19 Juni 2006 2" xfId="2015" xr:uid="{00000000-0005-0000-0000-00004A040000}"/>
    <cellStyle name="7_Production Report 19 Juni 2007" xfId="558" xr:uid="{00000000-0005-0000-0000-00004B040000}"/>
    <cellStyle name="7_Production Report 19 Juni 2007 2" xfId="2016" xr:uid="{00000000-0005-0000-0000-00004C040000}"/>
    <cellStyle name="7_Production Report 19 Mar 2007" xfId="559" xr:uid="{00000000-0005-0000-0000-00004D040000}"/>
    <cellStyle name="7_Production Report 19 Mar 2007 2" xfId="2017" xr:uid="{00000000-0005-0000-0000-00004E040000}"/>
    <cellStyle name="7_Production Report 19 Mar 2008" xfId="560" xr:uid="{00000000-0005-0000-0000-00004F040000}"/>
    <cellStyle name="7_Production Report 19 Mar 2008 2" xfId="2018" xr:uid="{00000000-0005-0000-0000-000050040000}"/>
    <cellStyle name="7_Production Report 19 Mei 2006_" xfId="561" xr:uid="{00000000-0005-0000-0000-000051040000}"/>
    <cellStyle name="7_Production Report 19 Mei 2006_ 2" xfId="2019" xr:uid="{00000000-0005-0000-0000-000052040000}"/>
    <cellStyle name="7_Production Report 19 Mei 2007" xfId="562" xr:uid="{00000000-0005-0000-0000-000053040000}"/>
    <cellStyle name="7_Production Report 19 Mei 2007 2" xfId="2020" xr:uid="{00000000-0005-0000-0000-000054040000}"/>
    <cellStyle name="7_Production Report 19 Nov 2007" xfId="563" xr:uid="{00000000-0005-0000-0000-000055040000}"/>
    <cellStyle name="7_Production Report 19 Nov 2007 2" xfId="2021" xr:uid="{00000000-0005-0000-0000-000056040000}"/>
    <cellStyle name="7_Production Report 19 Okt  2007" xfId="564" xr:uid="{00000000-0005-0000-0000-000057040000}"/>
    <cellStyle name="7_Production Report 19 Okt  2007 2" xfId="2022" xr:uid="{00000000-0005-0000-0000-000058040000}"/>
    <cellStyle name="7_Production Report 19 Okt 2006" xfId="565" xr:uid="{00000000-0005-0000-0000-000059040000}"/>
    <cellStyle name="7_Production Report 19 Okt 2006 2" xfId="2023" xr:uid="{00000000-0005-0000-0000-00005A040000}"/>
    <cellStyle name="7_Production Report 19 Sept  2007" xfId="566" xr:uid="{00000000-0005-0000-0000-00005B040000}"/>
    <cellStyle name="7_Production Report 19 Sept  2007 2" xfId="2024" xr:uid="{00000000-0005-0000-0000-00005C040000}"/>
    <cellStyle name="7_Production Report 19 Sept 06" xfId="567" xr:uid="{00000000-0005-0000-0000-00005D040000}"/>
    <cellStyle name="7_Production Report 19 Sept 06 2" xfId="2025" xr:uid="{00000000-0005-0000-0000-00005E040000}"/>
    <cellStyle name="7_Production Report 2  Mar 2007" xfId="568" xr:uid="{00000000-0005-0000-0000-00005F040000}"/>
    <cellStyle name="7_Production Report 2  Mar 2007 2" xfId="2026" xr:uid="{00000000-0005-0000-0000-000060040000}"/>
    <cellStyle name="7_Production Report 2 ~ 3 Juni 2006" xfId="569" xr:uid="{00000000-0005-0000-0000-000061040000}"/>
    <cellStyle name="7_Production Report 2 ~ 3 Juni 2006 2" xfId="2027" xr:uid="{00000000-0005-0000-0000-000062040000}"/>
    <cellStyle name="7_Production Report 2 ~3 Feb 2007" xfId="570" xr:uid="{00000000-0005-0000-0000-000063040000}"/>
    <cellStyle name="7_Production Report 2 ~3 Feb 2007 2" xfId="2028" xr:uid="{00000000-0005-0000-0000-000064040000}"/>
    <cellStyle name="7_Production Report 2 Agustus 2006" xfId="571" xr:uid="{00000000-0005-0000-0000-000065040000}"/>
    <cellStyle name="7_Production Report 2 Agustus 2006 2" xfId="2029" xr:uid="{00000000-0005-0000-0000-000066040000}"/>
    <cellStyle name="7_Production Report 2 April 2007" xfId="572" xr:uid="{00000000-0005-0000-0000-000067040000}"/>
    <cellStyle name="7_Production Report 2 April 2007 2" xfId="2030" xr:uid="{00000000-0005-0000-0000-000068040000}"/>
    <cellStyle name="7_Production Report 2 Feb 2006" xfId="573" xr:uid="{00000000-0005-0000-0000-000069040000}"/>
    <cellStyle name="7_Production Report 2 Feb 2006 2" xfId="2031" xr:uid="{00000000-0005-0000-0000-00006A040000}"/>
    <cellStyle name="7_Production Report 2 Feb 2007" xfId="574" xr:uid="{00000000-0005-0000-0000-00006B040000}"/>
    <cellStyle name="7_Production Report 2 Feb 2007 2" xfId="2032" xr:uid="{00000000-0005-0000-0000-00006C040000}"/>
    <cellStyle name="7_Production Report 2 Mei 2007" xfId="575" xr:uid="{00000000-0005-0000-0000-00006D040000}"/>
    <cellStyle name="7_Production Report 2 Mei 2007 2" xfId="2033" xr:uid="{00000000-0005-0000-0000-00006E040000}"/>
    <cellStyle name="7_Production Report 20 ~ 21 Mei 2006" xfId="576" xr:uid="{00000000-0005-0000-0000-00006F040000}"/>
    <cellStyle name="7_Production Report 20 ~ 21 Mei 2006 2" xfId="2034" xr:uid="{00000000-0005-0000-0000-000070040000}"/>
    <cellStyle name="7_Production Report 20 Agustus 2006" xfId="577" xr:uid="{00000000-0005-0000-0000-000071040000}"/>
    <cellStyle name="7_Production Report 20 Agustus 2006 2" xfId="2035" xr:uid="{00000000-0005-0000-0000-000072040000}"/>
    <cellStyle name="7_Production Report 20 April 2006" xfId="578" xr:uid="{00000000-0005-0000-0000-000073040000}"/>
    <cellStyle name="7_Production Report 20 April 2006 2" xfId="2036" xr:uid="{00000000-0005-0000-0000-000074040000}"/>
    <cellStyle name="7_Production Report 20 April 2007" xfId="579" xr:uid="{00000000-0005-0000-0000-000075040000}"/>
    <cellStyle name="7_Production Report 20 April 2007 2" xfId="2037" xr:uid="{00000000-0005-0000-0000-000076040000}"/>
    <cellStyle name="7_Production Report 20 August  2007" xfId="580" xr:uid="{00000000-0005-0000-0000-000077040000}"/>
    <cellStyle name="7_Production Report 20 August  2007 2" xfId="2038" xr:uid="{00000000-0005-0000-0000-000078040000}"/>
    <cellStyle name="7_Production Report 20 Dec 2006" xfId="581" xr:uid="{00000000-0005-0000-0000-000079040000}"/>
    <cellStyle name="7_Production Report 20 Dec 2006 2" xfId="2039" xr:uid="{00000000-0005-0000-0000-00007A040000}"/>
    <cellStyle name="7_Production Report 20 Feb 2006" xfId="582" xr:uid="{00000000-0005-0000-0000-00007B040000}"/>
    <cellStyle name="7_Production Report 20 Feb 2006 2" xfId="2040" xr:uid="{00000000-0005-0000-0000-00007C040000}"/>
    <cellStyle name="7_Production Report 20 Feb 2007" xfId="583" xr:uid="{00000000-0005-0000-0000-00007D040000}"/>
    <cellStyle name="7_Production Report 20 Feb 2007 2" xfId="2041" xr:uid="{00000000-0005-0000-0000-00007E040000}"/>
    <cellStyle name="7_Production Report 20 Feb 2008" xfId="584" xr:uid="{00000000-0005-0000-0000-00007F040000}"/>
    <cellStyle name="7_Production Report 20 Feb 2008 2" xfId="2042" xr:uid="{00000000-0005-0000-0000-000080040000}"/>
    <cellStyle name="7_Production Report 20 Januari 2006" xfId="585" xr:uid="{00000000-0005-0000-0000-000081040000}"/>
    <cellStyle name="7_Production Report 20 Januari 2006 2" xfId="2043" xr:uid="{00000000-0005-0000-0000-000082040000}"/>
    <cellStyle name="7_Production Report 20 Juli 2006." xfId="586" xr:uid="{00000000-0005-0000-0000-000083040000}"/>
    <cellStyle name="7_Production Report 20 Juli 2006. 2" xfId="2044" xr:uid="{00000000-0005-0000-0000-000084040000}"/>
    <cellStyle name="7_Production Report 20 Juli 2007" xfId="587" xr:uid="{00000000-0005-0000-0000-000085040000}"/>
    <cellStyle name="7_Production Report 20 Juli 2007 2" xfId="2045" xr:uid="{00000000-0005-0000-0000-000086040000}"/>
    <cellStyle name="7_Production Report 20 Juni 2006'" xfId="588" xr:uid="{00000000-0005-0000-0000-000087040000}"/>
    <cellStyle name="7_Production Report 20 Juni 2006' 2" xfId="2046" xr:uid="{00000000-0005-0000-0000-000088040000}"/>
    <cellStyle name="7_Production Report 20 Juni 2007" xfId="589" xr:uid="{00000000-0005-0000-0000-000089040000}"/>
    <cellStyle name="7_Production Report 20 Juni 2007 2" xfId="2047" xr:uid="{00000000-0005-0000-0000-00008A040000}"/>
    <cellStyle name="7_Production Report 20 Mar 2007" xfId="590" xr:uid="{00000000-0005-0000-0000-00008B040000}"/>
    <cellStyle name="7_Production Report 20 Mar 2007 2" xfId="2048" xr:uid="{00000000-0005-0000-0000-00008C040000}"/>
    <cellStyle name="7_Production Report 20 Mar 2008" xfId="591" xr:uid="{00000000-0005-0000-0000-00008D040000}"/>
    <cellStyle name="7_Production Report 20 Mar 2008 2" xfId="2049" xr:uid="{00000000-0005-0000-0000-00008E040000}"/>
    <cellStyle name="7_Production Report 20 Maret 2006" xfId="592" xr:uid="{00000000-0005-0000-0000-00008F040000}"/>
    <cellStyle name="7_Production Report 20 Maret 2006 2" xfId="2050" xr:uid="{00000000-0005-0000-0000-000090040000}"/>
    <cellStyle name="7_Production Report 20 Mei 2006" xfId="593" xr:uid="{00000000-0005-0000-0000-000091040000}"/>
    <cellStyle name="7_Production Report 20 Mei 2006 2" xfId="2051" xr:uid="{00000000-0005-0000-0000-000092040000}"/>
    <cellStyle name="7_Production Report 20 Nov 2006" xfId="594" xr:uid="{00000000-0005-0000-0000-000093040000}"/>
    <cellStyle name="7_Production Report 20 Nov 2006 2" xfId="2052" xr:uid="{00000000-0005-0000-0000-000094040000}"/>
    <cellStyle name="7_Production Report 20 Nov 2007" xfId="595" xr:uid="{00000000-0005-0000-0000-000095040000}"/>
    <cellStyle name="7_Production Report 20 Nov 2007 2" xfId="2053" xr:uid="{00000000-0005-0000-0000-000096040000}"/>
    <cellStyle name="7_Production Report 20 Okt  2007" xfId="596" xr:uid="{00000000-0005-0000-0000-000097040000}"/>
    <cellStyle name="7_Production Report 20 Okt  2007 2" xfId="2054" xr:uid="{00000000-0005-0000-0000-000098040000}"/>
    <cellStyle name="7_Production Report 20 Okt 2006" xfId="597" xr:uid="{00000000-0005-0000-0000-000099040000}"/>
    <cellStyle name="7_Production Report 20 Okt 2006 2" xfId="2055" xr:uid="{00000000-0005-0000-0000-00009A040000}"/>
    <cellStyle name="7_Production Report 20 Sept  2007" xfId="598" xr:uid="{00000000-0005-0000-0000-00009B040000}"/>
    <cellStyle name="7_Production Report 20 Sept  2007 2" xfId="2056" xr:uid="{00000000-0005-0000-0000-00009C040000}"/>
    <cellStyle name="7_Production Report 20 Sept 06" xfId="599" xr:uid="{00000000-0005-0000-0000-00009D040000}"/>
    <cellStyle name="7_Production Report 20 Sept 06 2" xfId="2057" xr:uid="{00000000-0005-0000-0000-00009E040000}"/>
    <cellStyle name="7_Production Report 21 ~ 22 Okt 2006" xfId="600" xr:uid="{00000000-0005-0000-0000-00009F040000}"/>
    <cellStyle name="7_Production Report 21 ~ 22 Okt 2006 2" xfId="2058" xr:uid="{00000000-0005-0000-0000-0000A0040000}"/>
    <cellStyle name="7_Production Report 21 -22 Juli 2007" xfId="601" xr:uid="{00000000-0005-0000-0000-0000A1040000}"/>
    <cellStyle name="7_Production Report 21 -22 Juli 2007 2" xfId="2059" xr:uid="{00000000-0005-0000-0000-0000A2040000}"/>
    <cellStyle name="7_Production Report 21 Agustus 2006" xfId="602" xr:uid="{00000000-0005-0000-0000-0000A3040000}"/>
    <cellStyle name="7_Production Report 21 Agustus 2006 2" xfId="2060" xr:uid="{00000000-0005-0000-0000-0000A4040000}"/>
    <cellStyle name="7_Production Report 21 April 2006" xfId="603" xr:uid="{00000000-0005-0000-0000-0000A5040000}"/>
    <cellStyle name="7_Production Report 21 April 2006 2" xfId="2061" xr:uid="{00000000-0005-0000-0000-0000A6040000}"/>
    <cellStyle name="7_Production Report 21 April 2007" xfId="604" xr:uid="{00000000-0005-0000-0000-0000A7040000}"/>
    <cellStyle name="7_Production Report 21 April 2007 2" xfId="2062" xr:uid="{00000000-0005-0000-0000-0000A8040000}"/>
    <cellStyle name="7_Production Report 21 April 2008" xfId="605" xr:uid="{00000000-0005-0000-0000-0000A9040000}"/>
    <cellStyle name="7_Production Report 21 April 2008 2" xfId="2063" xr:uid="{00000000-0005-0000-0000-0000AA040000}"/>
    <cellStyle name="7_Production Report 21 August  2007" xfId="606" xr:uid="{00000000-0005-0000-0000-0000AB040000}"/>
    <cellStyle name="7_Production Report 21 August  2007 2" xfId="2064" xr:uid="{00000000-0005-0000-0000-0000AC040000}"/>
    <cellStyle name="7_Production Report 21 Dec 2006" xfId="607" xr:uid="{00000000-0005-0000-0000-0000AD040000}"/>
    <cellStyle name="7_Production Report 21 Dec 2006 2" xfId="2065" xr:uid="{00000000-0005-0000-0000-0000AE040000}"/>
    <cellStyle name="7_Production Report 21 Dec 2007" xfId="608" xr:uid="{00000000-0005-0000-0000-0000AF040000}"/>
    <cellStyle name="7_Production Report 21 Dec 2007 2" xfId="2066" xr:uid="{00000000-0005-0000-0000-0000B0040000}"/>
    <cellStyle name="7_Production Report 21 Feb 2006" xfId="609" xr:uid="{00000000-0005-0000-0000-0000B1040000}"/>
    <cellStyle name="7_Production Report 21 Feb 2006 2" xfId="2067" xr:uid="{00000000-0005-0000-0000-0000B2040000}"/>
    <cellStyle name="7_Production Report 21 Feb 2007" xfId="610" xr:uid="{00000000-0005-0000-0000-0000B3040000}"/>
    <cellStyle name="7_Production Report 21 Feb 2007 2" xfId="2068" xr:uid="{00000000-0005-0000-0000-0000B4040000}"/>
    <cellStyle name="7_Production Report 21 Feb 2008" xfId="611" xr:uid="{00000000-0005-0000-0000-0000B5040000}"/>
    <cellStyle name="7_Production Report 21 Feb 2008 2" xfId="2069" xr:uid="{00000000-0005-0000-0000-0000B6040000}"/>
    <cellStyle name="7_Production Report 21 Jan 2008" xfId="612" xr:uid="{00000000-0005-0000-0000-0000B7040000}"/>
    <cellStyle name="7_Production Report 21 Jan 2008 2" xfId="2070" xr:uid="{00000000-0005-0000-0000-0000B8040000}"/>
    <cellStyle name="7_Production Report 21 Juli 2006." xfId="613" xr:uid="{00000000-0005-0000-0000-0000B9040000}"/>
    <cellStyle name="7_Production Report 21 Juli 2006. 2" xfId="2071" xr:uid="{00000000-0005-0000-0000-0000BA040000}"/>
    <cellStyle name="7_Production Report 21 Juni 2006'" xfId="614" xr:uid="{00000000-0005-0000-0000-0000BB040000}"/>
    <cellStyle name="7_Production Report 21 Juni 2006' 2" xfId="2072" xr:uid="{00000000-0005-0000-0000-0000BC040000}"/>
    <cellStyle name="7_Production Report 21 Juni 2007" xfId="615" xr:uid="{00000000-0005-0000-0000-0000BD040000}"/>
    <cellStyle name="7_Production Report 21 Juni 2007 2" xfId="2073" xr:uid="{00000000-0005-0000-0000-0000BE040000}"/>
    <cellStyle name="7_Production Report 21 Mar 2007" xfId="616" xr:uid="{00000000-0005-0000-0000-0000BF040000}"/>
    <cellStyle name="7_Production Report 21 Mar 2007 2" xfId="2074" xr:uid="{00000000-0005-0000-0000-0000C0040000}"/>
    <cellStyle name="7_Production Report 21 Mar 2008" xfId="617" xr:uid="{00000000-0005-0000-0000-0000C1040000}"/>
    <cellStyle name="7_Production Report 21 Mar 2008 2" xfId="2075" xr:uid="{00000000-0005-0000-0000-0000C2040000}"/>
    <cellStyle name="7_Production Report 21 Maret 2006" xfId="618" xr:uid="{00000000-0005-0000-0000-0000C3040000}"/>
    <cellStyle name="7_Production Report 21 Maret 2006 2" xfId="2076" xr:uid="{00000000-0005-0000-0000-0000C4040000}"/>
    <cellStyle name="7_Production Report 21 Mei 2007" xfId="619" xr:uid="{00000000-0005-0000-0000-0000C5040000}"/>
    <cellStyle name="7_Production Report 21 Mei 2007 2" xfId="2077" xr:uid="{00000000-0005-0000-0000-0000C6040000}"/>
    <cellStyle name="7_Production Report 21 Nov 2006" xfId="620" xr:uid="{00000000-0005-0000-0000-0000C7040000}"/>
    <cellStyle name="7_Production Report 21 Nov 2006 2" xfId="2078" xr:uid="{00000000-0005-0000-0000-0000C8040000}"/>
    <cellStyle name="7_Production Report 21 Nov 2007" xfId="621" xr:uid="{00000000-0005-0000-0000-0000C9040000}"/>
    <cellStyle name="7_Production Report 21 Nov 2007 2" xfId="2079" xr:uid="{00000000-0005-0000-0000-0000CA040000}"/>
    <cellStyle name="7_Production Report 21 Okt  2007" xfId="622" xr:uid="{00000000-0005-0000-0000-0000CB040000}"/>
    <cellStyle name="7_Production Report 21 Okt  2007 2" xfId="2080" xr:uid="{00000000-0005-0000-0000-0000CC040000}"/>
    <cellStyle name="7_Production Report 21 Okt 2006" xfId="623" xr:uid="{00000000-0005-0000-0000-0000CD040000}"/>
    <cellStyle name="7_Production Report 21 Okt 2006 2" xfId="2081" xr:uid="{00000000-0005-0000-0000-0000CE040000}"/>
    <cellStyle name="7_Production Report 21 Sept  2007" xfId="624" xr:uid="{00000000-0005-0000-0000-0000CF040000}"/>
    <cellStyle name="7_Production Report 21 Sept  2007 2" xfId="2082" xr:uid="{00000000-0005-0000-0000-0000D0040000}"/>
    <cellStyle name="7_Production Report 21 Sept 06" xfId="625" xr:uid="{00000000-0005-0000-0000-0000D1040000}"/>
    <cellStyle name="7_Production Report 21 Sept 06 2" xfId="2083" xr:uid="{00000000-0005-0000-0000-0000D2040000}"/>
    <cellStyle name="7_Production Report 21~22 Mar 2008" xfId="626" xr:uid="{00000000-0005-0000-0000-0000D3040000}"/>
    <cellStyle name="7_Production Report 21~22 Mar 2008 2" xfId="2084" xr:uid="{00000000-0005-0000-0000-0000D4040000}"/>
    <cellStyle name="7_Production Report 21~22 Sept  2007" xfId="627" xr:uid="{00000000-0005-0000-0000-0000D5040000}"/>
    <cellStyle name="7_Production Report 21~22 Sept  2007 2" xfId="2085" xr:uid="{00000000-0005-0000-0000-0000D6040000}"/>
    <cellStyle name="7_Production Report 22 ~ 23 April 2006" xfId="628" xr:uid="{00000000-0005-0000-0000-0000D7040000}"/>
    <cellStyle name="7_Production Report 22 ~ 23 April 2006 2" xfId="2086" xr:uid="{00000000-0005-0000-0000-0000D8040000}"/>
    <cellStyle name="7_Production Report 22 ~ 23 Dec 2006" xfId="629" xr:uid="{00000000-0005-0000-0000-0000D9040000}"/>
    <cellStyle name="7_Production Report 22 ~ 23 Dec 2006 2" xfId="2087" xr:uid="{00000000-0005-0000-0000-0000DA040000}"/>
    <cellStyle name="7_Production Report 22 Agustus 2006" xfId="630" xr:uid="{00000000-0005-0000-0000-0000DB040000}"/>
    <cellStyle name="7_Production Report 22 Agustus 2006 2" xfId="2088" xr:uid="{00000000-0005-0000-0000-0000DC040000}"/>
    <cellStyle name="7_Production Report 22 April 2006" xfId="631" xr:uid="{00000000-0005-0000-0000-0000DD040000}"/>
    <cellStyle name="7_Production Report 22 April 2006 2" xfId="2089" xr:uid="{00000000-0005-0000-0000-0000DE040000}"/>
    <cellStyle name="7_Production Report 22 April 2008" xfId="632" xr:uid="{00000000-0005-0000-0000-0000DF040000}"/>
    <cellStyle name="7_Production Report 22 April 2008 2" xfId="2090" xr:uid="{00000000-0005-0000-0000-0000E0040000}"/>
    <cellStyle name="7_Production Report 22 August  2007" xfId="633" xr:uid="{00000000-0005-0000-0000-0000E1040000}"/>
    <cellStyle name="7_Production Report 22 August  2007 2" xfId="2091" xr:uid="{00000000-0005-0000-0000-0000E2040000}"/>
    <cellStyle name="7_Production Report 22 Dec 2006" xfId="634" xr:uid="{00000000-0005-0000-0000-0000E3040000}"/>
    <cellStyle name="7_Production Report 22 Dec 2006 2" xfId="2092" xr:uid="{00000000-0005-0000-0000-0000E4040000}"/>
    <cellStyle name="7_Production Report 22 Feb 2006" xfId="635" xr:uid="{00000000-0005-0000-0000-0000E5040000}"/>
    <cellStyle name="7_Production Report 22 Feb 2006 2" xfId="2093" xr:uid="{00000000-0005-0000-0000-0000E6040000}"/>
    <cellStyle name="7_Production Report 22 Feb 2007" xfId="636" xr:uid="{00000000-0005-0000-0000-0000E7040000}"/>
    <cellStyle name="7_Production Report 22 Feb 2007 2" xfId="2094" xr:uid="{00000000-0005-0000-0000-0000E8040000}"/>
    <cellStyle name="7_Production Report 22 Feb 2008" xfId="637" xr:uid="{00000000-0005-0000-0000-0000E9040000}"/>
    <cellStyle name="7_Production Report 22 Feb 2008 2" xfId="2095" xr:uid="{00000000-0005-0000-0000-0000EA040000}"/>
    <cellStyle name="7_Production Report 22 Jan 2007" xfId="638" xr:uid="{00000000-0005-0000-0000-0000EB040000}"/>
    <cellStyle name="7_Production Report 22 Jan 2007 2" xfId="2096" xr:uid="{00000000-0005-0000-0000-0000EC040000}"/>
    <cellStyle name="7_Production Report 22 Jan 2008" xfId="639" xr:uid="{00000000-0005-0000-0000-0000ED040000}"/>
    <cellStyle name="7_Production Report 22 Jan 2008 2" xfId="2097" xr:uid="{00000000-0005-0000-0000-0000EE040000}"/>
    <cellStyle name="7_Production Report 22 Juli 2006." xfId="640" xr:uid="{00000000-0005-0000-0000-0000EF040000}"/>
    <cellStyle name="7_Production Report 22 Juli 2006. 2" xfId="2098" xr:uid="{00000000-0005-0000-0000-0000F0040000}"/>
    <cellStyle name="7_Production Report 22 Juni 2006" xfId="641" xr:uid="{00000000-0005-0000-0000-0000F1040000}"/>
    <cellStyle name="7_Production Report 22 Juni 2006 2" xfId="2099" xr:uid="{00000000-0005-0000-0000-0000F2040000}"/>
    <cellStyle name="7_Production Report 22 Juni 2007" xfId="642" xr:uid="{00000000-0005-0000-0000-0000F3040000}"/>
    <cellStyle name="7_Production Report 22 Juni 2007 2" xfId="2100" xr:uid="{00000000-0005-0000-0000-0000F4040000}"/>
    <cellStyle name="7_Production Report 22 Mar 2007" xfId="643" xr:uid="{00000000-0005-0000-0000-0000F5040000}"/>
    <cellStyle name="7_Production Report 22 Mar 2007 2" xfId="2101" xr:uid="{00000000-0005-0000-0000-0000F6040000}"/>
    <cellStyle name="7_Production Report 22 Maret 2006" xfId="644" xr:uid="{00000000-0005-0000-0000-0000F7040000}"/>
    <cellStyle name="7_Production Report 22 Maret 2006 2" xfId="2102" xr:uid="{00000000-0005-0000-0000-0000F8040000}"/>
    <cellStyle name="7_Production Report 22 Mei 2006.." xfId="645" xr:uid="{00000000-0005-0000-0000-0000F9040000}"/>
    <cellStyle name="7_Production Report 22 Mei 2006.. 2" xfId="2103" xr:uid="{00000000-0005-0000-0000-0000FA040000}"/>
    <cellStyle name="7_Production Report 22 Mei 2007" xfId="646" xr:uid="{00000000-0005-0000-0000-0000FB040000}"/>
    <cellStyle name="7_Production Report 22 Mei 2007 2" xfId="2104" xr:uid="{00000000-0005-0000-0000-0000FC040000}"/>
    <cellStyle name="7_Production Report 22 Nov 2006" xfId="647" xr:uid="{00000000-0005-0000-0000-0000FD040000}"/>
    <cellStyle name="7_Production Report 22 Nov 2006 2" xfId="2105" xr:uid="{00000000-0005-0000-0000-0000FE040000}"/>
    <cellStyle name="7_Production Report 22 Nov 2007" xfId="648" xr:uid="{00000000-0005-0000-0000-0000FF040000}"/>
    <cellStyle name="7_Production Report 22 Nov 2007 2" xfId="2106" xr:uid="{00000000-0005-0000-0000-000000050000}"/>
    <cellStyle name="7_Production Report 22 Okt  2007" xfId="649" xr:uid="{00000000-0005-0000-0000-000001050000}"/>
    <cellStyle name="7_Production Report 22 Okt  2007 2" xfId="2107" xr:uid="{00000000-0005-0000-0000-000002050000}"/>
    <cellStyle name="7_Production Report 22 Sept 06" xfId="650" xr:uid="{00000000-0005-0000-0000-000003050000}"/>
    <cellStyle name="7_Production Report 22 Sept 06 2" xfId="2108" xr:uid="{00000000-0005-0000-0000-000004050000}"/>
    <cellStyle name="7_Production Report 23 Agustus 2006" xfId="651" xr:uid="{00000000-0005-0000-0000-000005050000}"/>
    <cellStyle name="7_Production Report 23 Agustus 2006 2" xfId="2109" xr:uid="{00000000-0005-0000-0000-000006050000}"/>
    <cellStyle name="7_Production Report 23 April 2007" xfId="652" xr:uid="{00000000-0005-0000-0000-000007050000}"/>
    <cellStyle name="7_Production Report 23 April 2007 2" xfId="2110" xr:uid="{00000000-0005-0000-0000-000008050000}"/>
    <cellStyle name="7_Production Report 23 April 2008" xfId="653" xr:uid="{00000000-0005-0000-0000-000009050000}"/>
    <cellStyle name="7_Production Report 23 April 2008 2" xfId="2111" xr:uid="{00000000-0005-0000-0000-00000A050000}"/>
    <cellStyle name="7_Production Report 23 August  2007" xfId="654" xr:uid="{00000000-0005-0000-0000-00000B050000}"/>
    <cellStyle name="7_Production Report 23 August  2007 2" xfId="2112" xr:uid="{00000000-0005-0000-0000-00000C050000}"/>
    <cellStyle name="7_Production Report 23 Feb 2006" xfId="655" xr:uid="{00000000-0005-0000-0000-00000D050000}"/>
    <cellStyle name="7_Production Report 23 Feb 2006 2" xfId="2113" xr:uid="{00000000-0005-0000-0000-00000E050000}"/>
    <cellStyle name="7_Production Report 23 Feb 2007" xfId="656" xr:uid="{00000000-0005-0000-0000-00000F050000}"/>
    <cellStyle name="7_Production Report 23 Feb 2007 2" xfId="2114" xr:uid="{00000000-0005-0000-0000-000010050000}"/>
    <cellStyle name="7_Production Report 23 Feb 2008r" xfId="657" xr:uid="{00000000-0005-0000-0000-000011050000}"/>
    <cellStyle name="7_Production Report 23 Feb 2008r 2" xfId="2115" xr:uid="{00000000-0005-0000-0000-000012050000}"/>
    <cellStyle name="7_Production Report 23 Jan 2007" xfId="658" xr:uid="{00000000-0005-0000-0000-000013050000}"/>
    <cellStyle name="7_Production Report 23 Jan 2007 2" xfId="2116" xr:uid="{00000000-0005-0000-0000-000014050000}"/>
    <cellStyle name="7_Production Report 23 Jan 2008" xfId="659" xr:uid="{00000000-0005-0000-0000-000015050000}"/>
    <cellStyle name="7_Production Report 23 Jan 2008 2" xfId="2117" xr:uid="{00000000-0005-0000-0000-000016050000}"/>
    <cellStyle name="7_Production Report 23 Januari 2006" xfId="660" xr:uid="{00000000-0005-0000-0000-000017050000}"/>
    <cellStyle name="7_Production Report 23 Januari 2006 2" xfId="2118" xr:uid="{00000000-0005-0000-0000-000018050000}"/>
    <cellStyle name="7_Production Report 23 Juli 2006." xfId="661" xr:uid="{00000000-0005-0000-0000-000019050000}"/>
    <cellStyle name="7_Production Report 23 Juli 2006. 2" xfId="2119" xr:uid="{00000000-0005-0000-0000-00001A050000}"/>
    <cellStyle name="7_Production Report 23 Juli 2007" xfId="662" xr:uid="{00000000-0005-0000-0000-00001B050000}"/>
    <cellStyle name="7_Production Report 23 Juli 2007 2" xfId="2120" xr:uid="{00000000-0005-0000-0000-00001C050000}"/>
    <cellStyle name="7_Production Report 23 Juni 2006" xfId="663" xr:uid="{00000000-0005-0000-0000-00001D050000}"/>
    <cellStyle name="7_Production Report 23 Juni 2006 2" xfId="2121" xr:uid="{00000000-0005-0000-0000-00001E050000}"/>
    <cellStyle name="7_Production Report 23 Mar 2007" xfId="664" xr:uid="{00000000-0005-0000-0000-00001F050000}"/>
    <cellStyle name="7_Production Report 23 Mar 2007 2" xfId="2122" xr:uid="{00000000-0005-0000-0000-000020050000}"/>
    <cellStyle name="7_Production Report 23 Maret 2006" xfId="665" xr:uid="{00000000-0005-0000-0000-000021050000}"/>
    <cellStyle name="7_Production Report 23 Maret 2006 2" xfId="2123" xr:uid="{00000000-0005-0000-0000-000022050000}"/>
    <cellStyle name="7_Production Report 23 Mei 2006" xfId="666" xr:uid="{00000000-0005-0000-0000-000023050000}"/>
    <cellStyle name="7_Production Report 23 Mei 2006 2" xfId="2124" xr:uid="{00000000-0005-0000-0000-000024050000}"/>
    <cellStyle name="7_Production Report 23 Mei 2007" xfId="667" xr:uid="{00000000-0005-0000-0000-000025050000}"/>
    <cellStyle name="7_Production Report 23 Mei 2007 2" xfId="2125" xr:uid="{00000000-0005-0000-0000-000026050000}"/>
    <cellStyle name="7_Production Report 23 Nov 2006" xfId="668" xr:uid="{00000000-0005-0000-0000-000027050000}"/>
    <cellStyle name="7_Production Report 23 Nov 2006 2" xfId="2126" xr:uid="{00000000-0005-0000-0000-000028050000}"/>
    <cellStyle name="7_Production Report 23 Nov 2007" xfId="669" xr:uid="{00000000-0005-0000-0000-000029050000}"/>
    <cellStyle name="7_Production Report 23 Nov 2007 2" xfId="2127" xr:uid="{00000000-0005-0000-0000-00002A050000}"/>
    <cellStyle name="7_Production Report 23 Okt  2007" xfId="670" xr:uid="{00000000-0005-0000-0000-00002B050000}"/>
    <cellStyle name="7_Production Report 23 Okt  2007 2" xfId="2128" xr:uid="{00000000-0005-0000-0000-00002C050000}"/>
    <cellStyle name="7_Production Report 23 Sept  2007" xfId="671" xr:uid="{00000000-0005-0000-0000-00002D050000}"/>
    <cellStyle name="7_Production Report 23 Sept  2007 2" xfId="2129" xr:uid="{00000000-0005-0000-0000-00002E050000}"/>
    <cellStyle name="7_Production Report 23 Sept 06" xfId="672" xr:uid="{00000000-0005-0000-0000-00002F050000}"/>
    <cellStyle name="7_Production Report 23 Sept 06 2" xfId="2130" xr:uid="{00000000-0005-0000-0000-000030050000}"/>
    <cellStyle name="7_Production Report 23-24 Feb 2008" xfId="673" xr:uid="{00000000-0005-0000-0000-000031050000}"/>
    <cellStyle name="7_Production Report 23-24 Feb 2008 2" xfId="2131" xr:uid="{00000000-0005-0000-0000-000032050000}"/>
    <cellStyle name="7_Production Report 24 ~ 25 Mei 2006" xfId="674" xr:uid="{00000000-0005-0000-0000-000033050000}"/>
    <cellStyle name="7_Production Report 24 ~ 25 Mei 2006 2" xfId="2132" xr:uid="{00000000-0005-0000-0000-000034050000}"/>
    <cellStyle name="7_Production Report 24 Agustus 2006" xfId="675" xr:uid="{00000000-0005-0000-0000-000035050000}"/>
    <cellStyle name="7_Production Report 24 Agustus 2006 2" xfId="2133" xr:uid="{00000000-0005-0000-0000-000036050000}"/>
    <cellStyle name="7_Production Report 24 April 2006 x" xfId="676" xr:uid="{00000000-0005-0000-0000-000037050000}"/>
    <cellStyle name="7_Production Report 24 April 2006 x 2" xfId="2134" xr:uid="{00000000-0005-0000-0000-000038050000}"/>
    <cellStyle name="7_Production Report 24 April 2007" xfId="677" xr:uid="{00000000-0005-0000-0000-000039050000}"/>
    <cellStyle name="7_Production Report 24 April 2007 2" xfId="2135" xr:uid="{00000000-0005-0000-0000-00003A050000}"/>
    <cellStyle name="7_Production Report 24 April 2008" xfId="678" xr:uid="{00000000-0005-0000-0000-00003B050000}"/>
    <cellStyle name="7_Production Report 24 April 2008 2" xfId="2136" xr:uid="{00000000-0005-0000-0000-00003C050000}"/>
    <cellStyle name="7_Production Report 24 August  2007" xfId="679" xr:uid="{00000000-0005-0000-0000-00003D050000}"/>
    <cellStyle name="7_Production Report 24 August  2007 2" xfId="2137" xr:uid="{00000000-0005-0000-0000-00003E050000}"/>
    <cellStyle name="7_Production Report 24 Dec 2007" xfId="680" xr:uid="{00000000-0005-0000-0000-00003F050000}"/>
    <cellStyle name="7_Production Report 24 Dec 2007 2" xfId="2138" xr:uid="{00000000-0005-0000-0000-000040050000}"/>
    <cellStyle name="7_Production Report 24 Feb 2006" xfId="681" xr:uid="{00000000-0005-0000-0000-000041050000}"/>
    <cellStyle name="7_Production Report 24 Feb 2006 2" xfId="2139" xr:uid="{00000000-0005-0000-0000-000042050000}"/>
    <cellStyle name="7_Production Report 24 Feb 2007" xfId="682" xr:uid="{00000000-0005-0000-0000-000043050000}"/>
    <cellStyle name="7_Production Report 24 Feb 2007 2" xfId="2140" xr:uid="{00000000-0005-0000-0000-000044050000}"/>
    <cellStyle name="7_Production Report 24 Jan 2007" xfId="683" xr:uid="{00000000-0005-0000-0000-000045050000}"/>
    <cellStyle name="7_Production Report 24 Jan 2007 2" xfId="2141" xr:uid="{00000000-0005-0000-0000-000046050000}"/>
    <cellStyle name="7_Production Report 24 Jan 2008" xfId="684" xr:uid="{00000000-0005-0000-0000-000047050000}"/>
    <cellStyle name="7_Production Report 24 Jan 2008 2" xfId="2142" xr:uid="{00000000-0005-0000-0000-000048050000}"/>
    <cellStyle name="7_Production Report 24 Januari 2006" xfId="685" xr:uid="{00000000-0005-0000-0000-000049050000}"/>
    <cellStyle name="7_Production Report 24 Januari 2006 2" xfId="2143" xr:uid="{00000000-0005-0000-0000-00004A050000}"/>
    <cellStyle name="7_Production Report 24 Juli 2006" xfId="686" xr:uid="{00000000-0005-0000-0000-00004B050000}"/>
    <cellStyle name="7_Production Report 24 Juli 2006 2" xfId="2144" xr:uid="{00000000-0005-0000-0000-00004C050000}"/>
    <cellStyle name="7_Production Report 24 Juli 2007" xfId="687" xr:uid="{00000000-0005-0000-0000-00004D050000}"/>
    <cellStyle name="7_Production Report 24 Juli 2007 2" xfId="2145" xr:uid="{00000000-0005-0000-0000-00004E050000}"/>
    <cellStyle name="7_Production Report 24 Juni 2006" xfId="688" xr:uid="{00000000-0005-0000-0000-00004F050000}"/>
    <cellStyle name="7_Production Report 24 Juni 2006 2" xfId="2146" xr:uid="{00000000-0005-0000-0000-000050050000}"/>
    <cellStyle name="7_Production Report 24 Mar 2007" xfId="689" xr:uid="{00000000-0005-0000-0000-000051050000}"/>
    <cellStyle name="7_Production Report 24 Mar 2007 2" xfId="2147" xr:uid="{00000000-0005-0000-0000-000052050000}"/>
    <cellStyle name="7_Production Report 24 Mar 2008" xfId="690" xr:uid="{00000000-0005-0000-0000-000053050000}"/>
    <cellStyle name="7_Production Report 24 Mar 2008 2" xfId="2148" xr:uid="{00000000-0005-0000-0000-000054050000}"/>
    <cellStyle name="7_Production Report 24 Maret 2006" xfId="691" xr:uid="{00000000-0005-0000-0000-000055050000}"/>
    <cellStyle name="7_Production Report 24 Maret 2006 2" xfId="2149" xr:uid="{00000000-0005-0000-0000-000056050000}"/>
    <cellStyle name="7_Production Report 24 Mei 2006" xfId="692" xr:uid="{00000000-0005-0000-0000-000057050000}"/>
    <cellStyle name="7_Production Report 24 Mei 2006 2" xfId="2150" xr:uid="{00000000-0005-0000-0000-000058050000}"/>
    <cellStyle name="7_Production Report 24 Mei 2007" xfId="693" xr:uid="{00000000-0005-0000-0000-000059050000}"/>
    <cellStyle name="7_Production Report 24 Mei 2007 2" xfId="2151" xr:uid="{00000000-0005-0000-0000-00005A050000}"/>
    <cellStyle name="7_Production Report 24 Nov 2006" xfId="694" xr:uid="{00000000-0005-0000-0000-00005B050000}"/>
    <cellStyle name="7_Production Report 24 Nov 2006 2" xfId="2152" xr:uid="{00000000-0005-0000-0000-00005C050000}"/>
    <cellStyle name="7_Production Report 24 Okt  2007" xfId="695" xr:uid="{00000000-0005-0000-0000-00005D050000}"/>
    <cellStyle name="7_Production Report 24 Okt  2007 2" xfId="2153" xr:uid="{00000000-0005-0000-0000-00005E050000}"/>
    <cellStyle name="7_Production Report 24 Sept  2007" xfId="696" xr:uid="{00000000-0005-0000-0000-00005F050000}"/>
    <cellStyle name="7_Production Report 24 Sept  2007 2" xfId="2154" xr:uid="{00000000-0005-0000-0000-000060050000}"/>
    <cellStyle name="7_Production Report 24 Sept 06" xfId="697" xr:uid="{00000000-0005-0000-0000-000061050000}"/>
    <cellStyle name="7_Production Report 24 Sept 06 2" xfId="2155" xr:uid="{00000000-0005-0000-0000-000062050000}"/>
    <cellStyle name="7_Production Report 25 ~ 26  Maret 2006" xfId="698" xr:uid="{00000000-0005-0000-0000-000063050000}"/>
    <cellStyle name="7_Production Report 25 ~ 26  Maret 2006 2" xfId="2156" xr:uid="{00000000-0005-0000-0000-000064050000}"/>
    <cellStyle name="7_Production Report 25 Agustus 2006" xfId="699" xr:uid="{00000000-0005-0000-0000-000065050000}"/>
    <cellStyle name="7_Production Report 25 Agustus 2006 2" xfId="2157" xr:uid="{00000000-0005-0000-0000-000066050000}"/>
    <cellStyle name="7_Production Report 25 April 2006" xfId="700" xr:uid="{00000000-0005-0000-0000-000067050000}"/>
    <cellStyle name="7_Production Report 25 April 2006 2" xfId="2158" xr:uid="{00000000-0005-0000-0000-000068050000}"/>
    <cellStyle name="7_Production Report 25 April 2007" xfId="701" xr:uid="{00000000-0005-0000-0000-000069050000}"/>
    <cellStyle name="7_Production Report 25 April 2007 2" xfId="2159" xr:uid="{00000000-0005-0000-0000-00006A050000}"/>
    <cellStyle name="7_Production Report 25 April 2008" xfId="702" xr:uid="{00000000-0005-0000-0000-00006B050000}"/>
    <cellStyle name="7_Production Report 25 April 2008 2" xfId="2160" xr:uid="{00000000-0005-0000-0000-00006C050000}"/>
    <cellStyle name="7_Production Report 25 August  2007" xfId="703" xr:uid="{00000000-0005-0000-0000-00006D050000}"/>
    <cellStyle name="7_Production Report 25 August  2007 2" xfId="2161" xr:uid="{00000000-0005-0000-0000-00006E050000}"/>
    <cellStyle name="7_Production Report 25 Feb 2006" xfId="704" xr:uid="{00000000-0005-0000-0000-00006F050000}"/>
    <cellStyle name="7_Production Report 25 Feb 2006 2" xfId="2162" xr:uid="{00000000-0005-0000-0000-000070050000}"/>
    <cellStyle name="7_Production Report 25 Feb 2008" xfId="705" xr:uid="{00000000-0005-0000-0000-000071050000}"/>
    <cellStyle name="7_Production Report 25 Feb 2008 2" xfId="2163" xr:uid="{00000000-0005-0000-0000-000072050000}"/>
    <cellStyle name="7_Production Report 25 Jan 2007c" xfId="706" xr:uid="{00000000-0005-0000-0000-000073050000}"/>
    <cellStyle name="7_Production Report 25 Jan 2007c 2" xfId="2164" xr:uid="{00000000-0005-0000-0000-000074050000}"/>
    <cellStyle name="7_Production Report 25 Jan 2008" xfId="707" xr:uid="{00000000-0005-0000-0000-000075050000}"/>
    <cellStyle name="7_Production Report 25 Jan 2008 2" xfId="2165" xr:uid="{00000000-0005-0000-0000-000076050000}"/>
    <cellStyle name="7_Production Report 25 Januari 2006" xfId="708" xr:uid="{00000000-0005-0000-0000-000077050000}"/>
    <cellStyle name="7_Production Report 25 Januari 2006 2" xfId="2166" xr:uid="{00000000-0005-0000-0000-000078050000}"/>
    <cellStyle name="7_Production Report 25 Juli 2006" xfId="709" xr:uid="{00000000-0005-0000-0000-000079050000}"/>
    <cellStyle name="7_Production Report 25 Juli 2006 2" xfId="2167" xr:uid="{00000000-0005-0000-0000-00007A050000}"/>
    <cellStyle name="7_Production Report 25 Juli 2007" xfId="710" xr:uid="{00000000-0005-0000-0000-00007B050000}"/>
    <cellStyle name="7_Production Report 25 Juli 2007 2" xfId="2168" xr:uid="{00000000-0005-0000-0000-00007C050000}"/>
    <cellStyle name="7_Production Report 25 Juni 2007" xfId="711" xr:uid="{00000000-0005-0000-0000-00007D050000}"/>
    <cellStyle name="7_Production Report 25 Juni 2007 2" xfId="2169" xr:uid="{00000000-0005-0000-0000-00007E050000}"/>
    <cellStyle name="7_Production Report 25 Mar 2008" xfId="712" xr:uid="{00000000-0005-0000-0000-00007F050000}"/>
    <cellStyle name="7_Production Report 25 Mar 2008 2" xfId="2170" xr:uid="{00000000-0005-0000-0000-000080050000}"/>
    <cellStyle name="7_Production Report 25 Mei 2007" xfId="713" xr:uid="{00000000-0005-0000-0000-000081050000}"/>
    <cellStyle name="7_Production Report 25 Mei 2007 2" xfId="2171" xr:uid="{00000000-0005-0000-0000-000082050000}"/>
    <cellStyle name="7_Production Report 25 Nov 2006" xfId="714" xr:uid="{00000000-0005-0000-0000-000083050000}"/>
    <cellStyle name="7_Production Report 25 Nov 2006 2" xfId="2172" xr:uid="{00000000-0005-0000-0000-000084050000}"/>
    <cellStyle name="7_Production Report 25 Okt  2007" xfId="715" xr:uid="{00000000-0005-0000-0000-000085050000}"/>
    <cellStyle name="7_Production Report 25 Okt  2007 2" xfId="2173" xr:uid="{00000000-0005-0000-0000-000086050000}"/>
    <cellStyle name="7_Production Report 25 Sept  2007" xfId="716" xr:uid="{00000000-0005-0000-0000-000087050000}"/>
    <cellStyle name="7_Production Report 25 Sept  2007 2" xfId="2174" xr:uid="{00000000-0005-0000-0000-000088050000}"/>
    <cellStyle name="7_Production Report 25 Sept 06" xfId="717" xr:uid="{00000000-0005-0000-0000-000089050000}"/>
    <cellStyle name="7_Production Report 25 Sept 06 2" xfId="2175" xr:uid="{00000000-0005-0000-0000-00008A050000}"/>
    <cellStyle name="7_Production Report 25-26 Jan 2008" xfId="718" xr:uid="{00000000-0005-0000-0000-00008B050000}"/>
    <cellStyle name="7_Production Report 25-26 Jan 2008 2" xfId="2176" xr:uid="{00000000-0005-0000-0000-00008C050000}"/>
    <cellStyle name="7_Production Report 26 ~ 28 Jan 2007" xfId="719" xr:uid="{00000000-0005-0000-0000-00008D050000}"/>
    <cellStyle name="7_Production Report 26 ~ 28 Jan 2007 2" xfId="2177" xr:uid="{00000000-0005-0000-0000-00008E050000}"/>
    <cellStyle name="7_Production Report 26 Agustus 2006" xfId="720" xr:uid="{00000000-0005-0000-0000-00008F050000}"/>
    <cellStyle name="7_Production Report 26 Agustus 2006 2" xfId="2178" xr:uid="{00000000-0005-0000-0000-000090050000}"/>
    <cellStyle name="7_Production Report 26 April 2006" xfId="721" xr:uid="{00000000-0005-0000-0000-000091050000}"/>
    <cellStyle name="7_Production Report 26 April 2006 2" xfId="2179" xr:uid="{00000000-0005-0000-0000-000092050000}"/>
    <cellStyle name="7_Production Report 26 April 2007" xfId="722" xr:uid="{00000000-0005-0000-0000-000093050000}"/>
    <cellStyle name="7_Production Report 26 April 2007 2" xfId="2180" xr:uid="{00000000-0005-0000-0000-000094050000}"/>
    <cellStyle name="7_Production Report 26 April 2008" xfId="723" xr:uid="{00000000-0005-0000-0000-000095050000}"/>
    <cellStyle name="7_Production Report 26 April 2008 2" xfId="2181" xr:uid="{00000000-0005-0000-0000-000096050000}"/>
    <cellStyle name="7_Production Report 26 August  2007" xfId="724" xr:uid="{00000000-0005-0000-0000-000097050000}"/>
    <cellStyle name="7_Production Report 26 August  2007 2" xfId="2182" xr:uid="{00000000-0005-0000-0000-000098050000}"/>
    <cellStyle name="7_Production Report 26 Dec 2006" xfId="725" xr:uid="{00000000-0005-0000-0000-000099050000}"/>
    <cellStyle name="7_Production Report 26 Dec 2006 2" xfId="2183" xr:uid="{00000000-0005-0000-0000-00009A050000}"/>
    <cellStyle name="7_Production Report 26 Dec 2007" xfId="726" xr:uid="{00000000-0005-0000-0000-00009B050000}"/>
    <cellStyle name="7_Production Report 26 Dec 2007 2" xfId="2184" xr:uid="{00000000-0005-0000-0000-00009C050000}"/>
    <cellStyle name="7_Production Report 26 Feb 2007" xfId="727" xr:uid="{00000000-0005-0000-0000-00009D050000}"/>
    <cellStyle name="7_Production Report 26 Feb 2007 2" xfId="2185" xr:uid="{00000000-0005-0000-0000-00009E050000}"/>
    <cellStyle name="7_Production Report 26 Feb 2008" xfId="728" xr:uid="{00000000-0005-0000-0000-00009F050000}"/>
    <cellStyle name="7_Production Report 26 Feb 2008 2" xfId="2186" xr:uid="{00000000-0005-0000-0000-0000A0050000}"/>
    <cellStyle name="7_Production Report 26 Jan 2007c" xfId="729" xr:uid="{00000000-0005-0000-0000-0000A1050000}"/>
    <cellStyle name="7_Production Report 26 Jan 2007c 2" xfId="2187" xr:uid="{00000000-0005-0000-0000-0000A2050000}"/>
    <cellStyle name="7_Production Report 26 Januari 2006" xfId="730" xr:uid="{00000000-0005-0000-0000-0000A3050000}"/>
    <cellStyle name="7_Production Report 26 Januari 2006 2" xfId="2188" xr:uid="{00000000-0005-0000-0000-0000A4050000}"/>
    <cellStyle name="7_Production Report 26 Juli 2006" xfId="731" xr:uid="{00000000-0005-0000-0000-0000A5050000}"/>
    <cellStyle name="7_Production Report 26 Juli 2006 2" xfId="2189" xr:uid="{00000000-0005-0000-0000-0000A6050000}"/>
    <cellStyle name="7_Production Report 26 Juli 2007" xfId="732" xr:uid="{00000000-0005-0000-0000-0000A7050000}"/>
    <cellStyle name="7_Production Report 26 Juli 2007 2" xfId="2190" xr:uid="{00000000-0005-0000-0000-0000A8050000}"/>
    <cellStyle name="7_Production Report 26 Juni 2006" xfId="733" xr:uid="{00000000-0005-0000-0000-0000A9050000}"/>
    <cellStyle name="7_Production Report 26 Juni 2006 2" xfId="2191" xr:uid="{00000000-0005-0000-0000-0000AA050000}"/>
    <cellStyle name="7_Production Report 26 Juni 2007" xfId="734" xr:uid="{00000000-0005-0000-0000-0000AB050000}"/>
    <cellStyle name="7_Production Report 26 Juni 2007 2" xfId="2192" xr:uid="{00000000-0005-0000-0000-0000AC050000}"/>
    <cellStyle name="7_Production Report 26 Mar 2007" xfId="735" xr:uid="{00000000-0005-0000-0000-0000AD050000}"/>
    <cellStyle name="7_Production Report 26 Mar 2007 2" xfId="2193" xr:uid="{00000000-0005-0000-0000-0000AE050000}"/>
    <cellStyle name="7_Production Report 26 Mar 2008" xfId="736" xr:uid="{00000000-0005-0000-0000-0000AF050000}"/>
    <cellStyle name="7_Production Report 26 Mar 2008 2" xfId="2194" xr:uid="{00000000-0005-0000-0000-0000B0050000}"/>
    <cellStyle name="7_Production Report 26 Mar 2008_41184" xfId="737" xr:uid="{00000000-0005-0000-0000-0000B1050000}"/>
    <cellStyle name="7_Production Report 26 Mar 2008_41184 2" xfId="2195" xr:uid="{00000000-0005-0000-0000-0000B2050000}"/>
    <cellStyle name="7_Production Report 26 Mar 2008N" xfId="738" xr:uid="{00000000-0005-0000-0000-0000B3050000}"/>
    <cellStyle name="7_Production Report 26 Mar 2008N 2" xfId="2196" xr:uid="{00000000-0005-0000-0000-0000B4050000}"/>
    <cellStyle name="7_Production Report 26 Mei 2006" xfId="739" xr:uid="{00000000-0005-0000-0000-0000B5050000}"/>
    <cellStyle name="7_Production Report 26 Mei 2006 2" xfId="2197" xr:uid="{00000000-0005-0000-0000-0000B6050000}"/>
    <cellStyle name="7_Production Report 26 Mei 2007" xfId="740" xr:uid="{00000000-0005-0000-0000-0000B7050000}"/>
    <cellStyle name="7_Production Report 26 Mei 2007 2" xfId="2198" xr:uid="{00000000-0005-0000-0000-0000B8050000}"/>
    <cellStyle name="7_Production Report 26 Nov 2007" xfId="741" xr:uid="{00000000-0005-0000-0000-0000B9050000}"/>
    <cellStyle name="7_Production Report 26 Nov 2007 2" xfId="2199" xr:uid="{00000000-0005-0000-0000-0000BA050000}"/>
    <cellStyle name="7_Production Report 26 Okt  2007" xfId="742" xr:uid="{00000000-0005-0000-0000-0000BB050000}"/>
    <cellStyle name="7_Production Report 26 Okt  2007 2" xfId="2200" xr:uid="{00000000-0005-0000-0000-0000BC050000}"/>
    <cellStyle name="7_Production Report 26 Sept  2007" xfId="743" xr:uid="{00000000-0005-0000-0000-0000BD050000}"/>
    <cellStyle name="7_Production Report 26 Sept  2007 2" xfId="2201" xr:uid="{00000000-0005-0000-0000-0000BE050000}"/>
    <cellStyle name="7_Production Report 26 Sept 06.." xfId="744" xr:uid="{00000000-0005-0000-0000-0000BF050000}"/>
    <cellStyle name="7_Production Report 26 Sept 06.. 2" xfId="2202" xr:uid="{00000000-0005-0000-0000-0000C0050000}"/>
    <cellStyle name="7_Production Report 27 ~ 28 Mei 2006" xfId="745" xr:uid="{00000000-0005-0000-0000-0000C1050000}"/>
    <cellStyle name="7_Production Report 27 ~ 28 Mei 2006 2" xfId="2203" xr:uid="{00000000-0005-0000-0000-0000C2050000}"/>
    <cellStyle name="7_Production Report 27 Agustus 2006" xfId="746" xr:uid="{00000000-0005-0000-0000-0000C3050000}"/>
    <cellStyle name="7_Production Report 27 Agustus 2006 2" xfId="2204" xr:uid="{00000000-0005-0000-0000-0000C4050000}"/>
    <cellStyle name="7_Production Report 27 April 2006" xfId="747" xr:uid="{00000000-0005-0000-0000-0000C5050000}"/>
    <cellStyle name="7_Production Report 27 April 2006 2" xfId="2205" xr:uid="{00000000-0005-0000-0000-0000C6050000}"/>
    <cellStyle name="7_Production Report 27 April 2007" xfId="748" xr:uid="{00000000-0005-0000-0000-0000C7050000}"/>
    <cellStyle name="7_Production Report 27 April 2007 2" xfId="2206" xr:uid="{00000000-0005-0000-0000-0000C8050000}"/>
    <cellStyle name="7_Production Report 27 August  2007" xfId="749" xr:uid="{00000000-0005-0000-0000-0000C9050000}"/>
    <cellStyle name="7_Production Report 27 August  2007 2" xfId="2207" xr:uid="{00000000-0005-0000-0000-0000CA050000}"/>
    <cellStyle name="7_Production Report 27 Dec 2006" xfId="750" xr:uid="{00000000-0005-0000-0000-0000CB050000}"/>
    <cellStyle name="7_Production Report 27 Dec 2006 2" xfId="2208" xr:uid="{00000000-0005-0000-0000-0000CC050000}"/>
    <cellStyle name="7_Production Report 27 Dec 2007" xfId="751" xr:uid="{00000000-0005-0000-0000-0000CD050000}"/>
    <cellStyle name="7_Production Report 27 Dec 2007 2" xfId="2209" xr:uid="{00000000-0005-0000-0000-0000CE050000}"/>
    <cellStyle name="7_Production Report 27 Feb 2007" xfId="752" xr:uid="{00000000-0005-0000-0000-0000CF050000}"/>
    <cellStyle name="7_Production Report 27 Feb 2007 2" xfId="2210" xr:uid="{00000000-0005-0000-0000-0000D0050000}"/>
    <cellStyle name="7_Production Report 27 Feb 2008" xfId="753" xr:uid="{00000000-0005-0000-0000-0000D1050000}"/>
    <cellStyle name="7_Production Report 27 Feb 2008 2" xfId="2211" xr:uid="{00000000-0005-0000-0000-0000D2050000}"/>
    <cellStyle name="7_Production Report 27 Juli 2006" xfId="754" xr:uid="{00000000-0005-0000-0000-0000D3050000}"/>
    <cellStyle name="7_Production Report 27 Juli 2006 2" xfId="2212" xr:uid="{00000000-0005-0000-0000-0000D4050000}"/>
    <cellStyle name="7_Production Report 27 Juli 2007" xfId="755" xr:uid="{00000000-0005-0000-0000-0000D5050000}"/>
    <cellStyle name="7_Production Report 27 Juli 2007 2" xfId="2213" xr:uid="{00000000-0005-0000-0000-0000D6050000}"/>
    <cellStyle name="7_Production Report 27 Juni 2006" xfId="756" xr:uid="{00000000-0005-0000-0000-0000D7050000}"/>
    <cellStyle name="7_Production Report 27 Juni 2006 2" xfId="2214" xr:uid="{00000000-0005-0000-0000-0000D8050000}"/>
    <cellStyle name="7_Production Report 27 Juni 2007" xfId="757" xr:uid="{00000000-0005-0000-0000-0000D9050000}"/>
    <cellStyle name="7_Production Report 27 Juni 2007 2" xfId="2215" xr:uid="{00000000-0005-0000-0000-0000DA050000}"/>
    <cellStyle name="7_Production Report 27 Mar 2007" xfId="758" xr:uid="{00000000-0005-0000-0000-0000DB050000}"/>
    <cellStyle name="7_Production Report 27 Mar 2007 2" xfId="2216" xr:uid="{00000000-0005-0000-0000-0000DC050000}"/>
    <cellStyle name="7_Production Report 27 Mar 2008" xfId="759" xr:uid="{00000000-0005-0000-0000-0000DD050000}"/>
    <cellStyle name="7_Production Report 27 Mar 2008 2" xfId="2217" xr:uid="{00000000-0005-0000-0000-0000DE050000}"/>
    <cellStyle name="7_Production Report 27 Maret 2006" xfId="760" xr:uid="{00000000-0005-0000-0000-0000DF050000}"/>
    <cellStyle name="7_Production Report 27 Maret 2006 2" xfId="2218" xr:uid="{00000000-0005-0000-0000-0000E0050000}"/>
    <cellStyle name="7_Production Report 27 Nov 2006" xfId="761" xr:uid="{00000000-0005-0000-0000-0000E1050000}"/>
    <cellStyle name="7_Production Report 27 Nov 2006 2" xfId="2219" xr:uid="{00000000-0005-0000-0000-0000E2050000}"/>
    <cellStyle name="7_Production Report 27 Nov 2007" xfId="762" xr:uid="{00000000-0005-0000-0000-0000E3050000}"/>
    <cellStyle name="7_Production Report 27 Nov 2007 2" xfId="2220" xr:uid="{00000000-0005-0000-0000-0000E4050000}"/>
    <cellStyle name="7_Production Report 27 Okt  2007" xfId="763" xr:uid="{00000000-0005-0000-0000-0000E5050000}"/>
    <cellStyle name="7_Production Report 27 Okt  2007 2" xfId="2221" xr:uid="{00000000-0005-0000-0000-0000E6050000}"/>
    <cellStyle name="7_Production Report 27 Sept  2007" xfId="764" xr:uid="{00000000-0005-0000-0000-0000E7050000}"/>
    <cellStyle name="7_Production Report 27 Sept  2007 2" xfId="2222" xr:uid="{00000000-0005-0000-0000-0000E8050000}"/>
    <cellStyle name="7_Production Report 27 Sept 06pak agus.." xfId="765" xr:uid="{00000000-0005-0000-0000-0000E9050000}"/>
    <cellStyle name="7_Production Report 27 Sept 06pak agus.. 2" xfId="2223" xr:uid="{00000000-0005-0000-0000-0000EA050000}"/>
    <cellStyle name="7_Production Report 28 ~ 29 April 2007" xfId="766" xr:uid="{00000000-0005-0000-0000-0000EB050000}"/>
    <cellStyle name="7_Production Report 28 ~ 29 April 2007 2" xfId="2224" xr:uid="{00000000-0005-0000-0000-0000EC050000}"/>
    <cellStyle name="7_Production Report 28 Agustus 2006" xfId="767" xr:uid="{00000000-0005-0000-0000-0000ED050000}"/>
    <cellStyle name="7_Production Report 28 Agustus 2006 2" xfId="2225" xr:uid="{00000000-0005-0000-0000-0000EE050000}"/>
    <cellStyle name="7_Production Report 28 Apr 2008" xfId="768" xr:uid="{00000000-0005-0000-0000-0000EF050000}"/>
    <cellStyle name="7_Production Report 28 Apr 2008 2" xfId="2226" xr:uid="{00000000-0005-0000-0000-0000F0050000}"/>
    <cellStyle name="7_Production Report 28 April 2006" xfId="769" xr:uid="{00000000-0005-0000-0000-0000F1050000}"/>
    <cellStyle name="7_Production Report 28 April 2006 2" xfId="2227" xr:uid="{00000000-0005-0000-0000-0000F2050000}"/>
    <cellStyle name="7_Production Report 28 August  2007" xfId="770" xr:uid="{00000000-0005-0000-0000-0000F3050000}"/>
    <cellStyle name="7_Production Report 28 August  2007 2" xfId="2228" xr:uid="{00000000-0005-0000-0000-0000F4050000}"/>
    <cellStyle name="7_Production Report 28 Dec 2006" xfId="771" xr:uid="{00000000-0005-0000-0000-0000F5050000}"/>
    <cellStyle name="7_Production Report 28 Dec 2006 2" xfId="2229" xr:uid="{00000000-0005-0000-0000-0000F6050000}"/>
    <cellStyle name="7_Production Report 28 Dec 2007" xfId="772" xr:uid="{00000000-0005-0000-0000-0000F7050000}"/>
    <cellStyle name="7_Production Report 28 Dec 2007 2" xfId="2230" xr:uid="{00000000-0005-0000-0000-0000F8050000}"/>
    <cellStyle name="7_Production Report 28 Feb 2006" xfId="773" xr:uid="{00000000-0005-0000-0000-0000F9050000}"/>
    <cellStyle name="7_Production Report 28 Feb 2006 2" xfId="2231" xr:uid="{00000000-0005-0000-0000-0000FA050000}"/>
    <cellStyle name="7_Production Report 28 Feb 2007" xfId="774" xr:uid="{00000000-0005-0000-0000-0000FB050000}"/>
    <cellStyle name="7_Production Report 28 Feb 2007 2" xfId="2232" xr:uid="{00000000-0005-0000-0000-0000FC050000}"/>
    <cellStyle name="7_Production Report 28 Feb 2008" xfId="775" xr:uid="{00000000-0005-0000-0000-0000FD050000}"/>
    <cellStyle name="7_Production Report 28 Feb 2008 2" xfId="2233" xr:uid="{00000000-0005-0000-0000-0000FE050000}"/>
    <cellStyle name="7_Production Report 28 Jan 2008" xfId="776" xr:uid="{00000000-0005-0000-0000-0000FF050000}"/>
    <cellStyle name="7_Production Report 28 Jan 2008 2" xfId="2234" xr:uid="{00000000-0005-0000-0000-000000060000}"/>
    <cellStyle name="7_Production Report 28 Juli 2006" xfId="777" xr:uid="{00000000-0005-0000-0000-000001060000}"/>
    <cellStyle name="7_Production Report 28 Juli 2006 2" xfId="2235" xr:uid="{00000000-0005-0000-0000-000002060000}"/>
    <cellStyle name="7_Production Report 28 Juli 2007" xfId="778" xr:uid="{00000000-0005-0000-0000-000003060000}"/>
    <cellStyle name="7_Production Report 28 Juli 2007 2" xfId="2236" xr:uid="{00000000-0005-0000-0000-000004060000}"/>
    <cellStyle name="7_Production Report 28 Juni 2006" xfId="779" xr:uid="{00000000-0005-0000-0000-000005060000}"/>
    <cellStyle name="7_Production Report 28 Juni 2006 2" xfId="2237" xr:uid="{00000000-0005-0000-0000-000006060000}"/>
    <cellStyle name="7_Production Report 28 Juni 2007" xfId="780" xr:uid="{00000000-0005-0000-0000-000007060000}"/>
    <cellStyle name="7_Production Report 28 Juni 2007 2" xfId="2238" xr:uid="{00000000-0005-0000-0000-000008060000}"/>
    <cellStyle name="7_Production Report 28 Mar 2007" xfId="781" xr:uid="{00000000-0005-0000-0000-000009060000}"/>
    <cellStyle name="7_Production Report 28 Mar 2007 2" xfId="2239" xr:uid="{00000000-0005-0000-0000-00000A060000}"/>
    <cellStyle name="7_Production Report 28 Mar 2008" xfId="782" xr:uid="{00000000-0005-0000-0000-00000B060000}"/>
    <cellStyle name="7_Production Report 28 Mar 2008 2" xfId="2240" xr:uid="{00000000-0005-0000-0000-00000C060000}"/>
    <cellStyle name="7_Production Report 28 Maret 2006" xfId="783" xr:uid="{00000000-0005-0000-0000-00000D060000}"/>
    <cellStyle name="7_Production Report 28 Maret 2006 2" xfId="2241" xr:uid="{00000000-0005-0000-0000-00000E060000}"/>
    <cellStyle name="7_Production Report 28 Mei 2007" xfId="784" xr:uid="{00000000-0005-0000-0000-00000F060000}"/>
    <cellStyle name="7_Production Report 28 Mei 2007 2" xfId="2242" xr:uid="{00000000-0005-0000-0000-000010060000}"/>
    <cellStyle name="7_Production Report 28 Nov 2006" xfId="785" xr:uid="{00000000-0005-0000-0000-000011060000}"/>
    <cellStyle name="7_Production Report 28 Nov 2006 2" xfId="2243" xr:uid="{00000000-0005-0000-0000-000012060000}"/>
    <cellStyle name="7_Production Report 28 Nov 2007" xfId="786" xr:uid="{00000000-0005-0000-0000-000013060000}"/>
    <cellStyle name="7_Production Report 28 Nov 2007 2" xfId="2244" xr:uid="{00000000-0005-0000-0000-000014060000}"/>
    <cellStyle name="7_Production Report 28 Okt  2007" xfId="787" xr:uid="{00000000-0005-0000-0000-000015060000}"/>
    <cellStyle name="7_Production Report 28 Okt  2007 2" xfId="2245" xr:uid="{00000000-0005-0000-0000-000016060000}"/>
    <cellStyle name="7_Production Report 28 Sept  2007" xfId="788" xr:uid="{00000000-0005-0000-0000-000017060000}"/>
    <cellStyle name="7_Production Report 28 Sept  2007 2" xfId="2246" xr:uid="{00000000-0005-0000-0000-000018060000}"/>
    <cellStyle name="7_Production Report 28 Sept 06" xfId="789" xr:uid="{00000000-0005-0000-0000-000019060000}"/>
    <cellStyle name="7_Production Report 28 Sept 06 2" xfId="2247" xr:uid="{00000000-0005-0000-0000-00001A060000}"/>
    <cellStyle name="7_Production Report 28~29 Sept  2007" xfId="790" xr:uid="{00000000-0005-0000-0000-00001B060000}"/>
    <cellStyle name="7_Production Report 28~29 Sept  2007 2" xfId="2248" xr:uid="{00000000-0005-0000-0000-00001C060000}"/>
    <cellStyle name="7_Production Report 29 ~ 30 Dec 2006" xfId="791" xr:uid="{00000000-0005-0000-0000-00001D060000}"/>
    <cellStyle name="7_Production Report 29 ~ 30 Dec 2006 2" xfId="2249" xr:uid="{00000000-0005-0000-0000-00001E060000}"/>
    <cellStyle name="7_Production Report 29 ~ 30 Mar 2008" xfId="792" xr:uid="{00000000-0005-0000-0000-00001F060000}"/>
    <cellStyle name="7_Production Report 29 ~ 30 Mar 2008 2" xfId="2250" xr:uid="{00000000-0005-0000-0000-000020060000}"/>
    <cellStyle name="7_Production Report 29 ~ 30 Mar 2008 rev" xfId="793" xr:uid="{00000000-0005-0000-0000-000021060000}"/>
    <cellStyle name="7_Production Report 29 ~ 30 Mar 2008 rev 2" xfId="2251" xr:uid="{00000000-0005-0000-0000-000022060000}"/>
    <cellStyle name="7_Production Report 29 Agustus 2006" xfId="794" xr:uid="{00000000-0005-0000-0000-000023060000}"/>
    <cellStyle name="7_Production Report 29 Agustus 2006 2" xfId="2252" xr:uid="{00000000-0005-0000-0000-000024060000}"/>
    <cellStyle name="7_Production Report 29 April 2006" xfId="795" xr:uid="{00000000-0005-0000-0000-000025060000}"/>
    <cellStyle name="7_Production Report 29 April 2006 2" xfId="2253" xr:uid="{00000000-0005-0000-0000-000026060000}"/>
    <cellStyle name="7_Production Report 29 April 2008" xfId="796" xr:uid="{00000000-0005-0000-0000-000027060000}"/>
    <cellStyle name="7_Production Report 29 April 2008 2" xfId="2254" xr:uid="{00000000-0005-0000-0000-000028060000}"/>
    <cellStyle name="7_Production Report 29 August  2007" xfId="797" xr:uid="{00000000-0005-0000-0000-000029060000}"/>
    <cellStyle name="7_Production Report 29 August  2007 2" xfId="2255" xr:uid="{00000000-0005-0000-0000-00002A060000}"/>
    <cellStyle name="7_Production Report 29 Dec 2006" xfId="798" xr:uid="{00000000-0005-0000-0000-00002B060000}"/>
    <cellStyle name="7_Production Report 29 Dec 2006 2" xfId="2256" xr:uid="{00000000-0005-0000-0000-00002C060000}"/>
    <cellStyle name="7_Production Report 29 Dec 2007" xfId="799" xr:uid="{00000000-0005-0000-0000-00002D060000}"/>
    <cellStyle name="7_Production Report 29 Dec 2007 2" xfId="2257" xr:uid="{00000000-0005-0000-0000-00002E060000}"/>
    <cellStyle name="7_Production Report 29 Feb 2008" xfId="800" xr:uid="{00000000-0005-0000-0000-00002F060000}"/>
    <cellStyle name="7_Production Report 29 Feb 2008 2" xfId="2258" xr:uid="{00000000-0005-0000-0000-000030060000}"/>
    <cellStyle name="7_Production Report 29 Jan 2007" xfId="801" xr:uid="{00000000-0005-0000-0000-000031060000}"/>
    <cellStyle name="7_Production Report 29 Jan 2007 2" xfId="2259" xr:uid="{00000000-0005-0000-0000-000032060000}"/>
    <cellStyle name="7_Production Report 29 Jan 2008" xfId="802" xr:uid="{00000000-0005-0000-0000-000033060000}"/>
    <cellStyle name="7_Production Report 29 Jan 2008 2" xfId="2260" xr:uid="{00000000-0005-0000-0000-000034060000}"/>
    <cellStyle name="7_Production Report 29 Juli 2007" xfId="803" xr:uid="{00000000-0005-0000-0000-000035060000}"/>
    <cellStyle name="7_Production Report 29 Juli 2007 2" xfId="2261" xr:uid="{00000000-0005-0000-0000-000036060000}"/>
    <cellStyle name="7_Production Report 29 Juni 2006" xfId="804" xr:uid="{00000000-0005-0000-0000-000037060000}"/>
    <cellStyle name="7_Production Report 29 Juni 2006 2" xfId="2262" xr:uid="{00000000-0005-0000-0000-000038060000}"/>
    <cellStyle name="7_Production Report 29 Juni 2007" xfId="805" xr:uid="{00000000-0005-0000-0000-000039060000}"/>
    <cellStyle name="7_Production Report 29 Juni 2007 2" xfId="2263" xr:uid="{00000000-0005-0000-0000-00003A060000}"/>
    <cellStyle name="7_Production Report 29 Mar 2007" xfId="806" xr:uid="{00000000-0005-0000-0000-00003B060000}"/>
    <cellStyle name="7_Production Report 29 Mar 2007 2" xfId="2264" xr:uid="{00000000-0005-0000-0000-00003C060000}"/>
    <cellStyle name="7_Production Report 29 Mar 2008" xfId="807" xr:uid="{00000000-0005-0000-0000-00003D060000}"/>
    <cellStyle name="7_Production Report 29 Mar 2008 2" xfId="2265" xr:uid="{00000000-0005-0000-0000-00003E060000}"/>
    <cellStyle name="7_Production Report 29 Maret 2006" xfId="808" xr:uid="{00000000-0005-0000-0000-00003F060000}"/>
    <cellStyle name="7_Production Report 29 Maret 2006 2" xfId="2266" xr:uid="{00000000-0005-0000-0000-000040060000}"/>
    <cellStyle name="7_Production Report 29 Mei 2006" xfId="809" xr:uid="{00000000-0005-0000-0000-000041060000}"/>
    <cellStyle name="7_Production Report 29 Mei 2006 2" xfId="2267" xr:uid="{00000000-0005-0000-0000-000042060000}"/>
    <cellStyle name="7_Production Report 29 Mei 2007" xfId="810" xr:uid="{00000000-0005-0000-0000-000043060000}"/>
    <cellStyle name="7_Production Report 29 Mei 2007 2" xfId="2268" xr:uid="{00000000-0005-0000-0000-000044060000}"/>
    <cellStyle name="7_Production Report 29 Nov 2006" xfId="811" xr:uid="{00000000-0005-0000-0000-000045060000}"/>
    <cellStyle name="7_Production Report 29 Nov 2006 2" xfId="2269" xr:uid="{00000000-0005-0000-0000-000046060000}"/>
    <cellStyle name="7_Production Report 29 Nov 2007" xfId="812" xr:uid="{00000000-0005-0000-0000-000047060000}"/>
    <cellStyle name="7_Production Report 29 Nov 2007 2" xfId="2270" xr:uid="{00000000-0005-0000-0000-000048060000}"/>
    <cellStyle name="7_Production Report 29 Okt  2007" xfId="813" xr:uid="{00000000-0005-0000-0000-000049060000}"/>
    <cellStyle name="7_Production Report 29 Okt  2007 2" xfId="2271" xr:uid="{00000000-0005-0000-0000-00004A060000}"/>
    <cellStyle name="7_Production Report 29 Okt 2006" xfId="814" xr:uid="{00000000-0005-0000-0000-00004B060000}"/>
    <cellStyle name="7_Production Report 29 Okt 2006 2" xfId="2272" xr:uid="{00000000-0005-0000-0000-00004C060000}"/>
    <cellStyle name="7_Production Report 29 Sept 06" xfId="815" xr:uid="{00000000-0005-0000-0000-00004D060000}"/>
    <cellStyle name="7_Production Report 29 Sept 06 2" xfId="2273" xr:uid="{00000000-0005-0000-0000-00004E060000}"/>
    <cellStyle name="7_Production Report 29-30  April 2006" xfId="816" xr:uid="{00000000-0005-0000-0000-00004F060000}"/>
    <cellStyle name="7_Production Report 29-30  April 2006 2" xfId="2274" xr:uid="{00000000-0005-0000-0000-000050060000}"/>
    <cellStyle name="7_Production Report 3  Jan 2006" xfId="817" xr:uid="{00000000-0005-0000-0000-000051060000}"/>
    <cellStyle name="7_Production Report 3  Jan 2006 2" xfId="2275" xr:uid="{00000000-0005-0000-0000-000052060000}"/>
    <cellStyle name="7_Production Report 3  Mar 2007" xfId="818" xr:uid="{00000000-0005-0000-0000-000053060000}"/>
    <cellStyle name="7_Production Report 3  Mar 2007 2" xfId="2276" xr:uid="{00000000-0005-0000-0000-000054060000}"/>
    <cellStyle name="7_Production Report 3 ~4  Mar 2007" xfId="819" xr:uid="{00000000-0005-0000-0000-000055060000}"/>
    <cellStyle name="7_Production Report 3 ~4  Mar 2007 2" xfId="2277" xr:uid="{00000000-0005-0000-0000-000056060000}"/>
    <cellStyle name="7_Production Report 3 Agustus 2006" xfId="820" xr:uid="{00000000-0005-0000-0000-000057060000}"/>
    <cellStyle name="7_Production Report 3 Agustus 2006 2" xfId="2278" xr:uid="{00000000-0005-0000-0000-000058060000}"/>
    <cellStyle name="7_Production Report 3 April 2007" xfId="821" xr:uid="{00000000-0005-0000-0000-000059060000}"/>
    <cellStyle name="7_Production Report 3 April 2007 2" xfId="2279" xr:uid="{00000000-0005-0000-0000-00005A060000}"/>
    <cellStyle name="7_Production Report 3 Feb 2006" xfId="822" xr:uid="{00000000-0005-0000-0000-00005B060000}"/>
    <cellStyle name="7_Production Report 3 Feb 2006 2" xfId="2280" xr:uid="{00000000-0005-0000-0000-00005C060000}"/>
    <cellStyle name="7_Production Report 3 Maret 2006" xfId="823" xr:uid="{00000000-0005-0000-0000-00005D060000}"/>
    <cellStyle name="7_Production Report 3 Maret 2006 2" xfId="2281" xr:uid="{00000000-0005-0000-0000-00005E060000}"/>
    <cellStyle name="7_Production Report 3 Mei 2007" xfId="824" xr:uid="{00000000-0005-0000-0000-00005F060000}"/>
    <cellStyle name="7_Production Report 3 Mei 2007 2" xfId="2282" xr:uid="{00000000-0005-0000-0000-000060060000}"/>
    <cellStyle name="7_Production Report 30 Agustus 2006." xfId="825" xr:uid="{00000000-0005-0000-0000-000061060000}"/>
    <cellStyle name="7_Production Report 30 Agustus 2006. 2" xfId="2283" xr:uid="{00000000-0005-0000-0000-000062060000}"/>
    <cellStyle name="7_Production Report 30 April 2007" xfId="826" xr:uid="{00000000-0005-0000-0000-000063060000}"/>
    <cellStyle name="7_Production Report 30 April 2007 2" xfId="2284" xr:uid="{00000000-0005-0000-0000-000064060000}"/>
    <cellStyle name="7_Production Report 30 August  2007" xfId="827" xr:uid="{00000000-0005-0000-0000-000065060000}"/>
    <cellStyle name="7_Production Report 30 August  2007 2" xfId="2285" xr:uid="{00000000-0005-0000-0000-000066060000}"/>
    <cellStyle name="7_Production Report 30 Jan 2007" xfId="828" xr:uid="{00000000-0005-0000-0000-000067060000}"/>
    <cellStyle name="7_Production Report 30 Jan 2007 2" xfId="2286" xr:uid="{00000000-0005-0000-0000-000068060000}"/>
    <cellStyle name="7_Production Report 30 Jan 2008" xfId="829" xr:uid="{00000000-0005-0000-0000-000069060000}"/>
    <cellStyle name="7_Production Report 30 Jan 2008 2" xfId="2287" xr:uid="{00000000-0005-0000-0000-00006A060000}"/>
    <cellStyle name="7_Production Report 30 Januari 2006" xfId="830" xr:uid="{00000000-0005-0000-0000-00006B060000}"/>
    <cellStyle name="7_Production Report 30 Januari 2006 2" xfId="2288" xr:uid="{00000000-0005-0000-0000-00006C060000}"/>
    <cellStyle name="7_Production Report 30 Juli 2006_63342" xfId="831" xr:uid="{00000000-0005-0000-0000-00006D060000}"/>
    <cellStyle name="7_Production Report 30 Juli 2006_63342 2" xfId="2289" xr:uid="{00000000-0005-0000-0000-00006E060000}"/>
    <cellStyle name="7_Production Report 30 Juli 2007" xfId="832" xr:uid="{00000000-0005-0000-0000-00006F060000}"/>
    <cellStyle name="7_Production Report 30 Juli 2007 2" xfId="2290" xr:uid="{00000000-0005-0000-0000-000070060000}"/>
    <cellStyle name="7_Production Report 30 Juni 2006" xfId="833" xr:uid="{00000000-0005-0000-0000-000071060000}"/>
    <cellStyle name="7_Production Report 30 Juni 2006 2" xfId="2291" xr:uid="{00000000-0005-0000-0000-000072060000}"/>
    <cellStyle name="7_Production Report 30 Mar 2007" xfId="834" xr:uid="{00000000-0005-0000-0000-000073060000}"/>
    <cellStyle name="7_Production Report 30 Mar 2007 2" xfId="2292" xr:uid="{00000000-0005-0000-0000-000074060000}"/>
    <cellStyle name="7_Production Report 30 Maret 2006" xfId="835" xr:uid="{00000000-0005-0000-0000-000075060000}"/>
    <cellStyle name="7_Production Report 30 Maret 2006 2" xfId="2293" xr:uid="{00000000-0005-0000-0000-000076060000}"/>
    <cellStyle name="7_Production Report 30 Mei 2006" xfId="836" xr:uid="{00000000-0005-0000-0000-000077060000}"/>
    <cellStyle name="7_Production Report 30 Mei 2006 2" xfId="2294" xr:uid="{00000000-0005-0000-0000-000078060000}"/>
    <cellStyle name="7_Production Report 30 Mei 2007" xfId="837" xr:uid="{00000000-0005-0000-0000-000079060000}"/>
    <cellStyle name="7_Production Report 30 Mei 2007 2" xfId="2295" xr:uid="{00000000-0005-0000-0000-00007A060000}"/>
    <cellStyle name="7_Production Report 30 Nov ~ 1 Dec 2006" xfId="838" xr:uid="{00000000-0005-0000-0000-00007B060000}"/>
    <cellStyle name="7_Production Report 30 Nov ~ 1 Dec 2006 2" xfId="2296" xr:uid="{00000000-0005-0000-0000-00007C060000}"/>
    <cellStyle name="7_Production Report 30 Nov 2006" xfId="839" xr:uid="{00000000-0005-0000-0000-00007D060000}"/>
    <cellStyle name="7_Production Report 30 Nov 2006 2" xfId="2297" xr:uid="{00000000-0005-0000-0000-00007E060000}"/>
    <cellStyle name="7_Production Report 30 Nov 2007" xfId="840" xr:uid="{00000000-0005-0000-0000-00007F060000}"/>
    <cellStyle name="7_Production Report 30 Nov 2007 2" xfId="2298" xr:uid="{00000000-0005-0000-0000-000080060000}"/>
    <cellStyle name="7_Production Report 30 Okt  2007" xfId="841" xr:uid="{00000000-0005-0000-0000-000081060000}"/>
    <cellStyle name="7_Production Report 30 Okt  2007 2" xfId="2299" xr:uid="{00000000-0005-0000-0000-000082060000}"/>
    <cellStyle name="7_Production Report 30 Okt 2006" xfId="842" xr:uid="{00000000-0005-0000-0000-000083060000}"/>
    <cellStyle name="7_Production Report 30 Okt 2006 2" xfId="2300" xr:uid="{00000000-0005-0000-0000-000084060000}"/>
    <cellStyle name="7_Production Report 30 Sept 06" xfId="843" xr:uid="{00000000-0005-0000-0000-000085060000}"/>
    <cellStyle name="7_Production Report 30 Sept 06 2" xfId="2301" xr:uid="{00000000-0005-0000-0000-000086060000}"/>
    <cellStyle name="7_Production Report 31 Agustus 2006" xfId="844" xr:uid="{00000000-0005-0000-0000-000087060000}"/>
    <cellStyle name="7_Production Report 31 Agustus 2006 2" xfId="2302" xr:uid="{00000000-0005-0000-0000-000088060000}"/>
    <cellStyle name="7_Production Report 31 August  2007" xfId="845" xr:uid="{00000000-0005-0000-0000-000089060000}"/>
    <cellStyle name="7_Production Report 31 August  2007 2" xfId="2303" xr:uid="{00000000-0005-0000-0000-00008A060000}"/>
    <cellStyle name="7_Production Report 31 August ~ 1 Sept 2007" xfId="846" xr:uid="{00000000-0005-0000-0000-00008B060000}"/>
    <cellStyle name="7_Production Report 31 August ~ 1 Sept 2007 2" xfId="2304" xr:uid="{00000000-0005-0000-0000-00008C060000}"/>
    <cellStyle name="7_Production Report 31 Jan 2007" xfId="847" xr:uid="{00000000-0005-0000-0000-00008D060000}"/>
    <cellStyle name="7_Production Report 31 Jan 2007 2" xfId="2305" xr:uid="{00000000-0005-0000-0000-00008E060000}"/>
    <cellStyle name="7_Production Report 31 Jan 2008" xfId="848" xr:uid="{00000000-0005-0000-0000-00008F060000}"/>
    <cellStyle name="7_Production Report 31 Jan 2008 2" xfId="2306" xr:uid="{00000000-0005-0000-0000-000090060000}"/>
    <cellStyle name="7_Production Report 31 Juli 2006" xfId="849" xr:uid="{00000000-0005-0000-0000-000091060000}"/>
    <cellStyle name="7_Production Report 31 Juli 2006 2" xfId="2307" xr:uid="{00000000-0005-0000-0000-000092060000}"/>
    <cellStyle name="7_Production Report 31 Juli 2007" xfId="850" xr:uid="{00000000-0005-0000-0000-000093060000}"/>
    <cellStyle name="7_Production Report 31 Juli 2007 2" xfId="2308" xr:uid="{00000000-0005-0000-0000-000094060000}"/>
    <cellStyle name="7_Production Report 31 Mar ~ 1 Apr '07" xfId="851" xr:uid="{00000000-0005-0000-0000-000095060000}"/>
    <cellStyle name="7_Production Report 31 Mar ~ 1 Apr '07 2" xfId="2309" xr:uid="{00000000-0005-0000-0000-000096060000}"/>
    <cellStyle name="7_Production Report 31 Mar 2007" xfId="852" xr:uid="{00000000-0005-0000-0000-000097060000}"/>
    <cellStyle name="7_Production Report 31 Mar 2007 2" xfId="2310" xr:uid="{00000000-0005-0000-0000-000098060000}"/>
    <cellStyle name="7_Production Report 31 Mar 2008" xfId="853" xr:uid="{00000000-0005-0000-0000-000099060000}"/>
    <cellStyle name="7_Production Report 31 Mar 2008 2" xfId="2311" xr:uid="{00000000-0005-0000-0000-00009A060000}"/>
    <cellStyle name="7_Production Report 31 Maret 2006" xfId="854" xr:uid="{00000000-0005-0000-0000-00009B060000}"/>
    <cellStyle name="7_Production Report 31 Maret 2006 2" xfId="2312" xr:uid="{00000000-0005-0000-0000-00009C060000}"/>
    <cellStyle name="7_Production Report 31 Mei 2006" xfId="855" xr:uid="{00000000-0005-0000-0000-00009D060000}"/>
    <cellStyle name="7_Production Report 31 Mei 2006 2" xfId="2313" xr:uid="{00000000-0005-0000-0000-00009E060000}"/>
    <cellStyle name="7_Production Report 31 Mei 2007" xfId="856" xr:uid="{00000000-0005-0000-0000-00009F060000}"/>
    <cellStyle name="7_Production Report 31 Mei 2007 2" xfId="2314" xr:uid="{00000000-0005-0000-0000-0000A0060000}"/>
    <cellStyle name="7_Production Report 31 Okt  2007" xfId="857" xr:uid="{00000000-0005-0000-0000-0000A1060000}"/>
    <cellStyle name="7_Production Report 31 Okt  2007 2" xfId="2315" xr:uid="{00000000-0005-0000-0000-0000A2060000}"/>
    <cellStyle name="7_Production Report 31 Okt 2006" xfId="858" xr:uid="{00000000-0005-0000-0000-0000A3060000}"/>
    <cellStyle name="7_Production Report 31 Okt 2006 2" xfId="2316" xr:uid="{00000000-0005-0000-0000-0000A4060000}"/>
    <cellStyle name="7_Production Report 4  Jan 2006" xfId="859" xr:uid="{00000000-0005-0000-0000-0000A5060000}"/>
    <cellStyle name="7_Production Report 4  Jan 2006 2" xfId="2317" xr:uid="{00000000-0005-0000-0000-0000A6060000}"/>
    <cellStyle name="7_Production Report 4 Agustus 2006" xfId="860" xr:uid="{00000000-0005-0000-0000-0000A7060000}"/>
    <cellStyle name="7_Production Report 4 Agustus 2006 2" xfId="2318" xr:uid="{00000000-0005-0000-0000-0000A8060000}"/>
    <cellStyle name="7_Production Report 4 April 2007" xfId="861" xr:uid="{00000000-0005-0000-0000-0000A9060000}"/>
    <cellStyle name="7_Production Report 4 April 2007 2" xfId="2319" xr:uid="{00000000-0005-0000-0000-0000AA060000}"/>
    <cellStyle name="7_Production Report 4 Feb 2006" xfId="862" xr:uid="{00000000-0005-0000-0000-0000AB060000}"/>
    <cellStyle name="7_Production Report 4 Feb 2006 2" xfId="2320" xr:uid="{00000000-0005-0000-0000-0000AC060000}"/>
    <cellStyle name="7_Production Report 4 Maret 2006" xfId="863" xr:uid="{00000000-0005-0000-0000-0000AD060000}"/>
    <cellStyle name="7_Production Report 4 Maret 2006 2" xfId="2321" xr:uid="{00000000-0005-0000-0000-0000AE060000}"/>
    <cellStyle name="7_Production Report 4 Mei 2007" xfId="864" xr:uid="{00000000-0005-0000-0000-0000AF060000}"/>
    <cellStyle name="7_Production Report 4 Mei 2007 2" xfId="2322" xr:uid="{00000000-0005-0000-0000-0000B0060000}"/>
    <cellStyle name="7_Production Report 4-5 Nov 2006" xfId="865" xr:uid="{00000000-0005-0000-0000-0000B1060000}"/>
    <cellStyle name="7_Production Report 4-5 Nov 2006 2" xfId="2323" xr:uid="{00000000-0005-0000-0000-0000B2060000}"/>
    <cellStyle name="7_Production Report 5  Jan 2006" xfId="866" xr:uid="{00000000-0005-0000-0000-0000B3060000}"/>
    <cellStyle name="7_Production Report 5  Jan 2006 2" xfId="2324" xr:uid="{00000000-0005-0000-0000-0000B4060000}"/>
    <cellStyle name="7_Production Report 5  Mar 2007" xfId="867" xr:uid="{00000000-0005-0000-0000-0000B5060000}"/>
    <cellStyle name="7_Production Report 5  Mar 2007 2" xfId="2325" xr:uid="{00000000-0005-0000-0000-0000B6060000}"/>
    <cellStyle name="7_Production Report 5 ~ 6 Mei 2007" xfId="868" xr:uid="{00000000-0005-0000-0000-0000B7060000}"/>
    <cellStyle name="7_Production Report 5 ~ 6 Mei 2007 2" xfId="2326" xr:uid="{00000000-0005-0000-0000-0000B8060000}"/>
    <cellStyle name="7_Production Report 5 Agustus 2006" xfId="869" xr:uid="{00000000-0005-0000-0000-0000B9060000}"/>
    <cellStyle name="7_Production Report 5 Agustus 2006 2" xfId="2327" xr:uid="{00000000-0005-0000-0000-0000BA060000}"/>
    <cellStyle name="7_Production Report 5 April 2007" xfId="870" xr:uid="{00000000-0005-0000-0000-0000BB060000}"/>
    <cellStyle name="7_Production Report 5 April 2007 2" xfId="2328" xr:uid="{00000000-0005-0000-0000-0000BC060000}"/>
    <cellStyle name="7_Production Report 5 Feb 2007" xfId="871" xr:uid="{00000000-0005-0000-0000-0000BD060000}"/>
    <cellStyle name="7_Production Report 5 Feb 2007 2" xfId="2329" xr:uid="{00000000-0005-0000-0000-0000BE060000}"/>
    <cellStyle name="7_Production Report 5 Maret 2006" xfId="872" xr:uid="{00000000-0005-0000-0000-0000BF060000}"/>
    <cellStyle name="7_Production Report 5 Maret 2006 2" xfId="2330" xr:uid="{00000000-0005-0000-0000-0000C0060000}"/>
    <cellStyle name="7_Production Report 6  Mar 2007" xfId="873" xr:uid="{00000000-0005-0000-0000-0000C1060000}"/>
    <cellStyle name="7_Production Report 6  Mar 2007 2" xfId="2331" xr:uid="{00000000-0005-0000-0000-0000C2060000}"/>
    <cellStyle name="7_Production Report 6 ~ 7  Mei 2006" xfId="874" xr:uid="{00000000-0005-0000-0000-0000C3060000}"/>
    <cellStyle name="7_Production Report 6 ~ 7  Mei 2006 2" xfId="2332" xr:uid="{00000000-0005-0000-0000-0000C4060000}"/>
    <cellStyle name="7_Production Report 6 Agustus 2006" xfId="875" xr:uid="{00000000-0005-0000-0000-0000C5060000}"/>
    <cellStyle name="7_Production Report 6 Agustus 2006 2" xfId="2333" xr:uid="{00000000-0005-0000-0000-0000C6060000}"/>
    <cellStyle name="7_Production Report 6 April 2007" xfId="876" xr:uid="{00000000-0005-0000-0000-0000C7060000}"/>
    <cellStyle name="7_Production Report 6 April 2007 2" xfId="2334" xr:uid="{00000000-0005-0000-0000-0000C8060000}"/>
    <cellStyle name="7_Production Report 6 Feb 2006" xfId="877" xr:uid="{00000000-0005-0000-0000-0000C9060000}"/>
    <cellStyle name="7_Production Report 6 Feb 2006 2" xfId="2335" xr:uid="{00000000-0005-0000-0000-0000CA060000}"/>
    <cellStyle name="7_Production Report 6 Feb 2007" xfId="878" xr:uid="{00000000-0005-0000-0000-0000CB060000}"/>
    <cellStyle name="7_Production Report 6 Feb 2007 2" xfId="2336" xr:uid="{00000000-0005-0000-0000-0000CC060000}"/>
    <cellStyle name="7_Production Report 6 Maret 2006" xfId="879" xr:uid="{00000000-0005-0000-0000-0000CD060000}"/>
    <cellStyle name="7_Production Report 6 Maret 2006 2" xfId="2337" xr:uid="{00000000-0005-0000-0000-0000CE060000}"/>
    <cellStyle name="7_Production Report 6 Nov 2006" xfId="880" xr:uid="{00000000-0005-0000-0000-0000CF060000}"/>
    <cellStyle name="7_Production Report 6 Nov 2006 2" xfId="2338" xr:uid="{00000000-0005-0000-0000-0000D0060000}"/>
    <cellStyle name="7_Production Report 7  Mar 2007" xfId="881" xr:uid="{00000000-0005-0000-0000-0000D1060000}"/>
    <cellStyle name="7_Production Report 7  Mar 2007 2" xfId="2339" xr:uid="{00000000-0005-0000-0000-0000D2060000}"/>
    <cellStyle name="7_Production Report 7 Agustus 2006 A" xfId="882" xr:uid="{00000000-0005-0000-0000-0000D3060000}"/>
    <cellStyle name="7_Production Report 7 Agustus 2006 A 2" xfId="2340" xr:uid="{00000000-0005-0000-0000-0000D4060000}"/>
    <cellStyle name="7_Production Report 7 Feb 2006" xfId="883" xr:uid="{00000000-0005-0000-0000-0000D5060000}"/>
    <cellStyle name="7_Production Report 7 Feb 2006 2" xfId="2341" xr:uid="{00000000-0005-0000-0000-0000D6060000}"/>
    <cellStyle name="7_Production Report 7 Feb 2007" xfId="884" xr:uid="{00000000-0005-0000-0000-0000D7060000}"/>
    <cellStyle name="7_Production Report 7 Feb 2007 2" xfId="2342" xr:uid="{00000000-0005-0000-0000-0000D8060000}"/>
    <cellStyle name="7_Production Report 7 Maret 2006" xfId="885" xr:uid="{00000000-0005-0000-0000-0000D9060000}"/>
    <cellStyle name="7_Production Report 7 Maret 2006 2" xfId="2343" xr:uid="{00000000-0005-0000-0000-0000DA060000}"/>
    <cellStyle name="7_Production Report 7 Mei 2007" xfId="886" xr:uid="{00000000-0005-0000-0000-0000DB060000}"/>
    <cellStyle name="7_Production Report 7 Mei 2007 2" xfId="2344" xr:uid="{00000000-0005-0000-0000-0000DC060000}"/>
    <cellStyle name="7_Production Report 7 Nov 2006" xfId="887" xr:uid="{00000000-0005-0000-0000-0000DD060000}"/>
    <cellStyle name="7_Production Report 7 Nov 2006 2" xfId="2345" xr:uid="{00000000-0005-0000-0000-0000DE060000}"/>
    <cellStyle name="7_Production Report 8  Jan 2006" xfId="888" xr:uid="{00000000-0005-0000-0000-0000DF060000}"/>
    <cellStyle name="7_Production Report 8  Jan 2006 2" xfId="2346" xr:uid="{00000000-0005-0000-0000-0000E0060000}"/>
    <cellStyle name="7_Production Report 8  Mar 2007" xfId="889" xr:uid="{00000000-0005-0000-0000-0000E1060000}"/>
    <cellStyle name="7_Production Report 8  Mar 2007 2" xfId="2347" xr:uid="{00000000-0005-0000-0000-0000E2060000}"/>
    <cellStyle name="7_Production Report 8 Agustus 2006" xfId="890" xr:uid="{00000000-0005-0000-0000-0000E3060000}"/>
    <cellStyle name="7_Production Report 8 Agustus 2006 2" xfId="2348" xr:uid="{00000000-0005-0000-0000-0000E4060000}"/>
    <cellStyle name="7_Production Report 8 Feb 2006" xfId="891" xr:uid="{00000000-0005-0000-0000-0000E5060000}"/>
    <cellStyle name="7_Production Report 8 Feb 2006 2" xfId="2349" xr:uid="{00000000-0005-0000-0000-0000E6060000}"/>
    <cellStyle name="7_Production Report 8 Feb 2007" xfId="892" xr:uid="{00000000-0005-0000-0000-0000E7060000}"/>
    <cellStyle name="7_Production Report 8 Feb 2007 2" xfId="2350" xr:uid="{00000000-0005-0000-0000-0000E8060000}"/>
    <cellStyle name="7_Production Report 8 Maret 2006" xfId="893" xr:uid="{00000000-0005-0000-0000-0000E9060000}"/>
    <cellStyle name="7_Production Report 8 Maret 2006 2" xfId="2351" xr:uid="{00000000-0005-0000-0000-0000EA060000}"/>
    <cellStyle name="7_Production Report 8 Mei 2007" xfId="894" xr:uid="{00000000-0005-0000-0000-0000EB060000}"/>
    <cellStyle name="7_Production Report 8 Mei 2007 2" xfId="2352" xr:uid="{00000000-0005-0000-0000-0000EC060000}"/>
    <cellStyle name="7_Production Report 8 Nov 2006" xfId="895" xr:uid="{00000000-0005-0000-0000-0000ED060000}"/>
    <cellStyle name="7_Production Report 8 Nov 2006 2" xfId="2353" xr:uid="{00000000-0005-0000-0000-0000EE060000}"/>
    <cellStyle name="7_Production Report 9  Jan 2007" xfId="896" xr:uid="{00000000-0005-0000-0000-0000EF060000}"/>
    <cellStyle name="7_Production Report 9  Jan 2007 2" xfId="2354" xr:uid="{00000000-0005-0000-0000-0000F0060000}"/>
    <cellStyle name="7_Production Report 9 Agustus 2006" xfId="897" xr:uid="{00000000-0005-0000-0000-0000F1060000}"/>
    <cellStyle name="7_Production Report 9 Agustus 2006 2" xfId="2355" xr:uid="{00000000-0005-0000-0000-0000F2060000}"/>
    <cellStyle name="7_Production Report 9 April 2007" xfId="898" xr:uid="{00000000-0005-0000-0000-0000F3060000}"/>
    <cellStyle name="7_Production Report 9 April 2007 2" xfId="2356" xr:uid="{00000000-0005-0000-0000-0000F4060000}"/>
    <cellStyle name="7_Production Report 9 Feb 2006" xfId="899" xr:uid="{00000000-0005-0000-0000-0000F5060000}"/>
    <cellStyle name="7_Production Report 9 Feb 2006 2" xfId="2357" xr:uid="{00000000-0005-0000-0000-0000F6060000}"/>
    <cellStyle name="7_Production Report 9 Feb 2007" xfId="900" xr:uid="{00000000-0005-0000-0000-0000F7060000}"/>
    <cellStyle name="7_Production Report 9 Feb 2007 2" xfId="2358" xr:uid="{00000000-0005-0000-0000-0000F8060000}"/>
    <cellStyle name="7_Production Report 9 Mar 2007" xfId="901" xr:uid="{00000000-0005-0000-0000-0000F9060000}"/>
    <cellStyle name="7_Production Report 9 Mar 2007 2" xfId="2359" xr:uid="{00000000-0005-0000-0000-0000FA060000}"/>
    <cellStyle name="7_Production Report 9 Maret 2006" xfId="902" xr:uid="{00000000-0005-0000-0000-0000FB060000}"/>
    <cellStyle name="7_Production Report 9 Maret 2006 2" xfId="2360" xr:uid="{00000000-0005-0000-0000-0000FC060000}"/>
    <cellStyle name="7_Production Report 9 Mei 2007" xfId="903" xr:uid="{00000000-0005-0000-0000-0000FD060000}"/>
    <cellStyle name="7_Production Report 9 Mei 2007 2" xfId="2361" xr:uid="{00000000-0005-0000-0000-0000FE060000}"/>
    <cellStyle name="7_Production Report 9 Nov 2006" xfId="904" xr:uid="{00000000-0005-0000-0000-0000FF060000}"/>
    <cellStyle name="7_Production Report 9 Nov 2006 2" xfId="2362" xr:uid="{00000000-0005-0000-0000-000000070000}"/>
    <cellStyle name="7_Production Report 9-10 Mar 2007" xfId="905" xr:uid="{00000000-0005-0000-0000-000001070000}"/>
    <cellStyle name="7_Production Report 9-10 Mar 2007 2" xfId="2363" xr:uid="{00000000-0005-0000-0000-000002070000}"/>
    <cellStyle name="7_Produksi HomeProduct 04.11.2008" xfId="906" xr:uid="{00000000-0005-0000-0000-000003070000}"/>
    <cellStyle name="7_Produksi HomeProduct 04.11.2008 2" xfId="2364" xr:uid="{00000000-0005-0000-0000-000004070000}"/>
    <cellStyle name="7_Produksi HomeProduct 05.11.2008" xfId="907" xr:uid="{00000000-0005-0000-0000-000005070000}"/>
    <cellStyle name="7_Produksi HomeProduct 05.11.2008 2" xfId="2365" xr:uid="{00000000-0005-0000-0000-000006070000}"/>
    <cellStyle name="7_Produksi HomeProduct 06.11.2008" xfId="908" xr:uid="{00000000-0005-0000-0000-000007070000}"/>
    <cellStyle name="7_Produksi HomeProduct 06.11.2008 2" xfId="2366" xr:uid="{00000000-0005-0000-0000-000008070000}"/>
    <cellStyle name="7_Produksi HomeProduct 07.11.2008" xfId="909" xr:uid="{00000000-0005-0000-0000-000009070000}"/>
    <cellStyle name="7_Produksi HomeProduct 07.11.2008 2" xfId="2367" xr:uid="{00000000-0005-0000-0000-00000A070000}"/>
    <cellStyle name="7_Produksi HomeProduct 10.11.2008" xfId="910" xr:uid="{00000000-0005-0000-0000-00000B070000}"/>
    <cellStyle name="7_Produksi HomeProduct 10.11.2008 2" xfId="2368" xr:uid="{00000000-0005-0000-0000-00000C070000}"/>
    <cellStyle name="7_Produksi HomeProduct 11.11.2008" xfId="911" xr:uid="{00000000-0005-0000-0000-00000D070000}"/>
    <cellStyle name="7_Produksi HomeProduct 11.11.2008 2" xfId="2369" xr:uid="{00000000-0005-0000-0000-00000E070000}"/>
    <cellStyle name="7_Produksi HomeProduct 12.11.2008" xfId="912" xr:uid="{00000000-0005-0000-0000-00000F070000}"/>
    <cellStyle name="7_Produksi HomeProduct 12.11.2008 2" xfId="2370" xr:uid="{00000000-0005-0000-0000-000010070000}"/>
    <cellStyle name="7_Produksi HomeProduct 13.11.2008" xfId="913" xr:uid="{00000000-0005-0000-0000-000011070000}"/>
    <cellStyle name="7_Produksi HomeProduct 13.11.2008 2" xfId="2371" xr:uid="{00000000-0005-0000-0000-000012070000}"/>
    <cellStyle name="7_Produksi HomeProduct 14.11.2008" xfId="914" xr:uid="{00000000-0005-0000-0000-000013070000}"/>
    <cellStyle name="7_Produksi HomeProduct 14.11.2008 2" xfId="2372" xr:uid="{00000000-0005-0000-0000-000014070000}"/>
    <cellStyle name="7_Produksi HomeProduct 17.11.2008" xfId="915" xr:uid="{00000000-0005-0000-0000-000015070000}"/>
    <cellStyle name="7_Produksi HomeProduct 17.11.2008 2" xfId="2373" xr:uid="{00000000-0005-0000-0000-000016070000}"/>
    <cellStyle name="7_Produksi HomeProduct 21.11.2008" xfId="916" xr:uid="{00000000-0005-0000-0000-000017070000}"/>
    <cellStyle name="7_Produksi HomeProduct 21.11.2008 2" xfId="2374" xr:uid="{00000000-0005-0000-0000-000018070000}"/>
    <cellStyle name="7_Produksi HomeProduct 22.08.2008" xfId="917" xr:uid="{00000000-0005-0000-0000-000019070000}"/>
    <cellStyle name="7_Produksi HomeProduct 22.08.2008 2" xfId="2375" xr:uid="{00000000-0005-0000-0000-00001A070000}"/>
    <cellStyle name="7_Produksi HomeProduct 25.10.2008" xfId="918" xr:uid="{00000000-0005-0000-0000-00001B070000}"/>
    <cellStyle name="7_Produksi HomeProduct 25.10.2008 2" xfId="2376" xr:uid="{00000000-0005-0000-0000-00001C070000}"/>
    <cellStyle name="7_Produksi HomeProduct 27.08.2008" xfId="919" xr:uid="{00000000-0005-0000-0000-00001D070000}"/>
    <cellStyle name="7_Produksi HomeProduct 27.08.2008 2" xfId="2377" xr:uid="{00000000-0005-0000-0000-00001E070000}"/>
    <cellStyle name="7_Produksi HomeProduct 27.10.2008" xfId="920" xr:uid="{00000000-0005-0000-0000-00001F070000}"/>
    <cellStyle name="7_Produksi HomeProduct 27.10.2008 2" xfId="2378" xr:uid="{00000000-0005-0000-0000-000020070000}"/>
    <cellStyle name="7_Produksi HomeProduct 30.08.2008" xfId="921" xr:uid="{00000000-0005-0000-0000-000021070000}"/>
    <cellStyle name="7_Produksi HomeProduct 30.08.2008 2" xfId="2379" xr:uid="{00000000-0005-0000-0000-000022070000}"/>
    <cellStyle name="Accent1 2" xfId="922" xr:uid="{00000000-0005-0000-0000-000023070000}"/>
    <cellStyle name="Accent1 2 2" xfId="923" xr:uid="{00000000-0005-0000-0000-000024070000}"/>
    <cellStyle name="Accent1 2 2 2" xfId="2381" xr:uid="{00000000-0005-0000-0000-000025070000}"/>
    <cellStyle name="Accent1 2 3" xfId="924" xr:uid="{00000000-0005-0000-0000-000026070000}"/>
    <cellStyle name="Accent1 2 3 2" xfId="2382" xr:uid="{00000000-0005-0000-0000-000027070000}"/>
    <cellStyle name="Accent1 2 4" xfId="925" xr:uid="{00000000-0005-0000-0000-000028070000}"/>
    <cellStyle name="Accent1 2 4 2" xfId="2383" xr:uid="{00000000-0005-0000-0000-000029070000}"/>
    <cellStyle name="Accent1 2 5" xfId="2380" xr:uid="{00000000-0005-0000-0000-00002A070000}"/>
    <cellStyle name="Accent1 3" xfId="926" xr:uid="{00000000-0005-0000-0000-00002B070000}"/>
    <cellStyle name="Accent1 3 2" xfId="927" xr:uid="{00000000-0005-0000-0000-00002C070000}"/>
    <cellStyle name="Accent1 3 2 2" xfId="2385" xr:uid="{00000000-0005-0000-0000-00002D070000}"/>
    <cellStyle name="Accent1 3 3" xfId="928" xr:uid="{00000000-0005-0000-0000-00002E070000}"/>
    <cellStyle name="Accent1 3 3 2" xfId="2386" xr:uid="{00000000-0005-0000-0000-00002F070000}"/>
    <cellStyle name="Accent1 3 4" xfId="929" xr:uid="{00000000-0005-0000-0000-000030070000}"/>
    <cellStyle name="Accent1 3 4 2" xfId="2387" xr:uid="{00000000-0005-0000-0000-000031070000}"/>
    <cellStyle name="Accent1 3 5" xfId="2384" xr:uid="{00000000-0005-0000-0000-000032070000}"/>
    <cellStyle name="Accent1 4" xfId="930" xr:uid="{00000000-0005-0000-0000-000033070000}"/>
    <cellStyle name="Accent1 4 2" xfId="2388" xr:uid="{00000000-0005-0000-0000-000034070000}"/>
    <cellStyle name="Accent2 2" xfId="931" xr:uid="{00000000-0005-0000-0000-000035070000}"/>
    <cellStyle name="Accent2 2 2" xfId="932" xr:uid="{00000000-0005-0000-0000-000036070000}"/>
    <cellStyle name="Accent2 2 2 2" xfId="2390" xr:uid="{00000000-0005-0000-0000-000037070000}"/>
    <cellStyle name="Accent2 2 3" xfId="933" xr:uid="{00000000-0005-0000-0000-000038070000}"/>
    <cellStyle name="Accent2 2 3 2" xfId="2391" xr:uid="{00000000-0005-0000-0000-000039070000}"/>
    <cellStyle name="Accent2 2 4" xfId="934" xr:uid="{00000000-0005-0000-0000-00003A070000}"/>
    <cellStyle name="Accent2 2 4 2" xfId="2392" xr:uid="{00000000-0005-0000-0000-00003B070000}"/>
    <cellStyle name="Accent2 2 5" xfId="2389" xr:uid="{00000000-0005-0000-0000-00003C070000}"/>
    <cellStyle name="Accent2 3" xfId="935" xr:uid="{00000000-0005-0000-0000-00003D070000}"/>
    <cellStyle name="Accent2 3 2" xfId="936" xr:uid="{00000000-0005-0000-0000-00003E070000}"/>
    <cellStyle name="Accent2 3 2 2" xfId="2394" xr:uid="{00000000-0005-0000-0000-00003F070000}"/>
    <cellStyle name="Accent2 3 3" xfId="937" xr:uid="{00000000-0005-0000-0000-000040070000}"/>
    <cellStyle name="Accent2 3 3 2" xfId="2395" xr:uid="{00000000-0005-0000-0000-000041070000}"/>
    <cellStyle name="Accent2 3 4" xfId="938" xr:uid="{00000000-0005-0000-0000-000042070000}"/>
    <cellStyle name="Accent2 3 4 2" xfId="2396" xr:uid="{00000000-0005-0000-0000-000043070000}"/>
    <cellStyle name="Accent2 3 5" xfId="2393" xr:uid="{00000000-0005-0000-0000-000044070000}"/>
    <cellStyle name="Accent2 4" xfId="939" xr:uid="{00000000-0005-0000-0000-000045070000}"/>
    <cellStyle name="Accent2 4 2" xfId="2397" xr:uid="{00000000-0005-0000-0000-000046070000}"/>
    <cellStyle name="Accent3 2" xfId="940" xr:uid="{00000000-0005-0000-0000-000047070000}"/>
    <cellStyle name="Accent3 2 2" xfId="941" xr:uid="{00000000-0005-0000-0000-000048070000}"/>
    <cellStyle name="Accent3 2 2 2" xfId="2399" xr:uid="{00000000-0005-0000-0000-000049070000}"/>
    <cellStyle name="Accent3 2 3" xfId="942" xr:uid="{00000000-0005-0000-0000-00004A070000}"/>
    <cellStyle name="Accent3 2 3 2" xfId="2400" xr:uid="{00000000-0005-0000-0000-00004B070000}"/>
    <cellStyle name="Accent3 2 4" xfId="943" xr:uid="{00000000-0005-0000-0000-00004C070000}"/>
    <cellStyle name="Accent3 2 4 2" xfId="2401" xr:uid="{00000000-0005-0000-0000-00004D070000}"/>
    <cellStyle name="Accent3 2 5" xfId="2398" xr:uid="{00000000-0005-0000-0000-00004E070000}"/>
    <cellStyle name="Accent3 3" xfId="944" xr:uid="{00000000-0005-0000-0000-00004F070000}"/>
    <cellStyle name="Accent3 3 2" xfId="945" xr:uid="{00000000-0005-0000-0000-000050070000}"/>
    <cellStyle name="Accent3 3 2 2" xfId="2403" xr:uid="{00000000-0005-0000-0000-000051070000}"/>
    <cellStyle name="Accent3 3 3" xfId="946" xr:uid="{00000000-0005-0000-0000-000052070000}"/>
    <cellStyle name="Accent3 3 3 2" xfId="2404" xr:uid="{00000000-0005-0000-0000-000053070000}"/>
    <cellStyle name="Accent3 3 4" xfId="947" xr:uid="{00000000-0005-0000-0000-000054070000}"/>
    <cellStyle name="Accent3 3 4 2" xfId="2405" xr:uid="{00000000-0005-0000-0000-000055070000}"/>
    <cellStyle name="Accent3 3 5" xfId="2402" xr:uid="{00000000-0005-0000-0000-000056070000}"/>
    <cellStyle name="Accent3 4" xfId="948" xr:uid="{00000000-0005-0000-0000-000057070000}"/>
    <cellStyle name="Accent3 4 2" xfId="2406" xr:uid="{00000000-0005-0000-0000-000058070000}"/>
    <cellStyle name="Accent4 2" xfId="949" xr:uid="{00000000-0005-0000-0000-000059070000}"/>
    <cellStyle name="Accent4 2 2" xfId="950" xr:uid="{00000000-0005-0000-0000-00005A070000}"/>
    <cellStyle name="Accent4 2 2 2" xfId="2408" xr:uid="{00000000-0005-0000-0000-00005B070000}"/>
    <cellStyle name="Accent4 2 3" xfId="951" xr:uid="{00000000-0005-0000-0000-00005C070000}"/>
    <cellStyle name="Accent4 2 3 2" xfId="2409" xr:uid="{00000000-0005-0000-0000-00005D070000}"/>
    <cellStyle name="Accent4 2 4" xfId="952" xr:uid="{00000000-0005-0000-0000-00005E070000}"/>
    <cellStyle name="Accent4 2 4 2" xfId="2410" xr:uid="{00000000-0005-0000-0000-00005F070000}"/>
    <cellStyle name="Accent4 2 5" xfId="2407" xr:uid="{00000000-0005-0000-0000-000060070000}"/>
    <cellStyle name="Accent4 3" xfId="953" xr:uid="{00000000-0005-0000-0000-000061070000}"/>
    <cellStyle name="Accent4 3 2" xfId="954" xr:uid="{00000000-0005-0000-0000-000062070000}"/>
    <cellStyle name="Accent4 3 2 2" xfId="2412" xr:uid="{00000000-0005-0000-0000-000063070000}"/>
    <cellStyle name="Accent4 3 3" xfId="955" xr:uid="{00000000-0005-0000-0000-000064070000}"/>
    <cellStyle name="Accent4 3 3 2" xfId="2413" xr:uid="{00000000-0005-0000-0000-000065070000}"/>
    <cellStyle name="Accent4 3 4" xfId="956" xr:uid="{00000000-0005-0000-0000-000066070000}"/>
    <cellStyle name="Accent4 3 4 2" xfId="2414" xr:uid="{00000000-0005-0000-0000-000067070000}"/>
    <cellStyle name="Accent4 3 5" xfId="2411" xr:uid="{00000000-0005-0000-0000-000068070000}"/>
    <cellStyle name="Accent4 4" xfId="957" xr:uid="{00000000-0005-0000-0000-000069070000}"/>
    <cellStyle name="Accent4 4 2" xfId="2415" xr:uid="{00000000-0005-0000-0000-00006A070000}"/>
    <cellStyle name="Accent5 2" xfId="958" xr:uid="{00000000-0005-0000-0000-00006B070000}"/>
    <cellStyle name="Accent5 2 2" xfId="959" xr:uid="{00000000-0005-0000-0000-00006C070000}"/>
    <cellStyle name="Accent5 2 2 2" xfId="2417" xr:uid="{00000000-0005-0000-0000-00006D070000}"/>
    <cellStyle name="Accent5 2 3" xfId="960" xr:uid="{00000000-0005-0000-0000-00006E070000}"/>
    <cellStyle name="Accent5 2 3 2" xfId="2418" xr:uid="{00000000-0005-0000-0000-00006F070000}"/>
    <cellStyle name="Accent5 2 4" xfId="961" xr:uid="{00000000-0005-0000-0000-000070070000}"/>
    <cellStyle name="Accent5 2 4 2" xfId="2419" xr:uid="{00000000-0005-0000-0000-000071070000}"/>
    <cellStyle name="Accent5 2 5" xfId="2416" xr:uid="{00000000-0005-0000-0000-000072070000}"/>
    <cellStyle name="Accent5 3" xfId="962" xr:uid="{00000000-0005-0000-0000-000073070000}"/>
    <cellStyle name="Accent5 3 2" xfId="963" xr:uid="{00000000-0005-0000-0000-000074070000}"/>
    <cellStyle name="Accent5 3 2 2" xfId="2421" xr:uid="{00000000-0005-0000-0000-000075070000}"/>
    <cellStyle name="Accent5 3 3" xfId="964" xr:uid="{00000000-0005-0000-0000-000076070000}"/>
    <cellStyle name="Accent5 3 3 2" xfId="2422" xr:uid="{00000000-0005-0000-0000-000077070000}"/>
    <cellStyle name="Accent5 3 4" xfId="965" xr:uid="{00000000-0005-0000-0000-000078070000}"/>
    <cellStyle name="Accent5 3 4 2" xfId="2423" xr:uid="{00000000-0005-0000-0000-000079070000}"/>
    <cellStyle name="Accent5 3 5" xfId="2420" xr:uid="{00000000-0005-0000-0000-00007A070000}"/>
    <cellStyle name="Accent5 4" xfId="966" xr:uid="{00000000-0005-0000-0000-00007B070000}"/>
    <cellStyle name="Accent5 4 2" xfId="2424" xr:uid="{00000000-0005-0000-0000-00007C070000}"/>
    <cellStyle name="Accent6 2" xfId="967" xr:uid="{00000000-0005-0000-0000-00007D070000}"/>
    <cellStyle name="Accent6 2 2" xfId="968" xr:uid="{00000000-0005-0000-0000-00007E070000}"/>
    <cellStyle name="Accent6 2 2 2" xfId="2426" xr:uid="{00000000-0005-0000-0000-00007F070000}"/>
    <cellStyle name="Accent6 2 3" xfId="969" xr:uid="{00000000-0005-0000-0000-000080070000}"/>
    <cellStyle name="Accent6 2 3 2" xfId="2427" xr:uid="{00000000-0005-0000-0000-000081070000}"/>
    <cellStyle name="Accent6 2 4" xfId="970" xr:uid="{00000000-0005-0000-0000-000082070000}"/>
    <cellStyle name="Accent6 2 4 2" xfId="2428" xr:uid="{00000000-0005-0000-0000-000083070000}"/>
    <cellStyle name="Accent6 2 5" xfId="2425" xr:uid="{00000000-0005-0000-0000-000084070000}"/>
    <cellStyle name="Accent6 3" xfId="971" xr:uid="{00000000-0005-0000-0000-000085070000}"/>
    <cellStyle name="Accent6 3 2" xfId="972" xr:uid="{00000000-0005-0000-0000-000086070000}"/>
    <cellStyle name="Accent6 3 2 2" xfId="2430" xr:uid="{00000000-0005-0000-0000-000087070000}"/>
    <cellStyle name="Accent6 3 3" xfId="973" xr:uid="{00000000-0005-0000-0000-000088070000}"/>
    <cellStyle name="Accent6 3 3 2" xfId="2431" xr:uid="{00000000-0005-0000-0000-000089070000}"/>
    <cellStyle name="Accent6 3 4" xfId="974" xr:uid="{00000000-0005-0000-0000-00008A070000}"/>
    <cellStyle name="Accent6 3 4 2" xfId="2432" xr:uid="{00000000-0005-0000-0000-00008B070000}"/>
    <cellStyle name="Accent6 3 5" xfId="2429" xr:uid="{00000000-0005-0000-0000-00008C070000}"/>
    <cellStyle name="Accent6 4" xfId="975" xr:uid="{00000000-0005-0000-0000-00008D070000}"/>
    <cellStyle name="Accent6 4 2" xfId="2433" xr:uid="{00000000-0005-0000-0000-00008E070000}"/>
    <cellStyle name="AeE­ [0]_±aA¸" xfId="976" xr:uid="{00000000-0005-0000-0000-00008F070000}"/>
    <cellStyle name="AeE­_±aA¸" xfId="977" xr:uid="{00000000-0005-0000-0000-000090070000}"/>
    <cellStyle name="AÞ¸¶ [0]_±aA¸" xfId="978" xr:uid="{00000000-0005-0000-0000-000091070000}"/>
    <cellStyle name="AÞ¸¶_±aA¸" xfId="979" xr:uid="{00000000-0005-0000-0000-000092070000}"/>
    <cellStyle name="Bad 2" xfId="980" xr:uid="{00000000-0005-0000-0000-000093070000}"/>
    <cellStyle name="Bad 2 2" xfId="981" xr:uid="{00000000-0005-0000-0000-000094070000}"/>
    <cellStyle name="Bad 2 2 2" xfId="2435" xr:uid="{00000000-0005-0000-0000-000095070000}"/>
    <cellStyle name="Bad 2 3" xfId="982" xr:uid="{00000000-0005-0000-0000-000096070000}"/>
    <cellStyle name="Bad 2 3 2" xfId="2436" xr:uid="{00000000-0005-0000-0000-000097070000}"/>
    <cellStyle name="Bad 2 4" xfId="983" xr:uid="{00000000-0005-0000-0000-000098070000}"/>
    <cellStyle name="Bad 2 4 2" xfId="2437" xr:uid="{00000000-0005-0000-0000-000099070000}"/>
    <cellStyle name="Bad 2 5" xfId="2434" xr:uid="{00000000-0005-0000-0000-00009A070000}"/>
    <cellStyle name="Bad 3" xfId="984" xr:uid="{00000000-0005-0000-0000-00009B070000}"/>
    <cellStyle name="Bad 3 2" xfId="985" xr:uid="{00000000-0005-0000-0000-00009C070000}"/>
    <cellStyle name="Bad 3 2 2" xfId="2439" xr:uid="{00000000-0005-0000-0000-00009D070000}"/>
    <cellStyle name="Bad 3 3" xfId="986" xr:uid="{00000000-0005-0000-0000-00009E070000}"/>
    <cellStyle name="Bad 3 3 2" xfId="2440" xr:uid="{00000000-0005-0000-0000-00009F070000}"/>
    <cellStyle name="Bad 3 4" xfId="987" xr:uid="{00000000-0005-0000-0000-0000A0070000}"/>
    <cellStyle name="Bad 3 4 2" xfId="2441" xr:uid="{00000000-0005-0000-0000-0000A1070000}"/>
    <cellStyle name="Bad 3 5" xfId="2438" xr:uid="{00000000-0005-0000-0000-0000A2070000}"/>
    <cellStyle name="Bad 4" xfId="988" xr:uid="{00000000-0005-0000-0000-0000A3070000}"/>
    <cellStyle name="Bad 4 2" xfId="2442" xr:uid="{00000000-0005-0000-0000-0000A4070000}"/>
    <cellStyle name="C?AØ_¿?°?´?°e¿¹?o" xfId="989" xr:uid="{00000000-0005-0000-0000-0000A5070000}"/>
    <cellStyle name="C￥AØ_¿￢°￡´ⓒ°e¿¹≫o" xfId="990" xr:uid="{00000000-0005-0000-0000-0000A6070000}"/>
    <cellStyle name="Calculation 2" xfId="991" xr:uid="{00000000-0005-0000-0000-0000A7070000}"/>
    <cellStyle name="Calculation 2 2" xfId="992" xr:uid="{00000000-0005-0000-0000-0000A8070000}"/>
    <cellStyle name="Calculation 2 2 2" xfId="2444" xr:uid="{00000000-0005-0000-0000-0000A9070000}"/>
    <cellStyle name="Calculation 2 3" xfId="993" xr:uid="{00000000-0005-0000-0000-0000AA070000}"/>
    <cellStyle name="Calculation 2 3 2" xfId="2445" xr:uid="{00000000-0005-0000-0000-0000AB070000}"/>
    <cellStyle name="Calculation 2 4" xfId="994" xr:uid="{00000000-0005-0000-0000-0000AC070000}"/>
    <cellStyle name="Calculation 2 4 2" xfId="2446" xr:uid="{00000000-0005-0000-0000-0000AD070000}"/>
    <cellStyle name="Calculation 2 5" xfId="2443" xr:uid="{00000000-0005-0000-0000-0000AE070000}"/>
    <cellStyle name="Calculation 3" xfId="995" xr:uid="{00000000-0005-0000-0000-0000AF070000}"/>
    <cellStyle name="Calculation 3 2" xfId="996" xr:uid="{00000000-0005-0000-0000-0000B0070000}"/>
    <cellStyle name="Calculation 3 2 2" xfId="2448" xr:uid="{00000000-0005-0000-0000-0000B1070000}"/>
    <cellStyle name="Calculation 3 3" xfId="997" xr:uid="{00000000-0005-0000-0000-0000B2070000}"/>
    <cellStyle name="Calculation 3 3 2" xfId="2449" xr:uid="{00000000-0005-0000-0000-0000B3070000}"/>
    <cellStyle name="Calculation 3 4" xfId="998" xr:uid="{00000000-0005-0000-0000-0000B4070000}"/>
    <cellStyle name="Calculation 3 4 2" xfId="2450" xr:uid="{00000000-0005-0000-0000-0000B5070000}"/>
    <cellStyle name="Calculation 3 5" xfId="2447" xr:uid="{00000000-0005-0000-0000-0000B6070000}"/>
    <cellStyle name="Calculation 4" xfId="999" xr:uid="{00000000-0005-0000-0000-0000B7070000}"/>
    <cellStyle name="Calculation 4 2" xfId="2451" xr:uid="{00000000-0005-0000-0000-0000B8070000}"/>
    <cellStyle name="Check Cell 2" xfId="1000" xr:uid="{00000000-0005-0000-0000-0000B9070000}"/>
    <cellStyle name="Check Cell 2 2" xfId="1001" xr:uid="{00000000-0005-0000-0000-0000BA070000}"/>
    <cellStyle name="Check Cell 2 2 2" xfId="2453" xr:uid="{00000000-0005-0000-0000-0000BB070000}"/>
    <cellStyle name="Check Cell 2 3" xfId="1002" xr:uid="{00000000-0005-0000-0000-0000BC070000}"/>
    <cellStyle name="Check Cell 2 3 2" xfId="2454" xr:uid="{00000000-0005-0000-0000-0000BD070000}"/>
    <cellStyle name="Check Cell 2 4" xfId="1003" xr:uid="{00000000-0005-0000-0000-0000BE070000}"/>
    <cellStyle name="Check Cell 2 4 2" xfId="2455" xr:uid="{00000000-0005-0000-0000-0000BF070000}"/>
    <cellStyle name="Check Cell 2 5" xfId="2452" xr:uid="{00000000-0005-0000-0000-0000C0070000}"/>
    <cellStyle name="Check Cell 3" xfId="1004" xr:uid="{00000000-0005-0000-0000-0000C1070000}"/>
    <cellStyle name="Check Cell 3 2" xfId="1005" xr:uid="{00000000-0005-0000-0000-0000C2070000}"/>
    <cellStyle name="Check Cell 3 2 2" xfId="2457" xr:uid="{00000000-0005-0000-0000-0000C3070000}"/>
    <cellStyle name="Check Cell 3 3" xfId="1006" xr:uid="{00000000-0005-0000-0000-0000C4070000}"/>
    <cellStyle name="Check Cell 3 3 2" xfId="2458" xr:uid="{00000000-0005-0000-0000-0000C5070000}"/>
    <cellStyle name="Check Cell 3 4" xfId="1007" xr:uid="{00000000-0005-0000-0000-0000C6070000}"/>
    <cellStyle name="Check Cell 3 4 2" xfId="2459" xr:uid="{00000000-0005-0000-0000-0000C7070000}"/>
    <cellStyle name="Check Cell 3 5" xfId="2456" xr:uid="{00000000-0005-0000-0000-0000C8070000}"/>
    <cellStyle name="Check Cell 4" xfId="1008" xr:uid="{00000000-0005-0000-0000-0000C9070000}"/>
    <cellStyle name="Check Cell 4 2" xfId="2460" xr:uid="{00000000-0005-0000-0000-0000CA070000}"/>
    <cellStyle name="Comma" xfId="2767" builtinId="3"/>
    <cellStyle name="Comma [0]" xfId="1" builtinId="6"/>
    <cellStyle name="Comma [0] 2" xfId="1427" xr:uid="{00000000-0005-0000-0000-0000CC070000}"/>
    <cellStyle name="Comma [0] 2 2" xfId="1462" xr:uid="{00000000-0005-0000-0000-0000CD070000}"/>
    <cellStyle name="Comma [0] 2 3" xfId="2461" xr:uid="{00000000-0005-0000-0000-0000CE070000}"/>
    <cellStyle name="Comma [0] 3" xfId="1436" xr:uid="{00000000-0005-0000-0000-0000CF070000}"/>
    <cellStyle name="Comma [0] 4" xfId="2744" xr:uid="{00000000-0005-0000-0000-0000D0070000}"/>
    <cellStyle name="Comma [0] 5" xfId="2747" xr:uid="{00000000-0005-0000-0000-0000D1070000}"/>
    <cellStyle name="Comma [0] 6" xfId="2758" xr:uid="{3E0B8099-3894-4B2B-8BAB-28E387D44247}"/>
    <cellStyle name="Comma [0] 7" xfId="2761" xr:uid="{DF41D6CE-E28A-4D87-9818-69B4F3745243}"/>
    <cellStyle name="Comma [0] 8" xfId="2764" xr:uid="{7D8C328F-A74F-4A3B-BF58-3A8E0F6FEFC3}"/>
    <cellStyle name="Comma 10" xfId="1009" xr:uid="{00000000-0005-0000-0000-0000D2070000}"/>
    <cellStyle name="Comma 10 2" xfId="1440" xr:uid="{00000000-0005-0000-0000-0000D3070000}"/>
    <cellStyle name="Comma 11" xfId="1010" xr:uid="{00000000-0005-0000-0000-0000D4070000}"/>
    <cellStyle name="Comma 11 2" xfId="1441" xr:uid="{00000000-0005-0000-0000-0000D5070000}"/>
    <cellStyle name="Comma 12" xfId="1011" xr:uid="{00000000-0005-0000-0000-0000D6070000}"/>
    <cellStyle name="Comma 12 2" xfId="1442" xr:uid="{00000000-0005-0000-0000-0000D7070000}"/>
    <cellStyle name="Comma 13" xfId="1428" xr:uid="{00000000-0005-0000-0000-0000D8070000}"/>
    <cellStyle name="Comma 13 2" xfId="1463" xr:uid="{00000000-0005-0000-0000-0000D9070000}"/>
    <cellStyle name="Comma 13 3" xfId="2462" xr:uid="{00000000-0005-0000-0000-0000DA070000}"/>
    <cellStyle name="Comma 14" xfId="1465" xr:uid="{00000000-0005-0000-0000-0000DB070000}"/>
    <cellStyle name="Comma 15" xfId="2745" xr:uid="{00000000-0005-0000-0000-0000DC070000}"/>
    <cellStyle name="Comma 16" xfId="2759" xr:uid="{6E222DF0-FFA1-4B66-B8C9-F4EF858251B0}"/>
    <cellStyle name="Comma 17" xfId="2762" xr:uid="{4882ADEC-573A-4936-B74E-0486ACB6A8D6}"/>
    <cellStyle name="Comma 2" xfId="4" xr:uid="{00000000-0005-0000-0000-0000DD070000}"/>
    <cellStyle name="Comma 2 2" xfId="5" xr:uid="{00000000-0005-0000-0000-0000DE070000}"/>
    <cellStyle name="Comma 2 2 2" xfId="1411" xr:uid="{00000000-0005-0000-0000-0000DF070000}"/>
    <cellStyle name="Comma 2 2 2 2" xfId="1450" xr:uid="{00000000-0005-0000-0000-0000E0070000}"/>
    <cellStyle name="Comma 2 2 2 2 2" xfId="2463" xr:uid="{00000000-0005-0000-0000-0000E1070000}"/>
    <cellStyle name="Comma 2 2 3" xfId="1439" xr:uid="{00000000-0005-0000-0000-0000E2070000}"/>
    <cellStyle name="Comma 2 3" xfId="1438" xr:uid="{00000000-0005-0000-0000-0000E3070000}"/>
    <cellStyle name="Comma 2_Quality Main SMT Line" xfId="1012" xr:uid="{00000000-0005-0000-0000-0000E4070000}"/>
    <cellStyle name="Comma 3" xfId="1013" xr:uid="{00000000-0005-0000-0000-0000E5070000}"/>
    <cellStyle name="Comma 3 2" xfId="1443" xr:uid="{00000000-0005-0000-0000-0000E6070000}"/>
    <cellStyle name="Comma 4" xfId="1014" xr:uid="{00000000-0005-0000-0000-0000E7070000}"/>
    <cellStyle name="Comma 4 2" xfId="1444" xr:uid="{00000000-0005-0000-0000-0000E8070000}"/>
    <cellStyle name="Comma 5" xfId="1015" xr:uid="{00000000-0005-0000-0000-0000E9070000}"/>
    <cellStyle name="Comma 5 2" xfId="1445" xr:uid="{00000000-0005-0000-0000-0000EA070000}"/>
    <cellStyle name="Comma 6" xfId="1016" xr:uid="{00000000-0005-0000-0000-0000EB070000}"/>
    <cellStyle name="Comma 6 2" xfId="1446" xr:uid="{00000000-0005-0000-0000-0000EC070000}"/>
    <cellStyle name="Comma 7" xfId="1017" xr:uid="{00000000-0005-0000-0000-0000ED070000}"/>
    <cellStyle name="Comma 7 2" xfId="1018" xr:uid="{00000000-0005-0000-0000-0000EE070000}"/>
    <cellStyle name="Comma 7 2 2" xfId="1447" xr:uid="{00000000-0005-0000-0000-0000EF070000}"/>
    <cellStyle name="Comma 8" xfId="1019" xr:uid="{00000000-0005-0000-0000-0000F0070000}"/>
    <cellStyle name="Comma 8 2" xfId="1448" xr:uid="{00000000-0005-0000-0000-0000F1070000}"/>
    <cellStyle name="Comma 9" xfId="1020" xr:uid="{00000000-0005-0000-0000-0000F2070000}"/>
    <cellStyle name="Comma 9 2" xfId="1449" xr:uid="{00000000-0005-0000-0000-0000F3070000}"/>
    <cellStyle name="Currency 2" xfId="2464" xr:uid="{00000000-0005-0000-0000-0000F4070000}"/>
    <cellStyle name="Explanatory Text 2" xfId="1021" xr:uid="{00000000-0005-0000-0000-0000F5070000}"/>
    <cellStyle name="Explanatory Text 2 2" xfId="1022" xr:uid="{00000000-0005-0000-0000-0000F6070000}"/>
    <cellStyle name="Explanatory Text 2 2 2" xfId="2466" xr:uid="{00000000-0005-0000-0000-0000F7070000}"/>
    <cellStyle name="Explanatory Text 2 3" xfId="1023" xr:uid="{00000000-0005-0000-0000-0000F8070000}"/>
    <cellStyle name="Explanatory Text 2 3 2" xfId="2467" xr:uid="{00000000-0005-0000-0000-0000F9070000}"/>
    <cellStyle name="Explanatory Text 2 4" xfId="1024" xr:uid="{00000000-0005-0000-0000-0000FA070000}"/>
    <cellStyle name="Explanatory Text 2 4 2" xfId="2468" xr:uid="{00000000-0005-0000-0000-0000FB070000}"/>
    <cellStyle name="Explanatory Text 2 5" xfId="2465" xr:uid="{00000000-0005-0000-0000-0000FC070000}"/>
    <cellStyle name="Explanatory Text 3" xfId="1025" xr:uid="{00000000-0005-0000-0000-0000FD070000}"/>
    <cellStyle name="Explanatory Text 3 2" xfId="1026" xr:uid="{00000000-0005-0000-0000-0000FE070000}"/>
    <cellStyle name="Explanatory Text 3 2 2" xfId="2470" xr:uid="{00000000-0005-0000-0000-0000FF070000}"/>
    <cellStyle name="Explanatory Text 3 3" xfId="1027" xr:uid="{00000000-0005-0000-0000-000000080000}"/>
    <cellStyle name="Explanatory Text 3 3 2" xfId="2471" xr:uid="{00000000-0005-0000-0000-000001080000}"/>
    <cellStyle name="Explanatory Text 3 4" xfId="1028" xr:uid="{00000000-0005-0000-0000-000002080000}"/>
    <cellStyle name="Explanatory Text 3 4 2" xfId="2472" xr:uid="{00000000-0005-0000-0000-000003080000}"/>
    <cellStyle name="Explanatory Text 3 5" xfId="2469" xr:uid="{00000000-0005-0000-0000-000004080000}"/>
    <cellStyle name="Explanatory Text 4" xfId="1029" xr:uid="{00000000-0005-0000-0000-000005080000}"/>
    <cellStyle name="Explanatory Text 4 2" xfId="2473" xr:uid="{00000000-0005-0000-0000-000006080000}"/>
    <cellStyle name="Good 2" xfId="1030" xr:uid="{00000000-0005-0000-0000-000007080000}"/>
    <cellStyle name="Good 2 2" xfId="1031" xr:uid="{00000000-0005-0000-0000-000008080000}"/>
    <cellStyle name="Good 2 2 2" xfId="2475" xr:uid="{00000000-0005-0000-0000-000009080000}"/>
    <cellStyle name="Good 2 3" xfId="1032" xr:uid="{00000000-0005-0000-0000-00000A080000}"/>
    <cellStyle name="Good 2 3 2" xfId="2476" xr:uid="{00000000-0005-0000-0000-00000B080000}"/>
    <cellStyle name="Good 2 4" xfId="1033" xr:uid="{00000000-0005-0000-0000-00000C080000}"/>
    <cellStyle name="Good 2 4 2" xfId="2477" xr:uid="{00000000-0005-0000-0000-00000D080000}"/>
    <cellStyle name="Good 2 5" xfId="2474" xr:uid="{00000000-0005-0000-0000-00000E080000}"/>
    <cellStyle name="Good 3" xfId="1034" xr:uid="{00000000-0005-0000-0000-00000F080000}"/>
    <cellStyle name="Good 3 2" xfId="1035" xr:uid="{00000000-0005-0000-0000-000010080000}"/>
    <cellStyle name="Good 3 2 2" xfId="2479" xr:uid="{00000000-0005-0000-0000-000011080000}"/>
    <cellStyle name="Good 3 3" xfId="1036" xr:uid="{00000000-0005-0000-0000-000012080000}"/>
    <cellStyle name="Good 3 3 2" xfId="2480" xr:uid="{00000000-0005-0000-0000-000013080000}"/>
    <cellStyle name="Good 3 4" xfId="1037" xr:uid="{00000000-0005-0000-0000-000014080000}"/>
    <cellStyle name="Good 3 4 2" xfId="2481" xr:uid="{00000000-0005-0000-0000-000015080000}"/>
    <cellStyle name="Good 3 5" xfId="2478" xr:uid="{00000000-0005-0000-0000-000016080000}"/>
    <cellStyle name="Good 4" xfId="1038" xr:uid="{00000000-0005-0000-0000-000017080000}"/>
    <cellStyle name="Good 4 2" xfId="2482" xr:uid="{00000000-0005-0000-0000-000018080000}"/>
    <cellStyle name="Header1" xfId="1039" xr:uid="{00000000-0005-0000-0000-000019080000}"/>
    <cellStyle name="Header1 2" xfId="2483" xr:uid="{00000000-0005-0000-0000-00001A080000}"/>
    <cellStyle name="Header2" xfId="1040" xr:uid="{00000000-0005-0000-0000-00001B080000}"/>
    <cellStyle name="Header2 2" xfId="2484" xr:uid="{00000000-0005-0000-0000-00001C080000}"/>
    <cellStyle name="Heading 1 2" xfId="1041" xr:uid="{00000000-0005-0000-0000-00001D080000}"/>
    <cellStyle name="Heading 1 2 2" xfId="1042" xr:uid="{00000000-0005-0000-0000-00001E080000}"/>
    <cellStyle name="Heading 1 2 2 2" xfId="2486" xr:uid="{00000000-0005-0000-0000-00001F080000}"/>
    <cellStyle name="Heading 1 2 3" xfId="1043" xr:uid="{00000000-0005-0000-0000-000020080000}"/>
    <cellStyle name="Heading 1 2 3 2" xfId="2487" xr:uid="{00000000-0005-0000-0000-000021080000}"/>
    <cellStyle name="Heading 1 2 4" xfId="1044" xr:uid="{00000000-0005-0000-0000-000022080000}"/>
    <cellStyle name="Heading 1 2 4 2" xfId="2488" xr:uid="{00000000-0005-0000-0000-000023080000}"/>
    <cellStyle name="Heading 1 2 5" xfId="2485" xr:uid="{00000000-0005-0000-0000-000024080000}"/>
    <cellStyle name="Heading 1 3" xfId="1045" xr:uid="{00000000-0005-0000-0000-000025080000}"/>
    <cellStyle name="Heading 1 3 2" xfId="1046" xr:uid="{00000000-0005-0000-0000-000026080000}"/>
    <cellStyle name="Heading 1 3 2 2" xfId="2490" xr:uid="{00000000-0005-0000-0000-000027080000}"/>
    <cellStyle name="Heading 1 3 3" xfId="1047" xr:uid="{00000000-0005-0000-0000-000028080000}"/>
    <cellStyle name="Heading 1 3 3 2" xfId="2491" xr:uid="{00000000-0005-0000-0000-000029080000}"/>
    <cellStyle name="Heading 1 3 4" xfId="1048" xr:uid="{00000000-0005-0000-0000-00002A080000}"/>
    <cellStyle name="Heading 1 3 4 2" xfId="2492" xr:uid="{00000000-0005-0000-0000-00002B080000}"/>
    <cellStyle name="Heading 1 3 5" xfId="2489" xr:uid="{00000000-0005-0000-0000-00002C080000}"/>
    <cellStyle name="Heading 1 4" xfId="1049" xr:uid="{00000000-0005-0000-0000-00002D080000}"/>
    <cellStyle name="Heading 1 4 2" xfId="2493" xr:uid="{00000000-0005-0000-0000-00002E080000}"/>
    <cellStyle name="Heading 2 2" xfId="1050" xr:uid="{00000000-0005-0000-0000-00002F080000}"/>
    <cellStyle name="Heading 2 2 2" xfId="1051" xr:uid="{00000000-0005-0000-0000-000030080000}"/>
    <cellStyle name="Heading 2 2 2 2" xfId="2495" xr:uid="{00000000-0005-0000-0000-000031080000}"/>
    <cellStyle name="Heading 2 2 3" xfId="1052" xr:uid="{00000000-0005-0000-0000-000032080000}"/>
    <cellStyle name="Heading 2 2 3 2" xfId="2496" xr:uid="{00000000-0005-0000-0000-000033080000}"/>
    <cellStyle name="Heading 2 2 4" xfId="1053" xr:uid="{00000000-0005-0000-0000-000034080000}"/>
    <cellStyle name="Heading 2 2 4 2" xfId="2497" xr:uid="{00000000-0005-0000-0000-000035080000}"/>
    <cellStyle name="Heading 2 2 5" xfId="2494" xr:uid="{00000000-0005-0000-0000-000036080000}"/>
    <cellStyle name="Heading 2 3" xfId="1054" xr:uid="{00000000-0005-0000-0000-000037080000}"/>
    <cellStyle name="Heading 2 3 2" xfId="1055" xr:uid="{00000000-0005-0000-0000-000038080000}"/>
    <cellStyle name="Heading 2 3 2 2" xfId="2499" xr:uid="{00000000-0005-0000-0000-000039080000}"/>
    <cellStyle name="Heading 2 3 3" xfId="1056" xr:uid="{00000000-0005-0000-0000-00003A080000}"/>
    <cellStyle name="Heading 2 3 3 2" xfId="2500" xr:uid="{00000000-0005-0000-0000-00003B080000}"/>
    <cellStyle name="Heading 2 3 4" xfId="1057" xr:uid="{00000000-0005-0000-0000-00003C080000}"/>
    <cellStyle name="Heading 2 3 4 2" xfId="2501" xr:uid="{00000000-0005-0000-0000-00003D080000}"/>
    <cellStyle name="Heading 2 3 5" xfId="2498" xr:uid="{00000000-0005-0000-0000-00003E080000}"/>
    <cellStyle name="Heading 2 4" xfId="1058" xr:uid="{00000000-0005-0000-0000-00003F080000}"/>
    <cellStyle name="Heading 2 4 2" xfId="2502" xr:uid="{00000000-0005-0000-0000-000040080000}"/>
    <cellStyle name="Heading 3 2" xfId="1059" xr:uid="{00000000-0005-0000-0000-000041080000}"/>
    <cellStyle name="Heading 3 2 2" xfId="1060" xr:uid="{00000000-0005-0000-0000-000042080000}"/>
    <cellStyle name="Heading 3 2 2 2" xfId="2504" xr:uid="{00000000-0005-0000-0000-000043080000}"/>
    <cellStyle name="Heading 3 2 3" xfId="1061" xr:uid="{00000000-0005-0000-0000-000044080000}"/>
    <cellStyle name="Heading 3 2 3 2" xfId="2505" xr:uid="{00000000-0005-0000-0000-000045080000}"/>
    <cellStyle name="Heading 3 2 4" xfId="1062" xr:uid="{00000000-0005-0000-0000-000046080000}"/>
    <cellStyle name="Heading 3 2 4 2" xfId="2506" xr:uid="{00000000-0005-0000-0000-000047080000}"/>
    <cellStyle name="Heading 3 2 5" xfId="2503" xr:uid="{00000000-0005-0000-0000-000048080000}"/>
    <cellStyle name="Heading 3 3" xfId="1063" xr:uid="{00000000-0005-0000-0000-000049080000}"/>
    <cellStyle name="Heading 3 3 2" xfId="1064" xr:uid="{00000000-0005-0000-0000-00004A080000}"/>
    <cellStyle name="Heading 3 3 2 2" xfId="2508" xr:uid="{00000000-0005-0000-0000-00004B080000}"/>
    <cellStyle name="Heading 3 3 3" xfId="1065" xr:uid="{00000000-0005-0000-0000-00004C080000}"/>
    <cellStyle name="Heading 3 3 3 2" xfId="2509" xr:uid="{00000000-0005-0000-0000-00004D080000}"/>
    <cellStyle name="Heading 3 3 4" xfId="1066" xr:uid="{00000000-0005-0000-0000-00004E080000}"/>
    <cellStyle name="Heading 3 3 4 2" xfId="2510" xr:uid="{00000000-0005-0000-0000-00004F080000}"/>
    <cellStyle name="Heading 3 3 5" xfId="2507" xr:uid="{00000000-0005-0000-0000-000050080000}"/>
    <cellStyle name="Heading 3 4" xfId="1067" xr:uid="{00000000-0005-0000-0000-000051080000}"/>
    <cellStyle name="Heading 3 4 2" xfId="2511" xr:uid="{00000000-0005-0000-0000-000052080000}"/>
    <cellStyle name="Heading 4 2" xfId="1068" xr:uid="{00000000-0005-0000-0000-000053080000}"/>
    <cellStyle name="Heading 4 2 2" xfId="1069" xr:uid="{00000000-0005-0000-0000-000054080000}"/>
    <cellStyle name="Heading 4 2 2 2" xfId="2513" xr:uid="{00000000-0005-0000-0000-000055080000}"/>
    <cellStyle name="Heading 4 2 3" xfId="1070" xr:uid="{00000000-0005-0000-0000-000056080000}"/>
    <cellStyle name="Heading 4 2 3 2" xfId="2514" xr:uid="{00000000-0005-0000-0000-000057080000}"/>
    <cellStyle name="Heading 4 2 4" xfId="1071" xr:uid="{00000000-0005-0000-0000-000058080000}"/>
    <cellStyle name="Heading 4 2 4 2" xfId="2515" xr:uid="{00000000-0005-0000-0000-000059080000}"/>
    <cellStyle name="Heading 4 2 5" xfId="2512" xr:uid="{00000000-0005-0000-0000-00005A080000}"/>
    <cellStyle name="Heading 4 3" xfId="1072" xr:uid="{00000000-0005-0000-0000-00005B080000}"/>
    <cellStyle name="Heading 4 3 2" xfId="1073" xr:uid="{00000000-0005-0000-0000-00005C080000}"/>
    <cellStyle name="Heading 4 3 2 2" xfId="2517" xr:uid="{00000000-0005-0000-0000-00005D080000}"/>
    <cellStyle name="Heading 4 3 3" xfId="1074" xr:uid="{00000000-0005-0000-0000-00005E080000}"/>
    <cellStyle name="Heading 4 3 3 2" xfId="2518" xr:uid="{00000000-0005-0000-0000-00005F080000}"/>
    <cellStyle name="Heading 4 3 4" xfId="1075" xr:uid="{00000000-0005-0000-0000-000060080000}"/>
    <cellStyle name="Heading 4 3 4 2" xfId="2519" xr:uid="{00000000-0005-0000-0000-000061080000}"/>
    <cellStyle name="Heading 4 3 5" xfId="2516" xr:uid="{00000000-0005-0000-0000-000062080000}"/>
    <cellStyle name="Heading 4 4" xfId="1076" xr:uid="{00000000-0005-0000-0000-000063080000}"/>
    <cellStyle name="Heading 4 4 2" xfId="2520" xr:uid="{00000000-0005-0000-0000-000064080000}"/>
    <cellStyle name="Hyperlink 2" xfId="1077" xr:uid="{00000000-0005-0000-0000-000065080000}"/>
    <cellStyle name="Hyperlink 2 2" xfId="1078" xr:uid="{00000000-0005-0000-0000-000066080000}"/>
    <cellStyle name="Hyperlink 2 2 2" xfId="2522" xr:uid="{00000000-0005-0000-0000-000067080000}"/>
    <cellStyle name="Hyperlink 2 3" xfId="2521" xr:uid="{00000000-0005-0000-0000-000068080000}"/>
    <cellStyle name="Hyperlink 2_April '09 Daily Production Reportnew" xfId="1079" xr:uid="{00000000-0005-0000-0000-000069080000}"/>
    <cellStyle name="Hyperlink 3" xfId="1080" xr:uid="{00000000-0005-0000-0000-00006A080000}"/>
    <cellStyle name="Hyperlink 3 2" xfId="2523" xr:uid="{00000000-0005-0000-0000-00006B080000}"/>
    <cellStyle name="Hyperlink 4" xfId="1081" xr:uid="{00000000-0005-0000-0000-00006C080000}"/>
    <cellStyle name="Hyperlink 4 2" xfId="2524" xr:uid="{00000000-0005-0000-0000-00006D080000}"/>
    <cellStyle name="Hyperlink 5" xfId="1082" xr:uid="{00000000-0005-0000-0000-00006E080000}"/>
    <cellStyle name="Hyperlink 5 2" xfId="2525" xr:uid="{00000000-0005-0000-0000-00006F080000}"/>
    <cellStyle name="Input 2" xfId="1083" xr:uid="{00000000-0005-0000-0000-000070080000}"/>
    <cellStyle name="Input 2 2" xfId="1084" xr:uid="{00000000-0005-0000-0000-000071080000}"/>
    <cellStyle name="Input 2 2 2" xfId="2527" xr:uid="{00000000-0005-0000-0000-000072080000}"/>
    <cellStyle name="Input 2 3" xfId="1085" xr:uid="{00000000-0005-0000-0000-000073080000}"/>
    <cellStyle name="Input 2 3 2" xfId="2528" xr:uid="{00000000-0005-0000-0000-000074080000}"/>
    <cellStyle name="Input 2 4" xfId="1086" xr:uid="{00000000-0005-0000-0000-000075080000}"/>
    <cellStyle name="Input 2 4 2" xfId="2529" xr:uid="{00000000-0005-0000-0000-000076080000}"/>
    <cellStyle name="Input 2 5" xfId="2526" xr:uid="{00000000-0005-0000-0000-000077080000}"/>
    <cellStyle name="Input 3" xfId="1087" xr:uid="{00000000-0005-0000-0000-000078080000}"/>
    <cellStyle name="Input 3 2" xfId="1088" xr:uid="{00000000-0005-0000-0000-000079080000}"/>
    <cellStyle name="Input 3 2 2" xfId="2531" xr:uid="{00000000-0005-0000-0000-00007A080000}"/>
    <cellStyle name="Input 3 3" xfId="1089" xr:uid="{00000000-0005-0000-0000-00007B080000}"/>
    <cellStyle name="Input 3 3 2" xfId="2532" xr:uid="{00000000-0005-0000-0000-00007C080000}"/>
    <cellStyle name="Input 3 4" xfId="1090" xr:uid="{00000000-0005-0000-0000-00007D080000}"/>
    <cellStyle name="Input 3 4 2" xfId="2533" xr:uid="{00000000-0005-0000-0000-00007E080000}"/>
    <cellStyle name="Input 3 5" xfId="2530" xr:uid="{00000000-0005-0000-0000-00007F080000}"/>
    <cellStyle name="Input 4" xfId="1091" xr:uid="{00000000-0005-0000-0000-000080080000}"/>
    <cellStyle name="Input 4 2" xfId="2534" xr:uid="{00000000-0005-0000-0000-000081080000}"/>
    <cellStyle name="Linked Cell 2" xfId="1092" xr:uid="{00000000-0005-0000-0000-000082080000}"/>
    <cellStyle name="Linked Cell 2 2" xfId="1093" xr:uid="{00000000-0005-0000-0000-000083080000}"/>
    <cellStyle name="Linked Cell 2 2 2" xfId="2536" xr:uid="{00000000-0005-0000-0000-000084080000}"/>
    <cellStyle name="Linked Cell 2 3" xfId="1094" xr:uid="{00000000-0005-0000-0000-000085080000}"/>
    <cellStyle name="Linked Cell 2 3 2" xfId="2537" xr:uid="{00000000-0005-0000-0000-000086080000}"/>
    <cellStyle name="Linked Cell 2 4" xfId="1095" xr:uid="{00000000-0005-0000-0000-000087080000}"/>
    <cellStyle name="Linked Cell 2 4 2" xfId="2538" xr:uid="{00000000-0005-0000-0000-000088080000}"/>
    <cellStyle name="Linked Cell 2 5" xfId="2535" xr:uid="{00000000-0005-0000-0000-000089080000}"/>
    <cellStyle name="Linked Cell 3" xfId="1096" xr:uid="{00000000-0005-0000-0000-00008A080000}"/>
    <cellStyle name="Linked Cell 3 2" xfId="1097" xr:uid="{00000000-0005-0000-0000-00008B080000}"/>
    <cellStyle name="Linked Cell 3 2 2" xfId="2540" xr:uid="{00000000-0005-0000-0000-00008C080000}"/>
    <cellStyle name="Linked Cell 3 3" xfId="1098" xr:uid="{00000000-0005-0000-0000-00008D080000}"/>
    <cellStyle name="Linked Cell 3 3 2" xfId="2541" xr:uid="{00000000-0005-0000-0000-00008E080000}"/>
    <cellStyle name="Linked Cell 3 4" xfId="1099" xr:uid="{00000000-0005-0000-0000-00008F080000}"/>
    <cellStyle name="Linked Cell 3 4 2" xfId="2542" xr:uid="{00000000-0005-0000-0000-000090080000}"/>
    <cellStyle name="Linked Cell 3 5" xfId="2539" xr:uid="{00000000-0005-0000-0000-000091080000}"/>
    <cellStyle name="Linked Cell 4" xfId="1100" xr:uid="{00000000-0005-0000-0000-000092080000}"/>
    <cellStyle name="Linked Cell 4 2" xfId="2543" xr:uid="{00000000-0005-0000-0000-000093080000}"/>
    <cellStyle name="Neutral 2" xfId="1101" xr:uid="{00000000-0005-0000-0000-000094080000}"/>
    <cellStyle name="Neutral 2 2" xfId="1102" xr:uid="{00000000-0005-0000-0000-000095080000}"/>
    <cellStyle name="Neutral 2 2 2" xfId="2545" xr:uid="{00000000-0005-0000-0000-000096080000}"/>
    <cellStyle name="Neutral 2 3" xfId="1103" xr:uid="{00000000-0005-0000-0000-000097080000}"/>
    <cellStyle name="Neutral 2 3 2" xfId="2546" xr:uid="{00000000-0005-0000-0000-000098080000}"/>
    <cellStyle name="Neutral 2 4" xfId="1104" xr:uid="{00000000-0005-0000-0000-000099080000}"/>
    <cellStyle name="Neutral 2 4 2" xfId="2547" xr:uid="{00000000-0005-0000-0000-00009A080000}"/>
    <cellStyle name="Neutral 2 5" xfId="2544" xr:uid="{00000000-0005-0000-0000-00009B080000}"/>
    <cellStyle name="Neutral 3" xfId="1105" xr:uid="{00000000-0005-0000-0000-00009C080000}"/>
    <cellStyle name="Neutral 3 2" xfId="1106" xr:uid="{00000000-0005-0000-0000-00009D080000}"/>
    <cellStyle name="Neutral 3 2 2" xfId="2549" xr:uid="{00000000-0005-0000-0000-00009E080000}"/>
    <cellStyle name="Neutral 3 3" xfId="1107" xr:uid="{00000000-0005-0000-0000-00009F080000}"/>
    <cellStyle name="Neutral 3 3 2" xfId="2550" xr:uid="{00000000-0005-0000-0000-0000A0080000}"/>
    <cellStyle name="Neutral 3 4" xfId="1108" xr:uid="{00000000-0005-0000-0000-0000A1080000}"/>
    <cellStyle name="Neutral 3 4 2" xfId="2551" xr:uid="{00000000-0005-0000-0000-0000A2080000}"/>
    <cellStyle name="Neutral 3 5" xfId="2548" xr:uid="{00000000-0005-0000-0000-0000A3080000}"/>
    <cellStyle name="Neutral 4" xfId="1109" xr:uid="{00000000-0005-0000-0000-0000A4080000}"/>
    <cellStyle name="Neutral 4 2" xfId="2552" xr:uid="{00000000-0005-0000-0000-0000A5080000}"/>
    <cellStyle name="Normal" xfId="0" builtinId="0"/>
    <cellStyle name="Normal 10" xfId="1110" xr:uid="{00000000-0005-0000-0000-0000A7080000}"/>
    <cellStyle name="Normal 10 2" xfId="1111" xr:uid="{00000000-0005-0000-0000-0000A8080000}"/>
    <cellStyle name="Normal 10 2 2" xfId="2554" xr:uid="{00000000-0005-0000-0000-0000A9080000}"/>
    <cellStyle name="Normal 10 3" xfId="1112" xr:uid="{00000000-0005-0000-0000-0000AA080000}"/>
    <cellStyle name="Normal 10 3 2" xfId="2555" xr:uid="{00000000-0005-0000-0000-0000AB080000}"/>
    <cellStyle name="Normal 10 4" xfId="1113" xr:uid="{00000000-0005-0000-0000-0000AC080000}"/>
    <cellStyle name="Normal 10 4 2" xfId="2556" xr:uid="{00000000-0005-0000-0000-0000AD080000}"/>
    <cellStyle name="Normal 10 5" xfId="1114" xr:uid="{00000000-0005-0000-0000-0000AE080000}"/>
    <cellStyle name="Normal 10 5 2" xfId="2557" xr:uid="{00000000-0005-0000-0000-0000AF080000}"/>
    <cellStyle name="Normal 10 6" xfId="2553" xr:uid="{00000000-0005-0000-0000-0000B0080000}"/>
    <cellStyle name="Normal 10_Daily production report (agustus 09)" xfId="1115" xr:uid="{00000000-0005-0000-0000-0000B1080000}"/>
    <cellStyle name="Normal 11" xfId="1116" xr:uid="{00000000-0005-0000-0000-0000B2080000}"/>
    <cellStyle name="Normal 11 2" xfId="1117" xr:uid="{00000000-0005-0000-0000-0000B3080000}"/>
    <cellStyle name="Normal 11 2 2" xfId="2559" xr:uid="{00000000-0005-0000-0000-0000B4080000}"/>
    <cellStyle name="Normal 11 3" xfId="1118" xr:uid="{00000000-0005-0000-0000-0000B5080000}"/>
    <cellStyle name="Normal 11 3 2" xfId="2560" xr:uid="{00000000-0005-0000-0000-0000B6080000}"/>
    <cellStyle name="Normal 11 4" xfId="2558" xr:uid="{00000000-0005-0000-0000-0000B7080000}"/>
    <cellStyle name="Normal 11_Daily production report (agustus 09)" xfId="1119" xr:uid="{00000000-0005-0000-0000-0000B8080000}"/>
    <cellStyle name="Normal 12" xfId="1120" xr:uid="{00000000-0005-0000-0000-0000B9080000}"/>
    <cellStyle name="Normal 12 2" xfId="1121" xr:uid="{00000000-0005-0000-0000-0000BA080000}"/>
    <cellStyle name="Normal 12 2 2" xfId="2562" xr:uid="{00000000-0005-0000-0000-0000BB080000}"/>
    <cellStyle name="Normal 12 3" xfId="1122" xr:uid="{00000000-0005-0000-0000-0000BC080000}"/>
    <cellStyle name="Normal 12 3 2" xfId="2563" xr:uid="{00000000-0005-0000-0000-0000BD080000}"/>
    <cellStyle name="Normal 12 4" xfId="1123" xr:uid="{00000000-0005-0000-0000-0000BE080000}"/>
    <cellStyle name="Normal 12 4 2" xfId="2564" xr:uid="{00000000-0005-0000-0000-0000BF080000}"/>
    <cellStyle name="Normal 12 5" xfId="1124" xr:uid="{00000000-0005-0000-0000-0000C0080000}"/>
    <cellStyle name="Normal 12 5 2" xfId="2565" xr:uid="{00000000-0005-0000-0000-0000C1080000}"/>
    <cellStyle name="Normal 12 6" xfId="2561" xr:uid="{00000000-0005-0000-0000-0000C2080000}"/>
    <cellStyle name="Normal 12_Daily production report (agustus 09)" xfId="1125" xr:uid="{00000000-0005-0000-0000-0000C3080000}"/>
    <cellStyle name="Normal 13" xfId="1126" xr:uid="{00000000-0005-0000-0000-0000C4080000}"/>
    <cellStyle name="Normal 13 2" xfId="1127" xr:uid="{00000000-0005-0000-0000-0000C5080000}"/>
    <cellStyle name="Normal 13 2 2" xfId="2567" xr:uid="{00000000-0005-0000-0000-0000C6080000}"/>
    <cellStyle name="Normal 13 3" xfId="2566" xr:uid="{00000000-0005-0000-0000-0000C7080000}"/>
    <cellStyle name="Normal 13_Daily production report (agustus 09)" xfId="1128" xr:uid="{00000000-0005-0000-0000-0000C8080000}"/>
    <cellStyle name="Normal 14" xfId="1129" xr:uid="{00000000-0005-0000-0000-0000C9080000}"/>
    <cellStyle name="Normal 14 2" xfId="2568" xr:uid="{00000000-0005-0000-0000-0000CA080000}"/>
    <cellStyle name="Normal 15" xfId="1130" xr:uid="{00000000-0005-0000-0000-0000CB080000}"/>
    <cellStyle name="Normal 15 2" xfId="2569" xr:uid="{00000000-0005-0000-0000-0000CC080000}"/>
    <cellStyle name="Normal 16" xfId="1131" xr:uid="{00000000-0005-0000-0000-0000CD080000}"/>
    <cellStyle name="Normal 16 2" xfId="1132" xr:uid="{00000000-0005-0000-0000-0000CE080000}"/>
    <cellStyle name="Normal 16 2 2" xfId="2571" xr:uid="{00000000-0005-0000-0000-0000CF080000}"/>
    <cellStyle name="Normal 16 3" xfId="1133" xr:uid="{00000000-0005-0000-0000-0000D0080000}"/>
    <cellStyle name="Normal 16 3 2" xfId="2572" xr:uid="{00000000-0005-0000-0000-0000D1080000}"/>
    <cellStyle name="Normal 16 4" xfId="1134" xr:uid="{00000000-0005-0000-0000-0000D2080000}"/>
    <cellStyle name="Normal 16 4 2" xfId="2573" xr:uid="{00000000-0005-0000-0000-0000D3080000}"/>
    <cellStyle name="Normal 16 5" xfId="1135" xr:uid="{00000000-0005-0000-0000-0000D4080000}"/>
    <cellStyle name="Normal 16 5 2" xfId="2574" xr:uid="{00000000-0005-0000-0000-0000D5080000}"/>
    <cellStyle name="Normal 16 6" xfId="2570" xr:uid="{00000000-0005-0000-0000-0000D6080000}"/>
    <cellStyle name="Normal 16_Daily production report (agustus 09)" xfId="1136" xr:uid="{00000000-0005-0000-0000-0000D7080000}"/>
    <cellStyle name="Normal 17" xfId="1137" xr:uid="{00000000-0005-0000-0000-0000D8080000}"/>
    <cellStyle name="Normal 17 2" xfId="1138" xr:uid="{00000000-0005-0000-0000-0000D9080000}"/>
    <cellStyle name="Normal 17 2 2" xfId="2576" xr:uid="{00000000-0005-0000-0000-0000DA080000}"/>
    <cellStyle name="Normal 17 3" xfId="1139" xr:uid="{00000000-0005-0000-0000-0000DB080000}"/>
    <cellStyle name="Normal 17 3 2" xfId="2577" xr:uid="{00000000-0005-0000-0000-0000DC080000}"/>
    <cellStyle name="Normal 17 4" xfId="1140" xr:uid="{00000000-0005-0000-0000-0000DD080000}"/>
    <cellStyle name="Normal 17 4 2" xfId="2578" xr:uid="{00000000-0005-0000-0000-0000DE080000}"/>
    <cellStyle name="Normal 17 5" xfId="1141" xr:uid="{00000000-0005-0000-0000-0000DF080000}"/>
    <cellStyle name="Normal 17 5 2" xfId="2579" xr:uid="{00000000-0005-0000-0000-0000E0080000}"/>
    <cellStyle name="Normal 17 6" xfId="2575" xr:uid="{00000000-0005-0000-0000-0000E1080000}"/>
    <cellStyle name="Normal 17_Daily production report (agustus 09)" xfId="1142" xr:uid="{00000000-0005-0000-0000-0000E2080000}"/>
    <cellStyle name="Normal 18" xfId="1143" xr:uid="{00000000-0005-0000-0000-0000E3080000}"/>
    <cellStyle name="Normal 18 2" xfId="2580" xr:uid="{00000000-0005-0000-0000-0000E4080000}"/>
    <cellStyle name="Normal 19" xfId="1144" xr:uid="{00000000-0005-0000-0000-0000E5080000}"/>
    <cellStyle name="Normal 19 2" xfId="2581" xr:uid="{00000000-0005-0000-0000-0000E6080000}"/>
    <cellStyle name="Normal 2" xfId="3" xr:uid="{00000000-0005-0000-0000-0000E7080000}"/>
    <cellStyle name="Normal 2 10" xfId="2582" xr:uid="{00000000-0005-0000-0000-0000E8080000}"/>
    <cellStyle name="Normal 2 11" xfId="2749" xr:uid="{00000000-0005-0000-0000-0000E9080000}"/>
    <cellStyle name="Normal 2 12" xfId="2750" xr:uid="{00000000-0005-0000-0000-0000EA080000}"/>
    <cellStyle name="Normal 2 13" xfId="2751" xr:uid="{00000000-0005-0000-0000-0000EB080000}"/>
    <cellStyle name="Normal 2 14" xfId="2752" xr:uid="{00000000-0005-0000-0000-0000EC080000}"/>
    <cellStyle name="Normal 2 15" xfId="2753" xr:uid="{00000000-0005-0000-0000-0000ED080000}"/>
    <cellStyle name="Normal 2 16" xfId="2754" xr:uid="{00000000-0005-0000-0000-0000EE080000}"/>
    <cellStyle name="Normal 2 17" xfId="2755" xr:uid="{2D04AAA7-BF10-48AA-B2CE-7A87CAF7D931}"/>
    <cellStyle name="Normal 2 18" xfId="2756" xr:uid="{19DA92B3-0E78-4A27-9DED-9EDF5A3A6CF7}"/>
    <cellStyle name="Normal 2 2" xfId="1145" xr:uid="{00000000-0005-0000-0000-0000EF080000}"/>
    <cellStyle name="Normal 2 2 2" xfId="1146" xr:uid="{00000000-0005-0000-0000-0000F0080000}"/>
    <cellStyle name="Normal 2 2 2 2" xfId="1147" xr:uid="{00000000-0005-0000-0000-0000F1080000}"/>
    <cellStyle name="Normal 2 2 2 2 2" xfId="2585" xr:uid="{00000000-0005-0000-0000-0000F2080000}"/>
    <cellStyle name="Normal 2 2 2 3" xfId="1148" xr:uid="{00000000-0005-0000-0000-0000F3080000}"/>
    <cellStyle name="Normal 2 2 2 3 2" xfId="2586" xr:uid="{00000000-0005-0000-0000-0000F4080000}"/>
    <cellStyle name="Normal 2 2 2 4" xfId="2584" xr:uid="{00000000-0005-0000-0000-0000F5080000}"/>
    <cellStyle name="Normal 2 2 2_copy" xfId="1149" xr:uid="{00000000-0005-0000-0000-0000F6080000}"/>
    <cellStyle name="Normal 2 2 3" xfId="1150" xr:uid="{00000000-0005-0000-0000-0000F7080000}"/>
    <cellStyle name="Normal 2 2 3 2" xfId="2587" xr:uid="{00000000-0005-0000-0000-0000F8080000}"/>
    <cellStyle name="Normal 2 2 4" xfId="2583" xr:uid="{00000000-0005-0000-0000-0000F9080000}"/>
    <cellStyle name="Normal 2 2_copy" xfId="1151" xr:uid="{00000000-0005-0000-0000-0000FA080000}"/>
    <cellStyle name="Normal 2 3" xfId="1152" xr:uid="{00000000-0005-0000-0000-0000FB080000}"/>
    <cellStyle name="Normal 2 3 2" xfId="2588" xr:uid="{00000000-0005-0000-0000-0000FC080000}"/>
    <cellStyle name="Normal 2 4" xfId="1153" xr:uid="{00000000-0005-0000-0000-0000FD080000}"/>
    <cellStyle name="Normal 2 4 2" xfId="2589" xr:uid="{00000000-0005-0000-0000-0000FE080000}"/>
    <cellStyle name="Normal 2 5" xfId="1154" xr:uid="{00000000-0005-0000-0000-0000FF080000}"/>
    <cellStyle name="Normal 2 5 2" xfId="2590" xr:uid="{00000000-0005-0000-0000-000000090000}"/>
    <cellStyle name="Normal 2 6" xfId="1155" xr:uid="{00000000-0005-0000-0000-000001090000}"/>
    <cellStyle name="Normal 2 6 2" xfId="2591" xr:uid="{00000000-0005-0000-0000-000002090000}"/>
    <cellStyle name="Normal 2 7" xfId="1156" xr:uid="{00000000-0005-0000-0000-000003090000}"/>
    <cellStyle name="Normal 2 7 2" xfId="2592" xr:uid="{00000000-0005-0000-0000-000004090000}"/>
    <cellStyle name="Normal 2 8" xfId="1157" xr:uid="{00000000-0005-0000-0000-000005090000}"/>
    <cellStyle name="Normal 2 8 2" xfId="2593" xr:uid="{00000000-0005-0000-0000-000006090000}"/>
    <cellStyle name="Normal 2 9" xfId="1410" xr:uid="{00000000-0005-0000-0000-000007090000}"/>
    <cellStyle name="Normal 2 9 2" xfId="1466" xr:uid="{00000000-0005-0000-0000-000008090000}"/>
    <cellStyle name="Normal 2_copy" xfId="1158" xr:uid="{00000000-0005-0000-0000-000009090000}"/>
    <cellStyle name="Normal 20" xfId="1159" xr:uid="{00000000-0005-0000-0000-00000A090000}"/>
    <cellStyle name="Normal 20 2" xfId="2594" xr:uid="{00000000-0005-0000-0000-00000B090000}"/>
    <cellStyle name="Normal 21" xfId="1160" xr:uid="{00000000-0005-0000-0000-00000C090000}"/>
    <cellStyle name="Normal 21 2" xfId="2595" xr:uid="{00000000-0005-0000-0000-00000D090000}"/>
    <cellStyle name="Normal 22" xfId="1161" xr:uid="{00000000-0005-0000-0000-00000E090000}"/>
    <cellStyle name="Normal 22 2" xfId="2596" xr:uid="{00000000-0005-0000-0000-00000F090000}"/>
    <cellStyle name="Normal 23" xfId="1162" xr:uid="{00000000-0005-0000-0000-000010090000}"/>
    <cellStyle name="Normal 23 2" xfId="2597" xr:uid="{00000000-0005-0000-0000-000011090000}"/>
    <cellStyle name="Normal 24" xfId="1163" xr:uid="{00000000-0005-0000-0000-000012090000}"/>
    <cellStyle name="Normal 24 2" xfId="2598" xr:uid="{00000000-0005-0000-0000-000013090000}"/>
    <cellStyle name="Normal 25" xfId="1164" xr:uid="{00000000-0005-0000-0000-000014090000}"/>
    <cellStyle name="Normal 25 2" xfId="2599" xr:uid="{00000000-0005-0000-0000-000015090000}"/>
    <cellStyle name="Normal 26" xfId="1165" xr:uid="{00000000-0005-0000-0000-000016090000}"/>
    <cellStyle name="Normal 26 2" xfId="2600" xr:uid="{00000000-0005-0000-0000-000017090000}"/>
    <cellStyle name="Normal 27" xfId="1166" xr:uid="{00000000-0005-0000-0000-000018090000}"/>
    <cellStyle name="Normal 27 2" xfId="1167" xr:uid="{00000000-0005-0000-0000-000019090000}"/>
    <cellStyle name="Normal 27 2 2" xfId="2602" xr:uid="{00000000-0005-0000-0000-00001A090000}"/>
    <cellStyle name="Normal 27 3" xfId="2601" xr:uid="{00000000-0005-0000-0000-00001B090000}"/>
    <cellStyle name="Normal 27_April '09 Daily Production Reportnew" xfId="1168" xr:uid="{00000000-0005-0000-0000-00001C090000}"/>
    <cellStyle name="Normal 28" xfId="1169" xr:uid="{00000000-0005-0000-0000-00001D090000}"/>
    <cellStyle name="Normal 28 2" xfId="2603" xr:uid="{00000000-0005-0000-0000-00001E090000}"/>
    <cellStyle name="Normal 29" xfId="1170" xr:uid="{00000000-0005-0000-0000-00001F090000}"/>
    <cellStyle name="Normal 29 2" xfId="2604" xr:uid="{00000000-0005-0000-0000-000020090000}"/>
    <cellStyle name="Normal 3" xfId="1171" xr:uid="{00000000-0005-0000-0000-000021090000}"/>
    <cellStyle name="Normal 3 10" xfId="1172" xr:uid="{00000000-0005-0000-0000-000022090000}"/>
    <cellStyle name="Normal 3 10 2" xfId="2606" xr:uid="{00000000-0005-0000-0000-000023090000}"/>
    <cellStyle name="Normal 3 11" xfId="1173" xr:uid="{00000000-0005-0000-0000-000024090000}"/>
    <cellStyle name="Normal 3 11 2" xfId="2607" xr:uid="{00000000-0005-0000-0000-000025090000}"/>
    <cellStyle name="Normal 3 12" xfId="1174" xr:uid="{00000000-0005-0000-0000-000026090000}"/>
    <cellStyle name="Normal 3 12 2" xfId="2608" xr:uid="{00000000-0005-0000-0000-000027090000}"/>
    <cellStyle name="Normal 3 13" xfId="1175" xr:uid="{00000000-0005-0000-0000-000028090000}"/>
    <cellStyle name="Normal 3 13 2" xfId="2609" xr:uid="{00000000-0005-0000-0000-000029090000}"/>
    <cellStyle name="Normal 3 14" xfId="1176" xr:uid="{00000000-0005-0000-0000-00002A090000}"/>
    <cellStyle name="Normal 3 14 2" xfId="2610" xr:uid="{00000000-0005-0000-0000-00002B090000}"/>
    <cellStyle name="Normal 3 15" xfId="1177" xr:uid="{00000000-0005-0000-0000-00002C090000}"/>
    <cellStyle name="Normal 3 15 2" xfId="2611" xr:uid="{00000000-0005-0000-0000-00002D090000}"/>
    <cellStyle name="Normal 3 16" xfId="1178" xr:uid="{00000000-0005-0000-0000-00002E090000}"/>
    <cellStyle name="Normal 3 16 2" xfId="2612" xr:uid="{00000000-0005-0000-0000-00002F090000}"/>
    <cellStyle name="Normal 3 17" xfId="1179" xr:uid="{00000000-0005-0000-0000-000030090000}"/>
    <cellStyle name="Normal 3 17 2" xfId="2613" xr:uid="{00000000-0005-0000-0000-000031090000}"/>
    <cellStyle name="Normal 3 18" xfId="2605" xr:uid="{00000000-0005-0000-0000-000032090000}"/>
    <cellStyle name="Normal 3 2" xfId="1180" xr:uid="{00000000-0005-0000-0000-000033090000}"/>
    <cellStyle name="Normal 3 2 2" xfId="1181" xr:uid="{00000000-0005-0000-0000-000034090000}"/>
    <cellStyle name="Normal 3 2 2 2" xfId="2615" xr:uid="{00000000-0005-0000-0000-000035090000}"/>
    <cellStyle name="Normal 3 2 3" xfId="2614" xr:uid="{00000000-0005-0000-0000-000036090000}"/>
    <cellStyle name="Normal 3 3" xfId="1182" xr:uid="{00000000-0005-0000-0000-000037090000}"/>
    <cellStyle name="Normal 3 3 2" xfId="2616" xr:uid="{00000000-0005-0000-0000-000038090000}"/>
    <cellStyle name="Normal 3 4" xfId="1183" xr:uid="{00000000-0005-0000-0000-000039090000}"/>
    <cellStyle name="Normal 3 4 2" xfId="2617" xr:uid="{00000000-0005-0000-0000-00003A090000}"/>
    <cellStyle name="Normal 3 5" xfId="1184" xr:uid="{00000000-0005-0000-0000-00003B090000}"/>
    <cellStyle name="Normal 3 5 2" xfId="2618" xr:uid="{00000000-0005-0000-0000-00003C090000}"/>
    <cellStyle name="Normal 3 6" xfId="1185" xr:uid="{00000000-0005-0000-0000-00003D090000}"/>
    <cellStyle name="Normal 3 6 2" xfId="2619" xr:uid="{00000000-0005-0000-0000-00003E090000}"/>
    <cellStyle name="Normal 3 7" xfId="1186" xr:uid="{00000000-0005-0000-0000-00003F090000}"/>
    <cellStyle name="Normal 3 7 2" xfId="2620" xr:uid="{00000000-0005-0000-0000-000040090000}"/>
    <cellStyle name="Normal 3 8" xfId="1187" xr:uid="{00000000-0005-0000-0000-000041090000}"/>
    <cellStyle name="Normal 3 8 2" xfId="2621" xr:uid="{00000000-0005-0000-0000-000042090000}"/>
    <cellStyle name="Normal 3 9" xfId="1188" xr:uid="{00000000-0005-0000-0000-000043090000}"/>
    <cellStyle name="Normal 3 9 2" xfId="2622" xr:uid="{00000000-0005-0000-0000-000044090000}"/>
    <cellStyle name="Normal 3_Quality Main SMT Line" xfId="1189" xr:uid="{00000000-0005-0000-0000-000045090000}"/>
    <cellStyle name="Normal 30" xfId="1190" xr:uid="{00000000-0005-0000-0000-000046090000}"/>
    <cellStyle name="Normal 30 2" xfId="2623" xr:uid="{00000000-0005-0000-0000-000047090000}"/>
    <cellStyle name="Normal 31" xfId="1191" xr:uid="{00000000-0005-0000-0000-000048090000}"/>
    <cellStyle name="Normal 31 2" xfId="2624" xr:uid="{00000000-0005-0000-0000-000049090000}"/>
    <cellStyle name="Normal 32" xfId="1192" xr:uid="{00000000-0005-0000-0000-00004A090000}"/>
    <cellStyle name="Normal 32 2" xfId="2625" xr:uid="{00000000-0005-0000-0000-00004B090000}"/>
    <cellStyle name="Normal 33" xfId="1193" xr:uid="{00000000-0005-0000-0000-00004C090000}"/>
    <cellStyle name="Normal 33 2" xfId="2626" xr:uid="{00000000-0005-0000-0000-00004D090000}"/>
    <cellStyle name="Normal 34" xfId="1194" xr:uid="{00000000-0005-0000-0000-00004E090000}"/>
    <cellStyle name="Normal 34 2" xfId="2627" xr:uid="{00000000-0005-0000-0000-00004F090000}"/>
    <cellStyle name="Normal 35" xfId="1195" xr:uid="{00000000-0005-0000-0000-000050090000}"/>
    <cellStyle name="Normal 35 2" xfId="2628" xr:uid="{00000000-0005-0000-0000-000051090000}"/>
    <cellStyle name="Normal 36" xfId="1196" xr:uid="{00000000-0005-0000-0000-000052090000}"/>
    <cellStyle name="Normal 36 2" xfId="2629" xr:uid="{00000000-0005-0000-0000-000053090000}"/>
    <cellStyle name="Normal 37" xfId="1197" xr:uid="{00000000-0005-0000-0000-000054090000}"/>
    <cellStyle name="Normal 37 2" xfId="2630" xr:uid="{00000000-0005-0000-0000-000055090000}"/>
    <cellStyle name="Normal 38" xfId="1198" xr:uid="{00000000-0005-0000-0000-000056090000}"/>
    <cellStyle name="Normal 38 2" xfId="2631" xr:uid="{00000000-0005-0000-0000-000057090000}"/>
    <cellStyle name="Normal 39" xfId="1199" xr:uid="{00000000-0005-0000-0000-000058090000}"/>
    <cellStyle name="Normal 39 2" xfId="2632" xr:uid="{00000000-0005-0000-0000-000059090000}"/>
    <cellStyle name="Normal 4" xfId="1200" xr:uid="{00000000-0005-0000-0000-00005A090000}"/>
    <cellStyle name="Normal 4 2" xfId="1201" xr:uid="{00000000-0005-0000-0000-00005B090000}"/>
    <cellStyle name="Normal 4 2 2" xfId="1202" xr:uid="{00000000-0005-0000-0000-00005C090000}"/>
    <cellStyle name="Normal 4 2 2 2" xfId="2635" xr:uid="{00000000-0005-0000-0000-00005D090000}"/>
    <cellStyle name="Normal 4 2 3" xfId="1203" xr:uid="{00000000-0005-0000-0000-00005E090000}"/>
    <cellStyle name="Normal 4 2 3 2" xfId="2636" xr:uid="{00000000-0005-0000-0000-00005F090000}"/>
    <cellStyle name="Normal 4 2 4" xfId="2634" xr:uid="{00000000-0005-0000-0000-000060090000}"/>
    <cellStyle name="Normal 4 3" xfId="1204" xr:uid="{00000000-0005-0000-0000-000061090000}"/>
    <cellStyle name="Normal 4 3 2" xfId="2637" xr:uid="{00000000-0005-0000-0000-000062090000}"/>
    <cellStyle name="Normal 4 4" xfId="1205" xr:uid="{00000000-0005-0000-0000-000063090000}"/>
    <cellStyle name="Normal 4 4 2" xfId="2638" xr:uid="{00000000-0005-0000-0000-000064090000}"/>
    <cellStyle name="Normal 4 5" xfId="1206" xr:uid="{00000000-0005-0000-0000-000065090000}"/>
    <cellStyle name="Normal 4 5 2" xfId="2639" xr:uid="{00000000-0005-0000-0000-000066090000}"/>
    <cellStyle name="Normal 4 6" xfId="1207" xr:uid="{00000000-0005-0000-0000-000067090000}"/>
    <cellStyle name="Normal 4 6 2" xfId="2640" xr:uid="{00000000-0005-0000-0000-000068090000}"/>
    <cellStyle name="Normal 4 7" xfId="1208" xr:uid="{00000000-0005-0000-0000-000069090000}"/>
    <cellStyle name="Normal 4 7 2" xfId="2641" xr:uid="{00000000-0005-0000-0000-00006A090000}"/>
    <cellStyle name="Normal 4 8" xfId="1209" xr:uid="{00000000-0005-0000-0000-00006B090000}"/>
    <cellStyle name="Normal 4 8 2" xfId="2642" xr:uid="{00000000-0005-0000-0000-00006C090000}"/>
    <cellStyle name="Normal 4 9" xfId="2633" xr:uid="{00000000-0005-0000-0000-00006D090000}"/>
    <cellStyle name="Normal 4_Daily production report (agustus 09)" xfId="1210" xr:uid="{00000000-0005-0000-0000-00006E090000}"/>
    <cellStyle name="Normal 40" xfId="1211" xr:uid="{00000000-0005-0000-0000-00006F090000}"/>
    <cellStyle name="Normal 40 2" xfId="2643" xr:uid="{00000000-0005-0000-0000-000070090000}"/>
    <cellStyle name="Normal 41" xfId="1212" xr:uid="{00000000-0005-0000-0000-000071090000}"/>
    <cellStyle name="Normal 41 2" xfId="2644" xr:uid="{00000000-0005-0000-0000-000072090000}"/>
    <cellStyle name="Normal 42" xfId="1213" xr:uid="{00000000-0005-0000-0000-000073090000}"/>
    <cellStyle name="Normal 42 2" xfId="2645" xr:uid="{00000000-0005-0000-0000-000074090000}"/>
    <cellStyle name="Normal 43" xfId="1214" xr:uid="{00000000-0005-0000-0000-000075090000}"/>
    <cellStyle name="Normal 43 2" xfId="2646" xr:uid="{00000000-0005-0000-0000-000076090000}"/>
    <cellStyle name="Normal 44" xfId="1215" xr:uid="{00000000-0005-0000-0000-000077090000}"/>
    <cellStyle name="Normal 44 2" xfId="2647" xr:uid="{00000000-0005-0000-0000-000078090000}"/>
    <cellStyle name="Normal 45" xfId="1216" xr:uid="{00000000-0005-0000-0000-000079090000}"/>
    <cellStyle name="Normal 45 2" xfId="2648" xr:uid="{00000000-0005-0000-0000-00007A090000}"/>
    <cellStyle name="Normal 46" xfId="1412" xr:uid="{00000000-0005-0000-0000-00007B090000}"/>
    <cellStyle name="Normal 46 2" xfId="1435" xr:uid="{00000000-0005-0000-0000-00007C090000}"/>
    <cellStyle name="Normal 46 3" xfId="1467" xr:uid="{00000000-0005-0000-0000-00007D090000}"/>
    <cellStyle name="Normal 47" xfId="2" xr:uid="{00000000-0005-0000-0000-00007E090000}"/>
    <cellStyle name="Normal 47 2" xfId="1437" xr:uid="{00000000-0005-0000-0000-00007F090000}"/>
    <cellStyle name="Normal 48" xfId="1414" xr:uid="{00000000-0005-0000-0000-000080090000}"/>
    <cellStyle name="Normal 48 2" xfId="1451" xr:uid="{00000000-0005-0000-0000-000081090000}"/>
    <cellStyle name="Normal 49" xfId="1424" xr:uid="{00000000-0005-0000-0000-000082090000}"/>
    <cellStyle name="Normal 49 2" xfId="1461" xr:uid="{00000000-0005-0000-0000-000083090000}"/>
    <cellStyle name="Normal 5" xfId="1217" xr:uid="{00000000-0005-0000-0000-000084090000}"/>
    <cellStyle name="Normal 5 2" xfId="1218" xr:uid="{00000000-0005-0000-0000-000085090000}"/>
    <cellStyle name="Normal 5 2 2" xfId="2650" xr:uid="{00000000-0005-0000-0000-000086090000}"/>
    <cellStyle name="Normal 5 3" xfId="2649" xr:uid="{00000000-0005-0000-0000-000087090000}"/>
    <cellStyle name="Normal 5_Daily production report (agustus 09)" xfId="1219" xr:uid="{00000000-0005-0000-0000-000088090000}"/>
    <cellStyle name="Normal 50" xfId="1415" xr:uid="{00000000-0005-0000-0000-000089090000}"/>
    <cellStyle name="Normal 50 2" xfId="1452" xr:uid="{00000000-0005-0000-0000-00008A090000}"/>
    <cellStyle name="Normal 51" xfId="1423" xr:uid="{00000000-0005-0000-0000-00008B090000}"/>
    <cellStyle name="Normal 51 2" xfId="1460" xr:uid="{00000000-0005-0000-0000-00008C090000}"/>
    <cellStyle name="Normal 52" xfId="1416" xr:uid="{00000000-0005-0000-0000-00008D090000}"/>
    <cellStyle name="Normal 52 2" xfId="1453" xr:uid="{00000000-0005-0000-0000-00008E090000}"/>
    <cellStyle name="Normal 53" xfId="1422" xr:uid="{00000000-0005-0000-0000-00008F090000}"/>
    <cellStyle name="Normal 53 2" xfId="1459" xr:uid="{00000000-0005-0000-0000-000090090000}"/>
    <cellStyle name="Normal 54" xfId="1417" xr:uid="{00000000-0005-0000-0000-000091090000}"/>
    <cellStyle name="Normal 54 2" xfId="1454" xr:uid="{00000000-0005-0000-0000-000092090000}"/>
    <cellStyle name="Normal 55" xfId="1421" xr:uid="{00000000-0005-0000-0000-000093090000}"/>
    <cellStyle name="Normal 55 2" xfId="1458" xr:uid="{00000000-0005-0000-0000-000094090000}"/>
    <cellStyle name="Normal 56" xfId="1418" xr:uid="{00000000-0005-0000-0000-000095090000}"/>
    <cellStyle name="Normal 56 2" xfId="1455" xr:uid="{00000000-0005-0000-0000-000096090000}"/>
    <cellStyle name="Normal 57" xfId="1420" xr:uid="{00000000-0005-0000-0000-000097090000}"/>
    <cellStyle name="Normal 57 2" xfId="1432" xr:uid="{00000000-0005-0000-0000-000098090000}"/>
    <cellStyle name="Normal 57 3" xfId="1457" xr:uid="{00000000-0005-0000-0000-000099090000}"/>
    <cellStyle name="Normal 58" xfId="1419" xr:uid="{00000000-0005-0000-0000-00009A090000}"/>
    <cellStyle name="Normal 58 2" xfId="1456" xr:uid="{00000000-0005-0000-0000-00009B090000}"/>
    <cellStyle name="Normal 59" xfId="1425" xr:uid="{00000000-0005-0000-0000-00009C090000}"/>
    <cellStyle name="Normal 6" xfId="1220" xr:uid="{00000000-0005-0000-0000-00009D090000}"/>
    <cellStyle name="Normal 6 2" xfId="1221" xr:uid="{00000000-0005-0000-0000-00009E090000}"/>
    <cellStyle name="Normal 6 2 2" xfId="1222" xr:uid="{00000000-0005-0000-0000-00009F090000}"/>
    <cellStyle name="Normal 6 2 2 2" xfId="2653" xr:uid="{00000000-0005-0000-0000-0000A0090000}"/>
    <cellStyle name="Normal 6 2 3" xfId="2652" xr:uid="{00000000-0005-0000-0000-0000A1090000}"/>
    <cellStyle name="Normal 6 3" xfId="1223" xr:uid="{00000000-0005-0000-0000-0000A2090000}"/>
    <cellStyle name="Normal 6 3 2" xfId="2654" xr:uid="{00000000-0005-0000-0000-0000A3090000}"/>
    <cellStyle name="Normal 6 4" xfId="1224" xr:uid="{00000000-0005-0000-0000-0000A4090000}"/>
    <cellStyle name="Normal 6 4 2" xfId="2655" xr:uid="{00000000-0005-0000-0000-0000A5090000}"/>
    <cellStyle name="Normal 6 5" xfId="1225" xr:uid="{00000000-0005-0000-0000-0000A6090000}"/>
    <cellStyle name="Normal 6 5 2" xfId="2656" xr:uid="{00000000-0005-0000-0000-0000A7090000}"/>
    <cellStyle name="Normal 6 6" xfId="2651" xr:uid="{00000000-0005-0000-0000-0000A8090000}"/>
    <cellStyle name="Normal 6_Daily production report (agustus 09)" xfId="1226" xr:uid="{00000000-0005-0000-0000-0000A9090000}"/>
    <cellStyle name="Normal 60" xfId="1434" xr:uid="{00000000-0005-0000-0000-0000AA090000}"/>
    <cellStyle name="Normal 61" xfId="1464" xr:uid="{00000000-0005-0000-0000-0000AB090000}"/>
    <cellStyle name="Normal 62" xfId="2743" xr:uid="{00000000-0005-0000-0000-0000AC090000}"/>
    <cellStyle name="Normal 63" xfId="2746" xr:uid="{00000000-0005-0000-0000-0000AD090000}"/>
    <cellStyle name="Normal 64" xfId="2757" xr:uid="{C3128ACE-FA81-4119-AAE7-A3F0D4AA8AA4}"/>
    <cellStyle name="Normal 65" xfId="2760" xr:uid="{31184D1A-7B2F-447C-A367-934B3AF55154}"/>
    <cellStyle name="Normal 66" xfId="2763" xr:uid="{2AD3E684-B5C0-4B5D-BB0B-5A930DE7CCA4}"/>
    <cellStyle name="Normal 67" xfId="2765" xr:uid="{4DE7D5AB-B3D0-4D57-B1B2-A9FFF62511F4}"/>
    <cellStyle name="Normal 68" xfId="2766" xr:uid="{236D1021-767B-42D8-B9C2-DC09225EB93E}"/>
    <cellStyle name="Normal 7" xfId="1227" xr:uid="{00000000-0005-0000-0000-0000AE090000}"/>
    <cellStyle name="Normal 7 2" xfId="1228" xr:uid="{00000000-0005-0000-0000-0000AF090000}"/>
    <cellStyle name="Normal 7 2 2" xfId="2658" xr:uid="{00000000-0005-0000-0000-0000B0090000}"/>
    <cellStyle name="Normal 7 3" xfId="2657" xr:uid="{00000000-0005-0000-0000-0000B1090000}"/>
    <cellStyle name="Normal 7_Daily production report (agustus 09)" xfId="1229" xr:uid="{00000000-0005-0000-0000-0000B2090000}"/>
    <cellStyle name="Normal 8" xfId="1230" xr:uid="{00000000-0005-0000-0000-0000B3090000}"/>
    <cellStyle name="Normal 8 2" xfId="1231" xr:uid="{00000000-0005-0000-0000-0000B4090000}"/>
    <cellStyle name="Normal 8 2 2" xfId="1232" xr:uid="{00000000-0005-0000-0000-0000B5090000}"/>
    <cellStyle name="Normal 8 2 2 2" xfId="2661" xr:uid="{00000000-0005-0000-0000-0000B6090000}"/>
    <cellStyle name="Normal 8 2 3" xfId="2660" xr:uid="{00000000-0005-0000-0000-0000B7090000}"/>
    <cellStyle name="Normal 8 3" xfId="1233" xr:uid="{00000000-0005-0000-0000-0000B8090000}"/>
    <cellStyle name="Normal 8 3 2" xfId="2662" xr:uid="{00000000-0005-0000-0000-0000B9090000}"/>
    <cellStyle name="Normal 8 4" xfId="1234" xr:uid="{00000000-0005-0000-0000-0000BA090000}"/>
    <cellStyle name="Normal 8 4 2" xfId="2663" xr:uid="{00000000-0005-0000-0000-0000BB090000}"/>
    <cellStyle name="Normal 8 5" xfId="1235" xr:uid="{00000000-0005-0000-0000-0000BC090000}"/>
    <cellStyle name="Normal 8 5 2" xfId="2664" xr:uid="{00000000-0005-0000-0000-0000BD090000}"/>
    <cellStyle name="Normal 8 6" xfId="2659" xr:uid="{00000000-0005-0000-0000-0000BE090000}"/>
    <cellStyle name="Normal 8_Daily production report (agustus 09)" xfId="1236" xr:uid="{00000000-0005-0000-0000-0000BF090000}"/>
    <cellStyle name="Normal 9" xfId="1237" xr:uid="{00000000-0005-0000-0000-0000C0090000}"/>
    <cellStyle name="Normal 9 2" xfId="1238" xr:uid="{00000000-0005-0000-0000-0000C1090000}"/>
    <cellStyle name="Normal 9 2 2" xfId="2666" xr:uid="{00000000-0005-0000-0000-0000C2090000}"/>
    <cellStyle name="Normal 9 3" xfId="1239" xr:uid="{00000000-0005-0000-0000-0000C3090000}"/>
    <cellStyle name="Normal 9 3 2" xfId="2667" xr:uid="{00000000-0005-0000-0000-0000C4090000}"/>
    <cellStyle name="Normal 9 4" xfId="1240" xr:uid="{00000000-0005-0000-0000-0000C5090000}"/>
    <cellStyle name="Normal 9 4 2" xfId="2668" xr:uid="{00000000-0005-0000-0000-0000C6090000}"/>
    <cellStyle name="Normal 9 5" xfId="1241" xr:uid="{00000000-0005-0000-0000-0000C7090000}"/>
    <cellStyle name="Normal 9 5 2" xfId="2669" xr:uid="{00000000-0005-0000-0000-0000C8090000}"/>
    <cellStyle name="Normal 9 6" xfId="2665" xr:uid="{00000000-0005-0000-0000-0000C9090000}"/>
    <cellStyle name="Normal 9_Daily production report (agustus 09)" xfId="1242" xr:uid="{00000000-0005-0000-0000-0000CA090000}"/>
    <cellStyle name="Normal_st-10 dec" xfId="1431" xr:uid="{00000000-0005-0000-0000-0000CB090000}"/>
    <cellStyle name="Normal_st-11 feb" xfId="1430" xr:uid="{00000000-0005-0000-0000-0000CC090000}"/>
    <cellStyle name="Normal_st-11 jan" xfId="1426" xr:uid="{00000000-0005-0000-0000-0000CD090000}"/>
    <cellStyle name="Normal_st-11 jun" xfId="1429" xr:uid="{00000000-0005-0000-0000-0000CE090000}"/>
    <cellStyle name="Note 10" xfId="1243" xr:uid="{00000000-0005-0000-0000-0000CF090000}"/>
    <cellStyle name="Note 10 2" xfId="2670" xr:uid="{00000000-0005-0000-0000-0000D0090000}"/>
    <cellStyle name="Note 11" xfId="1244" xr:uid="{00000000-0005-0000-0000-0000D1090000}"/>
    <cellStyle name="Note 11 2" xfId="2671" xr:uid="{00000000-0005-0000-0000-0000D2090000}"/>
    <cellStyle name="Note 12" xfId="1245" xr:uid="{00000000-0005-0000-0000-0000D3090000}"/>
    <cellStyle name="Note 12 2" xfId="2672" xr:uid="{00000000-0005-0000-0000-0000D4090000}"/>
    <cellStyle name="Note 13" xfId="1246" xr:uid="{00000000-0005-0000-0000-0000D5090000}"/>
    <cellStyle name="Note 13 2" xfId="2673" xr:uid="{00000000-0005-0000-0000-0000D6090000}"/>
    <cellStyle name="Note 14" xfId="1247" xr:uid="{00000000-0005-0000-0000-0000D7090000}"/>
    <cellStyle name="Note 14 2" xfId="2674" xr:uid="{00000000-0005-0000-0000-0000D8090000}"/>
    <cellStyle name="Note 15" xfId="1248" xr:uid="{00000000-0005-0000-0000-0000D9090000}"/>
    <cellStyle name="Note 15 2" xfId="2675" xr:uid="{00000000-0005-0000-0000-0000DA090000}"/>
    <cellStyle name="Note 16" xfId="1249" xr:uid="{00000000-0005-0000-0000-0000DB090000}"/>
    <cellStyle name="Note 16 2" xfId="2676" xr:uid="{00000000-0005-0000-0000-0000DC090000}"/>
    <cellStyle name="Note 17" xfId="1250" xr:uid="{00000000-0005-0000-0000-0000DD090000}"/>
    <cellStyle name="Note 17 2" xfId="2677" xr:uid="{00000000-0005-0000-0000-0000DE090000}"/>
    <cellStyle name="Note 18" xfId="1251" xr:uid="{00000000-0005-0000-0000-0000DF090000}"/>
    <cellStyle name="Note 18 2" xfId="2678" xr:uid="{00000000-0005-0000-0000-0000E0090000}"/>
    <cellStyle name="Note 19" xfId="1252" xr:uid="{00000000-0005-0000-0000-0000E1090000}"/>
    <cellStyle name="Note 19 2" xfId="2679" xr:uid="{00000000-0005-0000-0000-0000E2090000}"/>
    <cellStyle name="Note 2" xfId="1253" xr:uid="{00000000-0005-0000-0000-0000E3090000}"/>
    <cellStyle name="Note 2 2" xfId="1254" xr:uid="{00000000-0005-0000-0000-0000E4090000}"/>
    <cellStyle name="Note 2 2 2" xfId="2681" xr:uid="{00000000-0005-0000-0000-0000E5090000}"/>
    <cellStyle name="Note 2 3" xfId="1255" xr:uid="{00000000-0005-0000-0000-0000E6090000}"/>
    <cellStyle name="Note 2 3 2" xfId="2682" xr:uid="{00000000-0005-0000-0000-0000E7090000}"/>
    <cellStyle name="Note 2 4" xfId="1256" xr:uid="{00000000-0005-0000-0000-0000E8090000}"/>
    <cellStyle name="Note 2 4 2" xfId="2683" xr:uid="{00000000-0005-0000-0000-0000E9090000}"/>
    <cellStyle name="Note 2 5" xfId="2680" xr:uid="{00000000-0005-0000-0000-0000EA090000}"/>
    <cellStyle name="Note 20" xfId="1257" xr:uid="{00000000-0005-0000-0000-0000EB090000}"/>
    <cellStyle name="Note 20 2" xfId="2684" xr:uid="{00000000-0005-0000-0000-0000EC090000}"/>
    <cellStyle name="Note 21" xfId="1258" xr:uid="{00000000-0005-0000-0000-0000ED090000}"/>
    <cellStyle name="Note 21 2" xfId="2685" xr:uid="{00000000-0005-0000-0000-0000EE090000}"/>
    <cellStyle name="Note 22" xfId="1259" xr:uid="{00000000-0005-0000-0000-0000EF090000}"/>
    <cellStyle name="Note 22 2" xfId="2686" xr:uid="{00000000-0005-0000-0000-0000F0090000}"/>
    <cellStyle name="Note 23" xfId="1260" xr:uid="{00000000-0005-0000-0000-0000F1090000}"/>
    <cellStyle name="Note 23 2" xfId="2687" xr:uid="{00000000-0005-0000-0000-0000F2090000}"/>
    <cellStyle name="Note 24" xfId="1261" xr:uid="{00000000-0005-0000-0000-0000F3090000}"/>
    <cellStyle name="Note 24 2" xfId="2688" xr:uid="{00000000-0005-0000-0000-0000F4090000}"/>
    <cellStyle name="Note 25" xfId="1262" xr:uid="{00000000-0005-0000-0000-0000F5090000}"/>
    <cellStyle name="Note 25 2" xfId="2689" xr:uid="{00000000-0005-0000-0000-0000F6090000}"/>
    <cellStyle name="Note 26" xfId="1263" xr:uid="{00000000-0005-0000-0000-0000F7090000}"/>
    <cellStyle name="Note 26 2" xfId="2690" xr:uid="{00000000-0005-0000-0000-0000F8090000}"/>
    <cellStyle name="Note 27" xfId="1264" xr:uid="{00000000-0005-0000-0000-0000F9090000}"/>
    <cellStyle name="Note 27 2" xfId="2691" xr:uid="{00000000-0005-0000-0000-0000FA090000}"/>
    <cellStyle name="Note 3" xfId="1265" xr:uid="{00000000-0005-0000-0000-0000FB090000}"/>
    <cellStyle name="Note 3 2" xfId="1266" xr:uid="{00000000-0005-0000-0000-0000FC090000}"/>
    <cellStyle name="Note 3 2 2" xfId="2693" xr:uid="{00000000-0005-0000-0000-0000FD090000}"/>
    <cellStyle name="Note 3 3" xfId="1267" xr:uid="{00000000-0005-0000-0000-0000FE090000}"/>
    <cellStyle name="Note 3 3 2" xfId="2694" xr:uid="{00000000-0005-0000-0000-0000FF090000}"/>
    <cellStyle name="Note 3 4" xfId="1268" xr:uid="{00000000-0005-0000-0000-0000000A0000}"/>
    <cellStyle name="Note 3 4 2" xfId="2695" xr:uid="{00000000-0005-0000-0000-0000010A0000}"/>
    <cellStyle name="Note 3 5" xfId="2692" xr:uid="{00000000-0005-0000-0000-0000020A0000}"/>
    <cellStyle name="Note 4" xfId="1269" xr:uid="{00000000-0005-0000-0000-0000030A0000}"/>
    <cellStyle name="Note 4 2" xfId="2696" xr:uid="{00000000-0005-0000-0000-0000040A0000}"/>
    <cellStyle name="Note 5" xfId="1270" xr:uid="{00000000-0005-0000-0000-0000050A0000}"/>
    <cellStyle name="Note 5 2" xfId="2697" xr:uid="{00000000-0005-0000-0000-0000060A0000}"/>
    <cellStyle name="Note 6" xfId="1271" xr:uid="{00000000-0005-0000-0000-0000070A0000}"/>
    <cellStyle name="Note 6 2" xfId="2698" xr:uid="{00000000-0005-0000-0000-0000080A0000}"/>
    <cellStyle name="Note 7" xfId="1272" xr:uid="{00000000-0005-0000-0000-0000090A0000}"/>
    <cellStyle name="Note 7 2" xfId="2699" xr:uid="{00000000-0005-0000-0000-00000A0A0000}"/>
    <cellStyle name="Note 8" xfId="1273" xr:uid="{00000000-0005-0000-0000-00000B0A0000}"/>
    <cellStyle name="Note 8 2" xfId="2700" xr:uid="{00000000-0005-0000-0000-00000C0A0000}"/>
    <cellStyle name="Note 9" xfId="1274" xr:uid="{00000000-0005-0000-0000-00000D0A0000}"/>
    <cellStyle name="Note 9 2" xfId="2701" xr:uid="{00000000-0005-0000-0000-00000E0A0000}"/>
    <cellStyle name="Output 2" xfId="1275" xr:uid="{00000000-0005-0000-0000-00000F0A0000}"/>
    <cellStyle name="Output 2 2" xfId="1276" xr:uid="{00000000-0005-0000-0000-0000100A0000}"/>
    <cellStyle name="Output 2 2 2" xfId="2703" xr:uid="{00000000-0005-0000-0000-0000110A0000}"/>
    <cellStyle name="Output 2 3" xfId="1277" xr:uid="{00000000-0005-0000-0000-0000120A0000}"/>
    <cellStyle name="Output 2 3 2" xfId="2704" xr:uid="{00000000-0005-0000-0000-0000130A0000}"/>
    <cellStyle name="Output 2 4" xfId="1278" xr:uid="{00000000-0005-0000-0000-0000140A0000}"/>
    <cellStyle name="Output 2 4 2" xfId="2705" xr:uid="{00000000-0005-0000-0000-0000150A0000}"/>
    <cellStyle name="Output 2 5" xfId="2702" xr:uid="{00000000-0005-0000-0000-0000160A0000}"/>
    <cellStyle name="Output 3" xfId="1279" xr:uid="{00000000-0005-0000-0000-0000170A0000}"/>
    <cellStyle name="Output 3 2" xfId="1280" xr:uid="{00000000-0005-0000-0000-0000180A0000}"/>
    <cellStyle name="Output 3 2 2" xfId="2707" xr:uid="{00000000-0005-0000-0000-0000190A0000}"/>
    <cellStyle name="Output 3 3" xfId="1281" xr:uid="{00000000-0005-0000-0000-00001A0A0000}"/>
    <cellStyle name="Output 3 3 2" xfId="2708" xr:uid="{00000000-0005-0000-0000-00001B0A0000}"/>
    <cellStyle name="Output 3 4" xfId="1282" xr:uid="{00000000-0005-0000-0000-00001C0A0000}"/>
    <cellStyle name="Output 3 4 2" xfId="2709" xr:uid="{00000000-0005-0000-0000-00001D0A0000}"/>
    <cellStyle name="Output 3 5" xfId="2706" xr:uid="{00000000-0005-0000-0000-00001E0A0000}"/>
    <cellStyle name="Output 4" xfId="1283" xr:uid="{00000000-0005-0000-0000-00001F0A0000}"/>
    <cellStyle name="Output 4 2" xfId="2710" xr:uid="{00000000-0005-0000-0000-0000200A0000}"/>
    <cellStyle name="Percent" xfId="2768" builtinId="5"/>
    <cellStyle name="Percent 10" xfId="1284" xr:uid="{00000000-0005-0000-0000-0000210A0000}"/>
    <cellStyle name="Percent 10 2" xfId="1285" xr:uid="{00000000-0005-0000-0000-0000220A0000}"/>
    <cellStyle name="Percent 10 3" xfId="1286" xr:uid="{00000000-0005-0000-0000-0000230A0000}"/>
    <cellStyle name="Percent 10 4" xfId="1287" xr:uid="{00000000-0005-0000-0000-0000240A0000}"/>
    <cellStyle name="Percent 10 5" xfId="1288" xr:uid="{00000000-0005-0000-0000-0000250A0000}"/>
    <cellStyle name="Percent 11" xfId="1289" xr:uid="{00000000-0005-0000-0000-0000260A0000}"/>
    <cellStyle name="Percent 11 2" xfId="1290" xr:uid="{00000000-0005-0000-0000-0000270A0000}"/>
    <cellStyle name="Percent 11 3" xfId="1291" xr:uid="{00000000-0005-0000-0000-0000280A0000}"/>
    <cellStyle name="Percent 11 4" xfId="1292" xr:uid="{00000000-0005-0000-0000-0000290A0000}"/>
    <cellStyle name="Percent 11 5" xfId="1293" xr:uid="{00000000-0005-0000-0000-00002A0A0000}"/>
    <cellStyle name="Percent 12" xfId="1294" xr:uid="{00000000-0005-0000-0000-00002B0A0000}"/>
    <cellStyle name="Percent 13" xfId="1295" xr:uid="{00000000-0005-0000-0000-00002C0A0000}"/>
    <cellStyle name="Percent 14" xfId="1296" xr:uid="{00000000-0005-0000-0000-00002D0A0000}"/>
    <cellStyle name="Percent 14 2" xfId="1297" xr:uid="{00000000-0005-0000-0000-00002E0A0000}"/>
    <cellStyle name="Percent 14 3" xfId="1298" xr:uid="{00000000-0005-0000-0000-00002F0A0000}"/>
    <cellStyle name="Percent 14 4" xfId="1299" xr:uid="{00000000-0005-0000-0000-0000300A0000}"/>
    <cellStyle name="Percent 14 5" xfId="1300" xr:uid="{00000000-0005-0000-0000-0000310A0000}"/>
    <cellStyle name="Percent 15" xfId="1301" xr:uid="{00000000-0005-0000-0000-0000320A0000}"/>
    <cellStyle name="Percent 16" xfId="1302" xr:uid="{00000000-0005-0000-0000-0000330A0000}"/>
    <cellStyle name="Percent 16 2" xfId="1303" xr:uid="{00000000-0005-0000-0000-0000340A0000}"/>
    <cellStyle name="Percent 16 3" xfId="1304" xr:uid="{00000000-0005-0000-0000-0000350A0000}"/>
    <cellStyle name="Percent 16 4" xfId="1305" xr:uid="{00000000-0005-0000-0000-0000360A0000}"/>
    <cellStyle name="Percent 16 5" xfId="1306" xr:uid="{00000000-0005-0000-0000-0000370A0000}"/>
    <cellStyle name="Percent 17" xfId="1307" xr:uid="{00000000-0005-0000-0000-0000380A0000}"/>
    <cellStyle name="Percent 17 2" xfId="1308" xr:uid="{00000000-0005-0000-0000-0000390A0000}"/>
    <cellStyle name="Percent 17 3" xfId="1309" xr:uid="{00000000-0005-0000-0000-00003A0A0000}"/>
    <cellStyle name="Percent 17 4" xfId="1310" xr:uid="{00000000-0005-0000-0000-00003B0A0000}"/>
    <cellStyle name="Percent 17 5" xfId="1311" xr:uid="{00000000-0005-0000-0000-00003C0A0000}"/>
    <cellStyle name="Percent 18" xfId="1312" xr:uid="{00000000-0005-0000-0000-00003D0A0000}"/>
    <cellStyle name="Percent 19" xfId="1313" xr:uid="{00000000-0005-0000-0000-00003E0A0000}"/>
    <cellStyle name="Percent 19 2" xfId="1314" xr:uid="{00000000-0005-0000-0000-00003F0A0000}"/>
    <cellStyle name="Percent 19 3" xfId="1315" xr:uid="{00000000-0005-0000-0000-0000400A0000}"/>
    <cellStyle name="Percent 19 4" xfId="1316" xr:uid="{00000000-0005-0000-0000-0000410A0000}"/>
    <cellStyle name="Percent 19 5" xfId="1317" xr:uid="{00000000-0005-0000-0000-0000420A0000}"/>
    <cellStyle name="Percent 2" xfId="6" xr:uid="{00000000-0005-0000-0000-0000430A0000}"/>
    <cellStyle name="Percent 2 2" xfId="1318" xr:uid="{00000000-0005-0000-0000-0000440A0000}"/>
    <cellStyle name="Percent 2 3" xfId="1319" xr:uid="{00000000-0005-0000-0000-0000450A0000}"/>
    <cellStyle name="Percent 2 4" xfId="1320" xr:uid="{00000000-0005-0000-0000-0000460A0000}"/>
    <cellStyle name="Percent 2 5" xfId="1321" xr:uid="{00000000-0005-0000-0000-0000470A0000}"/>
    <cellStyle name="Percent 2 6" xfId="1413" xr:uid="{00000000-0005-0000-0000-0000480A0000}"/>
    <cellStyle name="Percent 20" xfId="1322" xr:uid="{00000000-0005-0000-0000-0000490A0000}"/>
    <cellStyle name="Percent 20 2" xfId="1323" xr:uid="{00000000-0005-0000-0000-00004A0A0000}"/>
    <cellStyle name="Percent 20 3" xfId="1324" xr:uid="{00000000-0005-0000-0000-00004B0A0000}"/>
    <cellStyle name="Percent 20 4" xfId="1325" xr:uid="{00000000-0005-0000-0000-00004C0A0000}"/>
    <cellStyle name="Percent 20 5" xfId="1326" xr:uid="{00000000-0005-0000-0000-00004D0A0000}"/>
    <cellStyle name="Percent 21" xfId="1327" xr:uid="{00000000-0005-0000-0000-00004E0A0000}"/>
    <cellStyle name="Percent 21 2" xfId="1328" xr:uid="{00000000-0005-0000-0000-00004F0A0000}"/>
    <cellStyle name="Percent 21 3" xfId="1329" xr:uid="{00000000-0005-0000-0000-0000500A0000}"/>
    <cellStyle name="Percent 21 4" xfId="1330" xr:uid="{00000000-0005-0000-0000-0000510A0000}"/>
    <cellStyle name="Percent 21 5" xfId="1331" xr:uid="{00000000-0005-0000-0000-0000520A0000}"/>
    <cellStyle name="Percent 22" xfId="1332" xr:uid="{00000000-0005-0000-0000-0000530A0000}"/>
    <cellStyle name="Percent 22 2" xfId="1333" xr:uid="{00000000-0005-0000-0000-0000540A0000}"/>
    <cellStyle name="Percent 22 3" xfId="1334" xr:uid="{00000000-0005-0000-0000-0000550A0000}"/>
    <cellStyle name="Percent 22 4" xfId="1335" xr:uid="{00000000-0005-0000-0000-0000560A0000}"/>
    <cellStyle name="Percent 22 5" xfId="1336" xr:uid="{00000000-0005-0000-0000-0000570A0000}"/>
    <cellStyle name="Percent 23" xfId="1337" xr:uid="{00000000-0005-0000-0000-0000580A0000}"/>
    <cellStyle name="Percent 24" xfId="1338" xr:uid="{00000000-0005-0000-0000-0000590A0000}"/>
    <cellStyle name="Percent 24 2" xfId="1339" xr:uid="{00000000-0005-0000-0000-00005A0A0000}"/>
    <cellStyle name="Percent 24 3" xfId="1340" xr:uid="{00000000-0005-0000-0000-00005B0A0000}"/>
    <cellStyle name="Percent 24 4" xfId="1341" xr:uid="{00000000-0005-0000-0000-00005C0A0000}"/>
    <cellStyle name="Percent 24 5" xfId="1342" xr:uid="{00000000-0005-0000-0000-00005D0A0000}"/>
    <cellStyle name="Percent 25" xfId="1343" xr:uid="{00000000-0005-0000-0000-00005E0A0000}"/>
    <cellStyle name="Percent 25 2" xfId="1344" xr:uid="{00000000-0005-0000-0000-00005F0A0000}"/>
    <cellStyle name="Percent 25 3" xfId="1345" xr:uid="{00000000-0005-0000-0000-0000600A0000}"/>
    <cellStyle name="Percent 25 4" xfId="1346" xr:uid="{00000000-0005-0000-0000-0000610A0000}"/>
    <cellStyle name="Percent 25 5" xfId="1347" xr:uid="{00000000-0005-0000-0000-0000620A0000}"/>
    <cellStyle name="Percent 26" xfId="1348" xr:uid="{00000000-0005-0000-0000-0000630A0000}"/>
    <cellStyle name="Percent 27" xfId="1349" xr:uid="{00000000-0005-0000-0000-0000640A0000}"/>
    <cellStyle name="Percent 27 2" xfId="1350" xr:uid="{00000000-0005-0000-0000-0000650A0000}"/>
    <cellStyle name="Percent 27 3" xfId="1351" xr:uid="{00000000-0005-0000-0000-0000660A0000}"/>
    <cellStyle name="Percent 27 4" xfId="1352" xr:uid="{00000000-0005-0000-0000-0000670A0000}"/>
    <cellStyle name="Percent 27 5" xfId="1353" xr:uid="{00000000-0005-0000-0000-0000680A0000}"/>
    <cellStyle name="Percent 28" xfId="1354" xr:uid="{00000000-0005-0000-0000-0000690A0000}"/>
    <cellStyle name="Percent 29" xfId="1355" xr:uid="{00000000-0005-0000-0000-00006A0A0000}"/>
    <cellStyle name="Percent 3" xfId="1356" xr:uid="{00000000-0005-0000-0000-00006B0A0000}"/>
    <cellStyle name="Percent 3 2" xfId="1357" xr:uid="{00000000-0005-0000-0000-00006C0A0000}"/>
    <cellStyle name="Percent 3 2 2" xfId="1358" xr:uid="{00000000-0005-0000-0000-00006D0A0000}"/>
    <cellStyle name="Percent 3 2 2 2" xfId="1359" xr:uid="{00000000-0005-0000-0000-00006E0A0000}"/>
    <cellStyle name="Percent 3 2 2 3" xfId="1360" xr:uid="{00000000-0005-0000-0000-00006F0A0000}"/>
    <cellStyle name="Percent 3 2 3" xfId="1361" xr:uid="{00000000-0005-0000-0000-0000700A0000}"/>
    <cellStyle name="Percent 3 3" xfId="1362" xr:uid="{00000000-0005-0000-0000-0000710A0000}"/>
    <cellStyle name="Percent 3 4" xfId="1363" xr:uid="{00000000-0005-0000-0000-0000720A0000}"/>
    <cellStyle name="Percent 3 5" xfId="1364" xr:uid="{00000000-0005-0000-0000-0000730A0000}"/>
    <cellStyle name="Percent 30" xfId="1365" xr:uid="{00000000-0005-0000-0000-0000740A0000}"/>
    <cellStyle name="Percent 31" xfId="1366" xr:uid="{00000000-0005-0000-0000-0000750A0000}"/>
    <cellStyle name="Percent 32" xfId="1367" xr:uid="{00000000-0005-0000-0000-0000760A0000}"/>
    <cellStyle name="Percent 33" xfId="1368" xr:uid="{00000000-0005-0000-0000-0000770A0000}"/>
    <cellStyle name="Percent 34" xfId="1369" xr:uid="{00000000-0005-0000-0000-0000780A0000}"/>
    <cellStyle name="Percent 35" xfId="1370" xr:uid="{00000000-0005-0000-0000-0000790A0000}"/>
    <cellStyle name="Percent 36" xfId="1371" xr:uid="{00000000-0005-0000-0000-00007A0A0000}"/>
    <cellStyle name="Percent 37" xfId="2748" xr:uid="{00000000-0005-0000-0000-00007B0A0000}"/>
    <cellStyle name="Percent 4" xfId="1372" xr:uid="{00000000-0005-0000-0000-00007C0A0000}"/>
    <cellStyle name="Percent 4 2" xfId="1373" xr:uid="{00000000-0005-0000-0000-00007D0A0000}"/>
    <cellStyle name="Percent 5" xfId="1374" xr:uid="{00000000-0005-0000-0000-00007E0A0000}"/>
    <cellStyle name="Percent 6" xfId="1375" xr:uid="{00000000-0005-0000-0000-00007F0A0000}"/>
    <cellStyle name="Percent 6 2" xfId="1376" xr:uid="{00000000-0005-0000-0000-0000800A0000}"/>
    <cellStyle name="Percent 7" xfId="1377" xr:uid="{00000000-0005-0000-0000-0000810A0000}"/>
    <cellStyle name="Percent 8" xfId="1378" xr:uid="{00000000-0005-0000-0000-0000820A0000}"/>
    <cellStyle name="Percent 9" xfId="1379" xr:uid="{00000000-0005-0000-0000-0000830A0000}"/>
    <cellStyle name="Style 1" xfId="1380" xr:uid="{00000000-0005-0000-0000-0000840A0000}"/>
    <cellStyle name="Style 1 2" xfId="2711" xr:uid="{00000000-0005-0000-0000-0000850A0000}"/>
    <cellStyle name="Title 2" xfId="1381" xr:uid="{00000000-0005-0000-0000-0000860A0000}"/>
    <cellStyle name="Title 2 2" xfId="1382" xr:uid="{00000000-0005-0000-0000-0000870A0000}"/>
    <cellStyle name="Title 2 2 2" xfId="2713" xr:uid="{00000000-0005-0000-0000-0000880A0000}"/>
    <cellStyle name="Title 2 3" xfId="1383" xr:uid="{00000000-0005-0000-0000-0000890A0000}"/>
    <cellStyle name="Title 2 3 2" xfId="2714" xr:uid="{00000000-0005-0000-0000-00008A0A0000}"/>
    <cellStyle name="Title 2 4" xfId="1384" xr:uid="{00000000-0005-0000-0000-00008B0A0000}"/>
    <cellStyle name="Title 2 4 2" xfId="2715" xr:uid="{00000000-0005-0000-0000-00008C0A0000}"/>
    <cellStyle name="Title 2 5" xfId="2712" xr:uid="{00000000-0005-0000-0000-00008D0A0000}"/>
    <cellStyle name="Title 3" xfId="1385" xr:uid="{00000000-0005-0000-0000-00008E0A0000}"/>
    <cellStyle name="Title 3 2" xfId="1386" xr:uid="{00000000-0005-0000-0000-00008F0A0000}"/>
    <cellStyle name="Title 3 2 2" xfId="2717" xr:uid="{00000000-0005-0000-0000-0000900A0000}"/>
    <cellStyle name="Title 3 3" xfId="1387" xr:uid="{00000000-0005-0000-0000-0000910A0000}"/>
    <cellStyle name="Title 3 3 2" xfId="2718" xr:uid="{00000000-0005-0000-0000-0000920A0000}"/>
    <cellStyle name="Title 3 4" xfId="1388" xr:uid="{00000000-0005-0000-0000-0000930A0000}"/>
    <cellStyle name="Title 3 4 2" xfId="2719" xr:uid="{00000000-0005-0000-0000-0000940A0000}"/>
    <cellStyle name="Title 3 5" xfId="2716" xr:uid="{00000000-0005-0000-0000-0000950A0000}"/>
    <cellStyle name="Title 4" xfId="1389" xr:uid="{00000000-0005-0000-0000-0000960A0000}"/>
    <cellStyle name="Title 4 2" xfId="2720" xr:uid="{00000000-0005-0000-0000-0000970A0000}"/>
    <cellStyle name="Total 2" xfId="1390" xr:uid="{00000000-0005-0000-0000-0000980A0000}"/>
    <cellStyle name="Total 2 2" xfId="1391" xr:uid="{00000000-0005-0000-0000-0000990A0000}"/>
    <cellStyle name="Total 2 2 2" xfId="2722" xr:uid="{00000000-0005-0000-0000-00009A0A0000}"/>
    <cellStyle name="Total 2 3" xfId="1392" xr:uid="{00000000-0005-0000-0000-00009B0A0000}"/>
    <cellStyle name="Total 2 3 2" xfId="2723" xr:uid="{00000000-0005-0000-0000-00009C0A0000}"/>
    <cellStyle name="Total 2 4" xfId="1393" xr:uid="{00000000-0005-0000-0000-00009D0A0000}"/>
    <cellStyle name="Total 2 4 2" xfId="2724" xr:uid="{00000000-0005-0000-0000-00009E0A0000}"/>
    <cellStyle name="Total 2 5" xfId="2721" xr:uid="{00000000-0005-0000-0000-00009F0A0000}"/>
    <cellStyle name="Total 3" xfId="1394" xr:uid="{00000000-0005-0000-0000-0000A00A0000}"/>
    <cellStyle name="Total 3 2" xfId="1395" xr:uid="{00000000-0005-0000-0000-0000A10A0000}"/>
    <cellStyle name="Total 3 2 2" xfId="2726" xr:uid="{00000000-0005-0000-0000-0000A20A0000}"/>
    <cellStyle name="Total 3 3" xfId="1396" xr:uid="{00000000-0005-0000-0000-0000A30A0000}"/>
    <cellStyle name="Total 3 3 2" xfId="2727" xr:uid="{00000000-0005-0000-0000-0000A40A0000}"/>
    <cellStyle name="Total 3 4" xfId="1397" xr:uid="{00000000-0005-0000-0000-0000A50A0000}"/>
    <cellStyle name="Total 3 4 2" xfId="2728" xr:uid="{00000000-0005-0000-0000-0000A60A0000}"/>
    <cellStyle name="Total 3 5" xfId="2725" xr:uid="{00000000-0005-0000-0000-0000A70A0000}"/>
    <cellStyle name="Total 4" xfId="1398" xr:uid="{00000000-0005-0000-0000-0000A80A0000}"/>
    <cellStyle name="Total 4 2" xfId="2729" xr:uid="{00000000-0005-0000-0000-0000A90A0000}"/>
    <cellStyle name="Warning Text 2" xfId="1399" xr:uid="{00000000-0005-0000-0000-0000AA0A0000}"/>
    <cellStyle name="Warning Text 2 2" xfId="1400" xr:uid="{00000000-0005-0000-0000-0000AB0A0000}"/>
    <cellStyle name="Warning Text 2 2 2" xfId="2731" xr:uid="{00000000-0005-0000-0000-0000AC0A0000}"/>
    <cellStyle name="Warning Text 2 3" xfId="1401" xr:uid="{00000000-0005-0000-0000-0000AD0A0000}"/>
    <cellStyle name="Warning Text 2 3 2" xfId="2732" xr:uid="{00000000-0005-0000-0000-0000AE0A0000}"/>
    <cellStyle name="Warning Text 2 4" xfId="1402" xr:uid="{00000000-0005-0000-0000-0000AF0A0000}"/>
    <cellStyle name="Warning Text 2 4 2" xfId="2733" xr:uid="{00000000-0005-0000-0000-0000B00A0000}"/>
    <cellStyle name="Warning Text 2 5" xfId="2730" xr:uid="{00000000-0005-0000-0000-0000B10A0000}"/>
    <cellStyle name="Warning Text 3" xfId="1403" xr:uid="{00000000-0005-0000-0000-0000B20A0000}"/>
    <cellStyle name="Warning Text 3 2" xfId="1404" xr:uid="{00000000-0005-0000-0000-0000B30A0000}"/>
    <cellStyle name="Warning Text 3 2 2" xfId="2735" xr:uid="{00000000-0005-0000-0000-0000B40A0000}"/>
    <cellStyle name="Warning Text 3 3" xfId="1405" xr:uid="{00000000-0005-0000-0000-0000B50A0000}"/>
    <cellStyle name="Warning Text 3 3 2" xfId="2736" xr:uid="{00000000-0005-0000-0000-0000B60A0000}"/>
    <cellStyle name="Warning Text 3 4" xfId="1406" xr:uid="{00000000-0005-0000-0000-0000B70A0000}"/>
    <cellStyle name="Warning Text 3 4 2" xfId="2737" xr:uid="{00000000-0005-0000-0000-0000B80A0000}"/>
    <cellStyle name="Warning Text 3 5" xfId="2734" xr:uid="{00000000-0005-0000-0000-0000B90A0000}"/>
    <cellStyle name="Warning Text 4" xfId="1407" xr:uid="{00000000-0005-0000-0000-0000BA0A0000}"/>
    <cellStyle name="Warning Text 4 2" xfId="2738" xr:uid="{00000000-0005-0000-0000-0000BB0A0000}"/>
    <cellStyle name="백분율_95" xfId="2739" xr:uid="{00000000-0005-0000-0000-0000BC0A0000}"/>
    <cellStyle name="콤마 [0]_  종  합  " xfId="1408" xr:uid="{00000000-0005-0000-0000-0000BD0A0000}"/>
    <cellStyle name="콤마_  종  합  " xfId="1409" xr:uid="{00000000-0005-0000-0000-0000BE0A0000}"/>
    <cellStyle name="통화 [0]_  종  합  " xfId="2740" xr:uid="{00000000-0005-0000-0000-0000BF0A0000}"/>
    <cellStyle name="통화_  종  합  " xfId="2741" xr:uid="{00000000-0005-0000-0000-0000C00A0000}"/>
    <cellStyle name="표준_  종  합  " xfId="2742" xr:uid="{00000000-0005-0000-0000-0000C10A0000}"/>
    <cellStyle name="표준_복사본 양식 (주간업무회의)" xfId="1433" xr:uid="{00000000-0005-0000-0000-0000C20A0000}"/>
  </cellStyles>
  <dxfs count="1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indexed="26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38" Type="http://schemas.openxmlformats.org/officeDocument/2006/relationships/externalLink" Target="externalLinks/externalLink135.xml"/><Relationship Id="rId154" Type="http://schemas.openxmlformats.org/officeDocument/2006/relationships/calcChain" Target="calcChain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144" Type="http://schemas.openxmlformats.org/officeDocument/2006/relationships/externalLink" Target="externalLinks/externalLink141.xml"/><Relationship Id="rId149" Type="http://schemas.openxmlformats.org/officeDocument/2006/relationships/externalLink" Target="externalLinks/externalLink146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theme" Target="theme/theme1.xml"/><Relationship Id="rId155" Type="http://schemas.openxmlformats.org/officeDocument/2006/relationships/customXml" Target="../customXml/item1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53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127" Type="http://schemas.openxmlformats.org/officeDocument/2006/relationships/externalLink" Target="externalLinks/externalLink12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43" Type="http://schemas.openxmlformats.org/officeDocument/2006/relationships/externalLink" Target="externalLinks/externalLink140.xml"/><Relationship Id="rId148" Type="http://schemas.openxmlformats.org/officeDocument/2006/relationships/externalLink" Target="externalLinks/externalLink145.xml"/><Relationship Id="rId151" Type="http://schemas.openxmlformats.org/officeDocument/2006/relationships/styles" Target="styles.xml"/><Relationship Id="rId156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157" Type="http://schemas.openxmlformats.org/officeDocument/2006/relationships/customXml" Target="../customXml/item3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52" Type="http://schemas.openxmlformats.org/officeDocument/2006/relationships/sharedStrings" Target="sharedStrings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externalLink" Target="externalLinks/externalLink14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KIM\&#44592;&#54925;02\DJ\HN\EXCEL\97PLAN\98PLAN\98PLAN.XLW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rneo\shares\HR\430\432\ACM\XLSDATA\crg\crg-dt-05-rem-May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M&amp;A\TEXASVII\AHCTEXCONSESC$248YR$45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CST\1999\9901\NIBUVAR0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0548\Moco\Moco\Rudy%20file's\05.%20Lain\Fpi%2008\05.%20Bantuan%20Fpi%20Coal%20Haul%20Mei%2007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sfs01\rpc_data$\Client%20Data\Data\Big4_Mining\07\Freeport\DCP\Stfs0706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98FCST\VOLUMES\GAS981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44592;&#54925;&#44288;&#47532;/&#49324;&#50629;&#44228;&#54925;/2008/270920-&#51076;&#50896;W.Shop-2/Backdata/2006&#45380;%2008&#50900;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017\c\Monitor%20&amp;%20Control\Kideco\MIMS\Entry%20Data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L-MANIA\XL-MANIA\kumpulan%20rumus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Documents%20and%20Settings\Agung.Priyanto\My%20Documents\Copy%20of%20BAB07L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Fs2005\Finance\2005-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chtiar\misc%20compen\Compen2000\Stfs0105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Agung.Priyanto\My%20Documents\Payroll%20Est%20&amp;%20Mill\Rekap%20Gaji%20200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OH%202%20(34%20KOLOM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dget\2003\SumCharts\Capital\Colombia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hskim\Local%20Settings\Temporary%20Internet%20Files\Content.IE5\0P23S1IZ\FIX-2005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3.111\gateway\DAILY%20REPORT%20PROJECT\COSTMTB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C\My%20Documents\&#54224;&#49437;&#50896;&#44032;\O&amp;O\'06&#45380;%20o&amp;o%20cost\&#51088;&#51116;&#48708;%20sheet\Yearly_2006(Sims)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%20Campuran\TMCT\2016\Actual\amy%20TPM%20%20files\NEWS%20UPDATE\MARKO%20JAYA%20INDONESIA\SALARY\2010\TMCT\DATA%20HARKES%202009\SALARY\TMCT\2009\GAJI.12.09-KDC.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Documents%20and%20Settings\Agung.Priyanto\My%20Documents\Payroll%20Est%20&amp;%20Mill\Rekap%20Gaji%202006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aji%20SM-Kideco--03-1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Documents%20and%20Settings\livia_sutanto\Local%20Settings\Temporary%20Internet%20Files\Content.Outlook\CX6LZL3E\ANJ%20Agri%20(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DATA\5.%20&#49340;&#53444;%20&#51064;&#49324;&#54016;\&#50629;&#47924;&#54260;&#45908;\KIDECO%20&#51109;&#44592;&#52636;&#51109;%20&#50629;&#47924;\Hay%20&#44288;&#47144;\Hay%20&#52968;&#49444;&#54021;%20&#51088;&#47308;%20&#52572;&#51333;%20&#51221;&#47532;&#51088;&#47308;\2012.02.28%20Cost%20Impact%20(ChaeHay)%20Final%20V1%20KH240212%20CIK270212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wdrpckiosk\rpc%20data%20external%20hdd\Documents%20and%20Settings\untungb\My%20Documents\Data%20U2\Data\TheDATAS\Compensations\2005\Staff05\Stfs0507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Ksh/PJT/CSU/POSCO&#44305;&#50577;/&#47932;&#47049;&#49892;/SITE&#49444;.xls" TargetMode="External"/></Relationships>
</file>

<file path=xl/externalLinks/_rels/externalLink122.xml.rels><?xml version="1.0" encoding="UTF-8" standalone="yes"?>
<Relationships xmlns="http://schemas.openxmlformats.org/package/2006/relationships"><Relationship Id="rId2" Type="http://schemas.microsoft.com/office/2019/04/relationships/externalLinkLongPath" Target="/Users/owner/AppData/Local/Microsoft/Windows/Temporary%20Internet%20Files/Content.IE5/98F4YFSB/FINANCE/SALARY/SAL/SAL%202009/SAL%20SM-SIMS%202009/ABM/Financial%20data/Gaji/Gaji%2006/My%20Documents/Slip%20Gaji%20CV.xls?417F1BBD" TargetMode="External"/><Relationship Id="rId1" Type="http://schemas.openxmlformats.org/officeDocument/2006/relationships/externalLinkPath" Target="file:///\\417F1BBD\Slip%20Gaji%20CV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i.com\data\HR%20Data%20MH\HR%20&amp;%20IR%20Sections\C&amp;B\CB%202006\SalAdm\STFS%202006\Stfs06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Q\PLN9951213.XLS" TargetMode="External"/></Relationships>
</file>

<file path=xl/externalLinks/_rels/externalLink125.xml.rels><?xml version="1.0" encoding="UTF-8" standalone="yes"?>
<Relationships xmlns="http://schemas.openxmlformats.org/package/2006/relationships"><Relationship Id="rId2" Type="http://schemas.microsoft.com/office/2019/04/relationships/externalLinkLongPath" Target="file:///\\Tassaxia-02\Source\Documents%20and%20Settings\Andre\Local%20Settings\Temp\Documents%20and%20Settings\yusron\Local%20Settings\Temporary%20Internet%20Files\OLK8A\Documents%20and%20Settings\yusron\Local%20Settings\Temporary%20Internet%20Files\OLK8A\Tax2003.xls?2A33C132" TargetMode="External"/><Relationship Id="rId1" Type="http://schemas.openxmlformats.org/officeDocument/2006/relationships/externalLinkPath" Target="file:///\\2A33C132\Tax2003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-KERJA\2018\TIME%20CARD\7-Juli\SIEMBA\TC%20SIEMBA%20QC%20TMCT%20JULI%202018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mi's\Rajawali\Rajawali%20Plantations%20110912%20-%20Site%20&amp;%20Office%20-%20Tami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FQR\PSC%20Report%20Project\ledger%20pangkah%20Q3%20200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FQR\PSC%20Report%20Project\ledger%20pangkah%20Q1%20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ORECAST\JULY\INPUT\INCF98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0548\Moco\Moco\Rudy%20file's\05.%20Lain\Fpi%2008\01.2%20FPI%20January%202006%20(Hitungan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49552;&#51061;/2006/2006&#45380;%2001&#50900;&#44228;&#54925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1.%20Adaro\Template%202013\Budget%202013%202nd%20rev\Budget%202013\Reference%20for%20GENEX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0548\Moco\Rudy%20file's\01.%20Data\01.%20Report%20Moco\KPI\Monthly\Data%20Pendukung%20Monthly\Tahun%202008\01.%20Monthly.%20Prod%20x%20Disty%20Januari%20'08%20(PMR42OA1)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49324;&#50629;&#44228;&#54925;2003/&#52572;&#51333;&#48376;/Samtan/2003&#45380;&#49340;&#53444;&#49324;&#50629;&#44228;&#54925;&#49436;(&#44592;&#48376;)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WORKING\!00-01-Data%20Submission\2008%20Data\China\Paynet0908\SWEEC%20DCK%20mercer2009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3312\my%20documents\99&#49345;&#48152;&#44592;&#51092;&#50529;\9906%2520&#51116;&#47924;&#51228;&#54364;(&#49345;&#48152;&#44592;)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bjung\Local%20Settings\Temporary%20Internet%20Files\OLKC\&#51088;&#44552;&#51068;&#48372;(05&#54616;&#48152;&#44592;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ings.iljin.co.kr/My%20Documents/Clients/&#51452;&#51008;&#49328;&#50629;/(1999)_&#51452;&#51008;&#49328;&#50629;/(&#54924;&#49324;&#51228;&#49884;)&#51116;&#47924;&#51228;&#54364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th\&#54861;&#44592;&#50885;\&#45812;&#483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ORECAST\JULY\INPUT\INCF98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Ksh/PJT/CSU/CR/CRWT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&#48277;&#51064;\&#49324;&#50629;&#48376;&#48512;\&#53685;&#49888;&#49440;%205&#50900;%20&#45572;&#44228;%20&#51204;&#54364;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48120;&#51648;&#44553;&#44552;&#44288;&#47532;/2002/A_P12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&#48277;&#51064;\&#49900;&#49324;&#48516;&#49437;\2000&#45380;%20&#49345;&#48152;&#44592;%20&#49900;&#49324;&#48516;&#49437;\&#50689;&#50808;&#49688;&#48708;3-713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ings.iljin.co.kr/WINDOWS/TEMP/NC8376C5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&#48277;&#51064;\2003&#45380;%20&#49324;&#50629;&#44228;&#54925;&#49436;\2003&#45380;%20&#44256;&#51221;&#48708;%20&#50696;&#49345;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klee/My%20Documents/&#51452;&#50836;&#50629;&#47924;&#54028;&#51068;/2007&#49324;&#50629;&#44228;&#54925;/KIDECO/2007_&#48372;&#44256;&#49436;&#49464;&#48512;&#51088;&#473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WORKING\!00-01-Data%20Submission\2008%20Data\China\Paynet0908\CN_HCR_Schneider%20Wingoal_22559_Cleaned_0908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CST\1998\1098\AFSACT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_Anief\File%20Manager\Backup%20Files\Monthly%20Report\Report%2002-IX-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&#48120;&#51648;&#44553;&#44552;&#44288;&#47532;\2002\A_P1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wdrpckiosk\rpc%20data%20external%20hdd\Documents%20and%20Settings\untungb\My%20Documents\Data%20U2\Data\TheDATAS\Compensations\2004\Staff04\Data\TheDATAS\Compensations\2003\Stfs03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FCST\2000\9912\Copy%20of%20PROD20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bas/Local%20Settings/Temp/test%20depre%202b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OM%20DAILY%20MEETING\2006\Daily%20Meeting%20KIDE%20Ap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park\samindo2\Documents%20and%20Settings\&#51109;&#50689;&#48276;\Local%20Settings\Temporary%20Internet%20Files\Content.IE5\TUKNZDKL\2003-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lanning\D000.%20Financial\D100.%20Budget%20(%20Finance%20Cash%20Flow%20)\D113.%202017%20PLAN\Final\2017_Department%20Budget%20(Workbook)_Submission_JW%20Lee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&#54924;&#51032;&#51088;&#47308;\&#51221;&#49885;&#51060;&#49324;&#54924;\2005_&#49324;&#50629;&#44228;&#54925;(&#44397;&#47928;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FCST\1997\0197\OTHINP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IB\JIB%202005\Budget%20&amp;%20variance\CTOC%20MMR\mmr0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49552;&#51061;/2006/2006&#45380;%2002&#50900;&#44228;&#54925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014-ccr01\upload%20mims\01.%20Others\Ban%20Monthly%20Okt%200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Forecasts\03fcst\Nicf\0603\NICF_BU%20FCST%20BY%20MONTH_06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s2005/Finance/2005-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0548\Moco\Moco\Rudy%20file's\05.%20Lain\Fpi%2008\Bantuan%20Coal\08.%20Bantuan%20Fpi%20Coal%20Haul%20Agst%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0548\Moco\Moco\Rudy%20file's\05.%20Lain\Fpi%2008\Bantuan%20Coal\07.%20Bantuan%20FPI%20CC%20EX%20Juli%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0548\Moco\Moco\Rudy%20file's\05.%20Lain\Fpi%2008\Bantuan%20Coal\07.%20Bantuan%20Fpi%20Coal%20Haul%20Juli%200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INTAN/My%20Job/SM/SM%20-%20Kideco/Claim,%20Inv,%20Salary/CLAIM%20&amp;%20SAL/SALARY/SM-KJA%202011/Gaji%20SM-Kideco%2009-1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DATA%20KANTOR\FILE%20KANTOR%20JAB\PT.%20JONATHAN_TMCT\INVOICE\INVOICE%202016\My%20Documents\&#54924;&#51032;&#51088;&#47308;\&#51221;&#49885;&#51060;&#49324;&#54924;\2005_&#49324;&#50629;&#44228;&#54925;(&#44397;&#47928;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2/Database%20Baru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Cp&amp;c\M&amp;A\TsunamiTexas\AHCTSUNAMITEXASMODSTRIPmay1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.PTSUK2/Local%20Settings/Temporary%20Internet%20Files/Content.IE5/ODNU1TR7/Bank%20Manager(0704)-Monthly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CAPEX\99FCST\9902\99CAPEX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IB\JIB%202005\Documents%20and%20Settings\Yap_C\Local%20Settings\Temporary%20Internet%20Files\OLK16\ENAALT%20Presentation%20Materials%2029th%20Jan%20R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Forecasts\02fcst\Volumes\0602\ColombiaModel06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y/AppData/Local/Microsoft/Windows/Temporary%20Internet%20Files/Content.Outlook/3ID1OZ71/acc-kapal2012%20(3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HR\430\432\ACM\XLSDATA\crg\crg-dt-05-rem-May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ardi%20file%20-%20drive%20e/Financial%20Audit/01.Interim%20Audit%20FY2011/06.Royalty%20Payment%20June%20%202011-AFTER%20CUT%20OFF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ing/My%20Documents%20-%20Dani/Dani%20My%20Documents/Sales,%20Shipment%20List%20&amp;%20Account%20Receivable/SHIPMENT%20201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noeke\AppData\Local\Microsoft\Windows\Temporary%20Internet%20Files\Content.Outlook\Y8WX7OB3\WORKING\!08-06-June08\Thailand\RDS\Sample%20VN%20Cleaning\AES_RDS_VN_Jan%2008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Program%20Files\Excel\2002%20Forecast\Q2%20Analysis\Producti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gram%20Files\Excel\2004%20Actual\Quarterly%20Reporting\Q1\Actuals\Production%20Q1%2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/claim-2007/st-07%20ap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rtpftp01\Users\namelia\Desktop\HANDOVER\03.%20RKTTL\DATA%20MENTAH\KLM_QHSE%20PRODUCTION_2015_use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IB\JIB%202005\INT98\CORPBUD\1999g&amp;a\TIME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S2004/STAT%20&amp;%20SHIPMENT/SHIPMENT%2020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ORECAST\1999\1999%20CORP%20BUDGE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ung/Local%20Settings/Temporary%20Internet%20Files/OLK1A/Kideco_03/4&#50900;/2003-0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Fs2005/Finance/2005-06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outsourcing\Documents%20and%20Settings\Payroll%20Data\Siemens\052008\incoming\FP%200508\0508%20FP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ntf01\tbhld00\DATA\AHE&amp;P\2002-2003%20G&amp;A%20REVIEW\Second%20Pass\Shared%20Services%20GA%20Review_Revised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udi/Local%20Settings/Temporary%20Internet%20Files/Content.IE5/VVXOVLR2/ctv_Filtering_lagi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rtpftp01\NUGERAHA\01.%20BUDGET%20&amp;%20PROGRAM\budget%202014%20revi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SETYO%20H\NOKIA\NOKIA%20WORKING\2007\200712\Working%20200712\Process%20Payroll_Local_2007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skim/Local%20Settings/Temporary%20Internet%20Files/Content.IE5/0P23S1IZ/FIX-2005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&#52636;&#51109;/&#49892;&#51201;&#44288;&#47532;(&#44288;&#47532;&#50896;&#44032;)/2001Plan_YearTot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Forecasts\02fcst\Volumes\0602\ColombiaModel0602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dik%20Choiron/Budget%20Penaatan%20Section%202012/HS&amp;E_2011_FINAL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KUNN/Cont_SMandiri/Oil%20Report/R2007-09_Lub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DATA%20KANTOR\FILE%20KANTOR%20JAB\PT.%20JONATHAN_TMCT\INVOICE\INVOICE%202016\Documents%20and%20Settings\hskim\Local%20Settings\Temporary%20Internet%20Files\Content.IE5\0P23S1IZ\FIX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4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C/My%20Documents/&#54224;&#49437;&#50896;&#44032;/O&amp;O/'06&#45380;%20o&amp;o%20cost/&#51088;&#51116;&#48708;%20sheet/Yearly_2006(Sims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C/My%20Documents/&#54224;&#49437;&#50896;&#44032;/O&amp;O/'06&#45380;%20o&amp;o%20cost/&#51088;&#51116;&#48708;%20sheet/Yearly_2006(Kideco)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ypark/Local%20Settings/Temporary%20Internet%20Files/Content.IE5/ATZL8D00/2004&#45380;%2012&#50900;&#44228;&#5492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Singapore\!!SINGAPORE%20TEAM!!\%23%20Client%20Folder\C%20COMPANIES\CNA%20Group\03%20Data%20Collection\RDS_RIS_CNA%20Grou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oochs/Local%20Settings/Temporary%20Internet%20Files/OLK51/2004-12%20FINAL(2.3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IB\JIB%202005\KL%20FINANCE\Budget\2005\KL%20G&amp;A%202005-corpor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an/AppData/Local/Temp/IM/Rekap%20Adjusment%20jan-mar%20sm%2009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QR022007PKH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imsh\AppData\Local\Microsoft\Windows\Temporary%20Internet%20Files\Content.Outlook\1C6YEZ4X\WINDOWS\TEMP\Budget%2006%20-%20MIS%20REV%2029112005%20(1)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54924;&#51032;&#51088;&#47308;/&#51221;&#49885;&#51060;&#49324;&#54924;/2005_&#49324;&#50629;&#44228;&#54925;(&#44397;&#47928;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FORECAST\1997\EXP-FC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AppData/Local/Microsoft/Windows/Temporary%20Internet%20Files/Content.IE5/98F4YFSB/FINANCE/SALARY/SAL/SAL%202009/SAL%20SM-SIMS%202009/Adjustment%20salary%20sm-sim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KUNN/Cont_SMandiri/Oil%20Report/Report2007-04_Lubrication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wdrpckiosk\rpc%20data%20external%20hdd\Documents%20and%20Settings\untungb\My%20Documents\TheDATAS\Compensations\2003\Stfs0307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IB\JIB%202005\My%20Documents\mmraug00s_holders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TEMP\2002%20Reserves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1.%20Adaro\Template%202013\Budget%202013%202nd%20rev\Budget%202013\GEOTECH_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sfs01\rpc_data$\Documents%20and%20Settings\untungb\My%20Documents\Data%20U2\Data\TheDATAS\Compensations\2004\Staff04\Data\TheDATAS\Compensations\2003\Stfs0310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EXCEL\CAPITAL\MARFRCT\STATS\PROD9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PROYEK/Jambi/khusus/Project/KECUBUNG/FAJ2.xls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microsoft.com/office/2019/04/relationships/externalLinkLongPath" Target="/Users/owner/AppData/Local/Microsoft/Windows/Temporary%20Internet%20Files/Content.IE5/98F4YFSB/FINANCE/SALARY/SAL/SAL%202009/SAL%20SM-SIMS%202009/My%20Documents/DAILY%20JOB/UNION%20DATA/union%2007/Union%20Data%20SM%20Oktober%20'07.xls?DDE9C7E7" TargetMode="External"/><Relationship Id="rId1" Type="http://schemas.openxmlformats.org/officeDocument/2006/relationships/externalLinkPath" Target="file:///\\DDE9C7E7\Union%20Data%20SM%20Oktober%20'07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~1\hgoh\LOCALS~1\Temp\notes6030C8\DCP%20-%20Finalizing\China%20Datapack_2008\&#22797;&#20214;%202.haygroup_rewardinformationservices_China_datacollectionkit_190208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ecretarial\J9170\PROJECT\5%20design%20documents\Ujung%20Pangkah%20Screening%20Study%20Rev%20C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QC%20REPORT/2008/Daily%20Status%20Of%20QC/04.%20Daily%20Status%20of%20QC%20(April'08)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D\2009\MONTHLY%20REPORT\2009\JUL\Risna\&#52636;&#51109;\&#49892;&#51201;&#44288;&#47532;(&#44288;&#47532;&#50896;&#44032;)\2001Plan_YearTotal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ACT\1998\AUG\USRPT-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put\Data_2004\A_PAY%20SEPT%20'200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dinese/Reports/Monthly%20reports/2007/Tutup%20buku%20Juni/Material_06_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chtiar\2004%20SalProg\Documents%20and%20Settings\amiftah\My%20Documents\Project2003\2004%20National%20SalProg\Documents%20and%20Settings\untungb\My%20Documents\DATA-UBACHTIAR\TheDATAS\Compensations\2003\Stfs031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017\c\Monitor%20&amp;%20Control\Kideco\A2B%20Subcont\Mei%202003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AppData\Local\Microsoft\Windows\Temporary%20Internet%20Files\Content.IE5\NWG2QW0J\FULL%20DATA%20ID%20RDS%20Kideco-CA%20211211%20(NON%20MANAGER)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ORECAST\2001\MONTH01\TREASBL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sfs01\rpc_data$\Documents%20and%20Settings\untungb\My%20Documents\Data%20U2\Data\2007%20SP\Ori\SP%20Feb%202007%20Jan%2029,%2007%20Proposed%20-%20MH-02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wdrpckiosk\rpc%20data%20external%20hdd\Documents%20and%20Settings\untungb\My%20Documents\Data%20U2\Data\TheDATAS\Compensations\C2006\Staff06\Stfs0608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lwdrpckiosk\rpc%20data%20external%20hdd\Documents%20and%20Settings\untungb\My%20Documents\Data%20U2\Data\TheDATAS\Compensations\2004\Staff04\2004%20SalProgram%20Feb%2004%20Approved%20Uji%20Coba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CT\2003\0903\Conference%20Call\FORECAST\1998\98-12\PROD98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Absen0208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ndy%20backup\Data\Data%20Endy\Project%20BIB\Project%20Breeze%20-%20Master%20File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duct\shipping\kapal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PLAN(10-13)"/>
      <sheetName val="98인건비"/>
      <sheetName val="98퇴충"/>
      <sheetName val="98년차.XLS"/>
      <sheetName val="97PL실적.XLS"/>
      <sheetName val="팀별경비.XLS"/>
      <sheetName val="팀별관리.XLS"/>
      <sheetName val="손익계획보고"/>
      <sheetName val="기본구도.XLS"/>
      <sheetName val="자금계획보고"/>
      <sheetName val="기본구도대비"/>
      <sheetName val="출장비.XLS"/>
      <sheetName val="계획서"/>
      <sheetName val="97환율영향.XLS"/>
      <sheetName val="97자금.XLS"/>
      <sheetName val="환차이익.XLS"/>
      <sheetName val="98인원계획"/>
      <sheetName val="Ref.3(8111200)"/>
      <sheetName val="Redisturb area"/>
      <sheetName val="Tbl 14 Planting implementa"/>
      <sheetName val="OMCo Labor"/>
      <sheetName val="BS-RTI"/>
      <sheetName val="List"/>
      <sheetName val="UPAH&amp;BHN"/>
      <sheetName val="DCOST"/>
      <sheetName val="Laporan"/>
      <sheetName val="일정표"/>
      <sheetName val="UNIT"/>
      <sheetName val="28. ENV - Curah Hujan 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Definitions"/>
      <sheetName val="Co. Profile &amp; Comp Practices"/>
      <sheetName val="CoProfile_table"/>
      <sheetName val="Manpower"/>
      <sheetName val="Corporate Benchmark"/>
      <sheetName val="Graduate Starting Salaries"/>
      <sheetName val="StartPay_table"/>
      <sheetName val="Pension Plan Details"/>
      <sheetName val="Indonesia"/>
      <sheetName val="JOB_CODE"/>
      <sheetName val="Coding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G1" t="str">
            <v>Alphanumeric</v>
          </cell>
        </row>
        <row r="2">
          <cell r="AG2" t="str">
            <v>10.201  Head of Organization / General Manager - Region</v>
          </cell>
        </row>
        <row r="3">
          <cell r="F3" t="str">
            <v>1 - Primary School</v>
          </cell>
          <cell r="AG3" t="str">
            <v>10.202  Top Operations Executive</v>
          </cell>
        </row>
        <row r="4">
          <cell r="F4" t="str">
            <v>2 - Middle or Jr High School</v>
          </cell>
          <cell r="AG4" t="str">
            <v>10.203  Head of Organization / General Manager - Sub Region</v>
          </cell>
        </row>
        <row r="5">
          <cell r="F5" t="str">
            <v>3 - High School</v>
          </cell>
          <cell r="AG5" t="str">
            <v>10.204  Plant Manager</v>
          </cell>
        </row>
        <row r="6">
          <cell r="F6" t="str">
            <v>4 - Technical Certificate</v>
          </cell>
          <cell r="AG6" t="str">
            <v>10.205  Head of Organization / General Manager - Country</v>
          </cell>
        </row>
        <row r="7">
          <cell r="F7" t="str">
            <v>5 - Diploma</v>
          </cell>
          <cell r="AG7" t="str">
            <v>10.206  Deputy General Manager</v>
          </cell>
        </row>
        <row r="8">
          <cell r="F8" t="str">
            <v>6 - University Degree or equivalent Professional Certificate</v>
          </cell>
          <cell r="AG8" t="str">
            <v>10.209  Head of Business Division</v>
          </cell>
        </row>
        <row r="9">
          <cell r="F9" t="str">
            <v>7 - Master Degree</v>
          </cell>
          <cell r="AG9" t="str">
            <v>10.231  Branch Manager</v>
          </cell>
        </row>
        <row r="10">
          <cell r="F10" t="str">
            <v>8 - Doctorate (PhD) Degree</v>
          </cell>
          <cell r="AG10" t="str">
            <v>10.234  Branch Operations Executive</v>
          </cell>
        </row>
        <row r="11">
          <cell r="F11" t="str">
            <v>9 - Others</v>
          </cell>
          <cell r="AG11" t="str">
            <v>10.240  Top Long-term Business Planning Executive</v>
          </cell>
        </row>
        <row r="12">
          <cell r="AG12" t="str">
            <v>11.000  Top Finance &amp; Accounting Executive</v>
          </cell>
        </row>
        <row r="13">
          <cell r="AG13" t="str">
            <v>11.050  Controller</v>
          </cell>
        </row>
        <row r="14">
          <cell r="AG14" t="str">
            <v>11.051  Head of Financial Control</v>
          </cell>
        </row>
        <row r="15">
          <cell r="AG15" t="str">
            <v>11.100  Head of Finance</v>
          </cell>
        </row>
        <row r="16">
          <cell r="AG16" t="str">
            <v>11.101  Finance Manager</v>
          </cell>
        </row>
        <row r="17">
          <cell r="AG17" t="str">
            <v>11.103  Finance Supervisor</v>
          </cell>
        </row>
        <row r="18">
          <cell r="AG18" t="str">
            <v>11.106  Finance Officer</v>
          </cell>
        </row>
        <row r="19">
          <cell r="AG19" t="str">
            <v>11.121  Financial Planning Manager</v>
          </cell>
        </row>
        <row r="20">
          <cell r="AG20" t="str">
            <v>11.122  Financial Planning Supervisor</v>
          </cell>
        </row>
        <row r="21">
          <cell r="AG21" t="str">
            <v>11.124  Financial Analyst</v>
          </cell>
        </row>
        <row r="22">
          <cell r="AG22" t="str">
            <v>11.130  Head of Treasury</v>
          </cell>
        </row>
        <row r="23">
          <cell r="AG23" t="str">
            <v>11.131  Treasury Manager</v>
          </cell>
        </row>
        <row r="24">
          <cell r="AG24" t="str">
            <v>11.133  Treasury Supervisor</v>
          </cell>
        </row>
        <row r="25">
          <cell r="AG25" t="str">
            <v>11.134  Treasury Analyst</v>
          </cell>
        </row>
        <row r="26">
          <cell r="AG26" t="str">
            <v>11.136  Cashier</v>
          </cell>
        </row>
        <row r="27">
          <cell r="AG27" t="str">
            <v>11.200  Head of Accounting</v>
          </cell>
        </row>
        <row r="28">
          <cell r="AG28" t="str">
            <v>11.201  Accounting Manager</v>
          </cell>
        </row>
        <row r="29">
          <cell r="AG29" t="str">
            <v>11.203  Sr. Accountant</v>
          </cell>
        </row>
        <row r="30">
          <cell r="AG30" t="str">
            <v>11.204  Accountant</v>
          </cell>
        </row>
        <row r="31">
          <cell r="AG31" t="str">
            <v>11.206  Accountant (Entry)</v>
          </cell>
        </row>
        <row r="32">
          <cell r="AG32" t="str">
            <v>11.207  Accounts Officer</v>
          </cell>
        </row>
        <row r="33">
          <cell r="AG33" t="str">
            <v>11.208  Accounts Clerk</v>
          </cell>
        </row>
        <row r="34">
          <cell r="AG34" t="str">
            <v>11.213  Payroll Supervisor</v>
          </cell>
        </row>
        <row r="35">
          <cell r="AG35" t="str">
            <v>11.300  Head of Audit</v>
          </cell>
        </row>
        <row r="36">
          <cell r="AG36" t="str">
            <v>11.301  Audit Manager</v>
          </cell>
        </row>
        <row r="37">
          <cell r="AG37" t="str">
            <v>11.302  Audit Supervisor</v>
          </cell>
        </row>
        <row r="38">
          <cell r="AG38" t="str">
            <v>11.303  Sr. Auditor</v>
          </cell>
        </row>
        <row r="39">
          <cell r="AG39" t="str">
            <v>11.304  Auditor</v>
          </cell>
        </row>
        <row r="40">
          <cell r="AG40" t="str">
            <v>11.306  Auditor (Entry)</v>
          </cell>
        </row>
        <row r="41">
          <cell r="AG41" t="str">
            <v>11.314  IT Auditor</v>
          </cell>
        </row>
        <row r="42">
          <cell r="AG42" t="str">
            <v>11.400  Head of Tax</v>
          </cell>
        </row>
        <row r="43">
          <cell r="AG43" t="str">
            <v>11.401  Tax Manager</v>
          </cell>
        </row>
        <row r="44">
          <cell r="AG44" t="str">
            <v>11.402  Tax Supervisor</v>
          </cell>
        </row>
        <row r="45">
          <cell r="AG45" t="str">
            <v>11.404  Tax Analyst</v>
          </cell>
        </row>
        <row r="46">
          <cell r="AG46" t="str">
            <v>11.500  Head of Credit and Collections</v>
          </cell>
        </row>
        <row r="47">
          <cell r="A47">
            <v>1</v>
          </cell>
          <cell r="B47">
            <v>2</v>
          </cell>
          <cell r="C47">
            <v>3</v>
          </cell>
          <cell r="D47">
            <v>4</v>
          </cell>
          <cell r="E47">
            <v>5</v>
          </cell>
          <cell r="F47">
            <v>6</v>
          </cell>
          <cell r="G47">
            <v>7</v>
          </cell>
          <cell r="H47">
            <v>8</v>
          </cell>
          <cell r="I47">
            <v>9</v>
          </cell>
          <cell r="J47">
            <v>10</v>
          </cell>
          <cell r="K47">
            <v>11</v>
          </cell>
          <cell r="L47">
            <v>12</v>
          </cell>
          <cell r="M47">
            <v>13</v>
          </cell>
          <cell r="N47">
            <v>14</v>
          </cell>
          <cell r="O47">
            <v>15</v>
          </cell>
          <cell r="P47">
            <v>16</v>
          </cell>
          <cell r="Q47">
            <v>17</v>
          </cell>
          <cell r="R47">
            <v>18</v>
          </cell>
          <cell r="S47">
            <v>19</v>
          </cell>
          <cell r="T47">
            <v>20</v>
          </cell>
          <cell r="U47">
            <v>21</v>
          </cell>
          <cell r="V47">
            <v>22</v>
          </cell>
          <cell r="W47">
            <v>23</v>
          </cell>
          <cell r="X47">
            <v>24</v>
          </cell>
          <cell r="Y47">
            <v>25</v>
          </cell>
          <cell r="Z47">
            <v>26</v>
          </cell>
          <cell r="AA47">
            <v>27</v>
          </cell>
          <cell r="AB47">
            <v>28</v>
          </cell>
          <cell r="AG47" t="str">
            <v>11.501  Credit &amp; Collections Manager</v>
          </cell>
        </row>
        <row r="48">
          <cell r="AG48" t="str">
            <v>11.502  Credit &amp; Collections Supervisor</v>
          </cell>
        </row>
        <row r="49">
          <cell r="AG49" t="str">
            <v>11.504  Credit &amp; Collections Analyst</v>
          </cell>
        </row>
        <row r="50">
          <cell r="A50" t="str">
            <v>1 Jamsostek</v>
          </cell>
          <cell r="B50" t="str">
            <v xml:space="preserve">2 </v>
          </cell>
          <cell r="C50" t="str">
            <v xml:space="preserve">3 </v>
          </cell>
          <cell r="D50" t="str">
            <v xml:space="preserve">4 </v>
          </cell>
          <cell r="E50" t="str">
            <v xml:space="preserve">5 </v>
          </cell>
          <cell r="F50" t="str">
            <v xml:space="preserve">6 </v>
          </cell>
          <cell r="G50" t="str">
            <v xml:space="preserve">7 </v>
          </cell>
          <cell r="H50" t="str">
            <v xml:space="preserve">8 </v>
          </cell>
          <cell r="I50" t="str">
            <v xml:space="preserve">9 </v>
          </cell>
          <cell r="J50" t="str">
            <v xml:space="preserve">10 </v>
          </cell>
          <cell r="K50" t="str">
            <v xml:space="preserve">11 </v>
          </cell>
          <cell r="L50" t="str">
            <v xml:space="preserve">12 </v>
          </cell>
          <cell r="M50" t="str">
            <v xml:space="preserve">13 </v>
          </cell>
          <cell r="N50" t="str">
            <v xml:space="preserve">14 </v>
          </cell>
          <cell r="O50" t="str">
            <v xml:space="preserve">15 </v>
          </cell>
          <cell r="P50" t="str">
            <v xml:space="preserve">16 </v>
          </cell>
          <cell r="Q50" t="str">
            <v xml:space="preserve">17 </v>
          </cell>
          <cell r="R50" t="str">
            <v xml:space="preserve">18 </v>
          </cell>
          <cell r="S50" t="str">
            <v xml:space="preserve">19 </v>
          </cell>
          <cell r="T50" t="str">
            <v xml:space="preserve">20 </v>
          </cell>
          <cell r="U50" t="str">
            <v xml:space="preserve">21 </v>
          </cell>
          <cell r="V50" t="str">
            <v xml:space="preserve">22 </v>
          </cell>
          <cell r="W50" t="str">
            <v xml:space="preserve">23 </v>
          </cell>
          <cell r="X50" t="str">
            <v xml:space="preserve">24 </v>
          </cell>
          <cell r="Y50" t="str">
            <v xml:space="preserve">25 </v>
          </cell>
          <cell r="Z50" t="str">
            <v xml:space="preserve">26 </v>
          </cell>
          <cell r="AA50" t="str">
            <v xml:space="preserve">27 </v>
          </cell>
          <cell r="AB50" t="str">
            <v xml:space="preserve">28 </v>
          </cell>
          <cell r="AG50" t="str">
            <v>11.508  Credit &amp; Collections Clerk</v>
          </cell>
        </row>
        <row r="51">
          <cell r="AG51" t="str">
            <v>11.528  Collector</v>
          </cell>
        </row>
        <row r="52">
          <cell r="AG52" t="str">
            <v>11.600  Head of Risk Management</v>
          </cell>
        </row>
        <row r="53">
          <cell r="A53" t="str">
            <v>1 Dana Pension PT KPC</v>
          </cell>
          <cell r="B53" t="str">
            <v xml:space="preserve">2 </v>
          </cell>
          <cell r="C53" t="str">
            <v xml:space="preserve">3 </v>
          </cell>
          <cell r="D53" t="str">
            <v xml:space="preserve">4 </v>
          </cell>
          <cell r="E53" t="str">
            <v xml:space="preserve">5 </v>
          </cell>
          <cell r="F53" t="str">
            <v xml:space="preserve">6 </v>
          </cell>
          <cell r="G53" t="str">
            <v xml:space="preserve">7 </v>
          </cell>
          <cell r="H53" t="str">
            <v xml:space="preserve">8 </v>
          </cell>
          <cell r="I53" t="str">
            <v xml:space="preserve">9 </v>
          </cell>
          <cell r="J53" t="str">
            <v xml:space="preserve">10 </v>
          </cell>
          <cell r="K53" t="str">
            <v xml:space="preserve">11 </v>
          </cell>
          <cell r="L53" t="str">
            <v xml:space="preserve">12 </v>
          </cell>
          <cell r="M53" t="str">
            <v xml:space="preserve">13 </v>
          </cell>
          <cell r="N53" t="str">
            <v xml:space="preserve">14 </v>
          </cell>
          <cell r="O53" t="str">
            <v xml:space="preserve">15 </v>
          </cell>
          <cell r="P53" t="str">
            <v xml:space="preserve">16 </v>
          </cell>
          <cell r="Q53" t="str">
            <v xml:space="preserve">17 </v>
          </cell>
          <cell r="R53" t="str">
            <v xml:space="preserve">18 </v>
          </cell>
          <cell r="S53" t="str">
            <v xml:space="preserve">19 </v>
          </cell>
          <cell r="T53" t="str">
            <v xml:space="preserve">20 </v>
          </cell>
          <cell r="U53" t="str">
            <v xml:space="preserve">21 </v>
          </cell>
          <cell r="V53" t="str">
            <v xml:space="preserve">22 </v>
          </cell>
          <cell r="W53" t="str">
            <v xml:space="preserve">23 </v>
          </cell>
          <cell r="X53" t="str">
            <v xml:space="preserve">24 </v>
          </cell>
          <cell r="Y53" t="str">
            <v xml:space="preserve">25 </v>
          </cell>
          <cell r="Z53" t="str">
            <v xml:space="preserve">26 </v>
          </cell>
          <cell r="AA53" t="str">
            <v xml:space="preserve">27 </v>
          </cell>
          <cell r="AB53" t="str">
            <v xml:space="preserve">28 </v>
          </cell>
          <cell r="AG53" t="str">
            <v>11.603  Senior Risk Management Analyst</v>
          </cell>
        </row>
        <row r="54">
          <cell r="AG54" t="str">
            <v>11.604  Risk Management Analyst</v>
          </cell>
        </row>
        <row r="55">
          <cell r="AG55" t="str">
            <v>11.701  Costing Manager</v>
          </cell>
        </row>
        <row r="56">
          <cell r="C56">
            <v>40</v>
          </cell>
          <cell r="AG56" t="str">
            <v>11.703  Sr. Costing Executive</v>
          </cell>
        </row>
        <row r="57">
          <cell r="C57">
            <v>41</v>
          </cell>
          <cell r="AG57" t="str">
            <v>11.704  Costing Executive</v>
          </cell>
        </row>
        <row r="58">
          <cell r="C58">
            <v>42</v>
          </cell>
          <cell r="AG58" t="str">
            <v>11.710  Head of Billing Operations</v>
          </cell>
        </row>
        <row r="59">
          <cell r="C59">
            <v>43</v>
          </cell>
          <cell r="AG59" t="str">
            <v>11.711  Billing Operations Manager</v>
          </cell>
        </row>
        <row r="60">
          <cell r="C60">
            <v>44</v>
          </cell>
          <cell r="AG60" t="str">
            <v>11.713  Sr. Billing Operations Analyst</v>
          </cell>
        </row>
        <row r="61">
          <cell r="C61">
            <v>45</v>
          </cell>
          <cell r="AG61" t="str">
            <v>11.714  Billing Operations Analyst</v>
          </cell>
        </row>
        <row r="62">
          <cell r="C62">
            <v>46</v>
          </cell>
          <cell r="AG62" t="str">
            <v>11.716  Billing Operations Analyst (Entry)</v>
          </cell>
        </row>
        <row r="63">
          <cell r="C63">
            <v>47</v>
          </cell>
          <cell r="AG63" t="str">
            <v>12.000  Top Information Technology Executive</v>
          </cell>
        </row>
        <row r="64">
          <cell r="C64">
            <v>48</v>
          </cell>
          <cell r="AG64" t="str">
            <v>12.001  MIS Manager</v>
          </cell>
        </row>
        <row r="65">
          <cell r="C65">
            <v>49</v>
          </cell>
          <cell r="AG65" t="str">
            <v>12.003  Information Technology Specialist</v>
          </cell>
        </row>
        <row r="66">
          <cell r="C66">
            <v>50</v>
          </cell>
          <cell r="AG66" t="str">
            <v>12.004  Information Technology Analyst</v>
          </cell>
        </row>
        <row r="67">
          <cell r="C67">
            <v>51</v>
          </cell>
          <cell r="AG67" t="str">
            <v>12.100  Head of Information Systems</v>
          </cell>
        </row>
        <row r="68">
          <cell r="C68">
            <v>52</v>
          </cell>
          <cell r="F68">
            <v>1</v>
          </cell>
          <cell r="AG68" t="str">
            <v>12.131  Systems Development Manager</v>
          </cell>
        </row>
        <row r="69">
          <cell r="C69">
            <v>53</v>
          </cell>
          <cell r="F69">
            <v>2</v>
          </cell>
          <cell r="AG69" t="str">
            <v>12.133  Systems Development Project Leader</v>
          </cell>
        </row>
        <row r="70">
          <cell r="C70">
            <v>54</v>
          </cell>
          <cell r="F70">
            <v>3</v>
          </cell>
          <cell r="AG70" t="str">
            <v>12.134  System Analyst</v>
          </cell>
        </row>
        <row r="71">
          <cell r="C71">
            <v>55</v>
          </cell>
          <cell r="F71">
            <v>4</v>
          </cell>
          <cell r="AG71" t="str">
            <v>12.135  Analyst Programmer</v>
          </cell>
        </row>
        <row r="72">
          <cell r="C72">
            <v>56</v>
          </cell>
          <cell r="F72">
            <v>5</v>
          </cell>
          <cell r="AG72" t="str">
            <v>12.136  Computer Programmer</v>
          </cell>
        </row>
        <row r="73">
          <cell r="C73">
            <v>57</v>
          </cell>
          <cell r="F73">
            <v>6</v>
          </cell>
          <cell r="AG73" t="str">
            <v>12.153  Sr. Technical Writer</v>
          </cell>
        </row>
        <row r="74">
          <cell r="C74">
            <v>58</v>
          </cell>
          <cell r="F74">
            <v>7</v>
          </cell>
          <cell r="AG74" t="str">
            <v>12.155  Technical Writer</v>
          </cell>
        </row>
        <row r="75">
          <cell r="C75">
            <v>59</v>
          </cell>
          <cell r="F75">
            <v>8</v>
          </cell>
          <cell r="AG75" t="str">
            <v>12.157  Technical Writer (Entry)</v>
          </cell>
        </row>
        <row r="76">
          <cell r="C76">
            <v>60</v>
          </cell>
          <cell r="F76">
            <v>9</v>
          </cell>
          <cell r="AG76" t="str">
            <v>12.200  Head of IT Operations</v>
          </cell>
        </row>
        <row r="77">
          <cell r="C77">
            <v>61</v>
          </cell>
          <cell r="F77">
            <v>10</v>
          </cell>
          <cell r="AG77" t="str">
            <v>12.201  IT Operations Manager</v>
          </cell>
        </row>
        <row r="78">
          <cell r="C78">
            <v>62</v>
          </cell>
          <cell r="F78">
            <v>11</v>
          </cell>
          <cell r="AG78" t="str">
            <v>12.202  IT Operations Supervisor</v>
          </cell>
        </row>
        <row r="79">
          <cell r="C79">
            <v>63</v>
          </cell>
          <cell r="F79">
            <v>12</v>
          </cell>
          <cell r="AG79" t="str">
            <v>12.203  Network Specialist</v>
          </cell>
        </row>
        <row r="80">
          <cell r="C80">
            <v>64</v>
          </cell>
          <cell r="F80">
            <v>13</v>
          </cell>
          <cell r="AG80" t="str">
            <v>12.206  Network Administrator</v>
          </cell>
        </row>
        <row r="81">
          <cell r="C81">
            <v>65</v>
          </cell>
          <cell r="F81">
            <v>14</v>
          </cell>
          <cell r="AG81" t="str">
            <v>12.208  Computer Operator</v>
          </cell>
        </row>
        <row r="82">
          <cell r="A82" t="str">
            <v>M</v>
          </cell>
          <cell r="C82">
            <v>66</v>
          </cell>
          <cell r="F82">
            <v>15</v>
          </cell>
          <cell r="AG82" t="str">
            <v>12.230  Head of IT Support</v>
          </cell>
        </row>
        <row r="83">
          <cell r="A83" t="str">
            <v>F</v>
          </cell>
          <cell r="C83">
            <v>67</v>
          </cell>
          <cell r="F83">
            <v>16</v>
          </cell>
          <cell r="AG83" t="str">
            <v>12.231  IT Support Manager</v>
          </cell>
        </row>
        <row r="84">
          <cell r="C84">
            <v>68</v>
          </cell>
          <cell r="F84">
            <v>17</v>
          </cell>
          <cell r="AG84" t="str">
            <v>12.232  IT Support Supervisor</v>
          </cell>
        </row>
        <row r="85">
          <cell r="C85">
            <v>69</v>
          </cell>
          <cell r="F85">
            <v>18</v>
          </cell>
          <cell r="AG85" t="str">
            <v>12.233  IT Engineer</v>
          </cell>
        </row>
        <row r="86">
          <cell r="A86" t="str">
            <v>Y</v>
          </cell>
          <cell r="C86">
            <v>70</v>
          </cell>
          <cell r="F86">
            <v>19</v>
          </cell>
          <cell r="AG86" t="str">
            <v>12.234  IT Support Analyst</v>
          </cell>
        </row>
        <row r="87">
          <cell r="A87" t="str">
            <v>N</v>
          </cell>
          <cell r="C87">
            <v>71</v>
          </cell>
          <cell r="F87">
            <v>20</v>
          </cell>
          <cell r="AG87" t="str">
            <v>12.241  Database Manager</v>
          </cell>
        </row>
        <row r="88">
          <cell r="C88">
            <v>72</v>
          </cell>
          <cell r="AG88" t="str">
            <v>12.246  Database Administrator</v>
          </cell>
        </row>
        <row r="89">
          <cell r="C89">
            <v>73</v>
          </cell>
          <cell r="AG89" t="str">
            <v>12.301  Web Site Manager</v>
          </cell>
        </row>
        <row r="90">
          <cell r="C90">
            <v>74</v>
          </cell>
          <cell r="AG90" t="str">
            <v>12.302  Web Applications Developer Manager</v>
          </cell>
        </row>
        <row r="91">
          <cell r="C91">
            <v>75</v>
          </cell>
          <cell r="AG91" t="str">
            <v>12.303  Sr. Web Applications Developer</v>
          </cell>
        </row>
        <row r="92">
          <cell r="C92">
            <v>76</v>
          </cell>
          <cell r="AG92" t="str">
            <v>12.304  Web Applications Developer</v>
          </cell>
        </row>
        <row r="93">
          <cell r="C93">
            <v>77</v>
          </cell>
          <cell r="AG93" t="str">
            <v>12.306  Web Administrator</v>
          </cell>
        </row>
        <row r="94">
          <cell r="C94">
            <v>78</v>
          </cell>
          <cell r="AG94" t="str">
            <v>12.311  Web Design Manager</v>
          </cell>
        </row>
        <row r="95">
          <cell r="A95" t="str">
            <v>C</v>
          </cell>
          <cell r="C95">
            <v>79</v>
          </cell>
          <cell r="AG95" t="str">
            <v>12.313  Sr Web Designer</v>
          </cell>
        </row>
        <row r="96">
          <cell r="A96" t="str">
            <v>S</v>
          </cell>
          <cell r="AG96" t="str">
            <v>12.314  Web Designer</v>
          </cell>
        </row>
        <row r="97">
          <cell r="A97" t="str">
            <v>R</v>
          </cell>
          <cell r="AG97" t="str">
            <v>12.324  Web Content Administrator</v>
          </cell>
        </row>
        <row r="98">
          <cell r="A98" t="str">
            <v>G</v>
          </cell>
          <cell r="AG98" t="str">
            <v>12.331  Web Marketing Manager</v>
          </cell>
        </row>
        <row r="99">
          <cell r="AG99" t="str">
            <v>12.343  Online Customer Support Supervisor</v>
          </cell>
        </row>
        <row r="100">
          <cell r="AG100" t="str">
            <v>12.401  Helpdesk Manager</v>
          </cell>
        </row>
        <row r="101">
          <cell r="AG101" t="str">
            <v>12.402  Helpdesk Coordinator – Senior</v>
          </cell>
        </row>
        <row r="102">
          <cell r="AG102" t="str">
            <v>13.000  Top Human Resources Executive</v>
          </cell>
        </row>
        <row r="103">
          <cell r="AG103" t="str">
            <v>13.001  Human Resources Manager</v>
          </cell>
        </row>
        <row r="104">
          <cell r="AG104" t="str">
            <v>13.002  Sr HR/ Admin Specialist</v>
          </cell>
        </row>
        <row r="105">
          <cell r="AG105" t="str">
            <v>13.006  Human Resources Officer</v>
          </cell>
        </row>
        <row r="106">
          <cell r="AG106" t="str">
            <v>13.008  HR Assistant</v>
          </cell>
        </row>
        <row r="107">
          <cell r="AG107" t="str">
            <v>13.009  Head of Human Resources (Generalist)</v>
          </cell>
        </row>
        <row r="108">
          <cell r="AG108" t="str">
            <v>13.110  Head of Recruitment</v>
          </cell>
        </row>
        <row r="109">
          <cell r="AG109" t="str">
            <v>13.111  Recruitment Manager</v>
          </cell>
        </row>
        <row r="110">
          <cell r="AG110" t="str">
            <v>13.112  Senior Recruitment Officer</v>
          </cell>
        </row>
        <row r="111">
          <cell r="AG111" t="str">
            <v>13.113  Recruitment Officer</v>
          </cell>
        </row>
        <row r="112">
          <cell r="AG112" t="str">
            <v>13.120  Head of Employee Relations</v>
          </cell>
        </row>
        <row r="113">
          <cell r="AG113" t="str">
            <v>13.121  Employee Relations Manager</v>
          </cell>
        </row>
        <row r="114">
          <cell r="AG114" t="str">
            <v>13.122  Senior Employee Relations Officer</v>
          </cell>
        </row>
        <row r="115">
          <cell r="AG115" t="str">
            <v>13.123  Employee Relations Officer</v>
          </cell>
        </row>
        <row r="116">
          <cell r="AG116" t="str">
            <v>13.130  Head of Compensation and Benefits</v>
          </cell>
        </row>
        <row r="117">
          <cell r="AG117" t="str">
            <v>13.131  Compensation &amp; Benefits Manager</v>
          </cell>
        </row>
        <row r="118">
          <cell r="AG118" t="str">
            <v>13.132  Senior Compensation &amp; Benefits Officer</v>
          </cell>
        </row>
        <row r="119">
          <cell r="AG119" t="str">
            <v>13.133  Compensation &amp; Benefits Officer</v>
          </cell>
        </row>
        <row r="120">
          <cell r="AG120" t="str">
            <v>13.141  Personnel Administration Manager</v>
          </cell>
        </row>
        <row r="121">
          <cell r="AG121" t="str">
            <v>13.143  Personnel Administration Supervisor</v>
          </cell>
        </row>
        <row r="122">
          <cell r="AG122" t="str">
            <v>13.146  Personnel Administration Officer</v>
          </cell>
        </row>
        <row r="123">
          <cell r="AG123" t="str">
            <v>13.148  Personnel Clerk</v>
          </cell>
        </row>
        <row r="124">
          <cell r="AG124" t="str">
            <v>13.150  Employee Communications Manager</v>
          </cell>
        </row>
        <row r="125">
          <cell r="AG125" t="str">
            <v>13.152  Employee Communications Supervisor</v>
          </cell>
        </row>
        <row r="126">
          <cell r="AG126" t="str">
            <v>13.220  Head of Training and Development</v>
          </cell>
        </row>
        <row r="127">
          <cell r="AG127" t="str">
            <v>13.221  Training &amp; Development Manager</v>
          </cell>
        </row>
        <row r="128">
          <cell r="AG128" t="str">
            <v>13.222  Training &amp; Development Officer</v>
          </cell>
        </row>
        <row r="129">
          <cell r="AG129" t="str">
            <v>13.223  Senior Training &amp; Development Officer</v>
          </cell>
        </row>
        <row r="130">
          <cell r="AG130" t="str">
            <v>13.231  Technical Training Manager</v>
          </cell>
        </row>
        <row r="131">
          <cell r="AG131" t="str">
            <v>13.232  Technical Training Supervisor</v>
          </cell>
        </row>
        <row r="132">
          <cell r="AG132" t="str">
            <v>13.233  Senior Technical Trainer</v>
          </cell>
        </row>
        <row r="133">
          <cell r="AG133" t="str">
            <v>13.234  Technical Trainer</v>
          </cell>
        </row>
        <row r="134">
          <cell r="AG134" t="str">
            <v>13.235  Technical Training Assistant</v>
          </cell>
        </row>
        <row r="135">
          <cell r="A135" t="str">
            <v>I</v>
          </cell>
          <cell r="AG135" t="str">
            <v>14.005  Corporate Secretary</v>
          </cell>
        </row>
        <row r="136">
          <cell r="A136" t="str">
            <v>E</v>
          </cell>
          <cell r="AG136" t="str">
            <v>14.100  Head of Legal</v>
          </cell>
        </row>
        <row r="137">
          <cell r="AG137" t="str">
            <v>14.101  Legal/Compliance Manager</v>
          </cell>
        </row>
        <row r="138">
          <cell r="AG138" t="str">
            <v>14.103  Sr. Legal Counsel</v>
          </cell>
        </row>
        <row r="139">
          <cell r="AG139" t="str">
            <v>14.104  Legal Counsel</v>
          </cell>
        </row>
        <row r="140">
          <cell r="AG140" t="str">
            <v>14.106  Legal Assistant</v>
          </cell>
        </row>
        <row r="141">
          <cell r="AG141" t="str">
            <v>14.110  Head of Regulatory Affairs</v>
          </cell>
        </row>
        <row r="142">
          <cell r="AG142" t="str">
            <v>14.111  Regulatory Affairs Manager</v>
          </cell>
        </row>
        <row r="143">
          <cell r="AG143" t="str">
            <v>14.113  Senior Regulatory Affairs Officer</v>
          </cell>
        </row>
        <row r="144">
          <cell r="AG144" t="str">
            <v>14.114  Regulatory Affairs Officer / Registrar</v>
          </cell>
        </row>
        <row r="145">
          <cell r="AG145" t="str">
            <v>14.150  Head of Compliance</v>
          </cell>
        </row>
        <row r="146">
          <cell r="AG146" t="str">
            <v>14.152  Senior Compliance Manager</v>
          </cell>
        </row>
        <row r="147">
          <cell r="AG147" t="str">
            <v>14.155  Compliance Manager</v>
          </cell>
        </row>
        <row r="148">
          <cell r="AG148" t="str">
            <v>14.156  Senior Compliance Officer</v>
          </cell>
        </row>
        <row r="149">
          <cell r="AG149" t="str">
            <v>14.158  Compliance Officer</v>
          </cell>
        </row>
        <row r="150">
          <cell r="AG150" t="str">
            <v>14.159  Compliance Assistant</v>
          </cell>
        </row>
        <row r="151">
          <cell r="AG151" t="str">
            <v>14.210  Head of Public Relations</v>
          </cell>
        </row>
        <row r="152">
          <cell r="AG152" t="str">
            <v>14.211  Public Relations Manager</v>
          </cell>
        </row>
        <row r="153">
          <cell r="AG153" t="str">
            <v>14.212  Sr Public Relations Executive</v>
          </cell>
        </row>
        <row r="154">
          <cell r="AG154" t="str">
            <v>14.213  Public Relations Officer</v>
          </cell>
        </row>
        <row r="155">
          <cell r="AG155" t="str">
            <v>14.216  Public Relations Assistant</v>
          </cell>
        </row>
        <row r="156">
          <cell r="AG156" t="str">
            <v>14.230  Head of Government Relations</v>
          </cell>
        </row>
        <row r="157">
          <cell r="AG157" t="str">
            <v>14.234  Government Relations Manager</v>
          </cell>
        </row>
        <row r="158">
          <cell r="AG158" t="str">
            <v>14.235  Senior Government Relations Officer</v>
          </cell>
        </row>
        <row r="159">
          <cell r="AG159" t="str">
            <v>14.236  Government Relations Officer</v>
          </cell>
        </row>
        <row r="160">
          <cell r="AG160" t="str">
            <v>14.300  Head of Corporate Planning</v>
          </cell>
        </row>
        <row r="161">
          <cell r="AG161" t="str">
            <v>14.301  Corporate Planning Manager</v>
          </cell>
        </row>
        <row r="162">
          <cell r="AG162" t="str">
            <v>14.302  Senior Corporate Planning Officer</v>
          </cell>
        </row>
        <row r="163">
          <cell r="AG163" t="str">
            <v>14.303  Corporate Planning Officer</v>
          </cell>
        </row>
        <row r="164">
          <cell r="AG164" t="str">
            <v>15.001  Office Administration Manager</v>
          </cell>
        </row>
        <row r="165">
          <cell r="AG165" t="str">
            <v>15.003  Sr. Office Admin Officer</v>
          </cell>
        </row>
        <row r="166">
          <cell r="AG166" t="str">
            <v>15.004  Office Administration Officer</v>
          </cell>
        </row>
        <row r="167">
          <cell r="AG167" t="str">
            <v>15.008  Clerk</v>
          </cell>
        </row>
        <row r="168">
          <cell r="AG168" t="str">
            <v>15.009  Data Entry Operator</v>
          </cell>
        </row>
        <row r="169">
          <cell r="AG169" t="str">
            <v>15.318  Cleaner or Office Helper</v>
          </cell>
        </row>
        <row r="170">
          <cell r="AG170" t="str">
            <v>15.319  Messenger</v>
          </cell>
        </row>
        <row r="171">
          <cell r="AG171" t="str">
            <v>15.328  Personal Driver</v>
          </cell>
        </row>
        <row r="172">
          <cell r="AG172" t="str">
            <v>15.329  Bus Driver</v>
          </cell>
        </row>
        <row r="173">
          <cell r="AG173" t="str">
            <v>15.360  Head of Security</v>
          </cell>
        </row>
        <row r="174">
          <cell r="AG174" t="str">
            <v>15.361  Security Manager</v>
          </cell>
        </row>
        <row r="175">
          <cell r="AG175" t="str">
            <v>15.363  Chief of Security</v>
          </cell>
        </row>
        <row r="176">
          <cell r="AG176" t="str">
            <v>15.369  Security Guard</v>
          </cell>
        </row>
        <row r="177">
          <cell r="AG177" t="str">
            <v>15.404  Librarian</v>
          </cell>
        </row>
        <row r="178">
          <cell r="AG178" t="str">
            <v>15.503  Executive Secretary</v>
          </cell>
        </row>
        <row r="179">
          <cell r="AG179" t="str">
            <v>15.504  Sr. Secretary</v>
          </cell>
        </row>
        <row r="180">
          <cell r="AG180" t="str">
            <v>15.505  Secretary</v>
          </cell>
        </row>
        <row r="181">
          <cell r="AG181" t="str">
            <v>15.506  Receptionist</v>
          </cell>
        </row>
        <row r="182">
          <cell r="AG182" t="str">
            <v>16.000  Top Sales and Marketing Executive</v>
          </cell>
        </row>
        <row r="183">
          <cell r="AG183" t="str">
            <v>16.100  Top Marketing Executive</v>
          </cell>
        </row>
        <row r="184">
          <cell r="AG184" t="str">
            <v>16.101  Marketing Manager</v>
          </cell>
        </row>
        <row r="185">
          <cell r="AG185" t="str">
            <v>16.102  Sr Marketing Specialist</v>
          </cell>
        </row>
        <row r="186">
          <cell r="AG186" t="str">
            <v>16.103  Marketing Executive</v>
          </cell>
        </row>
        <row r="187">
          <cell r="AG187" t="str">
            <v>16.105  Head of Marketing</v>
          </cell>
        </row>
        <row r="188">
          <cell r="AG188" t="str">
            <v>16.108  Marketing Assistant</v>
          </cell>
        </row>
        <row r="189">
          <cell r="AG189" t="str">
            <v>16.110  Head of Market Research</v>
          </cell>
        </row>
        <row r="190">
          <cell r="AG190" t="str">
            <v>16.111  Market Research Manager</v>
          </cell>
        </row>
        <row r="191">
          <cell r="AG191" t="str">
            <v>16.112  Market Research Supervisor</v>
          </cell>
        </row>
        <row r="192">
          <cell r="AG192" t="str">
            <v>16.114  Market Analyst</v>
          </cell>
        </row>
        <row r="193">
          <cell r="AG193" t="str">
            <v>16.121  Marketing Comm. Manager</v>
          </cell>
        </row>
        <row r="194">
          <cell r="AG194" t="str">
            <v>16.122  Sr. Marketing Comm. Specialist</v>
          </cell>
        </row>
        <row r="195">
          <cell r="AG195" t="str">
            <v>16.123  Marketing Comm. Specialist</v>
          </cell>
        </row>
        <row r="196">
          <cell r="AG196" t="str">
            <v>16.125  Graphic Artist</v>
          </cell>
        </row>
        <row r="197">
          <cell r="AG197" t="str">
            <v>16.131  Group Brand/Product Manager</v>
          </cell>
        </row>
        <row r="198">
          <cell r="AG198" t="str">
            <v>16.132  Sr. Brand/Product Manager</v>
          </cell>
        </row>
        <row r="199">
          <cell r="AG199" t="str">
            <v>16.133  Brand/Product Manager</v>
          </cell>
        </row>
        <row r="200">
          <cell r="AG200" t="str">
            <v>16.134  Assistant Brand/Product Manager</v>
          </cell>
        </row>
        <row r="201">
          <cell r="AG201" t="str">
            <v>16.141  Division / Region Merchandise Manager</v>
          </cell>
        </row>
        <row r="202">
          <cell r="AG202" t="str">
            <v>16.142  Assistant Merchandising Manager</v>
          </cell>
        </row>
        <row r="203">
          <cell r="AG203" t="str">
            <v>16.143  Merchandising Supervisor</v>
          </cell>
        </row>
        <row r="204">
          <cell r="AG204" t="str">
            <v>16.144  Merchandiser</v>
          </cell>
        </row>
        <row r="205">
          <cell r="AG205" t="str">
            <v>16.150  Head of Merchandising</v>
          </cell>
        </row>
        <row r="206">
          <cell r="AG206" t="str">
            <v>16.151  Merchandise Presentation Manager</v>
          </cell>
        </row>
        <row r="207">
          <cell r="AG207" t="str">
            <v>16.165  Head of Technical Marketing</v>
          </cell>
        </row>
        <row r="208">
          <cell r="AG208" t="str">
            <v>16.170  Top Category Management Executive</v>
          </cell>
        </row>
        <row r="209">
          <cell r="AG209" t="str">
            <v>16.171  Category Management Manager</v>
          </cell>
        </row>
        <row r="210">
          <cell r="AG210" t="str">
            <v>16.200  National Sales Manager / Top Executive</v>
          </cell>
        </row>
        <row r="211">
          <cell r="AG211" t="str">
            <v>16.201  Sales Manager</v>
          </cell>
        </row>
        <row r="212">
          <cell r="AG212" t="str">
            <v>16.202  Regional Sales Manager</v>
          </cell>
        </row>
        <row r="213">
          <cell r="AG213" t="str">
            <v>16.203  Account Manager</v>
          </cell>
        </row>
        <row r="214">
          <cell r="AG214" t="str">
            <v>16.204  Sr. Sales Representative.</v>
          </cell>
        </row>
        <row r="215">
          <cell r="AG215" t="str">
            <v>16.205  Sales Representative.</v>
          </cell>
        </row>
        <row r="216">
          <cell r="AG216" t="str">
            <v>16.206  Sales Trainee</v>
          </cell>
        </row>
        <row r="217">
          <cell r="AG217" t="str">
            <v>16.207  Telemarketer</v>
          </cell>
        </row>
        <row r="218">
          <cell r="AG218" t="str">
            <v>16.208  Sales Engineer</v>
          </cell>
        </row>
        <row r="219">
          <cell r="AG219" t="str">
            <v>16.211  Hospital Sales Manager</v>
          </cell>
        </row>
        <row r="220">
          <cell r="AG220" t="str">
            <v>16.212  Account Manager - Hospital Sales</v>
          </cell>
        </row>
        <row r="221">
          <cell r="AG221" t="str">
            <v>16.213  Sr Hospital Sales Representative / Specialist</v>
          </cell>
        </row>
        <row r="222">
          <cell r="AG222" t="str">
            <v>16.215  Hospital Sales Representative / Specialist</v>
          </cell>
        </row>
        <row r="223">
          <cell r="AG223" t="str">
            <v>16.216  Hospital Sales Trainees</v>
          </cell>
        </row>
        <row r="224">
          <cell r="AG224" t="str">
            <v>16.220  Head of Medical Sales</v>
          </cell>
        </row>
        <row r="225">
          <cell r="AG225" t="str">
            <v>16.222  Medical Sales Manager</v>
          </cell>
        </row>
        <row r="226">
          <cell r="AG226" t="str">
            <v>16.223  Account Manager - Medical Sales</v>
          </cell>
        </row>
        <row r="227">
          <cell r="AG227" t="str">
            <v>16.224  Sr Medical Sales Representative / Specialist</v>
          </cell>
        </row>
        <row r="228">
          <cell r="AG228" t="str">
            <v>16.225  Medical Sales Representative / Specialist</v>
          </cell>
        </row>
        <row r="229">
          <cell r="AG229" t="str">
            <v>16.226  Medical Sales Trainee</v>
          </cell>
        </row>
        <row r="230">
          <cell r="AG230" t="str">
            <v>16.230  Head of Sales - Computer Sales</v>
          </cell>
        </row>
        <row r="231">
          <cell r="AG231" t="str">
            <v>16.231  Sales Manager - Computer Sales</v>
          </cell>
        </row>
        <row r="232">
          <cell r="AG232" t="str">
            <v>16.232  Account Manager - Computer Sales</v>
          </cell>
        </row>
        <row r="233">
          <cell r="AG233" t="str">
            <v>16.234  Sr. Sales Representative - Computer</v>
          </cell>
        </row>
        <row r="234">
          <cell r="AG234" t="str">
            <v>16.235  Sales Representative - Computer</v>
          </cell>
        </row>
        <row r="235">
          <cell r="AG235" t="str">
            <v>16.236  Sales Trainee - Computer</v>
          </cell>
        </row>
        <row r="236">
          <cell r="AG236" t="str">
            <v>16.240  Head of Sales - Technical Sales</v>
          </cell>
        </row>
        <row r="237">
          <cell r="AG237" t="str">
            <v>16.241  Sales Manager - Technical Sales</v>
          </cell>
        </row>
        <row r="238">
          <cell r="AG238" t="str">
            <v>16.242  Account Manager - Technical Sales</v>
          </cell>
        </row>
        <row r="239">
          <cell r="AG239" t="str">
            <v>16.244  Sr. Sales Representative - Technical Sales</v>
          </cell>
        </row>
        <row r="240">
          <cell r="AG240" t="str">
            <v>16.245  Sales Representative - Technical Sales</v>
          </cell>
        </row>
        <row r="241">
          <cell r="AG241" t="str">
            <v>16.246  Sales Trainee - Technical Sales</v>
          </cell>
        </row>
        <row r="242">
          <cell r="AG242" t="str">
            <v>16.250  Head of Sales - Project Sales</v>
          </cell>
        </row>
        <row r="243">
          <cell r="AG243" t="str">
            <v>16.251  Sales Manager - Project Sales</v>
          </cell>
        </row>
        <row r="244">
          <cell r="AG244" t="str">
            <v>16.252  Account Manager - Project Sales</v>
          </cell>
        </row>
        <row r="245">
          <cell r="AG245" t="str">
            <v>16.254  Sr. Sales Representative - Project Sales</v>
          </cell>
        </row>
        <row r="246">
          <cell r="AG246" t="str">
            <v>16.255  Sales Representative - Project Sales</v>
          </cell>
        </row>
        <row r="247">
          <cell r="AG247" t="str">
            <v>16.256  Sales Trainee - Project Sales</v>
          </cell>
        </row>
        <row r="248">
          <cell r="AG248" t="str">
            <v>16.260  Head of Sales - Chemical</v>
          </cell>
        </row>
        <row r="249">
          <cell r="AG249" t="str">
            <v>16.261  Sales Manager - Chemical</v>
          </cell>
        </row>
        <row r="250">
          <cell r="AG250" t="str">
            <v>16.262  Account Manager - Chemical</v>
          </cell>
        </row>
        <row r="251">
          <cell r="AG251" t="str">
            <v>16.264  Sr. Sales Representative - Chemical</v>
          </cell>
        </row>
        <row r="252">
          <cell r="AG252" t="str">
            <v>16.265  Sales Representative - Chemical</v>
          </cell>
        </row>
        <row r="253">
          <cell r="AG253" t="str">
            <v>16.266  Sales Trainee - Chemical</v>
          </cell>
        </row>
        <row r="254">
          <cell r="AG254" t="str">
            <v>16.270  Head of Pharmaceutical Sales</v>
          </cell>
        </row>
        <row r="255">
          <cell r="AG255" t="str">
            <v>16.271  Pharmaceutical Sales Manager</v>
          </cell>
        </row>
        <row r="256">
          <cell r="AG256" t="str">
            <v>16.273  Pharmaceutical Sales Supervisor</v>
          </cell>
        </row>
        <row r="257">
          <cell r="AG257" t="str">
            <v>16.274  Senior Pharmaceutical Sales Representative (Prescription / OTC)</v>
          </cell>
        </row>
        <row r="258">
          <cell r="AG258" t="str">
            <v>16.275  Pharmaceutical Sales Representative (Prescription / OTC)</v>
          </cell>
        </row>
        <row r="259">
          <cell r="AG259" t="str">
            <v>16.276  Pharmaceutical Sales Trainee</v>
          </cell>
        </row>
        <row r="260">
          <cell r="AG260" t="str">
            <v>16.281  Sales Manager - Channel Sales</v>
          </cell>
        </row>
        <row r="261">
          <cell r="AG261" t="str">
            <v>16.284  Sr. Sales Representative - Channel Sales</v>
          </cell>
        </row>
        <row r="262">
          <cell r="AG262" t="str">
            <v>16.285  Sales Representative - Channel Sales</v>
          </cell>
        </row>
        <row r="263">
          <cell r="AG263" t="str">
            <v>16.286  Sales Trainee - Channel Sales</v>
          </cell>
        </row>
        <row r="264">
          <cell r="AG264" t="str">
            <v>16.290  Head of Oncology Sales</v>
          </cell>
        </row>
        <row r="265">
          <cell r="AG265" t="str">
            <v>16.291  Oncology Sales Manager</v>
          </cell>
        </row>
        <row r="266">
          <cell r="AG266" t="str">
            <v>16.293  Oncology Sales Supervisor</v>
          </cell>
        </row>
        <row r="267">
          <cell r="AG267" t="str">
            <v>16.294  Senior Oncology Sales Representative / Specialist</v>
          </cell>
        </row>
        <row r="268">
          <cell r="AG268" t="str">
            <v>16.295  Sales Representative - Oncology</v>
          </cell>
        </row>
        <row r="269">
          <cell r="AG269" t="str">
            <v>16.296  Sales Trainee - Oncology</v>
          </cell>
        </row>
        <row r="270">
          <cell r="AG270" t="str">
            <v>16.301  Sales Planning Manager</v>
          </cell>
        </row>
        <row r="271">
          <cell r="AG271" t="str">
            <v>16.302  Sales Information Manager</v>
          </cell>
        </row>
        <row r="272">
          <cell r="AG272" t="str">
            <v>16.303  Sales Planning Supervisor</v>
          </cell>
        </row>
        <row r="273">
          <cell r="AG273" t="str">
            <v>16.304  Sales Planning Analyst</v>
          </cell>
        </row>
        <row r="274">
          <cell r="AG274" t="str">
            <v>16.310  Head of Business Development</v>
          </cell>
        </row>
        <row r="275">
          <cell r="AG275" t="str">
            <v>16.311  Business Development Manager</v>
          </cell>
        </row>
        <row r="276">
          <cell r="AG276" t="str">
            <v>16.312  Senior Business Development Analyst</v>
          </cell>
        </row>
        <row r="277">
          <cell r="AG277" t="str">
            <v>16.314  Business Development Analyst</v>
          </cell>
        </row>
        <row r="278">
          <cell r="AG278" t="str">
            <v>16.315  Business Development Executive</v>
          </cell>
        </row>
        <row r="279">
          <cell r="AG279" t="str">
            <v>16.320  Head of Tele-Sales</v>
          </cell>
        </row>
        <row r="280">
          <cell r="AG280" t="str">
            <v>16.322  Tele-Sales Manager</v>
          </cell>
        </row>
        <row r="281">
          <cell r="AG281" t="str">
            <v>16.323  Telesales Team Leader</v>
          </cell>
        </row>
        <row r="282">
          <cell r="AG282" t="str">
            <v>16.325  Sr.Tele-Sales</v>
          </cell>
        </row>
        <row r="283">
          <cell r="AG283" t="str">
            <v>16.326  Tele-Sales Representative</v>
          </cell>
        </row>
        <row r="284">
          <cell r="AG284" t="str">
            <v>16.327  Tele-Sales Associate</v>
          </cell>
        </row>
        <row r="285">
          <cell r="AG285" t="str">
            <v>16.401  Trade Marketing Manager</v>
          </cell>
        </row>
        <row r="286">
          <cell r="AG286" t="str">
            <v>16.402  Sr Trade Marketing Executive</v>
          </cell>
        </row>
        <row r="287">
          <cell r="AG287" t="str">
            <v>16.404  Trade Marketing Executive</v>
          </cell>
        </row>
        <row r="288">
          <cell r="AG288" t="str">
            <v>16.511  Sales Administration Manager</v>
          </cell>
        </row>
        <row r="289">
          <cell r="AG289" t="str">
            <v>16.512  Sr. Sales Administration</v>
          </cell>
        </row>
        <row r="290">
          <cell r="AG290" t="str">
            <v>16.516  Sales Administration Officer</v>
          </cell>
        </row>
        <row r="291">
          <cell r="AG291" t="str">
            <v>16.518  Sales Administration (Entry)</v>
          </cell>
        </row>
        <row r="292">
          <cell r="AG292" t="str">
            <v>16.520  Top Customer Service Executive</v>
          </cell>
        </row>
        <row r="293">
          <cell r="AG293" t="str">
            <v>16.521  Customer Service Manager</v>
          </cell>
        </row>
        <row r="294">
          <cell r="AG294" t="str">
            <v>16.522  Sr. Customer Service Officer</v>
          </cell>
        </row>
        <row r="295">
          <cell r="AG295" t="str">
            <v>16.525  Head of Customer Service</v>
          </cell>
        </row>
        <row r="296">
          <cell r="AG296" t="str">
            <v>16.526  Customer Service Officer</v>
          </cell>
        </row>
        <row r="297">
          <cell r="AG297" t="str">
            <v>16.528  Customer Service Assistant</v>
          </cell>
        </row>
        <row r="298">
          <cell r="AG298" t="str">
            <v>16.530  Head of Bid &amp; Proposal</v>
          </cell>
        </row>
        <row r="299">
          <cell r="AG299" t="str">
            <v>16.531  Bid &amp; Proposal Manager</v>
          </cell>
        </row>
        <row r="300">
          <cell r="AG300" t="str">
            <v>16.533  Sr Bid &amp; Proposal Executive</v>
          </cell>
        </row>
        <row r="301">
          <cell r="AG301" t="str">
            <v>16.534  Bid &amp; Proposal Executive</v>
          </cell>
        </row>
        <row r="302">
          <cell r="AG302" t="str">
            <v>16.552  Customer Service Manager – Walk In</v>
          </cell>
        </row>
        <row r="303">
          <cell r="AG303" t="str">
            <v>16.553  Customer Service Team Leader – Walk In</v>
          </cell>
        </row>
        <row r="304">
          <cell r="AG304" t="str">
            <v>16.555  Senior Customer Service Officer – Walk In</v>
          </cell>
        </row>
        <row r="305">
          <cell r="AG305" t="str">
            <v>16.556  Customer Service Officer – Walk In</v>
          </cell>
        </row>
        <row r="306">
          <cell r="AG306" t="str">
            <v>16.557  Customer Service Assistant – Walk In</v>
          </cell>
        </row>
        <row r="307">
          <cell r="AG307" t="str">
            <v>16.660  Head of Customer Engineering</v>
          </cell>
        </row>
        <row r="308">
          <cell r="AG308" t="str">
            <v>16.661  Customer Engineering Manager</v>
          </cell>
        </row>
        <row r="309">
          <cell r="AG309" t="str">
            <v>16.663  Sr Customer Engineer</v>
          </cell>
        </row>
        <row r="310">
          <cell r="AG310" t="str">
            <v>16.665  Customer Engineer</v>
          </cell>
        </row>
        <row r="311">
          <cell r="AG311" t="str">
            <v>16.666  Customer Engineer (Entry)</v>
          </cell>
        </row>
        <row r="312">
          <cell r="AG312" t="str">
            <v>16.670  Head of Systems Engineering</v>
          </cell>
        </row>
        <row r="313">
          <cell r="AG313" t="str">
            <v>16.671  Systems Engineering Manager</v>
          </cell>
        </row>
        <row r="314">
          <cell r="AG314" t="str">
            <v>16.673  Sr. Systems Engineer</v>
          </cell>
        </row>
        <row r="315">
          <cell r="AG315" t="str">
            <v>16.675  Systems Engineer</v>
          </cell>
        </row>
        <row r="316">
          <cell r="AG316" t="str">
            <v>16.676  Systems Engineer (Entry)</v>
          </cell>
        </row>
        <row r="317">
          <cell r="AG317" t="str">
            <v>16.677  Telecommunication Technician</v>
          </cell>
        </row>
        <row r="318">
          <cell r="AG318" t="str">
            <v>16.680  Head of Technical Services</v>
          </cell>
        </row>
        <row r="319">
          <cell r="AG319" t="str">
            <v>16.681  Technical Service Manager</v>
          </cell>
        </row>
        <row r="320">
          <cell r="AG320" t="str">
            <v>16.683  Sr. Technical Services Engineer</v>
          </cell>
        </row>
        <row r="321">
          <cell r="AG321" t="str">
            <v>16.685  Technical Service Engineer</v>
          </cell>
        </row>
        <row r="322">
          <cell r="AG322" t="str">
            <v>16.686  Technical Service Engineer (Entry)</v>
          </cell>
        </row>
        <row r="323">
          <cell r="AG323" t="str">
            <v>16.687  Leadman</v>
          </cell>
        </row>
        <row r="324">
          <cell r="AG324" t="str">
            <v>16.688  Field Maintenance Technician</v>
          </cell>
        </row>
        <row r="325">
          <cell r="AG325" t="str">
            <v>16.689  Cable Splicer/ Cable Jointer/ Tester</v>
          </cell>
        </row>
        <row r="326">
          <cell r="AG326" t="str">
            <v>16.690  Head of Application Eng.</v>
          </cell>
        </row>
        <row r="327">
          <cell r="AG327" t="str">
            <v>16.691  Application Engineering Manager</v>
          </cell>
        </row>
        <row r="328">
          <cell r="AG328" t="str">
            <v>16.693  Sr. Application Engineer</v>
          </cell>
        </row>
        <row r="329">
          <cell r="AG329" t="str">
            <v>16.695  Application Engineer</v>
          </cell>
        </row>
        <row r="330">
          <cell r="AG330" t="str">
            <v>16.696  Application Engineer (Entry)</v>
          </cell>
        </row>
        <row r="331">
          <cell r="AG331" t="str">
            <v>16.701  Network Manager</v>
          </cell>
        </row>
        <row r="332">
          <cell r="AG332" t="str">
            <v>16.703  Sr. Network Engineer</v>
          </cell>
        </row>
        <row r="333">
          <cell r="AG333" t="str">
            <v>16.705  Network Engineer</v>
          </cell>
        </row>
        <row r="334">
          <cell r="AG334" t="str">
            <v>16.706  Network Engineer (Entry)</v>
          </cell>
        </row>
        <row r="335">
          <cell r="AG335" t="str">
            <v>17.000  Head of Supply Chain</v>
          </cell>
        </row>
        <row r="336">
          <cell r="AG336" t="str">
            <v>17.100  Head of Production</v>
          </cell>
        </row>
        <row r="337">
          <cell r="AG337" t="str">
            <v>17.101  Production Manager</v>
          </cell>
        </row>
        <row r="338">
          <cell r="AG338" t="str">
            <v>17.102  Production Engineer</v>
          </cell>
        </row>
        <row r="339">
          <cell r="AG339" t="str">
            <v>17.103  Production Supervisor/ Superintendent</v>
          </cell>
        </row>
        <row r="340">
          <cell r="AG340" t="str">
            <v>17.104  Line Supervisor</v>
          </cell>
        </row>
        <row r="341">
          <cell r="AG341" t="str">
            <v>17.105  Production Technician</v>
          </cell>
        </row>
        <row r="342">
          <cell r="AG342" t="str">
            <v>17.106  Group Leader</v>
          </cell>
        </row>
        <row r="343">
          <cell r="AG343" t="str">
            <v>17.107  Production Worker (Highly Skilled)</v>
          </cell>
        </row>
        <row r="344">
          <cell r="AG344" t="str">
            <v>17.108  Production Worker (Skilled)</v>
          </cell>
        </row>
        <row r="345">
          <cell r="AG345" t="str">
            <v>17.109  Production Worker (Entry)</v>
          </cell>
        </row>
        <row r="346">
          <cell r="AG346" t="str">
            <v>17.201  Production Planning Control Manager</v>
          </cell>
        </row>
        <row r="347">
          <cell r="AG347" t="str">
            <v>17.202  Production Planning Control Supervisor</v>
          </cell>
        </row>
        <row r="348">
          <cell r="AG348" t="str">
            <v>17.204  Production Controller</v>
          </cell>
        </row>
        <row r="349">
          <cell r="AG349" t="str">
            <v>17.302  Product Engineer</v>
          </cell>
        </row>
        <row r="350">
          <cell r="AG350" t="str">
            <v>18.000  Top Engineering Executive</v>
          </cell>
        </row>
        <row r="351">
          <cell r="AG351" t="str">
            <v>18.120  Head of Maintenance Engineering</v>
          </cell>
        </row>
        <row r="352">
          <cell r="AG352" t="str">
            <v>18.121  Maintenance Manager</v>
          </cell>
        </row>
        <row r="353">
          <cell r="AG353" t="str">
            <v>18.122  Maintenance Supervisor</v>
          </cell>
        </row>
        <row r="354">
          <cell r="AG354" t="str">
            <v>18.125  Maintenance Engineer</v>
          </cell>
        </row>
        <row r="355">
          <cell r="AG355" t="str">
            <v>18.127  Technician (Highly Skilled)</v>
          </cell>
        </row>
        <row r="356">
          <cell r="AG356" t="str">
            <v>18.128  Technician (Skilled)</v>
          </cell>
        </row>
        <row r="357">
          <cell r="AG357" t="str">
            <v>18.129  Technician (Entry)</v>
          </cell>
        </row>
        <row r="358">
          <cell r="AG358" t="str">
            <v>18.220  Head of Facilities Engineering</v>
          </cell>
        </row>
        <row r="359">
          <cell r="AG359" t="str">
            <v>18.221  Facilities Manager</v>
          </cell>
        </row>
        <row r="360">
          <cell r="AG360" t="str">
            <v>18.225  Facilities Engineer</v>
          </cell>
        </row>
        <row r="361">
          <cell r="AG361" t="str">
            <v>18.226  Jr. Facilities Engineer</v>
          </cell>
        </row>
        <row r="362">
          <cell r="AG362" t="str">
            <v>18.227  Facilities Officer</v>
          </cell>
        </row>
        <row r="363">
          <cell r="AG363" t="str">
            <v>18.228  Facilities Technician</v>
          </cell>
        </row>
        <row r="364">
          <cell r="AG364" t="str">
            <v>18.350  Head of EHS</v>
          </cell>
        </row>
        <row r="365">
          <cell r="AG365" t="str">
            <v>18.351  Environment Health &amp; Safety Manager</v>
          </cell>
        </row>
        <row r="366">
          <cell r="AG366" t="str">
            <v>18.352  Safety Supervisor</v>
          </cell>
        </row>
        <row r="367">
          <cell r="AG367" t="str">
            <v>18.355  Safety Engineer</v>
          </cell>
        </row>
        <row r="368">
          <cell r="AG368" t="str">
            <v>18.356  Safety Officer</v>
          </cell>
        </row>
        <row r="369">
          <cell r="AG369" t="str">
            <v>18.362  Corporate Doctor</v>
          </cell>
        </row>
        <row r="370">
          <cell r="AG370" t="str">
            <v>18.365  Corporate Nurse</v>
          </cell>
        </row>
        <row r="371">
          <cell r="AG371" t="str">
            <v>18.372  Environment Supervisor</v>
          </cell>
        </row>
        <row r="372">
          <cell r="AG372" t="str">
            <v>18.375  Environment Engineer/Analyst</v>
          </cell>
        </row>
        <row r="373">
          <cell r="AG373" t="str">
            <v>18.376  Environment Officer</v>
          </cell>
        </row>
        <row r="374">
          <cell r="AG374" t="str">
            <v>18.401  Project Engineering Manager</v>
          </cell>
        </row>
        <row r="375">
          <cell r="AG375" t="str">
            <v>18.402  Sr. Project Engineer</v>
          </cell>
        </row>
        <row r="376">
          <cell r="AG376" t="str">
            <v>18.405  Project Engineer</v>
          </cell>
        </row>
        <row r="377">
          <cell r="AG377" t="str">
            <v>18.406  Project Engineer (Entry)</v>
          </cell>
        </row>
        <row r="378">
          <cell r="AG378" t="str">
            <v>18.411  Electrical / Instrument Engineering Manager</v>
          </cell>
        </row>
        <row r="379">
          <cell r="AG379" t="str">
            <v>18.412  Electrical / Instrument Engineer Senior</v>
          </cell>
        </row>
        <row r="380">
          <cell r="AG380" t="str">
            <v>18.415  Electrical / Instrument Engineer</v>
          </cell>
        </row>
        <row r="381">
          <cell r="AG381" t="str">
            <v>18.416  Electrical / Instrument Engineer Entry</v>
          </cell>
        </row>
        <row r="382">
          <cell r="AG382" t="str">
            <v>18.417  Electrician (Highly Skilled)</v>
          </cell>
        </row>
        <row r="383">
          <cell r="AG383" t="str">
            <v>18.431  Industrial Engineering Manager</v>
          </cell>
        </row>
        <row r="384">
          <cell r="AG384" t="str">
            <v>18.432  Senior Industrial Engineer</v>
          </cell>
        </row>
        <row r="385">
          <cell r="AG385" t="str">
            <v>18.435  Industrial Engineer</v>
          </cell>
        </row>
        <row r="386">
          <cell r="AG386" t="str">
            <v>18.442  Electronic Engineer Senior</v>
          </cell>
        </row>
        <row r="387">
          <cell r="AG387" t="str">
            <v>18.445  Electronic Engineer</v>
          </cell>
        </row>
        <row r="388">
          <cell r="AG388" t="str">
            <v>18.446  Electronic Engineer Entry</v>
          </cell>
        </row>
        <row r="389">
          <cell r="AG389" t="str">
            <v>18.457  Mechanic (Heavy Equipment)</v>
          </cell>
        </row>
        <row r="390">
          <cell r="AG390" t="str">
            <v>18.458  Mechanic (Piping)</v>
          </cell>
        </row>
        <row r="391">
          <cell r="AG391" t="str">
            <v>18.459  Welder (Highly Skilled)</v>
          </cell>
        </row>
        <row r="392">
          <cell r="AG392" t="str">
            <v>18.460  Head of Manufacturing Engineering</v>
          </cell>
        </row>
        <row r="393">
          <cell r="AG393" t="str">
            <v>18.461  Manufacturing Engineering Manager</v>
          </cell>
        </row>
        <row r="394">
          <cell r="AG394" t="str">
            <v>18.462  Sr. Process Engineer</v>
          </cell>
        </row>
        <row r="395">
          <cell r="AG395" t="str">
            <v>18.465  Process Engineer</v>
          </cell>
        </row>
        <row r="396">
          <cell r="AG396" t="str">
            <v>18.467  Process Engineer (Entry)</v>
          </cell>
        </row>
        <row r="397">
          <cell r="AG397" t="str">
            <v>18.471  Petroleum Engineering Manager</v>
          </cell>
        </row>
        <row r="398">
          <cell r="AG398" t="str">
            <v>18.472  Sr. Petroleum Engineering</v>
          </cell>
        </row>
        <row r="399">
          <cell r="AG399" t="str">
            <v>18.475  Petroleum Engineer</v>
          </cell>
        </row>
        <row r="400">
          <cell r="AG400" t="str">
            <v>18.476  Jr. Petroleum Engineer</v>
          </cell>
        </row>
        <row r="401">
          <cell r="AG401" t="str">
            <v>18.477  Petroleum Technician</v>
          </cell>
        </row>
        <row r="402">
          <cell r="AG402" t="str">
            <v>18.491  Reservoir Engineering Manager</v>
          </cell>
        </row>
        <row r="403">
          <cell r="AG403" t="str">
            <v>18.492  Sr. Reservoir Engineer</v>
          </cell>
        </row>
        <row r="404">
          <cell r="AG404" t="str">
            <v>18.495  Reservoir Engineer</v>
          </cell>
        </row>
        <row r="405">
          <cell r="AG405" t="str">
            <v>18.496  Jr. Reservoir Engineer</v>
          </cell>
        </row>
        <row r="406">
          <cell r="AG406" t="str">
            <v>18.527  Instrumentation Technician (Highly Skilled)</v>
          </cell>
        </row>
        <row r="407">
          <cell r="AG407" t="str">
            <v>18.532  Packaging Engineer Senior</v>
          </cell>
        </row>
        <row r="408">
          <cell r="AG408" t="str">
            <v>18.535  Packaging Engineer</v>
          </cell>
        </row>
        <row r="409">
          <cell r="AG409" t="str">
            <v>18.536  Packaging Engineer Entry</v>
          </cell>
        </row>
        <row r="410">
          <cell r="AG410" t="str">
            <v>18.700  Head of Quality Assurance</v>
          </cell>
        </row>
        <row r="411">
          <cell r="AG411" t="str">
            <v>18.701  QA Manager</v>
          </cell>
        </row>
        <row r="412">
          <cell r="AG412" t="str">
            <v>18.702  Sr. Quality Engineer</v>
          </cell>
        </row>
        <row r="413">
          <cell r="AG413" t="str">
            <v>18.705  Quality Engineer</v>
          </cell>
        </row>
        <row r="414">
          <cell r="AG414" t="str">
            <v>18.706  QA Inspector</v>
          </cell>
        </row>
        <row r="415">
          <cell r="AG415" t="str">
            <v>18.707  QA/QC Technician</v>
          </cell>
        </row>
        <row r="416">
          <cell r="AG416" t="str">
            <v>18.709  QA Operator</v>
          </cell>
        </row>
        <row r="417">
          <cell r="AG417" t="str">
            <v>18.711  Service Assurance Manager</v>
          </cell>
        </row>
        <row r="418">
          <cell r="AG418" t="str">
            <v>18.724  Service Quality Executive</v>
          </cell>
        </row>
        <row r="419">
          <cell r="AG419" t="str">
            <v>18.801  Laboratory Manager</v>
          </cell>
        </row>
        <row r="420">
          <cell r="AG420" t="str">
            <v>18.802  Laboratory Supervisor</v>
          </cell>
        </row>
        <row r="421">
          <cell r="AG421" t="str">
            <v>18.803  Laboratory Analyst</v>
          </cell>
        </row>
        <row r="422">
          <cell r="AG422" t="str">
            <v>18.807  Laboratory Technician</v>
          </cell>
        </row>
        <row r="423">
          <cell r="AG423" t="str">
            <v>18.901  Test Engineering Manager</v>
          </cell>
        </row>
        <row r="424">
          <cell r="AG424" t="str">
            <v>18.902  Test Engineering Supervisor</v>
          </cell>
        </row>
        <row r="425">
          <cell r="AG425" t="str">
            <v>18.905  Test Engineer</v>
          </cell>
        </row>
        <row r="426">
          <cell r="AG426" t="str">
            <v>19.000  Top Research &amp; Development Executive</v>
          </cell>
        </row>
        <row r="427">
          <cell r="AG427" t="str">
            <v>19.001  Research &amp; Development Manager</v>
          </cell>
        </row>
        <row r="428">
          <cell r="AG428" t="str">
            <v>19.002  Sr. Research &amp; Development Engineer</v>
          </cell>
        </row>
        <row r="429">
          <cell r="AG429" t="str">
            <v>19.005  Research &amp; Development Engineer</v>
          </cell>
        </row>
        <row r="430">
          <cell r="AG430" t="str">
            <v>19.006  Research &amp; Development Engineer (Entry)</v>
          </cell>
        </row>
        <row r="431">
          <cell r="AG431" t="str">
            <v>19.007  R &amp; D Technician</v>
          </cell>
        </row>
        <row r="432">
          <cell r="AG432" t="str">
            <v>19.008  Draftsman</v>
          </cell>
        </row>
        <row r="433">
          <cell r="AG433" t="str">
            <v>19.220  Head of Software Development</v>
          </cell>
        </row>
        <row r="434">
          <cell r="AG434" t="str">
            <v>19.221  Software Development Manager</v>
          </cell>
        </row>
        <row r="435">
          <cell r="AG435" t="str">
            <v>19.223  Sr. Software Development Engineer</v>
          </cell>
        </row>
        <row r="436">
          <cell r="AG436" t="str">
            <v>19.225  Software Development Engineer</v>
          </cell>
        </row>
        <row r="437">
          <cell r="AG437" t="str">
            <v>19.226  Software Development Engineer Entry</v>
          </cell>
        </row>
        <row r="438">
          <cell r="AG438" t="str">
            <v>19.240  Head of Hardware Development</v>
          </cell>
        </row>
        <row r="439">
          <cell r="AG439" t="str">
            <v>19.241  Hardware Development Manager</v>
          </cell>
        </row>
        <row r="440">
          <cell r="AG440" t="str">
            <v>19.243  Sr. Hardware Development Engineer</v>
          </cell>
        </row>
        <row r="441">
          <cell r="AG441" t="str">
            <v>19.245  Hardware Development Engineer</v>
          </cell>
        </row>
        <row r="442">
          <cell r="AG442" t="str">
            <v>19.246  Hardware Development Engineer Entry</v>
          </cell>
        </row>
        <row r="443">
          <cell r="AG443" t="str">
            <v>20.000  Head of Call Centre</v>
          </cell>
        </row>
        <row r="444">
          <cell r="AG444" t="str">
            <v>20.001  Manager - Response Collection/Polling</v>
          </cell>
        </row>
        <row r="445">
          <cell r="AG445" t="str">
            <v>20.003  Supervisor - Response Collection/Polling</v>
          </cell>
        </row>
        <row r="446">
          <cell r="AG446" t="str">
            <v>20.005  Senior Level Representative - Response Collection/Polling</v>
          </cell>
        </row>
        <row r="447">
          <cell r="AG447" t="str">
            <v>20.006  Intermediate Level Representative - Response Collection/Polling</v>
          </cell>
        </row>
        <row r="448">
          <cell r="AG448" t="str">
            <v>20.008  Entry Level Representative - Response Collection/Polling</v>
          </cell>
        </row>
        <row r="449">
          <cell r="AG449" t="str">
            <v>20.011  Manager - Order Entry</v>
          </cell>
        </row>
        <row r="450">
          <cell r="AG450" t="str">
            <v>20.013  Supervisor - Order Entry</v>
          </cell>
        </row>
        <row r="451">
          <cell r="AG451" t="str">
            <v>20.015  Senior Level Representative - Order Entry</v>
          </cell>
        </row>
        <row r="452">
          <cell r="AG452" t="str">
            <v>20.016  Intermediate Level Representative - Order Entry</v>
          </cell>
        </row>
        <row r="453">
          <cell r="AG453" t="str">
            <v>20.018  Entry Level Representative - Order Entry</v>
          </cell>
        </row>
        <row r="454">
          <cell r="AG454" t="str">
            <v>20.021  Manager - Lead Generation</v>
          </cell>
        </row>
        <row r="455">
          <cell r="AG455" t="str">
            <v>20.023  Supervisor - Lead Generation</v>
          </cell>
        </row>
        <row r="456">
          <cell r="AG456" t="str">
            <v>20.025  Senior Level Representative - Lead Generation</v>
          </cell>
        </row>
        <row r="457">
          <cell r="AG457" t="str">
            <v>20.026  Intermediate Level Representative - Lead Generation</v>
          </cell>
        </row>
        <row r="458">
          <cell r="AG458" t="str">
            <v>20.028  Entry-Level Representative - Lead Generation</v>
          </cell>
        </row>
        <row r="459">
          <cell r="AG459" t="str">
            <v>20.031  Manager - Inbound/Outbound</v>
          </cell>
        </row>
        <row r="460">
          <cell r="AG460" t="str">
            <v>20.033  Supervisor - Inbound/Outbound</v>
          </cell>
        </row>
        <row r="461">
          <cell r="AG461" t="str">
            <v>20.035  Senior Level Representative - Inbound/Outbound</v>
          </cell>
        </row>
        <row r="462">
          <cell r="AG462" t="str">
            <v>20.036  Intermediate Level Representative - Inbound/Outbound</v>
          </cell>
        </row>
        <row r="463">
          <cell r="AG463" t="str">
            <v>20.038  Entry Level Representative - Inbound/Outbound</v>
          </cell>
        </row>
        <row r="464">
          <cell r="AG464" t="str">
            <v>20.041  Manager - Customer Service</v>
          </cell>
        </row>
        <row r="465">
          <cell r="AG465" t="str">
            <v>20.043  Supervisor - Customer Service</v>
          </cell>
        </row>
        <row r="466">
          <cell r="AG466" t="str">
            <v>20.045  Senior Level Representative - Customer Service</v>
          </cell>
        </row>
        <row r="467">
          <cell r="AG467" t="str">
            <v>20.046  Intermediate Level Representative - Customer Service</v>
          </cell>
        </row>
        <row r="468">
          <cell r="AG468" t="str">
            <v>20.048  Entry Level Representative - Customer Service</v>
          </cell>
        </row>
        <row r="469">
          <cell r="AG469" t="str">
            <v>20.049  Customer Relations Manager</v>
          </cell>
        </row>
        <row r="470">
          <cell r="AG470" t="str">
            <v>20.051  Manager - Internet</v>
          </cell>
        </row>
        <row r="471">
          <cell r="AG471" t="str">
            <v>20.053  Supervisor - Internet</v>
          </cell>
        </row>
        <row r="472">
          <cell r="AG472" t="str">
            <v>20.055  Senior Level Representative - Internet</v>
          </cell>
        </row>
        <row r="473">
          <cell r="AG473" t="str">
            <v>20.056  Intermediate Level Representative - Internet</v>
          </cell>
        </row>
        <row r="474">
          <cell r="AG474" t="str">
            <v>20.058  Entry Level Representative - Internet</v>
          </cell>
        </row>
        <row r="475">
          <cell r="AG475" t="str">
            <v>20.061  Manager - Credit/Collections</v>
          </cell>
        </row>
        <row r="476">
          <cell r="AG476" t="str">
            <v>20.063  Supervisor - Credit/Collections</v>
          </cell>
        </row>
        <row r="477">
          <cell r="AG477" t="str">
            <v>20.065  Senior Level Representative - Credit/Collections</v>
          </cell>
        </row>
        <row r="478">
          <cell r="AG478" t="str">
            <v>20.066  Intermediate Level Representative - Credit/Collections</v>
          </cell>
        </row>
        <row r="479">
          <cell r="AG479" t="str">
            <v>20.068  Entry Level Representative - Credit/Collections</v>
          </cell>
        </row>
        <row r="480">
          <cell r="AG480" t="str">
            <v>20.071  Manager - Technical Support</v>
          </cell>
        </row>
        <row r="481">
          <cell r="AG481" t="str">
            <v>20.073  Supervisor - Technical Support</v>
          </cell>
        </row>
        <row r="482">
          <cell r="AG482" t="str">
            <v>20.075  Senior Level Representative - Technical Support</v>
          </cell>
        </row>
        <row r="483">
          <cell r="AG483" t="str">
            <v>20.076  Intermediate Level Representative - Technical Support</v>
          </cell>
        </row>
        <row r="484">
          <cell r="AG484" t="str">
            <v>20.078  Entry Level Representative - Technical Support</v>
          </cell>
        </row>
        <row r="485">
          <cell r="AG485" t="str">
            <v>20.081  Manager - Full Account Management</v>
          </cell>
        </row>
        <row r="486">
          <cell r="AG486" t="str">
            <v>20.083  Supervisor - Full Account Management</v>
          </cell>
        </row>
        <row r="487">
          <cell r="AG487" t="str">
            <v>20.085  Senior Level Representative - Full Account Management</v>
          </cell>
        </row>
        <row r="488">
          <cell r="AG488" t="str">
            <v>20.086  Intermediate Level Representative - Full Account Management</v>
          </cell>
        </row>
        <row r="489">
          <cell r="AG489" t="str">
            <v>20.088  Entry Level Representative - Full Account Management</v>
          </cell>
        </row>
        <row r="490">
          <cell r="AG490" t="str">
            <v>20.090  Director of Traffic &amp; Scheduling</v>
          </cell>
        </row>
        <row r="491">
          <cell r="AG491" t="str">
            <v>20.091  Traffic &amp; Scheduling Manager</v>
          </cell>
        </row>
        <row r="492">
          <cell r="AG492" t="str">
            <v>20.093  Traffic &amp; Scheduling Supervisor</v>
          </cell>
        </row>
        <row r="493">
          <cell r="AG493" t="str">
            <v>20.094  Traffic &amp; Scheduling Analyst</v>
          </cell>
        </row>
        <row r="494">
          <cell r="AG494" t="str">
            <v>20.096  Traffic &amp; Scheduling Assistant</v>
          </cell>
        </row>
        <row r="495">
          <cell r="AG495" t="str">
            <v>20.101  Quality Assurance Manager</v>
          </cell>
        </row>
        <row r="496">
          <cell r="AG496" t="str">
            <v>20.104  Quality Assurance Analyst</v>
          </cell>
        </row>
        <row r="497">
          <cell r="AG497" t="str">
            <v>20.203  Internal Help Desk Support</v>
          </cell>
        </row>
        <row r="498">
          <cell r="AG498" t="str">
            <v>20.303  Scriptwriter</v>
          </cell>
        </row>
        <row r="499">
          <cell r="AG499" t="str">
            <v>21.000  Head of Supply &amp; Logistics / Top Executive</v>
          </cell>
        </row>
        <row r="500">
          <cell r="AG500" t="str">
            <v>21.001  Materials Manager</v>
          </cell>
        </row>
        <row r="501">
          <cell r="AG501" t="str">
            <v>21.002  Materials Superintendent</v>
          </cell>
        </row>
        <row r="502">
          <cell r="AG502" t="str">
            <v>21.003  Materials Supervisor</v>
          </cell>
        </row>
        <row r="503">
          <cell r="AG503" t="str">
            <v>21.011  Logistics Manager</v>
          </cell>
        </row>
        <row r="504">
          <cell r="AG504" t="str">
            <v>21.012  Logistics Superintendent</v>
          </cell>
        </row>
        <row r="505">
          <cell r="AG505" t="str">
            <v>21.015  Logistics Officer</v>
          </cell>
        </row>
        <row r="506">
          <cell r="AG506" t="str">
            <v>21.100  Head of Purchasing</v>
          </cell>
        </row>
        <row r="507">
          <cell r="AG507" t="str">
            <v>21.101  Purchasing Manager</v>
          </cell>
        </row>
        <row r="508">
          <cell r="AG508" t="str">
            <v>21.102  Purchasing Supervisor</v>
          </cell>
        </row>
        <row r="509">
          <cell r="AG509" t="str">
            <v>21.106  Buyer</v>
          </cell>
        </row>
        <row r="510">
          <cell r="AG510" t="str">
            <v>21.107  Assistant Buyer</v>
          </cell>
        </row>
        <row r="511">
          <cell r="AG511" t="str">
            <v>21.121  Procurement Manager</v>
          </cell>
        </row>
        <row r="512">
          <cell r="AG512" t="str">
            <v>21.124  Procurement Engineer</v>
          </cell>
        </row>
        <row r="513">
          <cell r="AG513" t="str">
            <v>21.202  Sr Planner</v>
          </cell>
        </row>
        <row r="514">
          <cell r="AG514" t="str">
            <v>21.204  Planner</v>
          </cell>
        </row>
        <row r="515">
          <cell r="AG515" t="str">
            <v>21.311  Traffic &amp; Distribution Manager</v>
          </cell>
        </row>
        <row r="516">
          <cell r="AG516" t="str">
            <v>21.312  Traffic &amp; Distribution Superintendent</v>
          </cell>
        </row>
        <row r="517">
          <cell r="AG517" t="str">
            <v>21.313  Traffic &amp; Distribution Supervisor</v>
          </cell>
        </row>
        <row r="518">
          <cell r="AG518" t="str">
            <v>21.314  Traffic &amp; Distribution Co-ordinator</v>
          </cell>
        </row>
        <row r="519">
          <cell r="AG519" t="str">
            <v>21.316  Vessel/ Flight Planning Manager</v>
          </cell>
        </row>
        <row r="520">
          <cell r="AG520" t="str">
            <v>21.317  Vessel / Flight Planner</v>
          </cell>
        </row>
        <row r="521">
          <cell r="AG521" t="str">
            <v>21.319  Delivery Driver</v>
          </cell>
        </row>
        <row r="522">
          <cell r="AG522" t="str">
            <v>21.321  Customs Clearance Manager</v>
          </cell>
        </row>
        <row r="523">
          <cell r="AG523" t="str">
            <v>21.322  Customs Clearance Supervisor</v>
          </cell>
        </row>
        <row r="524">
          <cell r="AG524" t="str">
            <v>21.323  Customs Clearance Specialist</v>
          </cell>
        </row>
        <row r="525">
          <cell r="AG525" t="str">
            <v>21.401  Warehouse Manager</v>
          </cell>
        </row>
        <row r="526">
          <cell r="AG526" t="str">
            <v>21.402  Warehouse Supervisor</v>
          </cell>
        </row>
        <row r="527">
          <cell r="AG527" t="str">
            <v>21.407  Warehouse Clerk</v>
          </cell>
        </row>
        <row r="528">
          <cell r="AG528" t="str">
            <v>21.408  Storekeeper</v>
          </cell>
        </row>
        <row r="529">
          <cell r="AG529" t="str">
            <v>21.409  Store Assistant</v>
          </cell>
        </row>
        <row r="530">
          <cell r="AG530" t="str">
            <v>21.419  Forklift Operator</v>
          </cell>
        </row>
        <row r="531">
          <cell r="AG531" t="str">
            <v>21.500  Head of Supply / Supply Chain Manager</v>
          </cell>
        </row>
        <row r="532">
          <cell r="AG532" t="str">
            <v>22.001  Commercial Manager</v>
          </cell>
        </row>
        <row r="533">
          <cell r="AG533" t="str">
            <v>22.004  Commercial Analyst</v>
          </cell>
        </row>
        <row r="534">
          <cell r="AG534" t="str">
            <v>50.100  Branch Manager</v>
          </cell>
        </row>
        <row r="535">
          <cell r="AG535" t="str">
            <v>50.101  Banking Operations Manager</v>
          </cell>
        </row>
        <row r="536">
          <cell r="AG536" t="str">
            <v>50.102  Banking Operations Supervisor</v>
          </cell>
        </row>
        <row r="537">
          <cell r="AG537" t="str">
            <v>50.103  Banking Operations Specialist</v>
          </cell>
        </row>
        <row r="538">
          <cell r="AG538" t="str">
            <v>50.106  Banking Operations Officer</v>
          </cell>
        </row>
        <row r="539">
          <cell r="AG539" t="str">
            <v>50.108  Banking Operation Clerk</v>
          </cell>
        </row>
        <row r="540">
          <cell r="AG540" t="str">
            <v>50.201  Consumer Banking Manager</v>
          </cell>
        </row>
        <row r="541">
          <cell r="AG541" t="str">
            <v>50.202  Consumer Banking Supervisor</v>
          </cell>
        </row>
        <row r="542">
          <cell r="AG542" t="str">
            <v>50.203  Consumer Banking Specialist</v>
          </cell>
        </row>
        <row r="543">
          <cell r="AG543" t="str">
            <v>50.206  Consumer Banking Officer</v>
          </cell>
        </row>
        <row r="544">
          <cell r="AG544" t="str">
            <v>50.207  Teller</v>
          </cell>
        </row>
        <row r="545">
          <cell r="AG545" t="str">
            <v>50.208  Consumer Banking Clerk</v>
          </cell>
        </row>
        <row r="546">
          <cell r="AG546" t="str">
            <v>50.301  Corporate Banking Manager</v>
          </cell>
        </row>
        <row r="547">
          <cell r="AG547" t="str">
            <v>50.302  Corporate Banking Supervisor</v>
          </cell>
        </row>
        <row r="548">
          <cell r="AG548" t="str">
            <v>50.303  Corporate Banking Specialist</v>
          </cell>
        </row>
        <row r="549">
          <cell r="AG549" t="str">
            <v>50.304  Corporate Banking Account Manager</v>
          </cell>
        </row>
        <row r="550">
          <cell r="AG550" t="str">
            <v>50.306  Corporate Banking Officer</v>
          </cell>
        </row>
        <row r="551">
          <cell r="AG551" t="str">
            <v>50.308  Corporate Banking Clerk</v>
          </cell>
        </row>
        <row r="552">
          <cell r="AG552" t="str">
            <v>50.500  Head of Investment Banking</v>
          </cell>
        </row>
        <row r="553">
          <cell r="AG553" t="str">
            <v>50.501  Investment Banking Manager</v>
          </cell>
        </row>
        <row r="554">
          <cell r="AG554" t="str">
            <v>50.510  Chief Investment Officer</v>
          </cell>
        </row>
        <row r="555">
          <cell r="AG555" t="str">
            <v>50.511  Fund Manager</v>
          </cell>
        </row>
        <row r="556">
          <cell r="AG556" t="str">
            <v>50.520  Head of Research</v>
          </cell>
        </row>
        <row r="557">
          <cell r="AG557" t="str">
            <v>50.521  Investment Research Manager</v>
          </cell>
        </row>
        <row r="558">
          <cell r="AG558" t="str">
            <v>50.523  Sr. Investment Research Analyst</v>
          </cell>
        </row>
        <row r="559">
          <cell r="AG559" t="str">
            <v>50.526  Investment Research Analyst</v>
          </cell>
        </row>
        <row r="560">
          <cell r="AG560" t="str">
            <v>50.530  Head of Equity</v>
          </cell>
        </row>
        <row r="561">
          <cell r="AG561" t="str">
            <v>50.533  Dealer - Equity</v>
          </cell>
        </row>
        <row r="562">
          <cell r="AG562" t="str">
            <v>50.601  Trade Finance Manager</v>
          </cell>
        </row>
        <row r="563">
          <cell r="AG563" t="str">
            <v>50.602  Trade Finance Supervisor</v>
          </cell>
        </row>
        <row r="564">
          <cell r="AG564" t="str">
            <v>50.603  Trade Finance Specialist</v>
          </cell>
        </row>
        <row r="565">
          <cell r="AG565" t="str">
            <v>50.606  Trade Finance Officer</v>
          </cell>
        </row>
        <row r="566">
          <cell r="AG566" t="str">
            <v>50.608  Trade Finance Clerk</v>
          </cell>
        </row>
        <row r="567">
          <cell r="AG567" t="str">
            <v>50.701  Treasury Manager</v>
          </cell>
        </row>
        <row r="568">
          <cell r="AG568" t="str">
            <v>50.702  Treasury Supervisor</v>
          </cell>
        </row>
        <row r="569">
          <cell r="AG569" t="str">
            <v>50.703  Treasury Specialist</v>
          </cell>
        </row>
        <row r="570">
          <cell r="AG570" t="str">
            <v>50.706  Treasury Officer</v>
          </cell>
        </row>
        <row r="571">
          <cell r="AG571" t="str">
            <v>50.708  Treasury Clerk</v>
          </cell>
        </row>
        <row r="572">
          <cell r="AG572" t="str">
            <v>50.710  Head of Treasury Marketing</v>
          </cell>
        </row>
        <row r="573">
          <cell r="AG573" t="str">
            <v>50.711  Treasury Marketing Manager</v>
          </cell>
        </row>
        <row r="574">
          <cell r="AG574" t="str">
            <v>50.712  Treasury Marketing Supervisor</v>
          </cell>
        </row>
        <row r="575">
          <cell r="AG575" t="str">
            <v>50.720  Head of Trading</v>
          </cell>
        </row>
        <row r="576">
          <cell r="AG576" t="str">
            <v>50.721  Chief Dealer - Forex</v>
          </cell>
        </row>
        <row r="577">
          <cell r="AG577" t="str">
            <v>50.722  Sr. Dealer - Forex</v>
          </cell>
        </row>
        <row r="578">
          <cell r="AG578" t="str">
            <v>50.723  Dealer - Forex</v>
          </cell>
        </row>
        <row r="579">
          <cell r="AG579" t="str">
            <v>50.731  Chief Dealer - Money Market</v>
          </cell>
        </row>
        <row r="580">
          <cell r="AG580" t="str">
            <v>50.732  Sr. Dealer - Money Market</v>
          </cell>
        </row>
        <row r="581">
          <cell r="AG581" t="str">
            <v>50.733  Dealer - Money Market</v>
          </cell>
        </row>
        <row r="582">
          <cell r="AG582" t="str">
            <v>50.741  Chief Dealer - Fixed Income &amp; Interest Rate</v>
          </cell>
        </row>
        <row r="583">
          <cell r="AG583" t="str">
            <v>50.742  Sr. Dealer - Fixed Income &amp; Interest Rate</v>
          </cell>
        </row>
        <row r="584">
          <cell r="AG584" t="str">
            <v>50.743  Dealer - Fixed Income &amp; Interest Rate</v>
          </cell>
        </row>
        <row r="585">
          <cell r="AG585" t="str">
            <v>50.751  Chief Dealer - Derivatives</v>
          </cell>
        </row>
        <row r="586">
          <cell r="AG586" t="str">
            <v>50.752  Sr. Dealer -Derivatives</v>
          </cell>
        </row>
        <row r="587">
          <cell r="AG587" t="str">
            <v>50.753  Dealer - Derivatives</v>
          </cell>
        </row>
        <row r="588">
          <cell r="AG588" t="str">
            <v xml:space="preserve">51.100  Head of Life Operations </v>
          </cell>
        </row>
        <row r="589">
          <cell r="AG589" t="str">
            <v xml:space="preserve">51.101  Head of Actuarial Services and Finance &amp; Accounts </v>
          </cell>
        </row>
        <row r="590">
          <cell r="AG590" t="str">
            <v>51.110  Head of Underwriting</v>
          </cell>
        </row>
        <row r="591">
          <cell r="AG591" t="str">
            <v>51.111  Underwriting Manager</v>
          </cell>
        </row>
        <row r="592">
          <cell r="AG592" t="str">
            <v>51.112  Senior Underwriter</v>
          </cell>
        </row>
        <row r="593">
          <cell r="AG593" t="str">
            <v>51.114  Underwriter</v>
          </cell>
        </row>
        <row r="594">
          <cell r="AG594" t="str">
            <v>51.116  Underwriting Assistant</v>
          </cell>
        </row>
        <row r="595">
          <cell r="AG595" t="str">
            <v>51.120  Head of Underwriting – Life Insurance</v>
          </cell>
        </row>
        <row r="596">
          <cell r="AG596" t="str">
            <v>51.122  Underwriting Manager – Life Insurance</v>
          </cell>
        </row>
        <row r="597">
          <cell r="AG597" t="str">
            <v>51.125  Senior Underwriter – Life Insurance</v>
          </cell>
        </row>
        <row r="598">
          <cell r="AG598" t="str">
            <v>51.126  Underwriter – Life Insurance</v>
          </cell>
        </row>
        <row r="599">
          <cell r="AG599" t="str">
            <v>51.127  Underwriter Associate – Life Insurance</v>
          </cell>
        </row>
        <row r="600">
          <cell r="AG600" t="str">
            <v>51.128  Underwriting Assistant – Life Insurance</v>
          </cell>
        </row>
        <row r="601">
          <cell r="AG601" t="str">
            <v>51.210  Head of Claims</v>
          </cell>
        </row>
        <row r="602">
          <cell r="AG602" t="str">
            <v>51.211  Claims Manager</v>
          </cell>
        </row>
        <row r="603">
          <cell r="AG603" t="str">
            <v>51.212  Senior Insurance Claims Specialist</v>
          </cell>
        </row>
        <row r="604">
          <cell r="AG604" t="str">
            <v>51.213  Claims Specialist</v>
          </cell>
        </row>
        <row r="605">
          <cell r="AG605" t="str">
            <v>51.216  Claims Assistant</v>
          </cell>
        </row>
        <row r="606">
          <cell r="AG606" t="str">
            <v>51.220  Head of Claims – Life Insurance</v>
          </cell>
        </row>
        <row r="607">
          <cell r="AG607" t="str">
            <v>51.222  Claims Manager – Life Insurance</v>
          </cell>
        </row>
        <row r="608">
          <cell r="AG608" t="str">
            <v xml:space="preserve">51.225  Senior Claims Examiner – Life Insurance </v>
          </cell>
        </row>
        <row r="609">
          <cell r="AG609" t="str">
            <v>51.226  Claims Examiner – Life Insurance</v>
          </cell>
        </row>
        <row r="610">
          <cell r="AG610" t="str">
            <v>51.227  Claims Examiner Associate – Life Insurance</v>
          </cell>
        </row>
        <row r="611">
          <cell r="AG611" t="str">
            <v>51.300  Head of Risk Management</v>
          </cell>
        </row>
        <row r="612">
          <cell r="AG612" t="str">
            <v>51.301  Risk Management Manager</v>
          </cell>
        </row>
        <row r="613">
          <cell r="AG613" t="str">
            <v>51.310  Head of Risk Management – Life Insurance</v>
          </cell>
        </row>
        <row r="614">
          <cell r="AG614" t="str">
            <v>51.315  Senior Risk Management Analyst – Life Insurance</v>
          </cell>
        </row>
        <row r="615">
          <cell r="AG615" t="str">
            <v>51.316  Risk Management Analyst – Life Insurance</v>
          </cell>
        </row>
        <row r="616">
          <cell r="AG616" t="str">
            <v>51.317  Risk Management Analyst Associate – Life Insurance</v>
          </cell>
        </row>
        <row r="617">
          <cell r="AG617" t="str">
            <v>51.400  Head of Actuary</v>
          </cell>
        </row>
        <row r="618">
          <cell r="AG618" t="str">
            <v>51.401  Associate Actuary</v>
          </cell>
        </row>
        <row r="619">
          <cell r="AG619" t="str">
            <v>51.402  Senior Actuary</v>
          </cell>
        </row>
        <row r="620">
          <cell r="AG620" t="str">
            <v>51.404  Actuary</v>
          </cell>
        </row>
        <row r="621">
          <cell r="AG621" t="str">
            <v>51.405  Student Actuary</v>
          </cell>
        </row>
        <row r="622">
          <cell r="AG622" t="str">
            <v>51.410  Head of Actuarial Services – Life Insurance</v>
          </cell>
        </row>
        <row r="623">
          <cell r="AG623" t="str">
            <v>51.412  Actuarial Services Manager (fully qualified actuary and supervises actuarial students/ actuaries) – Life Insurance</v>
          </cell>
        </row>
        <row r="624">
          <cell r="AG624" t="str">
            <v xml:space="preserve">51.413  Actuarial Services Manager (not a fully qualified actuary and supervises actuarial students) – Life Insurance </v>
          </cell>
        </row>
        <row r="625">
          <cell r="AG625" t="str">
            <v>51.414  Fellow / Associate Actuary – Life Insurance</v>
          </cell>
        </row>
        <row r="626">
          <cell r="AG626" t="str">
            <v>51.415  Senior Student Actuary – Life Insurance</v>
          </cell>
        </row>
        <row r="627">
          <cell r="AG627" t="str">
            <v>51.416  Student Actuary - Life Insurance</v>
          </cell>
        </row>
        <row r="628">
          <cell r="AG628" t="str">
            <v xml:space="preserve">51.417  Junior Student Actuary – Life Insurance </v>
          </cell>
        </row>
        <row r="629">
          <cell r="AG629" t="str">
            <v>51.501  Policy Admin Manager</v>
          </cell>
        </row>
        <row r="630">
          <cell r="AG630" t="str">
            <v>51.503  Sr. Policy Admin Officer</v>
          </cell>
        </row>
        <row r="631">
          <cell r="AG631" t="str">
            <v>51.504  Policy Admin Officer</v>
          </cell>
        </row>
        <row r="632">
          <cell r="AG632" t="str">
            <v>51.506  Entry Policy Admin Officer</v>
          </cell>
        </row>
        <row r="633">
          <cell r="AG633" t="str">
            <v>51.512  Policy Admin Manager – Life Insurance</v>
          </cell>
        </row>
        <row r="634">
          <cell r="AG634" t="str">
            <v>51.515  Senior Policy Admin Officer – Life Insurance</v>
          </cell>
        </row>
        <row r="635">
          <cell r="AG635" t="str">
            <v>51.516  Policy Admin Officer – Life Insurance</v>
          </cell>
        </row>
        <row r="636">
          <cell r="AG636" t="str">
            <v>51.517  Entry Policy Admin Officer – Life Insurance</v>
          </cell>
        </row>
        <row r="637">
          <cell r="AG637" t="str">
            <v>51.518  Policy Admin Assistant – Life Insurance</v>
          </cell>
        </row>
        <row r="638">
          <cell r="AG638" t="str">
            <v>51.700  Head of Multiple LOB (Line of Business) – Life Insurance</v>
          </cell>
        </row>
        <row r="639">
          <cell r="AG639" t="str">
            <v>51.701  Head of LOB (Line of Business) – Life Insurance</v>
          </cell>
        </row>
        <row r="640">
          <cell r="AG640" t="str">
            <v>51.702  Business Development Manager – Life Insurance</v>
          </cell>
        </row>
        <row r="641">
          <cell r="AG641" t="str">
            <v>51.705  Senior Business Development Executive – Life Insurance</v>
          </cell>
        </row>
        <row r="642">
          <cell r="AG642" t="str">
            <v>51.706  Business Development Executive – Life Insurance</v>
          </cell>
        </row>
        <row r="643">
          <cell r="AG643" t="str">
            <v>51.707  Business Development Support – Life Insurance</v>
          </cell>
        </row>
        <row r="644">
          <cell r="AG644" t="str">
            <v>51.900  Head of Agency Training – Life Insurance</v>
          </cell>
        </row>
        <row r="645">
          <cell r="AG645" t="str">
            <v>51.902  Agency Training Manager – Life Insurance</v>
          </cell>
        </row>
        <row r="646">
          <cell r="AG646" t="str">
            <v>51.903  Senior Agency Training Trainers / Senior Tech. Specialist – Life Insurance</v>
          </cell>
        </row>
        <row r="647">
          <cell r="AG647" t="str">
            <v>51.904  Agency Training Trainers / Tech. Specialist – Life Insurance</v>
          </cell>
        </row>
        <row r="648">
          <cell r="AG648" t="str">
            <v>51.906  Training Administrator – Life Insurance</v>
          </cell>
        </row>
        <row r="649">
          <cell r="AG649" t="str">
            <v>51.920  Head of Bank Assurance – Life Insurance</v>
          </cell>
        </row>
        <row r="650">
          <cell r="AG650" t="str">
            <v>51.922  Bank Assurance Manager – Life Insurance</v>
          </cell>
        </row>
        <row r="651">
          <cell r="AG651" t="str">
            <v>51.925  Senior Sales Executive – Life Insurance</v>
          </cell>
        </row>
        <row r="652">
          <cell r="AG652" t="str">
            <v>51.926  Sales Executive – Life Insurance</v>
          </cell>
        </row>
        <row r="653">
          <cell r="AG653" t="str">
            <v xml:space="preserve">51.930  Head of Product Development </v>
          </cell>
        </row>
        <row r="654">
          <cell r="AG654" t="str">
            <v xml:space="preserve">51.932  Product Development Manager </v>
          </cell>
        </row>
        <row r="655">
          <cell r="AG655" t="str">
            <v xml:space="preserve">51.936  Product Development Executive </v>
          </cell>
        </row>
        <row r="656">
          <cell r="AG656" t="str">
            <v>51.950  Head of Distribution Support – Life Insurance</v>
          </cell>
        </row>
        <row r="657">
          <cell r="AG657" t="str">
            <v>51.952  Distribution Support Manager – Life Insurance</v>
          </cell>
        </row>
        <row r="658">
          <cell r="AG658" t="str">
            <v>51.955  Senior Distribution Support Executive – Life Insurance</v>
          </cell>
        </row>
        <row r="659">
          <cell r="AG659" t="str">
            <v>51.956  Distribution Support Executive – Life Insurance</v>
          </cell>
        </row>
        <row r="660">
          <cell r="AG660" t="str">
            <v>52.010  Head of Clinical Research</v>
          </cell>
        </row>
        <row r="661">
          <cell r="AG661" t="str">
            <v>52.011  Clinical Research Manager</v>
          </cell>
        </row>
        <row r="662">
          <cell r="AG662" t="str">
            <v>52.012  Sr. Clinical Research Specialist</v>
          </cell>
        </row>
        <row r="663">
          <cell r="AG663" t="str">
            <v>52.015  Clinical Research Specialist</v>
          </cell>
        </row>
        <row r="664">
          <cell r="AG664" t="str">
            <v>52.016  Clinical Research Specialist Entry</v>
          </cell>
        </row>
        <row r="665">
          <cell r="AG665" t="str">
            <v>52.021  Clinical Research Unit Manager (Research Nurse)</v>
          </cell>
        </row>
        <row r="666">
          <cell r="AG666" t="str">
            <v>52.022  Clinical Research Unit Team Leader (Research Nurse)</v>
          </cell>
        </row>
        <row r="667">
          <cell r="AG667" t="str">
            <v>52.025  Clinical Research Unit Nurse</v>
          </cell>
        </row>
        <row r="668">
          <cell r="AG668" t="str">
            <v>52.026  Clinical Research Unit Nurse Associate</v>
          </cell>
        </row>
        <row r="669">
          <cell r="AG669" t="str">
            <v>52.111  Data Management Manager</v>
          </cell>
        </row>
        <row r="670">
          <cell r="AG670" t="str">
            <v>52.112  Data Management Team Leader</v>
          </cell>
        </row>
        <row r="671">
          <cell r="AG671" t="str">
            <v>52.113  Data Management Specialist</v>
          </cell>
        </row>
        <row r="672">
          <cell r="AG672" t="str">
            <v>52.116  Data Management Associate</v>
          </cell>
        </row>
        <row r="673">
          <cell r="AG673" t="str">
            <v>52.121  Quality Manager</v>
          </cell>
        </row>
        <row r="674">
          <cell r="AG674" t="str">
            <v>52.150  Medical Director</v>
          </cell>
        </row>
        <row r="675">
          <cell r="AG675" t="str">
            <v>52.151  Medical Affairs Manager</v>
          </cell>
        </row>
        <row r="676">
          <cell r="AG676" t="str">
            <v>52.153  Medical Affairs Executive</v>
          </cell>
        </row>
        <row r="677">
          <cell r="AG677" t="str">
            <v>52.155  Medical Executive</v>
          </cell>
        </row>
        <row r="678">
          <cell r="AG678" t="str">
            <v>52.156  Medical Writer</v>
          </cell>
        </row>
        <row r="679">
          <cell r="AG679" t="str">
            <v>52.158  Medical Affairs Administrator</v>
          </cell>
        </row>
        <row r="680">
          <cell r="AG680" t="str">
            <v>52.160  Head of Regulatory Affairs</v>
          </cell>
        </row>
        <row r="681">
          <cell r="AG681" t="str">
            <v>52.161  Regulatory Affairs Manager</v>
          </cell>
        </row>
        <row r="682">
          <cell r="AG682" t="str">
            <v>52.162  Sr. Regulatory Affairs Specialist</v>
          </cell>
        </row>
        <row r="683">
          <cell r="AG683" t="str">
            <v>52.163  Regulatory Affairs Specialist</v>
          </cell>
        </row>
        <row r="684">
          <cell r="AG684" t="str">
            <v>52.165  Regulatory Affairs Specialist Entry</v>
          </cell>
        </row>
        <row r="685">
          <cell r="AG685" t="str">
            <v>52.200  Nutritional Manager</v>
          </cell>
        </row>
        <row r="686">
          <cell r="AG686" t="str">
            <v>52.203  Nutritionist</v>
          </cell>
        </row>
        <row r="687">
          <cell r="AG687" t="str">
            <v>52.205  Pharmacist</v>
          </cell>
        </row>
        <row r="688">
          <cell r="AG688" t="str">
            <v>52.213  Microbiologist Senior</v>
          </cell>
        </row>
        <row r="689">
          <cell r="AG689" t="str">
            <v>52.215  Microbiologist</v>
          </cell>
        </row>
        <row r="690">
          <cell r="AG690" t="str">
            <v>52.216  Microbiologist Entry</v>
          </cell>
        </row>
        <row r="691">
          <cell r="AG691" t="str">
            <v>52.301  Biostatistician Manager</v>
          </cell>
        </row>
        <row r="692">
          <cell r="AG692" t="str">
            <v>52.302  Biostatistician Senior</v>
          </cell>
        </row>
        <row r="693">
          <cell r="AG693" t="str">
            <v>52.303  Biostatistician Intermediate</v>
          </cell>
        </row>
        <row r="694">
          <cell r="AG694" t="str">
            <v>52.304  Biostatistician Entry</v>
          </cell>
        </row>
        <row r="695">
          <cell r="AG695" t="str">
            <v>52.403  Chemical Engineer Senior</v>
          </cell>
        </row>
        <row r="696">
          <cell r="AG696" t="str">
            <v>52.404  Chemical Engineer</v>
          </cell>
        </row>
        <row r="697">
          <cell r="AG697" t="str">
            <v>52.413  Chemist Senior</v>
          </cell>
        </row>
        <row r="698">
          <cell r="AG698" t="str">
            <v>52.414  Chemist Intermediate</v>
          </cell>
        </row>
        <row r="699">
          <cell r="AG699" t="str">
            <v>52.415  Chemist</v>
          </cell>
        </row>
        <row r="700">
          <cell r="AG700" t="str">
            <v>52.511  Validation Manager</v>
          </cell>
        </row>
        <row r="701">
          <cell r="AG701" t="str">
            <v>52.513  Validation Engineer Senior</v>
          </cell>
        </row>
        <row r="702">
          <cell r="AG702" t="str">
            <v>52.514  Validation Engineer Intermediate</v>
          </cell>
        </row>
        <row r="703">
          <cell r="AG703" t="str">
            <v>52.515  Validation Engineer Associate</v>
          </cell>
        </row>
        <row r="704">
          <cell r="AG704" t="str">
            <v>52.523  Validation Specialist Senior</v>
          </cell>
        </row>
        <row r="705">
          <cell r="AG705" t="str">
            <v>52.524  Validation Specialist Intermediate</v>
          </cell>
        </row>
        <row r="706">
          <cell r="AG706" t="str">
            <v>52.525  Validation Specialist Associate</v>
          </cell>
        </row>
        <row r="707">
          <cell r="AG707" t="str">
            <v>52.531  Health Economics Manager</v>
          </cell>
        </row>
        <row r="708">
          <cell r="AG708" t="str">
            <v>52.532  Health Economist Senior</v>
          </cell>
        </row>
        <row r="709">
          <cell r="AG709" t="str">
            <v>52.535  Health Economist</v>
          </cell>
        </row>
        <row r="710">
          <cell r="AG710" t="str">
            <v>52.600  Head of Reimbursement</v>
          </cell>
        </row>
        <row r="711">
          <cell r="AG711" t="str">
            <v>52.601  Reimbursement Manager</v>
          </cell>
        </row>
        <row r="712">
          <cell r="AG712" t="str">
            <v>52.604  Regional Reimbursement Supervisor</v>
          </cell>
        </row>
        <row r="713">
          <cell r="AG713" t="str">
            <v>52.605  Regional Reimbursement Executive</v>
          </cell>
        </row>
        <row r="714">
          <cell r="AG714" t="str">
            <v>52.703  Pharmacokinetics Scientist - Senior</v>
          </cell>
        </row>
        <row r="715">
          <cell r="AG715" t="str">
            <v>52.705  Pharmacokinetics Scientist - Intermediate</v>
          </cell>
        </row>
        <row r="716">
          <cell r="AG716" t="str">
            <v>52.706  Pharmacokinetics Scientist - Asssociate</v>
          </cell>
        </row>
        <row r="717">
          <cell r="AG717" t="str">
            <v>52.803  Clinical Pharmacologist - Senior</v>
          </cell>
        </row>
        <row r="718">
          <cell r="AG718" t="str">
            <v>52.805  Clinical Pharmacologist - Intermediate</v>
          </cell>
        </row>
        <row r="719">
          <cell r="AG719" t="str">
            <v>52.806  Clinical Pharmacologist - Associate</v>
          </cell>
        </row>
        <row r="720">
          <cell r="AG720" t="str">
            <v>52.902  Clinical Trial Recruitment Manager</v>
          </cell>
        </row>
        <row r="721">
          <cell r="AG721" t="str">
            <v>52.903  Clinical Trial Recruitment Specialist</v>
          </cell>
        </row>
        <row r="722">
          <cell r="AG722" t="str">
            <v>52.906  Clinical Trial Recruitment Associate</v>
          </cell>
        </row>
        <row r="723">
          <cell r="AG723" t="str">
            <v>53.000  Top Broadcast Operations Executive</v>
          </cell>
        </row>
        <row r="724">
          <cell r="AG724" t="str">
            <v>53.001  Operations Director</v>
          </cell>
        </row>
        <row r="725">
          <cell r="AG725" t="str">
            <v>53.002  Operations Supervisor / Executive</v>
          </cell>
        </row>
        <row r="726">
          <cell r="AG726" t="str">
            <v>53.003  Operations Coordinator</v>
          </cell>
        </row>
        <row r="727">
          <cell r="AG727" t="str">
            <v>53.004  Operations Assistant</v>
          </cell>
        </row>
        <row r="728">
          <cell r="AG728" t="str">
            <v>53.005  Tape Operator / Master Control Assistant</v>
          </cell>
        </row>
        <row r="729">
          <cell r="AG729" t="str">
            <v>53.009  Operations Manager</v>
          </cell>
        </row>
        <row r="730">
          <cell r="AG730" t="str">
            <v>53.050  Library Manager</v>
          </cell>
        </row>
        <row r="731">
          <cell r="AG731" t="str">
            <v>53.051  Library Supervisor / Executive</v>
          </cell>
        </row>
        <row r="732">
          <cell r="AG732" t="str">
            <v>53.052  Librarian / Videotape Librarian</v>
          </cell>
        </row>
        <row r="733">
          <cell r="AG733" t="str">
            <v>53.053  Library Assistant / Coordinator</v>
          </cell>
        </row>
        <row r="734">
          <cell r="AG734" t="str">
            <v>53.060  Master Control Manager</v>
          </cell>
        </row>
        <row r="735">
          <cell r="AG735" t="str">
            <v>53.061  Master Control Supervisor / Executive</v>
          </cell>
        </row>
        <row r="736">
          <cell r="AG736" t="str">
            <v>53.062  Master Control Coordinator</v>
          </cell>
        </row>
        <row r="737">
          <cell r="AG737" t="str">
            <v>53.080  Presentation Manager</v>
          </cell>
        </row>
        <row r="738">
          <cell r="AG738" t="str">
            <v>53.081  Presentation Supervisor</v>
          </cell>
        </row>
        <row r="739">
          <cell r="AG739" t="str">
            <v>53.082  Presentation Scheduler</v>
          </cell>
        </row>
        <row r="740">
          <cell r="AG740" t="str">
            <v>53.083  Presenter</v>
          </cell>
        </row>
        <row r="741">
          <cell r="AG741" t="str">
            <v>53.091  Studio Supervisor</v>
          </cell>
        </row>
        <row r="742">
          <cell r="AG742" t="str">
            <v>53.092  Studio Executive</v>
          </cell>
        </row>
        <row r="743">
          <cell r="AG743" t="str">
            <v>53.093  Studio Assistant</v>
          </cell>
        </row>
        <row r="744">
          <cell r="AG744" t="str">
            <v>53.094  Cameraman</v>
          </cell>
        </row>
        <row r="745">
          <cell r="AG745" t="str">
            <v>53.112  Senior Video Editor</v>
          </cell>
        </row>
        <row r="746">
          <cell r="AG746" t="str">
            <v>53.113  Video Editor</v>
          </cell>
        </row>
        <row r="747">
          <cell r="AG747" t="str">
            <v>53.124  Journalist</v>
          </cell>
        </row>
        <row r="748">
          <cell r="AG748" t="str">
            <v>53.130  Creative Director / Manager</v>
          </cell>
        </row>
        <row r="749">
          <cell r="AG749" t="str">
            <v>53.131  Art Director</v>
          </cell>
        </row>
        <row r="750">
          <cell r="AG750" t="str">
            <v>53.135  Graphics Designer</v>
          </cell>
        </row>
        <row r="751">
          <cell r="AG751" t="str">
            <v>53.136  Graphics Coordinator</v>
          </cell>
        </row>
        <row r="752">
          <cell r="AG752" t="str">
            <v>53.150  Executive Producer</v>
          </cell>
        </row>
        <row r="753">
          <cell r="AG753" t="str">
            <v>53.151  Supervising Producer</v>
          </cell>
        </row>
        <row r="754">
          <cell r="AG754" t="str">
            <v>53.152  Senior Producer</v>
          </cell>
        </row>
        <row r="755">
          <cell r="AG755" t="str">
            <v>53.153  Producer / Writer</v>
          </cell>
        </row>
        <row r="756">
          <cell r="AG756" t="str">
            <v>53.154  Associate Producer</v>
          </cell>
        </row>
        <row r="757">
          <cell r="AG757" t="str">
            <v>53.155  Production Assistant</v>
          </cell>
        </row>
        <row r="758">
          <cell r="AG758" t="str">
            <v>53.160  Technical Production Director / Manager</v>
          </cell>
        </row>
        <row r="759">
          <cell r="AG759" t="str">
            <v>53.161  Technical Production Supervisor</v>
          </cell>
        </row>
        <row r="760">
          <cell r="AG760" t="str">
            <v>53.162  Technical Production Specialist</v>
          </cell>
        </row>
        <row r="761">
          <cell r="AG761" t="str">
            <v>53.163  Technical Producer</v>
          </cell>
        </row>
        <row r="762">
          <cell r="AG762" t="str">
            <v>53.170  Language Services Director</v>
          </cell>
        </row>
        <row r="763">
          <cell r="AG763" t="str">
            <v>53.171  Language Services Manager</v>
          </cell>
        </row>
        <row r="764">
          <cell r="AG764" t="str">
            <v>53.172  Senior Subtitler</v>
          </cell>
        </row>
        <row r="765">
          <cell r="AG765" t="str">
            <v>53.173  Subtitler</v>
          </cell>
        </row>
        <row r="766">
          <cell r="AG766" t="str">
            <v>53.176  Language Services Coordinator</v>
          </cell>
        </row>
        <row r="767">
          <cell r="AG767" t="str">
            <v>53.200  Head of Programming / Acquisition</v>
          </cell>
        </row>
        <row r="768">
          <cell r="AG768" t="str">
            <v>53.201  Programming / Acquisition Manager</v>
          </cell>
        </row>
        <row r="769">
          <cell r="AG769" t="str">
            <v>53.202  Programming / Acquisition Supervisor</v>
          </cell>
        </row>
        <row r="770">
          <cell r="AG770" t="str">
            <v>53.203  Programming / Acquisition Executive</v>
          </cell>
        </row>
        <row r="771">
          <cell r="AG771" t="str">
            <v>53.204  Programming / Acquisition Assistant</v>
          </cell>
        </row>
        <row r="772">
          <cell r="AG772" t="str">
            <v>53.220  On-Air Director</v>
          </cell>
        </row>
        <row r="773">
          <cell r="AG773" t="str">
            <v>53.221  On-Air Manager</v>
          </cell>
        </row>
        <row r="774">
          <cell r="AG774" t="str">
            <v>53.224  ON-Air Coordinator / Planner</v>
          </cell>
        </row>
        <row r="775">
          <cell r="AG775" t="str">
            <v>53.230  Scheduling Manager</v>
          </cell>
        </row>
        <row r="776">
          <cell r="AG776" t="str">
            <v>53.231  Scheduling Supervisor</v>
          </cell>
        </row>
        <row r="777">
          <cell r="AG777" t="str">
            <v>53.232  Scheduler</v>
          </cell>
        </row>
        <row r="778">
          <cell r="AG778" t="str">
            <v>53.233  Scheduling Coordinator</v>
          </cell>
        </row>
        <row r="779">
          <cell r="AG779" t="str">
            <v>53.240  Traffic Manager</v>
          </cell>
        </row>
        <row r="780">
          <cell r="AG780" t="str">
            <v>53.241  Traffic Supervisor / Executive</v>
          </cell>
        </row>
        <row r="781">
          <cell r="AG781" t="str">
            <v>53.242  Traffic Coordinator / Order Entry Coordinator</v>
          </cell>
        </row>
        <row r="782">
          <cell r="AG782" t="str">
            <v>53.250  Head of Distribution/ Affiliate Sales</v>
          </cell>
        </row>
        <row r="783">
          <cell r="AG783" t="str">
            <v>53.251  Distribution/ Affiliate Sales Manager</v>
          </cell>
        </row>
        <row r="784">
          <cell r="AG784" t="str">
            <v>53.254  Distribution/ Affiliate Sales Executive</v>
          </cell>
        </row>
        <row r="785">
          <cell r="AG785" t="str">
            <v>53.256  Distribution/ Affiliate Sales Assistant</v>
          </cell>
        </row>
        <row r="786">
          <cell r="AG786" t="str">
            <v>53.260  On-Air Executive Producer</v>
          </cell>
        </row>
        <row r="787">
          <cell r="AG787" t="str">
            <v>53.261  On-Air Supervising Producer</v>
          </cell>
        </row>
        <row r="788">
          <cell r="AG788" t="str">
            <v>53.262  On-Air Senior Producer</v>
          </cell>
        </row>
        <row r="789">
          <cell r="AG789" t="str">
            <v>53.263  On-Air Producer</v>
          </cell>
        </row>
        <row r="790">
          <cell r="AG790" t="str">
            <v>53.264  On-Air Associate Producer</v>
          </cell>
        </row>
        <row r="791">
          <cell r="AG791" t="str">
            <v>53.265  On-Air Production Assistant</v>
          </cell>
        </row>
        <row r="792">
          <cell r="AG792" t="str">
            <v>53.300  Engineering Manager</v>
          </cell>
        </row>
        <row r="793">
          <cell r="AG793" t="str">
            <v>53.301  Transmission Manager</v>
          </cell>
        </row>
        <row r="794">
          <cell r="AG794" t="str">
            <v>53.302  Broadcast Engineer</v>
          </cell>
        </row>
        <row r="795">
          <cell r="AG795" t="str">
            <v>53.303  Transmission Engineer</v>
          </cell>
        </row>
        <row r="796">
          <cell r="AG796" t="str">
            <v>53.304  Encryption Engineer</v>
          </cell>
        </row>
        <row r="797">
          <cell r="AG797" t="str">
            <v>53.305  Audio/Sound Engineer</v>
          </cell>
        </row>
        <row r="798">
          <cell r="AG798" t="str">
            <v>53.309  Broadcast Engineering Director</v>
          </cell>
        </row>
        <row r="799">
          <cell r="AG799" t="str">
            <v>53.400  Head of Advertising Sales</v>
          </cell>
        </row>
        <row r="800">
          <cell r="AG800" t="str">
            <v>53.401  Advertising Sales Director</v>
          </cell>
        </row>
        <row r="801">
          <cell r="AG801" t="str">
            <v>53.402  Advertising Sales Manager</v>
          </cell>
        </row>
        <row r="802">
          <cell r="AG802" t="str">
            <v>53.404  Advertising Sales Executive</v>
          </cell>
        </row>
        <row r="803">
          <cell r="AG803" t="str">
            <v>53.406  Advertising Sales Assistant / Planner</v>
          </cell>
        </row>
        <row r="804">
          <cell r="AG804" t="str">
            <v>54.101  Mining Production Manager</v>
          </cell>
        </row>
        <row r="805">
          <cell r="AG805" t="str">
            <v>54.102  Mining Production Superintendent</v>
          </cell>
        </row>
        <row r="806">
          <cell r="AG806" t="str">
            <v>54.103  Mining Production Supervisor</v>
          </cell>
        </row>
        <row r="807">
          <cell r="AG807" t="str">
            <v>54.107  Mining Production Leading Hand</v>
          </cell>
        </row>
        <row r="808">
          <cell r="AG808" t="str">
            <v>54.109  Heavy Equipment Operator</v>
          </cell>
        </row>
        <row r="809">
          <cell r="AG809" t="str">
            <v>54.212  Chief Drilling Engineer</v>
          </cell>
        </row>
        <row r="810">
          <cell r="AG810" t="str">
            <v>54.214  Sr. Drilling Engineer</v>
          </cell>
        </row>
        <row r="811">
          <cell r="AG811" t="str">
            <v>54.215  Drilling Engineer</v>
          </cell>
        </row>
        <row r="812">
          <cell r="AG812" t="str">
            <v>54.216  Drilling Technician</v>
          </cell>
        </row>
        <row r="813">
          <cell r="AG813" t="str">
            <v>54.217  Driller</v>
          </cell>
        </row>
        <row r="814">
          <cell r="AG814" t="str">
            <v>54.219  Sampler</v>
          </cell>
        </row>
        <row r="815">
          <cell r="AG815" t="str">
            <v>54.222  Chief Geologist</v>
          </cell>
        </row>
        <row r="816">
          <cell r="AG816" t="str">
            <v>54.224  Sr. Geologist</v>
          </cell>
        </row>
        <row r="817">
          <cell r="AG817" t="str">
            <v>54.225  Geologist</v>
          </cell>
        </row>
        <row r="818">
          <cell r="AG818" t="str">
            <v>54.226  Jr. Geologist</v>
          </cell>
        </row>
        <row r="819">
          <cell r="AG819" t="str">
            <v>54.232  Chief Geophysicist</v>
          </cell>
        </row>
        <row r="820">
          <cell r="AG820" t="str">
            <v>54.234  Sr. Geophysicist</v>
          </cell>
        </row>
        <row r="821">
          <cell r="AG821" t="str">
            <v>54.235  Geophysicist</v>
          </cell>
        </row>
        <row r="822">
          <cell r="AG822" t="str">
            <v>54.236  Jr. Geophysicist</v>
          </cell>
        </row>
        <row r="823">
          <cell r="AG823" t="str">
            <v>54.331  Fire Station Manager</v>
          </cell>
        </row>
        <row r="824">
          <cell r="AG824" t="str">
            <v>54.333  Fire Station Officer/Supervisor</v>
          </cell>
        </row>
        <row r="825">
          <cell r="AG825" t="str">
            <v>54.335  Fireman</v>
          </cell>
        </row>
        <row r="826">
          <cell r="AG826" t="str">
            <v>55.007  Plant Operator</v>
          </cell>
        </row>
        <row r="827">
          <cell r="AG827" t="str">
            <v>55.107  Engine Operator</v>
          </cell>
        </row>
        <row r="828">
          <cell r="AG828" t="str">
            <v>55.207  Auxiliary Operator</v>
          </cell>
        </row>
        <row r="829">
          <cell r="AG829" t="str">
            <v>55.307  Control Room Operator</v>
          </cell>
        </row>
        <row r="830">
          <cell r="AG830" t="str">
            <v>55.403  Trading Operations Team Leader</v>
          </cell>
        </row>
        <row r="831">
          <cell r="AG831" t="str">
            <v>55.405  Senior Trading Operator</v>
          </cell>
        </row>
        <row r="832">
          <cell r="AG832" t="str">
            <v>55.407  Junior Trading Operator</v>
          </cell>
        </row>
        <row r="833">
          <cell r="AG833" t="str">
            <v>55.413  Trading Team Leader</v>
          </cell>
        </row>
        <row r="834">
          <cell r="AG834" t="str">
            <v>55.415  Senior Trader</v>
          </cell>
        </row>
        <row r="835">
          <cell r="AG835" t="str">
            <v>55.416  Trader</v>
          </cell>
        </row>
        <row r="836">
          <cell r="AG836" t="str">
            <v>55.417  Junior Trader (Entry)</v>
          </cell>
        </row>
        <row r="837">
          <cell r="AG837" t="str">
            <v>55.423  Risk Control/ Management Supervisor</v>
          </cell>
        </row>
        <row r="838">
          <cell r="AG838" t="str">
            <v>55.425  Risk Control Analyst II</v>
          </cell>
        </row>
        <row r="839">
          <cell r="AG839" t="str">
            <v>55.426  Risk Control Analyst I</v>
          </cell>
        </row>
        <row r="840">
          <cell r="AG840" t="str">
            <v>55.432  Sales &amp; Marketing Manager (Bunker Sales/ Products/ Services)</v>
          </cell>
        </row>
        <row r="841">
          <cell r="AG841" t="str">
            <v>55.435  Senior Sales Coordinator</v>
          </cell>
        </row>
        <row r="842">
          <cell r="AG842" t="str">
            <v>55.436  Sales Coordinator</v>
          </cell>
        </row>
        <row r="843">
          <cell r="AG843" t="str">
            <v>55.442  Trading &amp; Inventory Finance Manager</v>
          </cell>
        </row>
        <row r="844">
          <cell r="AG844" t="str">
            <v>55.443  Trading &amp; Inventory Accounting Analyst Team Leader</v>
          </cell>
        </row>
        <row r="845">
          <cell r="AG845" t="str">
            <v>55.445  Senior Trading &amp; Inventory Accounting Analyst</v>
          </cell>
        </row>
        <row r="846">
          <cell r="AG846" t="str">
            <v>55.446  Trading &amp; Inventory Accounting Analyst</v>
          </cell>
        </row>
        <row r="847">
          <cell r="AG847" t="str">
            <v>55.448  Trading &amp; Inventory Accounting Analyst (Entry)</v>
          </cell>
        </row>
        <row r="848">
          <cell r="AG848" t="str">
            <v>56.001  Branch Manager</v>
          </cell>
        </row>
        <row r="849">
          <cell r="AG849" t="str">
            <v>56.004  Branch Executive</v>
          </cell>
        </row>
        <row r="850">
          <cell r="AG850" t="str">
            <v>56.101  Central Service Manager</v>
          </cell>
        </row>
        <row r="851">
          <cell r="AG851" t="str">
            <v>56.201  Workshop Manager</v>
          </cell>
        </row>
        <row r="852">
          <cell r="AG852" t="str">
            <v>56.202  Service Engineer</v>
          </cell>
        </row>
        <row r="853">
          <cell r="AG853" t="str">
            <v>56.203  Workshop Supervisor</v>
          </cell>
        </row>
        <row r="854">
          <cell r="AG854" t="str">
            <v>56.205  Service Advisor</v>
          </cell>
        </row>
        <row r="855">
          <cell r="AG855" t="str">
            <v>56.206  Foreman</v>
          </cell>
        </row>
        <row r="856">
          <cell r="AG856" t="str">
            <v>56.207  Chargehand</v>
          </cell>
        </row>
        <row r="857">
          <cell r="AG857" t="str">
            <v>56.209  Toolkeeper</v>
          </cell>
        </row>
        <row r="858">
          <cell r="AG858" t="str">
            <v>56.237  Mechanic</v>
          </cell>
        </row>
        <row r="859">
          <cell r="AG859" t="str">
            <v>56.239  Driver</v>
          </cell>
        </row>
        <row r="860">
          <cell r="AG860" t="str">
            <v>56.301  Sr Parts Manager</v>
          </cell>
        </row>
        <row r="861">
          <cell r="AG861" t="str">
            <v>56.303  Parts Executive</v>
          </cell>
        </row>
        <row r="862">
          <cell r="AG862" t="str">
            <v>56.304  Parts Supervisor</v>
          </cell>
        </row>
        <row r="863">
          <cell r="AG863" t="str">
            <v>56.306  Parts Assistant / Storekeeper</v>
          </cell>
        </row>
        <row r="864">
          <cell r="AG864" t="str">
            <v>56.309  Counterhand / Orderhandler</v>
          </cell>
        </row>
        <row r="865">
          <cell r="AG865" t="str">
            <v>56.311  Parts Manager</v>
          </cell>
        </row>
        <row r="866">
          <cell r="AG866" t="str">
            <v>56.401  Technical Warranty Manager</v>
          </cell>
        </row>
        <row r="867">
          <cell r="AG867" t="str">
            <v>56.404  Technical Warranty Executive</v>
          </cell>
        </row>
        <row r="868">
          <cell r="AG868" t="str">
            <v>57.001  Branch Manager</v>
          </cell>
        </row>
        <row r="869">
          <cell r="AG869" t="str">
            <v>57.101  Product Manager</v>
          </cell>
        </row>
        <row r="870">
          <cell r="AG870" t="str">
            <v>57.201  Account Manager</v>
          </cell>
        </row>
        <row r="871">
          <cell r="AG871" t="str">
            <v>57.300  Head of Sales</v>
          </cell>
        </row>
        <row r="872">
          <cell r="AG872" t="str">
            <v>57.301  National Sales Manager</v>
          </cell>
        </row>
        <row r="873">
          <cell r="AG873" t="str">
            <v>57.401  Regional Operations Manager</v>
          </cell>
        </row>
        <row r="874">
          <cell r="AG874" t="str">
            <v>58.010  Top Logistics Operations Executive</v>
          </cell>
        </row>
        <row r="875">
          <cell r="AG875" t="str">
            <v>58.011  Logistics Operations Manager</v>
          </cell>
        </row>
        <row r="876">
          <cell r="AG876" t="str">
            <v>58.014  Logistics Operations Officer</v>
          </cell>
        </row>
        <row r="877">
          <cell r="AG877" t="str">
            <v>58.015  Operations Team Leader</v>
          </cell>
        </row>
        <row r="878">
          <cell r="AG878" t="str">
            <v>58.016  Cargo Supervisor</v>
          </cell>
        </row>
        <row r="879">
          <cell r="AG879" t="str">
            <v>58.017  Cargo Assistant</v>
          </cell>
        </row>
        <row r="880">
          <cell r="AG880" t="str">
            <v>58.018  Shipping Coordinator</v>
          </cell>
        </row>
        <row r="881">
          <cell r="AG881" t="str">
            <v>58.021  Service Center Manager</v>
          </cell>
        </row>
        <row r="882">
          <cell r="AG882" t="str">
            <v>58.022  Ground Distribution Supervisor</v>
          </cell>
        </row>
        <row r="883">
          <cell r="AG883" t="str">
            <v>58.026  Courier</v>
          </cell>
        </row>
        <row r="884">
          <cell r="AG884" t="str">
            <v>58.031  Transit Time Manager</v>
          </cell>
        </row>
        <row r="885">
          <cell r="AG885" t="str">
            <v>58.041  Transport Manager</v>
          </cell>
        </row>
        <row r="886">
          <cell r="AG886" t="str">
            <v>58.044  Transport Officer</v>
          </cell>
        </row>
        <row r="887">
          <cell r="AG887" t="str">
            <v>58.051  Operations Planning Manager</v>
          </cell>
        </row>
        <row r="888">
          <cell r="AG888" t="str">
            <v>58.061  Planning &amp; Engineering Manager</v>
          </cell>
        </row>
        <row r="889">
          <cell r="AG889" t="str">
            <v>58.110  Head of Station Operations</v>
          </cell>
        </row>
        <row r="890">
          <cell r="AG890" t="str">
            <v>58.120  Head of Gateway Operations</v>
          </cell>
        </row>
        <row r="891">
          <cell r="AG891" t="str">
            <v>58.131  Linehaul Manager</v>
          </cell>
        </row>
        <row r="892">
          <cell r="AG892" t="str">
            <v>58.134  Operations Freight Control Officer</v>
          </cell>
        </row>
        <row r="893">
          <cell r="AG893" t="str">
            <v>58.141  Airport Terminal Services Manager</v>
          </cell>
        </row>
        <row r="894">
          <cell r="AG894" t="str">
            <v>58.144  Airport Terminal Services Officer</v>
          </cell>
        </row>
        <row r="895">
          <cell r="AG895" t="str">
            <v>58.210  Head of Seafreight</v>
          </cell>
        </row>
        <row r="896">
          <cell r="AG896" t="str">
            <v>58.211  Seafreight Manager</v>
          </cell>
        </row>
        <row r="897">
          <cell r="AG897" t="str">
            <v>58.311  Pricing Manager</v>
          </cell>
        </row>
        <row r="898">
          <cell r="AG898" t="str">
            <v>58.314  Pricing Analyst</v>
          </cell>
        </row>
        <row r="899">
          <cell r="AG899" t="str">
            <v>58.321  Telemarketing Manager</v>
          </cell>
        </row>
        <row r="900">
          <cell r="AG900" t="str">
            <v>58.331  Customer Support Manager</v>
          </cell>
        </row>
        <row r="901">
          <cell r="AG901" t="str">
            <v>58.410  Top Supply Chain Solutions Executive</v>
          </cell>
        </row>
        <row r="902">
          <cell r="AG902" t="str">
            <v>58.411  Supply Chain Solutions Manager</v>
          </cell>
        </row>
        <row r="903">
          <cell r="AG903" t="str">
            <v>58.414  Supply Chain Solutions Analyst</v>
          </cell>
        </row>
        <row r="904">
          <cell r="AG904" t="str">
            <v>58.420  Top Logistics Solutions Executive</v>
          </cell>
        </row>
        <row r="905">
          <cell r="AG905" t="str">
            <v>58.421  Logistics Solutions Manager</v>
          </cell>
        </row>
        <row r="906">
          <cell r="AG906" t="str">
            <v>58.424  Logistics Solutions Officer</v>
          </cell>
        </row>
        <row r="907">
          <cell r="AG907" t="str">
            <v>59.001  Regional Retail Manager</v>
          </cell>
        </row>
        <row r="908">
          <cell r="AG908" t="str">
            <v>59.101  Retail Operations Manager</v>
          </cell>
        </row>
        <row r="909">
          <cell r="AG909" t="str">
            <v>59.201  Retail Area Manager</v>
          </cell>
        </row>
        <row r="910">
          <cell r="AG910" t="str">
            <v>59.202  Retail Area Assistant Manager</v>
          </cell>
        </row>
        <row r="911">
          <cell r="AG911" t="str">
            <v>59.301  Retail Store Manager</v>
          </cell>
        </row>
        <row r="912">
          <cell r="AG912" t="str">
            <v>59.302  Retail Assistant Store Manager</v>
          </cell>
        </row>
        <row r="913">
          <cell r="AG913" t="str">
            <v>59.306  Retail Salesperson</v>
          </cell>
        </row>
        <row r="914">
          <cell r="AG914" t="str">
            <v>60.000  Hotel GM Operations</v>
          </cell>
        </row>
        <row r="915">
          <cell r="AG915" t="str">
            <v>60.101  Banquet Manager</v>
          </cell>
        </row>
        <row r="916">
          <cell r="AG916" t="str">
            <v>60.102  Banquet Supervisor</v>
          </cell>
        </row>
        <row r="917">
          <cell r="AG917" t="str">
            <v>60.103  Banquet - Steward</v>
          </cell>
        </row>
        <row r="918">
          <cell r="AG918" t="str">
            <v>60.111  Executive Chef</v>
          </cell>
        </row>
        <row r="919">
          <cell r="AG919" t="str">
            <v>60.112  Executive Sous Chef</v>
          </cell>
        </row>
        <row r="920">
          <cell r="AG920" t="str">
            <v>60.113  Sous Chef</v>
          </cell>
        </row>
        <row r="921">
          <cell r="AG921" t="str">
            <v>60.114  Speciality Sous Chef</v>
          </cell>
        </row>
        <row r="922">
          <cell r="AG922" t="str">
            <v>60.115  Cooking Aide</v>
          </cell>
        </row>
        <row r="923">
          <cell r="AG923" t="str">
            <v>60.201  Front Desk Manager</v>
          </cell>
        </row>
        <row r="924">
          <cell r="AG924" t="str">
            <v>60.202  Front Desk Supervisor</v>
          </cell>
        </row>
        <row r="925">
          <cell r="AG925" t="str">
            <v>60.203  Front Desk Officer</v>
          </cell>
        </row>
        <row r="926">
          <cell r="AG926" t="str">
            <v>60.204  Front Desk Assistant</v>
          </cell>
        </row>
        <row r="927">
          <cell r="AG927" t="str">
            <v>60.211  Materials Manager / Purchase Manager</v>
          </cell>
        </row>
        <row r="928">
          <cell r="AG928" t="str">
            <v>60.212  Assistant Materials Manager / Purchase Officer</v>
          </cell>
        </row>
        <row r="929">
          <cell r="AG929" t="str">
            <v>60.215  Duty Manager</v>
          </cell>
        </row>
        <row r="930">
          <cell r="AG930" t="str">
            <v>60.216  Hotel Security Manager</v>
          </cell>
        </row>
        <row r="931">
          <cell r="AG931" t="str">
            <v>60.217  Laundry Manager</v>
          </cell>
        </row>
        <row r="932">
          <cell r="AG932" t="str">
            <v>60.301  Head - Housekeeping</v>
          </cell>
        </row>
        <row r="933">
          <cell r="AG933" t="str">
            <v>60.302  Housekeeping Manager</v>
          </cell>
        </row>
        <row r="934">
          <cell r="AG934" t="str">
            <v>60.303  Housekeeping Supervisor</v>
          </cell>
        </row>
        <row r="935">
          <cell r="AG935" t="str">
            <v>60.304  Housekeeping Officer</v>
          </cell>
        </row>
        <row r="936">
          <cell r="AG936" t="str">
            <v>60.305  Housekeeper</v>
          </cell>
        </row>
        <row r="937">
          <cell r="AG937" t="str">
            <v>60.306  Housekeeping Aide</v>
          </cell>
        </row>
        <row r="938">
          <cell r="AG938" t="str">
            <v>60.401  Head - F&amp;B</v>
          </cell>
        </row>
        <row r="939">
          <cell r="AG939" t="str">
            <v>60.402  F&amp;B Manager</v>
          </cell>
        </row>
        <row r="940">
          <cell r="AG940" t="str">
            <v>60.403  F&amp;B Supervisor</v>
          </cell>
        </row>
        <row r="941">
          <cell r="AG941" t="str">
            <v>60.404  F&amp;B Officer</v>
          </cell>
        </row>
        <row r="942">
          <cell r="AG942" t="str">
            <v>60.501  Bar Manager/ Bar Captain</v>
          </cell>
        </row>
        <row r="943">
          <cell r="AG943" t="str">
            <v>60.502  Bar Attendant</v>
          </cell>
        </row>
        <row r="944">
          <cell r="AG944" t="str">
            <v>60.601  Restaurant Manager</v>
          </cell>
        </row>
        <row r="945">
          <cell r="AG945" t="str">
            <v>60.602  Restaurant Captain</v>
          </cell>
        </row>
        <row r="946">
          <cell r="AG946" t="str">
            <v>60.603  Table Attendant</v>
          </cell>
        </row>
        <row r="947">
          <cell r="AG947" t="str">
            <v>60.701  Hotel Chief Engineer</v>
          </cell>
        </row>
        <row r="948">
          <cell r="AG948" t="str">
            <v>60.702  Hotel Engineer</v>
          </cell>
        </row>
        <row r="949">
          <cell r="AG949" t="str">
            <v>61.101  A&amp;P Manager</v>
          </cell>
        </row>
        <row r="950">
          <cell r="AG950" t="str">
            <v>61.104  A&amp;P Executive</v>
          </cell>
        </row>
        <row r="951">
          <cell r="AG951" t="str">
            <v>61.106  A&amp;P Officer</v>
          </cell>
        </row>
        <row r="952">
          <cell r="AG952" t="str">
            <v>61.107  A&amp;P Assistant</v>
          </cell>
        </row>
        <row r="953">
          <cell r="AG953" t="str">
            <v>61.108  Information Service / Customer Relation Officer</v>
          </cell>
        </row>
        <row r="954">
          <cell r="AG954" t="str">
            <v>61.200  Head of Account Management</v>
          </cell>
        </row>
        <row r="955">
          <cell r="AG955" t="str">
            <v>61.201  Client Service Director</v>
          </cell>
        </row>
        <row r="956">
          <cell r="AG956" t="str">
            <v>61.202  Account Director</v>
          </cell>
        </row>
        <row r="957">
          <cell r="AG957" t="str">
            <v>61.203  Account Supervisor</v>
          </cell>
        </row>
        <row r="958">
          <cell r="AG958" t="str">
            <v>61.204  Account Executive</v>
          </cell>
        </row>
        <row r="959">
          <cell r="AG959" t="str">
            <v>61.206  Account Executive (Entry)</v>
          </cell>
        </row>
        <row r="960">
          <cell r="AG960" t="str">
            <v>61.210  Head of Strategic Planning</v>
          </cell>
        </row>
        <row r="961">
          <cell r="AG961" t="str">
            <v>61.211  Account Planning Director</v>
          </cell>
        </row>
        <row r="962">
          <cell r="AG962" t="str">
            <v>61.212  Account Planning Manager</v>
          </cell>
        </row>
        <row r="963">
          <cell r="AG963" t="str">
            <v>61.300  Head of Media Services</v>
          </cell>
        </row>
        <row r="964">
          <cell r="AG964" t="str">
            <v>61.301  Media Services Director</v>
          </cell>
        </row>
        <row r="965">
          <cell r="AG965" t="str">
            <v>61.302  Media Group Manager</v>
          </cell>
        </row>
        <row r="966">
          <cell r="AG966" t="str">
            <v>61.304  Media Planning Supervisor</v>
          </cell>
        </row>
        <row r="967">
          <cell r="AG967" t="str">
            <v>61.305  Media Planner</v>
          </cell>
        </row>
        <row r="968">
          <cell r="AG968" t="str">
            <v>61.306  Media Buyer</v>
          </cell>
        </row>
        <row r="969">
          <cell r="AG969" t="str">
            <v>61.307  Media Trainee (Buying)</v>
          </cell>
        </row>
        <row r="970">
          <cell r="AG970" t="str">
            <v>61.308  Media Trainee (Planning)</v>
          </cell>
        </row>
        <row r="971">
          <cell r="AG971" t="str">
            <v>61.320  Head of Ad Sales</v>
          </cell>
        </row>
        <row r="972">
          <cell r="AG972" t="str">
            <v>61.321  Zonal Head - Ad Sales</v>
          </cell>
        </row>
        <row r="973">
          <cell r="AG973" t="str">
            <v>61.322  Ad Sales Director</v>
          </cell>
        </row>
        <row r="974">
          <cell r="AG974" t="str">
            <v>61.323  Ad Sales Manager</v>
          </cell>
        </row>
        <row r="975">
          <cell r="AG975" t="str">
            <v>61.324  Ad Sales Executive</v>
          </cell>
        </row>
        <row r="976">
          <cell r="AG976" t="str">
            <v>61.326  Ad Sales Executive (Entry)</v>
          </cell>
        </row>
        <row r="977">
          <cell r="AG977" t="str">
            <v>61.333  Sales Coordination Manager</v>
          </cell>
        </row>
        <row r="978">
          <cell r="AG978" t="str">
            <v>61.334  Sales Coordination Executive</v>
          </cell>
        </row>
        <row r="979">
          <cell r="AG979" t="str">
            <v>61.400  Head of Creative</v>
          </cell>
        </row>
        <row r="980">
          <cell r="AG980" t="str">
            <v>61.401  Creative Director</v>
          </cell>
        </row>
        <row r="981">
          <cell r="AG981" t="str">
            <v>61.402  Creative Group Manager</v>
          </cell>
        </row>
        <row r="982">
          <cell r="AG982" t="str">
            <v>61.403  Creative Supervisor</v>
          </cell>
        </row>
        <row r="983">
          <cell r="AG983" t="str">
            <v>61.413  Sr. Copy Writer</v>
          </cell>
        </row>
        <row r="984">
          <cell r="AG984" t="str">
            <v>61.414  Copy Writer</v>
          </cell>
        </row>
        <row r="985">
          <cell r="AG985" t="str">
            <v>61.423  Sr. Visualizer</v>
          </cell>
        </row>
        <row r="986">
          <cell r="AG986" t="str">
            <v>61.424  Visualizer</v>
          </cell>
        </row>
        <row r="987">
          <cell r="AG987" t="str">
            <v>63.101  Yield / Failure Analysis Manager</v>
          </cell>
        </row>
        <row r="988">
          <cell r="AG988" t="str">
            <v>63.102  Sr. Yield / Failure Analysis Engineer</v>
          </cell>
        </row>
        <row r="989">
          <cell r="AG989" t="str">
            <v>63.105  Yield / Failure Analysis Engineer</v>
          </cell>
        </row>
        <row r="990">
          <cell r="AG990" t="str">
            <v>63.106  Yield / Failure Engineer Entry</v>
          </cell>
        </row>
        <row r="991">
          <cell r="AG991" t="str">
            <v>63.111  Equipment Manager</v>
          </cell>
        </row>
        <row r="992">
          <cell r="AG992" t="str">
            <v>63.112  Sr. Equipment Engineer</v>
          </cell>
        </row>
        <row r="993">
          <cell r="AG993" t="str">
            <v>63.115  Equipment Engineer</v>
          </cell>
        </row>
        <row r="994">
          <cell r="AG994" t="str">
            <v>63.116  Equipment Engineer Entry</v>
          </cell>
        </row>
        <row r="995">
          <cell r="AG995" t="str">
            <v>63.121  Technology Transfer Manager</v>
          </cell>
        </row>
        <row r="996">
          <cell r="AG996" t="str">
            <v>63.122  Sr. Technology Transfer Engineer</v>
          </cell>
        </row>
        <row r="997">
          <cell r="AG997" t="str">
            <v>63.125  Technology Transfer Engineer</v>
          </cell>
        </row>
        <row r="998">
          <cell r="AG998" t="str">
            <v>63.126  Technology Transfer Engineer Entry</v>
          </cell>
        </row>
        <row r="999">
          <cell r="AG999" t="str">
            <v>64.225  Civil Engineer</v>
          </cell>
        </row>
        <row r="1000">
          <cell r="AG1000" t="str">
            <v>64.227  Surveyor</v>
          </cell>
        </row>
        <row r="1001">
          <cell r="AG1001" t="str">
            <v>64.228  Draftsman/CAD Operator</v>
          </cell>
        </row>
        <row r="1002">
          <cell r="AG1002" t="str">
            <v>65.000  Head of Trust &amp; Private Banking</v>
          </cell>
        </row>
        <row r="1003">
          <cell r="AG1003" t="str">
            <v>65.001  Head of Trust</v>
          </cell>
        </row>
        <row r="1004">
          <cell r="AG1004" t="str">
            <v>65.010  Head of Personal Trust &amp; Estate</v>
          </cell>
        </row>
        <row r="1005">
          <cell r="AG1005" t="str">
            <v>65.011  Group Manager - Personal Trust &amp; Estate</v>
          </cell>
        </row>
        <row r="1006">
          <cell r="AG1006" t="str">
            <v>65.012  Team Leader - Personal Trust &amp; Estate</v>
          </cell>
        </row>
        <row r="1007">
          <cell r="AG1007" t="str">
            <v>65.016  Personal Trust &amp; Estate Officer</v>
          </cell>
        </row>
        <row r="1008">
          <cell r="AG1008" t="str">
            <v>65.020  Head of Trust Business Development</v>
          </cell>
        </row>
        <row r="1009">
          <cell r="AG1009" t="str">
            <v>65.021  Group Manager - Trust Business Development</v>
          </cell>
        </row>
        <row r="1010">
          <cell r="AG1010" t="str">
            <v>65.022  Team Leader - Trust Business Development</v>
          </cell>
        </row>
        <row r="1011">
          <cell r="AG1011" t="str">
            <v>65.026  Trust Business Development Representative</v>
          </cell>
        </row>
        <row r="1012">
          <cell r="AG1012" t="str">
            <v>65.030  Head of Employee Benefits Trust</v>
          </cell>
        </row>
        <row r="1013">
          <cell r="AG1013" t="str">
            <v>65.031  Group Manager - Employee Benefits Trust</v>
          </cell>
        </row>
        <row r="1014">
          <cell r="AG1014" t="str">
            <v>65.032  Team Leader - Employee Benefits Trust</v>
          </cell>
        </row>
        <row r="1015">
          <cell r="AG1015" t="str">
            <v>65.036  Employee Benefits Trust Officer</v>
          </cell>
        </row>
        <row r="1016">
          <cell r="AG1016" t="str">
            <v>65.100  Head of Trust Operations</v>
          </cell>
        </row>
        <row r="1017">
          <cell r="AG1017" t="str">
            <v>65.101  Trust Operations Manager</v>
          </cell>
        </row>
        <row r="1018">
          <cell r="AG1018" t="str">
            <v>65.106  Trust Operations Officer</v>
          </cell>
        </row>
        <row r="1019">
          <cell r="AG1019" t="str">
            <v>65.108  Trust Operations Clerk</v>
          </cell>
        </row>
        <row r="1020">
          <cell r="AG1020" t="str">
            <v>65.111  Trust Tax Manager</v>
          </cell>
        </row>
        <row r="1021">
          <cell r="AG1021" t="str">
            <v>65.116  Trust Tax Officer</v>
          </cell>
        </row>
        <row r="1022">
          <cell r="AG1022" t="str">
            <v>65.200  Head of Trust Investment</v>
          </cell>
        </row>
        <row r="1023">
          <cell r="AG1023" t="str">
            <v>65.201  Sr. Portfolio Manager</v>
          </cell>
        </row>
        <row r="1024">
          <cell r="AG1024" t="str">
            <v>65.202  Portfolio Manager</v>
          </cell>
        </row>
        <row r="1025">
          <cell r="AG1025" t="str">
            <v>65.211  Sr. Specialty Assets Portfolio Manager</v>
          </cell>
        </row>
        <row r="1026">
          <cell r="AG1026" t="str">
            <v>65.301  Investment Sales Manager</v>
          </cell>
        </row>
        <row r="1027">
          <cell r="AG1027" t="str">
            <v>65.306  Investment Sales Officer</v>
          </cell>
        </row>
        <row r="1028">
          <cell r="AG1028" t="str">
            <v>65.308  Investment Sales Trainee</v>
          </cell>
        </row>
        <row r="1029">
          <cell r="AG1029" t="str">
            <v>65.314  Financial Planner</v>
          </cell>
        </row>
        <row r="1030">
          <cell r="AG1030" t="str">
            <v>65.316  Financial Services Sales Representative</v>
          </cell>
        </row>
        <row r="1031">
          <cell r="AG1031" t="str">
            <v>65.410  Head of Fund Management -Equity</v>
          </cell>
        </row>
        <row r="1032">
          <cell r="AG1032" t="str">
            <v>65.411  Senior Fund Manager - Equity</v>
          </cell>
        </row>
        <row r="1033">
          <cell r="AG1033" t="str">
            <v>65.412  Fund Manager - Equity</v>
          </cell>
        </row>
        <row r="1034">
          <cell r="AG1034" t="str">
            <v>65.413  Junior Fund Manger - Equity</v>
          </cell>
        </row>
        <row r="1035">
          <cell r="AG1035" t="str">
            <v>65.414  Senior Assistant - Equity</v>
          </cell>
        </row>
        <row r="1036">
          <cell r="AG1036" t="str">
            <v>65.415  Assistant - Equity</v>
          </cell>
        </row>
        <row r="1037">
          <cell r="AG1037" t="str">
            <v>65.420  Head of Fund Management  - Fixed Income</v>
          </cell>
        </row>
        <row r="1038">
          <cell r="AG1038" t="str">
            <v>65.421  Senior Fund Manager - Fixed Income</v>
          </cell>
        </row>
        <row r="1039">
          <cell r="AG1039" t="str">
            <v>65.422  Fund Manager - Fixed Income</v>
          </cell>
        </row>
        <row r="1040">
          <cell r="AG1040" t="str">
            <v>65.423  Junior Fund Manager - Fixed Income</v>
          </cell>
        </row>
        <row r="1041">
          <cell r="AG1041" t="str">
            <v>65.424  Senior Assistant - Fixed Income</v>
          </cell>
        </row>
        <row r="1042">
          <cell r="AG1042" t="str">
            <v>65.425  Assistant - Fixed Income</v>
          </cell>
        </row>
        <row r="1043">
          <cell r="AG1043" t="str">
            <v>65.430  Head of Alternate Investments - Derivative / Hedge Funds</v>
          </cell>
        </row>
        <row r="1044">
          <cell r="AG1044" t="str">
            <v>65.431  Senior Fund Manager - Alternate Investment (Derivative / Hedge Funds)</v>
          </cell>
        </row>
        <row r="1045">
          <cell r="AG1045" t="str">
            <v>65.432  Fund Manager - Alternate Investment (Derivative / Hedge Funds)</v>
          </cell>
        </row>
        <row r="1046">
          <cell r="AG1046" t="str">
            <v>65.433  Junior Fund Manager - Alternate Investment (Derivative / Hedge Funds)</v>
          </cell>
        </row>
        <row r="1047">
          <cell r="AG1047" t="str">
            <v>65.434  Senior Assistant - Alternate Investment (Derivative / Hedge Funds)</v>
          </cell>
        </row>
        <row r="1048">
          <cell r="AG1048" t="str">
            <v>65.435  Assistant - Alternate Investment (Derivative / Hedge Funds)</v>
          </cell>
        </row>
        <row r="1049">
          <cell r="AG1049" t="str">
            <v>65.440  Head of Alternate Investments - Real Estate</v>
          </cell>
        </row>
        <row r="1050">
          <cell r="AG1050" t="str">
            <v>65.441  Senior Fund Manager - Alternate Investments - Real Estate</v>
          </cell>
        </row>
        <row r="1051">
          <cell r="AG1051" t="str">
            <v>65.442  Fund Manager - Alternate Investments - Real Estate</v>
          </cell>
        </row>
        <row r="1052">
          <cell r="AG1052" t="str">
            <v>65.443  Junior Fund Manager - Alternate Investments - Real Estate</v>
          </cell>
        </row>
        <row r="1053">
          <cell r="AG1053" t="str">
            <v>65.444  Senior Assistant - Alternate Investments - Real Estate</v>
          </cell>
        </row>
        <row r="1054">
          <cell r="AG1054" t="str">
            <v>65.445  Assistant - Alternate Investments - Real Estate</v>
          </cell>
        </row>
        <row r="1055">
          <cell r="AG1055" t="str">
            <v>65.450  Head of Investment Strategy</v>
          </cell>
        </row>
        <row r="1056">
          <cell r="AG1056" t="str">
            <v>65.452  Investment Strategy Manager</v>
          </cell>
        </row>
        <row r="1057">
          <cell r="AG1057" t="str">
            <v>65.454  Investment Strategy Senior Analyst</v>
          </cell>
        </row>
        <row r="1058">
          <cell r="AG1058" t="str">
            <v>65.455  Investment Strategy Analyst</v>
          </cell>
        </row>
        <row r="1059">
          <cell r="AG1059" t="str">
            <v>65.460  Head of External Investments</v>
          </cell>
        </row>
        <row r="1060">
          <cell r="AG1060" t="str">
            <v>65.462  External Investment Manager</v>
          </cell>
        </row>
        <row r="1061">
          <cell r="AG1061" t="str">
            <v>65.464  External Investment Senior Analyst</v>
          </cell>
        </row>
        <row r="1062">
          <cell r="AG1062" t="str">
            <v>65.465  External Investment Analyst</v>
          </cell>
        </row>
        <row r="1063">
          <cell r="AG1063" t="str">
            <v>65.470  Head of Investment Systems</v>
          </cell>
        </row>
        <row r="1064">
          <cell r="AG1064" t="str">
            <v>65.472  Investment Systems Manager</v>
          </cell>
        </row>
        <row r="1065">
          <cell r="AG1065" t="str">
            <v>65.474  Investment Systems Senior Analyst</v>
          </cell>
        </row>
        <row r="1066">
          <cell r="AG1066" t="str">
            <v>65.475  Investment Systems Analyst</v>
          </cell>
        </row>
        <row r="1067">
          <cell r="AG1067" t="str">
            <v>65.480  Head of Trading - Equities</v>
          </cell>
        </row>
        <row r="1068">
          <cell r="AG1068" t="str">
            <v>65.483  Senior Trader - Equities</v>
          </cell>
        </row>
        <row r="1069">
          <cell r="AG1069" t="str">
            <v>65.484  Trader - Equities</v>
          </cell>
        </row>
        <row r="1070">
          <cell r="AG1070" t="str">
            <v>65.485  Junior Trader - Equities</v>
          </cell>
        </row>
        <row r="1071">
          <cell r="AG1071" t="str">
            <v>65.486  Senior Trading Assistant - Equities</v>
          </cell>
        </row>
        <row r="1072">
          <cell r="AG1072" t="str">
            <v>65.487  Trading Assistant - Equities</v>
          </cell>
        </row>
        <row r="1073">
          <cell r="AG1073" t="str">
            <v>65.490  Head of Trading - Fixed Income</v>
          </cell>
        </row>
        <row r="1074">
          <cell r="AG1074" t="str">
            <v>65.493  Senior Trader - Fixed Income</v>
          </cell>
        </row>
        <row r="1075">
          <cell r="AG1075" t="str">
            <v>65.494  Trader - Fixed Income</v>
          </cell>
        </row>
        <row r="1076">
          <cell r="AG1076" t="str">
            <v>65.495  Junior Trader - Fixed Income</v>
          </cell>
        </row>
        <row r="1077">
          <cell r="AG1077" t="str">
            <v>65.496  Senior Trading Assistant - Fixed Income</v>
          </cell>
        </row>
        <row r="1078">
          <cell r="AG1078" t="str">
            <v>65.497  Trading Assistant - Fixed Income</v>
          </cell>
        </row>
        <row r="1079">
          <cell r="AG1079" t="str">
            <v>65.500  Head of Trading - Derivatives</v>
          </cell>
        </row>
        <row r="1080">
          <cell r="AG1080" t="str">
            <v>65.503  Senior Trader - Derivatives</v>
          </cell>
        </row>
        <row r="1081">
          <cell r="AG1081" t="str">
            <v>65.504  Trader - Derivatives</v>
          </cell>
        </row>
        <row r="1082">
          <cell r="AG1082" t="str">
            <v>65.505  Junior Trader - Derivatives</v>
          </cell>
        </row>
        <row r="1083">
          <cell r="AG1083" t="str">
            <v>65.506  Senior Trading Assistant - Derivaties</v>
          </cell>
        </row>
        <row r="1084">
          <cell r="AG1084" t="str">
            <v>65.507  Trading Assistant - Derivatives</v>
          </cell>
        </row>
        <row r="1085">
          <cell r="AG1085" t="str">
            <v>65.510  Head of Investment Performance</v>
          </cell>
        </row>
        <row r="1086">
          <cell r="AG1086" t="str">
            <v>65.514  Investment Performance Senior Analyst</v>
          </cell>
        </row>
        <row r="1087">
          <cell r="AG1087" t="str">
            <v>65.515  Investment Performance Analyst</v>
          </cell>
        </row>
        <row r="1088">
          <cell r="AG1088" t="str">
            <v>65.522  Fund Accounting Manager</v>
          </cell>
        </row>
        <row r="1089">
          <cell r="AG1089" t="str">
            <v>65.523  Fund Accounting Section Manager</v>
          </cell>
        </row>
        <row r="1090">
          <cell r="AG1090" t="str">
            <v>65.525  Fund Accounting Senior Officer</v>
          </cell>
        </row>
        <row r="1091">
          <cell r="AG1091" t="str">
            <v>65.526  Fund Accounting Officer</v>
          </cell>
        </row>
        <row r="1092">
          <cell r="AG1092" t="str">
            <v>65.527  Fund Accounting Junior Officer</v>
          </cell>
        </row>
        <row r="1093">
          <cell r="AG1093" t="str">
            <v>65.530  Head of Investment Sales - General</v>
          </cell>
        </row>
        <row r="1094">
          <cell r="AG1094" t="str">
            <v>65.532  Investment Sales Manager - General</v>
          </cell>
        </row>
        <row r="1095">
          <cell r="AG1095" t="str">
            <v>65.534  Senior Investment Sales Representative - General</v>
          </cell>
        </row>
        <row r="1096">
          <cell r="AG1096" t="str">
            <v>65.535  Investment Sales Representative - General</v>
          </cell>
        </row>
        <row r="1097">
          <cell r="AG1097" t="str">
            <v>65.536  Junior Investment Sales Representative - General</v>
          </cell>
        </row>
        <row r="1098">
          <cell r="AG1098" t="str">
            <v>65.537  Senior Investment Sales Assistant - General</v>
          </cell>
        </row>
        <row r="1099">
          <cell r="AG1099" t="str">
            <v>65.538  Investment Sales Assistant - General</v>
          </cell>
        </row>
        <row r="1100">
          <cell r="AG1100" t="str">
            <v>65.540  Head of Investment Sales - Retail</v>
          </cell>
        </row>
        <row r="1101">
          <cell r="AG1101" t="str">
            <v>65.542  Investment Sales Manager - Retail</v>
          </cell>
        </row>
        <row r="1102">
          <cell r="AG1102" t="str">
            <v>65.544  Senior Investment Sales Representative - Retail</v>
          </cell>
        </row>
        <row r="1103">
          <cell r="AG1103" t="str">
            <v xml:space="preserve">65.545  Investment Sales Representative - Retail </v>
          </cell>
        </row>
        <row r="1104">
          <cell r="AG1104" t="str">
            <v>65.546  Junior Investment Sales Representative - Retail</v>
          </cell>
        </row>
        <row r="1105">
          <cell r="AG1105" t="str">
            <v>65.547  Senior Investment Sales Assistant - Retail</v>
          </cell>
        </row>
        <row r="1106">
          <cell r="AG1106" t="str">
            <v>65.548  Investment Sales Assistant - Retail</v>
          </cell>
        </row>
        <row r="1107">
          <cell r="AG1107" t="str">
            <v>65.550  Head of Investment Sales - Institutional</v>
          </cell>
        </row>
        <row r="1108">
          <cell r="AG1108" t="str">
            <v>65.552  Investment Sales Manager - Institutional</v>
          </cell>
        </row>
        <row r="1109">
          <cell r="AG1109" t="str">
            <v>65.554  Senior Investment Sales Representative - Institutional</v>
          </cell>
        </row>
        <row r="1110">
          <cell r="AG1110" t="str">
            <v>65.555  Investment Sales Representative - Institutional</v>
          </cell>
        </row>
        <row r="1111">
          <cell r="AG1111" t="str">
            <v>65.556  Junior Investment Sales Representative - Institutional</v>
          </cell>
        </row>
        <row r="1112">
          <cell r="AG1112" t="str">
            <v>65.557  Senior Investment Sales Assistant - Institutional</v>
          </cell>
        </row>
        <row r="1113">
          <cell r="AG1113" t="str">
            <v>65.558  Investment Sales Assistant - Institutional</v>
          </cell>
        </row>
        <row r="1114">
          <cell r="AG1114" t="str">
            <v>65.560  Head of Investment Product Development</v>
          </cell>
        </row>
        <row r="1115">
          <cell r="AG1115" t="str">
            <v>65.562  Investment Product Development Manager</v>
          </cell>
        </row>
        <row r="1116">
          <cell r="AG1116" t="str">
            <v>65.563  Investment Product Development Senior Analyst</v>
          </cell>
        </row>
        <row r="1117">
          <cell r="AG1117" t="str">
            <v>65.565  Investment Product Development Analyst</v>
          </cell>
        </row>
        <row r="1118">
          <cell r="AG1118" t="str">
            <v>65.580  Head of Operations</v>
          </cell>
        </row>
        <row r="1119">
          <cell r="AG1119" t="str">
            <v xml:space="preserve">65.581  Senior Operations Manager </v>
          </cell>
        </row>
        <row r="1120">
          <cell r="AG1120" t="str">
            <v>65.582  Operations Manager</v>
          </cell>
        </row>
        <row r="1121">
          <cell r="AG1121" t="str">
            <v>65.583  Supervisor</v>
          </cell>
        </row>
        <row r="1122">
          <cell r="AG1122" t="str">
            <v>65.584  Senior Officer</v>
          </cell>
        </row>
        <row r="1123">
          <cell r="AG1123" t="str">
            <v>65.585  Officer</v>
          </cell>
        </row>
        <row r="1124">
          <cell r="AG1124" t="str">
            <v>65.590  Head of Relationship Management</v>
          </cell>
        </row>
        <row r="1125">
          <cell r="AG1125" t="str">
            <v>65.591  Senior Relationship Manager</v>
          </cell>
        </row>
        <row r="1126">
          <cell r="AG1126" t="str">
            <v>65.592  Relationship Manager</v>
          </cell>
        </row>
        <row r="1127">
          <cell r="AG1127" t="str">
            <v>65.595  Relationship Executive</v>
          </cell>
        </row>
        <row r="1128">
          <cell r="AG1128" t="str">
            <v>65.600  Head of Client Service</v>
          </cell>
        </row>
        <row r="1129">
          <cell r="AG1129" t="str">
            <v>65.602  Client Service Manager</v>
          </cell>
        </row>
        <row r="1130">
          <cell r="AG1130" t="str">
            <v>65.605  Senior Client Service Officer</v>
          </cell>
        </row>
        <row r="1131">
          <cell r="AG1131" t="str">
            <v>65.606  Client Service Officer</v>
          </cell>
        </row>
        <row r="1132">
          <cell r="AG1132" t="str">
            <v>65.608  Client Service Assistant</v>
          </cell>
        </row>
        <row r="1133">
          <cell r="AG1133" t="str">
            <v>67.110  Top Project Management Executive (Property)</v>
          </cell>
        </row>
        <row r="1134">
          <cell r="AG1134" t="str">
            <v>67.111  Project Manager (Property)</v>
          </cell>
        </row>
        <row r="1135">
          <cell r="AG1135" t="str">
            <v>67.114  Project Executive</v>
          </cell>
        </row>
        <row r="1136">
          <cell r="AG1136" t="str">
            <v>67.116  Project Officer</v>
          </cell>
        </row>
        <row r="1137">
          <cell r="AG1137" t="str">
            <v>67.125  Clerk of Works (Contract)</v>
          </cell>
        </row>
        <row r="1138">
          <cell r="AG1138" t="str">
            <v>67.210  Head of Property Management</v>
          </cell>
        </row>
        <row r="1139">
          <cell r="AG1139" t="str">
            <v>67.211  Property Management Manager</v>
          </cell>
        </row>
        <row r="1140">
          <cell r="AG1140" t="str">
            <v>67.212  Senior Property Management Manager</v>
          </cell>
        </row>
        <row r="1141">
          <cell r="AG1141" t="str">
            <v>67.214  Property Management Executive</v>
          </cell>
        </row>
        <row r="1142">
          <cell r="AG1142" t="str">
            <v>67.216  Property Management Officer</v>
          </cell>
        </row>
        <row r="1143">
          <cell r="AG1143" t="str">
            <v>67.217  Maintenance Supervisor</v>
          </cell>
        </row>
        <row r="1144">
          <cell r="AG1144" t="str">
            <v>67.218  Property Management Assistant</v>
          </cell>
        </row>
        <row r="1145">
          <cell r="AG1145" t="str">
            <v>67.219  Maintenance Technician</v>
          </cell>
        </row>
        <row r="1146">
          <cell r="AG1146" t="str">
            <v>67.227  Car Park Supervisor</v>
          </cell>
        </row>
        <row r="1147">
          <cell r="AG1147" t="str">
            <v>67.229  Car Park Cashier</v>
          </cell>
        </row>
        <row r="1148">
          <cell r="AG1148" t="str">
            <v>69.100  Head of Network Planning</v>
          </cell>
        </row>
        <row r="1149">
          <cell r="AG1149" t="str">
            <v>69.101  Network Planning Manager</v>
          </cell>
        </row>
        <row r="1150">
          <cell r="AG1150" t="str">
            <v>69.103  Sr Network Planning Engineer</v>
          </cell>
        </row>
        <row r="1151">
          <cell r="AG1151" t="str">
            <v>69.104  Network Planning Engineer</v>
          </cell>
        </row>
        <row r="1152">
          <cell r="AG1152" t="str">
            <v>69.106  Network Planning Analyst</v>
          </cell>
        </row>
        <row r="1153">
          <cell r="AG1153" t="str">
            <v>69.110  Head of Wireless Engineering</v>
          </cell>
        </row>
        <row r="1154">
          <cell r="AG1154" t="str">
            <v>69.111  Wireless Engineering Manager</v>
          </cell>
        </row>
        <row r="1155">
          <cell r="AG1155" t="str">
            <v>69.113  Sr Wireless Engineer</v>
          </cell>
        </row>
        <row r="1156">
          <cell r="AG1156" t="str">
            <v>69.114  Wireless Engineer</v>
          </cell>
        </row>
        <row r="1157">
          <cell r="AG1157" t="str">
            <v>69.120  Head of Outside Plant (OSP) Engineering</v>
          </cell>
        </row>
        <row r="1158">
          <cell r="AG1158" t="str">
            <v>69.121  Outside Plant (OSP) Engineering Manager</v>
          </cell>
        </row>
        <row r="1159">
          <cell r="AG1159" t="str">
            <v>69.123  Sr Outside Plant (OSP) Engineer</v>
          </cell>
        </row>
        <row r="1160">
          <cell r="AG1160" t="str">
            <v>69.124  Outside Plant (OSP) Engineer</v>
          </cell>
        </row>
        <row r="1161">
          <cell r="AG1161" t="str">
            <v>69.130  Head of Data Engineering</v>
          </cell>
        </row>
        <row r="1162">
          <cell r="AG1162" t="str">
            <v>69.131  Data Engineering Manager</v>
          </cell>
        </row>
        <row r="1163">
          <cell r="AG1163" t="str">
            <v>69.133  Sr Data Engineer</v>
          </cell>
        </row>
        <row r="1164">
          <cell r="AG1164" t="str">
            <v>69.134  Data Engineer</v>
          </cell>
        </row>
        <row r="1165">
          <cell r="AG1165" t="str">
            <v>69.140  Head of Product Development</v>
          </cell>
        </row>
        <row r="1166">
          <cell r="AG1166" t="str">
            <v>69.141  Product Development Manager</v>
          </cell>
        </row>
        <row r="1167">
          <cell r="AG1167" t="str">
            <v>69.143  Sr Product Development Engineer</v>
          </cell>
        </row>
        <row r="1168">
          <cell r="AG1168" t="str">
            <v>69.144  Product Development Engineer</v>
          </cell>
        </row>
        <row r="1169">
          <cell r="AG1169" t="str">
            <v>69.151  Transmission Manager</v>
          </cell>
        </row>
        <row r="1170">
          <cell r="AG1170" t="str">
            <v>69.154  Transmission Supervisor</v>
          </cell>
        </row>
        <row r="1171">
          <cell r="AG1171" t="str">
            <v>69.155  Transmission Engineer</v>
          </cell>
        </row>
        <row r="1172">
          <cell r="AG1172" t="str">
            <v>69.157  Transmission Technician</v>
          </cell>
        </row>
        <row r="1173">
          <cell r="AG1173" t="str">
            <v>69.161  Switching Manager</v>
          </cell>
        </row>
        <row r="1174">
          <cell r="AG1174" t="str">
            <v>69.164  Switching Supervisor</v>
          </cell>
        </row>
        <row r="1175">
          <cell r="AG1175" t="str">
            <v>69.165  Switching Engineer</v>
          </cell>
        </row>
        <row r="1176">
          <cell r="AG1176" t="str">
            <v>69.167  Switching Technician</v>
          </cell>
        </row>
        <row r="1177">
          <cell r="AG1177" t="str">
            <v>70.110  Top Project Management Executive</v>
          </cell>
        </row>
        <row r="1178">
          <cell r="AG1178" t="str">
            <v>70.111  Project Manager</v>
          </cell>
        </row>
        <row r="1179">
          <cell r="AG1179" t="str">
            <v>70.112  Assistant Project Manager</v>
          </cell>
        </row>
        <row r="1180">
          <cell r="AG1180" t="str">
            <v>70.113  Sr Project Engineer</v>
          </cell>
        </row>
        <row r="1181">
          <cell r="AG1181" t="str">
            <v>70.114  Project Engineer</v>
          </cell>
        </row>
        <row r="1182">
          <cell r="AG1182" t="str">
            <v>70.115  Project Engineer (Entry)</v>
          </cell>
        </row>
        <row r="1183">
          <cell r="AG1183" t="str">
            <v>70.116  Project Coordinator</v>
          </cell>
        </row>
        <row r="1184">
          <cell r="AG1184" t="str">
            <v>70.201  General Consultant V</v>
          </cell>
        </row>
        <row r="1185">
          <cell r="AG1185" t="str">
            <v>70.202  General Consultant IV</v>
          </cell>
        </row>
        <row r="1186">
          <cell r="AG1186" t="str">
            <v>70.203  General Consultant III</v>
          </cell>
        </row>
        <row r="1187">
          <cell r="AG1187" t="str">
            <v>70.204  General Consultant II</v>
          </cell>
        </row>
        <row r="1188">
          <cell r="AG1188" t="str">
            <v>70.205  General Consultant I</v>
          </cell>
        </row>
        <row r="1189">
          <cell r="AG1189" t="str">
            <v>70.211  Business Process Consultant V</v>
          </cell>
        </row>
        <row r="1190">
          <cell r="AG1190" t="str">
            <v>70.212  Business Process Consultant IV</v>
          </cell>
        </row>
        <row r="1191">
          <cell r="AG1191" t="str">
            <v>70.213  Business Process Consultant III</v>
          </cell>
        </row>
        <row r="1192">
          <cell r="AG1192" t="str">
            <v>70.214  Business Process Consultant II</v>
          </cell>
        </row>
        <row r="1193">
          <cell r="AG1193" t="str">
            <v>70.215  Business Process Consultant I</v>
          </cell>
        </row>
        <row r="1194">
          <cell r="AG1194" t="str">
            <v>70.221  IT Consultant V</v>
          </cell>
        </row>
        <row r="1195">
          <cell r="AG1195" t="str">
            <v>70.222  IT Consultant IV</v>
          </cell>
        </row>
        <row r="1196">
          <cell r="AG1196" t="str">
            <v>70.223  IT Consultant III</v>
          </cell>
        </row>
        <row r="1197">
          <cell r="AG1197" t="str">
            <v>70.224  IT Consultant II</v>
          </cell>
        </row>
        <row r="1198">
          <cell r="AG1198" t="str">
            <v>70.225  IT Consultant I</v>
          </cell>
        </row>
        <row r="1199">
          <cell r="AG1199" t="str">
            <v>72.010  Head of Nurse</v>
          </cell>
        </row>
        <row r="1200">
          <cell r="AG1200" t="str">
            <v>72.011  Nursing Director</v>
          </cell>
        </row>
        <row r="1201">
          <cell r="AG1201" t="str">
            <v>72.012  Ward Manager</v>
          </cell>
        </row>
        <row r="1202">
          <cell r="AG1202" t="str">
            <v>72.013  Nursing Manager</v>
          </cell>
        </row>
        <row r="1203">
          <cell r="AG1203" t="str">
            <v>72.014  Sr. Registered Nurse</v>
          </cell>
        </row>
        <row r="1204">
          <cell r="AG1204" t="str">
            <v>72.015  Registered Nurse</v>
          </cell>
        </row>
        <row r="1205">
          <cell r="AG1205" t="str">
            <v>72.016  Practical Nurse</v>
          </cell>
        </row>
        <row r="1206">
          <cell r="AG1206" t="str">
            <v>72.017  Nurse Aid</v>
          </cell>
        </row>
        <row r="1207">
          <cell r="AG1207" t="str">
            <v>72.028  Ambulance Driver</v>
          </cell>
        </row>
        <row r="1208">
          <cell r="AG1208" t="str">
            <v>72.029  Cart/ wheel (Patient) Delivery</v>
          </cell>
        </row>
        <row r="1209">
          <cell r="AG1209" t="str">
            <v>72.110  Head of Radiation Therapy</v>
          </cell>
        </row>
        <row r="1210">
          <cell r="AG1210" t="str">
            <v>72.111  Radiation Therapy Manager</v>
          </cell>
        </row>
        <row r="1211">
          <cell r="AG1211" t="str">
            <v>72.114  Radiation Technician</v>
          </cell>
        </row>
        <row r="1212">
          <cell r="AG1212" t="str">
            <v>72.210  Head of Physical Therapy</v>
          </cell>
        </row>
        <row r="1213">
          <cell r="AG1213" t="str">
            <v>72.211  Physical Therapy Manager</v>
          </cell>
        </row>
        <row r="1214">
          <cell r="AG1214" t="str">
            <v>72.213  Physical Therapy</v>
          </cell>
        </row>
        <row r="1215">
          <cell r="AG1215" t="str">
            <v>72.214  Physician Assistant</v>
          </cell>
        </row>
        <row r="1216">
          <cell r="AG1216" t="str">
            <v>72.410  Head of Laboratory Services</v>
          </cell>
        </row>
        <row r="1217">
          <cell r="AG1217" t="str">
            <v>72.411  Laboratory Services Manager</v>
          </cell>
        </row>
        <row r="1218">
          <cell r="AG1218" t="str">
            <v>72.414  Laboratory Technician</v>
          </cell>
        </row>
        <row r="1219">
          <cell r="AG1219" t="str">
            <v>72.511  Health Information Services Manager</v>
          </cell>
        </row>
        <row r="1220">
          <cell r="AG1220" t="str">
            <v>72.610  Head of Pharmacy</v>
          </cell>
        </row>
        <row r="1221">
          <cell r="AG1221" t="str">
            <v>72.611  Pharmacy Manager</v>
          </cell>
        </row>
        <row r="1222">
          <cell r="AG1222" t="str">
            <v>72.612  Pharmacist</v>
          </cell>
        </row>
        <row r="1223">
          <cell r="AG1223" t="str">
            <v>72.710  Head of Quality &amp; Environment Control</v>
          </cell>
        </row>
        <row r="1224">
          <cell r="AG1224" t="str">
            <v>72.711  Quality Manager / Quality Management Manager</v>
          </cell>
        </row>
        <row r="1225">
          <cell r="AG1225" t="str">
            <v>72.713  Quality Supervisor</v>
          </cell>
        </row>
        <row r="1226">
          <cell r="AG1226" t="str">
            <v>72.714  Utilization Reviewer Supervisor</v>
          </cell>
        </row>
        <row r="1227">
          <cell r="AG1227" t="str">
            <v>72.731  Material Manager</v>
          </cell>
        </row>
        <row r="1228">
          <cell r="AG1228" t="str">
            <v>72.733  Medical Technologist</v>
          </cell>
        </row>
        <row r="1229">
          <cell r="AG1229" t="str">
            <v>72.814  Billing / Invoicing Officer</v>
          </cell>
        </row>
        <row r="1230">
          <cell r="AG1230" t="str">
            <v>72.816  Cashier</v>
          </cell>
        </row>
      </sheetData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$WTIMODSTRIP"/>
      <sheetName val="SUMMARY"/>
      <sheetName val="STATS (2)"/>
      <sheetName val="AHCNI (2)"/>
      <sheetName val="CAPITAL"/>
      <sheetName val="AHCcf (2)"/>
      <sheetName val="AHCBALYR2"/>
      <sheetName val="debt sch"/>
      <sheetName val="debt sch (2)"/>
      <sheetName val="shares"/>
      <sheetName val="DEBTTEST2001CLOSING$25"/>
      <sheetName val="Texas Options"/>
      <sheetName val="Unit Cost (AHC estimates)"/>
      <sheetName val="SUMMARY INT SCH"/>
      <sheetName val="POTENTIAL ADD. EXP"/>
      <sheetName val="AHCNI 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BUFIELD"/>
      <sheetName val="NIBUTOTALS"/>
      <sheetName val="PRINT MACR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SUME"/>
      <sheetName val="Edit"/>
      <sheetName val="PMR76HA3"/>
      <sheetName val="LD201"/>
      <sheetName val="LD202"/>
      <sheetName val="LD203"/>
      <sheetName val="LD204"/>
      <sheetName val="LD205"/>
      <sheetName val="LD106"/>
      <sheetName val="LD107"/>
      <sheetName val="LD108"/>
      <sheetName val="LD109"/>
      <sheetName val="LD110"/>
      <sheetName val="LD111"/>
      <sheetName val="LD112"/>
      <sheetName val="LD113"/>
      <sheetName val="LD114"/>
      <sheetName val="LD115"/>
      <sheetName val="LD206"/>
      <sheetName val="LD207"/>
      <sheetName val="LD208"/>
      <sheetName val="LD209"/>
      <sheetName val="LD210"/>
      <sheetName val="LD121"/>
      <sheetName val="LD122"/>
      <sheetName val="LD116"/>
      <sheetName val="LD117"/>
      <sheetName val="LD118"/>
      <sheetName val="LD119"/>
      <sheetName val="LD120"/>
      <sheetName val="LD123"/>
      <sheetName val="LD124"/>
      <sheetName val="LD125"/>
      <sheetName val="Intro"/>
      <sheetName val="ovh"/>
      <sheetName val="D-04"/>
      <sheetName val="ACTUAL"/>
      <sheetName val="I"/>
      <sheetName val="II"/>
      <sheetName val="III"/>
      <sheetName val="Tabel FPI"/>
      <sheetName val="LP-01 2012"/>
      <sheetName val="DP Report"/>
      <sheetName val="2102"/>
      <sheetName val="Amplop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NRPP</v>
          </cell>
          <cell r="B5" t="str">
            <v>NAMA</v>
          </cell>
          <cell r="C5" t="str">
            <v xml:space="preserve">POSISI </v>
          </cell>
        </row>
        <row r="6">
          <cell r="A6">
            <v>177050</v>
          </cell>
          <cell r="B6" t="str">
            <v>ARYONO SUDIBYO</v>
          </cell>
          <cell r="C6" t="str">
            <v>DRILLING &amp; BLASTING GL</v>
          </cell>
        </row>
        <row r="7">
          <cell r="A7">
            <v>180207</v>
          </cell>
          <cell r="B7" t="str">
            <v>SUWANDI</v>
          </cell>
          <cell r="C7" t="str">
            <v>PRODUCTION GL</v>
          </cell>
        </row>
        <row r="8">
          <cell r="A8">
            <v>181309</v>
          </cell>
          <cell r="B8" t="str">
            <v>HUSIN</v>
          </cell>
          <cell r="C8" t="str">
            <v>PRODUCTION GL</v>
          </cell>
        </row>
        <row r="9">
          <cell r="A9">
            <v>182316</v>
          </cell>
          <cell r="B9" t="str">
            <v>SUWARDI</v>
          </cell>
          <cell r="C9" t="str">
            <v>PRODUCTION DEPT. HEAD</v>
          </cell>
        </row>
        <row r="10">
          <cell r="A10">
            <v>183101</v>
          </cell>
          <cell r="B10" t="str">
            <v>PHEGOS SOEGIYONO</v>
          </cell>
          <cell r="C10" t="str">
            <v>PRODUCTION GL</v>
          </cell>
        </row>
        <row r="11">
          <cell r="A11">
            <v>187086</v>
          </cell>
          <cell r="B11" t="str">
            <v>SUPRIYO</v>
          </cell>
          <cell r="C11" t="str">
            <v>OPERATOR A2B</v>
          </cell>
        </row>
        <row r="12">
          <cell r="A12">
            <v>187143</v>
          </cell>
          <cell r="B12" t="str">
            <v>EKO WICAHYO</v>
          </cell>
          <cell r="C12" t="str">
            <v>OPERATOR A2B</v>
          </cell>
        </row>
        <row r="13">
          <cell r="A13">
            <v>187166</v>
          </cell>
          <cell r="B13" t="str">
            <v>WIKAMTO</v>
          </cell>
          <cell r="C13" t="str">
            <v>OPERATOR A2B</v>
          </cell>
        </row>
        <row r="14">
          <cell r="A14">
            <v>187209</v>
          </cell>
          <cell r="B14" t="str">
            <v>JOKO SISWOYO</v>
          </cell>
          <cell r="C14" t="str">
            <v>PRODUCTION GL</v>
          </cell>
        </row>
        <row r="15">
          <cell r="A15">
            <v>187437</v>
          </cell>
          <cell r="B15" t="str">
            <v>SLAMET SUNARYO</v>
          </cell>
          <cell r="C15" t="str">
            <v>OPERATOR A2B</v>
          </cell>
        </row>
        <row r="16">
          <cell r="A16">
            <v>188299</v>
          </cell>
          <cell r="B16" t="str">
            <v>IBSARI</v>
          </cell>
          <cell r="C16" t="str">
            <v>PRODUCTION SECT. HEAD</v>
          </cell>
        </row>
        <row r="17">
          <cell r="A17">
            <v>190032</v>
          </cell>
          <cell r="B17" t="str">
            <v>SODIKUN</v>
          </cell>
          <cell r="C17" t="str">
            <v>OPERATOR A2B</v>
          </cell>
        </row>
        <row r="18">
          <cell r="A18">
            <v>190204</v>
          </cell>
          <cell r="B18" t="str">
            <v>ACHMAD ROMANDON</v>
          </cell>
          <cell r="C18" t="str">
            <v>PRODUCTION GL</v>
          </cell>
        </row>
        <row r="19">
          <cell r="A19">
            <v>190280</v>
          </cell>
          <cell r="B19" t="str">
            <v>JOKO SUGIYATNO</v>
          </cell>
          <cell r="C19" t="str">
            <v>PIT SERVICE GL</v>
          </cell>
        </row>
        <row r="20">
          <cell r="A20">
            <v>190367</v>
          </cell>
          <cell r="B20" t="str">
            <v>NGADIONO</v>
          </cell>
          <cell r="C20" t="str">
            <v>PRODUCTION GL</v>
          </cell>
        </row>
        <row r="21">
          <cell r="A21">
            <v>6102020</v>
          </cell>
          <cell r="B21" t="str">
            <v>KURNIADY LIANDITA</v>
          </cell>
          <cell r="C21" t="str">
            <v>OPERATOR A2B</v>
          </cell>
        </row>
        <row r="22">
          <cell r="A22">
            <v>6102021</v>
          </cell>
          <cell r="B22" t="str">
            <v>SRI WIDODO</v>
          </cell>
          <cell r="C22" t="str">
            <v>OPERATOR A2B</v>
          </cell>
        </row>
        <row r="23">
          <cell r="A23">
            <v>6102022</v>
          </cell>
          <cell r="B23" t="str">
            <v>YOHANES TRIANTO NUGROHO</v>
          </cell>
          <cell r="C23" t="str">
            <v>OPERATOR A2B</v>
          </cell>
        </row>
        <row r="24">
          <cell r="A24">
            <v>6102067</v>
          </cell>
          <cell r="B24" t="str">
            <v>AGUS RIYADI</v>
          </cell>
          <cell r="C24" t="str">
            <v>OPERATOR TP</v>
          </cell>
        </row>
        <row r="25">
          <cell r="A25">
            <v>6103042</v>
          </cell>
          <cell r="B25" t="str">
            <v>KUSYONO</v>
          </cell>
          <cell r="C25" t="str">
            <v>OPERATOR A2B</v>
          </cell>
        </row>
        <row r="26">
          <cell r="A26">
            <v>6104034</v>
          </cell>
          <cell r="B26" t="str">
            <v>BIM ELYON PRASETYO</v>
          </cell>
          <cell r="C26" t="str">
            <v>OPERATOR TP</v>
          </cell>
        </row>
        <row r="27">
          <cell r="A27">
            <v>6104047</v>
          </cell>
          <cell r="B27" t="str">
            <v>IWAN SETIAWAN</v>
          </cell>
          <cell r="C27" t="str">
            <v>OPERATOR TP</v>
          </cell>
        </row>
        <row r="28">
          <cell r="A28">
            <v>6104178</v>
          </cell>
          <cell r="B28" t="str">
            <v>MUHAMAD ZIKRAM</v>
          </cell>
          <cell r="C28" t="str">
            <v>OPERATOR A2B</v>
          </cell>
        </row>
        <row r="29">
          <cell r="A29">
            <v>6104311</v>
          </cell>
          <cell r="B29" t="str">
            <v>FENDHY RISWANTO</v>
          </cell>
          <cell r="C29" t="str">
            <v>PRODUCTION GL</v>
          </cell>
        </row>
        <row r="30">
          <cell r="A30">
            <v>6104394</v>
          </cell>
          <cell r="B30" t="str">
            <v>AHMAD MASHURI</v>
          </cell>
          <cell r="C30" t="str">
            <v>OPERATOR A2B</v>
          </cell>
        </row>
        <row r="31">
          <cell r="A31">
            <v>6104397</v>
          </cell>
          <cell r="B31" t="str">
            <v>BAKOH NURCAHYO</v>
          </cell>
          <cell r="C31" t="str">
            <v>OPERATOR A2B</v>
          </cell>
        </row>
        <row r="32">
          <cell r="A32">
            <v>6104400</v>
          </cell>
          <cell r="B32" t="str">
            <v>HENDRA TEGAS MANGATUR TAMBA</v>
          </cell>
          <cell r="C32" t="str">
            <v>OPERATOR A2B</v>
          </cell>
        </row>
        <row r="33">
          <cell r="A33">
            <v>6104401</v>
          </cell>
          <cell r="B33" t="str">
            <v>LUKMAN HADI</v>
          </cell>
          <cell r="C33" t="str">
            <v>OPERATOR A2B</v>
          </cell>
        </row>
        <row r="34">
          <cell r="A34">
            <v>6104402</v>
          </cell>
          <cell r="B34" t="str">
            <v>RAIN PELTACIA</v>
          </cell>
          <cell r="C34" t="str">
            <v>OPERATOR A2B</v>
          </cell>
        </row>
        <row r="35">
          <cell r="A35">
            <v>6104403</v>
          </cell>
          <cell r="B35" t="str">
            <v>RUDI SAPUTRA</v>
          </cell>
          <cell r="C35" t="str">
            <v>OPERATOR A2B</v>
          </cell>
        </row>
        <row r="36">
          <cell r="A36">
            <v>6104404</v>
          </cell>
          <cell r="B36" t="str">
            <v>SOLIHIN</v>
          </cell>
          <cell r="C36" t="str">
            <v>OPERATOR A2B</v>
          </cell>
        </row>
        <row r="37">
          <cell r="A37">
            <v>6104405</v>
          </cell>
          <cell r="B37" t="str">
            <v>SUJIMIN</v>
          </cell>
          <cell r="C37" t="str">
            <v>OPERATOR A2B</v>
          </cell>
        </row>
        <row r="38">
          <cell r="A38">
            <v>6104407</v>
          </cell>
          <cell r="B38" t="str">
            <v>AGUS HARTONO</v>
          </cell>
          <cell r="C38" t="str">
            <v>OPERATOR A2B</v>
          </cell>
        </row>
        <row r="39">
          <cell r="A39">
            <v>6104409</v>
          </cell>
          <cell r="B39" t="str">
            <v>DENDY WISAKSONO</v>
          </cell>
          <cell r="C39" t="str">
            <v>OPERATOR TP</v>
          </cell>
        </row>
        <row r="40">
          <cell r="A40">
            <v>6104410</v>
          </cell>
          <cell r="B40" t="str">
            <v>EDI YANTORO</v>
          </cell>
          <cell r="C40" t="str">
            <v>OPERATOR TP</v>
          </cell>
        </row>
        <row r="41">
          <cell r="A41">
            <v>6104411</v>
          </cell>
          <cell r="B41" t="str">
            <v>EFENDI SAPUTRO</v>
          </cell>
          <cell r="C41" t="str">
            <v>OPERATOR TP</v>
          </cell>
        </row>
        <row r="42">
          <cell r="A42">
            <v>6104413</v>
          </cell>
          <cell r="B42" t="str">
            <v>EKO MEI FIBRIANTO</v>
          </cell>
          <cell r="C42" t="str">
            <v>OPERATOR TP</v>
          </cell>
        </row>
        <row r="43">
          <cell r="A43">
            <v>6104414</v>
          </cell>
          <cell r="B43" t="str">
            <v>F. WIWIT SUPRI HARYANTO</v>
          </cell>
          <cell r="C43" t="str">
            <v>OPERATOR TP</v>
          </cell>
        </row>
        <row r="44">
          <cell r="A44">
            <v>6104415</v>
          </cell>
          <cell r="B44" t="str">
            <v>FATHOR ROZY SYAHRONI</v>
          </cell>
          <cell r="C44" t="str">
            <v>OPERATOR TP</v>
          </cell>
        </row>
        <row r="45">
          <cell r="A45">
            <v>6104416</v>
          </cell>
          <cell r="B45" t="str">
            <v>HADORI</v>
          </cell>
          <cell r="C45" t="str">
            <v>OPERATOR TP</v>
          </cell>
        </row>
        <row r="46">
          <cell r="A46">
            <v>6104417</v>
          </cell>
          <cell r="B46" t="str">
            <v>HARTONO</v>
          </cell>
          <cell r="C46" t="str">
            <v>OPERATOR TP</v>
          </cell>
        </row>
        <row r="47">
          <cell r="A47">
            <v>6104418</v>
          </cell>
          <cell r="B47" t="str">
            <v>HUSNI SETIYADI</v>
          </cell>
          <cell r="C47" t="str">
            <v>OPERATOR A2B</v>
          </cell>
        </row>
        <row r="48">
          <cell r="A48">
            <v>6104420</v>
          </cell>
          <cell r="B48" t="str">
            <v>IRI SAEFUDIN</v>
          </cell>
          <cell r="C48" t="str">
            <v>OPERATOR A2B</v>
          </cell>
        </row>
        <row r="49">
          <cell r="A49">
            <v>6104422</v>
          </cell>
          <cell r="B49" t="str">
            <v>MOHAMAD YUSUF SAFRULLOH</v>
          </cell>
          <cell r="C49" t="str">
            <v>OPERATOR TP</v>
          </cell>
        </row>
        <row r="50">
          <cell r="A50">
            <v>6104423</v>
          </cell>
          <cell r="B50" t="str">
            <v>MUHAMMAD DAHIP</v>
          </cell>
          <cell r="C50" t="str">
            <v>OPERATOR TP</v>
          </cell>
        </row>
        <row r="51">
          <cell r="A51">
            <v>6104424</v>
          </cell>
          <cell r="B51" t="str">
            <v>MUHAMAD JATMIKO</v>
          </cell>
          <cell r="C51" t="str">
            <v>OPERATOR TP</v>
          </cell>
        </row>
        <row r="52">
          <cell r="A52">
            <v>6104425</v>
          </cell>
          <cell r="B52" t="str">
            <v>MUKHLISIN</v>
          </cell>
          <cell r="C52" t="str">
            <v>OPERATOR TP</v>
          </cell>
        </row>
        <row r="53">
          <cell r="A53">
            <v>6104426</v>
          </cell>
          <cell r="B53" t="str">
            <v>NANANG SETYONO NUGROHO</v>
          </cell>
          <cell r="C53" t="str">
            <v>OPERATOR TP</v>
          </cell>
        </row>
        <row r="54">
          <cell r="A54">
            <v>6104427</v>
          </cell>
          <cell r="B54" t="str">
            <v>RISDIYONO</v>
          </cell>
          <cell r="C54" t="str">
            <v>OPERATOR TP</v>
          </cell>
        </row>
        <row r="55">
          <cell r="A55">
            <v>6104428</v>
          </cell>
          <cell r="B55" t="str">
            <v>ROMANSAH</v>
          </cell>
          <cell r="C55" t="str">
            <v>OPERATOR A2B</v>
          </cell>
        </row>
        <row r="56">
          <cell r="A56">
            <v>6104429</v>
          </cell>
          <cell r="B56" t="str">
            <v>SEPTO PROBO WIBOWO</v>
          </cell>
          <cell r="C56" t="str">
            <v>OPERATOR TP</v>
          </cell>
        </row>
        <row r="57">
          <cell r="A57">
            <v>6104430</v>
          </cell>
          <cell r="B57" t="str">
            <v>WAHYU TRI WIDYATMOKO</v>
          </cell>
          <cell r="C57" t="str">
            <v>OPERATOR TP</v>
          </cell>
        </row>
        <row r="58">
          <cell r="A58">
            <v>6104460</v>
          </cell>
          <cell r="B58" t="str">
            <v>SAPRIANTO</v>
          </cell>
          <cell r="C58" t="str">
            <v>PRODUCTION GL</v>
          </cell>
        </row>
        <row r="59">
          <cell r="A59">
            <v>6105229</v>
          </cell>
          <cell r="B59" t="str">
            <v>ASRIALDI</v>
          </cell>
          <cell r="C59" t="str">
            <v>OPERATOR TP</v>
          </cell>
        </row>
        <row r="60">
          <cell r="A60">
            <v>6105230</v>
          </cell>
          <cell r="B60" t="str">
            <v>DASWIR</v>
          </cell>
          <cell r="C60" t="str">
            <v>OPERATOR A2B</v>
          </cell>
        </row>
        <row r="61">
          <cell r="A61">
            <v>6105232</v>
          </cell>
          <cell r="B61" t="str">
            <v>MUHAMMAD LUKMAN</v>
          </cell>
          <cell r="C61" t="str">
            <v>OPERATOR TP</v>
          </cell>
        </row>
        <row r="62">
          <cell r="A62">
            <v>6105233</v>
          </cell>
          <cell r="B62" t="str">
            <v>NICHOLAS</v>
          </cell>
          <cell r="C62" t="str">
            <v>OPERATOR A2B</v>
          </cell>
        </row>
        <row r="63">
          <cell r="A63">
            <v>6105234</v>
          </cell>
          <cell r="B63" t="str">
            <v>NOPRYADI</v>
          </cell>
          <cell r="C63" t="str">
            <v>OPERATOR TP</v>
          </cell>
        </row>
        <row r="64">
          <cell r="A64">
            <v>6105235</v>
          </cell>
          <cell r="B64" t="str">
            <v>RIAT AFSHANI</v>
          </cell>
          <cell r="C64" t="str">
            <v>OPERATOR TP</v>
          </cell>
        </row>
        <row r="65">
          <cell r="A65">
            <v>6105236</v>
          </cell>
          <cell r="B65" t="str">
            <v>SEKSIO TRIATMONO</v>
          </cell>
          <cell r="C65" t="str">
            <v>OPERATOR A2B</v>
          </cell>
        </row>
        <row r="66">
          <cell r="A66">
            <v>6105237</v>
          </cell>
          <cell r="B66" t="str">
            <v>SUTRESNO</v>
          </cell>
          <cell r="C66" t="str">
            <v>OPERATOR TP</v>
          </cell>
        </row>
        <row r="67">
          <cell r="A67">
            <v>6105292</v>
          </cell>
          <cell r="B67" t="str">
            <v>TOBA S.CO</v>
          </cell>
          <cell r="C67" t="str">
            <v>OPERATOR A2B</v>
          </cell>
        </row>
        <row r="68">
          <cell r="A68">
            <v>6105294</v>
          </cell>
          <cell r="B68" t="str">
            <v>TUKIMIN</v>
          </cell>
          <cell r="C68" t="str">
            <v>OPERATOR A2B</v>
          </cell>
        </row>
        <row r="69">
          <cell r="A69">
            <v>6105309</v>
          </cell>
          <cell r="B69" t="str">
            <v>TARIO MASUJI</v>
          </cell>
          <cell r="C69" t="str">
            <v>OPERATOR TP</v>
          </cell>
        </row>
        <row r="70">
          <cell r="A70">
            <v>6105420</v>
          </cell>
          <cell r="B70" t="str">
            <v>AGUS RIYANTO</v>
          </cell>
          <cell r="C70" t="str">
            <v>OPERATOR A2B</v>
          </cell>
        </row>
        <row r="71">
          <cell r="A71">
            <v>6105432</v>
          </cell>
          <cell r="B71" t="str">
            <v>HARDI</v>
          </cell>
          <cell r="C71" t="str">
            <v>OPERATOR A2B</v>
          </cell>
        </row>
        <row r="72">
          <cell r="A72">
            <v>6105450</v>
          </cell>
          <cell r="B72" t="str">
            <v>SUTARNO</v>
          </cell>
          <cell r="C72" t="str">
            <v>OPERATOR A2B</v>
          </cell>
        </row>
        <row r="73">
          <cell r="A73">
            <v>6105451</v>
          </cell>
          <cell r="B73" t="str">
            <v>TOTO</v>
          </cell>
          <cell r="C73" t="str">
            <v>OPERATOR A2B</v>
          </cell>
        </row>
        <row r="74">
          <cell r="A74">
            <v>6105454</v>
          </cell>
          <cell r="B74" t="str">
            <v>ARI YADI YULISTIANTO</v>
          </cell>
          <cell r="C74" t="str">
            <v>OPERATOR A2B</v>
          </cell>
        </row>
        <row r="75">
          <cell r="A75">
            <v>6105459</v>
          </cell>
          <cell r="B75" t="str">
            <v>TRIYONO</v>
          </cell>
          <cell r="C75" t="str">
            <v>OPERATOR A2B</v>
          </cell>
        </row>
        <row r="76">
          <cell r="A76">
            <v>6105464</v>
          </cell>
          <cell r="B76" t="str">
            <v>ARIF SUGIHARTONO</v>
          </cell>
          <cell r="C76" t="str">
            <v>OPERATOR TP</v>
          </cell>
        </row>
        <row r="77">
          <cell r="A77">
            <v>6105469</v>
          </cell>
          <cell r="B77" t="str">
            <v>DHADANG FILMAWAN RISTIYANTO</v>
          </cell>
          <cell r="C77" t="str">
            <v>OPERATOR TP</v>
          </cell>
        </row>
        <row r="78">
          <cell r="A78">
            <v>6105473</v>
          </cell>
          <cell r="B78" t="str">
            <v>INDARTO</v>
          </cell>
          <cell r="C78" t="str">
            <v>OPERATOR TP</v>
          </cell>
        </row>
        <row r="79">
          <cell r="A79">
            <v>6105486</v>
          </cell>
          <cell r="B79" t="str">
            <v>TRIYANTO</v>
          </cell>
          <cell r="C79" t="str">
            <v>OPERATOR TP</v>
          </cell>
        </row>
        <row r="80">
          <cell r="A80">
            <v>6105495</v>
          </cell>
          <cell r="B80" t="str">
            <v>ASEP SAEFUL MU'MIN</v>
          </cell>
          <cell r="C80" t="str">
            <v>OPERATOR A2B</v>
          </cell>
        </row>
        <row r="81">
          <cell r="A81">
            <v>6105496</v>
          </cell>
          <cell r="B81" t="str">
            <v>DALI SURYANA</v>
          </cell>
          <cell r="C81" t="str">
            <v>OPERATOR A2B</v>
          </cell>
        </row>
        <row r="82">
          <cell r="A82">
            <v>6105497</v>
          </cell>
          <cell r="B82" t="str">
            <v>ENJANG SUHERMAN</v>
          </cell>
          <cell r="C82" t="str">
            <v>OPERATOR A2B</v>
          </cell>
        </row>
        <row r="83">
          <cell r="A83">
            <v>6105498</v>
          </cell>
          <cell r="B83" t="str">
            <v>HERMANTO</v>
          </cell>
          <cell r="C83" t="str">
            <v>OPERATOR A2B</v>
          </cell>
        </row>
        <row r="84">
          <cell r="A84">
            <v>6105499</v>
          </cell>
          <cell r="B84" t="str">
            <v>IRWAN ARDIA SUGANDI</v>
          </cell>
          <cell r="C84" t="str">
            <v>OPERATOR A2B</v>
          </cell>
        </row>
        <row r="85">
          <cell r="A85">
            <v>6105521</v>
          </cell>
          <cell r="B85" t="str">
            <v>DWI NUGROHO</v>
          </cell>
          <cell r="C85" t="str">
            <v>OPERATOR A2B</v>
          </cell>
        </row>
        <row r="86">
          <cell r="A86">
            <v>6106064</v>
          </cell>
          <cell r="B86" t="str">
            <v>SUKWAN</v>
          </cell>
          <cell r="C86" t="str">
            <v>OPERATOR A2B</v>
          </cell>
        </row>
        <row r="87">
          <cell r="A87">
            <v>6106096</v>
          </cell>
          <cell r="B87" t="str">
            <v>ANDRI RAHMAN</v>
          </cell>
          <cell r="C87" t="str">
            <v>OPERATOR A2B</v>
          </cell>
        </row>
        <row r="88">
          <cell r="A88">
            <v>6106108</v>
          </cell>
          <cell r="B88" t="str">
            <v>BUDI SANTOSO</v>
          </cell>
          <cell r="C88" t="str">
            <v>OPERATOR A2B</v>
          </cell>
        </row>
        <row r="89">
          <cell r="A89">
            <v>6106139</v>
          </cell>
          <cell r="B89" t="str">
            <v>JAKA RUSMANAJI</v>
          </cell>
          <cell r="C89" t="str">
            <v>OPERATOR A2B</v>
          </cell>
        </row>
        <row r="90">
          <cell r="A90">
            <v>6106143</v>
          </cell>
          <cell r="B90" t="str">
            <v>JOKO PRAMONO</v>
          </cell>
          <cell r="C90" t="str">
            <v>OPERATOR A2B</v>
          </cell>
        </row>
        <row r="91">
          <cell r="A91">
            <v>6106144</v>
          </cell>
          <cell r="B91" t="str">
            <v>JULIUS PRAYOSA K</v>
          </cell>
          <cell r="C91" t="str">
            <v>OPERATOR A2B</v>
          </cell>
        </row>
        <row r="92">
          <cell r="A92">
            <v>6106151</v>
          </cell>
          <cell r="B92" t="str">
            <v>MISBAHUL ANWAR</v>
          </cell>
          <cell r="C92" t="str">
            <v>OPERATOR A2B</v>
          </cell>
        </row>
        <row r="93">
          <cell r="A93">
            <v>6106171</v>
          </cell>
          <cell r="B93" t="str">
            <v>ROYANI WIJAYA</v>
          </cell>
          <cell r="C93" t="str">
            <v>OPERATOR A2B</v>
          </cell>
        </row>
        <row r="94">
          <cell r="A94">
            <v>6106183</v>
          </cell>
          <cell r="B94" t="str">
            <v>SUBAGYO</v>
          </cell>
          <cell r="C94" t="str">
            <v>OPERATOR A2B</v>
          </cell>
        </row>
        <row r="95">
          <cell r="A95">
            <v>6106188</v>
          </cell>
          <cell r="B95" t="str">
            <v>TEDI NURDIANSYAH</v>
          </cell>
          <cell r="C95" t="str">
            <v>OPERATOR A2B</v>
          </cell>
        </row>
        <row r="96">
          <cell r="A96">
            <v>6106189</v>
          </cell>
          <cell r="B96" t="str">
            <v>TEGUH SANTOSA</v>
          </cell>
          <cell r="C96" t="str">
            <v>OPERATOR A2B</v>
          </cell>
        </row>
        <row r="97">
          <cell r="A97">
            <v>6106198</v>
          </cell>
          <cell r="B97" t="str">
            <v>YOEPHI SUSHANTO</v>
          </cell>
          <cell r="C97" t="str">
            <v>OPERATOR A2B</v>
          </cell>
        </row>
        <row r="98">
          <cell r="A98">
            <v>6106258</v>
          </cell>
          <cell r="B98" t="str">
            <v>ARI SUSANTO</v>
          </cell>
          <cell r="C98" t="str">
            <v>OPERATOR TP</v>
          </cell>
        </row>
        <row r="99">
          <cell r="A99">
            <v>6106262</v>
          </cell>
          <cell r="B99" t="str">
            <v>ARIS SUTOPO</v>
          </cell>
          <cell r="C99" t="str">
            <v>OPERATOR TP</v>
          </cell>
        </row>
        <row r="100">
          <cell r="A100">
            <v>6106267</v>
          </cell>
          <cell r="B100" t="str">
            <v>DANANG IRAWAN</v>
          </cell>
          <cell r="C100" t="str">
            <v>OPERATOR TP</v>
          </cell>
        </row>
        <row r="101">
          <cell r="A101">
            <v>6106273</v>
          </cell>
          <cell r="B101" t="str">
            <v>EKO SASONO</v>
          </cell>
          <cell r="C101" t="str">
            <v>OPERATOR TP</v>
          </cell>
        </row>
        <row r="102">
          <cell r="A102">
            <v>6106284</v>
          </cell>
          <cell r="B102" t="str">
            <v>JANUR WIDIANTO</v>
          </cell>
          <cell r="C102" t="str">
            <v>OPERATOR TP</v>
          </cell>
        </row>
        <row r="103">
          <cell r="A103">
            <v>6106287</v>
          </cell>
          <cell r="B103" t="str">
            <v>MOCHAMAD IRWAN ARIF</v>
          </cell>
          <cell r="C103" t="str">
            <v>OPERATOR TP</v>
          </cell>
        </row>
        <row r="104">
          <cell r="A104">
            <v>6106306</v>
          </cell>
          <cell r="B104" t="str">
            <v>SUTIKNO</v>
          </cell>
          <cell r="C104" t="str">
            <v>OPERATOR TP</v>
          </cell>
        </row>
        <row r="105">
          <cell r="A105">
            <v>6106307</v>
          </cell>
          <cell r="B105" t="str">
            <v>SUYONO</v>
          </cell>
          <cell r="C105" t="str">
            <v>OPERATOR TP</v>
          </cell>
        </row>
        <row r="106">
          <cell r="A106">
            <v>6106312</v>
          </cell>
          <cell r="B106" t="str">
            <v>WAHYU DWI MURDIYANTO</v>
          </cell>
          <cell r="C106" t="str">
            <v>OPERATOR TP</v>
          </cell>
        </row>
        <row r="107">
          <cell r="A107">
            <v>6106316</v>
          </cell>
          <cell r="B107" t="str">
            <v>YUDHI SETIAWAN</v>
          </cell>
          <cell r="C107" t="str">
            <v>OPERATOR TP</v>
          </cell>
        </row>
        <row r="108">
          <cell r="A108">
            <v>6106420</v>
          </cell>
          <cell r="B108" t="str">
            <v>ACHMAD ALI MAKSUM</v>
          </cell>
          <cell r="C108" t="str">
            <v>OPERATOR TP</v>
          </cell>
        </row>
        <row r="109">
          <cell r="A109">
            <v>6106423</v>
          </cell>
          <cell r="B109" t="str">
            <v>AINAN MAULANA</v>
          </cell>
          <cell r="C109" t="str">
            <v>OPERATOR TP</v>
          </cell>
        </row>
        <row r="110">
          <cell r="A110">
            <v>6106491</v>
          </cell>
          <cell r="B110" t="str">
            <v>SETIADHI</v>
          </cell>
          <cell r="C110" t="str">
            <v>OPERATOR TP</v>
          </cell>
        </row>
        <row r="111">
          <cell r="A111">
            <v>6106495</v>
          </cell>
          <cell r="B111" t="str">
            <v>SUPRIYONO</v>
          </cell>
          <cell r="C111" t="str">
            <v>OPERATOR TP</v>
          </cell>
        </row>
        <row r="112">
          <cell r="A112">
            <v>6106496</v>
          </cell>
          <cell r="B112" t="str">
            <v>SYAIFUL ROHMAN</v>
          </cell>
          <cell r="C112" t="str">
            <v>OPERATOR TP</v>
          </cell>
        </row>
        <row r="113">
          <cell r="A113">
            <v>6106500</v>
          </cell>
          <cell r="B113" t="str">
            <v>WAHYU SETIONO</v>
          </cell>
          <cell r="C113" t="str">
            <v>OPERATOR TP</v>
          </cell>
        </row>
        <row r="114">
          <cell r="A114">
            <v>6106502</v>
          </cell>
          <cell r="B114" t="str">
            <v>YAN ALEN DWI CAHYONO</v>
          </cell>
          <cell r="C114" t="str">
            <v>OPERATOR TP</v>
          </cell>
        </row>
        <row r="115">
          <cell r="A115">
            <v>6106504</v>
          </cell>
          <cell r="B115" t="str">
            <v>YULIANTO</v>
          </cell>
          <cell r="C115" t="str">
            <v>OPERATOR TP</v>
          </cell>
        </row>
        <row r="116">
          <cell r="A116">
            <v>6106546</v>
          </cell>
          <cell r="B116" t="str">
            <v>AHMAD SUROTO</v>
          </cell>
          <cell r="C116" t="str">
            <v>OPERATOR TP</v>
          </cell>
        </row>
        <row r="117">
          <cell r="A117">
            <v>6106547</v>
          </cell>
          <cell r="B117" t="str">
            <v>ANIF SAFIK</v>
          </cell>
          <cell r="C117" t="str">
            <v>OPERATOR TP</v>
          </cell>
        </row>
        <row r="118">
          <cell r="A118">
            <v>6106548</v>
          </cell>
          <cell r="B118" t="str">
            <v>ARDIAN WAHYU HANDOKO</v>
          </cell>
          <cell r="C118" t="str">
            <v>OPERATOR TP</v>
          </cell>
        </row>
        <row r="119">
          <cell r="A119">
            <v>6106550</v>
          </cell>
          <cell r="B119" t="str">
            <v>ARIF LUQMAN</v>
          </cell>
          <cell r="C119" t="str">
            <v>OPERATOR TP</v>
          </cell>
        </row>
        <row r="120">
          <cell r="A120">
            <v>6106672</v>
          </cell>
          <cell r="B120" t="str">
            <v>ARIE RUSADY</v>
          </cell>
          <cell r="C120" t="str">
            <v>OPERATOR A2B</v>
          </cell>
        </row>
        <row r="121">
          <cell r="A121">
            <v>6187009</v>
          </cell>
          <cell r="B121" t="str">
            <v>SUPARNO</v>
          </cell>
          <cell r="C121" t="str">
            <v>OPERATOR TP</v>
          </cell>
        </row>
        <row r="122">
          <cell r="A122">
            <v>6187016</v>
          </cell>
          <cell r="B122" t="str">
            <v>M HASANI</v>
          </cell>
          <cell r="C122" t="str">
            <v>PRODUCTION SECT. HEAD</v>
          </cell>
        </row>
        <row r="123">
          <cell r="A123">
            <v>6187025</v>
          </cell>
          <cell r="B123" t="str">
            <v>SUPRIYANTO</v>
          </cell>
          <cell r="C123" t="str">
            <v>OPERATOR A2B</v>
          </cell>
        </row>
        <row r="124">
          <cell r="A124">
            <v>6187036</v>
          </cell>
          <cell r="B124" t="str">
            <v>SLAMET</v>
          </cell>
          <cell r="C124" t="str">
            <v>OPERATOR A2B</v>
          </cell>
        </row>
        <row r="125">
          <cell r="A125">
            <v>6188023</v>
          </cell>
          <cell r="B125" t="str">
            <v>SUKIN</v>
          </cell>
          <cell r="C125" t="str">
            <v>OPERATOR TP</v>
          </cell>
        </row>
        <row r="126">
          <cell r="A126">
            <v>6188024</v>
          </cell>
          <cell r="B126" t="str">
            <v>SUDARMADI</v>
          </cell>
          <cell r="C126" t="str">
            <v>OPERATOR A2B</v>
          </cell>
        </row>
        <row r="127">
          <cell r="A127">
            <v>6188032</v>
          </cell>
          <cell r="B127" t="str">
            <v>WINARTO</v>
          </cell>
          <cell r="C127" t="str">
            <v>OPERATOR A2B</v>
          </cell>
        </row>
        <row r="128">
          <cell r="A128">
            <v>6188033</v>
          </cell>
          <cell r="B128" t="str">
            <v>SLAMET P</v>
          </cell>
          <cell r="C128" t="str">
            <v>OPERATOR A2B</v>
          </cell>
        </row>
        <row r="129">
          <cell r="A129">
            <v>6191044</v>
          </cell>
          <cell r="B129" t="str">
            <v>SUKARYANTO</v>
          </cell>
          <cell r="C129" t="str">
            <v>PIT SERVICE GL</v>
          </cell>
        </row>
        <row r="130">
          <cell r="A130">
            <v>6191068</v>
          </cell>
          <cell r="B130" t="str">
            <v>WASIS I</v>
          </cell>
          <cell r="C130" t="str">
            <v>OPERATOR TP</v>
          </cell>
        </row>
        <row r="131">
          <cell r="A131">
            <v>6191088</v>
          </cell>
          <cell r="B131" t="str">
            <v>SLAMET</v>
          </cell>
          <cell r="C131" t="str">
            <v>OPERATOR TP</v>
          </cell>
        </row>
        <row r="132">
          <cell r="A132">
            <v>6191117</v>
          </cell>
          <cell r="B132" t="str">
            <v>PONIDI</v>
          </cell>
          <cell r="C132" t="str">
            <v>OPERATOR A2B</v>
          </cell>
        </row>
        <row r="133">
          <cell r="A133">
            <v>6191118</v>
          </cell>
          <cell r="B133" t="str">
            <v>AGUS HARYONO</v>
          </cell>
          <cell r="C133" t="str">
            <v>OPERATOR TP</v>
          </cell>
        </row>
        <row r="134">
          <cell r="A134">
            <v>6191132</v>
          </cell>
          <cell r="B134" t="str">
            <v>MECO MAIMUNSYAH</v>
          </cell>
          <cell r="C134" t="str">
            <v>PIT SERVICE GL</v>
          </cell>
        </row>
        <row r="135">
          <cell r="A135">
            <v>6191143</v>
          </cell>
          <cell r="B135" t="str">
            <v>AGUS FAJAR SUNARYO</v>
          </cell>
          <cell r="C135" t="str">
            <v>PRODUCTION SECT. HEAD</v>
          </cell>
        </row>
        <row r="136">
          <cell r="A136">
            <v>6191171</v>
          </cell>
          <cell r="B136" t="str">
            <v>SUDARTO</v>
          </cell>
          <cell r="C136" t="str">
            <v>OPERATOR A2B</v>
          </cell>
        </row>
        <row r="137">
          <cell r="A137">
            <v>6191197</v>
          </cell>
          <cell r="B137" t="str">
            <v>EDI SASONGKO</v>
          </cell>
          <cell r="C137" t="str">
            <v>OPERATOR A2B</v>
          </cell>
        </row>
        <row r="138">
          <cell r="A138">
            <v>6192002</v>
          </cell>
          <cell r="B138" t="str">
            <v>AMIN THOHARI</v>
          </cell>
          <cell r="C138" t="str">
            <v>OPERATOR A2B</v>
          </cell>
        </row>
        <row r="139">
          <cell r="A139">
            <v>6192014</v>
          </cell>
          <cell r="B139" t="str">
            <v>SUNARDJO</v>
          </cell>
          <cell r="C139" t="str">
            <v>PIT SERVICE GL</v>
          </cell>
        </row>
        <row r="140">
          <cell r="A140">
            <v>6192019</v>
          </cell>
          <cell r="B140" t="str">
            <v>UCE BADRUDIN</v>
          </cell>
          <cell r="C140" t="str">
            <v>OPERATOR A2B</v>
          </cell>
        </row>
        <row r="141">
          <cell r="A141">
            <v>6192025</v>
          </cell>
          <cell r="B141" t="str">
            <v>IWAN RISWANTO</v>
          </cell>
          <cell r="C141" t="str">
            <v>PRODUCTION SECT. HEAD</v>
          </cell>
        </row>
        <row r="142">
          <cell r="A142">
            <v>6192044</v>
          </cell>
          <cell r="B142" t="str">
            <v>ANDRI AFRIANTO</v>
          </cell>
          <cell r="C142" t="str">
            <v>OPERATOR A2B</v>
          </cell>
        </row>
        <row r="143">
          <cell r="A143">
            <v>6192067</v>
          </cell>
          <cell r="B143" t="str">
            <v>RIJAYA</v>
          </cell>
          <cell r="C143" t="str">
            <v>OPERATOR A2B</v>
          </cell>
        </row>
        <row r="144">
          <cell r="A144">
            <v>6192071</v>
          </cell>
          <cell r="B144" t="str">
            <v>EDY HARTOYO</v>
          </cell>
          <cell r="C144" t="str">
            <v>OPERATOR A2B</v>
          </cell>
        </row>
        <row r="145">
          <cell r="A145">
            <v>6192076</v>
          </cell>
          <cell r="B145" t="str">
            <v>EKO YULIANTO</v>
          </cell>
          <cell r="C145" t="str">
            <v>OPERATOR TP</v>
          </cell>
        </row>
        <row r="146">
          <cell r="A146">
            <v>6192084</v>
          </cell>
          <cell r="B146" t="str">
            <v>JUMADI SERI</v>
          </cell>
          <cell r="C146" t="str">
            <v>OPERATOR A2B</v>
          </cell>
        </row>
        <row r="147">
          <cell r="A147">
            <v>6192101</v>
          </cell>
          <cell r="B147" t="str">
            <v>SUPREH HANTONO</v>
          </cell>
          <cell r="C147" t="str">
            <v>PRODUCTION GL</v>
          </cell>
        </row>
        <row r="148">
          <cell r="A148">
            <v>6192128</v>
          </cell>
          <cell r="B148" t="str">
            <v>HERMAN SUHERMAN</v>
          </cell>
          <cell r="C148" t="str">
            <v>PRODUCTION GL</v>
          </cell>
        </row>
        <row r="149">
          <cell r="A149">
            <v>6192131</v>
          </cell>
          <cell r="B149" t="str">
            <v>SUTRISNO WIDODO</v>
          </cell>
          <cell r="C149" t="str">
            <v>PIT SERVICE SECT. HEAD</v>
          </cell>
        </row>
        <row r="150">
          <cell r="A150">
            <v>6192151</v>
          </cell>
          <cell r="B150" t="str">
            <v>BAMBANG SUGIARTO</v>
          </cell>
          <cell r="C150" t="str">
            <v>DRILLING &amp; BLASTING GL</v>
          </cell>
        </row>
        <row r="151">
          <cell r="A151">
            <v>6192165</v>
          </cell>
          <cell r="B151" t="str">
            <v>SUMINTO</v>
          </cell>
          <cell r="C151" t="str">
            <v>OPERATOR TP</v>
          </cell>
        </row>
        <row r="152">
          <cell r="A152">
            <v>6193099</v>
          </cell>
          <cell r="B152" t="str">
            <v>AMIN BUDIYANTO</v>
          </cell>
          <cell r="C152" t="str">
            <v>OPERATOR TP</v>
          </cell>
        </row>
        <row r="153">
          <cell r="A153">
            <v>6193146</v>
          </cell>
          <cell r="B153" t="str">
            <v>HANURA</v>
          </cell>
          <cell r="C153" t="str">
            <v>OPERATOR TP</v>
          </cell>
        </row>
        <row r="154">
          <cell r="A154">
            <v>6194096</v>
          </cell>
          <cell r="B154" t="str">
            <v>DRI KOSMIN</v>
          </cell>
          <cell r="C154" t="str">
            <v>DRILLING &amp; BLASTING GL</v>
          </cell>
        </row>
        <row r="155">
          <cell r="A155">
            <v>6194098</v>
          </cell>
          <cell r="B155" t="str">
            <v>SAJIYANA</v>
          </cell>
          <cell r="C155" t="str">
            <v>OPERATOR A2B</v>
          </cell>
        </row>
        <row r="156">
          <cell r="A156">
            <v>6194114</v>
          </cell>
          <cell r="B156" t="str">
            <v>AJAT SUDRAJAT</v>
          </cell>
          <cell r="C156" t="str">
            <v>OPERATOR A2B</v>
          </cell>
        </row>
        <row r="157">
          <cell r="A157">
            <v>6194134</v>
          </cell>
          <cell r="B157" t="str">
            <v>RHEIN OLIVER PANGARIBUAN</v>
          </cell>
          <cell r="C157" t="str">
            <v>OPERATOR A2B</v>
          </cell>
        </row>
        <row r="158">
          <cell r="A158">
            <v>6194175</v>
          </cell>
          <cell r="B158" t="str">
            <v>SYAHRUL</v>
          </cell>
          <cell r="C158" t="str">
            <v>OPERATOR TP</v>
          </cell>
        </row>
        <row r="159">
          <cell r="A159">
            <v>6194182</v>
          </cell>
          <cell r="B159" t="str">
            <v>MARGIYANTO</v>
          </cell>
          <cell r="C159" t="str">
            <v>OPERATOR A2B</v>
          </cell>
        </row>
        <row r="160">
          <cell r="A160">
            <v>6194198</v>
          </cell>
          <cell r="B160" t="str">
            <v>SYAFRIAL</v>
          </cell>
          <cell r="C160" t="str">
            <v>OPERATOR TP</v>
          </cell>
        </row>
        <row r="161">
          <cell r="A161">
            <v>6194211</v>
          </cell>
          <cell r="B161" t="str">
            <v>YUSUF SUYANTOHADI</v>
          </cell>
          <cell r="C161" t="str">
            <v>ACTING GL</v>
          </cell>
        </row>
        <row r="162">
          <cell r="A162">
            <v>6194222</v>
          </cell>
          <cell r="B162" t="str">
            <v>AGUSTINUS TONY SETIAWAN</v>
          </cell>
          <cell r="C162" t="str">
            <v>OPERATOR TP</v>
          </cell>
        </row>
        <row r="163">
          <cell r="A163">
            <v>6194271</v>
          </cell>
          <cell r="B163" t="str">
            <v>SYUHEFDI</v>
          </cell>
          <cell r="C163" t="str">
            <v>OPERATOR TP</v>
          </cell>
        </row>
        <row r="164">
          <cell r="A164">
            <v>6194272</v>
          </cell>
          <cell r="B164" t="str">
            <v>SLAMET HARDIANTO</v>
          </cell>
          <cell r="C164" t="str">
            <v>OPERATOR TP</v>
          </cell>
        </row>
        <row r="165">
          <cell r="A165">
            <v>6194278</v>
          </cell>
          <cell r="B165" t="str">
            <v>SUDARNO</v>
          </cell>
          <cell r="C165" t="str">
            <v>OPERATOR A2B</v>
          </cell>
        </row>
        <row r="166">
          <cell r="A166">
            <v>6194306</v>
          </cell>
          <cell r="B166" t="str">
            <v>HASBULLAH</v>
          </cell>
          <cell r="C166" t="str">
            <v>OPERATOR TP</v>
          </cell>
        </row>
        <row r="167">
          <cell r="A167">
            <v>6195020</v>
          </cell>
          <cell r="B167" t="str">
            <v>SUPRAPTO</v>
          </cell>
          <cell r="C167" t="str">
            <v>OPERATOR A2B</v>
          </cell>
        </row>
        <row r="168">
          <cell r="A168">
            <v>6195031</v>
          </cell>
          <cell r="B168" t="str">
            <v>USERON</v>
          </cell>
          <cell r="C168" t="str">
            <v>OPERATOR A2B</v>
          </cell>
        </row>
        <row r="169">
          <cell r="A169">
            <v>6195038</v>
          </cell>
          <cell r="B169" t="str">
            <v>TAMAT</v>
          </cell>
          <cell r="C169" t="str">
            <v>PRODUCTION GL</v>
          </cell>
        </row>
        <row r="170">
          <cell r="A170">
            <v>6195077</v>
          </cell>
          <cell r="B170" t="str">
            <v>SEPTIAN RATNOSARI</v>
          </cell>
          <cell r="C170" t="str">
            <v>OPERATOR TP</v>
          </cell>
        </row>
        <row r="171">
          <cell r="A171">
            <v>6195085</v>
          </cell>
          <cell r="B171" t="str">
            <v>PURWANTO</v>
          </cell>
          <cell r="C171" t="str">
            <v>PRODUCTION GL</v>
          </cell>
        </row>
        <row r="172">
          <cell r="A172">
            <v>6195100</v>
          </cell>
          <cell r="B172" t="str">
            <v>HENDRO MURYANTO</v>
          </cell>
          <cell r="C172" t="str">
            <v>OPERATOR TP</v>
          </cell>
        </row>
        <row r="173">
          <cell r="A173">
            <v>6195112</v>
          </cell>
          <cell r="B173" t="str">
            <v>EDDY SUKMANA</v>
          </cell>
          <cell r="C173" t="str">
            <v>OPERATOR TP</v>
          </cell>
        </row>
        <row r="174">
          <cell r="A174">
            <v>6195113</v>
          </cell>
          <cell r="B174" t="str">
            <v>MARIYANTO</v>
          </cell>
          <cell r="C174" t="str">
            <v>OPERATOR TP</v>
          </cell>
        </row>
        <row r="175">
          <cell r="A175">
            <v>6196138</v>
          </cell>
          <cell r="B175" t="str">
            <v>TIMBUL SUYANTO</v>
          </cell>
          <cell r="C175" t="str">
            <v>OPERATOR TP</v>
          </cell>
        </row>
        <row r="176">
          <cell r="A176">
            <v>6196217</v>
          </cell>
          <cell r="B176" t="str">
            <v>YASIKIN</v>
          </cell>
          <cell r="C176" t="str">
            <v>OPERATOR TP</v>
          </cell>
        </row>
        <row r="177">
          <cell r="A177">
            <v>6197012</v>
          </cell>
          <cell r="B177" t="str">
            <v>KASIRUN</v>
          </cell>
          <cell r="C177" t="str">
            <v>OPERATOR A2B</v>
          </cell>
        </row>
        <row r="178">
          <cell r="A178">
            <v>6197016</v>
          </cell>
          <cell r="B178" t="str">
            <v>NASRUN</v>
          </cell>
          <cell r="C178" t="str">
            <v>OPERATOR A2B</v>
          </cell>
        </row>
        <row r="179">
          <cell r="A179">
            <v>6197106</v>
          </cell>
          <cell r="B179" t="str">
            <v>ABDUL GOFUR</v>
          </cell>
          <cell r="C179" t="str">
            <v>OPERATOR A2B</v>
          </cell>
        </row>
        <row r="180">
          <cell r="A180">
            <v>6197229</v>
          </cell>
          <cell r="B180" t="str">
            <v>ZULKIFLI SITINJAK</v>
          </cell>
          <cell r="C180" t="str">
            <v>PRODUCTION GL</v>
          </cell>
        </row>
        <row r="181">
          <cell r="A181">
            <v>6197232</v>
          </cell>
          <cell r="B181" t="str">
            <v>SUHERI</v>
          </cell>
          <cell r="C181" t="str">
            <v>OPERATOR A2B</v>
          </cell>
        </row>
        <row r="182">
          <cell r="A182">
            <v>6199004</v>
          </cell>
          <cell r="B182" t="str">
            <v>SUTARNO</v>
          </cell>
          <cell r="C182" t="str">
            <v>PRODUCTION GL</v>
          </cell>
        </row>
        <row r="183">
          <cell r="A183">
            <v>7185001</v>
          </cell>
          <cell r="B183" t="str">
            <v>GUNTARI</v>
          </cell>
          <cell r="C183" t="str">
            <v>OPERATOR TP</v>
          </cell>
        </row>
        <row r="184">
          <cell r="A184">
            <v>7190003</v>
          </cell>
          <cell r="B184" t="str">
            <v>SARBO</v>
          </cell>
          <cell r="C184" t="str">
            <v>OPERATOR TP</v>
          </cell>
        </row>
        <row r="185">
          <cell r="A185">
            <v>7191001</v>
          </cell>
          <cell r="B185" t="str">
            <v>MELAWI</v>
          </cell>
          <cell r="C185" t="str">
            <v>PRODUCTION GL</v>
          </cell>
        </row>
        <row r="186">
          <cell r="A186">
            <v>7191012</v>
          </cell>
          <cell r="B186" t="str">
            <v>ROJALI IDRIS</v>
          </cell>
          <cell r="C186" t="str">
            <v>OPERATOR TP</v>
          </cell>
        </row>
        <row r="187">
          <cell r="A187">
            <v>7291005</v>
          </cell>
          <cell r="B187" t="str">
            <v>GATOT SURYANTORO</v>
          </cell>
          <cell r="C187" t="str">
            <v>OPERATOR TP</v>
          </cell>
        </row>
        <row r="188">
          <cell r="A188">
            <v>7291020</v>
          </cell>
          <cell r="B188" t="str">
            <v>SAMIDI</v>
          </cell>
          <cell r="C188" t="str">
            <v>OPERATOR A2B</v>
          </cell>
        </row>
        <row r="189">
          <cell r="A189">
            <v>7291024</v>
          </cell>
          <cell r="B189" t="str">
            <v>ERWAN</v>
          </cell>
          <cell r="C189" t="str">
            <v>OPERATOR TP</v>
          </cell>
        </row>
        <row r="190">
          <cell r="A190">
            <v>7291026</v>
          </cell>
          <cell r="B190" t="str">
            <v>ERIYADI</v>
          </cell>
          <cell r="C190" t="str">
            <v>OPERATOR TP</v>
          </cell>
        </row>
        <row r="191">
          <cell r="A191">
            <v>7291030</v>
          </cell>
          <cell r="B191" t="str">
            <v>SUHARTO</v>
          </cell>
          <cell r="C191" t="str">
            <v>OPERATOR TP</v>
          </cell>
        </row>
        <row r="192">
          <cell r="A192">
            <v>7291033</v>
          </cell>
          <cell r="B192" t="str">
            <v>MAPILINDO</v>
          </cell>
          <cell r="C192" t="str">
            <v>OPERATOR A2B</v>
          </cell>
        </row>
        <row r="193">
          <cell r="A193">
            <v>7291035</v>
          </cell>
          <cell r="B193" t="str">
            <v>SUKRISNO</v>
          </cell>
          <cell r="C193" t="str">
            <v>OPERATOR TP</v>
          </cell>
        </row>
        <row r="194">
          <cell r="A194">
            <v>7291050</v>
          </cell>
          <cell r="B194" t="str">
            <v>SYOFYAN</v>
          </cell>
          <cell r="C194" t="str">
            <v>OPERATOR TP</v>
          </cell>
        </row>
        <row r="195">
          <cell r="A195">
            <v>8404153</v>
          </cell>
          <cell r="B195" t="str">
            <v>SUWANDI</v>
          </cell>
          <cell r="C195" t="str">
            <v>OPERATOR TP</v>
          </cell>
        </row>
        <row r="196">
          <cell r="A196">
            <v>8404157</v>
          </cell>
          <cell r="B196" t="str">
            <v>JEMMI ARUNG ALLO</v>
          </cell>
          <cell r="C196" t="str">
            <v>OPERATOR TP</v>
          </cell>
        </row>
        <row r="197">
          <cell r="A197">
            <v>8404159</v>
          </cell>
          <cell r="B197" t="str">
            <v>KIKI SOEGIYANTO</v>
          </cell>
          <cell r="C197" t="str">
            <v>OPERATOR TP</v>
          </cell>
        </row>
        <row r="198">
          <cell r="A198">
            <v>8404316</v>
          </cell>
          <cell r="B198" t="str">
            <v>BETLA JULMATU</v>
          </cell>
          <cell r="C198" t="str">
            <v>OPERATOR TP</v>
          </cell>
        </row>
        <row r="199">
          <cell r="A199">
            <v>8404317</v>
          </cell>
          <cell r="B199" t="str">
            <v>EDIYANTO</v>
          </cell>
          <cell r="C199" t="str">
            <v>OPERATOR TP</v>
          </cell>
        </row>
        <row r="200">
          <cell r="A200">
            <v>8404318</v>
          </cell>
          <cell r="B200" t="str">
            <v>ILHAM KURNIAWAN NUR</v>
          </cell>
          <cell r="C200" t="str">
            <v>OPERATOR TP</v>
          </cell>
        </row>
        <row r="201">
          <cell r="A201">
            <v>8404319</v>
          </cell>
          <cell r="B201" t="str">
            <v>JUNAIDI</v>
          </cell>
          <cell r="C201" t="str">
            <v>OPERATOR TP</v>
          </cell>
        </row>
        <row r="202">
          <cell r="A202">
            <v>8404321</v>
          </cell>
          <cell r="B202" t="str">
            <v>MISLANI</v>
          </cell>
          <cell r="C202" t="str">
            <v>OPERATOR A2B</v>
          </cell>
        </row>
        <row r="203">
          <cell r="A203">
            <v>8404322</v>
          </cell>
          <cell r="B203" t="str">
            <v>NANANG DWI SASONGKO</v>
          </cell>
          <cell r="C203" t="str">
            <v>OPERATOR A2B</v>
          </cell>
        </row>
        <row r="204">
          <cell r="A204">
            <v>8404323</v>
          </cell>
          <cell r="B204" t="str">
            <v>RAKHMAD</v>
          </cell>
          <cell r="C204" t="str">
            <v>OPERATOR TP</v>
          </cell>
        </row>
        <row r="205">
          <cell r="A205">
            <v>8404324</v>
          </cell>
          <cell r="B205" t="str">
            <v>SEPRIANSYAH</v>
          </cell>
          <cell r="C205" t="str">
            <v>OPERATOR TP</v>
          </cell>
        </row>
        <row r="206">
          <cell r="A206">
            <v>8404325</v>
          </cell>
          <cell r="B206" t="str">
            <v>SISWANTO</v>
          </cell>
          <cell r="C206" t="str">
            <v>OPERATOR TP</v>
          </cell>
        </row>
        <row r="207">
          <cell r="A207">
            <v>8404326</v>
          </cell>
          <cell r="B207" t="str">
            <v>WARJONO</v>
          </cell>
          <cell r="C207" t="str">
            <v>OPERATOR A2B</v>
          </cell>
        </row>
        <row r="208">
          <cell r="A208">
            <v>8404357</v>
          </cell>
          <cell r="B208" t="str">
            <v>ASSIR</v>
          </cell>
          <cell r="C208" t="str">
            <v>OPERATOR TP</v>
          </cell>
        </row>
        <row r="209">
          <cell r="A209">
            <v>8405105</v>
          </cell>
          <cell r="B209" t="str">
            <v>FIRGINUS MUDA</v>
          </cell>
          <cell r="C209" t="str">
            <v>OPERATOR TP</v>
          </cell>
        </row>
        <row r="210">
          <cell r="A210">
            <v>8405109</v>
          </cell>
          <cell r="B210" t="str">
            <v>SAMSUDIN DAMANIK</v>
          </cell>
          <cell r="C210" t="str">
            <v>OPERATOR TP</v>
          </cell>
        </row>
        <row r="211">
          <cell r="A211">
            <v>8405128</v>
          </cell>
          <cell r="B211" t="str">
            <v>HOSEA</v>
          </cell>
          <cell r="C211" t="str">
            <v>OPERATOR TP</v>
          </cell>
        </row>
        <row r="212">
          <cell r="A212">
            <v>8405130</v>
          </cell>
          <cell r="B212" t="str">
            <v>YOHANIS TIMANG</v>
          </cell>
          <cell r="C212" t="str">
            <v>OPERATOR TP</v>
          </cell>
        </row>
        <row r="213">
          <cell r="A213">
            <v>8405143</v>
          </cell>
          <cell r="B213" t="str">
            <v>AMOS SESSONG</v>
          </cell>
          <cell r="C213" t="str">
            <v>OPERATOR TP</v>
          </cell>
        </row>
        <row r="214">
          <cell r="A214">
            <v>8405145</v>
          </cell>
          <cell r="B214" t="str">
            <v>ERIMSON JN.</v>
          </cell>
          <cell r="C214" t="str">
            <v>OPERATOR A2B</v>
          </cell>
        </row>
        <row r="215">
          <cell r="A215">
            <v>8405184</v>
          </cell>
          <cell r="B215" t="str">
            <v>TANDI MANARU</v>
          </cell>
          <cell r="C215" t="str">
            <v>OPERATOR TP</v>
          </cell>
        </row>
        <row r="216">
          <cell r="A216">
            <v>8405218</v>
          </cell>
          <cell r="B216" t="str">
            <v>YUSAK TODINGAN</v>
          </cell>
          <cell r="C216" t="str">
            <v>OPERATOR TP</v>
          </cell>
        </row>
        <row r="217">
          <cell r="A217">
            <v>8405220</v>
          </cell>
          <cell r="B217" t="str">
            <v>NURCHOLIS</v>
          </cell>
          <cell r="C217" t="str">
            <v>OPERATOR A2B</v>
          </cell>
        </row>
        <row r="218">
          <cell r="A218">
            <v>8405222</v>
          </cell>
          <cell r="B218" t="str">
            <v>YOHANIS MANGASI</v>
          </cell>
          <cell r="C218" t="str">
            <v>OPERATOR TP</v>
          </cell>
        </row>
        <row r="219">
          <cell r="A219">
            <v>8405247</v>
          </cell>
          <cell r="B219" t="str">
            <v>HENRY MARLON</v>
          </cell>
          <cell r="C219" t="str">
            <v>OPERATOR TP</v>
          </cell>
        </row>
        <row r="220">
          <cell r="A220">
            <v>8405251</v>
          </cell>
          <cell r="B220" t="str">
            <v>LARGIUS ARUNG PADANG</v>
          </cell>
          <cell r="C220" t="str">
            <v>OPERATOR TP</v>
          </cell>
        </row>
        <row r="221">
          <cell r="A221">
            <v>8405252</v>
          </cell>
          <cell r="B221" t="str">
            <v>ANTONIUS SALI</v>
          </cell>
          <cell r="C221" t="str">
            <v>OPERATOR TP</v>
          </cell>
        </row>
        <row r="222">
          <cell r="A222">
            <v>8405253</v>
          </cell>
          <cell r="B222" t="str">
            <v>ABDUL RAUF</v>
          </cell>
          <cell r="C222" t="str">
            <v>OPERATOR TP</v>
          </cell>
        </row>
        <row r="223">
          <cell r="A223">
            <v>8405266</v>
          </cell>
          <cell r="B223" t="str">
            <v>KUWAD</v>
          </cell>
          <cell r="C223" t="str">
            <v>OPERATOR TP</v>
          </cell>
        </row>
        <row r="224">
          <cell r="A224">
            <v>8405267</v>
          </cell>
          <cell r="B224" t="str">
            <v>ABDUL RASYID HAMID</v>
          </cell>
          <cell r="C224" t="str">
            <v>OPERATOR TP</v>
          </cell>
        </row>
        <row r="225">
          <cell r="A225">
            <v>8405274</v>
          </cell>
          <cell r="B225" t="str">
            <v>YULIUS ARUNG</v>
          </cell>
          <cell r="C225" t="str">
            <v>OPERATOR TP</v>
          </cell>
        </row>
        <row r="226">
          <cell r="A226">
            <v>8405289</v>
          </cell>
          <cell r="B226" t="str">
            <v>ABDUL RAUF</v>
          </cell>
          <cell r="C226" t="str">
            <v>OPERATOR TP</v>
          </cell>
        </row>
        <row r="227">
          <cell r="A227">
            <v>8405290</v>
          </cell>
          <cell r="B227" t="str">
            <v>IWAN AGUS PRASETYO</v>
          </cell>
          <cell r="C227" t="str">
            <v>OPERATOR TP</v>
          </cell>
        </row>
        <row r="228">
          <cell r="A228">
            <v>8405291</v>
          </cell>
          <cell r="B228" t="str">
            <v>ABNER SARRE BULAN</v>
          </cell>
          <cell r="C228" t="str">
            <v>OPERATOR TP</v>
          </cell>
        </row>
        <row r="229">
          <cell r="A229">
            <v>8405309</v>
          </cell>
          <cell r="B229" t="str">
            <v>DODY BOY VINALOSA</v>
          </cell>
          <cell r="C229" t="str">
            <v>OPERATOR TP</v>
          </cell>
        </row>
        <row r="230">
          <cell r="A230">
            <v>8405318</v>
          </cell>
          <cell r="B230" t="str">
            <v>SYAMSUL EFFENDI</v>
          </cell>
          <cell r="C230" t="str">
            <v>OPERATOR TP</v>
          </cell>
        </row>
        <row r="231">
          <cell r="A231">
            <v>8405330</v>
          </cell>
          <cell r="B231" t="str">
            <v>MUSTOFA</v>
          </cell>
          <cell r="C231" t="str">
            <v>OPERATOR TP</v>
          </cell>
        </row>
        <row r="232">
          <cell r="A232">
            <v>8405332</v>
          </cell>
          <cell r="B232" t="str">
            <v>AGUS SETIYANTO</v>
          </cell>
          <cell r="C232" t="str">
            <v>OPERATOR TP</v>
          </cell>
        </row>
        <row r="233">
          <cell r="A233">
            <v>8497240</v>
          </cell>
          <cell r="B233" t="str">
            <v>DJOKO PURWANTO</v>
          </cell>
          <cell r="C233" t="str">
            <v>DRILLING &amp; BLASTING GL</v>
          </cell>
        </row>
        <row r="234">
          <cell r="A234" t="str">
            <v>1B92004</v>
          </cell>
          <cell r="B234" t="str">
            <v>JON WARISMAN</v>
          </cell>
          <cell r="C234" t="str">
            <v>OPERATOR A2B</v>
          </cell>
        </row>
        <row r="235">
          <cell r="A235" t="str">
            <v>1B92011</v>
          </cell>
          <cell r="B235" t="str">
            <v>DEDI DESWANTO</v>
          </cell>
          <cell r="C235" t="str">
            <v>OPERATOR TP</v>
          </cell>
        </row>
        <row r="236">
          <cell r="A236" t="str">
            <v>1B92037</v>
          </cell>
          <cell r="B236" t="str">
            <v>ROBINSON</v>
          </cell>
          <cell r="C236" t="str">
            <v>OPERATOR TP</v>
          </cell>
        </row>
        <row r="237">
          <cell r="A237" t="str">
            <v>1B92055</v>
          </cell>
          <cell r="B237" t="str">
            <v>HENDRI DS</v>
          </cell>
          <cell r="C237" t="str">
            <v>OPERATOR TP</v>
          </cell>
        </row>
        <row r="238">
          <cell r="A238" t="str">
            <v>1B95010</v>
          </cell>
          <cell r="B238" t="str">
            <v>RUDI HUTABARAT</v>
          </cell>
          <cell r="C238" t="str">
            <v>ACTING GL</v>
          </cell>
        </row>
        <row r="239">
          <cell r="A239" t="str">
            <v>1B96012</v>
          </cell>
          <cell r="B239" t="str">
            <v>DARFIUS</v>
          </cell>
          <cell r="C239" t="str">
            <v>PRODUCTION GL</v>
          </cell>
        </row>
        <row r="240">
          <cell r="A240" t="str">
            <v>1B96013</v>
          </cell>
          <cell r="B240" t="str">
            <v>ARION</v>
          </cell>
          <cell r="C240" t="str">
            <v>OPERATOR A2B</v>
          </cell>
        </row>
        <row r="241">
          <cell r="A241" t="str">
            <v>1B96016</v>
          </cell>
          <cell r="B241" t="str">
            <v>ENDRIZAL TAMPUNIK</v>
          </cell>
          <cell r="C241" t="str">
            <v>OPERATOR A2B</v>
          </cell>
        </row>
        <row r="242">
          <cell r="A242" t="str">
            <v>1B98014</v>
          </cell>
          <cell r="B242" t="str">
            <v>SRI HARYONO</v>
          </cell>
          <cell r="C242" t="str">
            <v>OPERATOR TP</v>
          </cell>
        </row>
        <row r="243">
          <cell r="A243" t="str">
            <v>1B99006</v>
          </cell>
          <cell r="B243" t="str">
            <v>CECEP SUPIYANTO</v>
          </cell>
          <cell r="C243" t="str">
            <v>OPERATOR A2B</v>
          </cell>
        </row>
        <row r="244">
          <cell r="A244" t="str">
            <v>1C92003</v>
          </cell>
          <cell r="B244" t="str">
            <v>TAUFIK HIDAYAT</v>
          </cell>
          <cell r="C244" t="str">
            <v>OPERATOR TP</v>
          </cell>
        </row>
        <row r="245">
          <cell r="A245" t="str">
            <v>1C93027</v>
          </cell>
          <cell r="B245" t="str">
            <v>BOYNIMAN</v>
          </cell>
          <cell r="C245" t="str">
            <v>ACTING GL</v>
          </cell>
        </row>
        <row r="246">
          <cell r="A246" t="str">
            <v>1F00001</v>
          </cell>
          <cell r="B246" t="str">
            <v>TEO TALIMBUNG</v>
          </cell>
          <cell r="C246" t="str">
            <v>OPERATOR TP</v>
          </cell>
        </row>
        <row r="247">
          <cell r="A247" t="str">
            <v>1F01023</v>
          </cell>
          <cell r="B247" t="str">
            <v>AHMAD NASRI</v>
          </cell>
          <cell r="C247" t="str">
            <v>OPERATOR TP</v>
          </cell>
        </row>
        <row r="248">
          <cell r="A248" t="str">
            <v>1F91022</v>
          </cell>
          <cell r="B248" t="str">
            <v>HASAN</v>
          </cell>
          <cell r="C248" t="str">
            <v>OPERATOR TP</v>
          </cell>
        </row>
        <row r="249">
          <cell r="A249" t="str">
            <v>1F95529</v>
          </cell>
          <cell r="B249" t="str">
            <v>MODDY SONDAKH</v>
          </cell>
          <cell r="C249" t="str">
            <v>OPERATOR TP</v>
          </cell>
        </row>
        <row r="250">
          <cell r="A250" t="str">
            <v>1F96026</v>
          </cell>
          <cell r="B250" t="str">
            <v>WAYONG TEMME</v>
          </cell>
          <cell r="C250" t="str">
            <v>OPERATOR TP</v>
          </cell>
        </row>
        <row r="251">
          <cell r="A251" t="str">
            <v>1F98008</v>
          </cell>
          <cell r="B251" t="str">
            <v>ACHMAD RASYID</v>
          </cell>
          <cell r="C251" t="str">
            <v>OPERATOR TP</v>
          </cell>
        </row>
        <row r="252">
          <cell r="A252" t="str">
            <v>1G94032</v>
          </cell>
          <cell r="B252" t="str">
            <v>AGUSTINUS MBETE</v>
          </cell>
          <cell r="C252" t="str">
            <v>OPERATOR A2B</v>
          </cell>
        </row>
        <row r="253">
          <cell r="A253" t="str">
            <v>1H03037</v>
          </cell>
          <cell r="B253" t="str">
            <v>HERI SETYOWANTO</v>
          </cell>
          <cell r="C253" t="str">
            <v>OPERATOR TP</v>
          </cell>
        </row>
        <row r="254">
          <cell r="A254" t="str">
            <v>1H03053</v>
          </cell>
          <cell r="B254" t="str">
            <v>JENDRY NOVA RAWUNG</v>
          </cell>
          <cell r="C254" t="str">
            <v>OPERATOR TP</v>
          </cell>
        </row>
        <row r="255">
          <cell r="A255" t="str">
            <v>1H03063</v>
          </cell>
          <cell r="B255" t="str">
            <v>MARYANTO</v>
          </cell>
          <cell r="C255" t="str">
            <v>BLASTER</v>
          </cell>
        </row>
        <row r="256">
          <cell r="A256" t="str">
            <v>1H04011</v>
          </cell>
          <cell r="B256" t="str">
            <v>ASRIANSYAH</v>
          </cell>
          <cell r="C256" t="str">
            <v>OPERATOR TP</v>
          </cell>
        </row>
        <row r="257">
          <cell r="A257" t="str">
            <v>1H04012</v>
          </cell>
          <cell r="B257" t="str">
            <v>TANTO HADI</v>
          </cell>
          <cell r="C257" t="str">
            <v>OPERATOR TP</v>
          </cell>
        </row>
        <row r="258">
          <cell r="A258" t="str">
            <v>1H04013</v>
          </cell>
          <cell r="B258" t="str">
            <v>TRI PURNOMO</v>
          </cell>
          <cell r="C258" t="str">
            <v>OPERATOR A2B</v>
          </cell>
        </row>
        <row r="259">
          <cell r="A259" t="str">
            <v>1H04014</v>
          </cell>
          <cell r="B259" t="str">
            <v>SURADI</v>
          </cell>
          <cell r="C259" t="str">
            <v>OPERATOR TP</v>
          </cell>
        </row>
        <row r="260">
          <cell r="A260" t="str">
            <v>1H04015</v>
          </cell>
          <cell r="B260" t="str">
            <v>SUKIRNO</v>
          </cell>
          <cell r="C260" t="str">
            <v>OPERATOR A2B</v>
          </cell>
        </row>
        <row r="261">
          <cell r="A261" t="str">
            <v>1H04016</v>
          </cell>
          <cell r="B261" t="str">
            <v>NUNUNG PRAMUDIYANTO</v>
          </cell>
          <cell r="C261" t="str">
            <v>OPERATOR TP</v>
          </cell>
        </row>
        <row r="262">
          <cell r="A262" t="str">
            <v>1H04017</v>
          </cell>
          <cell r="B262" t="str">
            <v>SYACHRUL</v>
          </cell>
          <cell r="C262" t="str">
            <v>OPERATOR TP</v>
          </cell>
        </row>
        <row r="263">
          <cell r="A263" t="str">
            <v>1H04018</v>
          </cell>
          <cell r="B263" t="str">
            <v>FAHRULLAH</v>
          </cell>
          <cell r="C263" t="str">
            <v>OPERATOR A2B</v>
          </cell>
        </row>
        <row r="264">
          <cell r="A264" t="str">
            <v>1H04019</v>
          </cell>
          <cell r="B264" t="str">
            <v>SUPRIYANTO</v>
          </cell>
          <cell r="C264" t="str">
            <v>OPERATOR A2B</v>
          </cell>
        </row>
        <row r="265">
          <cell r="A265" t="str">
            <v>1H04020</v>
          </cell>
          <cell r="B265" t="str">
            <v>ROCHMAD WAHYUDI</v>
          </cell>
          <cell r="C265" t="str">
            <v>OPERATOR A2B</v>
          </cell>
        </row>
        <row r="266">
          <cell r="A266" t="str">
            <v>1H04022</v>
          </cell>
          <cell r="B266" t="str">
            <v>ANDI SYARIFUDIN</v>
          </cell>
          <cell r="C266" t="str">
            <v>OPERATOR TP</v>
          </cell>
        </row>
        <row r="267">
          <cell r="A267" t="str">
            <v>1H04034</v>
          </cell>
          <cell r="B267" t="str">
            <v>WAHYU HIDAYAT</v>
          </cell>
          <cell r="C267" t="str">
            <v>OPERATOR A2B</v>
          </cell>
        </row>
        <row r="268">
          <cell r="A268" t="str">
            <v>1H06001</v>
          </cell>
          <cell r="B268" t="str">
            <v>TAUFIK ASAF</v>
          </cell>
          <cell r="C268" t="str">
            <v>OPERATOR A2B</v>
          </cell>
        </row>
        <row r="269">
          <cell r="A269" t="str">
            <v>1H06002</v>
          </cell>
          <cell r="B269" t="str">
            <v>RANO KARNO</v>
          </cell>
          <cell r="C269" t="str">
            <v>OPERATOR A2B</v>
          </cell>
        </row>
        <row r="270">
          <cell r="A270" t="str">
            <v>1H06003</v>
          </cell>
          <cell r="B270" t="str">
            <v>ANDREAS JOKO SUBAGIO</v>
          </cell>
          <cell r="C270" t="str">
            <v>BLASTER</v>
          </cell>
        </row>
        <row r="271">
          <cell r="A271" t="str">
            <v>1H06020</v>
          </cell>
          <cell r="B271" t="str">
            <v>ARDIANSYAH</v>
          </cell>
          <cell r="C271" t="str">
            <v>OPERATOR TP</v>
          </cell>
        </row>
        <row r="272">
          <cell r="A272" t="str">
            <v>1H06021</v>
          </cell>
          <cell r="B272" t="str">
            <v>ANDRIANTO</v>
          </cell>
          <cell r="C272" t="str">
            <v>OPERATOR TP</v>
          </cell>
        </row>
        <row r="273">
          <cell r="A273" t="str">
            <v>1H06022</v>
          </cell>
          <cell r="B273" t="str">
            <v>ELMAN FIRMANTO</v>
          </cell>
          <cell r="C273" t="str">
            <v>OPERATOR A2B</v>
          </cell>
        </row>
        <row r="274">
          <cell r="A274" t="str">
            <v>1H06023</v>
          </cell>
          <cell r="B274" t="str">
            <v>FIQI MEI IRAWAN</v>
          </cell>
          <cell r="C274" t="str">
            <v>OPERATOR A2B</v>
          </cell>
        </row>
        <row r="275">
          <cell r="A275" t="str">
            <v>1H06024</v>
          </cell>
          <cell r="B275" t="str">
            <v>I KADEK TOTOK JATMIKA</v>
          </cell>
          <cell r="C275" t="str">
            <v>OPERATOR A2B</v>
          </cell>
        </row>
        <row r="276">
          <cell r="A276" t="str">
            <v>1H06025</v>
          </cell>
          <cell r="B276" t="str">
            <v>MARGO SUSANTO</v>
          </cell>
          <cell r="C276" t="str">
            <v>OPERATOR A2B</v>
          </cell>
        </row>
        <row r="277">
          <cell r="A277" t="str">
            <v>1H06026</v>
          </cell>
          <cell r="B277" t="str">
            <v>MUHAMMAD NOOR</v>
          </cell>
          <cell r="C277" t="str">
            <v>OPERATOR A2B</v>
          </cell>
        </row>
        <row r="278">
          <cell r="A278" t="str">
            <v>1H06027</v>
          </cell>
          <cell r="B278" t="str">
            <v>SUGIARTO</v>
          </cell>
          <cell r="C278" t="str">
            <v>OPERATOR A2B</v>
          </cell>
        </row>
        <row r="279">
          <cell r="A279" t="str">
            <v>1H06028</v>
          </cell>
          <cell r="B279" t="str">
            <v>SURYANTO</v>
          </cell>
          <cell r="C279" t="str">
            <v>OPERATOR A2B</v>
          </cell>
        </row>
        <row r="280">
          <cell r="A280" t="str">
            <v>1H06029</v>
          </cell>
          <cell r="B280" t="str">
            <v>TOFAN ARI YUANTO</v>
          </cell>
          <cell r="C280" t="str">
            <v>OPERATOR A2B</v>
          </cell>
        </row>
        <row r="281">
          <cell r="A281" t="str">
            <v>1H06030</v>
          </cell>
          <cell r="B281" t="str">
            <v>AMIN SUHARI</v>
          </cell>
          <cell r="C281" t="str">
            <v>OPERATOR A2B</v>
          </cell>
        </row>
        <row r="282">
          <cell r="A282" t="str">
            <v>1H07002</v>
          </cell>
          <cell r="B282" t="str">
            <v>JIMI KARTER</v>
          </cell>
          <cell r="C282" t="str">
            <v>OPERATOR TP</v>
          </cell>
        </row>
        <row r="283">
          <cell r="A283" t="str">
            <v>1H07003</v>
          </cell>
          <cell r="B283" t="str">
            <v>DEDI BUDUN</v>
          </cell>
          <cell r="C283" t="str">
            <v>OPERATOR TP</v>
          </cell>
        </row>
        <row r="284">
          <cell r="A284" t="str">
            <v>1H07004</v>
          </cell>
          <cell r="B284" t="str">
            <v>A RUSDI</v>
          </cell>
          <cell r="C284" t="str">
            <v>OPERATOR TP</v>
          </cell>
        </row>
        <row r="285">
          <cell r="A285" t="str">
            <v>1H07005</v>
          </cell>
          <cell r="B285" t="str">
            <v>DAVID ANANTA MUDITYA</v>
          </cell>
          <cell r="C285" t="str">
            <v>OPERATOR TP</v>
          </cell>
        </row>
        <row r="286">
          <cell r="A286" t="str">
            <v>1H07006</v>
          </cell>
          <cell r="B286" t="str">
            <v>RICARD RATU</v>
          </cell>
          <cell r="C286" t="str">
            <v>OPERATOR TP</v>
          </cell>
        </row>
        <row r="287">
          <cell r="A287" t="str">
            <v>1H07007</v>
          </cell>
          <cell r="B287" t="str">
            <v>M.RIJALI TIPLI</v>
          </cell>
          <cell r="C287" t="str">
            <v>OPERATOR TP</v>
          </cell>
        </row>
        <row r="288">
          <cell r="A288" t="str">
            <v>1H07008</v>
          </cell>
          <cell r="B288" t="str">
            <v>HALIMANSYAH</v>
          </cell>
          <cell r="C288" t="str">
            <v>OPERATOR TP</v>
          </cell>
        </row>
        <row r="289">
          <cell r="A289" t="str">
            <v>1H07009</v>
          </cell>
          <cell r="B289" t="str">
            <v>RIYANTO</v>
          </cell>
          <cell r="C289" t="str">
            <v>OPERATOR TP</v>
          </cell>
        </row>
        <row r="290">
          <cell r="A290" t="str">
            <v>1H07010</v>
          </cell>
          <cell r="B290" t="str">
            <v>MUHAMMAD NASIR</v>
          </cell>
          <cell r="C290" t="str">
            <v>OPERATOR TP</v>
          </cell>
        </row>
        <row r="291">
          <cell r="A291" t="str">
            <v>1H07012</v>
          </cell>
          <cell r="B291" t="str">
            <v>TRI YONO</v>
          </cell>
          <cell r="C291" t="str">
            <v>OPERATOR TP</v>
          </cell>
        </row>
        <row r="292">
          <cell r="A292" t="str">
            <v>1H07013</v>
          </cell>
          <cell r="B292" t="str">
            <v>HARNES</v>
          </cell>
          <cell r="C292" t="str">
            <v>OPERATOR TP</v>
          </cell>
        </row>
        <row r="293">
          <cell r="A293" t="str">
            <v>1H07014</v>
          </cell>
          <cell r="B293" t="str">
            <v>HERI SETIYAWAN</v>
          </cell>
          <cell r="C293" t="str">
            <v>OPERATOR TP</v>
          </cell>
        </row>
        <row r="294">
          <cell r="A294" t="str">
            <v>1H07015</v>
          </cell>
          <cell r="B294" t="str">
            <v>ARY WAHYUDI</v>
          </cell>
          <cell r="C294" t="str">
            <v>OPERATOR TP</v>
          </cell>
        </row>
        <row r="295">
          <cell r="A295" t="str">
            <v>1H07016</v>
          </cell>
          <cell r="B295" t="str">
            <v>ALEXIUS WATI</v>
          </cell>
          <cell r="C295" t="str">
            <v>OPERATOR TP</v>
          </cell>
        </row>
        <row r="296">
          <cell r="A296" t="str">
            <v>1H07017</v>
          </cell>
          <cell r="B296" t="str">
            <v>DIAN IRVANSYAH</v>
          </cell>
          <cell r="C296" t="str">
            <v>OPERATOR TP</v>
          </cell>
        </row>
        <row r="297">
          <cell r="A297" t="str">
            <v>1H95424</v>
          </cell>
          <cell r="B297" t="str">
            <v>SRIYANTO</v>
          </cell>
          <cell r="C297" t="str">
            <v>OPERATOR TP</v>
          </cell>
        </row>
        <row r="298">
          <cell r="A298" t="str">
            <v>1J93140</v>
          </cell>
          <cell r="B298" t="str">
            <v>SERIUS KELANA</v>
          </cell>
          <cell r="C298" t="str">
            <v>OPERATOR TP</v>
          </cell>
        </row>
        <row r="299">
          <cell r="A299" t="str">
            <v>1K90034</v>
          </cell>
          <cell r="B299" t="str">
            <v>HECKMAN</v>
          </cell>
          <cell r="C299" t="str">
            <v>OPERATOR TP</v>
          </cell>
        </row>
        <row r="300">
          <cell r="A300" t="str">
            <v>1K91002</v>
          </cell>
          <cell r="B300" t="str">
            <v>SUPARDI</v>
          </cell>
          <cell r="C300" t="str">
            <v>OPERATOR TP</v>
          </cell>
        </row>
        <row r="301">
          <cell r="A301" t="str">
            <v>1K92009</v>
          </cell>
          <cell r="B301" t="str">
            <v>AMIRUDIN</v>
          </cell>
          <cell r="C301" t="str">
            <v>OPERATOR TP</v>
          </cell>
        </row>
        <row r="302">
          <cell r="A302" t="str">
            <v>1K92902</v>
          </cell>
          <cell r="B302" t="str">
            <v>ABUHOIR</v>
          </cell>
          <cell r="C302" t="str">
            <v>OPERATOR TP</v>
          </cell>
        </row>
        <row r="303">
          <cell r="A303" t="str">
            <v>1K92904</v>
          </cell>
          <cell r="B303" t="str">
            <v>WAGIMIN</v>
          </cell>
          <cell r="C303" t="str">
            <v>OPERATOR TP</v>
          </cell>
        </row>
        <row r="304">
          <cell r="A304" t="str">
            <v>1K93077</v>
          </cell>
          <cell r="B304" t="str">
            <v>SYAHWAN</v>
          </cell>
          <cell r="C304" t="str">
            <v>OPERATOR TP</v>
          </cell>
        </row>
        <row r="305">
          <cell r="A305" t="str">
            <v>1K93097</v>
          </cell>
          <cell r="B305" t="str">
            <v>BINTORO</v>
          </cell>
          <cell r="C305" t="str">
            <v>OPERATOR A2B</v>
          </cell>
        </row>
        <row r="306">
          <cell r="A306" t="str">
            <v>1K94012</v>
          </cell>
          <cell r="B306" t="str">
            <v>ALKHAIRUDIN</v>
          </cell>
          <cell r="C306" t="str">
            <v>OPERATOR TP</v>
          </cell>
        </row>
        <row r="307">
          <cell r="A307" t="str">
            <v>1K94029</v>
          </cell>
          <cell r="B307" t="str">
            <v>MARFIK</v>
          </cell>
          <cell r="C307" t="str">
            <v>OPERATOR TP</v>
          </cell>
        </row>
        <row r="308">
          <cell r="A308" t="str">
            <v>1K94051</v>
          </cell>
          <cell r="B308" t="str">
            <v>RISWANSI</v>
          </cell>
          <cell r="C308" t="str">
            <v>OPERATOR TP</v>
          </cell>
        </row>
        <row r="309">
          <cell r="A309" t="str">
            <v>1K95020</v>
          </cell>
          <cell r="B309" t="str">
            <v>FACHRIZAL</v>
          </cell>
          <cell r="C309" t="str">
            <v>OPERATOR TP</v>
          </cell>
        </row>
        <row r="310">
          <cell r="A310" t="str">
            <v>1K95021</v>
          </cell>
          <cell r="B310" t="str">
            <v>MAHFIANTO</v>
          </cell>
          <cell r="C310" t="str">
            <v>OPERATOR TP</v>
          </cell>
        </row>
        <row r="311">
          <cell r="A311" t="str">
            <v>1K96036</v>
          </cell>
          <cell r="B311" t="str">
            <v>KUNTARI</v>
          </cell>
          <cell r="C311" t="str">
            <v>OPERATOR TP</v>
          </cell>
        </row>
        <row r="312">
          <cell r="A312" t="str">
            <v>1K96037</v>
          </cell>
          <cell r="B312" t="str">
            <v>SYARIPUDIN</v>
          </cell>
          <cell r="C312" t="str">
            <v>OPERATOR TP</v>
          </cell>
        </row>
        <row r="313">
          <cell r="A313" t="str">
            <v>1K96039</v>
          </cell>
          <cell r="B313" t="str">
            <v>RIZAWANTO</v>
          </cell>
          <cell r="C313" t="str">
            <v>ACTING GL</v>
          </cell>
        </row>
        <row r="314">
          <cell r="A314" t="str">
            <v>1K96051</v>
          </cell>
          <cell r="B314" t="str">
            <v>SUPRIADI SYAWAR</v>
          </cell>
          <cell r="C314" t="str">
            <v>OPERATOR TP</v>
          </cell>
        </row>
        <row r="315">
          <cell r="A315" t="str">
            <v>1K96054</v>
          </cell>
          <cell r="B315" t="str">
            <v>SLAMET</v>
          </cell>
          <cell r="C315" t="str">
            <v>OPERATOR TP</v>
          </cell>
        </row>
        <row r="316">
          <cell r="A316" t="str">
            <v>1K96061</v>
          </cell>
          <cell r="B316" t="str">
            <v>ROBERT ZAHRI</v>
          </cell>
          <cell r="C316" t="str">
            <v>OPERATOR TP</v>
          </cell>
        </row>
        <row r="317">
          <cell r="A317" t="str">
            <v>1K96071</v>
          </cell>
          <cell r="B317" t="str">
            <v>M.THOLIB</v>
          </cell>
          <cell r="C317" t="str">
            <v>OPERATOR TP</v>
          </cell>
        </row>
        <row r="318">
          <cell r="A318" t="str">
            <v>1K96074</v>
          </cell>
          <cell r="B318" t="str">
            <v>UNTUNG</v>
          </cell>
          <cell r="C318" t="str">
            <v>OPERATOR TP</v>
          </cell>
        </row>
        <row r="319">
          <cell r="A319" t="str">
            <v>1K96076</v>
          </cell>
          <cell r="B319" t="str">
            <v>ARIM MAPIKA</v>
          </cell>
          <cell r="C319" t="str">
            <v>OPERATOR TP</v>
          </cell>
        </row>
        <row r="320">
          <cell r="A320" t="str">
            <v>1K96105</v>
          </cell>
          <cell r="B320" t="str">
            <v>YUNI AMRIZAL</v>
          </cell>
          <cell r="C320" t="str">
            <v>OPERATOR TP</v>
          </cell>
        </row>
        <row r="321">
          <cell r="A321" t="str">
            <v>1K99003</v>
          </cell>
          <cell r="B321" t="str">
            <v>IDRUS</v>
          </cell>
          <cell r="C321" t="str">
            <v>OPERATOR TP</v>
          </cell>
        </row>
        <row r="322">
          <cell r="A322" t="str">
            <v>1M01016</v>
          </cell>
          <cell r="B322" t="str">
            <v>SUKANAN</v>
          </cell>
          <cell r="C322" t="str">
            <v>OPERATOR A2B</v>
          </cell>
        </row>
        <row r="323">
          <cell r="A323" t="str">
            <v>1M01019</v>
          </cell>
          <cell r="B323" t="str">
            <v>SUYADI</v>
          </cell>
          <cell r="C323" t="str">
            <v>OPERATOR TP</v>
          </cell>
        </row>
        <row r="324">
          <cell r="A324" t="str">
            <v>1M01037</v>
          </cell>
          <cell r="B324" t="str">
            <v>JAKARIA</v>
          </cell>
          <cell r="C324" t="str">
            <v>OPERATOR A2B</v>
          </cell>
        </row>
        <row r="325">
          <cell r="A325" t="str">
            <v>1M01043</v>
          </cell>
          <cell r="B325" t="str">
            <v>SUPRIADI</v>
          </cell>
          <cell r="C325" t="str">
            <v>OPERATOR TP</v>
          </cell>
        </row>
        <row r="326">
          <cell r="A326" t="str">
            <v>1M01047</v>
          </cell>
          <cell r="B326" t="str">
            <v>ARIYANTO TRISNAWAN</v>
          </cell>
          <cell r="C326" t="str">
            <v>OPERATOR TP</v>
          </cell>
        </row>
        <row r="327">
          <cell r="A327" t="str">
            <v>1M01049</v>
          </cell>
          <cell r="B327" t="str">
            <v>PANTJONO DJANUARITO ELSESAN</v>
          </cell>
          <cell r="C327" t="str">
            <v>OPERATOR TP</v>
          </cell>
        </row>
        <row r="328">
          <cell r="A328" t="str">
            <v>1M01073</v>
          </cell>
          <cell r="B328" t="str">
            <v>AGUSTINUS KARAENG</v>
          </cell>
          <cell r="C328" t="str">
            <v>OPERATOR TP</v>
          </cell>
        </row>
        <row r="329">
          <cell r="A329" t="str">
            <v>1M01074</v>
          </cell>
          <cell r="B329" t="str">
            <v>SUKRAN</v>
          </cell>
          <cell r="C329" t="str">
            <v>OPERATOR A2B</v>
          </cell>
        </row>
        <row r="330">
          <cell r="A330" t="str">
            <v>1M01076</v>
          </cell>
          <cell r="B330" t="str">
            <v>ROHIDIN DARMIKA</v>
          </cell>
          <cell r="C330" t="str">
            <v>OPERATOR A2B</v>
          </cell>
        </row>
        <row r="331">
          <cell r="A331" t="str">
            <v>1M01078</v>
          </cell>
          <cell r="B331" t="str">
            <v>AGUS SUNARYO</v>
          </cell>
          <cell r="C331" t="str">
            <v>OPERATOR TP</v>
          </cell>
        </row>
        <row r="332">
          <cell r="A332" t="str">
            <v>1M01093</v>
          </cell>
          <cell r="B332" t="str">
            <v>RAFIUDDIN RAIS</v>
          </cell>
          <cell r="C332" t="str">
            <v>ACTING GL</v>
          </cell>
        </row>
        <row r="333">
          <cell r="A333" t="str">
            <v>1M01113</v>
          </cell>
          <cell r="B333" t="str">
            <v>ADRI MELKI SAROINSONG</v>
          </cell>
          <cell r="C333" t="str">
            <v>OPERATOR TP</v>
          </cell>
        </row>
        <row r="334">
          <cell r="A334" t="str">
            <v>1M01120</v>
          </cell>
          <cell r="B334" t="str">
            <v>SAMSUL HADI</v>
          </cell>
          <cell r="C334" t="str">
            <v>OPERATOR TP</v>
          </cell>
        </row>
        <row r="335">
          <cell r="A335" t="str">
            <v>1M01121</v>
          </cell>
          <cell r="B335" t="str">
            <v>SAMIRIN</v>
          </cell>
          <cell r="C335" t="str">
            <v>OPERATOR TP</v>
          </cell>
        </row>
        <row r="336">
          <cell r="A336" t="str">
            <v>1M03001</v>
          </cell>
          <cell r="B336" t="str">
            <v>ASEP RUKMAN</v>
          </cell>
          <cell r="C336" t="str">
            <v>OPERATOR TP</v>
          </cell>
        </row>
        <row r="337">
          <cell r="A337" t="str">
            <v>1M03002</v>
          </cell>
          <cell r="B337" t="str">
            <v>ARTHUR TONAPA</v>
          </cell>
          <cell r="C337" t="str">
            <v>OPERATOR TP</v>
          </cell>
        </row>
        <row r="338">
          <cell r="A338" t="str">
            <v>1M03004</v>
          </cell>
          <cell r="B338" t="str">
            <v>SUNARDI</v>
          </cell>
          <cell r="C338" t="str">
            <v>OPERATOR TP</v>
          </cell>
        </row>
        <row r="339">
          <cell r="A339" t="str">
            <v>1M03006</v>
          </cell>
          <cell r="B339" t="str">
            <v>EDIANSYAH</v>
          </cell>
          <cell r="C339" t="str">
            <v>OPERATOR A2B</v>
          </cell>
        </row>
        <row r="340">
          <cell r="A340" t="str">
            <v>1M03008</v>
          </cell>
          <cell r="B340" t="str">
            <v>BUDIONO</v>
          </cell>
          <cell r="C340" t="str">
            <v>OPERATOR A2B</v>
          </cell>
        </row>
        <row r="341">
          <cell r="A341" t="str">
            <v>1M03011</v>
          </cell>
          <cell r="B341" t="str">
            <v>SUSILO MANDATARIS</v>
          </cell>
          <cell r="C341" t="str">
            <v>OPERATOR TP</v>
          </cell>
        </row>
        <row r="342">
          <cell r="A342" t="str">
            <v>1M03012</v>
          </cell>
          <cell r="B342" t="str">
            <v>BIBIT</v>
          </cell>
          <cell r="C342" t="str">
            <v>OPERATOR TP</v>
          </cell>
        </row>
        <row r="343">
          <cell r="A343" t="str">
            <v>1M03013</v>
          </cell>
          <cell r="B343" t="str">
            <v>YULIANUS RANDO</v>
          </cell>
          <cell r="C343" t="str">
            <v>OPERATOR TP</v>
          </cell>
        </row>
        <row r="344">
          <cell r="A344" t="str">
            <v>1M03019</v>
          </cell>
          <cell r="B344" t="str">
            <v>TRI WIDODO</v>
          </cell>
          <cell r="C344" t="str">
            <v>OPERATOR TP</v>
          </cell>
        </row>
        <row r="345">
          <cell r="A345" t="str">
            <v>1M03020</v>
          </cell>
          <cell r="B345" t="str">
            <v>YULAGUSTIAN JULIDAR</v>
          </cell>
          <cell r="C345" t="str">
            <v>OPERATOR TP</v>
          </cell>
        </row>
        <row r="346">
          <cell r="A346" t="str">
            <v>1M03021</v>
          </cell>
          <cell r="B346" t="str">
            <v>AGUS SUHARJONO</v>
          </cell>
          <cell r="C346" t="str">
            <v>OPERATOR TP</v>
          </cell>
        </row>
        <row r="347">
          <cell r="A347" t="str">
            <v>1M03022</v>
          </cell>
          <cell r="B347" t="str">
            <v>SYAHLI</v>
          </cell>
          <cell r="C347" t="str">
            <v>OPERATOR TP</v>
          </cell>
        </row>
        <row r="348">
          <cell r="A348" t="str">
            <v>1M03023</v>
          </cell>
          <cell r="B348" t="str">
            <v>BENYAMIN</v>
          </cell>
          <cell r="C348" t="str">
            <v>OPERATOR TP</v>
          </cell>
        </row>
        <row r="349">
          <cell r="A349" t="str">
            <v>1M03024</v>
          </cell>
          <cell r="B349" t="str">
            <v>SUPAKAT</v>
          </cell>
          <cell r="C349" t="str">
            <v>OPERATOR TP</v>
          </cell>
        </row>
        <row r="350">
          <cell r="A350" t="str">
            <v>1M03025</v>
          </cell>
          <cell r="B350" t="str">
            <v>I WAYAN KORNE</v>
          </cell>
          <cell r="C350" t="str">
            <v>OPERATOR TP</v>
          </cell>
        </row>
        <row r="351">
          <cell r="A351" t="str">
            <v>1M04012</v>
          </cell>
          <cell r="B351" t="str">
            <v>MUHAMMAD EDISON</v>
          </cell>
          <cell r="C351" t="str">
            <v>OPERATOR TP</v>
          </cell>
        </row>
        <row r="352">
          <cell r="A352" t="str">
            <v>1M04013</v>
          </cell>
          <cell r="B352" t="str">
            <v>ISDIYANTO</v>
          </cell>
          <cell r="C352" t="str">
            <v>OPERATOR TP</v>
          </cell>
        </row>
        <row r="353">
          <cell r="A353" t="str">
            <v>1M04015</v>
          </cell>
          <cell r="B353" t="str">
            <v>SUYANTO</v>
          </cell>
          <cell r="C353" t="str">
            <v>OPERATOR TP</v>
          </cell>
        </row>
        <row r="354">
          <cell r="A354" t="str">
            <v>1M98014</v>
          </cell>
          <cell r="B354" t="str">
            <v>HARIANTO</v>
          </cell>
          <cell r="C354" t="str">
            <v>OPERATOR TP</v>
          </cell>
        </row>
        <row r="355">
          <cell r="A355" t="str">
            <v>1M98017</v>
          </cell>
          <cell r="B355" t="str">
            <v>ALFONSO NURSANTO DANI P</v>
          </cell>
          <cell r="C355" t="str">
            <v>OPERATOR TP</v>
          </cell>
        </row>
        <row r="356">
          <cell r="A356" t="str">
            <v>1M98034</v>
          </cell>
          <cell r="B356" t="str">
            <v>BENNY RAHMAN</v>
          </cell>
          <cell r="C356" t="str">
            <v>OPERATOR TP</v>
          </cell>
        </row>
        <row r="357">
          <cell r="A357" t="str">
            <v>1M98035</v>
          </cell>
          <cell r="B357" t="str">
            <v>MARLINES JEVIDHA</v>
          </cell>
          <cell r="C357" t="str">
            <v>OPERATOR TP</v>
          </cell>
        </row>
        <row r="358">
          <cell r="A358" t="str">
            <v>1M98050</v>
          </cell>
          <cell r="B358" t="str">
            <v>JUAKSA TAMPUBOLON</v>
          </cell>
          <cell r="C358" t="str">
            <v>OPERATOR A2B</v>
          </cell>
        </row>
        <row r="359">
          <cell r="A359" t="str">
            <v>1M98064</v>
          </cell>
          <cell r="B359" t="str">
            <v>SOLICHIN</v>
          </cell>
          <cell r="C359" t="str">
            <v>OPERATOR A2B</v>
          </cell>
        </row>
        <row r="360">
          <cell r="A360" t="str">
            <v>1M98070</v>
          </cell>
          <cell r="B360" t="str">
            <v>IBRAHIM P</v>
          </cell>
          <cell r="C360" t="str">
            <v>OPERATOR A2B</v>
          </cell>
        </row>
        <row r="361">
          <cell r="A361" t="str">
            <v>1M98075</v>
          </cell>
          <cell r="B361" t="str">
            <v>EDY SOFYAN</v>
          </cell>
          <cell r="C361" t="str">
            <v>OPERATOR TP</v>
          </cell>
        </row>
        <row r="362">
          <cell r="A362" t="str">
            <v>1M98081</v>
          </cell>
          <cell r="B362" t="str">
            <v>BONEFASIUS RABU</v>
          </cell>
          <cell r="C362" t="str">
            <v>ACTING GL</v>
          </cell>
        </row>
        <row r="363">
          <cell r="A363" t="str">
            <v>1M98097</v>
          </cell>
          <cell r="B363" t="str">
            <v>SUKO RIADI</v>
          </cell>
          <cell r="C363" t="str">
            <v>OPERATOR TP</v>
          </cell>
        </row>
        <row r="364">
          <cell r="A364" t="str">
            <v>1M98098</v>
          </cell>
          <cell r="B364" t="str">
            <v>MASRUDIN</v>
          </cell>
          <cell r="C364" t="str">
            <v>OPERATOR TP</v>
          </cell>
        </row>
        <row r="365">
          <cell r="A365" t="str">
            <v>1M98100</v>
          </cell>
          <cell r="B365" t="str">
            <v>HARYONO</v>
          </cell>
          <cell r="C365" t="str">
            <v>OPERATOR TP</v>
          </cell>
        </row>
        <row r="366">
          <cell r="A366" t="str">
            <v>1M98101</v>
          </cell>
          <cell r="B366" t="str">
            <v>M.CHASBY JAFAR</v>
          </cell>
          <cell r="C366" t="str">
            <v>OPERATOR TP</v>
          </cell>
        </row>
        <row r="367">
          <cell r="A367" t="str">
            <v>1M98106</v>
          </cell>
          <cell r="B367" t="str">
            <v>MUJIMAN</v>
          </cell>
          <cell r="C367" t="str">
            <v>OPERATOR A2B</v>
          </cell>
        </row>
        <row r="368">
          <cell r="A368" t="str">
            <v>1M98108</v>
          </cell>
          <cell r="B368" t="str">
            <v>SUGITO</v>
          </cell>
          <cell r="C368" t="str">
            <v>OPERATOR TP</v>
          </cell>
        </row>
        <row r="369">
          <cell r="A369" t="str">
            <v>1M98117</v>
          </cell>
          <cell r="B369" t="str">
            <v>ABDUL KASTAR</v>
          </cell>
          <cell r="C369" t="str">
            <v>PRODUCTION GL</v>
          </cell>
        </row>
        <row r="370">
          <cell r="A370" t="str">
            <v>1M98119</v>
          </cell>
          <cell r="B370" t="str">
            <v>SYAMSUDIN</v>
          </cell>
          <cell r="C370" t="str">
            <v>OPERATOR A2B</v>
          </cell>
        </row>
        <row r="371">
          <cell r="A371" t="str">
            <v>1M98120</v>
          </cell>
          <cell r="B371" t="str">
            <v>SUYATNO</v>
          </cell>
          <cell r="C371" t="str">
            <v>OPERATOR A2B</v>
          </cell>
        </row>
        <row r="372">
          <cell r="A372" t="str">
            <v>1M98122</v>
          </cell>
          <cell r="B372" t="str">
            <v>EDY SANTOSO</v>
          </cell>
          <cell r="C372" t="str">
            <v>OPERATOR A2B</v>
          </cell>
        </row>
        <row r="373">
          <cell r="A373" t="str">
            <v>1M98126</v>
          </cell>
          <cell r="B373" t="str">
            <v>ALEXANDER PASAPA</v>
          </cell>
          <cell r="C373" t="str">
            <v>OPERATOR TP</v>
          </cell>
        </row>
        <row r="374">
          <cell r="A374" t="str">
            <v>1M98129</v>
          </cell>
          <cell r="B374" t="str">
            <v>NYAMIN</v>
          </cell>
          <cell r="C374" t="str">
            <v>OPERATOR TP</v>
          </cell>
        </row>
        <row r="375">
          <cell r="A375" t="str">
            <v>1M98132</v>
          </cell>
          <cell r="B375" t="str">
            <v>RUBEN</v>
          </cell>
          <cell r="C375" t="str">
            <v>OPERATOR TP</v>
          </cell>
        </row>
        <row r="376">
          <cell r="A376" t="str">
            <v>1M98136</v>
          </cell>
          <cell r="B376" t="str">
            <v>IWAN ANANTO</v>
          </cell>
          <cell r="C376" t="str">
            <v>OPERATOR TP</v>
          </cell>
        </row>
        <row r="377">
          <cell r="A377" t="str">
            <v>1M98155</v>
          </cell>
          <cell r="B377" t="str">
            <v>SAIFUL RAHMAN</v>
          </cell>
          <cell r="C377" t="str">
            <v>OPERATOR A2B</v>
          </cell>
        </row>
        <row r="378">
          <cell r="A378" t="str">
            <v>1M98157</v>
          </cell>
          <cell r="B378" t="str">
            <v>NASRULLAH</v>
          </cell>
          <cell r="C378" t="str">
            <v>OPERATOR A2B</v>
          </cell>
        </row>
        <row r="379">
          <cell r="A379" t="str">
            <v>1M98168</v>
          </cell>
          <cell r="B379" t="str">
            <v>MUTOIM</v>
          </cell>
          <cell r="C379" t="str">
            <v>OPERATOR A2B</v>
          </cell>
        </row>
        <row r="380">
          <cell r="A380" t="str">
            <v>1M99003</v>
          </cell>
          <cell r="B380" t="str">
            <v>MURHAD</v>
          </cell>
          <cell r="C380" t="str">
            <v>OPERATOR TP</v>
          </cell>
        </row>
        <row r="381">
          <cell r="A381" t="str">
            <v>1M99004</v>
          </cell>
          <cell r="B381" t="str">
            <v>SOBASTINUS NAKU</v>
          </cell>
          <cell r="C381" t="str">
            <v>OPERATOR TP</v>
          </cell>
        </row>
        <row r="382">
          <cell r="A382" t="str">
            <v>1M99008</v>
          </cell>
          <cell r="B382" t="str">
            <v>AHMAD KURNAIN</v>
          </cell>
          <cell r="C382" t="str">
            <v>OPERATOR TP</v>
          </cell>
        </row>
        <row r="383">
          <cell r="A383" t="str">
            <v>1M99011</v>
          </cell>
          <cell r="B383" t="str">
            <v>BASIRAN</v>
          </cell>
          <cell r="C383" t="str">
            <v>OPERATOR TP</v>
          </cell>
        </row>
        <row r="384">
          <cell r="A384" t="str">
            <v>1M99020</v>
          </cell>
          <cell r="B384" t="str">
            <v>EKO YUDHO SANTOSO</v>
          </cell>
          <cell r="C384" t="str">
            <v>OPERATOR TP</v>
          </cell>
        </row>
        <row r="385">
          <cell r="A385" t="str">
            <v>1P00008</v>
          </cell>
          <cell r="B385" t="str">
            <v>LARIS SITORUS</v>
          </cell>
          <cell r="C385" t="str">
            <v>OPERATOR A2B</v>
          </cell>
        </row>
        <row r="386">
          <cell r="A386" t="str">
            <v>1P00045</v>
          </cell>
          <cell r="B386" t="str">
            <v>ARIANSYAH</v>
          </cell>
          <cell r="C386" t="str">
            <v>OPERATOR TP</v>
          </cell>
        </row>
        <row r="387">
          <cell r="A387" t="str">
            <v>1P00063</v>
          </cell>
          <cell r="B387" t="str">
            <v>HERBERT SIREGAR</v>
          </cell>
          <cell r="C387" t="str">
            <v>OPERATOR A2B</v>
          </cell>
        </row>
        <row r="388">
          <cell r="A388" t="str">
            <v>1P00082</v>
          </cell>
          <cell r="B388" t="str">
            <v>BUDI HARTOYO</v>
          </cell>
          <cell r="C388" t="str">
            <v>OPERATOR TP</v>
          </cell>
        </row>
        <row r="389">
          <cell r="A389" t="str">
            <v>1R96075</v>
          </cell>
          <cell r="B389" t="str">
            <v>MAHMUD AMISENO</v>
          </cell>
          <cell r="C389" t="str">
            <v>OPERATOR TP</v>
          </cell>
        </row>
        <row r="390">
          <cell r="A390" t="str">
            <v>1R96115</v>
          </cell>
          <cell r="B390" t="str">
            <v>SANTOSO</v>
          </cell>
          <cell r="C390" t="str">
            <v>OPERATOR TP</v>
          </cell>
        </row>
        <row r="391">
          <cell r="A391" t="str">
            <v>1R96148</v>
          </cell>
          <cell r="B391" t="str">
            <v>TONDO JIHARTO</v>
          </cell>
          <cell r="C391" t="str">
            <v>OPERATOR TP</v>
          </cell>
        </row>
        <row r="392">
          <cell r="A392" t="str">
            <v>1R96175</v>
          </cell>
          <cell r="B392" t="str">
            <v>SUNARYO</v>
          </cell>
          <cell r="C392" t="str">
            <v>OPERATOR TP</v>
          </cell>
        </row>
        <row r="393">
          <cell r="A393" t="str">
            <v>1R96250</v>
          </cell>
          <cell r="B393" t="str">
            <v>SUYANTO</v>
          </cell>
          <cell r="C393" t="str">
            <v>OPERATOR TP</v>
          </cell>
        </row>
        <row r="394">
          <cell r="A394" t="str">
            <v>1R97020</v>
          </cell>
          <cell r="B394" t="str">
            <v>LUTHER TUDINGALO</v>
          </cell>
          <cell r="C394" t="str">
            <v>OPERATOR A2B</v>
          </cell>
        </row>
        <row r="395">
          <cell r="A395" t="str">
            <v>1R97046</v>
          </cell>
          <cell r="B395" t="str">
            <v>ARI HAERUL ANWAR</v>
          </cell>
          <cell r="C395" t="str">
            <v>OPERATOR A2B</v>
          </cell>
        </row>
        <row r="396">
          <cell r="A396" t="str">
            <v>1R97050</v>
          </cell>
          <cell r="B396" t="str">
            <v>JATILLAH</v>
          </cell>
          <cell r="C396" t="str">
            <v>PRODUCTION GL</v>
          </cell>
        </row>
        <row r="397">
          <cell r="A397" t="str">
            <v>1R97209</v>
          </cell>
          <cell r="B397" t="str">
            <v>SUWANTO</v>
          </cell>
          <cell r="C397" t="str">
            <v>OPERATOR TP</v>
          </cell>
        </row>
        <row r="398">
          <cell r="A398" t="str">
            <v>1R99068</v>
          </cell>
          <cell r="B398" t="str">
            <v>MUJITO</v>
          </cell>
          <cell r="C398" t="str">
            <v>OPERATOR TP</v>
          </cell>
        </row>
        <row r="399">
          <cell r="A399" t="str">
            <v>1R99079</v>
          </cell>
          <cell r="B399" t="str">
            <v>SUHARIANTO</v>
          </cell>
          <cell r="C399" t="str">
            <v>OPERATOR TP</v>
          </cell>
        </row>
        <row r="400">
          <cell r="A400" t="str">
            <v>1R99081</v>
          </cell>
          <cell r="B400" t="str">
            <v>TAUFIK</v>
          </cell>
          <cell r="C400" t="str">
            <v>OPERATOR TP</v>
          </cell>
        </row>
        <row r="401">
          <cell r="A401" t="str">
            <v>1R99083</v>
          </cell>
          <cell r="B401" t="str">
            <v>MUJITO</v>
          </cell>
          <cell r="C401" t="str">
            <v>OPERATOR TP</v>
          </cell>
        </row>
        <row r="402">
          <cell r="A402" t="str">
            <v>1R99086</v>
          </cell>
          <cell r="B402" t="str">
            <v>ARIADI</v>
          </cell>
          <cell r="C402" t="str">
            <v>OPERATOR TP</v>
          </cell>
        </row>
        <row r="403">
          <cell r="A403" t="str">
            <v>1R99088</v>
          </cell>
          <cell r="B403" t="str">
            <v>LAMUJI</v>
          </cell>
          <cell r="C403" t="str">
            <v>OPERATOR TP</v>
          </cell>
        </row>
        <row r="404">
          <cell r="A404" t="str">
            <v>1R99089</v>
          </cell>
          <cell r="B404" t="str">
            <v>JAENURI</v>
          </cell>
          <cell r="C404" t="str">
            <v>OPERATOR TP</v>
          </cell>
        </row>
        <row r="405">
          <cell r="A405" t="str">
            <v>1R99110</v>
          </cell>
          <cell r="B405" t="str">
            <v>DIDIK SUHARIYANTO</v>
          </cell>
          <cell r="C405" t="str">
            <v>OPERATOR TP</v>
          </cell>
        </row>
        <row r="406">
          <cell r="A406" t="str">
            <v>1S01002</v>
          </cell>
          <cell r="B406" t="str">
            <v>SUGIONO</v>
          </cell>
          <cell r="C406" t="str">
            <v>OPERATOR TP</v>
          </cell>
        </row>
        <row r="407">
          <cell r="A407" t="str">
            <v>1S01003</v>
          </cell>
          <cell r="B407" t="str">
            <v>ALEX BUDIMAN SINAGA</v>
          </cell>
          <cell r="C407" t="str">
            <v>OPERATOR TP</v>
          </cell>
        </row>
        <row r="408">
          <cell r="A408" t="str">
            <v>1S01006</v>
          </cell>
          <cell r="B408" t="str">
            <v>AGUSMAN</v>
          </cell>
          <cell r="C408" t="str">
            <v>OPERATOR TP</v>
          </cell>
        </row>
        <row r="409">
          <cell r="A409" t="str">
            <v>1S01007</v>
          </cell>
          <cell r="B409" t="str">
            <v>CORNELES MONGKARENG</v>
          </cell>
          <cell r="C409" t="str">
            <v>OPERATOR TP</v>
          </cell>
        </row>
        <row r="410">
          <cell r="A410" t="str">
            <v>1S01011</v>
          </cell>
          <cell r="B410" t="str">
            <v>CARING</v>
          </cell>
          <cell r="C410" t="str">
            <v>OPERATOR TP</v>
          </cell>
        </row>
        <row r="411">
          <cell r="A411" t="str">
            <v>1S01013</v>
          </cell>
          <cell r="B411" t="str">
            <v>EKA SIAPPA BATU</v>
          </cell>
          <cell r="C411" t="str">
            <v>OPERATOR TP</v>
          </cell>
        </row>
        <row r="412">
          <cell r="A412" t="str">
            <v>1S01016</v>
          </cell>
          <cell r="B412" t="str">
            <v>JOEDI SOERJANTO</v>
          </cell>
          <cell r="C412" t="str">
            <v>OPERATOR A2B</v>
          </cell>
        </row>
        <row r="413">
          <cell r="A413" t="str">
            <v>1S01019</v>
          </cell>
          <cell r="B413" t="str">
            <v>WAHYUDI</v>
          </cell>
          <cell r="C413" t="str">
            <v>OPERATOR TP</v>
          </cell>
        </row>
        <row r="414">
          <cell r="A414" t="str">
            <v>1S01024</v>
          </cell>
          <cell r="B414" t="str">
            <v>BUDI SUWITO</v>
          </cell>
          <cell r="C414" t="str">
            <v>OPERATOR A2B</v>
          </cell>
        </row>
        <row r="415">
          <cell r="A415" t="str">
            <v>1S01025</v>
          </cell>
          <cell r="B415" t="str">
            <v>ERIK BOKSA HUTABARAT</v>
          </cell>
          <cell r="C415" t="str">
            <v>OPERATOR TP</v>
          </cell>
        </row>
        <row r="416">
          <cell r="A416" t="str">
            <v>1S01027</v>
          </cell>
          <cell r="B416" t="str">
            <v>MUHAMMAD SYAIFUL ALI</v>
          </cell>
          <cell r="C416" t="str">
            <v>OPERATOR A2B</v>
          </cell>
        </row>
        <row r="417">
          <cell r="A417" t="str">
            <v>1S01028</v>
          </cell>
          <cell r="B417" t="str">
            <v>MUHAMMAD NUR INDAH</v>
          </cell>
          <cell r="C417" t="str">
            <v>OPERATOR A2B</v>
          </cell>
        </row>
        <row r="418">
          <cell r="A418" t="str">
            <v>1S01029</v>
          </cell>
          <cell r="B418" t="str">
            <v>MURDIANSYAH</v>
          </cell>
          <cell r="C418" t="str">
            <v>OPERATOR A2B</v>
          </cell>
        </row>
        <row r="419">
          <cell r="A419" t="str">
            <v>1S01031</v>
          </cell>
          <cell r="B419" t="str">
            <v>YUSRAN SANGGU</v>
          </cell>
          <cell r="C419" t="str">
            <v>OPERATOR TP</v>
          </cell>
        </row>
        <row r="420">
          <cell r="A420" t="str">
            <v>1S02002</v>
          </cell>
          <cell r="B420" t="str">
            <v>SYARIFUDDIN</v>
          </cell>
          <cell r="C420" t="str">
            <v>OPERATOR TP</v>
          </cell>
        </row>
        <row r="421">
          <cell r="A421" t="str">
            <v>1S02004</v>
          </cell>
          <cell r="B421" t="str">
            <v>DIDIK KUSWORO</v>
          </cell>
          <cell r="C421" t="str">
            <v>OPERATOR TP</v>
          </cell>
        </row>
        <row r="422">
          <cell r="A422" t="str">
            <v>1S02005</v>
          </cell>
          <cell r="B422" t="str">
            <v>MAHSUN</v>
          </cell>
          <cell r="C422" t="str">
            <v>OPERATOR TP</v>
          </cell>
        </row>
        <row r="423">
          <cell r="A423" t="str">
            <v>1S02017</v>
          </cell>
          <cell r="B423" t="str">
            <v>AHMAD MUSLIHIN</v>
          </cell>
          <cell r="C423" t="str">
            <v>OPERATOR TP</v>
          </cell>
        </row>
        <row r="424">
          <cell r="A424" t="str">
            <v>1S02020</v>
          </cell>
          <cell r="B424" t="str">
            <v>HERI BERTUS SA</v>
          </cell>
          <cell r="C424" t="str">
            <v>OPERATOR TP</v>
          </cell>
        </row>
        <row r="425">
          <cell r="A425" t="str">
            <v>1S02021</v>
          </cell>
          <cell r="B425" t="str">
            <v>MUHAMMAD SAID</v>
          </cell>
          <cell r="C425" t="str">
            <v>OPERATOR TP</v>
          </cell>
        </row>
        <row r="426">
          <cell r="A426" t="str">
            <v>1S03012</v>
          </cell>
          <cell r="B426" t="str">
            <v>MUKRI</v>
          </cell>
          <cell r="C426" t="str">
            <v>OPERATOR TP</v>
          </cell>
        </row>
        <row r="427">
          <cell r="A427" t="str">
            <v>1S03014</v>
          </cell>
          <cell r="B427" t="str">
            <v>SUHARDI TARAPA</v>
          </cell>
          <cell r="C427" t="str">
            <v>OPERATOR TP</v>
          </cell>
        </row>
        <row r="428">
          <cell r="A428" t="str">
            <v>1S03016</v>
          </cell>
          <cell r="B428" t="str">
            <v>JONI MANGESA</v>
          </cell>
          <cell r="C428" t="str">
            <v>OPERATOR TP</v>
          </cell>
        </row>
        <row r="429">
          <cell r="A429" t="str">
            <v>1S03017</v>
          </cell>
          <cell r="B429" t="str">
            <v>TOMI HART LEGI</v>
          </cell>
          <cell r="C429" t="str">
            <v>OPERATOR TP</v>
          </cell>
        </row>
        <row r="430">
          <cell r="A430" t="str">
            <v>1S04001</v>
          </cell>
          <cell r="B430" t="str">
            <v>ABDULLAH DUSARA</v>
          </cell>
          <cell r="C430" t="str">
            <v>OPERATOR TP</v>
          </cell>
        </row>
        <row r="431">
          <cell r="A431" t="str">
            <v>1S04002</v>
          </cell>
          <cell r="B431" t="str">
            <v>AKHWAN NASIKIN</v>
          </cell>
          <cell r="C431" t="str">
            <v>OPERATOR TP</v>
          </cell>
        </row>
        <row r="432">
          <cell r="A432" t="str">
            <v>1S04003</v>
          </cell>
          <cell r="B432" t="str">
            <v>MARTHINUS MARSAN MANDAILING</v>
          </cell>
          <cell r="C432" t="str">
            <v>OPERATOR TP</v>
          </cell>
        </row>
        <row r="433">
          <cell r="A433" t="str">
            <v>1S04004</v>
          </cell>
          <cell r="B433" t="str">
            <v>DANIEL KALATIKU</v>
          </cell>
          <cell r="C433" t="str">
            <v>OPERATOR TP</v>
          </cell>
        </row>
        <row r="434">
          <cell r="A434" t="str">
            <v>1S04022</v>
          </cell>
          <cell r="B434" t="str">
            <v>SLAMET SUPRIANTO</v>
          </cell>
          <cell r="C434" t="str">
            <v>OPERATOR A2B</v>
          </cell>
        </row>
        <row r="435">
          <cell r="A435" t="str">
            <v>1S04026</v>
          </cell>
          <cell r="B435" t="str">
            <v>HERI YOHANES</v>
          </cell>
          <cell r="C435" t="str">
            <v>OPERATOR TP</v>
          </cell>
        </row>
        <row r="436">
          <cell r="A436" t="str">
            <v>1S04029</v>
          </cell>
          <cell r="B436" t="str">
            <v>YULIANUS SARONDA</v>
          </cell>
          <cell r="C436" t="str">
            <v>OPERATOR TP</v>
          </cell>
        </row>
        <row r="437">
          <cell r="A437" t="str">
            <v>1S04032</v>
          </cell>
          <cell r="B437" t="str">
            <v>KAMRA</v>
          </cell>
          <cell r="C437" t="str">
            <v>OPERATOR TP</v>
          </cell>
        </row>
        <row r="438">
          <cell r="A438" t="str">
            <v>1S04033</v>
          </cell>
          <cell r="B438" t="str">
            <v>ANTONIUS SALANG</v>
          </cell>
          <cell r="C438" t="str">
            <v>OPERATOR TP</v>
          </cell>
        </row>
        <row r="439">
          <cell r="A439" t="str">
            <v>1S04034</v>
          </cell>
          <cell r="B439" t="str">
            <v>MUHAMMAD SYAFRIL</v>
          </cell>
          <cell r="C439" t="str">
            <v>OPERATOR TP</v>
          </cell>
        </row>
        <row r="440">
          <cell r="A440" t="str">
            <v>1S04035</v>
          </cell>
          <cell r="B440" t="str">
            <v>SAID AMAN</v>
          </cell>
          <cell r="C440" t="str">
            <v>OPERATOR TP</v>
          </cell>
        </row>
        <row r="441">
          <cell r="A441" t="str">
            <v>1S04038</v>
          </cell>
          <cell r="B441" t="str">
            <v>JEFFRI RAMMA</v>
          </cell>
          <cell r="C441" t="str">
            <v>OPERATOR TP</v>
          </cell>
        </row>
        <row r="442">
          <cell r="A442" t="str">
            <v>1S04039</v>
          </cell>
          <cell r="B442" t="str">
            <v>KAMAL MUSLIMIN</v>
          </cell>
          <cell r="C442" t="str">
            <v>OPERATOR TP</v>
          </cell>
        </row>
        <row r="443">
          <cell r="A443" t="str">
            <v>1S04040</v>
          </cell>
          <cell r="B443" t="str">
            <v>MUHAMMAD YUNUS</v>
          </cell>
          <cell r="C443" t="str">
            <v>OPERATOR TP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5">
          <cell r="B5"/>
        </row>
      </sheetData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Propose Range"/>
      <sheetName val="Matrix"/>
      <sheetName val="Matrix_2002"/>
      <sheetName val="2003 Salary Range"/>
      <sheetName val="Matrix CPR"/>
      <sheetName val="Propose Range06"/>
      <sheetName val="Tables"/>
      <sheetName val="REKAP"/>
      <sheetName val="As"/>
    </sheetNames>
    <sheetDataSet>
      <sheetData sheetId="0" refreshError="1"/>
      <sheetData sheetId="1" refreshError="1">
        <row r="133">
          <cell r="A133">
            <v>1</v>
          </cell>
          <cell r="B133">
            <v>4500000</v>
          </cell>
          <cell r="C133">
            <v>8200000</v>
          </cell>
          <cell r="D133">
            <v>11900000</v>
          </cell>
        </row>
        <row r="134">
          <cell r="A134">
            <v>2</v>
          </cell>
          <cell r="B134">
            <v>8300000</v>
          </cell>
          <cell r="C134">
            <v>15100000</v>
          </cell>
          <cell r="D134">
            <v>21900000</v>
          </cell>
        </row>
        <row r="135">
          <cell r="A135">
            <v>3</v>
          </cell>
          <cell r="B135">
            <v>11600000</v>
          </cell>
          <cell r="C135">
            <v>21000000</v>
          </cell>
          <cell r="D135">
            <v>30500000</v>
          </cell>
        </row>
        <row r="136">
          <cell r="A136">
            <v>4</v>
          </cell>
          <cell r="B136">
            <v>15900000</v>
          </cell>
          <cell r="C136">
            <v>28900000</v>
          </cell>
          <cell r="D136">
            <v>41900000</v>
          </cell>
          <cell r="T136" t="str">
            <v>A</v>
          </cell>
          <cell r="U136">
            <v>164</v>
          </cell>
          <cell r="V136">
            <v>197</v>
          </cell>
          <cell r="W136">
            <v>3800000</v>
          </cell>
          <cell r="X136">
            <v>2216000</v>
          </cell>
          <cell r="Y136">
            <v>2432000</v>
          </cell>
          <cell r="Z136">
            <v>2675200</v>
          </cell>
          <cell r="AA136">
            <v>5000000</v>
          </cell>
          <cell r="AB136">
            <v>6300000</v>
          </cell>
        </row>
        <row r="137">
          <cell r="A137">
            <v>5</v>
          </cell>
          <cell r="B137">
            <v>22100000</v>
          </cell>
          <cell r="C137">
            <v>40200000</v>
          </cell>
          <cell r="D137">
            <v>58300000</v>
          </cell>
          <cell r="T137" t="str">
            <v>B</v>
          </cell>
          <cell r="U137">
            <v>134</v>
          </cell>
          <cell r="V137">
            <v>163</v>
          </cell>
          <cell r="W137">
            <v>2700000</v>
          </cell>
          <cell r="X137">
            <v>1598000</v>
          </cell>
          <cell r="Y137">
            <v>1754000</v>
          </cell>
          <cell r="Z137">
            <v>1929400</v>
          </cell>
          <cell r="AA137">
            <v>3600000</v>
          </cell>
          <cell r="AB137">
            <v>4500000</v>
          </cell>
        </row>
        <row r="138">
          <cell r="T138" t="str">
            <v>C</v>
          </cell>
          <cell r="U138">
            <v>109</v>
          </cell>
          <cell r="V138">
            <v>133</v>
          </cell>
          <cell r="W138">
            <v>1900000</v>
          </cell>
          <cell r="X138">
            <v>1159000</v>
          </cell>
          <cell r="Y138">
            <v>1272000</v>
          </cell>
          <cell r="Z138">
            <v>1399200</v>
          </cell>
          <cell r="AA138">
            <v>2500000</v>
          </cell>
          <cell r="AB138">
            <v>3100000</v>
          </cell>
        </row>
        <row r="139">
          <cell r="T139" t="str">
            <v>D</v>
          </cell>
          <cell r="U139">
            <v>89</v>
          </cell>
          <cell r="V139">
            <v>108</v>
          </cell>
          <cell r="W139">
            <v>1400000</v>
          </cell>
          <cell r="X139">
            <v>833000</v>
          </cell>
          <cell r="Y139">
            <v>914000</v>
          </cell>
          <cell r="Z139">
            <v>1005400</v>
          </cell>
          <cell r="AA139">
            <v>1900000</v>
          </cell>
          <cell r="AB139">
            <v>2400000</v>
          </cell>
        </row>
        <row r="140">
          <cell r="T140" t="str">
            <v>E</v>
          </cell>
          <cell r="U140">
            <v>72</v>
          </cell>
          <cell r="V140">
            <v>88</v>
          </cell>
          <cell r="W140">
            <v>1000000</v>
          </cell>
          <cell r="X140">
            <v>608000</v>
          </cell>
          <cell r="Y140">
            <v>667000</v>
          </cell>
          <cell r="Z140">
            <v>733700</v>
          </cell>
          <cell r="AA140">
            <v>1300000</v>
          </cell>
          <cell r="AB140">
            <v>1600000</v>
          </cell>
        </row>
        <row r="144">
          <cell r="A144">
            <v>1</v>
          </cell>
          <cell r="B144">
            <v>3500000</v>
          </cell>
          <cell r="C144">
            <v>6300000</v>
          </cell>
          <cell r="D144">
            <v>9100000</v>
          </cell>
        </row>
        <row r="145">
          <cell r="A145">
            <v>2</v>
          </cell>
          <cell r="B145">
            <v>4700000</v>
          </cell>
          <cell r="C145">
            <v>8500000</v>
          </cell>
          <cell r="D145">
            <v>12300000</v>
          </cell>
        </row>
        <row r="146">
          <cell r="A146">
            <v>3</v>
          </cell>
          <cell r="B146">
            <v>9400000</v>
          </cell>
          <cell r="C146">
            <v>17100000</v>
          </cell>
          <cell r="D146">
            <v>24800000</v>
          </cell>
        </row>
        <row r="147">
          <cell r="A147">
            <v>4</v>
          </cell>
          <cell r="B147">
            <v>12500000</v>
          </cell>
          <cell r="C147">
            <v>22800000</v>
          </cell>
          <cell r="D147">
            <v>33100000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O"/>
      <sheetName val="AHC"/>
      <sheetName val="CURRENT"/>
      <sheetName val="EXPL-ADDS"/>
      <sheetName val="MAJOR FIELDS"/>
      <sheetName val="EXPL_ADDS"/>
      <sheetName val="Propose Range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  <sheetName val="Code"/>
      <sheetName val="D-04"/>
      <sheetName val="  "/>
      <sheetName val="TDL JAN"/>
      <sheetName val="DT KRSKAN"/>
    </sheetNames>
    <sheetDataSet>
      <sheetData sheetId="0" refreshError="1">
        <row r="6">
          <cell r="C6">
            <v>6580.32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C6"/>
        </row>
      </sheetData>
      <sheetData sheetId="8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tuan"/>
      <sheetName val="D435"/>
      <sheetName val="M420"/>
      <sheetName val="M470"/>
      <sheetName val="PMR76HA3"/>
      <sheetName val="ooc"/>
      <sheetName val="Sheet1"/>
      <sheetName val="BOMAG"/>
      <sheetName val="SHE"/>
      <sheetName val="MASTER"/>
      <sheetName val="Open Pits"/>
      <sheetName val="Summary"/>
      <sheetName val="Petrosea"/>
      <sheetName val="Master DPR"/>
      <sheetName val="Budget"/>
      <sheetName val="PRODUKSI"/>
      <sheetName val="List"/>
      <sheetName val="W_H"/>
      <sheetName val="Sum"/>
      <sheetName val="Plant_Week"/>
      <sheetName val="Rental"/>
      <sheetName val="Run"/>
      <sheetName val="Contract"/>
      <sheetName val="Tabel FPI"/>
      <sheetName val="LP-01 2012"/>
      <sheetName val="OFFICE"/>
      <sheetName val="Productivity"/>
      <sheetName val="OPT_GL"/>
      <sheetName val="STD RATES"/>
      <sheetName val="Permanent info"/>
      <sheetName val="GeneralInfo"/>
      <sheetName val="Tabel stock"/>
      <sheetName val="ACTUAL"/>
      <sheetName val="24"/>
      <sheetName val="MacPro"/>
      <sheetName val="Non-staff Tender Rates"/>
      <sheetName val="EX2500FIX"/>
      <sheetName val="Movement_Bench15 (ob)"/>
      <sheetName val="Movement_Bench15 (ore)"/>
      <sheetName val="Master Fault"/>
      <sheetName val="KODE"/>
      <sheetName val="DATABASE"/>
      <sheetName val="Wages"/>
      <sheetName val="HARGA MATERIAL"/>
      <sheetName val="Plant Rate"/>
      <sheetName val="PA"/>
      <sheetName val="KPI"/>
      <sheetName val="TABLE"/>
      <sheetName val="Data"/>
      <sheetName val="Konversi Jarak"/>
      <sheetName val="#REF!"/>
      <sheetName val="Input Coal"/>
      <sheetName val="ACUM"/>
      <sheetName val="TJ"/>
      <sheetName val="LM"/>
      <sheetName val="Data loader"/>
      <sheetName val="BY_EXA"/>
      <sheetName val="Data_Acc"/>
      <sheetName val="LOAD"/>
      <sheetName val="DATA_Exavator"/>
      <sheetName val="Data_AC"/>
      <sheetName val="DATA_PLAN"/>
      <sheetName val="Big"/>
      <sheetName val="Coal_Mining"/>
      <sheetName val="Cover"/>
      <sheetName val="Htr"/>
      <sheetName val="KPC Coal"/>
      <sheetName val="KPC"/>
      <sheetName val="KPC_Total"/>
      <sheetName val="MS"/>
      <sheetName val="Overall"/>
      <sheetName val="crushnsp"/>
      <sheetName val="pittonsp"/>
      <sheetName val="1"/>
      <sheetName val="EXA"/>
      <sheetName val="CONTROL"/>
      <sheetName val="Rain"/>
      <sheetName val="Data hauler"/>
      <sheetName val="Daily Forecasting"/>
      <sheetName val="_OB PLAN"/>
      <sheetName val="Roadmaintainance"/>
      <sheetName val="HM "/>
      <sheetName val="Plant"/>
      <sheetName val="ALL"/>
      <sheetName val="Pama"/>
    </sheetNames>
    <sheetDataSet>
      <sheetData sheetId="0" refreshError="1">
        <row r="2">
          <cell r="B2" t="str">
            <v>adji triyono</v>
          </cell>
          <cell r="C2">
            <v>6193116</v>
          </cell>
        </row>
        <row r="3">
          <cell r="B3" t="str">
            <v>al khaeruddin</v>
          </cell>
          <cell r="C3" t="str">
            <v>1k94012</v>
          </cell>
        </row>
        <row r="4">
          <cell r="B4" t="str">
            <v>aljufri</v>
          </cell>
          <cell r="C4">
            <v>7192004</v>
          </cell>
        </row>
        <row r="5">
          <cell r="B5" t="str">
            <v>andi busra</v>
          </cell>
          <cell r="C5" t="str">
            <v>1m01086</v>
          </cell>
        </row>
        <row r="6">
          <cell r="B6" t="str">
            <v>apollo s</v>
          </cell>
          <cell r="C6" t="str">
            <v>1m98180</v>
          </cell>
        </row>
        <row r="7">
          <cell r="B7" t="str">
            <v>hanura</v>
          </cell>
          <cell r="C7">
            <v>6193146</v>
          </cell>
        </row>
        <row r="8">
          <cell r="B8" t="str">
            <v>hasbullah</v>
          </cell>
          <cell r="C8">
            <v>6194306</v>
          </cell>
        </row>
        <row r="9">
          <cell r="B9" t="str">
            <v>hendro m</v>
          </cell>
          <cell r="C9">
            <v>6195100</v>
          </cell>
        </row>
        <row r="10">
          <cell r="B10" t="str">
            <v>kuntari</v>
          </cell>
          <cell r="C10" t="str">
            <v>1k96036</v>
          </cell>
        </row>
        <row r="11">
          <cell r="B11" t="str">
            <v>m. tholib</v>
          </cell>
          <cell r="C11" t="str">
            <v>1k96071</v>
          </cell>
        </row>
        <row r="12">
          <cell r="B12" t="str">
            <v>mariyanto</v>
          </cell>
          <cell r="C12">
            <v>6195113</v>
          </cell>
        </row>
        <row r="13">
          <cell r="B13" t="str">
            <v>moh. syaiful ali</v>
          </cell>
          <cell r="C13" t="str">
            <v>1s01027</v>
          </cell>
        </row>
        <row r="14">
          <cell r="B14" t="str">
            <v>purnomo</v>
          </cell>
          <cell r="C14" t="str">
            <v>1m01110</v>
          </cell>
        </row>
        <row r="15">
          <cell r="B15" t="str">
            <v>robert z</v>
          </cell>
          <cell r="C15" t="str">
            <v>1k96061</v>
          </cell>
        </row>
        <row r="16">
          <cell r="B16" t="str">
            <v>rozali idris</v>
          </cell>
          <cell r="C16">
            <v>7191012</v>
          </cell>
        </row>
        <row r="17">
          <cell r="B17" t="str">
            <v>rustam effendi</v>
          </cell>
          <cell r="C17" t="str">
            <v>1m01079</v>
          </cell>
        </row>
        <row r="18">
          <cell r="B18" t="str">
            <v>sahrul c</v>
          </cell>
          <cell r="C18" t="str">
            <v>1m01020</v>
          </cell>
        </row>
        <row r="19">
          <cell r="B19" t="str">
            <v>slamet</v>
          </cell>
          <cell r="C19" t="str">
            <v>1k96054</v>
          </cell>
        </row>
        <row r="20">
          <cell r="B20" t="str">
            <v>slamet h</v>
          </cell>
          <cell r="C20">
            <v>6194272</v>
          </cell>
        </row>
        <row r="21">
          <cell r="B21" t="str">
            <v>sudarto</v>
          </cell>
          <cell r="C21">
            <v>6191121</v>
          </cell>
        </row>
        <row r="22">
          <cell r="B22" t="str">
            <v>sukin</v>
          </cell>
          <cell r="C22">
            <v>6188023</v>
          </cell>
        </row>
        <row r="23">
          <cell r="B23" t="str">
            <v>sungkono</v>
          </cell>
          <cell r="C23" t="str">
            <v>1k93034</v>
          </cell>
        </row>
        <row r="24">
          <cell r="B24" t="str">
            <v>supriadi syawar</v>
          </cell>
          <cell r="C24" t="str">
            <v>1k96051</v>
          </cell>
        </row>
        <row r="25">
          <cell r="B25" t="str">
            <v>suryadi</v>
          </cell>
          <cell r="C25">
            <v>6193152</v>
          </cell>
        </row>
        <row r="26">
          <cell r="B26" t="str">
            <v>syahwan</v>
          </cell>
          <cell r="C26" t="str">
            <v>1k93077</v>
          </cell>
        </row>
        <row r="27">
          <cell r="B27" t="str">
            <v>syamsuryadi</v>
          </cell>
          <cell r="C27" t="str">
            <v>1m98027</v>
          </cell>
        </row>
        <row r="28">
          <cell r="B28" t="str">
            <v>syarifuddin</v>
          </cell>
          <cell r="C28" t="str">
            <v>1k96037</v>
          </cell>
        </row>
        <row r="29">
          <cell r="B29" t="str">
            <v>syuhefdi</v>
          </cell>
          <cell r="C29">
            <v>6194271</v>
          </cell>
        </row>
        <row r="30">
          <cell r="B30" t="str">
            <v>taufik</v>
          </cell>
          <cell r="C30" t="str">
            <v>1k96063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ssword"/>
      <sheetName val="Sheet1 (4)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TOTAL"/>
      <sheetName val="Perangkat"/>
      <sheetName val="no auto"/>
      <sheetName val="harimingguterakhir"/>
      <sheetName val="kunci worksheet"/>
      <sheetName val="browse+hapus row warna kuning"/>
      <sheetName val="input"/>
      <sheetName val="Data Base"/>
      <sheetName val="Dummy"/>
      <sheetName val="pisah kalimat jadi huruf"/>
      <sheetName val="movement"/>
      <sheetName val="forecast"/>
      <sheetName val="copi comment kesamping"/>
      <sheetName val="numerik aja"/>
      <sheetName val="Bulan 1"/>
      <sheetName val="Bulan 2"/>
      <sheetName val="shu berjalan"/>
      <sheetName val="DATA (2)"/>
      <sheetName val="NOVEMBER"/>
      <sheetName val="DECEMBER"/>
      <sheetName val="milih kolom+IF"/>
      <sheetName val="duration"/>
      <sheetName val="Sheet3"/>
      <sheetName val="Sheet1 (3)"/>
      <sheetName val="ultah"/>
      <sheetName val="Sheet1 (2)"/>
      <sheetName val="menggandakan bilangan"/>
      <sheetName val="safe-box"/>
      <sheetName val="atur text"/>
      <sheetName val="Item"/>
      <sheetName val="Form"/>
      <sheetName val="avg"/>
      <sheetName val="cariangka terakhir"/>
      <sheetName val="Sheet1"/>
      <sheetName val="if not or"/>
      <sheetName val="pembundaran"/>
      <sheetName val="jum jam"/>
      <sheetName val="sortby"/>
      <sheetName val="ganti dgn 0"/>
      <sheetName val="multicase pisahkata"/>
      <sheetName val="jumlah item tgl."/>
      <sheetName val="jumlah nilai tengah"/>
      <sheetName val="hapus character"/>
      <sheetName val="data"/>
      <sheetName val="Sheet2"/>
      <sheetName val="jumlah banyak kondisi"/>
      <sheetName val="if sumproduct"/>
      <sheetName val="jatuh tempo"/>
      <sheetName val="menjumlah row"/>
      <sheetName val="penyusutan"/>
      <sheetName val="transpose data unique + count"/>
      <sheetName val="cari hari"/>
      <sheetName val="buat login"/>
      <sheetName val="locked cell"/>
      <sheetName val="pisah k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6">
          <cell r="D6" t="str">
            <v>Oulet</v>
          </cell>
        </row>
        <row r="7">
          <cell r="D7" t="str">
            <v>abc</v>
          </cell>
        </row>
        <row r="8">
          <cell r="D8" t="str">
            <v>abc</v>
          </cell>
        </row>
        <row r="9">
          <cell r="D9" t="str">
            <v>efg</v>
          </cell>
        </row>
        <row r="10">
          <cell r="D10" t="str">
            <v>hij</v>
          </cell>
        </row>
        <row r="11">
          <cell r="D11" t="str">
            <v>hij</v>
          </cell>
        </row>
        <row r="12">
          <cell r="D12" t="str">
            <v>efg</v>
          </cell>
        </row>
        <row r="13">
          <cell r="D13" t="str">
            <v>efg</v>
          </cell>
        </row>
        <row r="14">
          <cell r="D14" t="str">
            <v>mno</v>
          </cell>
        </row>
        <row r="15">
          <cell r="D15" t="str">
            <v>mno</v>
          </cell>
        </row>
        <row r="16">
          <cell r="D16" t="str">
            <v>vwx</v>
          </cell>
        </row>
        <row r="17">
          <cell r="D17" t="str">
            <v>vwx</v>
          </cell>
        </row>
        <row r="18">
          <cell r="D18" t="str">
            <v>efg</v>
          </cell>
        </row>
        <row r="19">
          <cell r="D19" t="str">
            <v>abc</v>
          </cell>
        </row>
        <row r="20">
          <cell r="D20" t="str">
            <v>hij</v>
          </cell>
        </row>
        <row r="21">
          <cell r="D21" t="str">
            <v>hij</v>
          </cell>
        </row>
        <row r="22">
          <cell r="D22" t="str">
            <v>mno</v>
          </cell>
        </row>
        <row r="23">
          <cell r="D23" t="str">
            <v>klm</v>
          </cell>
        </row>
        <row r="24">
          <cell r="D24" t="str">
            <v>sai</v>
          </cell>
        </row>
        <row r="25">
          <cell r="D25" t="str">
            <v>klm</v>
          </cell>
        </row>
        <row r="43">
          <cell r="D43" t="str">
            <v>Rank</v>
          </cell>
        </row>
        <row r="44">
          <cell r="D44">
            <v>1</v>
          </cell>
        </row>
        <row r="45">
          <cell r="D45">
            <v>2</v>
          </cell>
        </row>
        <row r="46">
          <cell r="D46">
            <v>3</v>
          </cell>
        </row>
        <row r="47">
          <cell r="D47">
            <v>4</v>
          </cell>
        </row>
        <row r="48">
          <cell r="D48">
            <v>5</v>
          </cell>
        </row>
        <row r="49">
          <cell r="D49">
            <v>6</v>
          </cell>
        </row>
        <row r="50">
          <cell r="D50">
            <v>7</v>
          </cell>
        </row>
        <row r="61">
          <cell r="D61">
            <v>26</v>
          </cell>
        </row>
        <row r="63">
          <cell r="D63">
            <v>1</v>
          </cell>
        </row>
        <row r="69">
          <cell r="D69">
            <v>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EL"/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  <sheetName val="KASUS16"/>
      <sheetName val="KASUS17"/>
      <sheetName val="KASUS18"/>
      <sheetName val="KASUS19"/>
      <sheetName val="KASUS20"/>
      <sheetName val="KASUS21"/>
      <sheetName val="KASUS22"/>
      <sheetName val="KASUS23"/>
      <sheetName val="KASUS24"/>
    </sheetNames>
    <sheetDataSet>
      <sheetData sheetId="0" refreshError="1"/>
      <sheetData sheetId="1" refreshError="1">
        <row r="8">
          <cell r="I8" t="str">
            <v>K/-</v>
          </cell>
          <cell r="J8">
            <v>12000000</v>
          </cell>
          <cell r="K8">
            <v>0</v>
          </cell>
          <cell r="L8">
            <v>1200000</v>
          </cell>
          <cell r="M8">
            <v>0</v>
          </cell>
          <cell r="N8">
            <v>13200000</v>
          </cell>
        </row>
        <row r="9">
          <cell r="I9" t="str">
            <v>K/1</v>
          </cell>
          <cell r="J9">
            <v>12000000</v>
          </cell>
          <cell r="K9">
            <v>0</v>
          </cell>
          <cell r="L9">
            <v>1200000</v>
          </cell>
          <cell r="M9">
            <v>1200000</v>
          </cell>
          <cell r="N9">
            <v>14400000</v>
          </cell>
        </row>
        <row r="10">
          <cell r="I10" t="str">
            <v>K/2</v>
          </cell>
          <cell r="J10">
            <v>12000000</v>
          </cell>
          <cell r="K10">
            <v>0</v>
          </cell>
          <cell r="L10">
            <v>1200000</v>
          </cell>
          <cell r="M10">
            <v>2400000</v>
          </cell>
          <cell r="N10">
            <v>15600000</v>
          </cell>
        </row>
        <row r="11">
          <cell r="I11" t="str">
            <v>K/3</v>
          </cell>
          <cell r="J11">
            <v>12000000</v>
          </cell>
          <cell r="K11">
            <v>0</v>
          </cell>
          <cell r="L11">
            <v>1200000</v>
          </cell>
          <cell r="M11">
            <v>3600000</v>
          </cell>
          <cell r="N11">
            <v>16800000</v>
          </cell>
        </row>
        <row r="12">
          <cell r="I12" t="str">
            <v>K/I/1</v>
          </cell>
          <cell r="J12">
            <v>12000000</v>
          </cell>
          <cell r="K12">
            <v>12000000</v>
          </cell>
          <cell r="L12">
            <v>1200000</v>
          </cell>
          <cell r="M12">
            <v>1200000</v>
          </cell>
          <cell r="N12">
            <v>26400000</v>
          </cell>
        </row>
        <row r="13">
          <cell r="I13" t="str">
            <v>K/I/2</v>
          </cell>
          <cell r="J13">
            <v>12000000</v>
          </cell>
          <cell r="K13">
            <v>12000000</v>
          </cell>
          <cell r="L13">
            <v>1200000</v>
          </cell>
          <cell r="M13">
            <v>2400000</v>
          </cell>
          <cell r="N13">
            <v>27600000</v>
          </cell>
        </row>
        <row r="14">
          <cell r="I14" t="str">
            <v>K/I/3</v>
          </cell>
          <cell r="J14">
            <v>12000000</v>
          </cell>
          <cell r="K14">
            <v>12000000</v>
          </cell>
          <cell r="L14">
            <v>1200000</v>
          </cell>
          <cell r="M14">
            <v>3600000</v>
          </cell>
          <cell r="N14">
            <v>28800000</v>
          </cell>
        </row>
        <row r="15">
          <cell r="I15" t="str">
            <v>TK/-</v>
          </cell>
          <cell r="J15">
            <v>12000000</v>
          </cell>
          <cell r="K15">
            <v>0</v>
          </cell>
          <cell r="L15">
            <v>0</v>
          </cell>
          <cell r="M15">
            <v>0</v>
          </cell>
          <cell r="N15">
            <v>12000000</v>
          </cell>
        </row>
        <row r="16">
          <cell r="I16" t="str">
            <v>TK/1</v>
          </cell>
          <cell r="J16">
            <v>12000000</v>
          </cell>
          <cell r="K16">
            <v>0</v>
          </cell>
          <cell r="L16">
            <v>0</v>
          </cell>
          <cell r="M16">
            <v>1200000</v>
          </cell>
          <cell r="N16">
            <v>13200000</v>
          </cell>
        </row>
        <row r="17">
          <cell r="I17" t="str">
            <v>TK/2</v>
          </cell>
          <cell r="J17">
            <v>12000000</v>
          </cell>
          <cell r="K17">
            <v>0</v>
          </cell>
          <cell r="L17">
            <v>0</v>
          </cell>
          <cell r="M17">
            <v>2400000</v>
          </cell>
          <cell r="N17">
            <v>14400000</v>
          </cell>
        </row>
        <row r="18">
          <cell r="I18" t="str">
            <v>TK/3</v>
          </cell>
          <cell r="J18">
            <v>12000000</v>
          </cell>
          <cell r="K18">
            <v>0</v>
          </cell>
          <cell r="L18">
            <v>0</v>
          </cell>
          <cell r="M18">
            <v>3600000</v>
          </cell>
          <cell r="N18">
            <v>15600000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2"/>
      <sheetName val="기본Data"/>
      <sheetName val="임차도급"/>
      <sheetName val="MA"/>
      <sheetName val="Non-Statistical Sampling Master"/>
      <sheetName val="Two Step Revenue Testing Master"/>
      <sheetName val="Global Data"/>
      <sheetName val="bybu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erit Summary"/>
      <sheetName val="Matrix_2001"/>
      <sheetName val="Matrix"/>
      <sheetName val="Salary Ranges 2001"/>
      <sheetName val="PC Sum2"/>
      <sheetName val="KPI Summary"/>
      <sheetName val="Tables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K7">
            <v>1000</v>
          </cell>
          <cell r="L7">
            <v>2749916.6666666665</v>
          </cell>
          <cell r="M7">
            <v>0</v>
          </cell>
          <cell r="N7">
            <v>901170</v>
          </cell>
          <cell r="O7">
            <v>1088770</v>
          </cell>
          <cell r="P7">
            <v>1279570</v>
          </cell>
          <cell r="Q7">
            <v>1470370</v>
          </cell>
          <cell r="R7">
            <v>1659630</v>
          </cell>
        </row>
        <row r="8">
          <cell r="K8">
            <v>2750000</v>
          </cell>
          <cell r="L8">
            <v>3083250</v>
          </cell>
          <cell r="M8">
            <v>0</v>
          </cell>
          <cell r="N8">
            <v>971010</v>
          </cell>
          <cell r="O8">
            <v>1171600</v>
          </cell>
          <cell r="P8">
            <v>1372220</v>
          </cell>
          <cell r="Q8">
            <v>1574560</v>
          </cell>
          <cell r="R8">
            <v>1775140</v>
          </cell>
        </row>
        <row r="9">
          <cell r="K9">
            <v>3083333.3333333335</v>
          </cell>
          <cell r="L9">
            <v>3416583.3333333335</v>
          </cell>
          <cell r="M9">
            <v>0</v>
          </cell>
          <cell r="N9">
            <v>1034460</v>
          </cell>
          <cell r="O9">
            <v>1244430</v>
          </cell>
          <cell r="P9">
            <v>1454360</v>
          </cell>
          <cell r="Q9">
            <v>1664200</v>
          </cell>
          <cell r="R9">
            <v>1874130</v>
          </cell>
        </row>
        <row r="10">
          <cell r="K10">
            <v>3416666.6666666665</v>
          </cell>
          <cell r="L10">
            <v>3749916.6666666665</v>
          </cell>
          <cell r="M10">
            <v>0</v>
          </cell>
          <cell r="N10">
            <v>1090460</v>
          </cell>
          <cell r="O10">
            <v>1307880</v>
          </cell>
          <cell r="P10">
            <v>1523230</v>
          </cell>
          <cell r="Q10">
            <v>1740410</v>
          </cell>
          <cell r="R10">
            <v>1957840</v>
          </cell>
        </row>
        <row r="11">
          <cell r="K11">
            <v>3750000</v>
          </cell>
          <cell r="L11">
            <v>4083250</v>
          </cell>
          <cell r="M11">
            <v>0</v>
          </cell>
          <cell r="N11">
            <v>1140900</v>
          </cell>
          <cell r="O11">
            <v>1359830</v>
          </cell>
          <cell r="P11">
            <v>1582630</v>
          </cell>
          <cell r="Q11">
            <v>1803560</v>
          </cell>
          <cell r="R11">
            <v>2026480</v>
          </cell>
        </row>
        <row r="12">
          <cell r="K12">
            <v>4083333.3333333335</v>
          </cell>
          <cell r="L12">
            <v>4416583.333333333</v>
          </cell>
          <cell r="M12">
            <v>0</v>
          </cell>
          <cell r="N12">
            <v>1182460</v>
          </cell>
          <cell r="O12">
            <v>1405120</v>
          </cell>
          <cell r="P12">
            <v>1631930</v>
          </cell>
          <cell r="Q12">
            <v>1856840</v>
          </cell>
          <cell r="R12">
            <v>2081630</v>
          </cell>
        </row>
        <row r="13">
          <cell r="K13">
            <v>4416666.666666667</v>
          </cell>
          <cell r="L13">
            <v>4749916.666666667</v>
          </cell>
          <cell r="M13">
            <v>0</v>
          </cell>
          <cell r="N13">
            <v>1216970</v>
          </cell>
          <cell r="O13">
            <v>1442090</v>
          </cell>
          <cell r="P13">
            <v>1669210</v>
          </cell>
          <cell r="Q13">
            <v>1896570</v>
          </cell>
          <cell r="R13">
            <v>2123800</v>
          </cell>
        </row>
        <row r="14">
          <cell r="K14">
            <v>4750000</v>
          </cell>
          <cell r="L14">
            <v>5083250</v>
          </cell>
          <cell r="M14">
            <v>0</v>
          </cell>
          <cell r="N14">
            <v>1244940</v>
          </cell>
          <cell r="O14">
            <v>1471190</v>
          </cell>
          <cell r="P14">
            <v>1699350</v>
          </cell>
          <cell r="Q14">
            <v>1925510</v>
          </cell>
          <cell r="R14">
            <v>2153900</v>
          </cell>
        </row>
        <row r="15">
          <cell r="K15">
            <v>5083333.333333333</v>
          </cell>
          <cell r="L15">
            <v>5416583.333333333</v>
          </cell>
          <cell r="M15">
            <v>0</v>
          </cell>
          <cell r="N15">
            <v>1266190</v>
          </cell>
          <cell r="O15">
            <v>1492090</v>
          </cell>
          <cell r="P15">
            <v>1720080</v>
          </cell>
          <cell r="Q15">
            <v>1945980</v>
          </cell>
          <cell r="R15">
            <v>2171850</v>
          </cell>
        </row>
        <row r="16">
          <cell r="K16">
            <v>5416666.666666667</v>
          </cell>
          <cell r="L16">
            <v>5749916.666666667</v>
          </cell>
          <cell r="M16">
            <v>0</v>
          </cell>
          <cell r="N16">
            <v>1281460</v>
          </cell>
          <cell r="O16">
            <v>1505950</v>
          </cell>
          <cell r="P16">
            <v>1730360</v>
          </cell>
          <cell r="Q16">
            <v>1954940</v>
          </cell>
          <cell r="R16">
            <v>2179350</v>
          </cell>
        </row>
        <row r="17">
          <cell r="K17">
            <v>5750000</v>
          </cell>
          <cell r="L17">
            <v>6083250</v>
          </cell>
          <cell r="M17">
            <v>0</v>
          </cell>
          <cell r="N17">
            <v>1292590</v>
          </cell>
          <cell r="O17">
            <v>1512390</v>
          </cell>
          <cell r="P17">
            <v>1734460</v>
          </cell>
          <cell r="Q17">
            <v>1959000</v>
          </cell>
          <cell r="R17">
            <v>2195000</v>
          </cell>
        </row>
        <row r="18">
          <cell r="K18">
            <v>6083333.333333333</v>
          </cell>
          <cell r="L18">
            <v>6583250</v>
          </cell>
          <cell r="M18">
            <v>0</v>
          </cell>
          <cell r="N18">
            <v>1313210</v>
          </cell>
          <cell r="O18">
            <v>1532070</v>
          </cell>
          <cell r="P18">
            <v>1750920</v>
          </cell>
          <cell r="Q18">
            <v>1969840</v>
          </cell>
          <cell r="R18">
            <v>2210930</v>
          </cell>
        </row>
        <row r="19">
          <cell r="K19">
            <v>6583333.333333333</v>
          </cell>
          <cell r="L19">
            <v>7083250</v>
          </cell>
          <cell r="M19">
            <v>0</v>
          </cell>
          <cell r="N19">
            <v>1345660</v>
          </cell>
          <cell r="O19">
            <v>1560320</v>
          </cell>
          <cell r="P19">
            <v>1777240</v>
          </cell>
          <cell r="Q19">
            <v>1996400</v>
          </cell>
          <cell r="R19">
            <v>2213250</v>
          </cell>
        </row>
        <row r="20">
          <cell r="K20">
            <v>7083333.333333333</v>
          </cell>
          <cell r="L20">
            <v>7583250</v>
          </cell>
          <cell r="M20">
            <v>0</v>
          </cell>
          <cell r="N20">
            <v>1371440</v>
          </cell>
          <cell r="O20">
            <v>1582620</v>
          </cell>
          <cell r="P20">
            <v>1796010</v>
          </cell>
          <cell r="Q20">
            <v>2009390</v>
          </cell>
          <cell r="R20">
            <v>2222780</v>
          </cell>
        </row>
        <row r="21">
          <cell r="K21">
            <v>7583333.333333333</v>
          </cell>
          <cell r="L21">
            <v>20000000</v>
          </cell>
          <cell r="M21">
            <v>0</v>
          </cell>
          <cell r="N21">
            <v>1384630</v>
          </cell>
          <cell r="O21">
            <v>1591000</v>
          </cell>
          <cell r="P21">
            <v>1801860</v>
          </cell>
          <cell r="Q21">
            <v>2010440</v>
          </cell>
          <cell r="R21">
            <v>2224000</v>
          </cell>
        </row>
      </sheetData>
      <sheetData sheetId="8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Apr"/>
      <sheetName val="Mei"/>
      <sheetName val="Jun"/>
      <sheetName val="Jul"/>
      <sheetName val="Agt"/>
      <sheetName val="Sep"/>
      <sheetName val="Okt"/>
      <sheetName val="Nop"/>
      <sheetName val="Des"/>
      <sheetName val="THR"/>
      <sheetName val="Bonus"/>
      <sheetName val="Hitung ulang PPh "/>
      <sheetName val="Rekap"/>
      <sheetName val="1721-A1 Hary J"/>
      <sheetName val="1721-A1 Surya D"/>
      <sheetName val="1721-A1 A. Rayen"/>
      <sheetName val="1721-A1 Z. Harahap"/>
      <sheetName val="1721-A1 H. Taher"/>
      <sheetName val="1721-A1 Padjli PP"/>
      <sheetName val="1721-A1 LM. Zainuddin"/>
      <sheetName val="1721-A1 Mardiansyah"/>
      <sheetName val="1721-A1 Soegiarto"/>
      <sheetName val="1721-A1 T. Pardede"/>
      <sheetName val="1721-A1 B.Subianto"/>
      <sheetName val="1721-A1 Basirun"/>
      <sheetName val="1721-A1 Yulius T"/>
      <sheetName val="1721-A1 Nyoman S"/>
      <sheetName val="1721-A1 Victor S"/>
      <sheetName val="1721-A1 A.Rohim"/>
      <sheetName val="1721-A1 Chris R"/>
      <sheetName val="1721-A1 Elly A"/>
      <sheetName val="1721-A1 K.Pergasen"/>
      <sheetName val="1721-A1 S.Tholib"/>
      <sheetName val="1721-A1 Selwa Raja"/>
      <sheetName val="1721-A1 Rifai"/>
      <sheetName val="1721-A1 Aboy"/>
      <sheetName val="1721-A1 Wasudewen"/>
      <sheetName val="1721-A1 M.Rabindra"/>
      <sheetName val="1721-A1 Acep S"/>
      <sheetName val="1721-A1 Sopiansyah"/>
      <sheetName val="1721-A1 Guna Balen"/>
      <sheetName val="1721-A1 B.Surono"/>
      <sheetName val="TABEL"/>
      <sheetName val="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 MIGRASI"/>
      <sheetName val="REFERENSI"/>
    </sheetNames>
    <sheetDataSet>
      <sheetData sheetId="0" refreshError="1"/>
      <sheetData sheetId="1" refreshError="1">
        <row r="2">
          <cell r="A2" t="str">
            <v>P</v>
          </cell>
        </row>
        <row r="3">
          <cell r="A3" t="str">
            <v>I</v>
          </cell>
        </row>
        <row r="4">
          <cell r="A4" t="str">
            <v>S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A3</v>
          </cell>
        </row>
        <row r="8">
          <cell r="A8" t="str">
            <v>T1</v>
          </cell>
        </row>
        <row r="9">
          <cell r="A9" t="str">
            <v>T2</v>
          </cell>
        </row>
        <row r="10">
          <cell r="A10" t="str">
            <v>T3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LIM BUDGET"/>
      <sheetName val="COL"/>
    </sheetNames>
    <sheetDataSet>
      <sheetData sheetId="0" refreshError="1">
        <row r="5">
          <cell r="A5" t="str">
            <v>LINE</v>
          </cell>
          <cell r="K5" t="str">
            <v>AMOUNT</v>
          </cell>
        </row>
        <row r="6">
          <cell r="A6" t="str">
            <v>NO.</v>
          </cell>
          <cell r="D6" t="str">
            <v>PROJECT TYPE</v>
          </cell>
          <cell r="K6" t="str">
            <v>($000'S)</v>
          </cell>
          <cell r="N6" t="str">
            <v>COMMENTS</v>
          </cell>
        </row>
        <row r="7">
          <cell r="K7" t="str">
            <v>A</v>
          </cell>
          <cell r="N7" t="str">
            <v>B</v>
          </cell>
        </row>
        <row r="8">
          <cell r="D8" t="str">
            <v>FIELD OPERATIONS</v>
          </cell>
        </row>
        <row r="9">
          <cell r="E9" t="str">
            <v>SDLA:</v>
          </cell>
        </row>
        <row r="10">
          <cell r="A10">
            <v>1</v>
          </cell>
          <cell r="F10" t="str">
            <v>BASE SUSTAINMENT / OLD WELLS</v>
          </cell>
          <cell r="K10">
            <v>2660</v>
          </cell>
        </row>
        <row r="11">
          <cell r="A11">
            <v>2</v>
          </cell>
          <cell r="F11" t="str">
            <v>COILED TUBING DRILLING</v>
          </cell>
          <cell r="K11">
            <v>2210</v>
          </cell>
        </row>
        <row r="12">
          <cell r="A12">
            <v>3</v>
          </cell>
          <cell r="F12" t="str">
            <v>HYDRAULIC WORKOVER UNIT</v>
          </cell>
          <cell r="K12">
            <v>2830</v>
          </cell>
          <cell r="N12" t="str">
            <v>CUSIANA - 2 WELLS, CUPIAGUA - 5 WELLS.</v>
          </cell>
        </row>
        <row r="13">
          <cell r="A13">
            <v>4</v>
          </cell>
          <cell r="F13" t="str">
            <v>PROJECTS</v>
          </cell>
          <cell r="K13">
            <v>890</v>
          </cell>
          <cell r="N13" t="str">
            <v>CUSIANA WELL OPTION ( RIO CHIT / BAH41), GAS INJECTION IN B&amp;G.</v>
          </cell>
        </row>
        <row r="15">
          <cell r="A15" t="str">
            <v xml:space="preserve"> </v>
          </cell>
          <cell r="F15" t="str">
            <v>OPTIONS:</v>
          </cell>
          <cell r="K15" t="str">
            <v xml:space="preserve"> </v>
          </cell>
        </row>
        <row r="16">
          <cell r="A16">
            <v>5</v>
          </cell>
          <cell r="G16" t="str">
            <v>CUSIANA PB U44 IMBRICATE</v>
          </cell>
          <cell r="K16">
            <v>2667</v>
          </cell>
        </row>
        <row r="17">
          <cell r="A17">
            <v>6</v>
          </cell>
          <cell r="G17" t="str">
            <v>CUSIANA H SIDETRACK - B&amp;G</v>
          </cell>
          <cell r="K17">
            <v>1643</v>
          </cell>
        </row>
        <row r="18">
          <cell r="A18">
            <v>7</v>
          </cell>
          <cell r="G18" t="str">
            <v>CUPIAGUA SOUTH XL6</v>
          </cell>
          <cell r="K18">
            <v>1000</v>
          </cell>
          <cell r="N18" t="str">
            <v xml:space="preserve"> </v>
          </cell>
        </row>
        <row r="19">
          <cell r="A19">
            <v>8</v>
          </cell>
          <cell r="G19" t="str">
            <v>GAS SALES - SHORT TERM OPTION</v>
          </cell>
          <cell r="K19">
            <v>1000</v>
          </cell>
        </row>
        <row r="20">
          <cell r="A20">
            <v>9</v>
          </cell>
          <cell r="H20" t="str">
            <v>TOTAL SDLA OPTIONS</v>
          </cell>
          <cell r="K20">
            <v>6310</v>
          </cell>
        </row>
        <row r="21">
          <cell r="F21" t="str">
            <v>POSSIBILITIES:</v>
          </cell>
        </row>
        <row r="22">
          <cell r="A22">
            <v>10</v>
          </cell>
          <cell r="G22" t="str">
            <v>CUSIANA NORTH OPTION</v>
          </cell>
          <cell r="K22">
            <v>2800</v>
          </cell>
        </row>
        <row r="23">
          <cell r="A23">
            <v>11</v>
          </cell>
          <cell r="G23" t="str">
            <v>CUPIAGA SOUTH XN5 (EXPLORATION)</v>
          </cell>
          <cell r="K23">
            <v>3640</v>
          </cell>
        </row>
        <row r="24">
          <cell r="A24">
            <v>12</v>
          </cell>
          <cell r="H24" t="str">
            <v>TOTAL SDLA POSSIBILITIES</v>
          </cell>
          <cell r="K24">
            <v>6440</v>
          </cell>
        </row>
        <row r="25">
          <cell r="A25" t="str">
            <v xml:space="preserve"> </v>
          </cell>
          <cell r="K25">
            <v>0</v>
          </cell>
        </row>
        <row r="26">
          <cell r="A26">
            <v>13</v>
          </cell>
          <cell r="F26" t="str">
            <v>TOTAL SDLA</v>
          </cell>
          <cell r="K26">
            <v>21340</v>
          </cell>
        </row>
        <row r="28">
          <cell r="E28" t="str">
            <v>RECETOR:</v>
          </cell>
        </row>
        <row r="29">
          <cell r="A29">
            <v>14</v>
          </cell>
          <cell r="F29" t="str">
            <v>PHASE 2</v>
          </cell>
          <cell r="K29">
            <v>9690</v>
          </cell>
        </row>
        <row r="30">
          <cell r="A30">
            <v>15</v>
          </cell>
          <cell r="F30" t="str">
            <v>DELE</v>
          </cell>
          <cell r="K30">
            <v>2440</v>
          </cell>
        </row>
        <row r="32">
          <cell r="A32">
            <v>16</v>
          </cell>
          <cell r="F32" t="str">
            <v>TOTAL RECETOR</v>
          </cell>
          <cell r="K32">
            <v>12130</v>
          </cell>
        </row>
        <row r="33">
          <cell r="A33" t="str">
            <v xml:space="preserve"> </v>
          </cell>
          <cell r="G33" t="str">
            <v xml:space="preserve"> </v>
          </cell>
          <cell r="K33" t="str">
            <v xml:space="preserve"> </v>
          </cell>
        </row>
        <row r="34">
          <cell r="A34">
            <v>17</v>
          </cell>
          <cell r="E34" t="str">
            <v>GAS PROJECT - MID-TERM OPTION</v>
          </cell>
          <cell r="K34">
            <v>6461</v>
          </cell>
          <cell r="N34" t="str">
            <v>INSTALL FACILITIES - 180 MMCFD GROSS PRODUCTION CAPACITY.</v>
          </cell>
        </row>
        <row r="35">
          <cell r="A35" t="str">
            <v xml:space="preserve"> </v>
          </cell>
          <cell r="G35" t="str">
            <v xml:space="preserve"> </v>
          </cell>
          <cell r="K35" t="str">
            <v xml:space="preserve"> </v>
          </cell>
        </row>
        <row r="37">
          <cell r="A37">
            <v>18</v>
          </cell>
          <cell r="D37" t="str">
            <v>TOTAL 2003 BUDGET CAPITAL PROJECTS</v>
          </cell>
          <cell r="K37">
            <v>39931</v>
          </cell>
        </row>
      </sheetData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2004"/>
      <sheetName val="D-04"/>
      <sheetName val="D-05"/>
      <sheetName val="COSTSALES"/>
      <sheetName val="MCOST1"/>
      <sheetName val="Contract"/>
      <sheetName val="MacPro"/>
      <sheetName val="인건비"/>
      <sheetName val="임차도급"/>
      <sheetName val="TBM"/>
      <sheetName val="  "/>
      <sheetName val="Sheet1"/>
      <sheetName val="Test Depre"/>
      <sheetName val="CRITERIA3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rly Prod"/>
      <sheetName val="Crew Perf"/>
      <sheetName val="OB ACTIV"/>
      <sheetName val="Daily Forecasting"/>
      <sheetName val="BD Equip"/>
      <sheetName val="DP Report"/>
      <sheetName val="Curah hujan"/>
      <sheetName val="Cost"/>
      <sheetName val="Revenue"/>
      <sheetName val="Hauling"/>
      <sheetName val="Unit Lain"/>
      <sheetName val="EX3600"/>
      <sheetName val="EX25001"/>
      <sheetName val="EX25002"/>
      <sheetName val="EX25003"/>
      <sheetName val="EX651"/>
      <sheetName val="EX632"/>
      <sheetName val="EX634"/>
      <sheetName val="CAT3201"/>
      <sheetName val="CAT3202"/>
      <sheetName val="Spare1"/>
      <sheetName val="Spare2"/>
      <sheetName val="Spare3"/>
      <sheetName val="Spare4"/>
      <sheetName val="Spare5"/>
      <sheetName val="Spare6"/>
      <sheetName val="Spare7"/>
      <sheetName val="Spare8"/>
      <sheetName val="Summary"/>
      <sheetName val="SumDTperPC"/>
      <sheetName val="SumBMAperPC"/>
      <sheetName val="whours-costprod"/>
      <sheetName val="HIRE RATE 1998"/>
      <sheetName val="Act_cost"/>
      <sheetName val="Jan"/>
      <sheetName val="Peb"/>
      <sheetName val="Mar"/>
      <sheetName val="April "/>
      <sheetName val="Mei"/>
      <sheetName val="Juni"/>
      <sheetName val="JULI"/>
      <sheetName val="Agust"/>
      <sheetName val="Sept"/>
      <sheetName val="Okt"/>
      <sheetName val="Nov"/>
      <sheetName val="Des"/>
      <sheetName val="Sheet4"/>
      <sheetName val="RR"/>
      <sheetName val="LTI-24-09 (3)"/>
      <sheetName val="LTI-24-02 (2)"/>
      <sheetName val="LTI-01 (1)"/>
      <sheetName val="Sheet3"/>
      <sheetName val="Sheet2"/>
      <sheetName val="Sheet1"/>
      <sheetName val="NRP"/>
      <sheetName val="EX1003"/>
      <sheetName val="EX1011"/>
      <sheetName val="EX1015"/>
      <sheetName val="EX1016"/>
      <sheetName val="EX584"/>
      <sheetName val="EX559"/>
      <sheetName val="EX560"/>
      <sheetName val="PA001"/>
      <sheetName val="PA002"/>
      <sheetName val="PA003"/>
      <sheetName val="PA004"/>
      <sheetName val="PA005"/>
      <sheetName val="SM003"/>
      <sheetName val="SM004"/>
      <sheetName val="SM005"/>
      <sheetName val="#REF!"/>
      <sheetName val="Permanent info"/>
      <sheetName val=" SAF 02"/>
      <sheetName val="_SAF 02"/>
      <sheetName val="SIA"/>
      <sheetName val="ALL PC"/>
      <sheetName val="bantuan"/>
      <sheetName val="EX"/>
      <sheetName val="prod_plan"/>
      <sheetName val="PLO IDR YTD"/>
      <sheetName val="POP"/>
      <sheetName val="Redo"/>
      <sheetName val="summary KPI"/>
      <sheetName val="Master"/>
      <sheetName val="EBL"/>
      <sheetName val="Petrosea"/>
      <sheetName val="Productivity"/>
      <sheetName val="ooc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EX572"/>
      <sheetName val="Plan"/>
      <sheetName val="Project"/>
      <sheetName val="Daily Plan"/>
      <sheetName val="PA"/>
      <sheetName val="KPI"/>
      <sheetName val="Dr_s__90 dys"/>
      <sheetName val="DUMMY"/>
      <sheetName val="Daily OB &amp; Coal"/>
      <sheetName val="Data"/>
      <sheetName val="#REF"/>
      <sheetName val="SAF"/>
      <sheetName val="DP_Report"/>
      <sheetName val="Hourly_Prod"/>
      <sheetName val="Crew_Perf"/>
      <sheetName val="OB_ACTIV"/>
      <sheetName val="Daily_Forecasting"/>
      <sheetName val="BD_Equip"/>
      <sheetName val="Curah_hujan"/>
      <sheetName val="Unit_Lain"/>
      <sheetName val="HIRE_RATE_1998"/>
      <sheetName val="April_"/>
      <sheetName val="LTI-24-09_(3)"/>
      <sheetName val="LTI-24-02_(2)"/>
      <sheetName val="LTI-01_(1)"/>
      <sheetName val="March-april (2)"/>
      <sheetName val="March_april _2_"/>
      <sheetName val="Blasting_per_block"/>
      <sheetName val="Overall_plan"/>
      <sheetName val="crushnsp"/>
      <sheetName val="pittonsp"/>
      <sheetName val="UA_PA"/>
      <sheetName val="TB"/>
      <sheetName val="Plant_Week"/>
      <sheetName val="Rental"/>
      <sheetName val="Sum"/>
      <sheetName val="W_H"/>
      <sheetName val="ABSENSI"/>
      <sheetName val="Sakit"/>
      <sheetName val="Alpa"/>
      <sheetName val="PAMA"/>
      <sheetName val="PAMA ALL"/>
      <sheetName val="PROD"/>
      <sheetName val="PLO IDR"/>
      <sheetName val="PLO USD"/>
      <sheetName val="PLO USD YTD"/>
      <sheetName val="BAUS_DT3386"/>
      <sheetName val="JSB"/>
      <sheetName val="KODJA"/>
      <sheetName val="Overall _4_"/>
      <sheetName val="Overall _2_"/>
      <sheetName val="nto71"/>
      <sheetName val="Cruser Sp71"/>
      <sheetName val="Safety 2"/>
      <sheetName val="Resume Opp_Loss"/>
      <sheetName val="List"/>
      <sheetName val="Lists"/>
      <sheetName val="P1"/>
      <sheetName val="I"/>
      <sheetName val="II"/>
      <sheetName val="III"/>
      <sheetName val="_SAF_02"/>
      <sheetName val="Permanent_info"/>
      <sheetName val="_SAF_021"/>
      <sheetName val="ALL_PC"/>
      <sheetName val="PLO_IDR_YTD"/>
      <sheetName val="summary_KPI"/>
      <sheetName val="Truck_Count"/>
      <sheetName val="Joint_Survey_Actual"/>
      <sheetName val="Daily_Plan"/>
      <sheetName val="Dr_s__90_dys"/>
      <sheetName val="Daily_OB_&amp;_Coal"/>
      <sheetName val="Overall"/>
      <sheetName val="rumus 2 (coal ttp &amp; wr)"/>
      <sheetName val="STD RATES"/>
      <sheetName val="Target"/>
      <sheetName val="Depth_41"/>
      <sheetName val="D"/>
      <sheetName val="PC_750"/>
      <sheetName val="REMARK"/>
      <sheetName val="WORK"/>
      <sheetName val="Loading"/>
      <sheetName val="Contract"/>
      <sheetName val="LP-01 2012"/>
      <sheetName val="Gaji"/>
      <sheetName val="HM"/>
      <sheetName val="OLIE"/>
      <sheetName val="April"/>
      <sheetName val="Dates"/>
      <sheetName val="FE-1771$.P1"/>
      <sheetName val="GeneralInfo"/>
      <sheetName val="kpi 2015"/>
      <sheetName val="Hourly_Prod1"/>
      <sheetName val="Crew_Perf1"/>
      <sheetName val="OB_ACTIV1"/>
      <sheetName val="Daily_Forecasting1"/>
      <sheetName val="BD_Equip1"/>
      <sheetName val="DP_Report1"/>
      <sheetName val="Curah_hujan1"/>
      <sheetName val="Unit_Lain1"/>
      <sheetName val="HIRE_RATE_19981"/>
      <sheetName val="April_1"/>
      <sheetName val="LTI-24-09_(3)1"/>
      <sheetName val="LTI-24-02_(2)1"/>
      <sheetName val="LTI-01_(1)1"/>
      <sheetName val="Permanent_info1"/>
      <sheetName val="_SAF_022"/>
      <sheetName val="_SAF_023"/>
      <sheetName val="ALL_PC1"/>
      <sheetName val="PLO_IDR_YTD1"/>
      <sheetName val="summary_KPI1"/>
      <sheetName val="Truck_Count1"/>
      <sheetName val="Joint_Survey_Actual1"/>
      <sheetName val="Daily_Plan1"/>
      <sheetName val="Dr_s__90_dys1"/>
      <sheetName val="Daily_OB_&amp;_Coal1"/>
      <sheetName val="Resume_Opp_Loss"/>
      <sheetName val="Safety_2"/>
      <sheetName val="March-april_(2)"/>
      <sheetName val="March_april__2_"/>
      <sheetName val="PAMA_ALL"/>
      <sheetName val="PLO_IDR"/>
      <sheetName val="PLO_USD"/>
      <sheetName val="PLO_USD_YTD"/>
      <sheetName val="Overall__4_"/>
      <sheetName val="Overall__2_"/>
      <sheetName val="Cruser_Sp71"/>
      <sheetName val="rumus_2_(coal_ttp_&amp;_wr)"/>
      <sheetName val="STD_RATES"/>
      <sheetName val="kpi_2015"/>
      <sheetName val="Hourly_Prod2"/>
      <sheetName val="Crew_Perf2"/>
      <sheetName val="OB_ACTIV2"/>
      <sheetName val="Daily_Forecasting2"/>
      <sheetName val="BD_Equip2"/>
      <sheetName val="DP_Report2"/>
      <sheetName val="Curah_hujan2"/>
      <sheetName val="Unit_Lain2"/>
      <sheetName val="HIRE_RATE_19982"/>
      <sheetName val="April_2"/>
      <sheetName val="LTI-24-09_(3)2"/>
      <sheetName val="LTI-24-02_(2)2"/>
      <sheetName val="LTI-01_(1)2"/>
      <sheetName val="Permanent_info2"/>
      <sheetName val="_SAF_024"/>
      <sheetName val="_SAF_025"/>
      <sheetName val="ALL_PC2"/>
      <sheetName val="PLO_IDR_YTD2"/>
      <sheetName val="summary_KPI2"/>
      <sheetName val="Truck_Count2"/>
      <sheetName val="Joint_Survey_Actual2"/>
      <sheetName val="Daily_Plan2"/>
      <sheetName val="Dr_s__90_dys2"/>
      <sheetName val="Daily_OB_&amp;_Coal2"/>
      <sheetName val="Resume_Opp_Loss1"/>
      <sheetName val="Safety_21"/>
      <sheetName val="March-april_(2)1"/>
      <sheetName val="March_april__2_1"/>
      <sheetName val="PAMA_ALL1"/>
      <sheetName val="PLO_IDR1"/>
      <sheetName val="PLO_USD1"/>
      <sheetName val="PLO_USD_YTD1"/>
      <sheetName val="Overall__4_1"/>
      <sheetName val="Overall__2_1"/>
      <sheetName val="Cruser_Sp711"/>
      <sheetName val="Monthly Plan"/>
      <sheetName val="POPULATION"/>
      <sheetName val="Data Coal I"/>
      <sheetName val="Data Coal II"/>
      <sheetName val="mtd ob forecasting"/>
      <sheetName val="MS"/>
      <sheetName val="3_ list of mp"/>
      <sheetName val="ROM-HOPER-size"/>
      <sheetName val="Big"/>
      <sheetName val="Coal_Mining"/>
      <sheetName val="Cover"/>
      <sheetName val="Htr"/>
      <sheetName val="KPC Coal"/>
      <sheetName val="KPC"/>
      <sheetName val="KPC_Total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Run"/>
      <sheetName val="Daily Report"/>
      <sheetName val="ACC Publish"/>
      <sheetName val="ovh"/>
      <sheetName val="UP-CIVIL"/>
      <sheetName val="Konversi Jarak"/>
      <sheetName val="Cash Flow"/>
      <sheetName val="DATA MASTER JUN"/>
      <sheetName val="Dozing Estimation"/>
      <sheetName val="EqList"/>
      <sheetName val="DT ob"/>
      <sheetName val="DT coal"/>
      <sheetName val="2.wh"/>
      <sheetName val="6.fc"/>
      <sheetName val="3.pa"/>
      <sheetName val="OPT_GL"/>
      <sheetName val="FMC"/>
      <sheetName val="02"/>
      <sheetName val="01"/>
      <sheetName val="OB_TCM"/>
      <sheetName val="ORTCN"/>
      <sheetName val="COAL old"/>
      <sheetName val="COAL"/>
      <sheetName val="PRO"/>
      <sheetName val="DATABASE"/>
      <sheetName val="Intro"/>
      <sheetName val="ob"/>
      <sheetName val="DRILL_BLAST"/>
      <sheetName val="RAIN_SILPPERY"/>
    </sheetNames>
    <sheetDataSet>
      <sheetData sheetId="0">
        <row r="33">
          <cell r="F33">
            <v>0</v>
          </cell>
        </row>
      </sheetData>
      <sheetData sheetId="1"/>
      <sheetData sheetId="2"/>
      <sheetData sheetId="3"/>
      <sheetData sheetId="4"/>
      <sheetData sheetId="5" refreshError="1">
        <row r="33">
          <cell r="F33">
            <v>0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>
        <row r="33">
          <cell r="F33"/>
        </row>
      </sheetData>
      <sheetData sheetId="161">
        <row r="33">
          <cell r="F33">
            <v>0</v>
          </cell>
        </row>
      </sheetData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>
        <row r="33">
          <cell r="F33">
            <v>0</v>
          </cell>
        </row>
      </sheetData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33">
          <cell r="F33">
            <v>0</v>
          </cell>
        </row>
      </sheetData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>
        <row r="33">
          <cell r="F33">
            <v>0</v>
          </cell>
        </row>
      </sheetData>
      <sheetData sheetId="255">
        <row r="33">
          <cell r="F33">
            <v>0</v>
          </cell>
        </row>
      </sheetData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/>
      <sheetData sheetId="269">
        <row r="33">
          <cell r="F33">
            <v>0</v>
          </cell>
        </row>
      </sheetData>
      <sheetData sheetId="270" refreshError="1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 refreshError="1"/>
      <sheetData sheetId="321" refreshError="1"/>
      <sheetData sheetId="32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IMS"/>
      <sheetName val="yearly"/>
      <sheetName val="Input"/>
      <sheetName val="D-04"/>
      <sheetName val="Contract"/>
      <sheetName val="Yearly_2006(Sims)"/>
      <sheetName val="(02.회의)4.자금현황"/>
      <sheetName val="(02.회의) 1. 자금현황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"/>
      <sheetName val="OFFICE"/>
      <sheetName val="FAB"/>
      <sheetName val="OPR"/>
      <sheetName val="WT"/>
      <sheetName val="New"/>
      <sheetName val="Sheet1"/>
      <sheetName val="Sheet2"/>
      <sheetName val="OK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Apr"/>
      <sheetName val="Mei"/>
      <sheetName val="Jun"/>
      <sheetName val="Jul"/>
      <sheetName val="Agt"/>
      <sheetName val="Sep"/>
      <sheetName val="Okt"/>
      <sheetName val="Nop"/>
      <sheetName val="Des"/>
      <sheetName val="THR"/>
      <sheetName val="Bonus"/>
      <sheetName val="Hitung ulang PPh "/>
      <sheetName val="Rekap"/>
      <sheetName val="1721-A1 Hary J"/>
      <sheetName val="1721-A1 Surya D"/>
      <sheetName val="1721-A1 A. Rayen"/>
      <sheetName val="1721-A1 Z. Harahap"/>
      <sheetName val="1721-A1 H. Taher"/>
      <sheetName val="1721-A1 Padjli PP"/>
      <sheetName val="1721-A1 LM. Zainuddin"/>
      <sheetName val="1721-A1 Mardiansyah"/>
      <sheetName val="1721-A1 Soegiarto"/>
      <sheetName val="1721-A1 T. Pardede"/>
      <sheetName val="1721-A1 B.Subianto"/>
      <sheetName val="1721-A1 Basirun"/>
      <sheetName val="1721-A1 Yulius T"/>
      <sheetName val="1721-A1 Nyoman S"/>
      <sheetName val="1721-A1 Victor S"/>
      <sheetName val="1721-A1 A.Rohim"/>
      <sheetName val="1721-A1 Chris R"/>
      <sheetName val="1721-A1 Elly A"/>
      <sheetName val="1721-A1 K.Pergasen"/>
      <sheetName val="1721-A1 S.Tholib"/>
      <sheetName val="1721-A1 Selwa Raja"/>
      <sheetName val="1721-A1 Rifai"/>
      <sheetName val="1721-A1 Aboy"/>
      <sheetName val="1721-A1 Wasudewen"/>
      <sheetName val="1721-A1 M.Rabindra"/>
      <sheetName val="1721-A1 Acep S"/>
      <sheetName val="1721-A1 Sopiansyah"/>
      <sheetName val="1721-A1 Guna Balen"/>
      <sheetName val="1721-A1 B.Suro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ji"/>
      <sheetName val="Slip Gaji"/>
      <sheetName val="Gaji yg dibayar"/>
      <sheetName val="Gaji Transfer"/>
      <sheetName val="Gaji Cash"/>
      <sheetName val="Rekap"/>
      <sheetName val="Rincian"/>
      <sheetName val="Bonus"/>
      <sheetName val="Contract"/>
    </sheetNames>
    <sheetDataSet>
      <sheetData sheetId="0">
        <row r="8">
          <cell r="A8">
            <v>1</v>
          </cell>
          <cell r="B8" t="str">
            <v>SM2-KJA0251</v>
          </cell>
          <cell r="C8" t="str">
            <v>MAYONG SAPUTU</v>
          </cell>
          <cell r="D8">
            <v>29077</v>
          </cell>
          <cell r="E8" t="str">
            <v>Leading</v>
          </cell>
          <cell r="F8" t="str">
            <v>Produksi</v>
          </cell>
          <cell r="G8">
            <v>39488</v>
          </cell>
          <cell r="H8" t="str">
            <v>M-2</v>
          </cell>
          <cell r="I8" t="str">
            <v>1152040748</v>
          </cell>
          <cell r="J8">
            <v>3960000</v>
          </cell>
          <cell r="K8">
            <v>44000</v>
          </cell>
          <cell r="N8">
            <v>31</v>
          </cell>
          <cell r="O8">
            <v>29</v>
          </cell>
          <cell r="P8">
            <v>155.5</v>
          </cell>
          <cell r="Q8">
            <v>0</v>
          </cell>
          <cell r="R8">
            <v>3960000</v>
          </cell>
          <cell r="S8">
            <v>1276000</v>
          </cell>
          <cell r="T8">
            <v>3559422</v>
          </cell>
          <cell r="U8">
            <v>8795422</v>
          </cell>
          <cell r="X8">
            <v>8795422</v>
          </cell>
          <cell r="Y8">
            <v>304920</v>
          </cell>
          <cell r="Z8">
            <v>9100342</v>
          </cell>
          <cell r="AA8">
            <v>455017</v>
          </cell>
          <cell r="AB8" t="str">
            <v>M-2</v>
          </cell>
          <cell r="AC8">
            <v>2531250</v>
          </cell>
          <cell r="AD8">
            <v>79200</v>
          </cell>
          <cell r="AE8">
            <v>72418500</v>
          </cell>
          <cell r="AF8">
            <v>2500000</v>
          </cell>
          <cell r="AG8">
            <v>3362775</v>
          </cell>
          <cell r="AH8">
            <v>0</v>
          </cell>
          <cell r="AJ8">
            <v>488564</v>
          </cell>
          <cell r="AK8">
            <v>79200</v>
          </cell>
          <cell r="AL8">
            <v>567764</v>
          </cell>
          <cell r="AM8">
            <v>8227700</v>
          </cell>
          <cell r="AN8">
            <v>0</v>
          </cell>
          <cell r="AP8">
            <v>0</v>
          </cell>
          <cell r="AV8">
            <v>0</v>
          </cell>
          <cell r="AW8">
            <v>0</v>
          </cell>
          <cell r="AX8">
            <v>8227700</v>
          </cell>
          <cell r="AZ8">
            <v>8227700</v>
          </cell>
        </row>
        <row r="9">
          <cell r="A9">
            <v>2</v>
          </cell>
          <cell r="B9" t="str">
            <v>SM2-KJA0297</v>
          </cell>
          <cell r="C9" t="str">
            <v>ARDIANSYAH</v>
          </cell>
          <cell r="D9">
            <v>24230</v>
          </cell>
          <cell r="E9" t="str">
            <v>Leading</v>
          </cell>
          <cell r="F9" t="str">
            <v>Produksi</v>
          </cell>
          <cell r="G9">
            <v>39638</v>
          </cell>
          <cell r="H9" t="str">
            <v>M-3</v>
          </cell>
          <cell r="I9" t="str">
            <v>1152068774</v>
          </cell>
          <cell r="J9">
            <v>3960000</v>
          </cell>
          <cell r="K9">
            <v>44000</v>
          </cell>
          <cell r="N9">
            <v>31</v>
          </cell>
          <cell r="O9">
            <v>28</v>
          </cell>
          <cell r="P9">
            <v>163.5</v>
          </cell>
          <cell r="Q9">
            <v>0</v>
          </cell>
          <cell r="R9">
            <v>3960000</v>
          </cell>
          <cell r="S9">
            <v>1232000</v>
          </cell>
          <cell r="T9">
            <v>3742543</v>
          </cell>
          <cell r="U9">
            <v>8934543</v>
          </cell>
          <cell r="X9">
            <v>8934543</v>
          </cell>
          <cell r="Y9">
            <v>304920</v>
          </cell>
          <cell r="Z9">
            <v>9239463</v>
          </cell>
          <cell r="AA9">
            <v>461973</v>
          </cell>
          <cell r="AB9" t="str">
            <v>M-3</v>
          </cell>
          <cell r="AC9">
            <v>2700000</v>
          </cell>
          <cell r="AD9">
            <v>79200</v>
          </cell>
          <cell r="AE9">
            <v>71979480</v>
          </cell>
          <cell r="AF9">
            <v>2500000</v>
          </cell>
          <cell r="AG9">
            <v>3296922</v>
          </cell>
          <cell r="AH9">
            <v>0</v>
          </cell>
          <cell r="AJ9">
            <v>483076</v>
          </cell>
          <cell r="AK9">
            <v>79200</v>
          </cell>
          <cell r="AL9">
            <v>562276</v>
          </cell>
          <cell r="AM9">
            <v>8372300</v>
          </cell>
          <cell r="AN9">
            <v>0</v>
          </cell>
          <cell r="AP9">
            <v>0</v>
          </cell>
          <cell r="AV9">
            <v>0</v>
          </cell>
          <cell r="AW9">
            <v>0</v>
          </cell>
          <cell r="AX9">
            <v>8372300</v>
          </cell>
          <cell r="AZ9">
            <v>8372300</v>
          </cell>
        </row>
        <row r="10">
          <cell r="A10">
            <v>3</v>
          </cell>
          <cell r="B10" t="str">
            <v>SM2-KJA0336</v>
          </cell>
          <cell r="C10" t="str">
            <v>AMAR MA'RUF</v>
          </cell>
          <cell r="D10">
            <v>25806</v>
          </cell>
          <cell r="E10" t="str">
            <v>Leading 2</v>
          </cell>
          <cell r="F10" t="str">
            <v>Produksi</v>
          </cell>
          <cell r="G10">
            <v>39792</v>
          </cell>
          <cell r="H10" t="str">
            <v>M-1</v>
          </cell>
          <cell r="I10" t="str">
            <v>1152056075</v>
          </cell>
          <cell r="J10">
            <v>3060000</v>
          </cell>
          <cell r="K10">
            <v>44000</v>
          </cell>
          <cell r="L10">
            <v>300000</v>
          </cell>
          <cell r="N10">
            <v>31</v>
          </cell>
          <cell r="O10">
            <v>21</v>
          </cell>
          <cell r="P10">
            <v>90</v>
          </cell>
          <cell r="Q10">
            <v>0</v>
          </cell>
          <cell r="R10">
            <v>3060000</v>
          </cell>
          <cell r="S10">
            <v>924000</v>
          </cell>
          <cell r="T10">
            <v>1591908</v>
          </cell>
          <cell r="U10">
            <v>5575908</v>
          </cell>
          <cell r="X10">
            <v>5875908</v>
          </cell>
          <cell r="Y10">
            <v>235620</v>
          </cell>
          <cell r="Z10">
            <v>6111528</v>
          </cell>
          <cell r="AA10">
            <v>305576</v>
          </cell>
          <cell r="AB10" t="str">
            <v>M-1</v>
          </cell>
          <cell r="AC10">
            <v>2362500</v>
          </cell>
          <cell r="AD10">
            <v>61200</v>
          </cell>
          <cell r="AE10">
            <v>40587024</v>
          </cell>
          <cell r="AF10">
            <v>2029351.2000000002</v>
          </cell>
          <cell r="AG10">
            <v>0</v>
          </cell>
          <cell r="AH10">
            <v>0</v>
          </cell>
          <cell r="AJ10">
            <v>169112</v>
          </cell>
          <cell r="AK10">
            <v>61200</v>
          </cell>
          <cell r="AL10">
            <v>230312</v>
          </cell>
          <cell r="AM10">
            <v>5645600</v>
          </cell>
          <cell r="AN10">
            <v>1210000</v>
          </cell>
          <cell r="AP10">
            <v>0</v>
          </cell>
          <cell r="AV10">
            <v>0</v>
          </cell>
          <cell r="AW10">
            <v>1210000</v>
          </cell>
          <cell r="AX10">
            <v>4435600</v>
          </cell>
          <cell r="AZ10">
            <v>4435600</v>
          </cell>
        </row>
        <row r="11">
          <cell r="A11">
            <v>4</v>
          </cell>
          <cell r="B11" t="str">
            <v>SM2-KJA0417</v>
          </cell>
          <cell r="C11" t="str">
            <v>SAHRUL</v>
          </cell>
          <cell r="D11">
            <v>28768</v>
          </cell>
          <cell r="E11" t="str">
            <v>Leading 2</v>
          </cell>
          <cell r="F11" t="str">
            <v>Produksi</v>
          </cell>
          <cell r="G11">
            <v>39937</v>
          </cell>
          <cell r="H11" t="str">
            <v>M-3</v>
          </cell>
          <cell r="I11" t="str">
            <v>1152020666</v>
          </cell>
          <cell r="J11">
            <v>2760000</v>
          </cell>
          <cell r="K11">
            <v>44000</v>
          </cell>
          <cell r="L11">
            <v>300000</v>
          </cell>
          <cell r="N11">
            <v>31</v>
          </cell>
          <cell r="O11">
            <v>30</v>
          </cell>
          <cell r="P11">
            <v>190.5</v>
          </cell>
          <cell r="Q11">
            <v>0</v>
          </cell>
          <cell r="R11">
            <v>2760000</v>
          </cell>
          <cell r="S11">
            <v>1320000</v>
          </cell>
          <cell r="T11">
            <v>3039191</v>
          </cell>
          <cell r="U11">
            <v>7119191</v>
          </cell>
          <cell r="X11">
            <v>7419191</v>
          </cell>
          <cell r="Y11">
            <v>212520</v>
          </cell>
          <cell r="Z11">
            <v>7631711</v>
          </cell>
          <cell r="AA11">
            <v>381586</v>
          </cell>
          <cell r="AB11" t="str">
            <v>M-3</v>
          </cell>
          <cell r="AC11">
            <v>2700000</v>
          </cell>
          <cell r="AD11">
            <v>55200</v>
          </cell>
          <cell r="AE11">
            <v>53939100</v>
          </cell>
          <cell r="AF11">
            <v>2500000</v>
          </cell>
          <cell r="AG11">
            <v>590865</v>
          </cell>
          <cell r="AH11">
            <v>0</v>
          </cell>
          <cell r="AJ11">
            <v>257572</v>
          </cell>
          <cell r="AK11">
            <v>55200</v>
          </cell>
          <cell r="AL11">
            <v>312772</v>
          </cell>
          <cell r="AM11">
            <v>7106400</v>
          </cell>
          <cell r="AN11">
            <v>0</v>
          </cell>
          <cell r="AP11">
            <v>0</v>
          </cell>
          <cell r="AV11">
            <v>0</v>
          </cell>
          <cell r="AW11">
            <v>0</v>
          </cell>
          <cell r="AX11">
            <v>7106400</v>
          </cell>
          <cell r="AZ11">
            <v>7106400</v>
          </cell>
        </row>
        <row r="12">
          <cell r="A12">
            <v>5</v>
          </cell>
          <cell r="B12" t="str">
            <v>SM2-KJA0237</v>
          </cell>
          <cell r="C12" t="str">
            <v>FAHROL HIDYAR</v>
          </cell>
          <cell r="D12">
            <v>28856</v>
          </cell>
          <cell r="E12" t="str">
            <v>Leading 2</v>
          </cell>
          <cell r="F12" t="str">
            <v>Produksi</v>
          </cell>
          <cell r="G12">
            <v>39488</v>
          </cell>
          <cell r="H12" t="str">
            <v>M-2</v>
          </cell>
          <cell r="I12" t="str">
            <v>1152041515</v>
          </cell>
          <cell r="J12">
            <v>3060000</v>
          </cell>
          <cell r="K12">
            <v>44000</v>
          </cell>
          <cell r="L12">
            <v>300000</v>
          </cell>
          <cell r="N12">
            <v>29</v>
          </cell>
          <cell r="O12">
            <v>27</v>
          </cell>
          <cell r="P12">
            <v>170.5</v>
          </cell>
          <cell r="Q12">
            <v>2</v>
          </cell>
          <cell r="R12">
            <v>2815200</v>
          </cell>
          <cell r="S12">
            <v>1188000</v>
          </cell>
          <cell r="T12">
            <v>3015780</v>
          </cell>
          <cell r="U12">
            <v>7018980</v>
          </cell>
          <cell r="X12">
            <v>7318980</v>
          </cell>
          <cell r="Y12">
            <v>235620</v>
          </cell>
          <cell r="Z12">
            <v>7554600</v>
          </cell>
          <cell r="AA12">
            <v>377730</v>
          </cell>
          <cell r="AB12" t="str">
            <v>M-2</v>
          </cell>
          <cell r="AC12">
            <v>2531250</v>
          </cell>
          <cell r="AD12">
            <v>61200</v>
          </cell>
          <cell r="AE12">
            <v>55013040</v>
          </cell>
          <cell r="AF12">
            <v>2500000</v>
          </cell>
          <cell r="AG12">
            <v>751956</v>
          </cell>
          <cell r="AH12">
            <v>0</v>
          </cell>
          <cell r="AJ12">
            <v>270996</v>
          </cell>
          <cell r="AK12">
            <v>61200</v>
          </cell>
          <cell r="AL12">
            <v>332196</v>
          </cell>
          <cell r="AM12">
            <v>6986800</v>
          </cell>
          <cell r="AN12">
            <v>0</v>
          </cell>
          <cell r="AP12">
            <v>0</v>
          </cell>
          <cell r="AV12">
            <v>0</v>
          </cell>
          <cell r="AW12">
            <v>0</v>
          </cell>
          <cell r="AX12">
            <v>6986800</v>
          </cell>
          <cell r="AZ12">
            <v>6986800</v>
          </cell>
        </row>
        <row r="13">
          <cell r="A13">
            <v>6</v>
          </cell>
          <cell r="B13" t="str">
            <v>SM2-KJA0380</v>
          </cell>
          <cell r="C13" t="str">
            <v>YUSUF. J</v>
          </cell>
          <cell r="D13">
            <v>21719</v>
          </cell>
          <cell r="E13" t="str">
            <v>Leading 2</v>
          </cell>
          <cell r="F13" t="str">
            <v>Produksi</v>
          </cell>
          <cell r="G13">
            <v>39845</v>
          </cell>
          <cell r="H13" t="str">
            <v>M-3</v>
          </cell>
          <cell r="I13" t="str">
            <v>0022085255</v>
          </cell>
          <cell r="J13">
            <v>2760000</v>
          </cell>
          <cell r="K13">
            <v>44000</v>
          </cell>
          <cell r="L13">
            <v>300000</v>
          </cell>
          <cell r="N13">
            <v>31</v>
          </cell>
          <cell r="O13">
            <v>23</v>
          </cell>
          <cell r="P13">
            <v>112.5</v>
          </cell>
          <cell r="Q13">
            <v>0</v>
          </cell>
          <cell r="R13">
            <v>2760000</v>
          </cell>
          <cell r="S13">
            <v>1012000</v>
          </cell>
          <cell r="T13">
            <v>1794798</v>
          </cell>
          <cell r="U13">
            <v>5566798</v>
          </cell>
          <cell r="X13">
            <v>5866798</v>
          </cell>
          <cell r="Y13">
            <v>212520</v>
          </cell>
          <cell r="Z13">
            <v>6079318</v>
          </cell>
          <cell r="AA13">
            <v>303966</v>
          </cell>
          <cell r="AB13" t="str">
            <v>M-3</v>
          </cell>
          <cell r="AC13">
            <v>2700000</v>
          </cell>
          <cell r="AD13">
            <v>55200</v>
          </cell>
          <cell r="AE13">
            <v>36241824</v>
          </cell>
          <cell r="AF13">
            <v>1812091.2000000002</v>
          </cell>
          <cell r="AG13">
            <v>0</v>
          </cell>
          <cell r="AH13">
            <v>0</v>
          </cell>
          <cell r="AJ13">
            <v>151007</v>
          </cell>
          <cell r="AK13">
            <v>55200</v>
          </cell>
          <cell r="AL13">
            <v>206207</v>
          </cell>
          <cell r="AM13">
            <v>5660600</v>
          </cell>
          <cell r="AN13">
            <v>0</v>
          </cell>
          <cell r="AP13">
            <v>0</v>
          </cell>
          <cell r="AV13">
            <v>0</v>
          </cell>
          <cell r="AW13">
            <v>0</v>
          </cell>
          <cell r="AX13">
            <v>5660600</v>
          </cell>
          <cell r="AZ13">
            <v>5660600</v>
          </cell>
        </row>
        <row r="14">
          <cell r="A14">
            <v>7</v>
          </cell>
          <cell r="B14" t="str">
            <v>SM2-KJA0302</v>
          </cell>
          <cell r="C14" t="str">
            <v>AMIRUDIN</v>
          </cell>
          <cell r="D14">
            <v>25799</v>
          </cell>
          <cell r="E14" t="str">
            <v>Leading 2</v>
          </cell>
          <cell r="F14" t="str">
            <v>Produksi</v>
          </cell>
          <cell r="G14">
            <v>39646</v>
          </cell>
          <cell r="H14" t="str">
            <v>M-3</v>
          </cell>
          <cell r="I14" t="str">
            <v>1152056601</v>
          </cell>
          <cell r="J14">
            <v>2760000</v>
          </cell>
          <cell r="K14">
            <v>44000</v>
          </cell>
          <cell r="L14">
            <v>0</v>
          </cell>
          <cell r="N14">
            <v>31</v>
          </cell>
          <cell r="O14">
            <v>0</v>
          </cell>
          <cell r="P14">
            <v>0</v>
          </cell>
          <cell r="Q14">
            <v>0</v>
          </cell>
          <cell r="R14">
            <v>2760000</v>
          </cell>
          <cell r="S14">
            <v>0</v>
          </cell>
          <cell r="T14">
            <v>0</v>
          </cell>
          <cell r="U14">
            <v>2760000</v>
          </cell>
          <cell r="X14">
            <v>2760000</v>
          </cell>
          <cell r="Y14">
            <v>212520</v>
          </cell>
          <cell r="Z14">
            <v>2972520</v>
          </cell>
          <cell r="AA14">
            <v>148626</v>
          </cell>
          <cell r="AB14" t="str">
            <v>M-3</v>
          </cell>
          <cell r="AC14">
            <v>2700000</v>
          </cell>
          <cell r="AD14">
            <v>55200</v>
          </cell>
          <cell r="AE14">
            <v>824328</v>
          </cell>
          <cell r="AF14">
            <v>41216.400000000001</v>
          </cell>
          <cell r="AG14">
            <v>0</v>
          </cell>
          <cell r="AH14">
            <v>0</v>
          </cell>
          <cell r="AJ14">
            <v>3434</v>
          </cell>
          <cell r="AK14">
            <v>55200</v>
          </cell>
          <cell r="AL14">
            <v>58634</v>
          </cell>
          <cell r="AM14">
            <v>2701400</v>
          </cell>
          <cell r="AN14">
            <v>0</v>
          </cell>
          <cell r="AP14">
            <v>0</v>
          </cell>
          <cell r="AV14">
            <v>0</v>
          </cell>
          <cell r="AW14">
            <v>0</v>
          </cell>
          <cell r="AX14">
            <v>2701400</v>
          </cell>
          <cell r="AZ14">
            <v>2701400</v>
          </cell>
        </row>
        <row r="15">
          <cell r="A15">
            <v>8</v>
          </cell>
          <cell r="B15" t="str">
            <v>SM2-KJA0335</v>
          </cell>
          <cell r="C15" t="str">
            <v>AGUS SURIANSYAH</v>
          </cell>
          <cell r="D15">
            <v>28354</v>
          </cell>
          <cell r="E15" t="str">
            <v>Leading 2</v>
          </cell>
          <cell r="F15" t="str">
            <v>Produksi</v>
          </cell>
          <cell r="G15">
            <v>39792</v>
          </cell>
          <cell r="H15" t="str">
            <v>M-3</v>
          </cell>
          <cell r="I15" t="str">
            <v>1152066313</v>
          </cell>
          <cell r="J15">
            <v>2760000</v>
          </cell>
          <cell r="K15">
            <v>44000</v>
          </cell>
          <cell r="L15">
            <v>300000</v>
          </cell>
          <cell r="N15">
            <v>31</v>
          </cell>
          <cell r="O15">
            <v>29</v>
          </cell>
          <cell r="P15">
            <v>137.5</v>
          </cell>
          <cell r="Q15">
            <v>0</v>
          </cell>
          <cell r="R15">
            <v>2760000</v>
          </cell>
          <cell r="S15">
            <v>1276000</v>
          </cell>
          <cell r="T15">
            <v>2193642</v>
          </cell>
          <cell r="U15">
            <v>6229642</v>
          </cell>
          <cell r="X15">
            <v>6529642</v>
          </cell>
          <cell r="Y15">
            <v>212520</v>
          </cell>
          <cell r="Z15">
            <v>6742162</v>
          </cell>
          <cell r="AA15">
            <v>337108</v>
          </cell>
          <cell r="AB15" t="str">
            <v>M-3</v>
          </cell>
          <cell r="AC15">
            <v>2700000</v>
          </cell>
          <cell r="AD15">
            <v>55200</v>
          </cell>
          <cell r="AE15">
            <v>43798248</v>
          </cell>
          <cell r="AF15">
            <v>2189912.4</v>
          </cell>
          <cell r="AG15">
            <v>0</v>
          </cell>
          <cell r="AH15">
            <v>0</v>
          </cell>
          <cell r="AJ15">
            <v>182492</v>
          </cell>
          <cell r="AK15">
            <v>55200</v>
          </cell>
          <cell r="AL15">
            <v>237692</v>
          </cell>
          <cell r="AM15">
            <v>6292000</v>
          </cell>
          <cell r="AN15">
            <v>1210000</v>
          </cell>
          <cell r="AP15">
            <v>0</v>
          </cell>
          <cell r="AV15">
            <v>0</v>
          </cell>
          <cell r="AW15">
            <v>1210000</v>
          </cell>
          <cell r="AX15">
            <v>5082000</v>
          </cell>
          <cell r="AZ15">
            <v>5082000</v>
          </cell>
        </row>
        <row r="16">
          <cell r="A16">
            <v>9</v>
          </cell>
          <cell r="B16" t="str">
            <v>SM2-KJA0314</v>
          </cell>
          <cell r="C16" t="str">
            <v>DEDI WAHYUDI</v>
          </cell>
          <cell r="D16">
            <v>27398</v>
          </cell>
          <cell r="E16" t="str">
            <v>Opt. Radio</v>
          </cell>
          <cell r="F16" t="str">
            <v>Produksi</v>
          </cell>
          <cell r="G16">
            <v>39702</v>
          </cell>
          <cell r="H16" t="str">
            <v>M-0</v>
          </cell>
          <cell r="I16" t="str">
            <v>1152068839</v>
          </cell>
          <cell r="J16">
            <v>2260000</v>
          </cell>
          <cell r="K16">
            <v>44000</v>
          </cell>
          <cell r="L16">
            <v>300000</v>
          </cell>
          <cell r="N16">
            <v>31</v>
          </cell>
          <cell r="O16">
            <v>27</v>
          </cell>
          <cell r="P16">
            <v>150.5</v>
          </cell>
          <cell r="Q16">
            <v>0</v>
          </cell>
          <cell r="R16">
            <v>2260000</v>
          </cell>
          <cell r="S16">
            <v>1188000</v>
          </cell>
          <cell r="T16">
            <v>1966069</v>
          </cell>
          <cell r="U16">
            <v>5414069</v>
          </cell>
          <cell r="X16">
            <v>5714069</v>
          </cell>
          <cell r="Y16">
            <v>174020</v>
          </cell>
          <cell r="Z16">
            <v>5888089</v>
          </cell>
          <cell r="AA16">
            <v>294404</v>
          </cell>
          <cell r="AB16" t="str">
            <v>M-0</v>
          </cell>
          <cell r="AC16">
            <v>2193750</v>
          </cell>
          <cell r="AD16">
            <v>45200</v>
          </cell>
          <cell r="AE16">
            <v>40256820</v>
          </cell>
          <cell r="AF16">
            <v>2012841</v>
          </cell>
          <cell r="AG16">
            <v>0</v>
          </cell>
          <cell r="AH16">
            <v>0</v>
          </cell>
          <cell r="AJ16">
            <v>167736</v>
          </cell>
          <cell r="AK16">
            <v>45200</v>
          </cell>
          <cell r="AL16">
            <v>212936</v>
          </cell>
          <cell r="AM16">
            <v>5501100</v>
          </cell>
          <cell r="AN16">
            <v>0</v>
          </cell>
          <cell r="AP16">
            <v>0</v>
          </cell>
          <cell r="AV16">
            <v>0</v>
          </cell>
          <cell r="AW16">
            <v>0</v>
          </cell>
          <cell r="AX16">
            <v>5501100</v>
          </cell>
          <cell r="AY16">
            <v>376000</v>
          </cell>
          <cell r="AZ16">
            <v>5877100</v>
          </cell>
        </row>
        <row r="17">
          <cell r="A17">
            <v>10</v>
          </cell>
          <cell r="B17" t="str">
            <v>SM2-KJA0315</v>
          </cell>
          <cell r="C17" t="str">
            <v>SURYO YUNANTO</v>
          </cell>
          <cell r="D17">
            <v>32095</v>
          </cell>
          <cell r="E17" t="str">
            <v>Opt. Radio</v>
          </cell>
          <cell r="F17" t="str">
            <v>Produksi</v>
          </cell>
          <cell r="G17">
            <v>39713</v>
          </cell>
          <cell r="H17" t="str">
            <v>M-1</v>
          </cell>
          <cell r="I17" t="str">
            <v>1152060706</v>
          </cell>
          <cell r="J17">
            <v>2260000</v>
          </cell>
          <cell r="K17">
            <v>44000</v>
          </cell>
          <cell r="L17">
            <v>300000</v>
          </cell>
          <cell r="N17">
            <v>31</v>
          </cell>
          <cell r="O17">
            <v>30</v>
          </cell>
          <cell r="P17">
            <v>150.5</v>
          </cell>
          <cell r="Q17">
            <v>0</v>
          </cell>
          <cell r="R17">
            <v>2260000</v>
          </cell>
          <cell r="S17">
            <v>1320000</v>
          </cell>
          <cell r="T17">
            <v>1966069</v>
          </cell>
          <cell r="U17">
            <v>5546069</v>
          </cell>
          <cell r="X17">
            <v>5846069</v>
          </cell>
          <cell r="Y17">
            <v>174020</v>
          </cell>
          <cell r="Z17">
            <v>6020089</v>
          </cell>
          <cell r="AA17">
            <v>301004</v>
          </cell>
          <cell r="AB17" t="str">
            <v>M-1</v>
          </cell>
          <cell r="AC17">
            <v>2362500</v>
          </cell>
          <cell r="AD17">
            <v>45200</v>
          </cell>
          <cell r="AE17">
            <v>39736620</v>
          </cell>
          <cell r="AF17">
            <v>1986831</v>
          </cell>
          <cell r="AG17">
            <v>0</v>
          </cell>
          <cell r="AH17">
            <v>0</v>
          </cell>
          <cell r="AJ17">
            <v>165569</v>
          </cell>
          <cell r="AK17">
            <v>45200</v>
          </cell>
          <cell r="AL17">
            <v>210769</v>
          </cell>
          <cell r="AM17">
            <v>5635300</v>
          </cell>
          <cell r="AN17">
            <v>0</v>
          </cell>
          <cell r="AP17">
            <v>0</v>
          </cell>
          <cell r="AV17">
            <v>0</v>
          </cell>
          <cell r="AW17">
            <v>0</v>
          </cell>
          <cell r="AX17">
            <v>5635300</v>
          </cell>
          <cell r="AZ17">
            <v>5635300</v>
          </cell>
        </row>
        <row r="18">
          <cell r="A18">
            <v>11</v>
          </cell>
          <cell r="B18" t="str">
            <v>SM2-KJA0259</v>
          </cell>
          <cell r="C18" t="str">
            <v>AHMAD YANI</v>
          </cell>
          <cell r="D18">
            <v>29488</v>
          </cell>
          <cell r="E18" t="str">
            <v>Opt. Radio</v>
          </cell>
          <cell r="F18" t="str">
            <v>Produksi</v>
          </cell>
          <cell r="G18">
            <v>39508</v>
          </cell>
          <cell r="H18" t="str">
            <v>S-0</v>
          </cell>
          <cell r="I18" t="str">
            <v>1152091881</v>
          </cell>
          <cell r="J18">
            <v>2260000</v>
          </cell>
          <cell r="K18">
            <v>44000</v>
          </cell>
          <cell r="L18">
            <v>300000</v>
          </cell>
          <cell r="N18">
            <v>31</v>
          </cell>
          <cell r="O18">
            <v>29</v>
          </cell>
          <cell r="P18">
            <v>173.5</v>
          </cell>
          <cell r="Q18">
            <v>0</v>
          </cell>
          <cell r="R18">
            <v>2260000</v>
          </cell>
          <cell r="S18">
            <v>1276000</v>
          </cell>
          <cell r="T18">
            <v>2266532</v>
          </cell>
          <cell r="U18">
            <v>5802532</v>
          </cell>
          <cell r="X18">
            <v>6102532</v>
          </cell>
          <cell r="Y18">
            <v>174020</v>
          </cell>
          <cell r="Z18">
            <v>6276552</v>
          </cell>
          <cell r="AA18">
            <v>313828</v>
          </cell>
          <cell r="AB18" t="str">
            <v>S-0</v>
          </cell>
          <cell r="AC18">
            <v>2025000</v>
          </cell>
          <cell r="AD18">
            <v>45200</v>
          </cell>
          <cell r="AE18">
            <v>46710288</v>
          </cell>
          <cell r="AF18">
            <v>2335514.4</v>
          </cell>
          <cell r="AG18">
            <v>0</v>
          </cell>
          <cell r="AH18">
            <v>0</v>
          </cell>
          <cell r="AJ18">
            <v>194626</v>
          </cell>
          <cell r="AK18">
            <v>45200</v>
          </cell>
          <cell r="AL18">
            <v>239826</v>
          </cell>
          <cell r="AM18">
            <v>5862700</v>
          </cell>
          <cell r="AN18">
            <v>0</v>
          </cell>
          <cell r="AP18">
            <v>48000</v>
          </cell>
          <cell r="AV18">
            <v>0</v>
          </cell>
          <cell r="AW18">
            <v>48000</v>
          </cell>
          <cell r="AX18">
            <v>5814700</v>
          </cell>
          <cell r="AZ18">
            <v>5814700</v>
          </cell>
        </row>
        <row r="19">
          <cell r="A19">
            <v>12</v>
          </cell>
          <cell r="B19" t="str">
            <v>SM2-KJA0484</v>
          </cell>
          <cell r="C19" t="str">
            <v>H. ARMANSYA</v>
          </cell>
          <cell r="D19">
            <v>32509</v>
          </cell>
          <cell r="E19" t="str">
            <v>Opt. Radio</v>
          </cell>
          <cell r="F19" t="str">
            <v>Produksi</v>
          </cell>
          <cell r="G19">
            <v>40354</v>
          </cell>
          <cell r="H19" t="str">
            <v>M-1</v>
          </cell>
          <cell r="I19" t="str">
            <v>1152065236</v>
          </cell>
          <cell r="J19">
            <v>2010000</v>
          </cell>
          <cell r="K19">
            <v>44000</v>
          </cell>
          <cell r="L19">
            <v>300000</v>
          </cell>
          <cell r="N19">
            <v>31</v>
          </cell>
          <cell r="O19">
            <v>26</v>
          </cell>
          <cell r="P19">
            <v>161</v>
          </cell>
          <cell r="Q19">
            <v>0</v>
          </cell>
          <cell r="R19">
            <v>2010000</v>
          </cell>
          <cell r="S19">
            <v>1144000</v>
          </cell>
          <cell r="T19">
            <v>1870578</v>
          </cell>
          <cell r="U19">
            <v>5024578</v>
          </cell>
          <cell r="X19">
            <v>5324578</v>
          </cell>
          <cell r="Y19">
            <v>154770</v>
          </cell>
          <cell r="Z19">
            <v>5479348</v>
          </cell>
          <cell r="AA19">
            <v>273967</v>
          </cell>
          <cell r="AB19" t="str">
            <v>M-1</v>
          </cell>
          <cell r="AC19">
            <v>2362500</v>
          </cell>
          <cell r="AD19">
            <v>40200</v>
          </cell>
          <cell r="AE19">
            <v>33632172</v>
          </cell>
          <cell r="AF19">
            <v>1681608.6</v>
          </cell>
          <cell r="AG19">
            <v>0</v>
          </cell>
          <cell r="AH19">
            <v>0</v>
          </cell>
          <cell r="AJ19">
            <v>140134</v>
          </cell>
          <cell r="AK19">
            <v>40200</v>
          </cell>
          <cell r="AL19">
            <v>180334</v>
          </cell>
          <cell r="AM19">
            <v>5144200</v>
          </cell>
          <cell r="AN19">
            <v>0</v>
          </cell>
          <cell r="AP19">
            <v>0</v>
          </cell>
          <cell r="AV19">
            <v>0</v>
          </cell>
          <cell r="AW19">
            <v>0</v>
          </cell>
          <cell r="AX19">
            <v>5144200</v>
          </cell>
          <cell r="AZ19">
            <v>5144200</v>
          </cell>
        </row>
        <row r="20">
          <cell r="A20">
            <v>13</v>
          </cell>
          <cell r="B20" t="str">
            <v>SM2-KJA0465</v>
          </cell>
          <cell r="C20" t="str">
            <v>MUHAMAD YUSDA</v>
          </cell>
          <cell r="D20">
            <v>29439</v>
          </cell>
          <cell r="E20" t="str">
            <v>Opt. Radio</v>
          </cell>
          <cell r="F20" t="str">
            <v>Produksi</v>
          </cell>
          <cell r="G20">
            <v>40242</v>
          </cell>
          <cell r="H20" t="str">
            <v>M-1</v>
          </cell>
          <cell r="I20" t="str">
            <v>1152066186</v>
          </cell>
          <cell r="J20">
            <v>2010000</v>
          </cell>
          <cell r="K20">
            <v>44000</v>
          </cell>
          <cell r="L20">
            <v>300000</v>
          </cell>
          <cell r="N20">
            <v>31</v>
          </cell>
          <cell r="O20">
            <v>27</v>
          </cell>
          <cell r="P20">
            <v>146.5</v>
          </cell>
          <cell r="Q20">
            <v>0</v>
          </cell>
          <cell r="R20">
            <v>2010000</v>
          </cell>
          <cell r="S20">
            <v>1188000</v>
          </cell>
          <cell r="T20">
            <v>1702110</v>
          </cell>
          <cell r="U20">
            <v>4900110</v>
          </cell>
          <cell r="X20">
            <v>5200110</v>
          </cell>
          <cell r="Y20">
            <v>154770</v>
          </cell>
          <cell r="Z20">
            <v>5354880</v>
          </cell>
          <cell r="AA20">
            <v>267744</v>
          </cell>
          <cell r="AB20" t="str">
            <v>M-1</v>
          </cell>
          <cell r="AC20">
            <v>2362500</v>
          </cell>
          <cell r="AD20">
            <v>40200</v>
          </cell>
          <cell r="AE20">
            <v>32213232</v>
          </cell>
          <cell r="AF20">
            <v>1610661.6</v>
          </cell>
          <cell r="AG20">
            <v>0</v>
          </cell>
          <cell r="AH20">
            <v>0</v>
          </cell>
          <cell r="AJ20">
            <v>134221</v>
          </cell>
          <cell r="AK20">
            <v>40200</v>
          </cell>
          <cell r="AL20">
            <v>174421</v>
          </cell>
          <cell r="AM20">
            <v>5025700</v>
          </cell>
          <cell r="AN20">
            <v>0</v>
          </cell>
          <cell r="AP20">
            <v>0</v>
          </cell>
          <cell r="AV20">
            <v>0</v>
          </cell>
          <cell r="AW20">
            <v>0</v>
          </cell>
          <cell r="AX20">
            <v>5025700</v>
          </cell>
          <cell r="AZ20">
            <v>5025700</v>
          </cell>
        </row>
        <row r="21">
          <cell r="A21">
            <v>14</v>
          </cell>
          <cell r="B21" t="str">
            <v>SM2-KJA0545</v>
          </cell>
          <cell r="C21" t="str">
            <v>SUFIAN</v>
          </cell>
          <cell r="D21">
            <v>31985</v>
          </cell>
          <cell r="E21" t="str">
            <v>Opt. Radio</v>
          </cell>
          <cell r="F21" t="str">
            <v>Produksi</v>
          </cell>
          <cell r="G21">
            <v>41030</v>
          </cell>
          <cell r="H21" t="str">
            <v>M-1</v>
          </cell>
          <cell r="I21" t="str">
            <v>1152089585</v>
          </cell>
          <cell r="J21">
            <v>1860000</v>
          </cell>
          <cell r="K21">
            <v>44000</v>
          </cell>
          <cell r="L21">
            <v>300000</v>
          </cell>
          <cell r="N21">
            <v>31</v>
          </cell>
          <cell r="O21">
            <v>28</v>
          </cell>
          <cell r="P21">
            <v>191.5</v>
          </cell>
          <cell r="Q21">
            <v>0</v>
          </cell>
          <cell r="R21">
            <v>1860000</v>
          </cell>
          <cell r="S21">
            <v>1232000</v>
          </cell>
          <cell r="T21">
            <v>2058902</v>
          </cell>
          <cell r="U21">
            <v>5150902</v>
          </cell>
          <cell r="X21">
            <v>5450902</v>
          </cell>
          <cell r="Y21">
            <v>143220</v>
          </cell>
          <cell r="Z21">
            <v>5594122</v>
          </cell>
          <cell r="AA21">
            <v>279706</v>
          </cell>
          <cell r="AB21" t="str">
            <v>M-1</v>
          </cell>
          <cell r="AC21">
            <v>2362500</v>
          </cell>
          <cell r="AD21">
            <v>37200</v>
          </cell>
          <cell r="AE21">
            <v>34976592</v>
          </cell>
          <cell r="AF21">
            <v>1748829.6</v>
          </cell>
          <cell r="AG21">
            <v>0</v>
          </cell>
          <cell r="AH21">
            <v>0</v>
          </cell>
          <cell r="AJ21">
            <v>145735</v>
          </cell>
          <cell r="AK21">
            <v>37200</v>
          </cell>
          <cell r="AL21">
            <v>182935</v>
          </cell>
          <cell r="AM21">
            <v>5268000</v>
          </cell>
          <cell r="AN21">
            <v>447148</v>
          </cell>
          <cell r="AP21">
            <v>24000</v>
          </cell>
          <cell r="AV21">
            <v>0</v>
          </cell>
          <cell r="AW21">
            <v>471148</v>
          </cell>
          <cell r="AX21">
            <v>4796852</v>
          </cell>
          <cell r="AZ21">
            <v>4796900</v>
          </cell>
        </row>
        <row r="22">
          <cell r="A22">
            <v>15</v>
          </cell>
          <cell r="B22" t="str">
            <v>SM2-KJA0225</v>
          </cell>
          <cell r="C22" t="str">
            <v>AHMAD SYAMSUL BAHRI</v>
          </cell>
          <cell r="D22">
            <v>30732</v>
          </cell>
          <cell r="E22" t="str">
            <v>Office Helper</v>
          </cell>
          <cell r="F22" t="str">
            <v>Produksi</v>
          </cell>
          <cell r="G22">
            <v>39508</v>
          </cell>
          <cell r="H22" t="str">
            <v>M-1</v>
          </cell>
          <cell r="I22" t="str">
            <v>1152068804</v>
          </cell>
          <cell r="J22">
            <v>1860000</v>
          </cell>
          <cell r="K22">
            <v>44000</v>
          </cell>
          <cell r="N22">
            <v>31</v>
          </cell>
          <cell r="O22">
            <v>24</v>
          </cell>
          <cell r="P22">
            <v>143.5</v>
          </cell>
          <cell r="Q22">
            <v>0</v>
          </cell>
          <cell r="R22">
            <v>1860000</v>
          </cell>
          <cell r="S22">
            <v>1056000</v>
          </cell>
          <cell r="T22">
            <v>1542832</v>
          </cell>
          <cell r="U22">
            <v>4458832</v>
          </cell>
          <cell r="X22">
            <v>4458832</v>
          </cell>
          <cell r="Y22">
            <v>143220</v>
          </cell>
          <cell r="Z22">
            <v>4602052</v>
          </cell>
          <cell r="AA22">
            <v>230103</v>
          </cell>
          <cell r="AB22" t="str">
            <v>M-1</v>
          </cell>
          <cell r="AC22">
            <v>2362500</v>
          </cell>
          <cell r="AD22">
            <v>37200</v>
          </cell>
          <cell r="AE22">
            <v>23666988</v>
          </cell>
          <cell r="AF22">
            <v>1183349.4000000001</v>
          </cell>
          <cell r="AG22">
            <v>0</v>
          </cell>
          <cell r="AH22">
            <v>0</v>
          </cell>
          <cell r="AJ22">
            <v>98612</v>
          </cell>
          <cell r="AK22">
            <v>37200</v>
          </cell>
          <cell r="AL22">
            <v>135812</v>
          </cell>
          <cell r="AM22">
            <v>4323000</v>
          </cell>
          <cell r="AN22">
            <v>0</v>
          </cell>
          <cell r="AP22">
            <v>0</v>
          </cell>
          <cell r="AV22">
            <v>0</v>
          </cell>
          <cell r="AW22">
            <v>0</v>
          </cell>
          <cell r="AX22">
            <v>4323000</v>
          </cell>
          <cell r="AZ22">
            <v>4323000</v>
          </cell>
        </row>
        <row r="23">
          <cell r="A23">
            <v>16</v>
          </cell>
          <cell r="B23" t="str">
            <v>SM2-KJA0234</v>
          </cell>
          <cell r="C23" t="str">
            <v>HERWANSYAH</v>
          </cell>
          <cell r="D23">
            <v>31539</v>
          </cell>
          <cell r="E23" t="str">
            <v>Opt. FT</v>
          </cell>
          <cell r="F23" t="str">
            <v>Produksi</v>
          </cell>
          <cell r="G23">
            <v>39508</v>
          </cell>
          <cell r="H23" t="str">
            <v>M-1</v>
          </cell>
          <cell r="I23" t="str">
            <v>1152043534</v>
          </cell>
          <cell r="J23">
            <v>2460000</v>
          </cell>
          <cell r="K23">
            <v>44000</v>
          </cell>
          <cell r="L23">
            <v>300000</v>
          </cell>
          <cell r="N23">
            <v>31</v>
          </cell>
          <cell r="O23">
            <v>21</v>
          </cell>
          <cell r="P23">
            <v>141</v>
          </cell>
          <cell r="Q23">
            <v>0</v>
          </cell>
          <cell r="R23">
            <v>2460000</v>
          </cell>
          <cell r="S23">
            <v>924000</v>
          </cell>
          <cell r="T23">
            <v>2004971</v>
          </cell>
          <cell r="U23">
            <v>5388971</v>
          </cell>
          <cell r="X23">
            <v>5688971</v>
          </cell>
          <cell r="Y23">
            <v>189420</v>
          </cell>
          <cell r="Z23">
            <v>5878391</v>
          </cell>
          <cell r="AA23">
            <v>293920</v>
          </cell>
          <cell r="AB23" t="str">
            <v>M-1</v>
          </cell>
          <cell r="AC23">
            <v>2362500</v>
          </cell>
          <cell r="AD23">
            <v>49200</v>
          </cell>
          <cell r="AE23">
            <v>38073252</v>
          </cell>
          <cell r="AF23">
            <v>1903662.6</v>
          </cell>
          <cell r="AG23">
            <v>0</v>
          </cell>
          <cell r="AH23">
            <v>0</v>
          </cell>
          <cell r="AJ23">
            <v>158638</v>
          </cell>
          <cell r="AK23">
            <v>49200</v>
          </cell>
          <cell r="AL23">
            <v>207838</v>
          </cell>
          <cell r="AM23">
            <v>5481100</v>
          </cell>
          <cell r="AN23">
            <v>1659391</v>
          </cell>
          <cell r="AP23">
            <v>0</v>
          </cell>
          <cell r="AV23">
            <v>0</v>
          </cell>
          <cell r="AW23">
            <v>1659391</v>
          </cell>
          <cell r="AX23">
            <v>3821709</v>
          </cell>
          <cell r="AZ23">
            <v>3821700</v>
          </cell>
        </row>
        <row r="24">
          <cell r="A24">
            <v>17</v>
          </cell>
          <cell r="B24" t="str">
            <v>SM2-KJA0313</v>
          </cell>
          <cell r="C24" t="str">
            <v>SABRANSYAH</v>
          </cell>
          <cell r="D24">
            <v>29984</v>
          </cell>
          <cell r="E24" t="str">
            <v>Opt. FT</v>
          </cell>
          <cell r="F24" t="str">
            <v>Produksi</v>
          </cell>
          <cell r="G24">
            <v>39692</v>
          </cell>
          <cell r="H24" t="str">
            <v>M-1</v>
          </cell>
          <cell r="I24" t="str">
            <v>1152056041</v>
          </cell>
          <cell r="J24">
            <v>2360000</v>
          </cell>
          <cell r="K24">
            <v>44000</v>
          </cell>
          <cell r="L24">
            <v>300000</v>
          </cell>
          <cell r="N24">
            <v>22</v>
          </cell>
          <cell r="O24">
            <v>18</v>
          </cell>
          <cell r="P24">
            <v>129</v>
          </cell>
          <cell r="Q24">
            <v>9</v>
          </cell>
          <cell r="R24">
            <v>1510400</v>
          </cell>
          <cell r="S24">
            <v>792000</v>
          </cell>
          <cell r="T24">
            <v>1759769</v>
          </cell>
          <cell r="U24">
            <v>4062169</v>
          </cell>
          <cell r="X24">
            <v>4362169</v>
          </cell>
          <cell r="Y24">
            <v>181720</v>
          </cell>
          <cell r="Z24">
            <v>4543889</v>
          </cell>
          <cell r="AA24">
            <v>227194</v>
          </cell>
          <cell r="AB24" t="str">
            <v>M-1</v>
          </cell>
          <cell r="AC24">
            <v>2362500</v>
          </cell>
          <cell r="AD24">
            <v>47200</v>
          </cell>
          <cell r="AE24">
            <v>22883940</v>
          </cell>
          <cell r="AF24">
            <v>1144197</v>
          </cell>
          <cell r="AG24">
            <v>0</v>
          </cell>
          <cell r="AH24">
            <v>0</v>
          </cell>
          <cell r="AJ24">
            <v>95349</v>
          </cell>
          <cell r="AK24">
            <v>47200</v>
          </cell>
          <cell r="AL24">
            <v>142549</v>
          </cell>
          <cell r="AM24">
            <v>4219600</v>
          </cell>
          <cell r="AN24">
            <v>0</v>
          </cell>
          <cell r="AP24">
            <v>0</v>
          </cell>
          <cell r="AV24">
            <v>0</v>
          </cell>
          <cell r="AW24">
            <v>0</v>
          </cell>
          <cell r="AX24">
            <v>4219600</v>
          </cell>
          <cell r="AZ24">
            <v>4219600</v>
          </cell>
        </row>
        <row r="25">
          <cell r="A25">
            <v>18</v>
          </cell>
          <cell r="B25" t="str">
            <v>SM2-KJA0325</v>
          </cell>
          <cell r="C25" t="str">
            <v>HASAN SAPUTRA</v>
          </cell>
          <cell r="D25">
            <v>31094</v>
          </cell>
          <cell r="E25" t="str">
            <v>Opt. FT</v>
          </cell>
          <cell r="F25" t="str">
            <v>Produksi</v>
          </cell>
          <cell r="G25">
            <v>39736</v>
          </cell>
          <cell r="H25" t="str">
            <v>M-1</v>
          </cell>
          <cell r="I25" t="str">
            <v>1152068472</v>
          </cell>
          <cell r="J25">
            <v>2360000</v>
          </cell>
          <cell r="K25">
            <v>44000</v>
          </cell>
          <cell r="L25">
            <v>300000</v>
          </cell>
          <cell r="N25">
            <v>31</v>
          </cell>
          <cell r="O25">
            <v>28</v>
          </cell>
          <cell r="P25">
            <v>152</v>
          </cell>
          <cell r="Q25">
            <v>0</v>
          </cell>
          <cell r="R25">
            <v>2360000</v>
          </cell>
          <cell r="S25">
            <v>1232000</v>
          </cell>
          <cell r="T25">
            <v>2073526</v>
          </cell>
          <cell r="U25">
            <v>5665526</v>
          </cell>
          <cell r="X25">
            <v>5965526</v>
          </cell>
          <cell r="Y25">
            <v>181720</v>
          </cell>
          <cell r="Z25">
            <v>6147246</v>
          </cell>
          <cell r="AA25">
            <v>307362</v>
          </cell>
          <cell r="AB25" t="str">
            <v>M-1</v>
          </cell>
          <cell r="AC25">
            <v>2362500</v>
          </cell>
          <cell r="AD25">
            <v>47200</v>
          </cell>
          <cell r="AE25">
            <v>41162208</v>
          </cell>
          <cell r="AF25">
            <v>2058110.4000000001</v>
          </cell>
          <cell r="AG25">
            <v>0</v>
          </cell>
          <cell r="AH25">
            <v>0</v>
          </cell>
          <cell r="AJ25">
            <v>171509</v>
          </cell>
          <cell r="AK25">
            <v>47200</v>
          </cell>
          <cell r="AL25">
            <v>218709</v>
          </cell>
          <cell r="AM25">
            <v>5746800</v>
          </cell>
          <cell r="AN25">
            <v>0</v>
          </cell>
          <cell r="AP25">
            <v>0</v>
          </cell>
          <cell r="AV25">
            <v>0</v>
          </cell>
          <cell r="AW25">
            <v>0</v>
          </cell>
          <cell r="AX25">
            <v>5746800</v>
          </cell>
          <cell r="AZ25">
            <v>5746800</v>
          </cell>
        </row>
        <row r="26">
          <cell r="A26">
            <v>19</v>
          </cell>
          <cell r="B26" t="str">
            <v>SM2-KJA0323</v>
          </cell>
          <cell r="C26" t="str">
            <v>SUPRIADI</v>
          </cell>
          <cell r="D26">
            <v>30790</v>
          </cell>
          <cell r="E26" t="str">
            <v>Helper FT</v>
          </cell>
          <cell r="F26" t="str">
            <v>Produksi</v>
          </cell>
          <cell r="G26">
            <v>39736</v>
          </cell>
          <cell r="H26" t="str">
            <v>M-2</v>
          </cell>
          <cell r="I26" t="str">
            <v>1152068090</v>
          </cell>
          <cell r="J26">
            <v>1860000</v>
          </cell>
          <cell r="K26">
            <v>44000</v>
          </cell>
          <cell r="L26">
            <v>300000</v>
          </cell>
          <cell r="N26">
            <v>31</v>
          </cell>
          <cell r="O26">
            <v>29</v>
          </cell>
          <cell r="P26">
            <v>151.5</v>
          </cell>
          <cell r="Q26">
            <v>0</v>
          </cell>
          <cell r="R26">
            <v>1860000</v>
          </cell>
          <cell r="S26">
            <v>1276000</v>
          </cell>
          <cell r="T26">
            <v>1628844</v>
          </cell>
          <cell r="U26">
            <v>4764844</v>
          </cell>
          <cell r="X26">
            <v>5064844</v>
          </cell>
          <cell r="Y26">
            <v>143220</v>
          </cell>
          <cell r="Z26">
            <v>5208064</v>
          </cell>
          <cell r="AA26">
            <v>260403</v>
          </cell>
          <cell r="AB26" t="str">
            <v>M-2</v>
          </cell>
          <cell r="AC26">
            <v>2531250</v>
          </cell>
          <cell r="AD26">
            <v>37200</v>
          </cell>
          <cell r="AE26">
            <v>28550532</v>
          </cell>
          <cell r="AF26">
            <v>1427526.6</v>
          </cell>
          <cell r="AG26">
            <v>0</v>
          </cell>
          <cell r="AH26">
            <v>0</v>
          </cell>
          <cell r="AJ26">
            <v>118960</v>
          </cell>
          <cell r="AK26">
            <v>37200</v>
          </cell>
          <cell r="AL26">
            <v>156160</v>
          </cell>
          <cell r="AM26">
            <v>4908700</v>
          </cell>
          <cell r="AN26">
            <v>0</v>
          </cell>
          <cell r="AP26">
            <v>0</v>
          </cell>
          <cell r="AV26">
            <v>0</v>
          </cell>
          <cell r="AW26">
            <v>0</v>
          </cell>
          <cell r="AX26">
            <v>4908700</v>
          </cell>
          <cell r="AZ26">
            <v>4908700</v>
          </cell>
        </row>
        <row r="27">
          <cell r="A27">
            <v>20</v>
          </cell>
          <cell r="B27" t="str">
            <v>SM2-KJA0491</v>
          </cell>
          <cell r="C27" t="str">
            <v>RAHMADHAN NOOR</v>
          </cell>
          <cell r="D27">
            <v>32980</v>
          </cell>
          <cell r="E27" t="str">
            <v>Helper FT</v>
          </cell>
          <cell r="F27" t="str">
            <v>Produksi</v>
          </cell>
          <cell r="G27">
            <v>40354</v>
          </cell>
          <cell r="H27" t="str">
            <v>S-0</v>
          </cell>
          <cell r="I27" t="str">
            <v>1152065562</v>
          </cell>
          <cell r="J27">
            <v>1860000</v>
          </cell>
          <cell r="K27">
            <v>44000</v>
          </cell>
          <cell r="L27">
            <v>300000</v>
          </cell>
          <cell r="N27">
            <v>31</v>
          </cell>
          <cell r="O27">
            <v>29</v>
          </cell>
          <cell r="P27">
            <v>143.5</v>
          </cell>
          <cell r="Q27">
            <v>0</v>
          </cell>
          <cell r="R27">
            <v>1860000</v>
          </cell>
          <cell r="S27">
            <v>1276000</v>
          </cell>
          <cell r="T27">
            <v>1542832</v>
          </cell>
          <cell r="U27">
            <v>4678832</v>
          </cell>
          <cell r="X27">
            <v>4978832</v>
          </cell>
          <cell r="Y27">
            <v>143220</v>
          </cell>
          <cell r="Z27">
            <v>5122052</v>
          </cell>
          <cell r="AA27">
            <v>256103</v>
          </cell>
          <cell r="AB27" t="str">
            <v>S-0</v>
          </cell>
          <cell r="AC27">
            <v>2025000</v>
          </cell>
          <cell r="AD27">
            <v>37200</v>
          </cell>
          <cell r="AE27">
            <v>33644988</v>
          </cell>
          <cell r="AF27">
            <v>1682249.4000000001</v>
          </cell>
          <cell r="AG27">
            <v>0</v>
          </cell>
          <cell r="AH27">
            <v>0</v>
          </cell>
          <cell r="AJ27">
            <v>140187</v>
          </cell>
          <cell r="AK27">
            <v>37200</v>
          </cell>
          <cell r="AL27">
            <v>177387</v>
          </cell>
          <cell r="AM27">
            <v>4801400</v>
          </cell>
          <cell r="AN27">
            <v>0</v>
          </cell>
          <cell r="AP27">
            <v>0</v>
          </cell>
          <cell r="AV27">
            <v>0</v>
          </cell>
          <cell r="AW27">
            <v>0</v>
          </cell>
          <cell r="AX27">
            <v>4801400</v>
          </cell>
          <cell r="AZ27">
            <v>4801400</v>
          </cell>
        </row>
        <row r="28">
          <cell r="A28">
            <v>21</v>
          </cell>
          <cell r="B28" t="str">
            <v>SM2-KJA0546</v>
          </cell>
          <cell r="C28" t="str">
            <v>SURYANTO</v>
          </cell>
          <cell r="D28">
            <v>32321</v>
          </cell>
          <cell r="E28" t="str">
            <v>Helper FT</v>
          </cell>
          <cell r="F28" t="str">
            <v>Produksi</v>
          </cell>
          <cell r="G28">
            <v>41030</v>
          </cell>
          <cell r="H28" t="str">
            <v>M-0</v>
          </cell>
          <cell r="I28" t="str">
            <v>1152089615</v>
          </cell>
          <cell r="J28">
            <v>1860000</v>
          </cell>
          <cell r="K28">
            <v>44000</v>
          </cell>
          <cell r="L28">
            <v>300000</v>
          </cell>
          <cell r="N28">
            <v>31</v>
          </cell>
          <cell r="O28">
            <v>28</v>
          </cell>
          <cell r="P28">
            <v>173.5</v>
          </cell>
          <cell r="Q28">
            <v>0</v>
          </cell>
          <cell r="R28">
            <v>1860000</v>
          </cell>
          <cell r="S28">
            <v>1232000</v>
          </cell>
          <cell r="T28">
            <v>1865376</v>
          </cell>
          <cell r="U28">
            <v>4957376</v>
          </cell>
          <cell r="X28">
            <v>5257376</v>
          </cell>
          <cell r="Y28">
            <v>143220</v>
          </cell>
          <cell r="Z28">
            <v>5400596</v>
          </cell>
          <cell r="AA28">
            <v>270030</v>
          </cell>
          <cell r="AB28" t="str">
            <v>M-0</v>
          </cell>
          <cell r="AC28">
            <v>2193750</v>
          </cell>
          <cell r="AD28">
            <v>37200</v>
          </cell>
          <cell r="AE28">
            <v>34795392</v>
          </cell>
          <cell r="AF28">
            <v>1739769.6</v>
          </cell>
          <cell r="AG28">
            <v>0</v>
          </cell>
          <cell r="AH28">
            <v>0</v>
          </cell>
          <cell r="AJ28">
            <v>144980</v>
          </cell>
          <cell r="AK28">
            <v>37200</v>
          </cell>
          <cell r="AL28">
            <v>182180</v>
          </cell>
          <cell r="AM28">
            <v>5075200</v>
          </cell>
          <cell r="AN28">
            <v>0</v>
          </cell>
          <cell r="AP28">
            <v>0</v>
          </cell>
          <cell r="AV28">
            <v>0</v>
          </cell>
          <cell r="AW28">
            <v>0</v>
          </cell>
          <cell r="AX28">
            <v>5075200</v>
          </cell>
          <cell r="AZ28">
            <v>5075200</v>
          </cell>
        </row>
        <row r="29">
          <cell r="A29">
            <v>22</v>
          </cell>
          <cell r="B29" t="str">
            <v>SM2-KJA0190</v>
          </cell>
          <cell r="C29" t="str">
            <v>YARNI MAISYARAH</v>
          </cell>
          <cell r="D29">
            <v>31542</v>
          </cell>
          <cell r="E29" t="str">
            <v>Office Clerk</v>
          </cell>
          <cell r="F29" t="str">
            <v>Produksi</v>
          </cell>
          <cell r="G29">
            <v>39417</v>
          </cell>
          <cell r="H29" t="str">
            <v>M-1</v>
          </cell>
          <cell r="I29" t="str">
            <v>1152033261</v>
          </cell>
          <cell r="J29">
            <v>2010000</v>
          </cell>
          <cell r="K29">
            <v>44000</v>
          </cell>
          <cell r="N29">
            <v>31</v>
          </cell>
          <cell r="O29">
            <v>24</v>
          </cell>
          <cell r="P29">
            <v>78.400000000000006</v>
          </cell>
          <cell r="Q29">
            <v>0</v>
          </cell>
          <cell r="R29">
            <v>2010000</v>
          </cell>
          <cell r="S29">
            <v>1056000</v>
          </cell>
          <cell r="T29">
            <v>910890</v>
          </cell>
          <cell r="U29">
            <v>3976890</v>
          </cell>
          <cell r="X29">
            <v>3976890</v>
          </cell>
          <cell r="Y29">
            <v>154770</v>
          </cell>
          <cell r="Z29">
            <v>4131660</v>
          </cell>
          <cell r="AA29">
            <v>206583</v>
          </cell>
          <cell r="AB29" t="str">
            <v>M-1</v>
          </cell>
          <cell r="AC29">
            <v>2362500</v>
          </cell>
          <cell r="AD29">
            <v>40200</v>
          </cell>
          <cell r="AE29">
            <v>18268524</v>
          </cell>
          <cell r="AF29">
            <v>913426.20000000007</v>
          </cell>
          <cell r="AG29">
            <v>0</v>
          </cell>
          <cell r="AH29">
            <v>0</v>
          </cell>
          <cell r="AJ29">
            <v>76118</v>
          </cell>
          <cell r="AK29">
            <v>40200</v>
          </cell>
          <cell r="AL29">
            <v>116318</v>
          </cell>
          <cell r="AM29">
            <v>3860600</v>
          </cell>
          <cell r="AN29">
            <v>0</v>
          </cell>
          <cell r="AP29">
            <v>0</v>
          </cell>
          <cell r="AV29">
            <v>0</v>
          </cell>
          <cell r="AW29">
            <v>0</v>
          </cell>
          <cell r="AX29">
            <v>3860600</v>
          </cell>
          <cell r="AZ29">
            <v>3860600</v>
          </cell>
        </row>
        <row r="30">
          <cell r="A30">
            <v>23</v>
          </cell>
          <cell r="B30" t="str">
            <v>SM2-KJA0485</v>
          </cell>
          <cell r="C30" t="str">
            <v>DEBY HANDOYO</v>
          </cell>
          <cell r="D30">
            <v>33236</v>
          </cell>
          <cell r="E30" t="str">
            <v>Office Clerk</v>
          </cell>
          <cell r="F30" t="str">
            <v>Produksi</v>
          </cell>
          <cell r="G30">
            <v>40354</v>
          </cell>
          <cell r="H30" t="str">
            <v>S-0</v>
          </cell>
          <cell r="I30" t="str">
            <v>1152066127</v>
          </cell>
          <cell r="J30">
            <v>1960000</v>
          </cell>
          <cell r="K30">
            <v>44000</v>
          </cell>
          <cell r="N30">
            <v>31</v>
          </cell>
          <cell r="O30">
            <v>30</v>
          </cell>
          <cell r="P30">
            <v>115.5</v>
          </cell>
          <cell r="Q30">
            <v>0</v>
          </cell>
          <cell r="R30">
            <v>1960000</v>
          </cell>
          <cell r="S30">
            <v>1320000</v>
          </cell>
          <cell r="T30">
            <v>1308555</v>
          </cell>
          <cell r="U30">
            <v>4588555</v>
          </cell>
          <cell r="X30">
            <v>4588555</v>
          </cell>
          <cell r="Y30">
            <v>150920</v>
          </cell>
          <cell r="Z30">
            <v>4739475</v>
          </cell>
          <cell r="AA30">
            <v>236974</v>
          </cell>
          <cell r="AB30" t="str">
            <v>S-0</v>
          </cell>
          <cell r="AC30">
            <v>2025000</v>
          </cell>
          <cell r="AD30">
            <v>39200</v>
          </cell>
          <cell r="AE30">
            <v>29259612</v>
          </cell>
          <cell r="AF30">
            <v>1462980.6</v>
          </cell>
          <cell r="AG30">
            <v>0</v>
          </cell>
          <cell r="AH30">
            <v>0</v>
          </cell>
          <cell r="AJ30">
            <v>121915</v>
          </cell>
          <cell r="AK30">
            <v>39200</v>
          </cell>
          <cell r="AL30">
            <v>161115</v>
          </cell>
          <cell r="AM30">
            <v>4427400</v>
          </cell>
          <cell r="AN30">
            <v>0</v>
          </cell>
          <cell r="AP30">
            <v>0</v>
          </cell>
          <cell r="AV30">
            <v>0</v>
          </cell>
          <cell r="AW30">
            <v>0</v>
          </cell>
          <cell r="AX30">
            <v>4427400</v>
          </cell>
          <cell r="AZ30">
            <v>4427400</v>
          </cell>
        </row>
        <row r="31">
          <cell r="A31">
            <v>24</v>
          </cell>
          <cell r="B31" t="str">
            <v>SM2-KJA0574</v>
          </cell>
          <cell r="C31" t="str">
            <v>GANESWARA</v>
          </cell>
          <cell r="D31">
            <v>34994</v>
          </cell>
          <cell r="E31" t="str">
            <v>Office Clerk</v>
          </cell>
          <cell r="F31" t="str">
            <v>Produksi</v>
          </cell>
          <cell r="G31">
            <v>41556</v>
          </cell>
          <cell r="H31" t="str">
            <v>S-0</v>
          </cell>
          <cell r="I31" t="str">
            <v>1152104584</v>
          </cell>
          <cell r="J31">
            <v>1860000</v>
          </cell>
          <cell r="K31">
            <v>44000</v>
          </cell>
          <cell r="N31">
            <v>31</v>
          </cell>
          <cell r="O31">
            <v>29</v>
          </cell>
          <cell r="P31">
            <v>92.5</v>
          </cell>
          <cell r="Q31">
            <v>0</v>
          </cell>
          <cell r="R31">
            <v>1860000</v>
          </cell>
          <cell r="S31">
            <v>1276000</v>
          </cell>
          <cell r="T31">
            <v>994509</v>
          </cell>
          <cell r="U31">
            <v>4130509</v>
          </cell>
          <cell r="X31">
            <v>4130509</v>
          </cell>
          <cell r="Y31">
            <v>143220</v>
          </cell>
          <cell r="Z31">
            <v>4273729</v>
          </cell>
          <cell r="AA31">
            <v>213686</v>
          </cell>
          <cell r="AB31" t="str">
            <v>S-0</v>
          </cell>
          <cell r="AC31">
            <v>2025000</v>
          </cell>
          <cell r="AD31">
            <v>37200</v>
          </cell>
          <cell r="AE31">
            <v>23974116</v>
          </cell>
          <cell r="AF31">
            <v>1198705.8</v>
          </cell>
          <cell r="AG31">
            <v>0</v>
          </cell>
          <cell r="AH31">
            <v>0</v>
          </cell>
          <cell r="AJ31">
            <v>99892</v>
          </cell>
          <cell r="AK31">
            <v>37200</v>
          </cell>
          <cell r="AL31">
            <v>137092</v>
          </cell>
          <cell r="AM31">
            <v>3993400</v>
          </cell>
          <cell r="AN31">
            <v>0</v>
          </cell>
          <cell r="AP31">
            <v>227000</v>
          </cell>
          <cell r="AV31">
            <v>0</v>
          </cell>
          <cell r="AW31">
            <v>227000</v>
          </cell>
          <cell r="AX31">
            <v>3766400</v>
          </cell>
          <cell r="AZ31">
            <v>3766400</v>
          </cell>
        </row>
        <row r="32">
          <cell r="A32">
            <v>25</v>
          </cell>
          <cell r="B32" t="str">
            <v>SM2-KJA0516</v>
          </cell>
          <cell r="C32" t="str">
            <v>M. YUNUS</v>
          </cell>
          <cell r="D32">
            <v>31571</v>
          </cell>
          <cell r="E32" t="str">
            <v>Driver LV</v>
          </cell>
          <cell r="F32" t="str">
            <v>Produksi</v>
          </cell>
          <cell r="G32">
            <v>40665</v>
          </cell>
          <cell r="H32" t="str">
            <v>M-2</v>
          </cell>
          <cell r="I32" t="str">
            <v>1152076696</v>
          </cell>
          <cell r="J32">
            <v>1860000</v>
          </cell>
          <cell r="K32">
            <v>44000</v>
          </cell>
          <cell r="N32">
            <v>31</v>
          </cell>
          <cell r="O32">
            <v>28</v>
          </cell>
          <cell r="P32">
            <v>271.39999999999998</v>
          </cell>
          <cell r="Q32">
            <v>0</v>
          </cell>
          <cell r="R32">
            <v>1860000</v>
          </cell>
          <cell r="S32">
            <v>1232000</v>
          </cell>
          <cell r="T32">
            <v>2917942</v>
          </cell>
          <cell r="U32">
            <v>6009942</v>
          </cell>
          <cell r="X32">
            <v>6009942</v>
          </cell>
          <cell r="Y32">
            <v>143220</v>
          </cell>
          <cell r="Z32">
            <v>6153162</v>
          </cell>
          <cell r="AA32">
            <v>307658</v>
          </cell>
          <cell r="AB32" t="str">
            <v>M-2</v>
          </cell>
          <cell r="AC32">
            <v>2531250</v>
          </cell>
          <cell r="AD32">
            <v>37200</v>
          </cell>
          <cell r="AE32">
            <v>39324648</v>
          </cell>
          <cell r="AF32">
            <v>1966232.4000000001</v>
          </cell>
          <cell r="AG32">
            <v>0</v>
          </cell>
          <cell r="AH32">
            <v>0</v>
          </cell>
          <cell r="AJ32">
            <v>163852</v>
          </cell>
          <cell r="AK32">
            <v>37200</v>
          </cell>
          <cell r="AL32">
            <v>201052</v>
          </cell>
          <cell r="AM32">
            <v>5808900</v>
          </cell>
          <cell r="AN32">
            <v>1210000</v>
          </cell>
          <cell r="AP32">
            <v>257000</v>
          </cell>
          <cell r="AV32">
            <v>0</v>
          </cell>
          <cell r="AW32">
            <v>1467000</v>
          </cell>
          <cell r="AX32">
            <v>4341900</v>
          </cell>
          <cell r="AZ32">
            <v>4341900</v>
          </cell>
        </row>
        <row r="33">
          <cell r="A33">
            <v>26</v>
          </cell>
          <cell r="B33" t="str">
            <v>SM2-KJA0517</v>
          </cell>
          <cell r="C33" t="str">
            <v>SETIAWAN</v>
          </cell>
          <cell r="D33">
            <v>30502</v>
          </cell>
          <cell r="E33" t="str">
            <v>Driver LV</v>
          </cell>
          <cell r="F33" t="str">
            <v>Produksi</v>
          </cell>
          <cell r="G33">
            <v>40665</v>
          </cell>
          <cell r="H33" t="str">
            <v>M-1</v>
          </cell>
          <cell r="I33" t="str">
            <v>1152076661</v>
          </cell>
          <cell r="J33">
            <v>1860000</v>
          </cell>
          <cell r="K33">
            <v>44000</v>
          </cell>
          <cell r="N33">
            <v>31</v>
          </cell>
          <cell r="O33">
            <v>28</v>
          </cell>
          <cell r="P33">
            <v>225</v>
          </cell>
          <cell r="Q33">
            <v>0</v>
          </cell>
          <cell r="R33">
            <v>1860000</v>
          </cell>
          <cell r="S33">
            <v>1232000</v>
          </cell>
          <cell r="T33">
            <v>2419075</v>
          </cell>
          <cell r="U33">
            <v>5511075</v>
          </cell>
          <cell r="X33">
            <v>5511075</v>
          </cell>
          <cell r="Y33">
            <v>143220</v>
          </cell>
          <cell r="Z33">
            <v>5654295</v>
          </cell>
          <cell r="AA33">
            <v>282715</v>
          </cell>
          <cell r="AB33" t="str">
            <v>M-1</v>
          </cell>
          <cell r="AC33">
            <v>2362500</v>
          </cell>
          <cell r="AD33">
            <v>37200</v>
          </cell>
          <cell r="AE33">
            <v>35662560</v>
          </cell>
          <cell r="AF33">
            <v>1783128</v>
          </cell>
          <cell r="AG33">
            <v>0</v>
          </cell>
          <cell r="AH33">
            <v>0</v>
          </cell>
          <cell r="AJ33">
            <v>148594</v>
          </cell>
          <cell r="AK33">
            <v>37200</v>
          </cell>
          <cell r="AL33">
            <v>185794</v>
          </cell>
          <cell r="AM33">
            <v>5325300</v>
          </cell>
          <cell r="AN33">
            <v>0</v>
          </cell>
          <cell r="AP33">
            <v>104000</v>
          </cell>
          <cell r="AV33">
            <v>0</v>
          </cell>
          <cell r="AW33">
            <v>104000</v>
          </cell>
          <cell r="AX33">
            <v>5221300</v>
          </cell>
          <cell r="AZ33">
            <v>5221300</v>
          </cell>
        </row>
        <row r="34">
          <cell r="A34">
            <v>27</v>
          </cell>
          <cell r="B34" t="str">
            <v>SM2-KJA0547</v>
          </cell>
          <cell r="C34" t="str">
            <v>NANANG BUDI PRASETYA</v>
          </cell>
          <cell r="D34">
            <v>31812</v>
          </cell>
          <cell r="E34" t="str">
            <v>Driver LV</v>
          </cell>
          <cell r="F34" t="str">
            <v>Produksi</v>
          </cell>
          <cell r="G34">
            <v>41032</v>
          </cell>
          <cell r="H34" t="str">
            <v>M-1</v>
          </cell>
          <cell r="I34" t="str">
            <v>1152089704</v>
          </cell>
          <cell r="J34">
            <v>1860000</v>
          </cell>
          <cell r="K34">
            <v>44000</v>
          </cell>
          <cell r="N34">
            <v>31</v>
          </cell>
          <cell r="O34">
            <v>29</v>
          </cell>
          <cell r="P34">
            <v>236</v>
          </cell>
          <cell r="Q34">
            <v>0</v>
          </cell>
          <cell r="R34">
            <v>1860000</v>
          </cell>
          <cell r="S34">
            <v>1276000</v>
          </cell>
          <cell r="T34">
            <v>2537341</v>
          </cell>
          <cell r="U34">
            <v>5673341</v>
          </cell>
          <cell r="X34">
            <v>5673341</v>
          </cell>
          <cell r="Y34">
            <v>143220</v>
          </cell>
          <cell r="Z34">
            <v>5816561</v>
          </cell>
          <cell r="AA34">
            <v>290828</v>
          </cell>
          <cell r="AB34" t="str">
            <v>M-1</v>
          </cell>
          <cell r="AC34">
            <v>2362500</v>
          </cell>
          <cell r="AD34">
            <v>37200</v>
          </cell>
          <cell r="AE34">
            <v>37512396</v>
          </cell>
          <cell r="AF34">
            <v>1875619.8</v>
          </cell>
          <cell r="AG34">
            <v>0</v>
          </cell>
          <cell r="AH34">
            <v>0</v>
          </cell>
          <cell r="AJ34">
            <v>156301</v>
          </cell>
          <cell r="AK34">
            <v>37200</v>
          </cell>
          <cell r="AL34">
            <v>193501</v>
          </cell>
          <cell r="AM34">
            <v>5479800</v>
          </cell>
          <cell r="AN34">
            <v>82634</v>
          </cell>
          <cell r="AP34">
            <v>251000</v>
          </cell>
          <cell r="AV34">
            <v>0</v>
          </cell>
          <cell r="AW34">
            <v>333634</v>
          </cell>
          <cell r="AX34">
            <v>5146166</v>
          </cell>
          <cell r="AZ34">
            <v>5146200</v>
          </cell>
        </row>
        <row r="35">
          <cell r="A35">
            <v>28</v>
          </cell>
          <cell r="B35" t="str">
            <v>SM2-KJA0284</v>
          </cell>
          <cell r="C35" t="str">
            <v>MOH. MAULANA</v>
          </cell>
          <cell r="D35">
            <v>26415</v>
          </cell>
          <cell r="E35" t="str">
            <v>Master Operator</v>
          </cell>
          <cell r="F35" t="str">
            <v>Produksi</v>
          </cell>
          <cell r="G35">
            <v>39597</v>
          </cell>
          <cell r="H35" t="str">
            <v>M-3</v>
          </cell>
          <cell r="I35" t="str">
            <v>1152043615</v>
          </cell>
          <cell r="J35">
            <v>2560000</v>
          </cell>
          <cell r="K35">
            <v>44000</v>
          </cell>
          <cell r="L35">
            <v>300000</v>
          </cell>
          <cell r="N35">
            <v>31</v>
          </cell>
          <cell r="O35">
            <v>20</v>
          </cell>
          <cell r="P35">
            <v>92.5</v>
          </cell>
          <cell r="Q35">
            <v>0</v>
          </cell>
          <cell r="R35">
            <v>2560000</v>
          </cell>
          <cell r="S35">
            <v>880000</v>
          </cell>
          <cell r="T35">
            <v>1368786</v>
          </cell>
          <cell r="U35">
            <v>4808786</v>
          </cell>
          <cell r="X35">
            <v>5108786</v>
          </cell>
          <cell r="Y35">
            <v>197120</v>
          </cell>
          <cell r="Z35">
            <v>5305906</v>
          </cell>
          <cell r="AA35">
            <v>265295</v>
          </cell>
          <cell r="AB35" t="str">
            <v>M-3</v>
          </cell>
          <cell r="AC35">
            <v>2700000</v>
          </cell>
          <cell r="AD35">
            <v>51200</v>
          </cell>
          <cell r="AE35">
            <v>27472932</v>
          </cell>
          <cell r="AF35">
            <v>1373646.6</v>
          </cell>
          <cell r="AG35">
            <v>0</v>
          </cell>
          <cell r="AH35">
            <v>0</v>
          </cell>
          <cell r="AJ35">
            <v>114470</v>
          </cell>
          <cell r="AK35">
            <v>51200</v>
          </cell>
          <cell r="AL35">
            <v>165670</v>
          </cell>
          <cell r="AM35">
            <v>4943100</v>
          </cell>
          <cell r="AN35">
            <v>0</v>
          </cell>
          <cell r="AP35">
            <v>0</v>
          </cell>
          <cell r="AV35">
            <v>0</v>
          </cell>
          <cell r="AW35">
            <v>0</v>
          </cell>
          <cell r="AX35">
            <v>4943100</v>
          </cell>
          <cell r="AZ35">
            <v>4943100</v>
          </cell>
        </row>
        <row r="36">
          <cell r="A36">
            <v>29</v>
          </cell>
          <cell r="B36" t="str">
            <v>SM2-KJA0378</v>
          </cell>
          <cell r="C36" t="str">
            <v>SAWALUDIN</v>
          </cell>
          <cell r="D36">
            <v>29312</v>
          </cell>
          <cell r="E36" t="str">
            <v>Opt. Excavator</v>
          </cell>
          <cell r="F36" t="str">
            <v>Produksi</v>
          </cell>
          <cell r="G36">
            <v>39845</v>
          </cell>
          <cell r="H36" t="str">
            <v>M-1</v>
          </cell>
          <cell r="I36" t="str">
            <v>1152056130</v>
          </cell>
          <cell r="J36">
            <v>2560000</v>
          </cell>
          <cell r="K36">
            <v>44000</v>
          </cell>
          <cell r="L36">
            <v>300000</v>
          </cell>
          <cell r="N36">
            <v>31</v>
          </cell>
          <cell r="O36">
            <v>21</v>
          </cell>
          <cell r="P36">
            <v>113.5</v>
          </cell>
          <cell r="Q36">
            <v>0</v>
          </cell>
          <cell r="R36">
            <v>2560000</v>
          </cell>
          <cell r="S36">
            <v>924000</v>
          </cell>
          <cell r="T36">
            <v>1679538</v>
          </cell>
          <cell r="U36">
            <v>5163538</v>
          </cell>
          <cell r="X36">
            <v>5463538</v>
          </cell>
          <cell r="Y36">
            <v>197120</v>
          </cell>
          <cell r="Z36">
            <v>5660658</v>
          </cell>
          <cell r="AA36">
            <v>283033</v>
          </cell>
          <cell r="AB36" t="str">
            <v>M-1</v>
          </cell>
          <cell r="AC36">
            <v>2362500</v>
          </cell>
          <cell r="AD36">
            <v>51200</v>
          </cell>
          <cell r="AE36">
            <v>35567100</v>
          </cell>
          <cell r="AF36">
            <v>1778355</v>
          </cell>
          <cell r="AG36">
            <v>0</v>
          </cell>
          <cell r="AH36">
            <v>0</v>
          </cell>
          <cell r="AJ36">
            <v>148196</v>
          </cell>
          <cell r="AK36">
            <v>51200</v>
          </cell>
          <cell r="AL36">
            <v>199396</v>
          </cell>
          <cell r="AM36">
            <v>5264100</v>
          </cell>
          <cell r="AN36">
            <v>0</v>
          </cell>
          <cell r="AP36">
            <v>0</v>
          </cell>
          <cell r="AV36">
            <v>0</v>
          </cell>
          <cell r="AW36">
            <v>0</v>
          </cell>
          <cell r="AX36">
            <v>5264100</v>
          </cell>
          <cell r="AZ36">
            <v>5264100</v>
          </cell>
        </row>
        <row r="37">
          <cell r="A37">
            <v>30</v>
          </cell>
          <cell r="B37" t="str">
            <v>SM2-KJA0379</v>
          </cell>
          <cell r="C37" t="str">
            <v>SUWARDI</v>
          </cell>
          <cell r="D37">
            <v>29651</v>
          </cell>
          <cell r="E37" t="str">
            <v>Opt. Excavator</v>
          </cell>
          <cell r="F37" t="str">
            <v>Produksi</v>
          </cell>
          <cell r="G37">
            <v>39845</v>
          </cell>
          <cell r="H37" t="str">
            <v>M-1</v>
          </cell>
          <cell r="I37" t="str">
            <v>1042054336</v>
          </cell>
          <cell r="J37">
            <v>2460000</v>
          </cell>
          <cell r="K37">
            <v>44000</v>
          </cell>
          <cell r="L37">
            <v>300000</v>
          </cell>
          <cell r="N37">
            <v>31</v>
          </cell>
          <cell r="O37">
            <v>29</v>
          </cell>
          <cell r="P37">
            <v>125.5</v>
          </cell>
          <cell r="Q37">
            <v>0</v>
          </cell>
          <cell r="R37">
            <v>2460000</v>
          </cell>
          <cell r="S37">
            <v>1276000</v>
          </cell>
          <cell r="T37">
            <v>1784566</v>
          </cell>
          <cell r="U37">
            <v>5520566</v>
          </cell>
          <cell r="X37">
            <v>5820566</v>
          </cell>
          <cell r="Y37">
            <v>189420</v>
          </cell>
          <cell r="Z37">
            <v>6009986</v>
          </cell>
          <cell r="AA37">
            <v>300499</v>
          </cell>
          <cell r="AB37" t="str">
            <v>M-1</v>
          </cell>
          <cell r="AC37">
            <v>2362500</v>
          </cell>
          <cell r="AD37">
            <v>49200</v>
          </cell>
          <cell r="AE37">
            <v>39573444</v>
          </cell>
          <cell r="AF37">
            <v>1978672.2000000002</v>
          </cell>
          <cell r="AG37">
            <v>0</v>
          </cell>
          <cell r="AH37">
            <v>0</v>
          </cell>
          <cell r="AJ37">
            <v>164889</v>
          </cell>
          <cell r="AK37">
            <v>49200</v>
          </cell>
          <cell r="AL37">
            <v>214089</v>
          </cell>
          <cell r="AM37">
            <v>5606500</v>
          </cell>
          <cell r="AN37">
            <v>0</v>
          </cell>
          <cell r="AP37">
            <v>0</v>
          </cell>
          <cell r="AV37">
            <v>0</v>
          </cell>
          <cell r="AW37">
            <v>0</v>
          </cell>
          <cell r="AX37">
            <v>5606500</v>
          </cell>
          <cell r="AZ37">
            <v>5606500</v>
          </cell>
        </row>
        <row r="38">
          <cell r="A38">
            <v>31</v>
          </cell>
          <cell r="B38" t="str">
            <v>SM2-KJA0381</v>
          </cell>
          <cell r="C38" t="str">
            <v>UTUH RAMLI</v>
          </cell>
          <cell r="D38">
            <v>26916</v>
          </cell>
          <cell r="E38" t="str">
            <v>Opt. Excavator</v>
          </cell>
          <cell r="F38" t="str">
            <v>Produksi</v>
          </cell>
          <cell r="G38">
            <v>39845</v>
          </cell>
          <cell r="H38" t="str">
            <v>M-2</v>
          </cell>
          <cell r="I38" t="str">
            <v>1152068740</v>
          </cell>
          <cell r="J38">
            <v>2460000</v>
          </cell>
          <cell r="K38">
            <v>44000</v>
          </cell>
          <cell r="L38">
            <v>300000</v>
          </cell>
          <cell r="N38">
            <v>30</v>
          </cell>
          <cell r="O38">
            <v>22</v>
          </cell>
          <cell r="P38">
            <v>132</v>
          </cell>
          <cell r="Q38">
            <v>1</v>
          </cell>
          <cell r="R38">
            <v>2361600</v>
          </cell>
          <cell r="S38">
            <v>968000</v>
          </cell>
          <cell r="T38">
            <v>1876994</v>
          </cell>
          <cell r="U38">
            <v>5206594</v>
          </cell>
          <cell r="X38">
            <v>5506594</v>
          </cell>
          <cell r="Y38">
            <v>189420</v>
          </cell>
          <cell r="Z38">
            <v>5696014</v>
          </cell>
          <cell r="AA38">
            <v>284801</v>
          </cell>
          <cell r="AB38" t="str">
            <v>M-2</v>
          </cell>
          <cell r="AC38">
            <v>2531250</v>
          </cell>
          <cell r="AD38">
            <v>49200</v>
          </cell>
          <cell r="AE38">
            <v>33969156</v>
          </cell>
          <cell r="AF38">
            <v>1698457.8</v>
          </cell>
          <cell r="AG38">
            <v>0</v>
          </cell>
          <cell r="AH38">
            <v>0</v>
          </cell>
          <cell r="AJ38">
            <v>141538</v>
          </cell>
          <cell r="AK38">
            <v>49200</v>
          </cell>
          <cell r="AL38">
            <v>190738</v>
          </cell>
          <cell r="AM38">
            <v>5315900</v>
          </cell>
          <cell r="AN38">
            <v>984195</v>
          </cell>
          <cell r="AP38">
            <v>0</v>
          </cell>
          <cell r="AV38">
            <v>0</v>
          </cell>
          <cell r="AW38">
            <v>984195</v>
          </cell>
          <cell r="AX38">
            <v>4331705</v>
          </cell>
          <cell r="AZ38">
            <v>4331700</v>
          </cell>
        </row>
        <row r="39">
          <cell r="A39">
            <v>32</v>
          </cell>
          <cell r="B39" t="str">
            <v>SM2-KJA0403</v>
          </cell>
          <cell r="C39" t="str">
            <v>TRI SISWOYO</v>
          </cell>
          <cell r="D39">
            <v>26022</v>
          </cell>
          <cell r="E39" t="str">
            <v>Opt. Excavator</v>
          </cell>
          <cell r="F39" t="str">
            <v>Produksi</v>
          </cell>
          <cell r="G39">
            <v>39875</v>
          </cell>
          <cell r="H39" t="str">
            <v>M-2</v>
          </cell>
          <cell r="I39" t="str">
            <v>1152056636</v>
          </cell>
          <cell r="J39">
            <v>2460000</v>
          </cell>
          <cell r="K39">
            <v>44000</v>
          </cell>
          <cell r="L39">
            <v>300000</v>
          </cell>
          <cell r="N39">
            <v>31</v>
          </cell>
          <cell r="O39">
            <v>16</v>
          </cell>
          <cell r="P39">
            <v>82.5</v>
          </cell>
          <cell r="Q39">
            <v>0</v>
          </cell>
          <cell r="R39">
            <v>2460000</v>
          </cell>
          <cell r="S39">
            <v>704000</v>
          </cell>
          <cell r="T39">
            <v>1173121</v>
          </cell>
          <cell r="U39">
            <v>4337121</v>
          </cell>
          <cell r="X39">
            <v>4637121</v>
          </cell>
          <cell r="Y39">
            <v>189420</v>
          </cell>
          <cell r="Z39">
            <v>4826541</v>
          </cell>
          <cell r="AA39">
            <v>241327</v>
          </cell>
          <cell r="AB39" t="str">
            <v>M-2</v>
          </cell>
          <cell r="AC39">
            <v>2531250</v>
          </cell>
          <cell r="AD39">
            <v>49200</v>
          </cell>
          <cell r="AE39">
            <v>24057168</v>
          </cell>
          <cell r="AF39">
            <v>1202858.4000000001</v>
          </cell>
          <cell r="AG39">
            <v>0</v>
          </cell>
          <cell r="AH39">
            <v>0</v>
          </cell>
          <cell r="AJ39">
            <v>100238</v>
          </cell>
          <cell r="AK39">
            <v>49200</v>
          </cell>
          <cell r="AL39">
            <v>149438</v>
          </cell>
          <cell r="AM39">
            <v>4487700</v>
          </cell>
          <cell r="AN39">
            <v>0</v>
          </cell>
          <cell r="AP39">
            <v>0</v>
          </cell>
          <cell r="AV39">
            <v>0</v>
          </cell>
          <cell r="AW39">
            <v>0</v>
          </cell>
          <cell r="AX39">
            <v>4487700</v>
          </cell>
          <cell r="AZ39">
            <v>4487700</v>
          </cell>
        </row>
        <row r="40">
          <cell r="A40">
            <v>33</v>
          </cell>
          <cell r="B40" t="str">
            <v>SM2-KJA0404</v>
          </cell>
          <cell r="C40" t="str">
            <v>JUNAIDI</v>
          </cell>
          <cell r="D40">
            <v>29518</v>
          </cell>
          <cell r="E40" t="str">
            <v>Opt. Excavator</v>
          </cell>
          <cell r="F40" t="str">
            <v>Produksi</v>
          </cell>
          <cell r="G40">
            <v>39875</v>
          </cell>
          <cell r="H40" t="str">
            <v>M-0</v>
          </cell>
          <cell r="I40" t="str">
            <v>1152059317</v>
          </cell>
          <cell r="J40">
            <v>2460000</v>
          </cell>
          <cell r="K40">
            <v>44000</v>
          </cell>
          <cell r="L40">
            <v>300000</v>
          </cell>
          <cell r="N40">
            <v>30</v>
          </cell>
          <cell r="O40">
            <v>25</v>
          </cell>
          <cell r="P40">
            <v>145</v>
          </cell>
          <cell r="Q40">
            <v>1</v>
          </cell>
          <cell r="R40">
            <v>2361600</v>
          </cell>
          <cell r="S40">
            <v>1100000</v>
          </cell>
          <cell r="T40">
            <v>2061850</v>
          </cell>
          <cell r="U40">
            <v>5523450</v>
          </cell>
          <cell r="X40">
            <v>5823450</v>
          </cell>
          <cell r="Y40">
            <v>189420</v>
          </cell>
          <cell r="Z40">
            <v>6012870</v>
          </cell>
          <cell r="AA40">
            <v>300644</v>
          </cell>
          <cell r="AB40" t="str">
            <v>M-0</v>
          </cell>
          <cell r="AC40">
            <v>2193750</v>
          </cell>
          <cell r="AD40">
            <v>49200</v>
          </cell>
          <cell r="AE40">
            <v>41631312</v>
          </cell>
          <cell r="AF40">
            <v>2081565.6</v>
          </cell>
          <cell r="AG40">
            <v>0</v>
          </cell>
          <cell r="AH40">
            <v>0</v>
          </cell>
          <cell r="AJ40">
            <v>173463</v>
          </cell>
          <cell r="AK40">
            <v>49200</v>
          </cell>
          <cell r="AL40">
            <v>222663</v>
          </cell>
          <cell r="AM40">
            <v>5600800</v>
          </cell>
          <cell r="AN40">
            <v>838397</v>
          </cell>
          <cell r="AP40">
            <v>0</v>
          </cell>
          <cell r="AV40">
            <v>0</v>
          </cell>
          <cell r="AW40">
            <v>838397</v>
          </cell>
          <cell r="AX40">
            <v>4762403</v>
          </cell>
          <cell r="AY40">
            <v>50000</v>
          </cell>
          <cell r="AZ40">
            <v>4812400</v>
          </cell>
        </row>
        <row r="41">
          <cell r="A41">
            <v>34</v>
          </cell>
          <cell r="B41" t="str">
            <v>SM2-KJA0420</v>
          </cell>
          <cell r="C41" t="str">
            <v>PARHANI</v>
          </cell>
          <cell r="D41">
            <v>27824</v>
          </cell>
          <cell r="E41" t="str">
            <v>Opt. Excavator</v>
          </cell>
          <cell r="F41" t="str">
            <v>Produksi</v>
          </cell>
          <cell r="G41">
            <v>39937</v>
          </cell>
          <cell r="H41" t="str">
            <v>M-3</v>
          </cell>
          <cell r="I41" t="str">
            <v>1152072658</v>
          </cell>
          <cell r="J41">
            <v>2460000</v>
          </cell>
          <cell r="K41">
            <v>44000</v>
          </cell>
          <cell r="L41">
            <v>300000</v>
          </cell>
          <cell r="N41">
            <v>29</v>
          </cell>
          <cell r="O41">
            <v>24</v>
          </cell>
          <cell r="P41">
            <v>128</v>
          </cell>
          <cell r="Q41">
            <v>2</v>
          </cell>
          <cell r="R41">
            <v>2263200</v>
          </cell>
          <cell r="S41">
            <v>1056000</v>
          </cell>
          <cell r="T41">
            <v>1820116</v>
          </cell>
          <cell r="U41">
            <v>5139316</v>
          </cell>
          <cell r="X41">
            <v>5439316</v>
          </cell>
          <cell r="Y41">
            <v>189420</v>
          </cell>
          <cell r="Z41">
            <v>5628736</v>
          </cell>
          <cell r="AA41">
            <v>281437</v>
          </cell>
          <cell r="AB41" t="str">
            <v>M-3</v>
          </cell>
          <cell r="AC41">
            <v>2700000</v>
          </cell>
          <cell r="AD41">
            <v>49200</v>
          </cell>
          <cell r="AE41">
            <v>31177188</v>
          </cell>
          <cell r="AF41">
            <v>1558859.4000000001</v>
          </cell>
          <cell r="AG41">
            <v>0</v>
          </cell>
          <cell r="AH41">
            <v>0</v>
          </cell>
          <cell r="AJ41">
            <v>129904</v>
          </cell>
          <cell r="AK41">
            <v>49200</v>
          </cell>
          <cell r="AL41">
            <v>179104</v>
          </cell>
          <cell r="AM41">
            <v>5260200</v>
          </cell>
          <cell r="AN41">
            <v>204685</v>
          </cell>
          <cell r="AP41">
            <v>0</v>
          </cell>
          <cell r="AV41">
            <v>0</v>
          </cell>
          <cell r="AW41">
            <v>204685</v>
          </cell>
          <cell r="AX41">
            <v>5055515</v>
          </cell>
          <cell r="AY41">
            <v>36000</v>
          </cell>
          <cell r="AZ41">
            <v>5091500</v>
          </cell>
        </row>
        <row r="42">
          <cell r="A42">
            <v>35</v>
          </cell>
          <cell r="B42" t="str">
            <v>SM2-KJA0421</v>
          </cell>
          <cell r="C42" t="str">
            <v>GUSTI SOGANG</v>
          </cell>
          <cell r="D42">
            <v>29990</v>
          </cell>
          <cell r="E42" t="str">
            <v>Opt. Excavator</v>
          </cell>
          <cell r="F42" t="str">
            <v>Produksi</v>
          </cell>
          <cell r="G42">
            <v>39937</v>
          </cell>
          <cell r="H42" t="str">
            <v>M-3</v>
          </cell>
          <cell r="I42" t="str">
            <v>1152070531</v>
          </cell>
          <cell r="J42">
            <v>2460000</v>
          </cell>
          <cell r="K42">
            <v>44000</v>
          </cell>
          <cell r="L42">
            <v>300000</v>
          </cell>
          <cell r="N42">
            <v>31</v>
          </cell>
          <cell r="O42">
            <v>16</v>
          </cell>
          <cell r="P42">
            <v>86.5</v>
          </cell>
          <cell r="Q42">
            <v>0</v>
          </cell>
          <cell r="R42">
            <v>2460000</v>
          </cell>
          <cell r="S42">
            <v>704000</v>
          </cell>
          <cell r="T42">
            <v>1230000</v>
          </cell>
          <cell r="U42">
            <v>4394000</v>
          </cell>
          <cell r="X42">
            <v>4694000</v>
          </cell>
          <cell r="Y42">
            <v>189420</v>
          </cell>
          <cell r="Z42">
            <v>4883420</v>
          </cell>
          <cell r="AA42">
            <v>244171</v>
          </cell>
          <cell r="AB42" t="str">
            <v>M-3</v>
          </cell>
          <cell r="AC42">
            <v>2700000</v>
          </cell>
          <cell r="AD42">
            <v>49200</v>
          </cell>
          <cell r="AE42">
            <v>22680588</v>
          </cell>
          <cell r="AF42">
            <v>1134029.4000000001</v>
          </cell>
          <cell r="AG42">
            <v>0</v>
          </cell>
          <cell r="AH42">
            <v>0</v>
          </cell>
          <cell r="AJ42">
            <v>94502</v>
          </cell>
          <cell r="AK42">
            <v>49200</v>
          </cell>
          <cell r="AL42">
            <v>143702</v>
          </cell>
          <cell r="AM42">
            <v>4550300</v>
          </cell>
          <cell r="AN42">
            <v>1067065</v>
          </cell>
          <cell r="AP42">
            <v>0</v>
          </cell>
          <cell r="AV42">
            <v>0</v>
          </cell>
          <cell r="AW42">
            <v>1067065</v>
          </cell>
          <cell r="AX42">
            <v>3483235</v>
          </cell>
          <cell r="AZ42">
            <v>3483200</v>
          </cell>
        </row>
        <row r="43">
          <cell r="A43">
            <v>36</v>
          </cell>
          <cell r="B43" t="str">
            <v>SM2-KJA0552</v>
          </cell>
          <cell r="C43" t="str">
            <v>NASRU SHOLIHIN</v>
          </cell>
          <cell r="D43">
            <v>31858</v>
          </cell>
          <cell r="E43" t="str">
            <v>Opt. Excavator</v>
          </cell>
          <cell r="F43" t="str">
            <v>Produksi</v>
          </cell>
          <cell r="G43">
            <v>41091</v>
          </cell>
          <cell r="H43" t="str">
            <v>S-0</v>
          </cell>
          <cell r="I43" t="str">
            <v>1152091695</v>
          </cell>
          <cell r="J43">
            <v>2460000</v>
          </cell>
          <cell r="K43">
            <v>44000</v>
          </cell>
          <cell r="L43">
            <v>300000</v>
          </cell>
          <cell r="N43">
            <v>31</v>
          </cell>
          <cell r="O43">
            <v>30</v>
          </cell>
          <cell r="P43">
            <v>158.5</v>
          </cell>
          <cell r="Q43">
            <v>0</v>
          </cell>
          <cell r="R43">
            <v>2460000</v>
          </cell>
          <cell r="S43">
            <v>1320000</v>
          </cell>
          <cell r="T43">
            <v>2253815</v>
          </cell>
          <cell r="U43">
            <v>6033815</v>
          </cell>
          <cell r="X43">
            <v>6333815</v>
          </cell>
          <cell r="Y43">
            <v>189420</v>
          </cell>
          <cell r="Z43">
            <v>6523235</v>
          </cell>
          <cell r="AA43">
            <v>326162</v>
          </cell>
          <cell r="AB43" t="str">
            <v>S-0</v>
          </cell>
          <cell r="AC43">
            <v>2025000</v>
          </cell>
          <cell r="AD43">
            <v>49200</v>
          </cell>
          <cell r="AE43">
            <v>49474476</v>
          </cell>
          <cell r="AF43">
            <v>2473723.8000000003</v>
          </cell>
          <cell r="AG43">
            <v>0</v>
          </cell>
          <cell r="AH43">
            <v>0</v>
          </cell>
          <cell r="AJ43">
            <v>206143</v>
          </cell>
          <cell r="AK43">
            <v>49200</v>
          </cell>
          <cell r="AL43">
            <v>255343</v>
          </cell>
          <cell r="AM43">
            <v>6078500</v>
          </cell>
          <cell r="AN43">
            <v>0</v>
          </cell>
          <cell r="AP43">
            <v>0</v>
          </cell>
          <cell r="AV43">
            <v>0</v>
          </cell>
          <cell r="AW43">
            <v>0</v>
          </cell>
          <cell r="AX43">
            <v>6078500</v>
          </cell>
          <cell r="AZ43">
            <v>6078500</v>
          </cell>
        </row>
        <row r="44">
          <cell r="A44">
            <v>37</v>
          </cell>
          <cell r="B44" t="str">
            <v>SM2-KJA0318</v>
          </cell>
          <cell r="C44" t="str">
            <v>ABDUL SANI</v>
          </cell>
          <cell r="D44">
            <v>24712</v>
          </cell>
          <cell r="E44" t="str">
            <v>Opt. Excavator</v>
          </cell>
          <cell r="F44" t="str">
            <v>Produksi</v>
          </cell>
          <cell r="G44">
            <v>39724</v>
          </cell>
          <cell r="H44" t="str">
            <v>M-2</v>
          </cell>
          <cell r="I44" t="str">
            <v>1152068413</v>
          </cell>
          <cell r="J44">
            <v>2460000</v>
          </cell>
          <cell r="K44">
            <v>44000</v>
          </cell>
          <cell r="L44">
            <v>300000</v>
          </cell>
          <cell r="N44">
            <v>30</v>
          </cell>
          <cell r="O44">
            <v>26</v>
          </cell>
          <cell r="P44">
            <v>142.5</v>
          </cell>
          <cell r="Q44">
            <v>1</v>
          </cell>
          <cell r="R44">
            <v>2361600</v>
          </cell>
          <cell r="S44">
            <v>1144000</v>
          </cell>
          <cell r="T44">
            <v>2026301</v>
          </cell>
          <cell r="U44">
            <v>5531901</v>
          </cell>
          <cell r="X44">
            <v>5831901</v>
          </cell>
          <cell r="Y44">
            <v>189420</v>
          </cell>
          <cell r="Z44">
            <v>6021321</v>
          </cell>
          <cell r="AA44">
            <v>301066</v>
          </cell>
          <cell r="AB44" t="str">
            <v>M-2</v>
          </cell>
          <cell r="AC44">
            <v>2531250</v>
          </cell>
          <cell r="AD44">
            <v>49200</v>
          </cell>
          <cell r="AE44">
            <v>37677660</v>
          </cell>
          <cell r="AF44">
            <v>1883883</v>
          </cell>
          <cell r="AG44">
            <v>0</v>
          </cell>
          <cell r="AH44">
            <v>0</v>
          </cell>
          <cell r="AJ44">
            <v>156990</v>
          </cell>
          <cell r="AK44">
            <v>49200</v>
          </cell>
          <cell r="AL44">
            <v>206190</v>
          </cell>
          <cell r="AM44">
            <v>5625700</v>
          </cell>
          <cell r="AN44">
            <v>0</v>
          </cell>
          <cell r="AP44">
            <v>0</v>
          </cell>
          <cell r="AV44">
            <v>0</v>
          </cell>
          <cell r="AW44">
            <v>0</v>
          </cell>
          <cell r="AX44">
            <v>5625700</v>
          </cell>
          <cell r="AZ44">
            <v>5625700</v>
          </cell>
        </row>
        <row r="45">
          <cell r="A45">
            <v>38</v>
          </cell>
          <cell r="B45" t="str">
            <v>SM2-KJA0299</v>
          </cell>
          <cell r="C45" t="str">
            <v>HAMSANI</v>
          </cell>
          <cell r="D45">
            <v>28895</v>
          </cell>
          <cell r="E45" t="str">
            <v>Opt. Excavator</v>
          </cell>
          <cell r="F45" t="str">
            <v>Produksi</v>
          </cell>
          <cell r="G45">
            <v>39644</v>
          </cell>
          <cell r="H45" t="str">
            <v>M-1</v>
          </cell>
          <cell r="I45" t="str">
            <v>1152068502</v>
          </cell>
          <cell r="J45">
            <v>2360000</v>
          </cell>
          <cell r="K45">
            <v>44000</v>
          </cell>
          <cell r="L45">
            <v>300000</v>
          </cell>
          <cell r="N45">
            <v>31</v>
          </cell>
          <cell r="O45">
            <v>28</v>
          </cell>
          <cell r="P45">
            <v>124</v>
          </cell>
          <cell r="Q45">
            <v>0</v>
          </cell>
          <cell r="R45">
            <v>2360000</v>
          </cell>
          <cell r="S45">
            <v>1232000</v>
          </cell>
          <cell r="T45">
            <v>1691561</v>
          </cell>
          <cell r="U45">
            <v>5283561</v>
          </cell>
          <cell r="X45">
            <v>5583561</v>
          </cell>
          <cell r="Y45">
            <v>181720</v>
          </cell>
          <cell r="Z45">
            <v>5765281</v>
          </cell>
          <cell r="AA45">
            <v>288264</v>
          </cell>
          <cell r="AB45" t="str">
            <v>M-1</v>
          </cell>
          <cell r="AC45">
            <v>2362500</v>
          </cell>
          <cell r="AD45">
            <v>47200</v>
          </cell>
          <cell r="AE45">
            <v>36807804</v>
          </cell>
          <cell r="AF45">
            <v>1840390.2000000002</v>
          </cell>
          <cell r="AG45">
            <v>0</v>
          </cell>
          <cell r="AH45">
            <v>0</v>
          </cell>
          <cell r="AJ45">
            <v>153365</v>
          </cell>
          <cell r="AK45">
            <v>47200</v>
          </cell>
          <cell r="AL45">
            <v>200565</v>
          </cell>
          <cell r="AM45">
            <v>5383000</v>
          </cell>
          <cell r="AN45">
            <v>0</v>
          </cell>
          <cell r="AP45">
            <v>0</v>
          </cell>
          <cell r="AV45">
            <v>0</v>
          </cell>
          <cell r="AW45">
            <v>0</v>
          </cell>
          <cell r="AX45">
            <v>5383000</v>
          </cell>
          <cell r="AZ45">
            <v>5383000</v>
          </cell>
        </row>
        <row r="46">
          <cell r="A46">
            <v>39</v>
          </cell>
          <cell r="B46" t="str">
            <v>SM2-KJA0400</v>
          </cell>
          <cell r="C46" t="str">
            <v>M. SYADIKIN</v>
          </cell>
          <cell r="D46">
            <v>32655</v>
          </cell>
          <cell r="E46" t="str">
            <v>Opt. Excavator</v>
          </cell>
          <cell r="F46" t="str">
            <v>Produksi</v>
          </cell>
          <cell r="G46">
            <v>39873</v>
          </cell>
          <cell r="H46" t="str">
            <v>S-0</v>
          </cell>
          <cell r="I46" t="str">
            <v>1152065571</v>
          </cell>
          <cell r="J46">
            <v>2360000</v>
          </cell>
          <cell r="K46">
            <v>44000</v>
          </cell>
          <cell r="L46">
            <v>300000</v>
          </cell>
          <cell r="N46">
            <v>30</v>
          </cell>
          <cell r="O46">
            <v>28</v>
          </cell>
          <cell r="P46">
            <v>128</v>
          </cell>
          <cell r="Q46">
            <v>1</v>
          </cell>
          <cell r="R46">
            <v>2265600</v>
          </cell>
          <cell r="S46">
            <v>1232000</v>
          </cell>
          <cell r="T46">
            <v>1746127</v>
          </cell>
          <cell r="U46">
            <v>5243727</v>
          </cell>
          <cell r="X46">
            <v>5543727</v>
          </cell>
          <cell r="Y46">
            <v>181720</v>
          </cell>
          <cell r="Z46">
            <v>5725447</v>
          </cell>
          <cell r="AA46">
            <v>286272</v>
          </cell>
          <cell r="AB46" t="str">
            <v>S-0</v>
          </cell>
          <cell r="AC46">
            <v>2025000</v>
          </cell>
          <cell r="AD46">
            <v>47200</v>
          </cell>
          <cell r="AE46">
            <v>40403700</v>
          </cell>
          <cell r="AF46">
            <v>2020185</v>
          </cell>
          <cell r="AG46">
            <v>0</v>
          </cell>
          <cell r="AH46">
            <v>0</v>
          </cell>
          <cell r="AJ46">
            <v>168348</v>
          </cell>
          <cell r="AK46">
            <v>47200</v>
          </cell>
          <cell r="AL46">
            <v>215548</v>
          </cell>
          <cell r="AM46">
            <v>5328200</v>
          </cell>
          <cell r="AN46">
            <v>0</v>
          </cell>
          <cell r="AP46">
            <v>0</v>
          </cell>
          <cell r="AV46">
            <v>0</v>
          </cell>
          <cell r="AW46">
            <v>0</v>
          </cell>
          <cell r="AX46">
            <v>5328200</v>
          </cell>
          <cell r="AZ46">
            <v>5328200</v>
          </cell>
        </row>
        <row r="47">
          <cell r="A47">
            <v>40</v>
          </cell>
          <cell r="B47" t="str">
            <v>SM2-KJA0324</v>
          </cell>
          <cell r="C47" t="str">
            <v>SUPRIYADI</v>
          </cell>
          <cell r="D47">
            <v>30235</v>
          </cell>
          <cell r="E47" t="str">
            <v>Opt. Excavator</v>
          </cell>
          <cell r="F47" t="str">
            <v>Produksi</v>
          </cell>
          <cell r="G47">
            <v>39736</v>
          </cell>
          <cell r="H47" t="str">
            <v>M-1</v>
          </cell>
          <cell r="I47" t="str">
            <v>1152061117</v>
          </cell>
          <cell r="J47">
            <v>2460000</v>
          </cell>
          <cell r="K47">
            <v>44000</v>
          </cell>
          <cell r="L47">
            <v>300000</v>
          </cell>
          <cell r="N47">
            <v>31</v>
          </cell>
          <cell r="O47">
            <v>28</v>
          </cell>
          <cell r="P47">
            <v>145.5</v>
          </cell>
          <cell r="Q47">
            <v>0</v>
          </cell>
          <cell r="R47">
            <v>2460000</v>
          </cell>
          <cell r="S47">
            <v>1232000</v>
          </cell>
          <cell r="T47">
            <v>2068960</v>
          </cell>
          <cell r="U47">
            <v>5760960</v>
          </cell>
          <cell r="X47">
            <v>6060960</v>
          </cell>
          <cell r="Y47">
            <v>189420</v>
          </cell>
          <cell r="Z47">
            <v>6250380</v>
          </cell>
          <cell r="AA47">
            <v>312519</v>
          </cell>
          <cell r="AB47" t="str">
            <v>M-1</v>
          </cell>
          <cell r="AC47">
            <v>2362500</v>
          </cell>
          <cell r="AD47">
            <v>49200</v>
          </cell>
          <cell r="AE47">
            <v>42313932</v>
          </cell>
          <cell r="AF47">
            <v>2115696.6</v>
          </cell>
          <cell r="AG47">
            <v>0</v>
          </cell>
          <cell r="AH47">
            <v>0</v>
          </cell>
          <cell r="AJ47">
            <v>176308</v>
          </cell>
          <cell r="AK47">
            <v>49200</v>
          </cell>
          <cell r="AL47">
            <v>225508</v>
          </cell>
          <cell r="AM47">
            <v>5835500</v>
          </cell>
          <cell r="AN47">
            <v>0</v>
          </cell>
          <cell r="AP47">
            <v>0</v>
          </cell>
          <cell r="AV47">
            <v>0</v>
          </cell>
          <cell r="AW47">
            <v>0</v>
          </cell>
          <cell r="AX47">
            <v>5835500</v>
          </cell>
          <cell r="AZ47">
            <v>5835500</v>
          </cell>
        </row>
        <row r="48">
          <cell r="A48">
            <v>41</v>
          </cell>
          <cell r="B48" t="str">
            <v>SM2-KJA0322</v>
          </cell>
          <cell r="C48" t="str">
            <v>MAULANA DEDI IRWANSYAH</v>
          </cell>
          <cell r="D48">
            <v>32051</v>
          </cell>
          <cell r="E48" t="str">
            <v>Opt. Excavator</v>
          </cell>
          <cell r="F48" t="str">
            <v>Produksi</v>
          </cell>
          <cell r="G48">
            <v>39736</v>
          </cell>
          <cell r="H48" t="str">
            <v>S-0</v>
          </cell>
          <cell r="I48" t="str">
            <v>1152047025</v>
          </cell>
          <cell r="J48">
            <v>2360000</v>
          </cell>
          <cell r="K48">
            <v>44000</v>
          </cell>
          <cell r="L48">
            <v>300000</v>
          </cell>
          <cell r="N48">
            <v>30</v>
          </cell>
          <cell r="O48">
            <v>28</v>
          </cell>
          <cell r="P48">
            <v>136</v>
          </cell>
          <cell r="Q48">
            <v>1</v>
          </cell>
          <cell r="R48">
            <v>2265600</v>
          </cell>
          <cell r="S48">
            <v>1232000</v>
          </cell>
          <cell r="T48">
            <v>1855260</v>
          </cell>
          <cell r="U48">
            <v>5352860</v>
          </cell>
          <cell r="X48">
            <v>5652860</v>
          </cell>
          <cell r="Y48">
            <v>181720</v>
          </cell>
          <cell r="Z48">
            <v>5834580</v>
          </cell>
          <cell r="AA48">
            <v>291729</v>
          </cell>
          <cell r="AB48" t="str">
            <v>S-0</v>
          </cell>
          <cell r="AC48">
            <v>2025000</v>
          </cell>
          <cell r="AD48">
            <v>47200</v>
          </cell>
          <cell r="AE48">
            <v>41647812</v>
          </cell>
          <cell r="AF48">
            <v>2082390.6</v>
          </cell>
          <cell r="AG48">
            <v>0</v>
          </cell>
          <cell r="AH48">
            <v>0</v>
          </cell>
          <cell r="AJ48">
            <v>173532</v>
          </cell>
          <cell r="AK48">
            <v>47200</v>
          </cell>
          <cell r="AL48">
            <v>220732</v>
          </cell>
          <cell r="AM48">
            <v>5432100</v>
          </cell>
          <cell r="AN48">
            <v>0</v>
          </cell>
          <cell r="AP48">
            <v>0</v>
          </cell>
          <cell r="AV48">
            <v>0</v>
          </cell>
          <cell r="AW48">
            <v>0</v>
          </cell>
          <cell r="AX48">
            <v>5432100</v>
          </cell>
          <cell r="AZ48">
            <v>5432100</v>
          </cell>
        </row>
        <row r="49">
          <cell r="A49">
            <v>42</v>
          </cell>
          <cell r="B49" t="str">
            <v>SM2-KJA0581</v>
          </cell>
          <cell r="C49" t="str">
            <v>M. SUWANDI</v>
          </cell>
          <cell r="D49">
            <v>34128</v>
          </cell>
          <cell r="E49" t="str">
            <v>Opt. Excavator</v>
          </cell>
          <cell r="F49" t="str">
            <v>Produksi</v>
          </cell>
          <cell r="G49">
            <v>41624</v>
          </cell>
          <cell r="H49" t="str">
            <v>M-2</v>
          </cell>
          <cell r="I49" t="str">
            <v>1152104436</v>
          </cell>
          <cell r="J49">
            <v>2260000</v>
          </cell>
          <cell r="K49">
            <v>44000</v>
          </cell>
          <cell r="L49">
            <v>300000</v>
          </cell>
          <cell r="N49">
            <v>31</v>
          </cell>
          <cell r="O49">
            <v>29</v>
          </cell>
          <cell r="P49">
            <v>147</v>
          </cell>
          <cell r="Q49">
            <v>0</v>
          </cell>
          <cell r="R49">
            <v>2260000</v>
          </cell>
          <cell r="S49">
            <v>1276000</v>
          </cell>
          <cell r="T49">
            <v>1920347</v>
          </cell>
          <cell r="U49">
            <v>5456347</v>
          </cell>
          <cell r="X49">
            <v>5756347</v>
          </cell>
          <cell r="Y49">
            <v>174020</v>
          </cell>
          <cell r="Z49">
            <v>5930367</v>
          </cell>
          <cell r="AA49">
            <v>296518</v>
          </cell>
          <cell r="AB49" t="str">
            <v>M-2</v>
          </cell>
          <cell r="AC49">
            <v>2531250</v>
          </cell>
          <cell r="AD49">
            <v>45200</v>
          </cell>
          <cell r="AE49">
            <v>36688788</v>
          </cell>
          <cell r="AF49">
            <v>1834439.4000000001</v>
          </cell>
          <cell r="AG49">
            <v>0</v>
          </cell>
          <cell r="AH49">
            <v>0</v>
          </cell>
          <cell r="AJ49">
            <v>152869</v>
          </cell>
          <cell r="AK49">
            <v>45200</v>
          </cell>
          <cell r="AL49">
            <v>198069</v>
          </cell>
          <cell r="AM49">
            <v>5558300</v>
          </cell>
          <cell r="AN49">
            <v>0</v>
          </cell>
          <cell r="AP49">
            <v>0</v>
          </cell>
          <cell r="AV49">
            <v>0</v>
          </cell>
          <cell r="AW49">
            <v>0</v>
          </cell>
          <cell r="AX49">
            <v>5558300</v>
          </cell>
          <cell r="AZ49">
            <v>5558300</v>
          </cell>
        </row>
        <row r="50">
          <cell r="A50">
            <v>43</v>
          </cell>
          <cell r="B50" t="str">
            <v>SM2-KJA0583</v>
          </cell>
          <cell r="C50" t="str">
            <v>ARIEF RAHMAN</v>
          </cell>
          <cell r="D50">
            <v>28606</v>
          </cell>
          <cell r="E50" t="str">
            <v>Opt. Excavator</v>
          </cell>
          <cell r="F50" t="str">
            <v>Produksi</v>
          </cell>
          <cell r="G50">
            <v>41624</v>
          </cell>
          <cell r="H50" t="str">
            <v>M-2</v>
          </cell>
          <cell r="I50" t="str">
            <v>1152104495</v>
          </cell>
          <cell r="J50">
            <v>2260000</v>
          </cell>
          <cell r="K50">
            <v>44000</v>
          </cell>
          <cell r="L50">
            <v>300000</v>
          </cell>
          <cell r="N50">
            <v>30</v>
          </cell>
          <cell r="O50">
            <v>28</v>
          </cell>
          <cell r="P50">
            <v>138</v>
          </cell>
          <cell r="Q50">
            <v>1</v>
          </cell>
          <cell r="R50">
            <v>2169600</v>
          </cell>
          <cell r="S50">
            <v>1232000</v>
          </cell>
          <cell r="T50">
            <v>1802775</v>
          </cell>
          <cell r="U50">
            <v>5204375</v>
          </cell>
          <cell r="X50">
            <v>5504375</v>
          </cell>
          <cell r="Y50">
            <v>174020</v>
          </cell>
          <cell r="Z50">
            <v>5678395</v>
          </cell>
          <cell r="AA50">
            <v>283920</v>
          </cell>
          <cell r="AB50" t="str">
            <v>M-2</v>
          </cell>
          <cell r="AC50">
            <v>2531250</v>
          </cell>
          <cell r="AD50">
            <v>45200</v>
          </cell>
          <cell r="AE50">
            <v>33816300</v>
          </cell>
          <cell r="AF50">
            <v>1690815</v>
          </cell>
          <cell r="AG50">
            <v>0</v>
          </cell>
          <cell r="AH50">
            <v>0</v>
          </cell>
          <cell r="AJ50">
            <v>140901</v>
          </cell>
          <cell r="AK50">
            <v>45200</v>
          </cell>
          <cell r="AL50">
            <v>186101</v>
          </cell>
          <cell r="AM50">
            <v>5318300</v>
          </cell>
          <cell r="AN50">
            <v>0</v>
          </cell>
          <cell r="AP50">
            <v>0</v>
          </cell>
          <cell r="AV50">
            <v>0</v>
          </cell>
          <cell r="AW50">
            <v>0</v>
          </cell>
          <cell r="AX50">
            <v>5318300</v>
          </cell>
          <cell r="AZ50">
            <v>5318300</v>
          </cell>
        </row>
        <row r="51">
          <cell r="A51">
            <v>44</v>
          </cell>
          <cell r="B51" t="str">
            <v>SM2-KJA0232</v>
          </cell>
          <cell r="C51" t="str">
            <v>YUNANI</v>
          </cell>
          <cell r="D51">
            <v>28249</v>
          </cell>
          <cell r="E51" t="str">
            <v>Opt. Dozer</v>
          </cell>
          <cell r="F51" t="str">
            <v>Produksi</v>
          </cell>
          <cell r="G51">
            <v>39508</v>
          </cell>
          <cell r="H51" t="str">
            <v>M-2</v>
          </cell>
          <cell r="I51" t="str">
            <v>1152040764</v>
          </cell>
          <cell r="J51">
            <v>2560000</v>
          </cell>
          <cell r="K51">
            <v>44000</v>
          </cell>
          <cell r="L51">
            <v>300000</v>
          </cell>
          <cell r="N51">
            <v>31</v>
          </cell>
          <cell r="O51">
            <v>16</v>
          </cell>
          <cell r="P51">
            <v>106</v>
          </cell>
          <cell r="Q51">
            <v>0</v>
          </cell>
          <cell r="R51">
            <v>2560000</v>
          </cell>
          <cell r="S51">
            <v>704000</v>
          </cell>
          <cell r="T51">
            <v>1568555</v>
          </cell>
          <cell r="U51">
            <v>4832555</v>
          </cell>
          <cell r="X51">
            <v>5132555</v>
          </cell>
          <cell r="Y51">
            <v>197120</v>
          </cell>
          <cell r="Z51">
            <v>5329675</v>
          </cell>
          <cell r="AA51">
            <v>266484</v>
          </cell>
          <cell r="AB51" t="str">
            <v>M-2</v>
          </cell>
          <cell r="AC51">
            <v>2531250</v>
          </cell>
          <cell r="AD51">
            <v>51200</v>
          </cell>
          <cell r="AE51">
            <v>29768892</v>
          </cell>
          <cell r="AF51">
            <v>1488444.6</v>
          </cell>
          <cell r="AG51">
            <v>0</v>
          </cell>
          <cell r="AH51">
            <v>0</v>
          </cell>
          <cell r="AJ51">
            <v>124037</v>
          </cell>
          <cell r="AK51">
            <v>51200</v>
          </cell>
          <cell r="AL51">
            <v>175237</v>
          </cell>
          <cell r="AM51">
            <v>4957300</v>
          </cell>
          <cell r="AN51">
            <v>0</v>
          </cell>
          <cell r="AP51">
            <v>0</v>
          </cell>
          <cell r="AV51">
            <v>0</v>
          </cell>
          <cell r="AW51">
            <v>0</v>
          </cell>
          <cell r="AX51">
            <v>4957300</v>
          </cell>
          <cell r="AZ51">
            <v>4957300</v>
          </cell>
        </row>
        <row r="52">
          <cell r="A52">
            <v>45</v>
          </cell>
          <cell r="B52" t="str">
            <v>SM2-KJA0382</v>
          </cell>
          <cell r="C52" t="str">
            <v>NAJAS SYAHRULLANI</v>
          </cell>
          <cell r="D52">
            <v>31684</v>
          </cell>
          <cell r="E52" t="str">
            <v>Opt. Dozer</v>
          </cell>
          <cell r="F52" t="str">
            <v>Produksi</v>
          </cell>
          <cell r="G52">
            <v>39845</v>
          </cell>
          <cell r="H52" t="str">
            <v>M-1</v>
          </cell>
          <cell r="I52" t="str">
            <v>1042054191</v>
          </cell>
          <cell r="J52">
            <v>2660000</v>
          </cell>
          <cell r="K52">
            <v>44000</v>
          </cell>
          <cell r="L52">
            <v>300000</v>
          </cell>
          <cell r="N52">
            <v>31</v>
          </cell>
          <cell r="O52">
            <v>28</v>
          </cell>
          <cell r="P52">
            <v>143.5</v>
          </cell>
          <cell r="Q52">
            <v>0</v>
          </cell>
          <cell r="R52">
            <v>2660000</v>
          </cell>
          <cell r="S52">
            <v>1232000</v>
          </cell>
          <cell r="T52">
            <v>2206416</v>
          </cell>
          <cell r="U52">
            <v>6098416</v>
          </cell>
          <cell r="X52">
            <v>6398416</v>
          </cell>
          <cell r="Y52">
            <v>204820</v>
          </cell>
          <cell r="Z52">
            <v>6603236</v>
          </cell>
          <cell r="AA52">
            <v>330162</v>
          </cell>
          <cell r="AB52" t="str">
            <v>M-1</v>
          </cell>
          <cell r="AC52">
            <v>2362500</v>
          </cell>
          <cell r="AD52">
            <v>53200</v>
          </cell>
          <cell r="AE52">
            <v>46288488</v>
          </cell>
          <cell r="AF52">
            <v>2314424.4</v>
          </cell>
          <cell r="AG52">
            <v>0</v>
          </cell>
          <cell r="AH52">
            <v>0</v>
          </cell>
          <cell r="AJ52">
            <v>192868</v>
          </cell>
          <cell r="AK52">
            <v>53200</v>
          </cell>
          <cell r="AL52">
            <v>246068</v>
          </cell>
          <cell r="AM52">
            <v>6152300</v>
          </cell>
          <cell r="AN52">
            <v>0</v>
          </cell>
          <cell r="AP52">
            <v>0</v>
          </cell>
          <cell r="AV52">
            <v>0</v>
          </cell>
          <cell r="AW52">
            <v>0</v>
          </cell>
          <cell r="AX52">
            <v>6152300</v>
          </cell>
          <cell r="AZ52">
            <v>6152300</v>
          </cell>
        </row>
        <row r="53">
          <cell r="A53">
            <v>46</v>
          </cell>
          <cell r="B53" t="str">
            <v>SM2-KJA0285</v>
          </cell>
          <cell r="C53" t="str">
            <v>BASUKI RAHMAD</v>
          </cell>
          <cell r="D53">
            <v>27113</v>
          </cell>
          <cell r="E53" t="str">
            <v>Opt. Dozer</v>
          </cell>
          <cell r="F53" t="str">
            <v>Produksi</v>
          </cell>
          <cell r="G53">
            <v>39597</v>
          </cell>
          <cell r="H53" t="str">
            <v>M-2</v>
          </cell>
          <cell r="I53" t="str">
            <v>1152043526</v>
          </cell>
          <cell r="J53">
            <v>2660000</v>
          </cell>
          <cell r="K53">
            <v>44000</v>
          </cell>
          <cell r="L53">
            <v>300000</v>
          </cell>
          <cell r="N53">
            <v>31</v>
          </cell>
          <cell r="O53">
            <v>29</v>
          </cell>
          <cell r="P53">
            <v>147.5</v>
          </cell>
          <cell r="Q53">
            <v>0</v>
          </cell>
          <cell r="R53">
            <v>2660000</v>
          </cell>
          <cell r="S53">
            <v>1276000</v>
          </cell>
          <cell r="T53">
            <v>2267919</v>
          </cell>
          <cell r="U53">
            <v>6203919</v>
          </cell>
          <cell r="X53">
            <v>6503919</v>
          </cell>
          <cell r="Y53">
            <v>204820</v>
          </cell>
          <cell r="Z53">
            <v>6708739</v>
          </cell>
          <cell r="AA53">
            <v>335437</v>
          </cell>
          <cell r="AB53" t="str">
            <v>M-2</v>
          </cell>
          <cell r="AC53">
            <v>2531250</v>
          </cell>
          <cell r="AD53">
            <v>53200</v>
          </cell>
          <cell r="AE53">
            <v>45466224</v>
          </cell>
          <cell r="AF53">
            <v>2273311.2000000002</v>
          </cell>
          <cell r="AG53">
            <v>0</v>
          </cell>
          <cell r="AH53">
            <v>0</v>
          </cell>
          <cell r="AJ53">
            <v>189442</v>
          </cell>
          <cell r="AK53">
            <v>53200</v>
          </cell>
          <cell r="AL53">
            <v>242642</v>
          </cell>
          <cell r="AM53">
            <v>6261300</v>
          </cell>
          <cell r="AN53">
            <v>0</v>
          </cell>
          <cell r="AP53">
            <v>0</v>
          </cell>
          <cell r="AV53">
            <v>0</v>
          </cell>
          <cell r="AW53">
            <v>0</v>
          </cell>
          <cell r="AX53">
            <v>6261300</v>
          </cell>
          <cell r="AZ53">
            <v>6261300</v>
          </cell>
        </row>
        <row r="54">
          <cell r="A54">
            <v>47</v>
          </cell>
          <cell r="B54" t="str">
            <v>SM2-KJA0215</v>
          </cell>
          <cell r="C54" t="str">
            <v>MULYADI</v>
          </cell>
          <cell r="D54">
            <v>27426</v>
          </cell>
          <cell r="E54" t="str">
            <v>Opt. Dozer</v>
          </cell>
          <cell r="F54" t="str">
            <v>Produksi</v>
          </cell>
          <cell r="G54">
            <v>39508</v>
          </cell>
          <cell r="H54" t="str">
            <v>M-3</v>
          </cell>
          <cell r="I54" t="str">
            <v>1152043569</v>
          </cell>
          <cell r="J54">
            <v>2460000</v>
          </cell>
          <cell r="K54">
            <v>44000</v>
          </cell>
          <cell r="L54">
            <v>300000</v>
          </cell>
          <cell r="N54">
            <v>30</v>
          </cell>
          <cell r="O54">
            <v>15</v>
          </cell>
          <cell r="P54">
            <v>95</v>
          </cell>
          <cell r="Q54">
            <v>1</v>
          </cell>
          <cell r="R54">
            <v>2361600</v>
          </cell>
          <cell r="S54">
            <v>660000</v>
          </cell>
          <cell r="T54">
            <v>1350867</v>
          </cell>
          <cell r="U54">
            <v>4372467</v>
          </cell>
          <cell r="X54">
            <v>4672467</v>
          </cell>
          <cell r="Y54">
            <v>189420</v>
          </cell>
          <cell r="Z54">
            <v>4861887</v>
          </cell>
          <cell r="AA54">
            <v>243094</v>
          </cell>
          <cell r="AB54" t="str">
            <v>M-3</v>
          </cell>
          <cell r="AC54">
            <v>2700000</v>
          </cell>
          <cell r="AD54">
            <v>49200</v>
          </cell>
          <cell r="AE54">
            <v>22435116</v>
          </cell>
          <cell r="AF54">
            <v>1121755.8</v>
          </cell>
          <cell r="AG54">
            <v>0</v>
          </cell>
          <cell r="AH54">
            <v>0</v>
          </cell>
          <cell r="AJ54">
            <v>93479</v>
          </cell>
          <cell r="AK54">
            <v>49200</v>
          </cell>
          <cell r="AL54">
            <v>142679</v>
          </cell>
          <cell r="AM54">
            <v>4529800</v>
          </cell>
          <cell r="AN54">
            <v>0</v>
          </cell>
          <cell r="AP54">
            <v>0</v>
          </cell>
          <cell r="AV54">
            <v>0</v>
          </cell>
          <cell r="AW54">
            <v>0</v>
          </cell>
          <cell r="AX54">
            <v>4529800</v>
          </cell>
          <cell r="AZ54">
            <v>4529800</v>
          </cell>
        </row>
        <row r="55">
          <cell r="A55">
            <v>48</v>
          </cell>
          <cell r="B55" t="str">
            <v>SM2-KJA0383</v>
          </cell>
          <cell r="C55" t="str">
            <v>MULIANSYAH</v>
          </cell>
          <cell r="D55">
            <v>27278</v>
          </cell>
          <cell r="E55" t="str">
            <v>Opt. Dozer</v>
          </cell>
          <cell r="F55" t="str">
            <v>Produksi</v>
          </cell>
          <cell r="G55">
            <v>39845</v>
          </cell>
          <cell r="H55" t="str">
            <v>M-2</v>
          </cell>
          <cell r="I55" t="str">
            <v>1152056199</v>
          </cell>
          <cell r="J55">
            <v>2460000</v>
          </cell>
          <cell r="K55">
            <v>44000</v>
          </cell>
          <cell r="L55">
            <v>300000</v>
          </cell>
          <cell r="N55">
            <v>30</v>
          </cell>
          <cell r="O55">
            <v>28</v>
          </cell>
          <cell r="P55">
            <v>120</v>
          </cell>
          <cell r="Q55">
            <v>1</v>
          </cell>
          <cell r="R55">
            <v>2361600</v>
          </cell>
          <cell r="S55">
            <v>1232000</v>
          </cell>
          <cell r="T55">
            <v>1706358</v>
          </cell>
          <cell r="U55">
            <v>5299958</v>
          </cell>
          <cell r="X55">
            <v>5599958</v>
          </cell>
          <cell r="Y55">
            <v>189420</v>
          </cell>
          <cell r="Z55">
            <v>5789378</v>
          </cell>
          <cell r="AA55">
            <v>289469</v>
          </cell>
          <cell r="AB55" t="str">
            <v>M-2</v>
          </cell>
          <cell r="AC55">
            <v>2531250</v>
          </cell>
          <cell r="AD55">
            <v>49200</v>
          </cell>
          <cell r="AE55">
            <v>35033508</v>
          </cell>
          <cell r="AF55">
            <v>1751675.4000000001</v>
          </cell>
          <cell r="AG55">
            <v>0</v>
          </cell>
          <cell r="AH55">
            <v>0</v>
          </cell>
          <cell r="AJ55">
            <v>145972</v>
          </cell>
          <cell r="AK55">
            <v>49200</v>
          </cell>
          <cell r="AL55">
            <v>195172</v>
          </cell>
          <cell r="AM55">
            <v>5404800</v>
          </cell>
          <cell r="AN55">
            <v>200588</v>
          </cell>
          <cell r="AP55">
            <v>0</v>
          </cell>
          <cell r="AV55">
            <v>0</v>
          </cell>
          <cell r="AW55">
            <v>200588</v>
          </cell>
          <cell r="AX55">
            <v>5204212</v>
          </cell>
          <cell r="AZ55">
            <v>5204200</v>
          </cell>
        </row>
        <row r="56">
          <cell r="A56">
            <v>49</v>
          </cell>
          <cell r="B56" t="str">
            <v>SM2-KJA0385</v>
          </cell>
          <cell r="C56" t="str">
            <v>AHMAD YANI</v>
          </cell>
          <cell r="D56">
            <v>28587</v>
          </cell>
          <cell r="E56" t="str">
            <v>Opt. Dozer</v>
          </cell>
          <cell r="F56" t="str">
            <v>Produksi</v>
          </cell>
          <cell r="G56">
            <v>39845</v>
          </cell>
          <cell r="H56" t="str">
            <v>M-3</v>
          </cell>
          <cell r="I56" t="str">
            <v>1152056164</v>
          </cell>
          <cell r="J56">
            <v>2460000</v>
          </cell>
          <cell r="K56">
            <v>44000</v>
          </cell>
          <cell r="L56">
            <v>300000</v>
          </cell>
          <cell r="N56">
            <v>30</v>
          </cell>
          <cell r="O56">
            <v>16</v>
          </cell>
          <cell r="P56">
            <v>69.5</v>
          </cell>
          <cell r="Q56">
            <v>1</v>
          </cell>
          <cell r="R56">
            <v>2361600</v>
          </cell>
          <cell r="S56">
            <v>704000</v>
          </cell>
          <cell r="T56">
            <v>988266</v>
          </cell>
          <cell r="U56">
            <v>4053866</v>
          </cell>
          <cell r="X56">
            <v>4353866</v>
          </cell>
          <cell r="Y56">
            <v>189420</v>
          </cell>
          <cell r="Z56">
            <v>4543286</v>
          </cell>
          <cell r="AA56">
            <v>227164</v>
          </cell>
          <cell r="AB56" t="str">
            <v>M-3</v>
          </cell>
          <cell r="AC56">
            <v>2700000</v>
          </cell>
          <cell r="AD56">
            <v>49200</v>
          </cell>
          <cell r="AE56">
            <v>18803064</v>
          </cell>
          <cell r="AF56">
            <v>940153.20000000007</v>
          </cell>
          <cell r="AG56">
            <v>0</v>
          </cell>
          <cell r="AH56">
            <v>0</v>
          </cell>
          <cell r="AJ56">
            <v>78346</v>
          </cell>
          <cell r="AK56">
            <v>49200</v>
          </cell>
          <cell r="AL56">
            <v>127546</v>
          </cell>
          <cell r="AM56">
            <v>4226300</v>
          </cell>
          <cell r="AN56">
            <v>0</v>
          </cell>
          <cell r="AP56">
            <v>0</v>
          </cell>
          <cell r="AV56">
            <v>0</v>
          </cell>
          <cell r="AW56">
            <v>0</v>
          </cell>
          <cell r="AX56">
            <v>4226300</v>
          </cell>
          <cell r="AZ56">
            <v>4226300</v>
          </cell>
        </row>
        <row r="57">
          <cell r="A57">
            <v>50</v>
          </cell>
          <cell r="B57" t="str">
            <v>SM2-KJA0386</v>
          </cell>
          <cell r="C57" t="str">
            <v>BESAK PAIRUNAN</v>
          </cell>
          <cell r="D57">
            <v>27583</v>
          </cell>
          <cell r="E57" t="str">
            <v>Opt. Dozer</v>
          </cell>
          <cell r="F57" t="str">
            <v>Produksi</v>
          </cell>
          <cell r="G57">
            <v>39845</v>
          </cell>
          <cell r="H57" t="str">
            <v>M-2</v>
          </cell>
          <cell r="I57" t="str">
            <v>1152060994</v>
          </cell>
          <cell r="J57">
            <v>2460000</v>
          </cell>
          <cell r="K57">
            <v>44000</v>
          </cell>
          <cell r="L57">
            <v>300000</v>
          </cell>
          <cell r="N57">
            <v>31</v>
          </cell>
          <cell r="O57">
            <v>29</v>
          </cell>
          <cell r="P57">
            <v>131.5</v>
          </cell>
          <cell r="Q57">
            <v>0</v>
          </cell>
          <cell r="R57">
            <v>2460000</v>
          </cell>
          <cell r="S57">
            <v>1276000</v>
          </cell>
          <cell r="T57">
            <v>1869884</v>
          </cell>
          <cell r="U57">
            <v>5605884</v>
          </cell>
          <cell r="X57">
            <v>5905884</v>
          </cell>
          <cell r="Y57">
            <v>189420</v>
          </cell>
          <cell r="Z57">
            <v>6095304</v>
          </cell>
          <cell r="AA57">
            <v>304765</v>
          </cell>
          <cell r="AB57" t="str">
            <v>M-2</v>
          </cell>
          <cell r="AC57">
            <v>2531250</v>
          </cell>
          <cell r="AD57">
            <v>49200</v>
          </cell>
          <cell r="AE57">
            <v>38521068</v>
          </cell>
          <cell r="AF57">
            <v>1926053.4000000001</v>
          </cell>
          <cell r="AG57">
            <v>0</v>
          </cell>
          <cell r="AH57">
            <v>0</v>
          </cell>
          <cell r="AJ57">
            <v>160504</v>
          </cell>
          <cell r="AK57">
            <v>49200</v>
          </cell>
          <cell r="AL57">
            <v>209704</v>
          </cell>
          <cell r="AM57">
            <v>5696200</v>
          </cell>
          <cell r="AN57">
            <v>0</v>
          </cell>
          <cell r="AP57">
            <v>0</v>
          </cell>
          <cell r="AV57">
            <v>0</v>
          </cell>
          <cell r="AW57">
            <v>0</v>
          </cell>
          <cell r="AX57">
            <v>5696200</v>
          </cell>
          <cell r="AZ57">
            <v>5696200</v>
          </cell>
        </row>
        <row r="58">
          <cell r="A58">
            <v>51</v>
          </cell>
          <cell r="B58" t="str">
            <v>SM2-KJA0564</v>
          </cell>
          <cell r="C58" t="str">
            <v>WIRAJUDIN</v>
          </cell>
          <cell r="D58">
            <v>30847</v>
          </cell>
          <cell r="E58" t="str">
            <v>Opt. Dozer</v>
          </cell>
          <cell r="F58" t="str">
            <v>Produksi</v>
          </cell>
          <cell r="G58">
            <v>41214</v>
          </cell>
          <cell r="H58" t="str">
            <v>M-0</v>
          </cell>
          <cell r="I58" t="str">
            <v>1152093507</v>
          </cell>
          <cell r="J58">
            <v>2460000</v>
          </cell>
          <cell r="K58">
            <v>44000</v>
          </cell>
          <cell r="L58">
            <v>300000</v>
          </cell>
          <cell r="N58">
            <v>31</v>
          </cell>
          <cell r="O58">
            <v>29</v>
          </cell>
          <cell r="P58">
            <v>127.5</v>
          </cell>
          <cell r="Q58">
            <v>0</v>
          </cell>
          <cell r="R58">
            <v>2460000</v>
          </cell>
          <cell r="S58">
            <v>1276000</v>
          </cell>
          <cell r="T58">
            <v>1813006</v>
          </cell>
          <cell r="U58">
            <v>5549006</v>
          </cell>
          <cell r="X58">
            <v>5849006</v>
          </cell>
          <cell r="Y58">
            <v>189420</v>
          </cell>
          <cell r="Z58">
            <v>6038426</v>
          </cell>
          <cell r="AA58">
            <v>301921</v>
          </cell>
          <cell r="AB58" t="str">
            <v>M-0</v>
          </cell>
          <cell r="AC58">
            <v>2193750</v>
          </cell>
          <cell r="AD58">
            <v>49200</v>
          </cell>
          <cell r="AE58">
            <v>41922660</v>
          </cell>
          <cell r="AF58">
            <v>2096133</v>
          </cell>
          <cell r="AG58">
            <v>0</v>
          </cell>
          <cell r="AH58">
            <v>0</v>
          </cell>
          <cell r="AJ58">
            <v>174677</v>
          </cell>
          <cell r="AK58">
            <v>49200</v>
          </cell>
          <cell r="AL58">
            <v>223877</v>
          </cell>
          <cell r="AM58">
            <v>5625100</v>
          </cell>
          <cell r="AN58">
            <v>0</v>
          </cell>
          <cell r="AP58">
            <v>0</v>
          </cell>
          <cell r="AV58">
            <v>0</v>
          </cell>
          <cell r="AW58">
            <v>0</v>
          </cell>
          <cell r="AX58">
            <v>5625100</v>
          </cell>
          <cell r="AZ58">
            <v>5625100</v>
          </cell>
        </row>
        <row r="59">
          <cell r="A59">
            <v>52</v>
          </cell>
          <cell r="B59" t="str">
            <v>SM2-KJA0387</v>
          </cell>
          <cell r="C59" t="str">
            <v>ANANG</v>
          </cell>
          <cell r="D59">
            <v>28063</v>
          </cell>
          <cell r="E59" t="str">
            <v>Opt. Dozer</v>
          </cell>
          <cell r="F59" t="str">
            <v>Produksi</v>
          </cell>
          <cell r="G59">
            <v>39845</v>
          </cell>
          <cell r="H59" t="str">
            <v>M-0</v>
          </cell>
          <cell r="I59" t="str">
            <v>1152067484</v>
          </cell>
          <cell r="J59">
            <v>2360000</v>
          </cell>
          <cell r="K59">
            <v>44000</v>
          </cell>
          <cell r="L59">
            <v>300000</v>
          </cell>
          <cell r="N59">
            <v>30</v>
          </cell>
          <cell r="O59">
            <v>28</v>
          </cell>
          <cell r="P59">
            <v>124</v>
          </cell>
          <cell r="Q59">
            <v>1</v>
          </cell>
          <cell r="R59">
            <v>2265600</v>
          </cell>
          <cell r="S59">
            <v>1232000</v>
          </cell>
          <cell r="T59">
            <v>1691561</v>
          </cell>
          <cell r="U59">
            <v>5189161</v>
          </cell>
          <cell r="X59">
            <v>5489161</v>
          </cell>
          <cell r="Y59">
            <v>181720</v>
          </cell>
          <cell r="Z59">
            <v>5670881</v>
          </cell>
          <cell r="AA59">
            <v>283544</v>
          </cell>
          <cell r="AB59" t="str">
            <v>M-0</v>
          </cell>
          <cell r="AC59">
            <v>2193750</v>
          </cell>
          <cell r="AD59">
            <v>47200</v>
          </cell>
          <cell r="AE59">
            <v>37756644</v>
          </cell>
          <cell r="AF59">
            <v>1887832.2000000002</v>
          </cell>
          <cell r="AG59">
            <v>0</v>
          </cell>
          <cell r="AH59">
            <v>0</v>
          </cell>
          <cell r="AJ59">
            <v>157319</v>
          </cell>
          <cell r="AK59">
            <v>47200</v>
          </cell>
          <cell r="AL59">
            <v>204519</v>
          </cell>
          <cell r="AM59">
            <v>5284600</v>
          </cell>
          <cell r="AN59">
            <v>0</v>
          </cell>
          <cell r="AP59">
            <v>0</v>
          </cell>
          <cell r="AV59">
            <v>0</v>
          </cell>
          <cell r="AW59">
            <v>0</v>
          </cell>
          <cell r="AX59">
            <v>5284600</v>
          </cell>
          <cell r="AZ59">
            <v>5284600</v>
          </cell>
        </row>
        <row r="60">
          <cell r="A60">
            <v>53</v>
          </cell>
          <cell r="B60" t="str">
            <v>SM2-KJA0298</v>
          </cell>
          <cell r="C60" t="str">
            <v>AHMAT SAIDI</v>
          </cell>
          <cell r="D60">
            <v>28688</v>
          </cell>
          <cell r="E60" t="str">
            <v>Opt. Dozer</v>
          </cell>
          <cell r="F60" t="str">
            <v>Produksi</v>
          </cell>
          <cell r="G60">
            <v>39644</v>
          </cell>
          <cell r="H60" t="str">
            <v>M-3</v>
          </cell>
          <cell r="I60" t="str">
            <v>1152068448</v>
          </cell>
          <cell r="J60">
            <v>2360000</v>
          </cell>
          <cell r="K60">
            <v>44000</v>
          </cell>
          <cell r="L60">
            <v>300000</v>
          </cell>
          <cell r="N60">
            <v>31</v>
          </cell>
          <cell r="O60">
            <v>27</v>
          </cell>
          <cell r="P60">
            <v>140.1</v>
          </cell>
          <cell r="Q60">
            <v>0</v>
          </cell>
          <cell r="R60">
            <v>2360000</v>
          </cell>
          <cell r="S60">
            <v>1188000</v>
          </cell>
          <cell r="T60">
            <v>1911191</v>
          </cell>
          <cell r="U60">
            <v>5459191</v>
          </cell>
          <cell r="X60">
            <v>5759191</v>
          </cell>
          <cell r="Y60">
            <v>181720</v>
          </cell>
          <cell r="Z60">
            <v>5940911</v>
          </cell>
          <cell r="AA60">
            <v>297046</v>
          </cell>
          <cell r="AB60" t="str">
            <v>M-3</v>
          </cell>
          <cell r="AC60">
            <v>2700000</v>
          </cell>
          <cell r="AD60">
            <v>47200</v>
          </cell>
          <cell r="AE60">
            <v>34759980</v>
          </cell>
          <cell r="AF60">
            <v>1737999</v>
          </cell>
          <cell r="AG60">
            <v>0</v>
          </cell>
          <cell r="AH60">
            <v>0</v>
          </cell>
          <cell r="AJ60">
            <v>144833</v>
          </cell>
          <cell r="AK60">
            <v>47200</v>
          </cell>
          <cell r="AL60">
            <v>192033</v>
          </cell>
          <cell r="AM60">
            <v>5567200</v>
          </cell>
          <cell r="AN60">
            <v>0</v>
          </cell>
          <cell r="AP60">
            <v>0</v>
          </cell>
          <cell r="AV60">
            <v>0</v>
          </cell>
          <cell r="AW60">
            <v>0</v>
          </cell>
          <cell r="AX60">
            <v>5567200</v>
          </cell>
          <cell r="AZ60">
            <v>5567200</v>
          </cell>
        </row>
        <row r="61">
          <cell r="A61">
            <v>54</v>
          </cell>
          <cell r="B61" t="str">
            <v>SM2-KJA0209</v>
          </cell>
          <cell r="C61" t="str">
            <v>BUDIYONO</v>
          </cell>
          <cell r="D61">
            <v>28271</v>
          </cell>
          <cell r="E61" t="str">
            <v>Opt. Dozer</v>
          </cell>
          <cell r="F61" t="str">
            <v>Produksi</v>
          </cell>
          <cell r="G61">
            <v>39493</v>
          </cell>
          <cell r="H61" t="str">
            <v>M-1</v>
          </cell>
          <cell r="I61" t="str">
            <v>1152041604</v>
          </cell>
          <cell r="J61">
            <v>2360000</v>
          </cell>
          <cell r="K61">
            <v>44000</v>
          </cell>
          <cell r="L61">
            <v>300000</v>
          </cell>
          <cell r="N61">
            <v>31</v>
          </cell>
          <cell r="O61">
            <v>27</v>
          </cell>
          <cell r="P61">
            <v>138</v>
          </cell>
          <cell r="Q61">
            <v>0</v>
          </cell>
          <cell r="R61">
            <v>2360000</v>
          </cell>
          <cell r="S61">
            <v>1188000</v>
          </cell>
          <cell r="T61">
            <v>1882543</v>
          </cell>
          <cell r="U61">
            <v>5430543</v>
          </cell>
          <cell r="X61">
            <v>5730543</v>
          </cell>
          <cell r="Y61">
            <v>181720</v>
          </cell>
          <cell r="Z61">
            <v>5912263</v>
          </cell>
          <cell r="AA61">
            <v>295613</v>
          </cell>
          <cell r="AB61" t="str">
            <v>M-1</v>
          </cell>
          <cell r="AC61">
            <v>2362500</v>
          </cell>
          <cell r="AD61">
            <v>47200</v>
          </cell>
          <cell r="AE61">
            <v>38483400</v>
          </cell>
          <cell r="AF61">
            <v>1924170</v>
          </cell>
          <cell r="AG61">
            <v>0</v>
          </cell>
          <cell r="AH61">
            <v>0</v>
          </cell>
          <cell r="AJ61">
            <v>160347</v>
          </cell>
          <cell r="AK61">
            <v>47200</v>
          </cell>
          <cell r="AL61">
            <v>207547</v>
          </cell>
          <cell r="AM61">
            <v>5523000</v>
          </cell>
          <cell r="AN61">
            <v>0</v>
          </cell>
          <cell r="AP61">
            <v>0</v>
          </cell>
          <cell r="AV61">
            <v>0</v>
          </cell>
          <cell r="AW61">
            <v>0</v>
          </cell>
          <cell r="AX61">
            <v>5523000</v>
          </cell>
          <cell r="AZ61">
            <v>5523000</v>
          </cell>
        </row>
        <row r="62">
          <cell r="A62">
            <v>55</v>
          </cell>
          <cell r="B62" t="str">
            <v>SM2-KJA0301</v>
          </cell>
          <cell r="C62" t="str">
            <v>HENDRA CIPTO</v>
          </cell>
          <cell r="D62">
            <v>31881</v>
          </cell>
          <cell r="E62" t="str">
            <v>Opt. Dozer</v>
          </cell>
          <cell r="F62" t="str">
            <v>Produksi</v>
          </cell>
          <cell r="G62">
            <v>39644</v>
          </cell>
          <cell r="H62" t="str">
            <v>M-1</v>
          </cell>
          <cell r="I62" t="str">
            <v>1152041612</v>
          </cell>
          <cell r="J62">
            <v>2360000</v>
          </cell>
          <cell r="K62">
            <v>44000</v>
          </cell>
          <cell r="L62">
            <v>300000</v>
          </cell>
          <cell r="N62">
            <v>31</v>
          </cell>
          <cell r="O62">
            <v>27</v>
          </cell>
          <cell r="P62">
            <v>122.5</v>
          </cell>
          <cell r="Q62">
            <v>0</v>
          </cell>
          <cell r="R62">
            <v>2360000</v>
          </cell>
          <cell r="S62">
            <v>1188000</v>
          </cell>
          <cell r="T62">
            <v>1671098</v>
          </cell>
          <cell r="U62">
            <v>5219098</v>
          </cell>
          <cell r="X62">
            <v>5519098</v>
          </cell>
          <cell r="Y62">
            <v>181720</v>
          </cell>
          <cell r="Z62">
            <v>5700818</v>
          </cell>
          <cell r="AA62">
            <v>285041</v>
          </cell>
          <cell r="AB62" t="str">
            <v>M-1</v>
          </cell>
          <cell r="AC62">
            <v>2362500</v>
          </cell>
          <cell r="AD62">
            <v>47200</v>
          </cell>
          <cell r="AE62">
            <v>36072924</v>
          </cell>
          <cell r="AF62">
            <v>1803646.2000000002</v>
          </cell>
          <cell r="AG62">
            <v>0</v>
          </cell>
          <cell r="AH62">
            <v>0</v>
          </cell>
          <cell r="AJ62">
            <v>150303</v>
          </cell>
          <cell r="AK62">
            <v>47200</v>
          </cell>
          <cell r="AL62">
            <v>197503</v>
          </cell>
          <cell r="AM62">
            <v>5321600</v>
          </cell>
          <cell r="AN62">
            <v>1168194</v>
          </cell>
          <cell r="AP62">
            <v>0</v>
          </cell>
          <cell r="AV62">
            <v>0</v>
          </cell>
          <cell r="AW62">
            <v>1168194</v>
          </cell>
          <cell r="AX62">
            <v>4153406</v>
          </cell>
          <cell r="AZ62">
            <v>4153400</v>
          </cell>
        </row>
        <row r="63">
          <cell r="A63">
            <v>56</v>
          </cell>
          <cell r="B63" t="str">
            <v>SM1-KJA0027</v>
          </cell>
          <cell r="C63" t="str">
            <v>DANI AL</v>
          </cell>
          <cell r="D63">
            <v>30368</v>
          </cell>
          <cell r="E63" t="str">
            <v>Opt. Grader</v>
          </cell>
          <cell r="F63" t="str">
            <v>Produksi</v>
          </cell>
          <cell r="G63">
            <v>39083</v>
          </cell>
          <cell r="H63" t="str">
            <v>M-1</v>
          </cell>
          <cell r="I63" t="str">
            <v>1152031153</v>
          </cell>
          <cell r="J63">
            <v>2560000</v>
          </cell>
          <cell r="K63">
            <v>44000</v>
          </cell>
          <cell r="L63">
            <v>300000</v>
          </cell>
          <cell r="N63">
            <v>30</v>
          </cell>
          <cell r="O63">
            <v>29</v>
          </cell>
          <cell r="P63">
            <v>141</v>
          </cell>
          <cell r="Q63">
            <v>1</v>
          </cell>
          <cell r="R63">
            <v>2457600</v>
          </cell>
          <cell r="S63">
            <v>1276000</v>
          </cell>
          <cell r="T63">
            <v>2086474</v>
          </cell>
          <cell r="U63">
            <v>5820074</v>
          </cell>
          <cell r="X63">
            <v>6120074</v>
          </cell>
          <cell r="Y63">
            <v>197120</v>
          </cell>
          <cell r="Z63">
            <v>6317194</v>
          </cell>
          <cell r="AA63">
            <v>315860</v>
          </cell>
          <cell r="AB63" t="str">
            <v>M-1</v>
          </cell>
          <cell r="AC63">
            <v>2362500</v>
          </cell>
          <cell r="AD63">
            <v>51200</v>
          </cell>
          <cell r="AE63">
            <v>43051608</v>
          </cell>
          <cell r="AF63">
            <v>2152580.4</v>
          </cell>
          <cell r="AG63">
            <v>0</v>
          </cell>
          <cell r="AH63">
            <v>0</v>
          </cell>
          <cell r="AJ63">
            <v>179381</v>
          </cell>
          <cell r="AK63">
            <v>51200</v>
          </cell>
          <cell r="AL63">
            <v>230581</v>
          </cell>
          <cell r="AM63">
            <v>5889500</v>
          </cell>
          <cell r="AN63">
            <v>0</v>
          </cell>
          <cell r="AP63">
            <v>0</v>
          </cell>
          <cell r="AV63">
            <v>0</v>
          </cell>
          <cell r="AW63">
            <v>0</v>
          </cell>
          <cell r="AX63">
            <v>5889500</v>
          </cell>
          <cell r="AZ63">
            <v>5889500</v>
          </cell>
        </row>
        <row r="64">
          <cell r="A64">
            <v>57</v>
          </cell>
          <cell r="B64" t="str">
            <v>SM1-KJA0023</v>
          </cell>
          <cell r="C64" t="str">
            <v>ANTONIO. G</v>
          </cell>
          <cell r="D64">
            <v>30581</v>
          </cell>
          <cell r="E64" t="str">
            <v>Opt. Grader</v>
          </cell>
          <cell r="F64" t="str">
            <v>Produksi</v>
          </cell>
          <cell r="G64">
            <v>39083</v>
          </cell>
          <cell r="H64" t="str">
            <v>M-2</v>
          </cell>
          <cell r="I64" t="str">
            <v>1152031200</v>
          </cell>
          <cell r="J64">
            <v>2560000</v>
          </cell>
          <cell r="K64">
            <v>44000</v>
          </cell>
          <cell r="L64">
            <v>300000</v>
          </cell>
          <cell r="N64">
            <v>31</v>
          </cell>
          <cell r="O64">
            <v>29</v>
          </cell>
          <cell r="P64">
            <v>125.5</v>
          </cell>
          <cell r="Q64">
            <v>0</v>
          </cell>
          <cell r="R64">
            <v>2560000</v>
          </cell>
          <cell r="S64">
            <v>1276000</v>
          </cell>
          <cell r="T64">
            <v>1857110</v>
          </cell>
          <cell r="U64">
            <v>5693110</v>
          </cell>
          <cell r="X64">
            <v>5993110</v>
          </cell>
          <cell r="Y64">
            <v>197120</v>
          </cell>
          <cell r="Z64">
            <v>6190230</v>
          </cell>
          <cell r="AA64">
            <v>309512</v>
          </cell>
          <cell r="AB64" t="str">
            <v>M-2</v>
          </cell>
          <cell r="AC64">
            <v>2531250</v>
          </cell>
          <cell r="AD64">
            <v>51200</v>
          </cell>
          <cell r="AE64">
            <v>39579216</v>
          </cell>
          <cell r="AF64">
            <v>1978960.8</v>
          </cell>
          <cell r="AG64">
            <v>0</v>
          </cell>
          <cell r="AH64">
            <v>0</v>
          </cell>
          <cell r="AJ64">
            <v>164913</v>
          </cell>
          <cell r="AK64">
            <v>51200</v>
          </cell>
          <cell r="AL64">
            <v>216113</v>
          </cell>
          <cell r="AM64">
            <v>5777000</v>
          </cell>
          <cell r="AN64">
            <v>0</v>
          </cell>
          <cell r="AP64">
            <v>0</v>
          </cell>
          <cell r="AV64">
            <v>0</v>
          </cell>
          <cell r="AW64">
            <v>0</v>
          </cell>
          <cell r="AX64">
            <v>5777000</v>
          </cell>
          <cell r="AZ64">
            <v>5777000</v>
          </cell>
        </row>
        <row r="65">
          <cell r="A65">
            <v>58</v>
          </cell>
          <cell r="B65" t="str">
            <v>SM2-KJA0429</v>
          </cell>
          <cell r="C65" t="str">
            <v>KARMANTO</v>
          </cell>
          <cell r="D65">
            <v>25949</v>
          </cell>
          <cell r="E65" t="str">
            <v>Opt. Grader</v>
          </cell>
          <cell r="F65" t="str">
            <v>Produksi</v>
          </cell>
          <cell r="G65">
            <v>39979</v>
          </cell>
          <cell r="H65" t="str">
            <v>M-1</v>
          </cell>
          <cell r="I65" t="str">
            <v>1152063764</v>
          </cell>
          <cell r="J65">
            <v>2660000</v>
          </cell>
          <cell r="K65">
            <v>44000</v>
          </cell>
          <cell r="L65">
            <v>300000</v>
          </cell>
          <cell r="N65">
            <v>31</v>
          </cell>
          <cell r="O65">
            <v>29</v>
          </cell>
          <cell r="P65">
            <v>145.5</v>
          </cell>
          <cell r="Q65">
            <v>0</v>
          </cell>
          <cell r="R65">
            <v>2660000</v>
          </cell>
          <cell r="S65">
            <v>1276000</v>
          </cell>
          <cell r="T65">
            <v>2237168</v>
          </cell>
          <cell r="U65">
            <v>6173168</v>
          </cell>
          <cell r="X65">
            <v>6473168</v>
          </cell>
          <cell r="Y65">
            <v>204820</v>
          </cell>
          <cell r="Z65">
            <v>6677988</v>
          </cell>
          <cell r="AA65">
            <v>333899</v>
          </cell>
          <cell r="AB65" t="str">
            <v>M-1</v>
          </cell>
          <cell r="AC65">
            <v>2362500</v>
          </cell>
          <cell r="AD65">
            <v>53200</v>
          </cell>
          <cell r="AE65">
            <v>47140668</v>
          </cell>
          <cell r="AF65">
            <v>2357033.4</v>
          </cell>
          <cell r="AG65">
            <v>0</v>
          </cell>
          <cell r="AH65">
            <v>0</v>
          </cell>
          <cell r="AJ65">
            <v>196419</v>
          </cell>
          <cell r="AK65">
            <v>53200</v>
          </cell>
          <cell r="AL65">
            <v>249619</v>
          </cell>
          <cell r="AM65">
            <v>6223500</v>
          </cell>
          <cell r="AN65">
            <v>0</v>
          </cell>
          <cell r="AP65">
            <v>0</v>
          </cell>
          <cell r="AV65">
            <v>0</v>
          </cell>
          <cell r="AW65">
            <v>0</v>
          </cell>
          <cell r="AX65">
            <v>6223500</v>
          </cell>
          <cell r="AZ65">
            <v>6223500</v>
          </cell>
        </row>
        <row r="66">
          <cell r="A66">
            <v>59</v>
          </cell>
          <cell r="B66" t="str">
            <v>SM2-KJA0175</v>
          </cell>
          <cell r="C66" t="str">
            <v>AGUS RIFANSYAH</v>
          </cell>
          <cell r="D66">
            <v>32317</v>
          </cell>
          <cell r="E66" t="str">
            <v>Opt. Grader</v>
          </cell>
          <cell r="F66" t="str">
            <v>Produksi</v>
          </cell>
          <cell r="G66">
            <v>39326</v>
          </cell>
          <cell r="H66" t="str">
            <v>M-1</v>
          </cell>
          <cell r="I66" t="str">
            <v>1152036635</v>
          </cell>
          <cell r="J66">
            <v>2460000</v>
          </cell>
          <cell r="K66">
            <v>44000</v>
          </cell>
          <cell r="L66">
            <v>300000</v>
          </cell>
          <cell r="N66">
            <v>29</v>
          </cell>
          <cell r="O66">
            <v>27</v>
          </cell>
          <cell r="P66">
            <v>126.5</v>
          </cell>
          <cell r="Q66">
            <v>2</v>
          </cell>
          <cell r="R66">
            <v>2263200</v>
          </cell>
          <cell r="S66">
            <v>1188000</v>
          </cell>
          <cell r="T66">
            <v>1798786</v>
          </cell>
          <cell r="U66">
            <v>5249986</v>
          </cell>
          <cell r="X66">
            <v>5549986</v>
          </cell>
          <cell r="Y66">
            <v>189420</v>
          </cell>
          <cell r="Z66">
            <v>5739406</v>
          </cell>
          <cell r="AA66">
            <v>286970</v>
          </cell>
          <cell r="AB66" t="str">
            <v>M-1</v>
          </cell>
          <cell r="AC66">
            <v>2362500</v>
          </cell>
          <cell r="AD66">
            <v>49200</v>
          </cell>
          <cell r="AE66">
            <v>36488832</v>
          </cell>
          <cell r="AF66">
            <v>1824441.6</v>
          </cell>
          <cell r="AG66">
            <v>0</v>
          </cell>
          <cell r="AH66">
            <v>0</v>
          </cell>
          <cell r="AJ66">
            <v>152036</v>
          </cell>
          <cell r="AK66">
            <v>49200</v>
          </cell>
          <cell r="AL66">
            <v>201236</v>
          </cell>
          <cell r="AM66">
            <v>5348800</v>
          </cell>
          <cell r="AN66">
            <v>452983</v>
          </cell>
          <cell r="AP66">
            <v>0</v>
          </cell>
          <cell r="AV66">
            <v>0</v>
          </cell>
          <cell r="AW66">
            <v>452983</v>
          </cell>
          <cell r="AX66">
            <v>4895817</v>
          </cell>
          <cell r="AZ66">
            <v>4895800</v>
          </cell>
        </row>
        <row r="67">
          <cell r="A67">
            <v>60</v>
          </cell>
          <cell r="B67" t="str">
            <v>SM2-KJA0300</v>
          </cell>
          <cell r="C67" t="str">
            <v>ASAN SAPUTRA</v>
          </cell>
          <cell r="D67">
            <v>29290</v>
          </cell>
          <cell r="E67" t="str">
            <v>Opt. Grader</v>
          </cell>
          <cell r="F67" t="str">
            <v>Produksi</v>
          </cell>
          <cell r="G67">
            <v>39644</v>
          </cell>
          <cell r="H67" t="str">
            <v>M-2</v>
          </cell>
          <cell r="I67" t="str">
            <v>1152068863</v>
          </cell>
          <cell r="J67">
            <v>2360000</v>
          </cell>
          <cell r="K67">
            <v>44000</v>
          </cell>
          <cell r="L67">
            <v>300000</v>
          </cell>
          <cell r="N67">
            <v>31</v>
          </cell>
          <cell r="O67">
            <v>27</v>
          </cell>
          <cell r="P67">
            <v>140.5</v>
          </cell>
          <cell r="Q67">
            <v>0</v>
          </cell>
          <cell r="R67">
            <v>2360000</v>
          </cell>
          <cell r="S67">
            <v>1188000</v>
          </cell>
          <cell r="T67">
            <v>1916647</v>
          </cell>
          <cell r="U67">
            <v>5464647</v>
          </cell>
          <cell r="X67">
            <v>5764647</v>
          </cell>
          <cell r="Y67">
            <v>181720</v>
          </cell>
          <cell r="Z67">
            <v>5946367</v>
          </cell>
          <cell r="AA67">
            <v>297318</v>
          </cell>
          <cell r="AB67" t="str">
            <v>M-2</v>
          </cell>
          <cell r="AC67">
            <v>2531250</v>
          </cell>
          <cell r="AD67">
            <v>47200</v>
          </cell>
          <cell r="AE67">
            <v>36847188</v>
          </cell>
          <cell r="AF67">
            <v>1842359.4000000001</v>
          </cell>
          <cell r="AG67">
            <v>0</v>
          </cell>
          <cell r="AH67">
            <v>0</v>
          </cell>
          <cell r="AJ67">
            <v>153529</v>
          </cell>
          <cell r="AK67">
            <v>47200</v>
          </cell>
          <cell r="AL67">
            <v>200729</v>
          </cell>
          <cell r="AM67">
            <v>5563900</v>
          </cell>
          <cell r="AN67">
            <v>0</v>
          </cell>
          <cell r="AP67">
            <v>0</v>
          </cell>
          <cell r="AV67">
            <v>0</v>
          </cell>
          <cell r="AW67">
            <v>0</v>
          </cell>
          <cell r="AX67">
            <v>5563900</v>
          </cell>
          <cell r="AZ67">
            <v>5563900</v>
          </cell>
        </row>
        <row r="68">
          <cell r="A68">
            <v>61</v>
          </cell>
          <cell r="B68" t="str">
            <v>SM2-KJA0434</v>
          </cell>
          <cell r="C68" t="str">
            <v>YULI</v>
          </cell>
          <cell r="D68">
            <v>27677</v>
          </cell>
          <cell r="E68" t="str">
            <v>Opt. Grader</v>
          </cell>
          <cell r="F68" t="str">
            <v>Produksi</v>
          </cell>
          <cell r="G68">
            <v>40035</v>
          </cell>
          <cell r="H68" t="str">
            <v>M-2</v>
          </cell>
          <cell r="I68" t="str">
            <v>1152062962</v>
          </cell>
          <cell r="J68">
            <v>2360000</v>
          </cell>
          <cell r="K68">
            <v>44000</v>
          </cell>
          <cell r="L68">
            <v>300000</v>
          </cell>
          <cell r="N68">
            <v>31</v>
          </cell>
          <cell r="O68">
            <v>30</v>
          </cell>
          <cell r="P68">
            <v>152.5</v>
          </cell>
          <cell r="Q68">
            <v>0</v>
          </cell>
          <cell r="R68">
            <v>2360000</v>
          </cell>
          <cell r="S68">
            <v>1320000</v>
          </cell>
          <cell r="T68">
            <v>2080347</v>
          </cell>
          <cell r="U68">
            <v>5760347</v>
          </cell>
          <cell r="X68">
            <v>6060347</v>
          </cell>
          <cell r="Y68">
            <v>181720</v>
          </cell>
          <cell r="Z68">
            <v>6242067</v>
          </cell>
          <cell r="AA68">
            <v>312103</v>
          </cell>
          <cell r="AB68" t="str">
            <v>M-2</v>
          </cell>
          <cell r="AC68">
            <v>2531250</v>
          </cell>
          <cell r="AD68">
            <v>47200</v>
          </cell>
          <cell r="AE68">
            <v>40218168</v>
          </cell>
          <cell r="AF68">
            <v>2010908.4000000001</v>
          </cell>
          <cell r="AG68">
            <v>0</v>
          </cell>
          <cell r="AH68">
            <v>0</v>
          </cell>
          <cell r="AJ68">
            <v>167575</v>
          </cell>
          <cell r="AK68">
            <v>47200</v>
          </cell>
          <cell r="AL68">
            <v>214775</v>
          </cell>
          <cell r="AM68">
            <v>5845600</v>
          </cell>
          <cell r="AN68">
            <v>0</v>
          </cell>
          <cell r="AP68">
            <v>0</v>
          </cell>
          <cell r="AV68">
            <v>0</v>
          </cell>
          <cell r="AW68">
            <v>0</v>
          </cell>
          <cell r="AX68">
            <v>5845600</v>
          </cell>
          <cell r="AZ68">
            <v>5845600</v>
          </cell>
        </row>
        <row r="69">
          <cell r="A69">
            <v>62</v>
          </cell>
          <cell r="B69" t="str">
            <v>SM2-KJA0388</v>
          </cell>
          <cell r="C69" t="str">
            <v>AHMAD SYABIRA</v>
          </cell>
          <cell r="D69">
            <v>28621</v>
          </cell>
          <cell r="E69" t="str">
            <v>Opt. Lowboy</v>
          </cell>
          <cell r="F69" t="str">
            <v>Produksi</v>
          </cell>
          <cell r="G69">
            <v>39845</v>
          </cell>
          <cell r="H69" t="str">
            <v>M-2</v>
          </cell>
          <cell r="I69" t="str">
            <v>1152063187</v>
          </cell>
          <cell r="J69">
            <v>2660000</v>
          </cell>
          <cell r="K69">
            <v>44000</v>
          </cell>
          <cell r="L69">
            <v>300000</v>
          </cell>
          <cell r="N69">
            <v>31</v>
          </cell>
          <cell r="O69">
            <v>29</v>
          </cell>
          <cell r="P69">
            <v>95.2</v>
          </cell>
          <cell r="Q69">
            <v>0</v>
          </cell>
          <cell r="R69">
            <v>2660000</v>
          </cell>
          <cell r="S69">
            <v>1276000</v>
          </cell>
          <cell r="T69">
            <v>1463769</v>
          </cell>
          <cell r="U69">
            <v>5399769</v>
          </cell>
          <cell r="X69">
            <v>5699769</v>
          </cell>
          <cell r="Y69">
            <v>204820</v>
          </cell>
          <cell r="Z69">
            <v>5904589</v>
          </cell>
          <cell r="AA69">
            <v>295229</v>
          </cell>
          <cell r="AB69" t="str">
            <v>M-2</v>
          </cell>
          <cell r="AC69">
            <v>2531250</v>
          </cell>
          <cell r="AD69">
            <v>53200</v>
          </cell>
          <cell r="AE69">
            <v>36298920</v>
          </cell>
          <cell r="AF69">
            <v>1814946</v>
          </cell>
          <cell r="AG69">
            <v>0</v>
          </cell>
          <cell r="AH69">
            <v>0</v>
          </cell>
          <cell r="AJ69">
            <v>151245</v>
          </cell>
          <cell r="AK69">
            <v>53200</v>
          </cell>
          <cell r="AL69">
            <v>204445</v>
          </cell>
          <cell r="AM69">
            <v>5495300</v>
          </cell>
          <cell r="AN69">
            <v>0</v>
          </cell>
          <cell r="AP69">
            <v>0</v>
          </cell>
          <cell r="AV69">
            <v>0</v>
          </cell>
          <cell r="AW69">
            <v>0</v>
          </cell>
          <cell r="AX69">
            <v>5495300</v>
          </cell>
          <cell r="AZ69">
            <v>5495300</v>
          </cell>
        </row>
        <row r="70">
          <cell r="A70">
            <v>63</v>
          </cell>
          <cell r="B70" t="str">
            <v>SM2-KJA0250</v>
          </cell>
          <cell r="C70" t="str">
            <v>M. HUSNI KAIRUPAN</v>
          </cell>
          <cell r="D70">
            <v>29143</v>
          </cell>
          <cell r="E70" t="str">
            <v>Opt. W/Truck</v>
          </cell>
          <cell r="F70" t="str">
            <v>Produksi</v>
          </cell>
          <cell r="G70">
            <v>39496</v>
          </cell>
          <cell r="H70" t="str">
            <v>M-2</v>
          </cell>
          <cell r="I70" t="str">
            <v>1152048471</v>
          </cell>
          <cell r="J70">
            <v>2560000</v>
          </cell>
          <cell r="K70">
            <v>44000</v>
          </cell>
          <cell r="L70">
            <v>300000</v>
          </cell>
          <cell r="N70">
            <v>31</v>
          </cell>
          <cell r="O70">
            <v>27</v>
          </cell>
          <cell r="P70">
            <v>130.5</v>
          </cell>
          <cell r="Q70">
            <v>0</v>
          </cell>
          <cell r="R70">
            <v>2560000</v>
          </cell>
          <cell r="S70">
            <v>1188000</v>
          </cell>
          <cell r="T70">
            <v>1931098</v>
          </cell>
          <cell r="U70">
            <v>5679098</v>
          </cell>
          <cell r="X70">
            <v>5979098</v>
          </cell>
          <cell r="Y70">
            <v>197120</v>
          </cell>
          <cell r="Z70">
            <v>6176218</v>
          </cell>
          <cell r="AA70">
            <v>308811</v>
          </cell>
          <cell r="AB70" t="str">
            <v>M-2</v>
          </cell>
          <cell r="AC70">
            <v>2531250</v>
          </cell>
          <cell r="AD70">
            <v>51200</v>
          </cell>
          <cell r="AE70">
            <v>39419484</v>
          </cell>
          <cell r="AF70">
            <v>1970974.2000000002</v>
          </cell>
          <cell r="AG70">
            <v>0</v>
          </cell>
          <cell r="AH70">
            <v>0</v>
          </cell>
          <cell r="AJ70">
            <v>164247</v>
          </cell>
          <cell r="AK70">
            <v>51200</v>
          </cell>
          <cell r="AL70">
            <v>215447</v>
          </cell>
          <cell r="AM70">
            <v>5763700</v>
          </cell>
          <cell r="AN70">
            <v>0</v>
          </cell>
          <cell r="AP70">
            <v>0</v>
          </cell>
          <cell r="AV70">
            <v>0</v>
          </cell>
          <cell r="AW70">
            <v>0</v>
          </cell>
          <cell r="AX70">
            <v>5763700</v>
          </cell>
          <cell r="AZ70">
            <v>5763700</v>
          </cell>
        </row>
        <row r="71">
          <cell r="A71">
            <v>64</v>
          </cell>
          <cell r="B71" t="str">
            <v>SM2-KJA0326</v>
          </cell>
          <cell r="C71" t="str">
            <v>HASRANI</v>
          </cell>
          <cell r="D71">
            <v>30834</v>
          </cell>
          <cell r="E71" t="str">
            <v>Opt. W/Truck</v>
          </cell>
          <cell r="F71" t="str">
            <v>Produksi</v>
          </cell>
          <cell r="G71">
            <v>39736</v>
          </cell>
          <cell r="H71" t="str">
            <v>M-1</v>
          </cell>
          <cell r="I71" t="str">
            <v>0022221507</v>
          </cell>
          <cell r="J71">
            <v>2460000</v>
          </cell>
          <cell r="K71">
            <v>44000</v>
          </cell>
          <cell r="L71">
            <v>300000</v>
          </cell>
          <cell r="N71">
            <v>31</v>
          </cell>
          <cell r="O71">
            <v>28</v>
          </cell>
          <cell r="P71">
            <v>134</v>
          </cell>
          <cell r="Q71">
            <v>0</v>
          </cell>
          <cell r="R71">
            <v>2460000</v>
          </cell>
          <cell r="S71">
            <v>1232000</v>
          </cell>
          <cell r="T71">
            <v>1905434</v>
          </cell>
          <cell r="U71">
            <v>5597434</v>
          </cell>
          <cell r="X71">
            <v>5897434</v>
          </cell>
          <cell r="Y71">
            <v>189420</v>
          </cell>
          <cell r="Z71">
            <v>6086854</v>
          </cell>
          <cell r="AA71">
            <v>304343</v>
          </cell>
          <cell r="AB71" t="str">
            <v>M-1</v>
          </cell>
          <cell r="AC71">
            <v>2362500</v>
          </cell>
          <cell r="AD71">
            <v>49200</v>
          </cell>
          <cell r="AE71">
            <v>40449732</v>
          </cell>
          <cell r="AF71">
            <v>2022486.6</v>
          </cell>
          <cell r="AG71">
            <v>0</v>
          </cell>
          <cell r="AH71">
            <v>0</v>
          </cell>
          <cell r="AJ71">
            <v>168540</v>
          </cell>
          <cell r="AK71">
            <v>49200</v>
          </cell>
          <cell r="AL71">
            <v>217740</v>
          </cell>
          <cell r="AM71">
            <v>5679700</v>
          </cell>
          <cell r="AN71">
            <v>0</v>
          </cell>
          <cell r="AP71">
            <v>0</v>
          </cell>
          <cell r="AV71">
            <v>0</v>
          </cell>
          <cell r="AW71">
            <v>0</v>
          </cell>
          <cell r="AX71">
            <v>5679700</v>
          </cell>
          <cell r="AZ71">
            <v>5679700</v>
          </cell>
        </row>
        <row r="72">
          <cell r="A72">
            <v>65</v>
          </cell>
          <cell r="B72" t="str">
            <v>SM2-KJA0293</v>
          </cell>
          <cell r="C72" t="str">
            <v>SAIDUL AFIAT</v>
          </cell>
          <cell r="D72">
            <v>28126</v>
          </cell>
          <cell r="E72" t="str">
            <v>Opt. W/Truck</v>
          </cell>
          <cell r="F72" t="str">
            <v>Produksi</v>
          </cell>
          <cell r="G72">
            <v>39634</v>
          </cell>
          <cell r="H72" t="str">
            <v>M-2</v>
          </cell>
          <cell r="I72" t="str">
            <v>1152041591</v>
          </cell>
          <cell r="J72">
            <v>2460000</v>
          </cell>
          <cell r="K72">
            <v>44000</v>
          </cell>
          <cell r="L72">
            <v>300000</v>
          </cell>
          <cell r="N72">
            <v>31</v>
          </cell>
          <cell r="O72">
            <v>29</v>
          </cell>
          <cell r="P72">
            <v>153.5</v>
          </cell>
          <cell r="Q72">
            <v>0</v>
          </cell>
          <cell r="R72">
            <v>2460000</v>
          </cell>
          <cell r="S72">
            <v>1276000</v>
          </cell>
          <cell r="T72">
            <v>2182717</v>
          </cell>
          <cell r="U72">
            <v>5918717</v>
          </cell>
          <cell r="X72">
            <v>6218717</v>
          </cell>
          <cell r="Y72">
            <v>189420</v>
          </cell>
          <cell r="Z72">
            <v>6408137</v>
          </cell>
          <cell r="AA72">
            <v>320407</v>
          </cell>
          <cell r="AB72" t="str">
            <v>M-2</v>
          </cell>
          <cell r="AC72">
            <v>2531250</v>
          </cell>
          <cell r="AD72">
            <v>49200</v>
          </cell>
          <cell r="AE72">
            <v>42087360</v>
          </cell>
          <cell r="AF72">
            <v>2104368</v>
          </cell>
          <cell r="AG72">
            <v>0</v>
          </cell>
          <cell r="AH72">
            <v>0</v>
          </cell>
          <cell r="AJ72">
            <v>175364</v>
          </cell>
          <cell r="AK72">
            <v>49200</v>
          </cell>
          <cell r="AL72">
            <v>224564</v>
          </cell>
          <cell r="AM72">
            <v>5994200</v>
          </cell>
          <cell r="AN72">
            <v>0</v>
          </cell>
          <cell r="AP72">
            <v>0</v>
          </cell>
          <cell r="AV72">
            <v>0</v>
          </cell>
          <cell r="AW72">
            <v>0</v>
          </cell>
          <cell r="AX72">
            <v>5994200</v>
          </cell>
          <cell r="AZ72">
            <v>5994200</v>
          </cell>
        </row>
        <row r="73">
          <cell r="A73">
            <v>66</v>
          </cell>
          <cell r="B73" t="str">
            <v>SM2-KJA0518</v>
          </cell>
          <cell r="C73" t="str">
            <v>PURWITO</v>
          </cell>
          <cell r="D73">
            <v>24572</v>
          </cell>
          <cell r="E73" t="str">
            <v>Opt. W/Truck</v>
          </cell>
          <cell r="F73" t="str">
            <v>Produksi</v>
          </cell>
          <cell r="G73">
            <v>40665</v>
          </cell>
          <cell r="H73" t="str">
            <v>M-2</v>
          </cell>
          <cell r="I73" t="str">
            <v>1152076572</v>
          </cell>
          <cell r="J73">
            <v>2360000</v>
          </cell>
          <cell r="K73">
            <v>44000</v>
          </cell>
          <cell r="L73">
            <v>300000</v>
          </cell>
          <cell r="N73">
            <v>30</v>
          </cell>
          <cell r="O73">
            <v>23</v>
          </cell>
          <cell r="P73">
            <v>99.5</v>
          </cell>
          <cell r="Q73">
            <v>1</v>
          </cell>
          <cell r="R73">
            <v>2265600</v>
          </cell>
          <cell r="S73">
            <v>1012000</v>
          </cell>
          <cell r="T73">
            <v>1357341</v>
          </cell>
          <cell r="U73">
            <v>4634941</v>
          </cell>
          <cell r="X73">
            <v>4934941</v>
          </cell>
          <cell r="Y73">
            <v>181720</v>
          </cell>
          <cell r="Z73">
            <v>5116661</v>
          </cell>
          <cell r="AA73">
            <v>255833</v>
          </cell>
          <cell r="AB73" t="str">
            <v>M-2</v>
          </cell>
          <cell r="AC73">
            <v>2531250</v>
          </cell>
          <cell r="AD73">
            <v>47200</v>
          </cell>
          <cell r="AE73">
            <v>27388536</v>
          </cell>
          <cell r="AF73">
            <v>1369426.8</v>
          </cell>
          <cell r="AG73">
            <v>0</v>
          </cell>
          <cell r="AH73">
            <v>0</v>
          </cell>
          <cell r="AJ73">
            <v>114118</v>
          </cell>
          <cell r="AK73">
            <v>47200</v>
          </cell>
          <cell r="AL73">
            <v>161318</v>
          </cell>
          <cell r="AM73">
            <v>4773600</v>
          </cell>
          <cell r="AN73">
            <v>0</v>
          </cell>
          <cell r="AP73">
            <v>0</v>
          </cell>
          <cell r="AV73">
            <v>0</v>
          </cell>
          <cell r="AW73">
            <v>0</v>
          </cell>
          <cell r="AX73">
            <v>4773600</v>
          </cell>
          <cell r="AZ73">
            <v>4773600</v>
          </cell>
        </row>
        <row r="74">
          <cell r="A74">
            <v>67</v>
          </cell>
          <cell r="B74" t="str">
            <v>SM2-KJA0519</v>
          </cell>
          <cell r="C74" t="str">
            <v>ALI MUSTAFA</v>
          </cell>
          <cell r="D74">
            <v>24999</v>
          </cell>
          <cell r="E74" t="str">
            <v>Opt. W/Truck</v>
          </cell>
          <cell r="F74" t="str">
            <v>Produksi</v>
          </cell>
          <cell r="G74">
            <v>40665</v>
          </cell>
          <cell r="H74" t="str">
            <v>M-3</v>
          </cell>
          <cell r="I74" t="str">
            <v>1152076637</v>
          </cell>
          <cell r="J74">
            <v>2360000</v>
          </cell>
          <cell r="K74">
            <v>44000</v>
          </cell>
          <cell r="L74">
            <v>300000</v>
          </cell>
          <cell r="N74">
            <v>31</v>
          </cell>
          <cell r="O74">
            <v>28</v>
          </cell>
          <cell r="P74">
            <v>139.5</v>
          </cell>
          <cell r="Q74">
            <v>0</v>
          </cell>
          <cell r="R74">
            <v>2360000</v>
          </cell>
          <cell r="S74">
            <v>1232000</v>
          </cell>
          <cell r="T74">
            <v>1903006</v>
          </cell>
          <cell r="U74">
            <v>5495006</v>
          </cell>
          <cell r="X74">
            <v>5795006</v>
          </cell>
          <cell r="Y74">
            <v>181720</v>
          </cell>
          <cell r="Z74">
            <v>5976726</v>
          </cell>
          <cell r="AA74">
            <v>298836</v>
          </cell>
          <cell r="AB74" t="str">
            <v>M-3</v>
          </cell>
          <cell r="AC74">
            <v>2700000</v>
          </cell>
          <cell r="AD74">
            <v>47200</v>
          </cell>
          <cell r="AE74">
            <v>35168280</v>
          </cell>
          <cell r="AF74">
            <v>1758414</v>
          </cell>
          <cell r="AG74">
            <v>0</v>
          </cell>
          <cell r="AH74">
            <v>0</v>
          </cell>
          <cell r="AJ74">
            <v>146534</v>
          </cell>
          <cell r="AK74">
            <v>47200</v>
          </cell>
          <cell r="AL74">
            <v>193734</v>
          </cell>
          <cell r="AM74">
            <v>5601300</v>
          </cell>
          <cell r="AN74">
            <v>0</v>
          </cell>
          <cell r="AP74">
            <v>0</v>
          </cell>
          <cell r="AV74">
            <v>0</v>
          </cell>
          <cell r="AW74">
            <v>0</v>
          </cell>
          <cell r="AX74">
            <v>5601300</v>
          </cell>
          <cell r="AZ74">
            <v>5601300</v>
          </cell>
        </row>
        <row r="75">
          <cell r="A75">
            <v>68</v>
          </cell>
          <cell r="B75" t="str">
            <v>SM2-KJA0520</v>
          </cell>
          <cell r="C75" t="str">
            <v>SUYANTO</v>
          </cell>
          <cell r="D75">
            <v>28488</v>
          </cell>
          <cell r="E75" t="str">
            <v>Opt. W/Truck</v>
          </cell>
          <cell r="F75" t="str">
            <v>Produksi</v>
          </cell>
          <cell r="G75">
            <v>40665</v>
          </cell>
          <cell r="H75" t="str">
            <v>M-2</v>
          </cell>
          <cell r="I75" t="str">
            <v>1152076602</v>
          </cell>
          <cell r="J75">
            <v>2360000</v>
          </cell>
          <cell r="K75">
            <v>44000</v>
          </cell>
          <cell r="L75">
            <v>300000</v>
          </cell>
          <cell r="N75">
            <v>31</v>
          </cell>
          <cell r="O75">
            <v>29</v>
          </cell>
          <cell r="P75">
            <v>133.5</v>
          </cell>
          <cell r="Q75">
            <v>0</v>
          </cell>
          <cell r="R75">
            <v>2360000</v>
          </cell>
          <cell r="S75">
            <v>1276000</v>
          </cell>
          <cell r="T75">
            <v>1821156</v>
          </cell>
          <cell r="U75">
            <v>5457156</v>
          </cell>
          <cell r="X75">
            <v>5757156</v>
          </cell>
          <cell r="Y75">
            <v>181720</v>
          </cell>
          <cell r="Z75">
            <v>5938876</v>
          </cell>
          <cell r="AA75">
            <v>296944</v>
          </cell>
          <cell r="AB75" t="str">
            <v>M-2</v>
          </cell>
          <cell r="AC75">
            <v>2531250</v>
          </cell>
          <cell r="AD75">
            <v>47200</v>
          </cell>
          <cell r="AE75">
            <v>36761784</v>
          </cell>
          <cell r="AF75">
            <v>1838089.2000000002</v>
          </cell>
          <cell r="AG75">
            <v>0</v>
          </cell>
          <cell r="AH75">
            <v>0</v>
          </cell>
          <cell r="AJ75">
            <v>153174</v>
          </cell>
          <cell r="AK75">
            <v>47200</v>
          </cell>
          <cell r="AL75">
            <v>200374</v>
          </cell>
          <cell r="AM75">
            <v>5556800</v>
          </cell>
          <cell r="AN75">
            <v>0</v>
          </cell>
          <cell r="AP75">
            <v>0</v>
          </cell>
          <cell r="AV75">
            <v>0</v>
          </cell>
          <cell r="AW75">
            <v>0</v>
          </cell>
          <cell r="AX75">
            <v>5556800</v>
          </cell>
          <cell r="AZ75">
            <v>5556800</v>
          </cell>
        </row>
        <row r="76">
          <cell r="A76">
            <v>69</v>
          </cell>
          <cell r="B76" t="str">
            <v>SM2-KJA0521</v>
          </cell>
          <cell r="C76" t="str">
            <v>TULUS SETIYONO</v>
          </cell>
          <cell r="D76">
            <v>28927</v>
          </cell>
          <cell r="E76" t="str">
            <v>Opt. W/Truck</v>
          </cell>
          <cell r="F76" t="str">
            <v>Produksi</v>
          </cell>
          <cell r="G76">
            <v>40665</v>
          </cell>
          <cell r="H76" t="str">
            <v>M-2</v>
          </cell>
          <cell r="I76" t="str">
            <v>1152076548</v>
          </cell>
          <cell r="J76">
            <v>2360000</v>
          </cell>
          <cell r="K76">
            <v>44000</v>
          </cell>
          <cell r="L76">
            <v>300000</v>
          </cell>
          <cell r="N76">
            <v>31</v>
          </cell>
          <cell r="O76">
            <v>28</v>
          </cell>
          <cell r="P76">
            <v>157.5</v>
          </cell>
          <cell r="Q76">
            <v>0</v>
          </cell>
          <cell r="R76">
            <v>2360000</v>
          </cell>
          <cell r="S76">
            <v>1232000</v>
          </cell>
          <cell r="T76">
            <v>2148555</v>
          </cell>
          <cell r="U76">
            <v>5740555</v>
          </cell>
          <cell r="X76">
            <v>6040555</v>
          </cell>
          <cell r="Y76">
            <v>181720</v>
          </cell>
          <cell r="Z76">
            <v>6222275</v>
          </cell>
          <cell r="AA76">
            <v>311114</v>
          </cell>
          <cell r="AB76" t="str">
            <v>M-2</v>
          </cell>
          <cell r="AC76">
            <v>2531250</v>
          </cell>
          <cell r="AD76">
            <v>47200</v>
          </cell>
          <cell r="AE76">
            <v>39992532</v>
          </cell>
          <cell r="AF76">
            <v>1999626.6</v>
          </cell>
          <cell r="AG76">
            <v>0</v>
          </cell>
          <cell r="AH76">
            <v>0</v>
          </cell>
          <cell r="AJ76">
            <v>166635</v>
          </cell>
          <cell r="AK76">
            <v>47200</v>
          </cell>
          <cell r="AL76">
            <v>213835</v>
          </cell>
          <cell r="AM76">
            <v>5826700</v>
          </cell>
          <cell r="AN76">
            <v>0</v>
          </cell>
          <cell r="AP76">
            <v>0</v>
          </cell>
          <cell r="AV76">
            <v>0</v>
          </cell>
          <cell r="AW76">
            <v>0</v>
          </cell>
          <cell r="AX76">
            <v>5826700</v>
          </cell>
          <cell r="AZ76">
            <v>5826700</v>
          </cell>
        </row>
        <row r="77">
          <cell r="A77">
            <v>70</v>
          </cell>
          <cell r="B77" t="str">
            <v>SM2-KJA0437</v>
          </cell>
          <cell r="C77" t="str">
            <v>ARI WIDIANTO</v>
          </cell>
          <cell r="D77">
            <v>30575</v>
          </cell>
          <cell r="E77" t="str">
            <v>Helper Pumping</v>
          </cell>
          <cell r="F77" t="str">
            <v>Produksi</v>
          </cell>
          <cell r="G77">
            <v>40053</v>
          </cell>
          <cell r="H77" t="str">
            <v>M-2</v>
          </cell>
          <cell r="I77" t="str">
            <v>1152065813</v>
          </cell>
          <cell r="J77">
            <v>1860000</v>
          </cell>
          <cell r="K77">
            <v>44000</v>
          </cell>
          <cell r="N77">
            <v>31</v>
          </cell>
          <cell r="O77">
            <v>27</v>
          </cell>
          <cell r="P77">
            <v>144</v>
          </cell>
          <cell r="Q77">
            <v>0</v>
          </cell>
          <cell r="R77">
            <v>1860000</v>
          </cell>
          <cell r="S77">
            <v>1188000</v>
          </cell>
          <cell r="T77">
            <v>1548208</v>
          </cell>
          <cell r="U77">
            <v>4596208</v>
          </cell>
          <cell r="X77">
            <v>4596208</v>
          </cell>
          <cell r="Y77">
            <v>143220</v>
          </cell>
          <cell r="Z77">
            <v>4739428</v>
          </cell>
          <cell r="AA77">
            <v>236971</v>
          </cell>
          <cell r="AB77" t="str">
            <v>M-2</v>
          </cell>
          <cell r="AC77">
            <v>2531250</v>
          </cell>
          <cell r="AD77">
            <v>37200</v>
          </cell>
          <cell r="AE77">
            <v>23208084</v>
          </cell>
          <cell r="AF77">
            <v>1160404.2</v>
          </cell>
          <cell r="AG77">
            <v>0</v>
          </cell>
          <cell r="AH77">
            <v>0</v>
          </cell>
          <cell r="AJ77">
            <v>96700</v>
          </cell>
          <cell r="AK77">
            <v>37200</v>
          </cell>
          <cell r="AL77">
            <v>133900</v>
          </cell>
          <cell r="AM77">
            <v>4462300</v>
          </cell>
          <cell r="AN77">
            <v>0</v>
          </cell>
          <cell r="AP77">
            <v>0</v>
          </cell>
          <cell r="AV77">
            <v>0</v>
          </cell>
          <cell r="AW77">
            <v>0</v>
          </cell>
          <cell r="AX77">
            <v>4462300</v>
          </cell>
          <cell r="AZ77">
            <v>4462300</v>
          </cell>
        </row>
        <row r="78">
          <cell r="A78">
            <v>71</v>
          </cell>
          <cell r="B78" t="str">
            <v>SM2-KJA0356</v>
          </cell>
          <cell r="C78" t="str">
            <v>AHMAD BAYUNI</v>
          </cell>
          <cell r="D78">
            <v>29087</v>
          </cell>
          <cell r="E78" t="str">
            <v>Helper Pumping</v>
          </cell>
          <cell r="F78" t="str">
            <v>Produksi</v>
          </cell>
          <cell r="G78">
            <v>39821</v>
          </cell>
          <cell r="H78" t="str">
            <v>M-3</v>
          </cell>
          <cell r="I78" t="str">
            <v>1152068006</v>
          </cell>
          <cell r="J78">
            <v>1860000</v>
          </cell>
          <cell r="K78">
            <v>44000</v>
          </cell>
          <cell r="N78">
            <v>31</v>
          </cell>
          <cell r="O78">
            <v>21</v>
          </cell>
          <cell r="P78">
            <v>125</v>
          </cell>
          <cell r="Q78">
            <v>0</v>
          </cell>
          <cell r="R78">
            <v>1860000</v>
          </cell>
          <cell r="S78">
            <v>924000</v>
          </cell>
          <cell r="T78">
            <v>1343931</v>
          </cell>
          <cell r="U78">
            <v>4127931</v>
          </cell>
          <cell r="X78">
            <v>4127931</v>
          </cell>
          <cell r="Y78">
            <v>143220</v>
          </cell>
          <cell r="Z78">
            <v>4271151</v>
          </cell>
          <cell r="AA78">
            <v>213558</v>
          </cell>
          <cell r="AB78" t="str">
            <v>M-3</v>
          </cell>
          <cell r="AC78">
            <v>2700000</v>
          </cell>
          <cell r="AD78">
            <v>37200</v>
          </cell>
          <cell r="AE78">
            <v>15844716</v>
          </cell>
          <cell r="AF78">
            <v>792235.8</v>
          </cell>
          <cell r="AG78">
            <v>0</v>
          </cell>
          <cell r="AH78">
            <v>0</v>
          </cell>
          <cell r="AJ78">
            <v>66019</v>
          </cell>
          <cell r="AK78">
            <v>37200</v>
          </cell>
          <cell r="AL78">
            <v>103219</v>
          </cell>
          <cell r="AM78">
            <v>4024700</v>
          </cell>
          <cell r="AN78">
            <v>0</v>
          </cell>
          <cell r="AP78">
            <v>0</v>
          </cell>
          <cell r="AV78">
            <v>0</v>
          </cell>
          <cell r="AW78">
            <v>0</v>
          </cell>
          <cell r="AX78">
            <v>4024700</v>
          </cell>
          <cell r="AZ78">
            <v>4024700</v>
          </cell>
        </row>
        <row r="79">
          <cell r="A79">
            <v>72</v>
          </cell>
          <cell r="B79" t="str">
            <v>SM2-KJA0369</v>
          </cell>
          <cell r="C79" t="str">
            <v>ASBAT</v>
          </cell>
          <cell r="D79">
            <v>30022</v>
          </cell>
          <cell r="E79" t="str">
            <v>Helper Pumping</v>
          </cell>
          <cell r="F79" t="str">
            <v>Produksi</v>
          </cell>
          <cell r="G79">
            <v>39821</v>
          </cell>
          <cell r="H79" t="str">
            <v>M-1</v>
          </cell>
          <cell r="I79" t="str">
            <v>1152070655</v>
          </cell>
          <cell r="J79">
            <v>1860000</v>
          </cell>
          <cell r="K79">
            <v>44000</v>
          </cell>
          <cell r="N79">
            <v>31</v>
          </cell>
          <cell r="O79">
            <v>29</v>
          </cell>
          <cell r="P79">
            <v>153.5</v>
          </cell>
          <cell r="Q79">
            <v>0</v>
          </cell>
          <cell r="R79">
            <v>1860000</v>
          </cell>
          <cell r="S79">
            <v>1276000</v>
          </cell>
          <cell r="T79">
            <v>1650347</v>
          </cell>
          <cell r="U79">
            <v>4786347</v>
          </cell>
          <cell r="X79">
            <v>4786347</v>
          </cell>
          <cell r="Y79">
            <v>143220</v>
          </cell>
          <cell r="Z79">
            <v>4929567</v>
          </cell>
          <cell r="AA79">
            <v>246478</v>
          </cell>
          <cell r="AB79" t="str">
            <v>M-1</v>
          </cell>
          <cell r="AC79">
            <v>2362500</v>
          </cell>
          <cell r="AD79">
            <v>37200</v>
          </cell>
          <cell r="AE79">
            <v>27400668</v>
          </cell>
          <cell r="AF79">
            <v>1370033.4000000001</v>
          </cell>
          <cell r="AG79">
            <v>0</v>
          </cell>
          <cell r="AH79">
            <v>0</v>
          </cell>
          <cell r="AJ79">
            <v>114169</v>
          </cell>
          <cell r="AK79">
            <v>37200</v>
          </cell>
          <cell r="AL79">
            <v>151369</v>
          </cell>
          <cell r="AM79">
            <v>4635000</v>
          </cell>
          <cell r="AN79">
            <v>0</v>
          </cell>
          <cell r="AP79">
            <v>0</v>
          </cell>
          <cell r="AV79">
            <v>0</v>
          </cell>
          <cell r="AW79">
            <v>0</v>
          </cell>
          <cell r="AX79">
            <v>4635000</v>
          </cell>
          <cell r="AZ79">
            <v>4635000</v>
          </cell>
        </row>
        <row r="80">
          <cell r="A80">
            <v>73</v>
          </cell>
          <cell r="B80" t="str">
            <v>SM2-KJA0557</v>
          </cell>
          <cell r="C80" t="str">
            <v>AKHMAD RUDIANSYAH</v>
          </cell>
          <cell r="D80">
            <v>33808</v>
          </cell>
          <cell r="E80" t="str">
            <v>Helper Pumping</v>
          </cell>
          <cell r="F80" t="str">
            <v>Produksi</v>
          </cell>
          <cell r="G80">
            <v>41183</v>
          </cell>
          <cell r="H80" t="str">
            <v>S-0</v>
          </cell>
          <cell r="I80" t="str">
            <v>1152093566</v>
          </cell>
          <cell r="J80">
            <v>1860000</v>
          </cell>
          <cell r="K80">
            <v>44000</v>
          </cell>
          <cell r="N80">
            <v>31</v>
          </cell>
          <cell r="O80">
            <v>27</v>
          </cell>
          <cell r="P80">
            <v>178</v>
          </cell>
          <cell r="Q80">
            <v>0</v>
          </cell>
          <cell r="R80">
            <v>1860000</v>
          </cell>
          <cell r="S80">
            <v>1188000</v>
          </cell>
          <cell r="T80">
            <v>1913757</v>
          </cell>
          <cell r="U80">
            <v>4961757</v>
          </cell>
          <cell r="X80">
            <v>4961757</v>
          </cell>
          <cell r="Y80">
            <v>143220</v>
          </cell>
          <cell r="Z80">
            <v>5104977</v>
          </cell>
          <cell r="AA80">
            <v>255249</v>
          </cell>
          <cell r="AB80" t="str">
            <v>S-0</v>
          </cell>
          <cell r="AC80">
            <v>2025000</v>
          </cell>
          <cell r="AD80">
            <v>37200</v>
          </cell>
          <cell r="AE80">
            <v>33450336</v>
          </cell>
          <cell r="AF80">
            <v>1672516.8</v>
          </cell>
          <cell r="AG80">
            <v>0</v>
          </cell>
          <cell r="AH80">
            <v>0</v>
          </cell>
          <cell r="AJ80">
            <v>139376</v>
          </cell>
          <cell r="AK80">
            <v>37200</v>
          </cell>
          <cell r="AL80">
            <v>176576</v>
          </cell>
          <cell r="AM80">
            <v>4785200</v>
          </cell>
          <cell r="AN80">
            <v>0</v>
          </cell>
          <cell r="AP80">
            <v>0</v>
          </cell>
          <cell r="AV80">
            <v>0</v>
          </cell>
          <cell r="AW80">
            <v>0</v>
          </cell>
          <cell r="AX80">
            <v>4785200</v>
          </cell>
          <cell r="AZ80">
            <v>4785200</v>
          </cell>
        </row>
        <row r="81">
          <cell r="A81">
            <v>74</v>
          </cell>
          <cell r="B81" t="str">
            <v>SM2-KJA0558</v>
          </cell>
          <cell r="C81" t="str">
            <v>INDRIANSYAH SETIADY</v>
          </cell>
          <cell r="D81">
            <v>33546</v>
          </cell>
          <cell r="E81" t="str">
            <v>Helper Pumping</v>
          </cell>
          <cell r="F81" t="str">
            <v>Produksi</v>
          </cell>
          <cell r="G81">
            <v>41183</v>
          </cell>
          <cell r="H81" t="str">
            <v>S-0</v>
          </cell>
          <cell r="I81" t="str">
            <v>1152093591</v>
          </cell>
          <cell r="J81">
            <v>1860000</v>
          </cell>
          <cell r="K81">
            <v>44000</v>
          </cell>
          <cell r="N81">
            <v>31</v>
          </cell>
          <cell r="O81">
            <v>28</v>
          </cell>
          <cell r="P81">
            <v>108.5</v>
          </cell>
          <cell r="Q81">
            <v>0</v>
          </cell>
          <cell r="R81">
            <v>1860000</v>
          </cell>
          <cell r="S81">
            <v>1232000</v>
          </cell>
          <cell r="T81">
            <v>1166532</v>
          </cell>
          <cell r="U81">
            <v>4258532</v>
          </cell>
          <cell r="X81">
            <v>4258532</v>
          </cell>
          <cell r="Y81">
            <v>143220</v>
          </cell>
          <cell r="Z81">
            <v>4401752</v>
          </cell>
          <cell r="AA81">
            <v>220088</v>
          </cell>
          <cell r="AB81" t="str">
            <v>S-0</v>
          </cell>
          <cell r="AC81">
            <v>2025000</v>
          </cell>
          <cell r="AD81">
            <v>37200</v>
          </cell>
          <cell r="AE81">
            <v>25433568</v>
          </cell>
          <cell r="AF81">
            <v>1271678.4000000001</v>
          </cell>
          <cell r="AG81">
            <v>0</v>
          </cell>
          <cell r="AH81">
            <v>0</v>
          </cell>
          <cell r="AJ81">
            <v>105973</v>
          </cell>
          <cell r="AK81">
            <v>37200</v>
          </cell>
          <cell r="AL81">
            <v>143173</v>
          </cell>
          <cell r="AM81">
            <v>4115400</v>
          </cell>
          <cell r="AN81">
            <v>0</v>
          </cell>
          <cell r="AP81">
            <v>0</v>
          </cell>
          <cell r="AV81">
            <v>0</v>
          </cell>
          <cell r="AW81">
            <v>0</v>
          </cell>
          <cell r="AX81">
            <v>4115400</v>
          </cell>
          <cell r="AZ81">
            <v>4115400</v>
          </cell>
        </row>
        <row r="82">
          <cell r="A82">
            <v>75</v>
          </cell>
          <cell r="B82" t="str">
            <v>SM2-KJA0559</v>
          </cell>
          <cell r="C82" t="str">
            <v>EKO TRI WAHYUDI</v>
          </cell>
          <cell r="D82">
            <v>34474</v>
          </cell>
          <cell r="E82" t="str">
            <v>Helper Pumping</v>
          </cell>
          <cell r="F82" t="str">
            <v>Produksi</v>
          </cell>
          <cell r="G82">
            <v>41183</v>
          </cell>
          <cell r="H82" t="str">
            <v>S-0</v>
          </cell>
          <cell r="I82" t="str">
            <v>1152093531</v>
          </cell>
          <cell r="J82">
            <v>1860000</v>
          </cell>
          <cell r="K82">
            <v>44000</v>
          </cell>
          <cell r="N82">
            <v>30</v>
          </cell>
          <cell r="O82">
            <v>28</v>
          </cell>
          <cell r="P82">
            <v>134</v>
          </cell>
          <cell r="Q82">
            <v>1</v>
          </cell>
          <cell r="R82">
            <v>1785600</v>
          </cell>
          <cell r="S82">
            <v>1232000</v>
          </cell>
          <cell r="T82">
            <v>1440694</v>
          </cell>
          <cell r="U82">
            <v>4458294</v>
          </cell>
          <cell r="X82">
            <v>4458294</v>
          </cell>
          <cell r="Y82">
            <v>143220</v>
          </cell>
          <cell r="Z82">
            <v>4601514</v>
          </cell>
          <cell r="AA82">
            <v>230076</v>
          </cell>
          <cell r="AB82" t="str">
            <v>S-0</v>
          </cell>
          <cell r="AC82">
            <v>2025000</v>
          </cell>
          <cell r="AD82">
            <v>37200</v>
          </cell>
          <cell r="AE82">
            <v>27710856</v>
          </cell>
          <cell r="AF82">
            <v>1385542.8</v>
          </cell>
          <cell r="AG82">
            <v>0</v>
          </cell>
          <cell r="AH82">
            <v>0</v>
          </cell>
          <cell r="AJ82">
            <v>115461</v>
          </cell>
          <cell r="AK82">
            <v>37200</v>
          </cell>
          <cell r="AL82">
            <v>152661</v>
          </cell>
          <cell r="AM82">
            <v>4305600</v>
          </cell>
          <cell r="AN82">
            <v>0</v>
          </cell>
          <cell r="AP82">
            <v>0</v>
          </cell>
          <cell r="AV82">
            <v>0</v>
          </cell>
          <cell r="AW82">
            <v>0</v>
          </cell>
          <cell r="AX82">
            <v>4305600</v>
          </cell>
          <cell r="AZ82">
            <v>4305600</v>
          </cell>
        </row>
        <row r="83">
          <cell r="A83">
            <v>76</v>
          </cell>
          <cell r="B83" t="str">
            <v>SM2-KJA0402</v>
          </cell>
          <cell r="C83" t="str">
            <v>ABDUR RACHMAN</v>
          </cell>
          <cell r="D83">
            <v>30178</v>
          </cell>
          <cell r="E83" t="str">
            <v>Helper Checking</v>
          </cell>
          <cell r="F83" t="str">
            <v>Produksi</v>
          </cell>
          <cell r="G83">
            <v>39873</v>
          </cell>
          <cell r="H83" t="str">
            <v>M-2</v>
          </cell>
          <cell r="I83" t="str">
            <v>1152069380</v>
          </cell>
          <cell r="J83">
            <v>1860000</v>
          </cell>
          <cell r="K83">
            <v>44000</v>
          </cell>
          <cell r="N83">
            <v>29</v>
          </cell>
          <cell r="O83">
            <v>16</v>
          </cell>
          <cell r="P83">
            <v>113.5</v>
          </cell>
          <cell r="Q83">
            <v>2</v>
          </cell>
          <cell r="R83">
            <v>1711200</v>
          </cell>
          <cell r="S83">
            <v>704000</v>
          </cell>
          <cell r="T83">
            <v>1220289</v>
          </cell>
          <cell r="U83">
            <v>3635489</v>
          </cell>
          <cell r="X83">
            <v>3635489</v>
          </cell>
          <cell r="Y83">
            <v>143220</v>
          </cell>
          <cell r="Z83">
            <v>3778709</v>
          </cell>
          <cell r="AA83">
            <v>188935</v>
          </cell>
          <cell r="AB83" t="str">
            <v>M-2</v>
          </cell>
          <cell r="AC83">
            <v>2531250</v>
          </cell>
          <cell r="AD83">
            <v>37200</v>
          </cell>
          <cell r="AE83">
            <v>12255888</v>
          </cell>
          <cell r="AF83">
            <v>612794.4</v>
          </cell>
          <cell r="AG83">
            <v>0</v>
          </cell>
          <cell r="AH83">
            <v>0</v>
          </cell>
          <cell r="AJ83">
            <v>51066</v>
          </cell>
          <cell r="AK83">
            <v>37200</v>
          </cell>
          <cell r="AL83">
            <v>88266</v>
          </cell>
          <cell r="AM83">
            <v>3547200</v>
          </cell>
          <cell r="AN83">
            <v>0</v>
          </cell>
          <cell r="AP83">
            <v>0</v>
          </cell>
          <cell r="AV83">
            <v>0</v>
          </cell>
          <cell r="AW83">
            <v>0</v>
          </cell>
          <cell r="AX83">
            <v>3547200</v>
          </cell>
          <cell r="AZ83">
            <v>3547200</v>
          </cell>
        </row>
        <row r="84">
          <cell r="A84">
            <v>77</v>
          </cell>
          <cell r="B84" t="str">
            <v>SM2-KJA0359</v>
          </cell>
          <cell r="C84" t="str">
            <v>RAHMAD DANI</v>
          </cell>
          <cell r="D84">
            <v>28117</v>
          </cell>
          <cell r="E84" t="str">
            <v>Helper Checking</v>
          </cell>
          <cell r="F84" t="str">
            <v>Produksi</v>
          </cell>
          <cell r="G84">
            <v>39821</v>
          </cell>
          <cell r="H84" t="str">
            <v>M-2</v>
          </cell>
          <cell r="I84" t="str">
            <v>0022218875</v>
          </cell>
          <cell r="J84">
            <v>1860000</v>
          </cell>
          <cell r="K84">
            <v>44000</v>
          </cell>
          <cell r="N84">
            <v>31</v>
          </cell>
          <cell r="O84">
            <v>29</v>
          </cell>
          <cell r="P84">
            <v>143.5</v>
          </cell>
          <cell r="Q84">
            <v>0</v>
          </cell>
          <cell r="R84">
            <v>1860000</v>
          </cell>
          <cell r="S84">
            <v>1276000</v>
          </cell>
          <cell r="T84">
            <v>1542832</v>
          </cell>
          <cell r="U84">
            <v>4678832</v>
          </cell>
          <cell r="X84">
            <v>4678832</v>
          </cell>
          <cell r="Y84">
            <v>143220</v>
          </cell>
          <cell r="Z84">
            <v>4822052</v>
          </cell>
          <cell r="AA84">
            <v>241103</v>
          </cell>
          <cell r="AB84" t="str">
            <v>M-2</v>
          </cell>
          <cell r="AC84">
            <v>2531250</v>
          </cell>
          <cell r="AD84">
            <v>37200</v>
          </cell>
          <cell r="AE84">
            <v>24149988</v>
          </cell>
          <cell r="AF84">
            <v>1207499.4000000001</v>
          </cell>
          <cell r="AG84">
            <v>0</v>
          </cell>
          <cell r="AH84">
            <v>0</v>
          </cell>
          <cell r="AJ84">
            <v>100624</v>
          </cell>
          <cell r="AK84">
            <v>37200</v>
          </cell>
          <cell r="AL84">
            <v>137824</v>
          </cell>
          <cell r="AM84">
            <v>4541000</v>
          </cell>
          <cell r="AN84">
            <v>332550</v>
          </cell>
          <cell r="AP84">
            <v>0</v>
          </cell>
          <cell r="AV84">
            <v>0</v>
          </cell>
          <cell r="AW84">
            <v>332550</v>
          </cell>
          <cell r="AX84">
            <v>4208450</v>
          </cell>
          <cell r="AZ84">
            <v>4208500</v>
          </cell>
        </row>
        <row r="85">
          <cell r="A85">
            <v>78</v>
          </cell>
          <cell r="B85" t="str">
            <v>SM2-KJA0365</v>
          </cell>
          <cell r="C85" t="str">
            <v>JUSMAN YUNUS</v>
          </cell>
          <cell r="D85">
            <v>30827</v>
          </cell>
          <cell r="E85" t="str">
            <v>Helper Checking</v>
          </cell>
          <cell r="F85" t="str">
            <v>Produksi</v>
          </cell>
          <cell r="G85">
            <v>39821</v>
          </cell>
          <cell r="H85" t="str">
            <v>M-1</v>
          </cell>
          <cell r="I85" t="str">
            <v>1152060692</v>
          </cell>
          <cell r="J85">
            <v>1860000</v>
          </cell>
          <cell r="K85">
            <v>44000</v>
          </cell>
          <cell r="N85">
            <v>31</v>
          </cell>
          <cell r="O85">
            <v>29</v>
          </cell>
          <cell r="P85">
            <v>143.5</v>
          </cell>
          <cell r="Q85">
            <v>0</v>
          </cell>
          <cell r="R85">
            <v>1860000</v>
          </cell>
          <cell r="S85">
            <v>1276000</v>
          </cell>
          <cell r="T85">
            <v>1542832</v>
          </cell>
          <cell r="U85">
            <v>4678832</v>
          </cell>
          <cell r="X85">
            <v>4678832</v>
          </cell>
          <cell r="Y85">
            <v>143220</v>
          </cell>
          <cell r="Z85">
            <v>4822052</v>
          </cell>
          <cell r="AA85">
            <v>241103</v>
          </cell>
          <cell r="AB85" t="str">
            <v>M-1</v>
          </cell>
          <cell r="AC85">
            <v>2362500</v>
          </cell>
          <cell r="AD85">
            <v>37200</v>
          </cell>
          <cell r="AE85">
            <v>26174988</v>
          </cell>
          <cell r="AF85">
            <v>1308749.4000000001</v>
          </cell>
          <cell r="AG85">
            <v>0</v>
          </cell>
          <cell r="AH85">
            <v>0</v>
          </cell>
          <cell r="AJ85">
            <v>109062</v>
          </cell>
          <cell r="AK85">
            <v>37200</v>
          </cell>
          <cell r="AL85">
            <v>146262</v>
          </cell>
          <cell r="AM85">
            <v>4532600</v>
          </cell>
          <cell r="AN85">
            <v>0</v>
          </cell>
          <cell r="AP85">
            <v>0</v>
          </cell>
          <cell r="AV85">
            <v>0</v>
          </cell>
          <cell r="AW85">
            <v>0</v>
          </cell>
          <cell r="AX85">
            <v>4532600</v>
          </cell>
          <cell r="AZ85">
            <v>4532600</v>
          </cell>
        </row>
        <row r="86">
          <cell r="A86">
            <v>79</v>
          </cell>
          <cell r="B86" t="str">
            <v>SM2-KJA0405</v>
          </cell>
          <cell r="C86" t="str">
            <v>HERU ASMORO</v>
          </cell>
          <cell r="D86">
            <v>30820</v>
          </cell>
          <cell r="E86" t="str">
            <v>Helper Checking</v>
          </cell>
          <cell r="F86" t="str">
            <v>Produksi</v>
          </cell>
          <cell r="G86">
            <v>39895</v>
          </cell>
          <cell r="H86" t="str">
            <v>M-1</v>
          </cell>
          <cell r="I86" t="str">
            <v>0022222660</v>
          </cell>
          <cell r="J86">
            <v>1860000</v>
          </cell>
          <cell r="K86">
            <v>44000</v>
          </cell>
          <cell r="N86">
            <v>31</v>
          </cell>
          <cell r="O86">
            <v>29</v>
          </cell>
          <cell r="P86">
            <v>125.5</v>
          </cell>
          <cell r="Q86">
            <v>0</v>
          </cell>
          <cell r="R86">
            <v>1860000</v>
          </cell>
          <cell r="S86">
            <v>1276000</v>
          </cell>
          <cell r="T86">
            <v>1349306</v>
          </cell>
          <cell r="U86">
            <v>4485306</v>
          </cell>
          <cell r="X86">
            <v>4485306</v>
          </cell>
          <cell r="Y86">
            <v>143220</v>
          </cell>
          <cell r="Z86">
            <v>4628526</v>
          </cell>
          <cell r="AA86">
            <v>231426</v>
          </cell>
          <cell r="AB86" t="str">
            <v>M-1</v>
          </cell>
          <cell r="AC86">
            <v>2362500</v>
          </cell>
          <cell r="AD86">
            <v>37200</v>
          </cell>
          <cell r="AE86">
            <v>23968800</v>
          </cell>
          <cell r="AF86">
            <v>1198440</v>
          </cell>
          <cell r="AG86">
            <v>0</v>
          </cell>
          <cell r="AH86">
            <v>0</v>
          </cell>
          <cell r="AJ86">
            <v>99870</v>
          </cell>
          <cell r="AK86">
            <v>37200</v>
          </cell>
          <cell r="AL86">
            <v>137070</v>
          </cell>
          <cell r="AM86">
            <v>4348200</v>
          </cell>
          <cell r="AN86">
            <v>0</v>
          </cell>
          <cell r="AP86">
            <v>0</v>
          </cell>
          <cell r="AV86">
            <v>0</v>
          </cell>
          <cell r="AW86">
            <v>0</v>
          </cell>
          <cell r="AX86">
            <v>4348200</v>
          </cell>
          <cell r="AZ86">
            <v>4348200</v>
          </cell>
        </row>
        <row r="87">
          <cell r="A87">
            <v>80</v>
          </cell>
          <cell r="B87" t="str">
            <v>SM2-KJA0366</v>
          </cell>
          <cell r="C87" t="str">
            <v>JUMADI</v>
          </cell>
          <cell r="D87">
            <v>29231</v>
          </cell>
          <cell r="E87" t="str">
            <v>Helper Checking</v>
          </cell>
          <cell r="F87" t="str">
            <v>Produksi</v>
          </cell>
          <cell r="G87">
            <v>39821</v>
          </cell>
          <cell r="H87" t="str">
            <v>M-2</v>
          </cell>
          <cell r="I87" t="str">
            <v>0022229699</v>
          </cell>
          <cell r="J87">
            <v>1860000</v>
          </cell>
          <cell r="K87">
            <v>44000</v>
          </cell>
          <cell r="N87">
            <v>31</v>
          </cell>
          <cell r="O87">
            <v>30</v>
          </cell>
          <cell r="P87">
            <v>154.5</v>
          </cell>
          <cell r="Q87">
            <v>0</v>
          </cell>
          <cell r="R87">
            <v>1860000</v>
          </cell>
          <cell r="S87">
            <v>1320000</v>
          </cell>
          <cell r="T87">
            <v>1661098</v>
          </cell>
          <cell r="U87">
            <v>4841098</v>
          </cell>
          <cell r="X87">
            <v>4841098</v>
          </cell>
          <cell r="Y87">
            <v>143220</v>
          </cell>
          <cell r="Z87">
            <v>4984318</v>
          </cell>
          <cell r="AA87">
            <v>249216</v>
          </cell>
          <cell r="AB87" t="str">
            <v>M-2</v>
          </cell>
          <cell r="AC87">
            <v>2531250</v>
          </cell>
          <cell r="AD87">
            <v>37200</v>
          </cell>
          <cell r="AE87">
            <v>25999824</v>
          </cell>
          <cell r="AF87">
            <v>1299991.2000000002</v>
          </cell>
          <cell r="AG87">
            <v>0</v>
          </cell>
          <cell r="AH87">
            <v>0</v>
          </cell>
          <cell r="AJ87">
            <v>108332</v>
          </cell>
          <cell r="AK87">
            <v>37200</v>
          </cell>
          <cell r="AL87">
            <v>145532</v>
          </cell>
          <cell r="AM87">
            <v>4695600</v>
          </cell>
          <cell r="AN87">
            <v>0</v>
          </cell>
          <cell r="AP87">
            <v>0</v>
          </cell>
          <cell r="AV87">
            <v>0</v>
          </cell>
          <cell r="AW87">
            <v>0</v>
          </cell>
          <cell r="AX87">
            <v>4695600</v>
          </cell>
          <cell r="AY87">
            <v>100000</v>
          </cell>
          <cell r="AZ87">
            <v>4795600</v>
          </cell>
        </row>
        <row r="88">
          <cell r="A88">
            <v>81</v>
          </cell>
          <cell r="B88" t="str">
            <v>SM2-KJA0401</v>
          </cell>
          <cell r="C88" t="str">
            <v>M. SOPIANSYAH</v>
          </cell>
          <cell r="D88">
            <v>27852</v>
          </cell>
          <cell r="E88" t="str">
            <v>Helper Checking</v>
          </cell>
          <cell r="F88" t="str">
            <v>Produksi</v>
          </cell>
          <cell r="G88">
            <v>39873</v>
          </cell>
          <cell r="H88" t="str">
            <v>M-2</v>
          </cell>
          <cell r="I88" t="str">
            <v>1152068120</v>
          </cell>
          <cell r="J88">
            <v>1860000</v>
          </cell>
          <cell r="K88">
            <v>44000</v>
          </cell>
          <cell r="N88">
            <v>31</v>
          </cell>
          <cell r="O88">
            <v>29</v>
          </cell>
          <cell r="P88">
            <v>125.5</v>
          </cell>
          <cell r="Q88">
            <v>0</v>
          </cell>
          <cell r="R88">
            <v>1860000</v>
          </cell>
          <cell r="S88">
            <v>1276000</v>
          </cell>
          <cell r="T88">
            <v>1349306</v>
          </cell>
          <cell r="U88">
            <v>4485306</v>
          </cell>
          <cell r="X88">
            <v>4485306</v>
          </cell>
          <cell r="Y88">
            <v>143220</v>
          </cell>
          <cell r="Z88">
            <v>4628526</v>
          </cell>
          <cell r="AA88">
            <v>231426</v>
          </cell>
          <cell r="AB88" t="str">
            <v>M-2</v>
          </cell>
          <cell r="AC88">
            <v>2531250</v>
          </cell>
          <cell r="AD88">
            <v>37200</v>
          </cell>
          <cell r="AE88">
            <v>21943800</v>
          </cell>
          <cell r="AF88">
            <v>1097190</v>
          </cell>
          <cell r="AG88">
            <v>0</v>
          </cell>
          <cell r="AH88">
            <v>0</v>
          </cell>
          <cell r="AJ88">
            <v>91432</v>
          </cell>
          <cell r="AK88">
            <v>37200</v>
          </cell>
          <cell r="AL88">
            <v>128632</v>
          </cell>
          <cell r="AM88">
            <v>4356700</v>
          </cell>
          <cell r="AN88">
            <v>84390</v>
          </cell>
          <cell r="AP88">
            <v>0</v>
          </cell>
          <cell r="AV88">
            <v>0</v>
          </cell>
          <cell r="AW88">
            <v>84390</v>
          </cell>
          <cell r="AX88">
            <v>4272310</v>
          </cell>
          <cell r="AZ88">
            <v>4272300</v>
          </cell>
        </row>
        <row r="89">
          <cell r="A89">
            <v>82</v>
          </cell>
          <cell r="B89" t="str">
            <v>SM2-KJA0367</v>
          </cell>
          <cell r="C89" t="str">
            <v>AGUS</v>
          </cell>
          <cell r="D89">
            <v>34196</v>
          </cell>
          <cell r="E89" t="str">
            <v>Helper Dumping</v>
          </cell>
          <cell r="F89" t="str">
            <v>Produksi</v>
          </cell>
          <cell r="G89">
            <v>39821</v>
          </cell>
          <cell r="H89" t="str">
            <v>M-0</v>
          </cell>
          <cell r="I89" t="str">
            <v>1152068723</v>
          </cell>
          <cell r="J89">
            <v>1860000</v>
          </cell>
          <cell r="K89">
            <v>44000</v>
          </cell>
          <cell r="N89">
            <v>31</v>
          </cell>
          <cell r="O89">
            <v>26</v>
          </cell>
          <cell r="P89">
            <v>139</v>
          </cell>
          <cell r="Q89">
            <v>0</v>
          </cell>
          <cell r="R89">
            <v>1860000</v>
          </cell>
          <cell r="S89">
            <v>1144000</v>
          </cell>
          <cell r="T89">
            <v>1494451</v>
          </cell>
          <cell r="U89">
            <v>4498451</v>
          </cell>
          <cell r="X89">
            <v>4498451</v>
          </cell>
          <cell r="Y89">
            <v>143220</v>
          </cell>
          <cell r="Z89">
            <v>4641671</v>
          </cell>
          <cell r="AA89">
            <v>232084</v>
          </cell>
          <cell r="AB89" t="str">
            <v>M-0</v>
          </cell>
          <cell r="AC89">
            <v>2193750</v>
          </cell>
          <cell r="AD89">
            <v>37200</v>
          </cell>
          <cell r="AE89">
            <v>26143644</v>
          </cell>
          <cell r="AF89">
            <v>1307182.2000000002</v>
          </cell>
          <cell r="AG89">
            <v>0</v>
          </cell>
          <cell r="AH89">
            <v>0</v>
          </cell>
          <cell r="AJ89">
            <v>108931</v>
          </cell>
          <cell r="AK89">
            <v>37200</v>
          </cell>
          <cell r="AL89">
            <v>146131</v>
          </cell>
          <cell r="AM89">
            <v>4352300</v>
          </cell>
          <cell r="AN89">
            <v>0</v>
          </cell>
          <cell r="AP89">
            <v>0</v>
          </cell>
          <cell r="AV89">
            <v>0</v>
          </cell>
          <cell r="AW89">
            <v>0</v>
          </cell>
          <cell r="AX89">
            <v>4352300</v>
          </cell>
          <cell r="AZ89">
            <v>4352300</v>
          </cell>
        </row>
        <row r="90">
          <cell r="A90">
            <v>83</v>
          </cell>
          <cell r="B90" t="str">
            <v>SM2-KJA0464</v>
          </cell>
          <cell r="C90" t="str">
            <v>ANDIKA</v>
          </cell>
          <cell r="D90">
            <v>30804</v>
          </cell>
          <cell r="E90" t="str">
            <v>Helper Dumping</v>
          </cell>
          <cell r="F90" t="str">
            <v>Produksi</v>
          </cell>
          <cell r="G90">
            <v>40242</v>
          </cell>
          <cell r="H90" t="str">
            <v>S-0</v>
          </cell>
          <cell r="I90" t="str">
            <v>1152068065</v>
          </cell>
          <cell r="J90">
            <v>1860000</v>
          </cell>
          <cell r="K90">
            <v>44000</v>
          </cell>
          <cell r="N90">
            <v>30</v>
          </cell>
          <cell r="O90">
            <v>25</v>
          </cell>
          <cell r="P90">
            <v>160</v>
          </cell>
          <cell r="Q90">
            <v>1</v>
          </cell>
          <cell r="R90">
            <v>1785600</v>
          </cell>
          <cell r="S90">
            <v>1100000</v>
          </cell>
          <cell r="T90">
            <v>1720231</v>
          </cell>
          <cell r="U90">
            <v>4605831</v>
          </cell>
          <cell r="X90">
            <v>4605831</v>
          </cell>
          <cell r="Y90">
            <v>143220</v>
          </cell>
          <cell r="Z90">
            <v>4749051</v>
          </cell>
          <cell r="AA90">
            <v>237453</v>
          </cell>
          <cell r="AB90" t="str">
            <v>S-0</v>
          </cell>
          <cell r="AC90">
            <v>2025000</v>
          </cell>
          <cell r="AD90">
            <v>37200</v>
          </cell>
          <cell r="AE90">
            <v>29392776</v>
          </cell>
          <cell r="AF90">
            <v>1469638.8</v>
          </cell>
          <cell r="AG90">
            <v>0</v>
          </cell>
          <cell r="AH90">
            <v>0</v>
          </cell>
          <cell r="AJ90">
            <v>122469</v>
          </cell>
          <cell r="AK90">
            <v>37200</v>
          </cell>
          <cell r="AL90">
            <v>159669</v>
          </cell>
          <cell r="AM90">
            <v>4446200</v>
          </cell>
          <cell r="AN90">
            <v>0</v>
          </cell>
          <cell r="AP90">
            <v>0</v>
          </cell>
          <cell r="AV90">
            <v>0</v>
          </cell>
          <cell r="AW90">
            <v>0</v>
          </cell>
          <cell r="AX90">
            <v>4446200</v>
          </cell>
          <cell r="AZ90">
            <v>4446200</v>
          </cell>
        </row>
        <row r="91">
          <cell r="A91">
            <v>84</v>
          </cell>
          <cell r="B91" t="str">
            <v>SM2-KJA0361</v>
          </cell>
          <cell r="C91" t="str">
            <v>ZULKARNAIN</v>
          </cell>
          <cell r="D91">
            <v>31330</v>
          </cell>
          <cell r="E91" t="str">
            <v>Helper Pumping</v>
          </cell>
          <cell r="F91" t="str">
            <v>Produksi</v>
          </cell>
          <cell r="G91">
            <v>39821</v>
          </cell>
          <cell r="H91" t="str">
            <v>M-1</v>
          </cell>
          <cell r="I91" t="str">
            <v>1152070868</v>
          </cell>
          <cell r="J91">
            <v>1860000</v>
          </cell>
          <cell r="K91">
            <v>44000</v>
          </cell>
          <cell r="N91">
            <v>31</v>
          </cell>
          <cell r="O91">
            <v>28</v>
          </cell>
          <cell r="P91">
            <v>124</v>
          </cell>
          <cell r="Q91">
            <v>0</v>
          </cell>
          <cell r="R91">
            <v>1860000</v>
          </cell>
          <cell r="S91">
            <v>1232000</v>
          </cell>
          <cell r="T91">
            <v>1333179</v>
          </cell>
          <cell r="U91">
            <v>4425179</v>
          </cell>
          <cell r="X91">
            <v>4425179</v>
          </cell>
          <cell r="Y91">
            <v>143220</v>
          </cell>
          <cell r="Z91">
            <v>4568399</v>
          </cell>
          <cell r="AA91">
            <v>228420</v>
          </cell>
          <cell r="AB91" t="str">
            <v>M-1</v>
          </cell>
          <cell r="AC91">
            <v>2362500</v>
          </cell>
          <cell r="AD91">
            <v>37200</v>
          </cell>
          <cell r="AE91">
            <v>23283348</v>
          </cell>
          <cell r="AF91">
            <v>1164167.4000000001</v>
          </cell>
          <cell r="AG91">
            <v>0</v>
          </cell>
          <cell r="AH91">
            <v>0</v>
          </cell>
          <cell r="AJ91">
            <v>97013</v>
          </cell>
          <cell r="AK91">
            <v>37200</v>
          </cell>
          <cell r="AL91">
            <v>134213</v>
          </cell>
          <cell r="AM91">
            <v>4291000</v>
          </cell>
          <cell r="AN91">
            <v>0</v>
          </cell>
          <cell r="AP91">
            <v>0</v>
          </cell>
          <cell r="AV91">
            <v>0</v>
          </cell>
          <cell r="AW91">
            <v>0</v>
          </cell>
          <cell r="AX91">
            <v>4291000</v>
          </cell>
          <cell r="AZ91">
            <v>4291000</v>
          </cell>
        </row>
        <row r="92">
          <cell r="A92">
            <v>85</v>
          </cell>
          <cell r="B92" t="str">
            <v>SM2-KJA0486</v>
          </cell>
          <cell r="C92" t="str">
            <v>YOSUA BUDI SUDRAJAT</v>
          </cell>
          <cell r="D92">
            <v>33032</v>
          </cell>
          <cell r="E92" t="str">
            <v>Helper Handpicking</v>
          </cell>
          <cell r="F92" t="str">
            <v>Produksi</v>
          </cell>
          <cell r="G92">
            <v>40354</v>
          </cell>
          <cell r="H92" t="str">
            <v>S-0</v>
          </cell>
          <cell r="I92" t="str">
            <v>1152066097</v>
          </cell>
          <cell r="J92">
            <v>1860000</v>
          </cell>
          <cell r="K92">
            <v>44000</v>
          </cell>
          <cell r="N92">
            <v>30</v>
          </cell>
          <cell r="O92">
            <v>30</v>
          </cell>
          <cell r="P92">
            <v>114.8</v>
          </cell>
          <cell r="Q92">
            <v>1</v>
          </cell>
          <cell r="R92">
            <v>1785600</v>
          </cell>
          <cell r="S92">
            <v>1320000</v>
          </cell>
          <cell r="T92">
            <v>1234266</v>
          </cell>
          <cell r="U92">
            <v>4339866</v>
          </cell>
          <cell r="X92">
            <v>4339866</v>
          </cell>
          <cell r="Y92">
            <v>143220</v>
          </cell>
          <cell r="Z92">
            <v>4483086</v>
          </cell>
          <cell r="AA92">
            <v>224154</v>
          </cell>
          <cell r="AB92" t="str">
            <v>S-0</v>
          </cell>
          <cell r="AC92">
            <v>2025000</v>
          </cell>
          <cell r="AD92">
            <v>37200</v>
          </cell>
          <cell r="AE92">
            <v>26360784</v>
          </cell>
          <cell r="AF92">
            <v>1318039.2000000002</v>
          </cell>
          <cell r="AG92">
            <v>0</v>
          </cell>
          <cell r="AH92">
            <v>0</v>
          </cell>
          <cell r="AJ92">
            <v>109836</v>
          </cell>
          <cell r="AK92">
            <v>37200</v>
          </cell>
          <cell r="AL92">
            <v>147036</v>
          </cell>
          <cell r="AM92">
            <v>4192800</v>
          </cell>
          <cell r="AN92">
            <v>0</v>
          </cell>
          <cell r="AP92">
            <v>0</v>
          </cell>
          <cell r="AV92">
            <v>0</v>
          </cell>
          <cell r="AW92">
            <v>0</v>
          </cell>
          <cell r="AX92">
            <v>4192800</v>
          </cell>
          <cell r="AZ92">
            <v>4192800</v>
          </cell>
        </row>
        <row r="93">
          <cell r="A93">
            <v>86</v>
          </cell>
          <cell r="B93" t="str">
            <v>SM2-KJA0488</v>
          </cell>
          <cell r="C93" t="str">
            <v>M. KAJAWAINI</v>
          </cell>
          <cell r="D93">
            <v>32376</v>
          </cell>
          <cell r="E93" t="str">
            <v>Helper Handpicking</v>
          </cell>
          <cell r="F93" t="str">
            <v>Produksi</v>
          </cell>
          <cell r="G93">
            <v>40354</v>
          </cell>
          <cell r="H93" t="str">
            <v>M-0</v>
          </cell>
          <cell r="I93" t="str">
            <v>1152068693</v>
          </cell>
          <cell r="J93">
            <v>1860000</v>
          </cell>
          <cell r="K93">
            <v>44000</v>
          </cell>
          <cell r="N93">
            <v>30</v>
          </cell>
          <cell r="O93">
            <v>29</v>
          </cell>
          <cell r="P93">
            <v>95.5</v>
          </cell>
          <cell r="Q93">
            <v>1</v>
          </cell>
          <cell r="R93">
            <v>1785600</v>
          </cell>
          <cell r="S93">
            <v>1276000</v>
          </cell>
          <cell r="T93">
            <v>1026763</v>
          </cell>
          <cell r="U93">
            <v>4088363</v>
          </cell>
          <cell r="X93">
            <v>4088363</v>
          </cell>
          <cell r="Y93">
            <v>143220</v>
          </cell>
          <cell r="Z93">
            <v>4231583</v>
          </cell>
          <cell r="AA93">
            <v>211579</v>
          </cell>
          <cell r="AB93" t="str">
            <v>M-0</v>
          </cell>
          <cell r="AC93">
            <v>2193750</v>
          </cell>
          <cell r="AD93">
            <v>37200</v>
          </cell>
          <cell r="AE93">
            <v>21468648</v>
          </cell>
          <cell r="AF93">
            <v>1073432.4000000001</v>
          </cell>
          <cell r="AG93">
            <v>0</v>
          </cell>
          <cell r="AH93">
            <v>0</v>
          </cell>
          <cell r="AJ93">
            <v>89452</v>
          </cell>
          <cell r="AK93">
            <v>37200</v>
          </cell>
          <cell r="AL93">
            <v>126652</v>
          </cell>
          <cell r="AM93">
            <v>3961700</v>
          </cell>
          <cell r="AN93">
            <v>0</v>
          </cell>
          <cell r="AP93">
            <v>0</v>
          </cell>
          <cell r="AV93">
            <v>0</v>
          </cell>
          <cell r="AW93">
            <v>0</v>
          </cell>
          <cell r="AX93">
            <v>3961700</v>
          </cell>
          <cell r="AZ93">
            <v>3961700</v>
          </cell>
        </row>
        <row r="94">
          <cell r="A94">
            <v>87</v>
          </cell>
          <cell r="B94" t="str">
            <v>SM2-KJA0538</v>
          </cell>
          <cell r="C94" t="str">
            <v>JUALIN</v>
          </cell>
          <cell r="D94">
            <v>27434</v>
          </cell>
          <cell r="E94" t="str">
            <v>Helper Handpicking</v>
          </cell>
          <cell r="F94" t="str">
            <v>Produksi</v>
          </cell>
          <cell r="G94">
            <v>40851</v>
          </cell>
          <cell r="H94" t="str">
            <v>M-1</v>
          </cell>
          <cell r="I94" t="str">
            <v>1152084753</v>
          </cell>
          <cell r="J94">
            <v>1860000</v>
          </cell>
          <cell r="K94">
            <v>44000</v>
          </cell>
          <cell r="N94">
            <v>30</v>
          </cell>
          <cell r="O94">
            <v>27</v>
          </cell>
          <cell r="P94">
            <v>87.5</v>
          </cell>
          <cell r="Q94">
            <v>1</v>
          </cell>
          <cell r="R94">
            <v>1785600</v>
          </cell>
          <cell r="S94">
            <v>1188000</v>
          </cell>
          <cell r="T94">
            <v>940751</v>
          </cell>
          <cell r="U94">
            <v>3914351</v>
          </cell>
          <cell r="X94">
            <v>3914351</v>
          </cell>
          <cell r="Y94">
            <v>143220</v>
          </cell>
          <cell r="Z94">
            <v>4057571</v>
          </cell>
          <cell r="AA94">
            <v>202879</v>
          </cell>
          <cell r="AB94" t="str">
            <v>M-1</v>
          </cell>
          <cell r="AC94">
            <v>2362500</v>
          </cell>
          <cell r="AD94">
            <v>37200</v>
          </cell>
          <cell r="AE94">
            <v>17459904</v>
          </cell>
          <cell r="AF94">
            <v>872995.20000000007</v>
          </cell>
          <cell r="AG94">
            <v>0</v>
          </cell>
          <cell r="AH94">
            <v>0</v>
          </cell>
          <cell r="AJ94">
            <v>72749</v>
          </cell>
          <cell r="AK94">
            <v>37200</v>
          </cell>
          <cell r="AL94">
            <v>109949</v>
          </cell>
          <cell r="AM94">
            <v>3804400</v>
          </cell>
          <cell r="AN94">
            <v>0</v>
          </cell>
          <cell r="AP94">
            <v>0</v>
          </cell>
          <cell r="AV94">
            <v>0</v>
          </cell>
          <cell r="AW94">
            <v>0</v>
          </cell>
          <cell r="AX94">
            <v>3804400</v>
          </cell>
          <cell r="AZ94">
            <v>3804400</v>
          </cell>
        </row>
        <row r="95">
          <cell r="A95">
            <v>88</v>
          </cell>
          <cell r="B95" t="str">
            <v>SM2-KJA0536</v>
          </cell>
          <cell r="C95" t="str">
            <v>BAYU KRISNAWAN</v>
          </cell>
          <cell r="D95">
            <v>32999</v>
          </cell>
          <cell r="E95" t="str">
            <v>Helper Handpicking</v>
          </cell>
          <cell r="F95" t="str">
            <v>Produksi</v>
          </cell>
          <cell r="G95">
            <v>40794</v>
          </cell>
          <cell r="H95" t="str">
            <v>M-0</v>
          </cell>
          <cell r="I95" t="str">
            <v>1152082891</v>
          </cell>
          <cell r="J95">
            <v>1860000</v>
          </cell>
          <cell r="K95">
            <v>44000</v>
          </cell>
          <cell r="N95">
            <v>31</v>
          </cell>
          <cell r="O95">
            <v>29</v>
          </cell>
          <cell r="P95">
            <v>125.5</v>
          </cell>
          <cell r="Q95">
            <v>0</v>
          </cell>
          <cell r="R95">
            <v>1860000</v>
          </cell>
          <cell r="S95">
            <v>1276000</v>
          </cell>
          <cell r="T95">
            <v>1349306</v>
          </cell>
          <cell r="U95">
            <v>4485306</v>
          </cell>
          <cell r="X95">
            <v>4485306</v>
          </cell>
          <cell r="Y95">
            <v>143220</v>
          </cell>
          <cell r="Z95">
            <v>4628526</v>
          </cell>
          <cell r="AA95">
            <v>231426</v>
          </cell>
          <cell r="AB95" t="str">
            <v>M-0</v>
          </cell>
          <cell r="AC95">
            <v>2193750</v>
          </cell>
          <cell r="AD95">
            <v>37200</v>
          </cell>
          <cell r="AE95">
            <v>25993800</v>
          </cell>
          <cell r="AF95">
            <v>1299690</v>
          </cell>
          <cell r="AG95">
            <v>0</v>
          </cell>
          <cell r="AH95">
            <v>0</v>
          </cell>
          <cell r="AJ95">
            <v>108307</v>
          </cell>
          <cell r="AK95">
            <v>37200</v>
          </cell>
          <cell r="AL95">
            <v>145507</v>
          </cell>
          <cell r="AM95">
            <v>4339800</v>
          </cell>
          <cell r="AN95">
            <v>0</v>
          </cell>
          <cell r="AP95">
            <v>0</v>
          </cell>
          <cell r="AV95">
            <v>0</v>
          </cell>
          <cell r="AW95">
            <v>0</v>
          </cell>
          <cell r="AX95">
            <v>4339800</v>
          </cell>
          <cell r="AZ95">
            <v>4339800</v>
          </cell>
        </row>
        <row r="96">
          <cell r="A96">
            <v>89</v>
          </cell>
          <cell r="B96" t="str">
            <v>SM2-KJA0487</v>
          </cell>
          <cell r="C96" t="str">
            <v>TAUPIK RAHMAN</v>
          </cell>
          <cell r="D96">
            <v>30089</v>
          </cell>
          <cell r="E96" t="str">
            <v>Helper Handpicking</v>
          </cell>
          <cell r="F96" t="str">
            <v>Produksi</v>
          </cell>
          <cell r="G96">
            <v>40354</v>
          </cell>
          <cell r="H96" t="str">
            <v>M-1</v>
          </cell>
          <cell r="I96" t="str">
            <v>1152065112</v>
          </cell>
          <cell r="J96">
            <v>1860000</v>
          </cell>
          <cell r="K96">
            <v>44000</v>
          </cell>
          <cell r="N96">
            <v>30</v>
          </cell>
          <cell r="O96">
            <v>28</v>
          </cell>
          <cell r="P96">
            <v>140</v>
          </cell>
          <cell r="Q96">
            <v>1</v>
          </cell>
          <cell r="R96">
            <v>1785600</v>
          </cell>
          <cell r="S96">
            <v>1232000</v>
          </cell>
          <cell r="T96">
            <v>1505202</v>
          </cell>
          <cell r="U96">
            <v>4522802</v>
          </cell>
          <cell r="X96">
            <v>4522802</v>
          </cell>
          <cell r="Y96">
            <v>143220</v>
          </cell>
          <cell r="Z96">
            <v>4666022</v>
          </cell>
          <cell r="AA96">
            <v>233301</v>
          </cell>
          <cell r="AB96" t="str">
            <v>M-1</v>
          </cell>
          <cell r="AC96">
            <v>2362500</v>
          </cell>
          <cell r="AD96">
            <v>37200</v>
          </cell>
          <cell r="AE96">
            <v>24396252</v>
          </cell>
          <cell r="AF96">
            <v>1219812.6000000001</v>
          </cell>
          <cell r="AG96">
            <v>0</v>
          </cell>
          <cell r="AH96">
            <v>0</v>
          </cell>
          <cell r="AJ96">
            <v>101651</v>
          </cell>
          <cell r="AK96">
            <v>37200</v>
          </cell>
          <cell r="AL96">
            <v>138851</v>
          </cell>
          <cell r="AM96">
            <v>4384000</v>
          </cell>
          <cell r="AN96">
            <v>0</v>
          </cell>
          <cell r="AP96">
            <v>0</v>
          </cell>
          <cell r="AV96">
            <v>0</v>
          </cell>
          <cell r="AW96">
            <v>0</v>
          </cell>
          <cell r="AX96">
            <v>4384000</v>
          </cell>
          <cell r="AZ96">
            <v>4384000</v>
          </cell>
        </row>
        <row r="97">
          <cell r="A97">
            <v>90</v>
          </cell>
          <cell r="B97" t="str">
            <v>SM2-KJA0543</v>
          </cell>
          <cell r="C97" t="str">
            <v>AKBAR</v>
          </cell>
          <cell r="D97">
            <v>33341</v>
          </cell>
          <cell r="E97" t="str">
            <v>Helper Handpicking</v>
          </cell>
          <cell r="F97" t="str">
            <v>Produksi</v>
          </cell>
          <cell r="G97">
            <v>41030</v>
          </cell>
          <cell r="H97" t="str">
            <v>S-0</v>
          </cell>
          <cell r="I97" t="str">
            <v>1152089674</v>
          </cell>
          <cell r="J97">
            <v>1860000</v>
          </cell>
          <cell r="K97">
            <v>44000</v>
          </cell>
          <cell r="N97">
            <v>31</v>
          </cell>
          <cell r="O97">
            <v>29</v>
          </cell>
          <cell r="P97">
            <v>143.5</v>
          </cell>
          <cell r="Q97">
            <v>0</v>
          </cell>
          <cell r="R97">
            <v>1860000</v>
          </cell>
          <cell r="S97">
            <v>1276000</v>
          </cell>
          <cell r="T97">
            <v>1542832</v>
          </cell>
          <cell r="U97">
            <v>4678832</v>
          </cell>
          <cell r="X97">
            <v>4678832</v>
          </cell>
          <cell r="Y97">
            <v>143220</v>
          </cell>
          <cell r="Z97">
            <v>4822052</v>
          </cell>
          <cell r="AA97">
            <v>241103</v>
          </cell>
          <cell r="AB97" t="str">
            <v>S-0</v>
          </cell>
          <cell r="AC97">
            <v>2025000</v>
          </cell>
          <cell r="AD97">
            <v>37200</v>
          </cell>
          <cell r="AE97">
            <v>30224988</v>
          </cell>
          <cell r="AF97">
            <v>1511249.4000000001</v>
          </cell>
          <cell r="AG97">
            <v>0</v>
          </cell>
          <cell r="AH97">
            <v>0</v>
          </cell>
          <cell r="AJ97">
            <v>125937</v>
          </cell>
          <cell r="AK97">
            <v>37200</v>
          </cell>
          <cell r="AL97">
            <v>163137</v>
          </cell>
          <cell r="AM97">
            <v>4515700</v>
          </cell>
          <cell r="AN97">
            <v>213736</v>
          </cell>
          <cell r="AP97">
            <v>0</v>
          </cell>
          <cell r="AV97">
            <v>0</v>
          </cell>
          <cell r="AW97">
            <v>213736</v>
          </cell>
          <cell r="AX97">
            <v>4301964</v>
          </cell>
          <cell r="AZ97">
            <v>4302000</v>
          </cell>
        </row>
        <row r="98">
          <cell r="A98">
            <v>91</v>
          </cell>
          <cell r="B98" t="str">
            <v>SM2-KJA0305</v>
          </cell>
          <cell r="C98" t="str">
            <v>TRI HANDOKO</v>
          </cell>
          <cell r="D98">
            <v>32868</v>
          </cell>
          <cell r="E98" t="str">
            <v>Draftman</v>
          </cell>
          <cell r="F98" t="str">
            <v>Development</v>
          </cell>
          <cell r="G98">
            <v>39652</v>
          </cell>
          <cell r="H98" t="str">
            <v>S-0</v>
          </cell>
          <cell r="I98" t="str">
            <v>1152041698</v>
          </cell>
          <cell r="J98">
            <v>2160000</v>
          </cell>
          <cell r="K98">
            <v>44000</v>
          </cell>
          <cell r="N98">
            <v>31</v>
          </cell>
          <cell r="O98">
            <v>25</v>
          </cell>
          <cell r="P98">
            <v>148</v>
          </cell>
          <cell r="Q98">
            <v>0</v>
          </cell>
          <cell r="R98">
            <v>2160000</v>
          </cell>
          <cell r="S98">
            <v>1100000</v>
          </cell>
          <cell r="T98">
            <v>1847861</v>
          </cell>
          <cell r="U98">
            <v>5107861</v>
          </cell>
          <cell r="X98">
            <v>5107861</v>
          </cell>
          <cell r="Y98">
            <v>166320</v>
          </cell>
          <cell r="Z98">
            <v>5274181</v>
          </cell>
          <cell r="AA98">
            <v>263709</v>
          </cell>
          <cell r="AB98" t="str">
            <v>S-0</v>
          </cell>
          <cell r="AC98">
            <v>2025000</v>
          </cell>
          <cell r="AD98">
            <v>43200</v>
          </cell>
          <cell r="AE98">
            <v>35307264</v>
          </cell>
          <cell r="AF98">
            <v>1765363.2000000002</v>
          </cell>
          <cell r="AG98">
            <v>0</v>
          </cell>
          <cell r="AH98">
            <v>0</v>
          </cell>
          <cell r="AJ98">
            <v>147113</v>
          </cell>
          <cell r="AK98">
            <v>43200</v>
          </cell>
          <cell r="AL98">
            <v>190313</v>
          </cell>
          <cell r="AM98">
            <v>4917500</v>
          </cell>
          <cell r="AN98">
            <v>0</v>
          </cell>
          <cell r="AP98">
            <v>476000</v>
          </cell>
          <cell r="AV98">
            <v>0</v>
          </cell>
          <cell r="AW98">
            <v>476000</v>
          </cell>
          <cell r="AX98">
            <v>4441500</v>
          </cell>
          <cell r="AZ98">
            <v>4441500</v>
          </cell>
        </row>
        <row r="99">
          <cell r="A99">
            <v>92</v>
          </cell>
          <cell r="B99" t="str">
            <v>SM2-KJA0306</v>
          </cell>
          <cell r="C99" t="str">
            <v>RISWAN GUNAWAN</v>
          </cell>
          <cell r="D99">
            <v>32957</v>
          </cell>
          <cell r="E99" t="str">
            <v>Draftman</v>
          </cell>
          <cell r="F99" t="str">
            <v>Development</v>
          </cell>
          <cell r="G99">
            <v>39652</v>
          </cell>
          <cell r="H99" t="str">
            <v>S-0</v>
          </cell>
          <cell r="I99" t="str">
            <v>1152044590</v>
          </cell>
          <cell r="J99">
            <v>2160000</v>
          </cell>
          <cell r="K99">
            <v>44000</v>
          </cell>
          <cell r="N99">
            <v>27</v>
          </cell>
          <cell r="O99">
            <v>21</v>
          </cell>
          <cell r="P99">
            <v>83.5</v>
          </cell>
          <cell r="Q99">
            <v>4</v>
          </cell>
          <cell r="R99">
            <v>1814400</v>
          </cell>
          <cell r="S99">
            <v>924000</v>
          </cell>
          <cell r="T99">
            <v>1042543</v>
          </cell>
          <cell r="U99">
            <v>3780943</v>
          </cell>
          <cell r="X99">
            <v>3780943</v>
          </cell>
          <cell r="Y99">
            <v>166320</v>
          </cell>
          <cell r="Z99">
            <v>3947263</v>
          </cell>
          <cell r="AA99">
            <v>197363</v>
          </cell>
          <cell r="AB99" t="str">
            <v>S-0</v>
          </cell>
          <cell r="AC99">
            <v>2025000</v>
          </cell>
          <cell r="AD99">
            <v>43200</v>
          </cell>
          <cell r="AE99">
            <v>20180400</v>
          </cell>
          <cell r="AF99">
            <v>1009020</v>
          </cell>
          <cell r="AG99">
            <v>0</v>
          </cell>
          <cell r="AH99">
            <v>0</v>
          </cell>
          <cell r="AJ99">
            <v>84085</v>
          </cell>
          <cell r="AK99">
            <v>43200</v>
          </cell>
          <cell r="AL99">
            <v>127285</v>
          </cell>
          <cell r="AM99">
            <v>3653700</v>
          </cell>
          <cell r="AN99">
            <v>57627</v>
          </cell>
          <cell r="AP99">
            <v>317000</v>
          </cell>
          <cell r="AV99">
            <v>0</v>
          </cell>
          <cell r="AW99">
            <v>374627</v>
          </cell>
          <cell r="AX99">
            <v>3279073</v>
          </cell>
          <cell r="AZ99">
            <v>3279100</v>
          </cell>
        </row>
        <row r="100">
          <cell r="A100">
            <v>93</v>
          </cell>
          <cell r="B100" t="str">
            <v>SM2-KJA0351</v>
          </cell>
          <cell r="C100" t="str">
            <v>ALI BABA</v>
          </cell>
          <cell r="D100">
            <v>32257</v>
          </cell>
          <cell r="E100" t="str">
            <v>Draftman</v>
          </cell>
          <cell r="F100" t="str">
            <v>Development</v>
          </cell>
          <cell r="G100">
            <v>39821</v>
          </cell>
          <cell r="H100" t="str">
            <v>M-0</v>
          </cell>
          <cell r="I100" t="str">
            <v>1152048552</v>
          </cell>
          <cell r="J100">
            <v>2110000</v>
          </cell>
          <cell r="K100">
            <v>44000</v>
          </cell>
          <cell r="N100">
            <v>31</v>
          </cell>
          <cell r="O100">
            <v>25</v>
          </cell>
          <cell r="P100">
            <v>138.5</v>
          </cell>
          <cell r="Q100">
            <v>0</v>
          </cell>
          <cell r="R100">
            <v>2110000</v>
          </cell>
          <cell r="S100">
            <v>1100000</v>
          </cell>
          <cell r="T100">
            <v>1689220</v>
          </cell>
          <cell r="U100">
            <v>4899220</v>
          </cell>
          <cell r="X100">
            <v>4899220</v>
          </cell>
          <cell r="Y100">
            <v>162470</v>
          </cell>
          <cell r="Z100">
            <v>5061690</v>
          </cell>
          <cell r="AA100">
            <v>253085</v>
          </cell>
          <cell r="AB100" t="str">
            <v>M-0</v>
          </cell>
          <cell r="AC100">
            <v>2193750</v>
          </cell>
          <cell r="AD100">
            <v>42200</v>
          </cell>
          <cell r="AE100">
            <v>30871860</v>
          </cell>
          <cell r="AF100">
            <v>1543593</v>
          </cell>
          <cell r="AG100">
            <v>0</v>
          </cell>
          <cell r="AH100">
            <v>0</v>
          </cell>
          <cell r="AJ100">
            <v>128632</v>
          </cell>
          <cell r="AK100">
            <v>42200</v>
          </cell>
          <cell r="AL100">
            <v>170832</v>
          </cell>
          <cell r="AM100">
            <v>4728400</v>
          </cell>
          <cell r="AN100">
            <v>0</v>
          </cell>
          <cell r="AP100">
            <v>0</v>
          </cell>
          <cell r="AV100">
            <v>0</v>
          </cell>
          <cell r="AW100">
            <v>0</v>
          </cell>
          <cell r="AX100">
            <v>4728400</v>
          </cell>
          <cell r="AY100">
            <v>1000000</v>
          </cell>
          <cell r="AZ100">
            <v>5728400</v>
          </cell>
        </row>
        <row r="101">
          <cell r="A101">
            <v>94</v>
          </cell>
          <cell r="B101" t="str">
            <v>SM2-KJA0352</v>
          </cell>
          <cell r="C101" t="str">
            <v>RIZAL AZMI</v>
          </cell>
          <cell r="D101">
            <v>32767</v>
          </cell>
          <cell r="E101" t="str">
            <v>Draftman</v>
          </cell>
          <cell r="F101" t="str">
            <v>Development</v>
          </cell>
          <cell r="G101">
            <v>39821</v>
          </cell>
          <cell r="H101" t="str">
            <v>S-0</v>
          </cell>
          <cell r="I101" t="str">
            <v>1152048536</v>
          </cell>
          <cell r="J101">
            <v>2160000</v>
          </cell>
          <cell r="K101">
            <v>44000</v>
          </cell>
          <cell r="N101">
            <v>31</v>
          </cell>
          <cell r="O101">
            <v>30</v>
          </cell>
          <cell r="P101">
            <v>168</v>
          </cell>
          <cell r="Q101">
            <v>0</v>
          </cell>
          <cell r="R101">
            <v>2160000</v>
          </cell>
          <cell r="S101">
            <v>1320000</v>
          </cell>
          <cell r="T101">
            <v>2097572</v>
          </cell>
          <cell r="U101">
            <v>5577572</v>
          </cell>
          <cell r="X101">
            <v>5577572</v>
          </cell>
          <cell r="Y101">
            <v>166320</v>
          </cell>
          <cell r="Z101">
            <v>5743892</v>
          </cell>
          <cell r="AA101">
            <v>287195</v>
          </cell>
          <cell r="AB101" t="str">
            <v>S-0</v>
          </cell>
          <cell r="AC101">
            <v>2025000</v>
          </cell>
          <cell r="AD101">
            <v>43200</v>
          </cell>
          <cell r="AE101">
            <v>40661964</v>
          </cell>
          <cell r="AF101">
            <v>2033098.2000000002</v>
          </cell>
          <cell r="AG101">
            <v>0</v>
          </cell>
          <cell r="AH101">
            <v>0</v>
          </cell>
          <cell r="AJ101">
            <v>169424</v>
          </cell>
          <cell r="AK101">
            <v>43200</v>
          </cell>
          <cell r="AL101">
            <v>212624</v>
          </cell>
          <cell r="AM101">
            <v>5364900</v>
          </cell>
          <cell r="AN101">
            <v>0</v>
          </cell>
          <cell r="AP101">
            <v>134000</v>
          </cell>
          <cell r="AV101">
            <v>0</v>
          </cell>
          <cell r="AW101">
            <v>134000</v>
          </cell>
          <cell r="AX101">
            <v>5230900</v>
          </cell>
          <cell r="AZ101">
            <v>5230900</v>
          </cell>
        </row>
        <row r="102">
          <cell r="A102">
            <v>95</v>
          </cell>
          <cell r="B102" t="str">
            <v>SM2-KJA0353</v>
          </cell>
          <cell r="C102" t="str">
            <v>GUNTUR</v>
          </cell>
          <cell r="D102">
            <v>31614</v>
          </cell>
          <cell r="E102" t="str">
            <v>Draftman</v>
          </cell>
          <cell r="F102" t="str">
            <v>Development</v>
          </cell>
          <cell r="G102">
            <v>39821</v>
          </cell>
          <cell r="H102" t="str">
            <v>S-0</v>
          </cell>
          <cell r="I102" t="str">
            <v>1152048528</v>
          </cell>
          <cell r="J102">
            <v>2110000</v>
          </cell>
          <cell r="K102">
            <v>44000</v>
          </cell>
          <cell r="N102">
            <v>31</v>
          </cell>
          <cell r="O102">
            <v>19</v>
          </cell>
          <cell r="P102">
            <v>109.5</v>
          </cell>
          <cell r="Q102">
            <v>0</v>
          </cell>
          <cell r="R102">
            <v>2110000</v>
          </cell>
          <cell r="S102">
            <v>836000</v>
          </cell>
          <cell r="T102">
            <v>1335520</v>
          </cell>
          <cell r="U102">
            <v>4281520</v>
          </cell>
          <cell r="X102">
            <v>4281520</v>
          </cell>
          <cell r="Y102">
            <v>162470</v>
          </cell>
          <cell r="Z102">
            <v>4443990</v>
          </cell>
          <cell r="AA102">
            <v>222200</v>
          </cell>
          <cell r="AB102" t="str">
            <v>S-0</v>
          </cell>
          <cell r="AC102">
            <v>2025000</v>
          </cell>
          <cell r="AD102">
            <v>42200</v>
          </cell>
          <cell r="AE102">
            <v>25855080</v>
          </cell>
          <cell r="AF102">
            <v>1292754</v>
          </cell>
          <cell r="AG102">
            <v>0</v>
          </cell>
          <cell r="AH102">
            <v>0</v>
          </cell>
          <cell r="AJ102">
            <v>107729</v>
          </cell>
          <cell r="AK102">
            <v>42200</v>
          </cell>
          <cell r="AL102">
            <v>149929</v>
          </cell>
          <cell r="AM102">
            <v>4131600</v>
          </cell>
          <cell r="AN102">
            <v>0</v>
          </cell>
          <cell r="AP102">
            <v>37000</v>
          </cell>
          <cell r="AV102">
            <v>0</v>
          </cell>
          <cell r="AW102">
            <v>37000</v>
          </cell>
          <cell r="AX102">
            <v>4094600</v>
          </cell>
          <cell r="AZ102">
            <v>4094600</v>
          </cell>
        </row>
        <row r="103">
          <cell r="A103">
            <v>96</v>
          </cell>
          <cell r="B103" t="str">
            <v>SM2-KJA0354</v>
          </cell>
          <cell r="C103" t="str">
            <v>WARDIANSYAH</v>
          </cell>
          <cell r="D103">
            <v>31892</v>
          </cell>
          <cell r="E103" t="str">
            <v>Draftman</v>
          </cell>
          <cell r="F103" t="str">
            <v>Development</v>
          </cell>
          <cell r="G103">
            <v>39821</v>
          </cell>
          <cell r="H103" t="str">
            <v>M-1</v>
          </cell>
          <cell r="I103" t="str">
            <v>1152048544</v>
          </cell>
          <cell r="J103">
            <v>2110000</v>
          </cell>
          <cell r="K103">
            <v>44000</v>
          </cell>
          <cell r="N103">
            <v>31</v>
          </cell>
          <cell r="O103">
            <v>27</v>
          </cell>
          <cell r="P103">
            <v>142.5</v>
          </cell>
          <cell r="Q103">
            <v>0</v>
          </cell>
          <cell r="R103">
            <v>2110000</v>
          </cell>
          <cell r="S103">
            <v>1188000</v>
          </cell>
          <cell r="T103">
            <v>1738006</v>
          </cell>
          <cell r="U103">
            <v>5036006</v>
          </cell>
          <cell r="X103">
            <v>5036006</v>
          </cell>
          <cell r="Y103">
            <v>162470</v>
          </cell>
          <cell r="Z103">
            <v>5198476</v>
          </cell>
          <cell r="AA103">
            <v>259924</v>
          </cell>
          <cell r="AB103" t="str">
            <v>M-1</v>
          </cell>
          <cell r="AC103">
            <v>2362500</v>
          </cell>
          <cell r="AD103">
            <v>42200</v>
          </cell>
          <cell r="AE103">
            <v>30406224</v>
          </cell>
          <cell r="AF103">
            <v>1520311.2000000002</v>
          </cell>
          <cell r="AG103">
            <v>0</v>
          </cell>
          <cell r="AH103">
            <v>0</v>
          </cell>
          <cell r="AJ103">
            <v>126692</v>
          </cell>
          <cell r="AK103">
            <v>42200</v>
          </cell>
          <cell r="AL103">
            <v>168892</v>
          </cell>
          <cell r="AM103">
            <v>4867100</v>
          </cell>
          <cell r="AN103">
            <v>0</v>
          </cell>
          <cell r="AP103">
            <v>80000</v>
          </cell>
          <cell r="AV103">
            <v>0</v>
          </cell>
          <cell r="AW103">
            <v>80000</v>
          </cell>
          <cell r="AX103">
            <v>4787100</v>
          </cell>
          <cell r="AZ103">
            <v>4787100</v>
          </cell>
        </row>
        <row r="104">
          <cell r="A104">
            <v>97</v>
          </cell>
          <cell r="B104" t="str">
            <v>SM2-KJA0173</v>
          </cell>
          <cell r="C104" t="str">
            <v>FADLI</v>
          </cell>
          <cell r="D104">
            <v>29994</v>
          </cell>
          <cell r="E104" t="str">
            <v>Blasting Vibration</v>
          </cell>
          <cell r="F104" t="str">
            <v>Development</v>
          </cell>
          <cell r="G104">
            <v>39301</v>
          </cell>
          <cell r="H104" t="str">
            <v>M-1</v>
          </cell>
          <cell r="I104" t="str">
            <v>1152036601</v>
          </cell>
          <cell r="J104">
            <v>1860000</v>
          </cell>
          <cell r="K104">
            <v>44000</v>
          </cell>
          <cell r="N104">
            <v>30</v>
          </cell>
          <cell r="O104">
            <v>18</v>
          </cell>
          <cell r="P104">
            <v>55.5</v>
          </cell>
          <cell r="Q104">
            <v>1</v>
          </cell>
          <cell r="R104">
            <v>1785600</v>
          </cell>
          <cell r="S104">
            <v>792000</v>
          </cell>
          <cell r="T104">
            <v>596705</v>
          </cell>
          <cell r="U104">
            <v>3174305</v>
          </cell>
          <cell r="X104">
            <v>3174305</v>
          </cell>
          <cell r="Y104">
            <v>143220</v>
          </cell>
          <cell r="Z104">
            <v>3317525</v>
          </cell>
          <cell r="AA104">
            <v>165876</v>
          </cell>
          <cell r="AB104" t="str">
            <v>M-1</v>
          </cell>
          <cell r="AC104">
            <v>2362500</v>
          </cell>
          <cell r="AD104">
            <v>37200</v>
          </cell>
          <cell r="AE104">
            <v>9023388</v>
          </cell>
          <cell r="AF104">
            <v>451169.4</v>
          </cell>
          <cell r="AG104">
            <v>0</v>
          </cell>
          <cell r="AH104">
            <v>0</v>
          </cell>
          <cell r="AJ104">
            <v>37597</v>
          </cell>
          <cell r="AK104">
            <v>37200</v>
          </cell>
          <cell r="AL104">
            <v>74797</v>
          </cell>
          <cell r="AM104">
            <v>3099500</v>
          </cell>
          <cell r="AN104">
            <v>0</v>
          </cell>
          <cell r="AP104">
            <v>110000</v>
          </cell>
          <cell r="AV104">
            <v>0</v>
          </cell>
          <cell r="AW104">
            <v>110000</v>
          </cell>
          <cell r="AX104">
            <v>2989500</v>
          </cell>
          <cell r="AZ104">
            <v>2989500</v>
          </cell>
        </row>
        <row r="105">
          <cell r="A105">
            <v>98</v>
          </cell>
          <cell r="B105" t="str">
            <v>SM2-KJA0479</v>
          </cell>
          <cell r="C105" t="str">
            <v>FIRMANSYAH DWI. F</v>
          </cell>
          <cell r="D105">
            <v>33654</v>
          </cell>
          <cell r="E105" t="str">
            <v>Blasting Vibration</v>
          </cell>
          <cell r="F105" t="str">
            <v>Development</v>
          </cell>
          <cell r="G105">
            <v>40351</v>
          </cell>
          <cell r="H105" t="str">
            <v>S-0</v>
          </cell>
          <cell r="I105" t="str">
            <v>1152066542</v>
          </cell>
          <cell r="J105">
            <v>1860000</v>
          </cell>
          <cell r="K105">
            <v>44000</v>
          </cell>
          <cell r="N105">
            <v>31</v>
          </cell>
          <cell r="O105">
            <v>28</v>
          </cell>
          <cell r="P105">
            <v>104</v>
          </cell>
          <cell r="Q105">
            <v>0</v>
          </cell>
          <cell r="R105">
            <v>1860000</v>
          </cell>
          <cell r="S105">
            <v>1232000</v>
          </cell>
          <cell r="T105">
            <v>1118150</v>
          </cell>
          <cell r="U105">
            <v>4210150</v>
          </cell>
          <cell r="X105">
            <v>4210150</v>
          </cell>
          <cell r="Y105">
            <v>143220</v>
          </cell>
          <cell r="Z105">
            <v>4353370</v>
          </cell>
          <cell r="AA105">
            <v>217669</v>
          </cell>
          <cell r="AB105" t="str">
            <v>S-0</v>
          </cell>
          <cell r="AC105">
            <v>2025000</v>
          </cell>
          <cell r="AD105">
            <v>37200</v>
          </cell>
          <cell r="AE105">
            <v>24882012</v>
          </cell>
          <cell r="AF105">
            <v>1244100.6000000001</v>
          </cell>
          <cell r="AG105">
            <v>0</v>
          </cell>
          <cell r="AH105">
            <v>0</v>
          </cell>
          <cell r="AJ105">
            <v>103675</v>
          </cell>
          <cell r="AK105">
            <v>37200</v>
          </cell>
          <cell r="AL105">
            <v>140875</v>
          </cell>
          <cell r="AM105">
            <v>4069300</v>
          </cell>
          <cell r="AN105">
            <v>0</v>
          </cell>
          <cell r="AP105">
            <v>312000</v>
          </cell>
          <cell r="AV105">
            <v>0</v>
          </cell>
          <cell r="AW105">
            <v>312000</v>
          </cell>
          <cell r="AX105">
            <v>3757300</v>
          </cell>
          <cell r="AZ105">
            <v>3757300</v>
          </cell>
        </row>
        <row r="106">
          <cell r="A106">
            <v>99</v>
          </cell>
          <cell r="B106" t="str">
            <v>SM2-KJA0480</v>
          </cell>
          <cell r="C106" t="str">
            <v>NINA PRATIWI</v>
          </cell>
          <cell r="D106">
            <v>33571</v>
          </cell>
          <cell r="E106" t="str">
            <v>Office Clerk</v>
          </cell>
          <cell r="F106" t="str">
            <v>Development</v>
          </cell>
          <cell r="G106">
            <v>40344</v>
          </cell>
          <cell r="H106" t="str">
            <v>M-1</v>
          </cell>
          <cell r="I106" t="str">
            <v>1152066577</v>
          </cell>
          <cell r="J106">
            <v>1860000</v>
          </cell>
          <cell r="K106">
            <v>44000</v>
          </cell>
          <cell r="N106">
            <v>30</v>
          </cell>
          <cell r="O106">
            <v>23</v>
          </cell>
          <cell r="P106">
            <v>28.5</v>
          </cell>
          <cell r="Q106">
            <v>1</v>
          </cell>
          <cell r="R106">
            <v>1785600</v>
          </cell>
          <cell r="S106">
            <v>1012000</v>
          </cell>
          <cell r="T106">
            <v>306416</v>
          </cell>
          <cell r="U106">
            <v>3104016</v>
          </cell>
          <cell r="X106">
            <v>3104016</v>
          </cell>
          <cell r="Y106">
            <v>143220</v>
          </cell>
          <cell r="Z106">
            <v>3247236</v>
          </cell>
          <cell r="AA106">
            <v>162362</v>
          </cell>
          <cell r="AB106" t="str">
            <v>M-1</v>
          </cell>
          <cell r="AC106">
            <v>2362500</v>
          </cell>
          <cell r="AD106">
            <v>37200</v>
          </cell>
          <cell r="AE106">
            <v>8222088</v>
          </cell>
          <cell r="AF106">
            <v>411104.4</v>
          </cell>
          <cell r="AG106">
            <v>0</v>
          </cell>
          <cell r="AH106">
            <v>0</v>
          </cell>
          <cell r="AJ106">
            <v>34258</v>
          </cell>
          <cell r="AK106">
            <v>37200</v>
          </cell>
          <cell r="AL106">
            <v>71458</v>
          </cell>
          <cell r="AM106">
            <v>3032600</v>
          </cell>
          <cell r="AN106">
            <v>0</v>
          </cell>
          <cell r="AP106">
            <v>0</v>
          </cell>
          <cell r="AV106">
            <v>0</v>
          </cell>
          <cell r="AW106">
            <v>0</v>
          </cell>
          <cell r="AX106">
            <v>3032600</v>
          </cell>
          <cell r="AZ106">
            <v>3032600</v>
          </cell>
        </row>
        <row r="107">
          <cell r="A107">
            <v>100</v>
          </cell>
          <cell r="B107" t="str">
            <v>SM2-KJA0572</v>
          </cell>
          <cell r="C107" t="str">
            <v>ZETRI</v>
          </cell>
          <cell r="D107">
            <v>33371</v>
          </cell>
          <cell r="E107" t="str">
            <v>Office Clerk Gudang Handak</v>
          </cell>
          <cell r="F107" t="str">
            <v>Development</v>
          </cell>
          <cell r="G107">
            <v>41487</v>
          </cell>
          <cell r="H107" t="str">
            <v>S-0</v>
          </cell>
          <cell r="I107" t="str">
            <v>1152068227</v>
          </cell>
          <cell r="J107">
            <v>1860000</v>
          </cell>
          <cell r="K107">
            <v>44000</v>
          </cell>
          <cell r="N107">
            <v>29</v>
          </cell>
          <cell r="O107">
            <v>27</v>
          </cell>
          <cell r="P107">
            <v>198</v>
          </cell>
          <cell r="Q107">
            <v>2</v>
          </cell>
          <cell r="R107">
            <v>1711200</v>
          </cell>
          <cell r="S107">
            <v>1188000</v>
          </cell>
          <cell r="T107">
            <v>2128786</v>
          </cell>
          <cell r="U107">
            <v>5027986</v>
          </cell>
          <cell r="X107">
            <v>5027986</v>
          </cell>
          <cell r="Y107">
            <v>143220</v>
          </cell>
          <cell r="Z107">
            <v>5171206</v>
          </cell>
          <cell r="AA107">
            <v>258560</v>
          </cell>
          <cell r="AB107" t="str">
            <v>S-0</v>
          </cell>
          <cell r="AC107">
            <v>2025000</v>
          </cell>
          <cell r="AD107">
            <v>37200</v>
          </cell>
          <cell r="AE107">
            <v>34205352</v>
          </cell>
          <cell r="AF107">
            <v>1710267.6</v>
          </cell>
          <cell r="AG107">
            <v>0</v>
          </cell>
          <cell r="AH107">
            <v>0</v>
          </cell>
          <cell r="AJ107">
            <v>142522</v>
          </cell>
          <cell r="AK107">
            <v>37200</v>
          </cell>
          <cell r="AL107">
            <v>179722</v>
          </cell>
          <cell r="AM107">
            <v>4848300</v>
          </cell>
          <cell r="AN107">
            <v>0</v>
          </cell>
          <cell r="AP107">
            <v>0</v>
          </cell>
          <cell r="AV107">
            <v>0</v>
          </cell>
          <cell r="AW107">
            <v>0</v>
          </cell>
          <cell r="AX107">
            <v>4848300</v>
          </cell>
          <cell r="AZ107">
            <v>4848300</v>
          </cell>
        </row>
        <row r="108">
          <cell r="A108">
            <v>101</v>
          </cell>
          <cell r="B108" t="str">
            <v>SM2-KJA0273</v>
          </cell>
          <cell r="C108" t="str">
            <v>SUWANDI</v>
          </cell>
          <cell r="D108">
            <v>23457</v>
          </cell>
          <cell r="E108" t="str">
            <v>Driver LV</v>
          </cell>
          <cell r="F108" t="str">
            <v>Development</v>
          </cell>
          <cell r="G108">
            <v>39508</v>
          </cell>
          <cell r="H108" t="str">
            <v>M-3</v>
          </cell>
          <cell r="I108" t="str">
            <v>1152040241</v>
          </cell>
          <cell r="J108">
            <v>1910000</v>
          </cell>
          <cell r="K108">
            <v>44000</v>
          </cell>
          <cell r="N108">
            <v>31</v>
          </cell>
          <cell r="O108">
            <v>26</v>
          </cell>
          <cell r="P108">
            <v>50</v>
          </cell>
          <cell r="Q108">
            <v>0</v>
          </cell>
          <cell r="R108">
            <v>1910000</v>
          </cell>
          <cell r="S108">
            <v>1144000</v>
          </cell>
          <cell r="T108">
            <v>552023</v>
          </cell>
          <cell r="U108">
            <v>3606023</v>
          </cell>
          <cell r="X108">
            <v>3606023</v>
          </cell>
          <cell r="Y108">
            <v>147070</v>
          </cell>
          <cell r="Z108">
            <v>3753093</v>
          </cell>
          <cell r="AA108">
            <v>187655</v>
          </cell>
          <cell r="AB108" t="str">
            <v>M-3</v>
          </cell>
          <cell r="AC108">
            <v>2700000</v>
          </cell>
          <cell r="AD108">
            <v>38200</v>
          </cell>
          <cell r="AE108">
            <v>9926856</v>
          </cell>
          <cell r="AF108">
            <v>496342.80000000005</v>
          </cell>
          <cell r="AG108">
            <v>0</v>
          </cell>
          <cell r="AH108">
            <v>0</v>
          </cell>
          <cell r="AJ108">
            <v>41361</v>
          </cell>
          <cell r="AK108">
            <v>38200</v>
          </cell>
          <cell r="AL108">
            <v>79561</v>
          </cell>
          <cell r="AM108">
            <v>3526500</v>
          </cell>
          <cell r="AN108">
            <v>0</v>
          </cell>
          <cell r="AP108">
            <v>0</v>
          </cell>
          <cell r="AV108">
            <v>0</v>
          </cell>
          <cell r="AW108">
            <v>0</v>
          </cell>
          <cell r="AX108">
            <v>3526500</v>
          </cell>
          <cell r="AZ108">
            <v>3526500</v>
          </cell>
        </row>
        <row r="109">
          <cell r="A109">
            <v>102</v>
          </cell>
          <cell r="B109" t="str">
            <v>SM2-KJA0513</v>
          </cell>
          <cell r="C109" t="str">
            <v>ALI YANUR</v>
          </cell>
          <cell r="D109">
            <v>30154</v>
          </cell>
          <cell r="E109" t="str">
            <v>Driver LV</v>
          </cell>
          <cell r="F109" t="str">
            <v>Development</v>
          </cell>
          <cell r="G109">
            <v>40603</v>
          </cell>
          <cell r="H109" t="str">
            <v>M-2</v>
          </cell>
          <cell r="I109" t="str">
            <v>1152074898</v>
          </cell>
          <cell r="J109">
            <v>1860000</v>
          </cell>
          <cell r="K109">
            <v>44000</v>
          </cell>
          <cell r="N109">
            <v>31</v>
          </cell>
          <cell r="O109">
            <v>29</v>
          </cell>
          <cell r="P109">
            <v>121.5</v>
          </cell>
          <cell r="Q109">
            <v>0</v>
          </cell>
          <cell r="R109">
            <v>1860000</v>
          </cell>
          <cell r="S109">
            <v>1276000</v>
          </cell>
          <cell r="T109">
            <v>1306301</v>
          </cell>
          <cell r="U109">
            <v>4442301</v>
          </cell>
          <cell r="X109">
            <v>4442301</v>
          </cell>
          <cell r="Y109">
            <v>143220</v>
          </cell>
          <cell r="Z109">
            <v>4585521</v>
          </cell>
          <cell r="AA109">
            <v>229276</v>
          </cell>
          <cell r="AB109" t="str">
            <v>M-2</v>
          </cell>
          <cell r="AC109">
            <v>2531250</v>
          </cell>
          <cell r="AD109">
            <v>37200</v>
          </cell>
          <cell r="AE109">
            <v>21453540</v>
          </cell>
          <cell r="AF109">
            <v>1072677</v>
          </cell>
          <cell r="AG109">
            <v>0</v>
          </cell>
          <cell r="AH109">
            <v>0</v>
          </cell>
          <cell r="AJ109">
            <v>89389</v>
          </cell>
          <cell r="AK109">
            <v>37200</v>
          </cell>
          <cell r="AL109">
            <v>126589</v>
          </cell>
          <cell r="AM109">
            <v>4315700</v>
          </cell>
          <cell r="AN109">
            <v>0</v>
          </cell>
          <cell r="AP109">
            <v>0</v>
          </cell>
          <cell r="AV109">
            <v>0</v>
          </cell>
          <cell r="AW109">
            <v>0</v>
          </cell>
          <cell r="AX109">
            <v>4315700</v>
          </cell>
          <cell r="AZ109">
            <v>4315700</v>
          </cell>
        </row>
        <row r="110">
          <cell r="A110">
            <v>103</v>
          </cell>
          <cell r="B110" t="str">
            <v>SM2-KJA0279</v>
          </cell>
          <cell r="C110" t="str">
            <v>DYAS WIDYASMARA</v>
          </cell>
          <cell r="D110">
            <v>30483</v>
          </cell>
          <cell r="E110" t="str">
            <v>Helper Senior Survey</v>
          </cell>
          <cell r="F110" t="str">
            <v>Geology &amp; Survey</v>
          </cell>
          <cell r="G110">
            <v>39582</v>
          </cell>
          <cell r="H110" t="str">
            <v>M-1</v>
          </cell>
          <cell r="I110" t="str">
            <v>1152041566</v>
          </cell>
          <cell r="J110">
            <v>2310000</v>
          </cell>
          <cell r="K110">
            <v>44000</v>
          </cell>
          <cell r="N110">
            <v>31</v>
          </cell>
          <cell r="O110">
            <v>31</v>
          </cell>
          <cell r="P110">
            <v>191</v>
          </cell>
          <cell r="Q110">
            <v>0</v>
          </cell>
          <cell r="R110">
            <v>2310000</v>
          </cell>
          <cell r="S110">
            <v>1364000</v>
          </cell>
          <cell r="T110">
            <v>2550347</v>
          </cell>
          <cell r="U110">
            <v>6224347</v>
          </cell>
          <cell r="X110">
            <v>6224347</v>
          </cell>
          <cell r="Y110">
            <v>177870</v>
          </cell>
          <cell r="Z110">
            <v>6402217</v>
          </cell>
          <cell r="AA110">
            <v>320111</v>
          </cell>
          <cell r="AB110" t="str">
            <v>M-1</v>
          </cell>
          <cell r="AC110">
            <v>2362500</v>
          </cell>
          <cell r="AD110">
            <v>46200</v>
          </cell>
          <cell r="AE110">
            <v>44080872</v>
          </cell>
          <cell r="AF110">
            <v>2204043.6</v>
          </cell>
          <cell r="AG110">
            <v>0</v>
          </cell>
          <cell r="AH110">
            <v>0</v>
          </cell>
          <cell r="AJ110">
            <v>183670</v>
          </cell>
          <cell r="AK110">
            <v>46200</v>
          </cell>
          <cell r="AL110">
            <v>229870</v>
          </cell>
          <cell r="AM110">
            <v>5994500</v>
          </cell>
          <cell r="AN110">
            <v>0</v>
          </cell>
          <cell r="AP110">
            <v>0</v>
          </cell>
          <cell r="AV110">
            <v>0</v>
          </cell>
          <cell r="AW110">
            <v>0</v>
          </cell>
          <cell r="AX110">
            <v>5994500</v>
          </cell>
          <cell r="AZ110">
            <v>5994500</v>
          </cell>
        </row>
        <row r="111">
          <cell r="A111">
            <v>104</v>
          </cell>
          <cell r="B111" t="str">
            <v>SM1-KJA0057</v>
          </cell>
          <cell r="C111" t="str">
            <v>M. A. FAHRIANSYAH</v>
          </cell>
          <cell r="D111">
            <v>26122</v>
          </cell>
          <cell r="E111" t="str">
            <v>Helper Senior Survey</v>
          </cell>
          <cell r="F111" t="str">
            <v>Geology &amp; Survey</v>
          </cell>
          <cell r="G111">
            <v>39083</v>
          </cell>
          <cell r="H111" t="str">
            <v>M-2</v>
          </cell>
          <cell r="I111" t="str">
            <v>1152030661</v>
          </cell>
          <cell r="J111">
            <v>2310000</v>
          </cell>
          <cell r="K111">
            <v>44000</v>
          </cell>
          <cell r="N111">
            <v>30</v>
          </cell>
          <cell r="O111">
            <v>26</v>
          </cell>
          <cell r="P111">
            <v>161</v>
          </cell>
          <cell r="Q111">
            <v>1</v>
          </cell>
          <cell r="R111">
            <v>2217600</v>
          </cell>
          <cell r="S111">
            <v>1144000</v>
          </cell>
          <cell r="T111">
            <v>2149769</v>
          </cell>
          <cell r="U111">
            <v>5511369</v>
          </cell>
          <cell r="X111">
            <v>5511369</v>
          </cell>
          <cell r="Y111">
            <v>177870</v>
          </cell>
          <cell r="Z111">
            <v>5689239</v>
          </cell>
          <cell r="AA111">
            <v>284462</v>
          </cell>
          <cell r="AB111" t="str">
            <v>M-2</v>
          </cell>
          <cell r="AC111">
            <v>2531250</v>
          </cell>
          <cell r="AD111">
            <v>46200</v>
          </cell>
          <cell r="AE111">
            <v>33927924</v>
          </cell>
          <cell r="AF111">
            <v>1696396.2000000002</v>
          </cell>
          <cell r="AG111">
            <v>0</v>
          </cell>
          <cell r="AH111">
            <v>0</v>
          </cell>
          <cell r="AJ111">
            <v>141366</v>
          </cell>
          <cell r="AK111">
            <v>46200</v>
          </cell>
          <cell r="AL111">
            <v>187566</v>
          </cell>
          <cell r="AM111">
            <v>5323800</v>
          </cell>
          <cell r="AN111">
            <v>806700</v>
          </cell>
          <cell r="AP111">
            <v>200000</v>
          </cell>
          <cell r="AV111">
            <v>0</v>
          </cell>
          <cell r="AW111">
            <v>1006700</v>
          </cell>
          <cell r="AX111">
            <v>4317100</v>
          </cell>
          <cell r="AZ111">
            <v>4317100</v>
          </cell>
        </row>
        <row r="112">
          <cell r="A112">
            <v>105</v>
          </cell>
          <cell r="B112" t="str">
            <v>SM1-KJA0058</v>
          </cell>
          <cell r="C112" t="str">
            <v>HAPRIYADI</v>
          </cell>
          <cell r="D112">
            <v>30508</v>
          </cell>
          <cell r="E112" t="str">
            <v>Helper Senior Survey</v>
          </cell>
          <cell r="F112" t="str">
            <v>Geology &amp; Survey</v>
          </cell>
          <cell r="G112">
            <v>39083</v>
          </cell>
          <cell r="H112" t="str">
            <v>M-1</v>
          </cell>
          <cell r="I112" t="str">
            <v>1152030505</v>
          </cell>
          <cell r="J112">
            <v>2310000</v>
          </cell>
          <cell r="K112">
            <v>44000</v>
          </cell>
          <cell r="N112">
            <v>31</v>
          </cell>
          <cell r="O112">
            <v>30</v>
          </cell>
          <cell r="P112">
            <v>158.5</v>
          </cell>
          <cell r="Q112">
            <v>0</v>
          </cell>
          <cell r="R112">
            <v>2310000</v>
          </cell>
          <cell r="S112">
            <v>1320000</v>
          </cell>
          <cell r="T112">
            <v>2116387</v>
          </cell>
          <cell r="U112">
            <v>5746387</v>
          </cell>
          <cell r="X112">
            <v>5746387</v>
          </cell>
          <cell r="Y112">
            <v>177870</v>
          </cell>
          <cell r="Z112">
            <v>5924257</v>
          </cell>
          <cell r="AA112">
            <v>296213</v>
          </cell>
          <cell r="AB112" t="str">
            <v>M-1</v>
          </cell>
          <cell r="AC112">
            <v>2362500</v>
          </cell>
          <cell r="AD112">
            <v>46200</v>
          </cell>
          <cell r="AE112">
            <v>38632128</v>
          </cell>
          <cell r="AF112">
            <v>1931606.4000000001</v>
          </cell>
          <cell r="AG112">
            <v>0</v>
          </cell>
          <cell r="AH112">
            <v>0</v>
          </cell>
          <cell r="AJ112">
            <v>160967</v>
          </cell>
          <cell r="AK112">
            <v>46200</v>
          </cell>
          <cell r="AL112">
            <v>207167</v>
          </cell>
          <cell r="AM112">
            <v>5539200</v>
          </cell>
          <cell r="AN112">
            <v>0</v>
          </cell>
          <cell r="AP112">
            <v>74000</v>
          </cell>
          <cell r="AV112">
            <v>0</v>
          </cell>
          <cell r="AW112">
            <v>74000</v>
          </cell>
          <cell r="AX112">
            <v>5465200</v>
          </cell>
          <cell r="AZ112">
            <v>5465200</v>
          </cell>
        </row>
        <row r="113">
          <cell r="A113">
            <v>106</v>
          </cell>
          <cell r="B113" t="str">
            <v>SM2-KJA0267</v>
          </cell>
          <cell r="C113" t="str">
            <v>RONI</v>
          </cell>
          <cell r="D113">
            <v>31474</v>
          </cell>
          <cell r="E113" t="str">
            <v>Helper</v>
          </cell>
          <cell r="F113" t="str">
            <v>Geology &amp; Survey</v>
          </cell>
          <cell r="G113">
            <v>39532</v>
          </cell>
          <cell r="H113" t="str">
            <v>M-1</v>
          </cell>
          <cell r="I113" t="str">
            <v>1152039952</v>
          </cell>
          <cell r="J113">
            <v>2310000</v>
          </cell>
          <cell r="K113">
            <v>44000</v>
          </cell>
          <cell r="N113">
            <v>31</v>
          </cell>
          <cell r="O113">
            <v>29</v>
          </cell>
          <cell r="P113">
            <v>128.5</v>
          </cell>
          <cell r="Q113">
            <v>0</v>
          </cell>
          <cell r="R113">
            <v>2310000</v>
          </cell>
          <cell r="S113">
            <v>1276000</v>
          </cell>
          <cell r="T113">
            <v>1715809</v>
          </cell>
          <cell r="U113">
            <v>5301809</v>
          </cell>
          <cell r="X113">
            <v>5301809</v>
          </cell>
          <cell r="Y113">
            <v>177870</v>
          </cell>
          <cell r="Z113">
            <v>5479679</v>
          </cell>
          <cell r="AA113">
            <v>273984</v>
          </cell>
          <cell r="AB113" t="str">
            <v>M-1</v>
          </cell>
          <cell r="AC113">
            <v>2362500</v>
          </cell>
          <cell r="AD113">
            <v>46200</v>
          </cell>
          <cell r="AE113">
            <v>33563940</v>
          </cell>
          <cell r="AF113">
            <v>1678197</v>
          </cell>
          <cell r="AG113">
            <v>0</v>
          </cell>
          <cell r="AH113">
            <v>0</v>
          </cell>
          <cell r="AJ113">
            <v>139849</v>
          </cell>
          <cell r="AK113">
            <v>46200</v>
          </cell>
          <cell r="AL113">
            <v>186049</v>
          </cell>
          <cell r="AM113">
            <v>5115800</v>
          </cell>
          <cell r="AN113">
            <v>0</v>
          </cell>
          <cell r="AP113">
            <v>0</v>
          </cell>
          <cell r="AV113">
            <v>0</v>
          </cell>
          <cell r="AW113">
            <v>0</v>
          </cell>
          <cell r="AX113">
            <v>5115800</v>
          </cell>
          <cell r="AZ113">
            <v>5115800</v>
          </cell>
        </row>
        <row r="114">
          <cell r="A114">
            <v>107</v>
          </cell>
          <cell r="B114" t="str">
            <v>SM2-KJA0268</v>
          </cell>
          <cell r="C114" t="str">
            <v>RIFKYANOR</v>
          </cell>
          <cell r="D114">
            <v>31421</v>
          </cell>
          <cell r="E114" t="str">
            <v>Helper</v>
          </cell>
          <cell r="F114" t="str">
            <v>Geology &amp; Survey</v>
          </cell>
          <cell r="G114">
            <v>39532</v>
          </cell>
          <cell r="H114" t="str">
            <v>S-0</v>
          </cell>
          <cell r="I114" t="str">
            <v>1152039901</v>
          </cell>
          <cell r="J114">
            <v>2160000</v>
          </cell>
          <cell r="K114">
            <v>44000</v>
          </cell>
          <cell r="N114">
            <v>30</v>
          </cell>
          <cell r="O114">
            <v>28</v>
          </cell>
          <cell r="P114">
            <v>145</v>
          </cell>
          <cell r="Q114">
            <v>1</v>
          </cell>
          <cell r="R114">
            <v>2073600</v>
          </cell>
          <cell r="S114">
            <v>1232000</v>
          </cell>
          <cell r="T114">
            <v>1810405</v>
          </cell>
          <cell r="U114">
            <v>5116005</v>
          </cell>
          <cell r="X114">
            <v>5116005</v>
          </cell>
          <cell r="Y114">
            <v>166320</v>
          </cell>
          <cell r="Z114">
            <v>5282325</v>
          </cell>
          <cell r="AA114">
            <v>264116</v>
          </cell>
          <cell r="AB114" t="str">
            <v>S-0</v>
          </cell>
          <cell r="AC114">
            <v>2025000</v>
          </cell>
          <cell r="AD114">
            <v>43200</v>
          </cell>
          <cell r="AE114">
            <v>35400108</v>
          </cell>
          <cell r="AF114">
            <v>1770005.4000000001</v>
          </cell>
          <cell r="AG114">
            <v>0</v>
          </cell>
          <cell r="AH114">
            <v>0</v>
          </cell>
          <cell r="AJ114">
            <v>147500</v>
          </cell>
          <cell r="AK114">
            <v>43200</v>
          </cell>
          <cell r="AL114">
            <v>190700</v>
          </cell>
          <cell r="AM114">
            <v>4925300</v>
          </cell>
          <cell r="AN114">
            <v>0</v>
          </cell>
          <cell r="AP114">
            <v>0</v>
          </cell>
          <cell r="AV114">
            <v>0</v>
          </cell>
          <cell r="AW114">
            <v>0</v>
          </cell>
          <cell r="AX114">
            <v>4925300</v>
          </cell>
          <cell r="AZ114">
            <v>4925300</v>
          </cell>
        </row>
        <row r="115">
          <cell r="A115">
            <v>108</v>
          </cell>
          <cell r="B115" t="str">
            <v>SM2-KJA0412</v>
          </cell>
          <cell r="C115" t="str">
            <v>YAHYA</v>
          </cell>
          <cell r="D115">
            <v>29043</v>
          </cell>
          <cell r="E115" t="str">
            <v>Helper</v>
          </cell>
          <cell r="F115" t="str">
            <v>Geology &amp; Survey</v>
          </cell>
          <cell r="G115">
            <v>39910</v>
          </cell>
          <cell r="H115" t="str">
            <v>M-2</v>
          </cell>
          <cell r="I115" t="str">
            <v>1152052771</v>
          </cell>
          <cell r="J115">
            <v>2160000</v>
          </cell>
          <cell r="K115">
            <v>44000</v>
          </cell>
          <cell r="N115">
            <v>31</v>
          </cell>
          <cell r="O115">
            <v>29</v>
          </cell>
          <cell r="P115">
            <v>133.5</v>
          </cell>
          <cell r="Q115">
            <v>0</v>
          </cell>
          <cell r="R115">
            <v>2160000</v>
          </cell>
          <cell r="S115">
            <v>1276000</v>
          </cell>
          <cell r="T115">
            <v>1666821</v>
          </cell>
          <cell r="U115">
            <v>5102821</v>
          </cell>
          <cell r="X115">
            <v>5102821</v>
          </cell>
          <cell r="Y115">
            <v>166320</v>
          </cell>
          <cell r="Z115">
            <v>5269141</v>
          </cell>
          <cell r="AA115">
            <v>263457</v>
          </cell>
          <cell r="AB115" t="str">
            <v>M-2</v>
          </cell>
          <cell r="AC115">
            <v>2531250</v>
          </cell>
          <cell r="AD115">
            <v>43200</v>
          </cell>
          <cell r="AE115">
            <v>29174808</v>
          </cell>
          <cell r="AF115">
            <v>1458740.4000000001</v>
          </cell>
          <cell r="AG115">
            <v>0</v>
          </cell>
          <cell r="AH115">
            <v>0</v>
          </cell>
          <cell r="AJ115">
            <v>121561</v>
          </cell>
          <cell r="AK115">
            <v>43200</v>
          </cell>
          <cell r="AL115">
            <v>164761</v>
          </cell>
          <cell r="AM115">
            <v>4938100</v>
          </cell>
          <cell r="AN115">
            <v>972905</v>
          </cell>
          <cell r="AP115">
            <v>0</v>
          </cell>
          <cell r="AV115">
            <v>0</v>
          </cell>
          <cell r="AW115">
            <v>972905</v>
          </cell>
          <cell r="AX115">
            <v>3965195</v>
          </cell>
          <cell r="AZ115">
            <v>3965200</v>
          </cell>
        </row>
        <row r="116">
          <cell r="A116">
            <v>109</v>
          </cell>
          <cell r="B116" t="str">
            <v>SM2-KJA0112</v>
          </cell>
          <cell r="C116" t="str">
            <v>ARBANI</v>
          </cell>
          <cell r="D116">
            <v>30533</v>
          </cell>
          <cell r="E116" t="str">
            <v>Helper</v>
          </cell>
          <cell r="F116" t="str">
            <v>Geology &amp; Survey</v>
          </cell>
          <cell r="G116">
            <v>39083</v>
          </cell>
          <cell r="H116" t="str">
            <v>M-1</v>
          </cell>
          <cell r="I116" t="str">
            <v>1152030726</v>
          </cell>
          <cell r="J116">
            <v>1860000</v>
          </cell>
          <cell r="K116">
            <v>44000</v>
          </cell>
          <cell r="N116">
            <v>29</v>
          </cell>
          <cell r="O116">
            <v>26</v>
          </cell>
          <cell r="P116">
            <v>179</v>
          </cell>
          <cell r="Q116">
            <v>2</v>
          </cell>
          <cell r="R116">
            <v>1711200</v>
          </cell>
          <cell r="S116">
            <v>1144000</v>
          </cell>
          <cell r="T116">
            <v>1924509</v>
          </cell>
          <cell r="U116">
            <v>4779709</v>
          </cell>
          <cell r="X116">
            <v>4779709</v>
          </cell>
          <cell r="Y116">
            <v>143220</v>
          </cell>
          <cell r="Z116">
            <v>4922929</v>
          </cell>
          <cell r="AA116">
            <v>246146</v>
          </cell>
          <cell r="AB116" t="str">
            <v>M-1</v>
          </cell>
          <cell r="AC116">
            <v>2362500</v>
          </cell>
          <cell r="AD116">
            <v>37200</v>
          </cell>
          <cell r="AE116">
            <v>27324996</v>
          </cell>
          <cell r="AF116">
            <v>1366249.8</v>
          </cell>
          <cell r="AG116">
            <v>0</v>
          </cell>
          <cell r="AH116">
            <v>0</v>
          </cell>
          <cell r="AJ116">
            <v>113854</v>
          </cell>
          <cell r="AK116">
            <v>37200</v>
          </cell>
          <cell r="AL116">
            <v>151054</v>
          </cell>
          <cell r="AM116">
            <v>4628700</v>
          </cell>
          <cell r="AN116">
            <v>768147</v>
          </cell>
          <cell r="AP116">
            <v>0</v>
          </cell>
          <cell r="AV116">
            <v>0</v>
          </cell>
          <cell r="AW116">
            <v>768147</v>
          </cell>
          <cell r="AX116">
            <v>3860553</v>
          </cell>
          <cell r="AZ116">
            <v>3860600</v>
          </cell>
        </row>
        <row r="117">
          <cell r="A117">
            <v>110</v>
          </cell>
          <cell r="B117" t="str">
            <v>SM2-KJA0113</v>
          </cell>
          <cell r="C117" t="str">
            <v>PAHRUJI</v>
          </cell>
          <cell r="D117">
            <v>29017</v>
          </cell>
          <cell r="E117" t="str">
            <v>Helper</v>
          </cell>
          <cell r="F117" t="str">
            <v>Geology &amp; Survey</v>
          </cell>
          <cell r="G117">
            <v>39083</v>
          </cell>
          <cell r="H117" t="str">
            <v>M-1</v>
          </cell>
          <cell r="I117" t="str">
            <v>1152030696</v>
          </cell>
          <cell r="J117">
            <v>1860000</v>
          </cell>
          <cell r="K117">
            <v>44000</v>
          </cell>
          <cell r="L117">
            <v>300000</v>
          </cell>
          <cell r="N117">
            <v>31</v>
          </cell>
          <cell r="O117">
            <v>31</v>
          </cell>
          <cell r="P117">
            <v>233.5</v>
          </cell>
          <cell r="Q117">
            <v>0</v>
          </cell>
          <cell r="R117">
            <v>1860000</v>
          </cell>
          <cell r="S117">
            <v>1364000</v>
          </cell>
          <cell r="T117">
            <v>2510462</v>
          </cell>
          <cell r="U117">
            <v>5734462</v>
          </cell>
          <cell r="X117">
            <v>6034462</v>
          </cell>
          <cell r="Y117">
            <v>143220</v>
          </cell>
          <cell r="Z117">
            <v>6177682</v>
          </cell>
          <cell r="AA117">
            <v>308884</v>
          </cell>
          <cell r="AB117" t="str">
            <v>M-1</v>
          </cell>
          <cell r="AC117">
            <v>2362500</v>
          </cell>
          <cell r="AD117">
            <v>37200</v>
          </cell>
          <cell r="AE117">
            <v>41629176</v>
          </cell>
          <cell r="AF117">
            <v>2081458.8</v>
          </cell>
          <cell r="AG117">
            <v>0</v>
          </cell>
          <cell r="AH117">
            <v>0</v>
          </cell>
          <cell r="AJ117">
            <v>173454</v>
          </cell>
          <cell r="AK117">
            <v>37200</v>
          </cell>
          <cell r="AL117">
            <v>210654</v>
          </cell>
          <cell r="AM117">
            <v>5823800</v>
          </cell>
          <cell r="AN117">
            <v>0</v>
          </cell>
          <cell r="AP117">
            <v>0</v>
          </cell>
          <cell r="AV117">
            <v>0</v>
          </cell>
          <cell r="AW117">
            <v>0</v>
          </cell>
          <cell r="AX117">
            <v>5823800</v>
          </cell>
          <cell r="AZ117">
            <v>5823800</v>
          </cell>
        </row>
        <row r="118">
          <cell r="A118">
            <v>111</v>
          </cell>
          <cell r="B118" t="str">
            <v>SM2-KJA0191</v>
          </cell>
          <cell r="C118" t="str">
            <v>ACHMAD DEDI HARTONO</v>
          </cell>
          <cell r="D118">
            <v>31708</v>
          </cell>
          <cell r="E118" t="str">
            <v>Helper</v>
          </cell>
          <cell r="F118" t="str">
            <v>Geology &amp; Survey</v>
          </cell>
          <cell r="G118">
            <v>39420</v>
          </cell>
          <cell r="H118" t="str">
            <v>M-1</v>
          </cell>
          <cell r="I118" t="str">
            <v>1152041558</v>
          </cell>
          <cell r="J118">
            <v>1860000</v>
          </cell>
          <cell r="K118">
            <v>44000</v>
          </cell>
          <cell r="N118">
            <v>30</v>
          </cell>
          <cell r="O118">
            <v>21</v>
          </cell>
          <cell r="P118">
            <v>61.5</v>
          </cell>
          <cell r="Q118">
            <v>1</v>
          </cell>
          <cell r="R118">
            <v>1785600</v>
          </cell>
          <cell r="S118">
            <v>924000</v>
          </cell>
          <cell r="T118">
            <v>661214</v>
          </cell>
          <cell r="U118">
            <v>3370814</v>
          </cell>
          <cell r="X118">
            <v>3370814</v>
          </cell>
          <cell r="Y118">
            <v>143220</v>
          </cell>
          <cell r="Z118">
            <v>3514034</v>
          </cell>
          <cell r="AA118">
            <v>175702</v>
          </cell>
          <cell r="AB118" t="str">
            <v>M-1</v>
          </cell>
          <cell r="AC118">
            <v>2362500</v>
          </cell>
          <cell r="AD118">
            <v>37200</v>
          </cell>
          <cell r="AE118">
            <v>11263584</v>
          </cell>
          <cell r="AF118">
            <v>563179.20000000007</v>
          </cell>
          <cell r="AG118">
            <v>0</v>
          </cell>
          <cell r="AH118">
            <v>0</v>
          </cell>
          <cell r="AJ118">
            <v>46931</v>
          </cell>
          <cell r="AK118">
            <v>37200</v>
          </cell>
          <cell r="AL118">
            <v>84131</v>
          </cell>
          <cell r="AM118">
            <v>3286700</v>
          </cell>
          <cell r="AN118">
            <v>0</v>
          </cell>
          <cell r="AP118">
            <v>0</v>
          </cell>
          <cell r="AV118">
            <v>0</v>
          </cell>
          <cell r="AW118">
            <v>0</v>
          </cell>
          <cell r="AX118">
            <v>3286700</v>
          </cell>
          <cell r="AZ118">
            <v>3286700</v>
          </cell>
        </row>
        <row r="119">
          <cell r="A119">
            <v>112</v>
          </cell>
          <cell r="B119" t="str">
            <v>SM2-KJA0265</v>
          </cell>
          <cell r="C119" t="str">
            <v>ANDI SULAIMAN</v>
          </cell>
          <cell r="D119">
            <v>30926</v>
          </cell>
          <cell r="E119" t="str">
            <v>Helper</v>
          </cell>
          <cell r="F119" t="str">
            <v>Geology &amp; Survey</v>
          </cell>
          <cell r="G119">
            <v>39532</v>
          </cell>
          <cell r="H119" t="str">
            <v>M-1</v>
          </cell>
          <cell r="I119" t="str">
            <v>1152039910</v>
          </cell>
          <cell r="J119">
            <v>1860000</v>
          </cell>
          <cell r="K119">
            <v>44000</v>
          </cell>
          <cell r="N119">
            <v>31</v>
          </cell>
          <cell r="O119">
            <v>31</v>
          </cell>
          <cell r="P119">
            <v>164</v>
          </cell>
          <cell r="Q119">
            <v>0</v>
          </cell>
          <cell r="R119">
            <v>1860000</v>
          </cell>
          <cell r="S119">
            <v>1364000</v>
          </cell>
          <cell r="T119">
            <v>1763237</v>
          </cell>
          <cell r="U119">
            <v>4987237</v>
          </cell>
          <cell r="X119">
            <v>4987237</v>
          </cell>
          <cell r="Y119">
            <v>143220</v>
          </cell>
          <cell r="Z119">
            <v>5130457</v>
          </cell>
          <cell r="AA119">
            <v>256523</v>
          </cell>
          <cell r="AB119" t="str">
            <v>M-1</v>
          </cell>
          <cell r="AC119">
            <v>2362500</v>
          </cell>
          <cell r="AD119">
            <v>37200</v>
          </cell>
          <cell r="AE119">
            <v>29690808</v>
          </cell>
          <cell r="AF119">
            <v>1484540.4000000001</v>
          </cell>
          <cell r="AG119">
            <v>0</v>
          </cell>
          <cell r="AH119">
            <v>0</v>
          </cell>
          <cell r="AJ119">
            <v>123711</v>
          </cell>
          <cell r="AK119">
            <v>37200</v>
          </cell>
          <cell r="AL119">
            <v>160911</v>
          </cell>
          <cell r="AM119">
            <v>4826300</v>
          </cell>
          <cell r="AN119">
            <v>0</v>
          </cell>
          <cell r="AP119">
            <v>0</v>
          </cell>
          <cell r="AV119">
            <v>0</v>
          </cell>
          <cell r="AW119">
            <v>0</v>
          </cell>
          <cell r="AX119">
            <v>4826300</v>
          </cell>
          <cell r="AZ119">
            <v>4826300</v>
          </cell>
        </row>
        <row r="120">
          <cell r="A120">
            <v>113</v>
          </cell>
          <cell r="B120" t="str">
            <v>SM2-KJA0468</v>
          </cell>
          <cell r="C120" t="str">
            <v>YUDI PRIYONO</v>
          </cell>
          <cell r="D120">
            <v>30471</v>
          </cell>
          <cell r="E120" t="str">
            <v>Helper</v>
          </cell>
          <cell r="F120" t="str">
            <v>Geology &amp; Survey</v>
          </cell>
          <cell r="G120">
            <v>40253</v>
          </cell>
          <cell r="H120" t="str">
            <v>S-0</v>
          </cell>
          <cell r="I120" t="str">
            <v>1152065694</v>
          </cell>
          <cell r="J120">
            <v>1860000</v>
          </cell>
          <cell r="K120">
            <v>44000</v>
          </cell>
          <cell r="N120">
            <v>31</v>
          </cell>
          <cell r="O120">
            <v>29</v>
          </cell>
          <cell r="P120">
            <v>117</v>
          </cell>
          <cell r="Q120">
            <v>0</v>
          </cell>
          <cell r="R120">
            <v>1860000</v>
          </cell>
          <cell r="S120">
            <v>1276000</v>
          </cell>
          <cell r="T120">
            <v>1257919</v>
          </cell>
          <cell r="U120">
            <v>4393919</v>
          </cell>
          <cell r="X120">
            <v>4393919</v>
          </cell>
          <cell r="Y120">
            <v>143220</v>
          </cell>
          <cell r="Z120">
            <v>4537139</v>
          </cell>
          <cell r="AA120">
            <v>226857</v>
          </cell>
          <cell r="AB120" t="str">
            <v>S-0</v>
          </cell>
          <cell r="AC120">
            <v>2025000</v>
          </cell>
          <cell r="AD120">
            <v>37200</v>
          </cell>
          <cell r="AE120">
            <v>26976984</v>
          </cell>
          <cell r="AF120">
            <v>1348849.2000000002</v>
          </cell>
          <cell r="AG120">
            <v>0</v>
          </cell>
          <cell r="AH120">
            <v>0</v>
          </cell>
          <cell r="AJ120">
            <v>112404</v>
          </cell>
          <cell r="AK120">
            <v>37200</v>
          </cell>
          <cell r="AL120">
            <v>149604</v>
          </cell>
          <cell r="AM120">
            <v>4244300</v>
          </cell>
          <cell r="AN120">
            <v>584510</v>
          </cell>
          <cell r="AP120">
            <v>0</v>
          </cell>
          <cell r="AV120">
            <v>0</v>
          </cell>
          <cell r="AW120">
            <v>584510</v>
          </cell>
          <cell r="AX120">
            <v>3659790</v>
          </cell>
          <cell r="AZ120">
            <v>3659800</v>
          </cell>
        </row>
        <row r="121">
          <cell r="A121">
            <v>114</v>
          </cell>
          <cell r="B121" t="str">
            <v>SM2-KJA0469</v>
          </cell>
          <cell r="C121" t="str">
            <v>IDRIS</v>
          </cell>
          <cell r="D121">
            <v>33405</v>
          </cell>
          <cell r="E121" t="str">
            <v>Helper</v>
          </cell>
          <cell r="F121" t="str">
            <v>Geology &amp; Survey</v>
          </cell>
          <cell r="G121">
            <v>40253</v>
          </cell>
          <cell r="H121" t="str">
            <v>M-1</v>
          </cell>
          <cell r="I121" t="str">
            <v>1152065635</v>
          </cell>
          <cell r="J121">
            <v>1860000</v>
          </cell>
          <cell r="K121">
            <v>44000</v>
          </cell>
          <cell r="N121">
            <v>30</v>
          </cell>
          <cell r="O121">
            <v>28</v>
          </cell>
          <cell r="P121">
            <v>182</v>
          </cell>
          <cell r="Q121">
            <v>1</v>
          </cell>
          <cell r="R121">
            <v>1785600</v>
          </cell>
          <cell r="S121">
            <v>1232000</v>
          </cell>
          <cell r="T121">
            <v>1956763</v>
          </cell>
          <cell r="U121">
            <v>4974363</v>
          </cell>
          <cell r="X121">
            <v>4974363</v>
          </cell>
          <cell r="Y121">
            <v>143220</v>
          </cell>
          <cell r="Z121">
            <v>5117583</v>
          </cell>
          <cell r="AA121">
            <v>255879</v>
          </cell>
          <cell r="AB121" t="str">
            <v>M-1</v>
          </cell>
          <cell r="AC121">
            <v>2362500</v>
          </cell>
          <cell r="AD121">
            <v>37200</v>
          </cell>
          <cell r="AE121">
            <v>29544048</v>
          </cell>
          <cell r="AF121">
            <v>1477202.4000000001</v>
          </cell>
          <cell r="AG121">
            <v>0</v>
          </cell>
          <cell r="AH121">
            <v>0</v>
          </cell>
          <cell r="AJ121">
            <v>123100</v>
          </cell>
          <cell r="AK121">
            <v>37200</v>
          </cell>
          <cell r="AL121">
            <v>160300</v>
          </cell>
          <cell r="AM121">
            <v>4814100</v>
          </cell>
          <cell r="AN121">
            <v>2337791</v>
          </cell>
          <cell r="AP121">
            <v>0</v>
          </cell>
          <cell r="AV121">
            <v>0</v>
          </cell>
          <cell r="AW121">
            <v>2337791</v>
          </cell>
          <cell r="AX121">
            <v>2476309</v>
          </cell>
          <cell r="AZ121">
            <v>2476300</v>
          </cell>
        </row>
        <row r="122">
          <cell r="A122">
            <v>115</v>
          </cell>
          <cell r="B122" t="str">
            <v>SM2-KJA0470</v>
          </cell>
          <cell r="C122" t="str">
            <v>KHAIRUL HANAFI</v>
          </cell>
          <cell r="D122">
            <v>30454</v>
          </cell>
          <cell r="E122" t="str">
            <v>Helper</v>
          </cell>
          <cell r="F122" t="str">
            <v>Geology &amp; Survey</v>
          </cell>
          <cell r="G122">
            <v>40253</v>
          </cell>
          <cell r="H122" t="str">
            <v>M-1</v>
          </cell>
          <cell r="I122" t="str">
            <v>1152065601</v>
          </cell>
          <cell r="J122">
            <v>1860000</v>
          </cell>
          <cell r="K122">
            <v>44000</v>
          </cell>
          <cell r="N122">
            <v>31</v>
          </cell>
          <cell r="O122">
            <v>25</v>
          </cell>
          <cell r="P122">
            <v>26</v>
          </cell>
          <cell r="Q122">
            <v>0</v>
          </cell>
          <cell r="R122">
            <v>1860000</v>
          </cell>
          <cell r="S122">
            <v>1100000</v>
          </cell>
          <cell r="T122">
            <v>279538</v>
          </cell>
          <cell r="U122">
            <v>3239538</v>
          </cell>
          <cell r="X122">
            <v>3239538</v>
          </cell>
          <cell r="Y122">
            <v>143220</v>
          </cell>
          <cell r="Z122">
            <v>3382758</v>
          </cell>
          <cell r="AA122">
            <v>169138</v>
          </cell>
          <cell r="AB122" t="str">
            <v>M-1</v>
          </cell>
          <cell r="AC122">
            <v>2362500</v>
          </cell>
          <cell r="AD122">
            <v>37200</v>
          </cell>
          <cell r="AE122">
            <v>9767040</v>
          </cell>
          <cell r="AF122">
            <v>488352</v>
          </cell>
          <cell r="AG122">
            <v>0</v>
          </cell>
          <cell r="AH122">
            <v>0</v>
          </cell>
          <cell r="AJ122">
            <v>40696</v>
          </cell>
          <cell r="AK122">
            <v>37200</v>
          </cell>
          <cell r="AL122">
            <v>77896</v>
          </cell>
          <cell r="AM122">
            <v>3161600</v>
          </cell>
          <cell r="AN122">
            <v>0</v>
          </cell>
          <cell r="AP122">
            <v>0</v>
          </cell>
          <cell r="AV122">
            <v>0</v>
          </cell>
          <cell r="AW122">
            <v>0</v>
          </cell>
          <cell r="AX122">
            <v>3161600</v>
          </cell>
          <cell r="AZ122">
            <v>3161600</v>
          </cell>
        </row>
        <row r="123">
          <cell r="A123">
            <v>116</v>
          </cell>
          <cell r="B123" t="str">
            <v>SM2-KJA0471</v>
          </cell>
          <cell r="C123" t="str">
            <v>DARMAWAN. B</v>
          </cell>
          <cell r="D123">
            <v>32005</v>
          </cell>
          <cell r="E123" t="str">
            <v>Helper</v>
          </cell>
          <cell r="F123" t="str">
            <v>Geology &amp; Survey</v>
          </cell>
          <cell r="G123">
            <v>40253</v>
          </cell>
          <cell r="H123" t="str">
            <v>M-0</v>
          </cell>
          <cell r="I123" t="str">
            <v>1152064795</v>
          </cell>
          <cell r="J123">
            <v>1860000</v>
          </cell>
          <cell r="K123">
            <v>44000</v>
          </cell>
          <cell r="N123">
            <v>30</v>
          </cell>
          <cell r="O123">
            <v>29</v>
          </cell>
          <cell r="P123">
            <v>168.5</v>
          </cell>
          <cell r="Q123">
            <v>1</v>
          </cell>
          <cell r="R123">
            <v>1785600</v>
          </cell>
          <cell r="S123">
            <v>1276000</v>
          </cell>
          <cell r="T123">
            <v>1811618</v>
          </cell>
          <cell r="U123">
            <v>4873218</v>
          </cell>
          <cell r="X123">
            <v>4873218</v>
          </cell>
          <cell r="Y123">
            <v>143220</v>
          </cell>
          <cell r="Z123">
            <v>5016438</v>
          </cell>
          <cell r="AA123">
            <v>250822</v>
          </cell>
          <cell r="AB123" t="str">
            <v>M-0</v>
          </cell>
          <cell r="AC123">
            <v>2193750</v>
          </cell>
          <cell r="AD123">
            <v>37200</v>
          </cell>
          <cell r="AE123">
            <v>30415992</v>
          </cell>
          <cell r="AF123">
            <v>1520799.6</v>
          </cell>
          <cell r="AG123">
            <v>0</v>
          </cell>
          <cell r="AH123">
            <v>0</v>
          </cell>
          <cell r="AJ123">
            <v>126733</v>
          </cell>
          <cell r="AK123">
            <v>37200</v>
          </cell>
          <cell r="AL123">
            <v>163933</v>
          </cell>
          <cell r="AM123">
            <v>4709300</v>
          </cell>
          <cell r="AN123">
            <v>176602</v>
          </cell>
          <cell r="AP123">
            <v>0</v>
          </cell>
          <cell r="AV123">
            <v>0</v>
          </cell>
          <cell r="AW123">
            <v>176602</v>
          </cell>
          <cell r="AX123">
            <v>4532698</v>
          </cell>
          <cell r="AZ123">
            <v>4532700</v>
          </cell>
        </row>
        <row r="124">
          <cell r="A124">
            <v>117</v>
          </cell>
          <cell r="B124" t="str">
            <v>SM2-KJA0472</v>
          </cell>
          <cell r="C124" t="str">
            <v>JAMALUDIN</v>
          </cell>
          <cell r="D124">
            <v>30113</v>
          </cell>
          <cell r="E124" t="str">
            <v>Helper</v>
          </cell>
          <cell r="F124" t="str">
            <v>Geology &amp; Survey</v>
          </cell>
          <cell r="G124">
            <v>40253</v>
          </cell>
          <cell r="H124" t="str">
            <v>S-0</v>
          </cell>
          <cell r="I124" t="str">
            <v>1152064825</v>
          </cell>
          <cell r="J124">
            <v>1860000</v>
          </cell>
          <cell r="K124">
            <v>44000</v>
          </cell>
          <cell r="N124">
            <v>31</v>
          </cell>
          <cell r="O124">
            <v>29</v>
          </cell>
          <cell r="P124">
            <v>128.5</v>
          </cell>
          <cell r="Q124">
            <v>0</v>
          </cell>
          <cell r="R124">
            <v>1860000</v>
          </cell>
          <cell r="S124">
            <v>1276000</v>
          </cell>
          <cell r="T124">
            <v>1381561</v>
          </cell>
          <cell r="U124">
            <v>4517561</v>
          </cell>
          <cell r="X124">
            <v>4517561</v>
          </cell>
          <cell r="Y124">
            <v>143220</v>
          </cell>
          <cell r="Z124">
            <v>4660781</v>
          </cell>
          <cell r="AA124">
            <v>233039</v>
          </cell>
          <cell r="AB124" t="str">
            <v>S-0</v>
          </cell>
          <cell r="AC124">
            <v>2025000</v>
          </cell>
          <cell r="AD124">
            <v>37200</v>
          </cell>
          <cell r="AE124">
            <v>28386504</v>
          </cell>
          <cell r="AF124">
            <v>1419325.2000000002</v>
          </cell>
          <cell r="AG124">
            <v>0</v>
          </cell>
          <cell r="AH124">
            <v>0</v>
          </cell>
          <cell r="AJ124">
            <v>118277</v>
          </cell>
          <cell r="AK124">
            <v>37200</v>
          </cell>
          <cell r="AL124">
            <v>155477</v>
          </cell>
          <cell r="AM124">
            <v>4362100</v>
          </cell>
          <cell r="AN124">
            <v>41385</v>
          </cell>
          <cell r="AP124">
            <v>246000</v>
          </cell>
          <cell r="AV124">
            <v>0</v>
          </cell>
          <cell r="AW124">
            <v>287385</v>
          </cell>
          <cell r="AX124">
            <v>4074715</v>
          </cell>
          <cell r="AZ124">
            <v>4074700</v>
          </cell>
        </row>
        <row r="125">
          <cell r="A125">
            <v>118</v>
          </cell>
          <cell r="B125" t="str">
            <v>SM2-KJA0535</v>
          </cell>
          <cell r="C125" t="str">
            <v>SATRIADI</v>
          </cell>
          <cell r="D125">
            <v>33339</v>
          </cell>
          <cell r="E125" t="str">
            <v>Helper</v>
          </cell>
          <cell r="F125" t="str">
            <v>Geology &amp; Survey</v>
          </cell>
          <cell r="G125">
            <v>40766</v>
          </cell>
          <cell r="H125" t="str">
            <v>S-0</v>
          </cell>
          <cell r="I125" t="str">
            <v>1152081452</v>
          </cell>
          <cell r="J125">
            <v>1860000</v>
          </cell>
          <cell r="K125">
            <v>44000</v>
          </cell>
          <cell r="N125">
            <v>31</v>
          </cell>
          <cell r="O125">
            <v>31</v>
          </cell>
          <cell r="P125">
            <v>233.5</v>
          </cell>
          <cell r="Q125">
            <v>0</v>
          </cell>
          <cell r="R125">
            <v>1860000</v>
          </cell>
          <cell r="S125">
            <v>1364000</v>
          </cell>
          <cell r="T125">
            <v>2510462</v>
          </cell>
          <cell r="U125">
            <v>5734462</v>
          </cell>
          <cell r="X125">
            <v>5734462</v>
          </cell>
          <cell r="Y125">
            <v>143220</v>
          </cell>
          <cell r="Z125">
            <v>5877682</v>
          </cell>
          <cell r="AA125">
            <v>293884</v>
          </cell>
          <cell r="AB125" t="str">
            <v>S-0</v>
          </cell>
          <cell r="AC125">
            <v>2025000</v>
          </cell>
          <cell r="AD125">
            <v>37200</v>
          </cell>
          <cell r="AE125">
            <v>42259176</v>
          </cell>
          <cell r="AF125">
            <v>2112958.8000000003</v>
          </cell>
          <cell r="AG125">
            <v>0</v>
          </cell>
          <cell r="AH125">
            <v>0</v>
          </cell>
          <cell r="AJ125">
            <v>176079</v>
          </cell>
          <cell r="AK125">
            <v>37200</v>
          </cell>
          <cell r="AL125">
            <v>213279</v>
          </cell>
          <cell r="AM125">
            <v>5521200</v>
          </cell>
          <cell r="AN125">
            <v>0</v>
          </cell>
          <cell r="AP125">
            <v>0</v>
          </cell>
          <cell r="AV125">
            <v>0</v>
          </cell>
          <cell r="AW125">
            <v>0</v>
          </cell>
          <cell r="AX125">
            <v>5521200</v>
          </cell>
          <cell r="AZ125">
            <v>5521200</v>
          </cell>
        </row>
        <row r="126">
          <cell r="A126">
            <v>119</v>
          </cell>
          <cell r="B126" t="str">
            <v>SM2-KJA0563</v>
          </cell>
          <cell r="C126" t="str">
            <v>MURSANDI ALEX</v>
          </cell>
          <cell r="D126">
            <v>33530</v>
          </cell>
          <cell r="E126" t="str">
            <v>Helper</v>
          </cell>
          <cell r="F126" t="str">
            <v>Geology &amp; Survey</v>
          </cell>
          <cell r="G126">
            <v>41214</v>
          </cell>
          <cell r="H126" t="str">
            <v>S-0</v>
          </cell>
          <cell r="I126" t="str">
            <v>1152095780</v>
          </cell>
          <cell r="J126">
            <v>1860000</v>
          </cell>
          <cell r="K126">
            <v>44000</v>
          </cell>
          <cell r="N126">
            <v>30</v>
          </cell>
          <cell r="O126">
            <v>28</v>
          </cell>
          <cell r="P126">
            <v>125.5</v>
          </cell>
          <cell r="Q126">
            <v>1</v>
          </cell>
          <cell r="R126">
            <v>1785600</v>
          </cell>
          <cell r="S126">
            <v>1232000</v>
          </cell>
          <cell r="T126">
            <v>1349306</v>
          </cell>
          <cell r="U126">
            <v>4366906</v>
          </cell>
          <cell r="X126">
            <v>4366906</v>
          </cell>
          <cell r="Y126">
            <v>143220</v>
          </cell>
          <cell r="Z126">
            <v>4510126</v>
          </cell>
          <cell r="AA126">
            <v>225506</v>
          </cell>
          <cell r="AB126" t="str">
            <v>S-0</v>
          </cell>
          <cell r="AC126">
            <v>2025000</v>
          </cell>
          <cell r="AD126">
            <v>37200</v>
          </cell>
          <cell r="AE126">
            <v>26669040</v>
          </cell>
          <cell r="AF126">
            <v>1333452</v>
          </cell>
          <cell r="AG126">
            <v>0</v>
          </cell>
          <cell r="AH126">
            <v>0</v>
          </cell>
          <cell r="AJ126">
            <v>111121</v>
          </cell>
          <cell r="AK126">
            <v>37200</v>
          </cell>
          <cell r="AL126">
            <v>148321</v>
          </cell>
          <cell r="AM126">
            <v>4218600</v>
          </cell>
          <cell r="AN126">
            <v>1200000</v>
          </cell>
          <cell r="AP126">
            <v>0</v>
          </cell>
          <cell r="AV126">
            <v>0</v>
          </cell>
          <cell r="AW126">
            <v>1200000</v>
          </cell>
          <cell r="AX126">
            <v>3018600</v>
          </cell>
          <cell r="AZ126">
            <v>3018600</v>
          </cell>
        </row>
        <row r="127">
          <cell r="A127">
            <v>120</v>
          </cell>
          <cell r="B127" t="str">
            <v>SM2-KJA0523</v>
          </cell>
          <cell r="C127" t="str">
            <v>KRISTIAN</v>
          </cell>
          <cell r="D127">
            <v>32504</v>
          </cell>
          <cell r="E127" t="str">
            <v>Helper</v>
          </cell>
          <cell r="F127" t="str">
            <v>Geology &amp; Survey</v>
          </cell>
          <cell r="G127">
            <v>40665</v>
          </cell>
          <cell r="H127" t="str">
            <v>S-0</v>
          </cell>
          <cell r="I127" t="str">
            <v>1152076424</v>
          </cell>
          <cell r="J127">
            <v>1860000</v>
          </cell>
          <cell r="K127">
            <v>44000</v>
          </cell>
          <cell r="N127">
            <v>29</v>
          </cell>
          <cell r="O127">
            <v>27</v>
          </cell>
          <cell r="P127">
            <v>120.5</v>
          </cell>
          <cell r="Q127">
            <v>2</v>
          </cell>
          <cell r="R127">
            <v>1711200</v>
          </cell>
          <cell r="S127">
            <v>1188000</v>
          </cell>
          <cell r="T127">
            <v>1295549</v>
          </cell>
          <cell r="U127">
            <v>4194749</v>
          </cell>
          <cell r="X127">
            <v>4194749</v>
          </cell>
          <cell r="Y127">
            <v>143220</v>
          </cell>
          <cell r="Z127">
            <v>4337969</v>
          </cell>
          <cell r="AA127">
            <v>216898</v>
          </cell>
          <cell r="AB127" t="str">
            <v>S-0</v>
          </cell>
          <cell r="AC127">
            <v>2025000</v>
          </cell>
          <cell r="AD127">
            <v>37200</v>
          </cell>
          <cell r="AE127">
            <v>24706452</v>
          </cell>
          <cell r="AF127">
            <v>1235322.6000000001</v>
          </cell>
          <cell r="AG127">
            <v>0</v>
          </cell>
          <cell r="AH127">
            <v>0</v>
          </cell>
          <cell r="AJ127">
            <v>102943</v>
          </cell>
          <cell r="AK127">
            <v>37200</v>
          </cell>
          <cell r="AL127">
            <v>140143</v>
          </cell>
          <cell r="AM127">
            <v>4054600</v>
          </cell>
          <cell r="AN127">
            <v>500000</v>
          </cell>
          <cell r="AP127">
            <v>0</v>
          </cell>
          <cell r="AV127">
            <v>0</v>
          </cell>
          <cell r="AW127">
            <v>500000</v>
          </cell>
          <cell r="AX127">
            <v>3554600</v>
          </cell>
          <cell r="AZ127">
            <v>3554600</v>
          </cell>
        </row>
        <row r="128">
          <cell r="A128">
            <v>121</v>
          </cell>
          <cell r="B128" t="str">
            <v>SM2-KJA0524</v>
          </cell>
          <cell r="C128" t="str">
            <v>ARIS KALA</v>
          </cell>
          <cell r="D128">
            <v>31534</v>
          </cell>
          <cell r="E128" t="str">
            <v>Helper</v>
          </cell>
          <cell r="F128" t="str">
            <v>Geology &amp; Survey</v>
          </cell>
          <cell r="G128">
            <v>40665</v>
          </cell>
          <cell r="H128" t="str">
            <v>S-0</v>
          </cell>
          <cell r="I128" t="str">
            <v>1152068430</v>
          </cell>
          <cell r="J128">
            <v>1860000</v>
          </cell>
          <cell r="K128">
            <v>44000</v>
          </cell>
          <cell r="N128">
            <v>30</v>
          </cell>
          <cell r="O128">
            <v>28</v>
          </cell>
          <cell r="P128">
            <v>152</v>
          </cell>
          <cell r="Q128">
            <v>1</v>
          </cell>
          <cell r="R128">
            <v>1785600</v>
          </cell>
          <cell r="S128">
            <v>1232000</v>
          </cell>
          <cell r="T128">
            <v>1634220</v>
          </cell>
          <cell r="U128">
            <v>4651820</v>
          </cell>
          <cell r="X128">
            <v>4651820</v>
          </cell>
          <cell r="Y128">
            <v>143220</v>
          </cell>
          <cell r="Z128">
            <v>4795040</v>
          </cell>
          <cell r="AA128">
            <v>239752</v>
          </cell>
          <cell r="AB128" t="str">
            <v>S-0</v>
          </cell>
          <cell r="AC128">
            <v>2025000</v>
          </cell>
          <cell r="AD128">
            <v>37200</v>
          </cell>
          <cell r="AE128">
            <v>29917056</v>
          </cell>
          <cell r="AF128">
            <v>1495852.8</v>
          </cell>
          <cell r="AG128">
            <v>0</v>
          </cell>
          <cell r="AH128">
            <v>0</v>
          </cell>
          <cell r="AJ128">
            <v>124654</v>
          </cell>
          <cell r="AK128">
            <v>37200</v>
          </cell>
          <cell r="AL128">
            <v>161854</v>
          </cell>
          <cell r="AM128">
            <v>4490000</v>
          </cell>
          <cell r="AN128">
            <v>0</v>
          </cell>
          <cell r="AP128">
            <v>56000</v>
          </cell>
          <cell r="AV128">
            <v>0</v>
          </cell>
          <cell r="AW128">
            <v>56000</v>
          </cell>
          <cell r="AX128">
            <v>4434000</v>
          </cell>
          <cell r="AZ128">
            <v>4434000</v>
          </cell>
        </row>
        <row r="129">
          <cell r="A129">
            <v>122</v>
          </cell>
          <cell r="B129" t="str">
            <v>SM2-KJA0527</v>
          </cell>
          <cell r="C129" t="str">
            <v>HERU SANTOSO</v>
          </cell>
          <cell r="D129">
            <v>31398</v>
          </cell>
          <cell r="E129" t="str">
            <v>Helper</v>
          </cell>
          <cell r="F129" t="str">
            <v>Geology &amp; Survey</v>
          </cell>
          <cell r="G129">
            <v>40665</v>
          </cell>
          <cell r="H129" t="str">
            <v>M-1</v>
          </cell>
          <cell r="I129" t="str">
            <v>1152076459</v>
          </cell>
          <cell r="J129">
            <v>1860000</v>
          </cell>
          <cell r="K129">
            <v>44000</v>
          </cell>
          <cell r="N129">
            <v>31</v>
          </cell>
          <cell r="O129">
            <v>24</v>
          </cell>
          <cell r="P129">
            <v>83</v>
          </cell>
          <cell r="Q129">
            <v>0</v>
          </cell>
          <cell r="R129">
            <v>1860000</v>
          </cell>
          <cell r="S129">
            <v>1056000</v>
          </cell>
          <cell r="T129">
            <v>892370</v>
          </cell>
          <cell r="U129">
            <v>3808370</v>
          </cell>
          <cell r="X129">
            <v>3808370</v>
          </cell>
          <cell r="Y129">
            <v>143220</v>
          </cell>
          <cell r="Z129">
            <v>3951590</v>
          </cell>
          <cell r="AA129">
            <v>197580</v>
          </cell>
          <cell r="AB129" t="str">
            <v>M-1</v>
          </cell>
          <cell r="AC129">
            <v>2362500</v>
          </cell>
          <cell r="AD129">
            <v>37200</v>
          </cell>
          <cell r="AE129">
            <v>16251720</v>
          </cell>
          <cell r="AF129">
            <v>812586</v>
          </cell>
          <cell r="AG129">
            <v>0</v>
          </cell>
          <cell r="AH129">
            <v>0</v>
          </cell>
          <cell r="AJ129">
            <v>67715</v>
          </cell>
          <cell r="AK129">
            <v>37200</v>
          </cell>
          <cell r="AL129">
            <v>104915</v>
          </cell>
          <cell r="AM129">
            <v>3703500</v>
          </cell>
          <cell r="AN129">
            <v>0</v>
          </cell>
          <cell r="AP129">
            <v>0</v>
          </cell>
          <cell r="AV129">
            <v>0</v>
          </cell>
          <cell r="AW129">
            <v>0</v>
          </cell>
          <cell r="AX129">
            <v>3703500</v>
          </cell>
          <cell r="AZ129">
            <v>3703500</v>
          </cell>
        </row>
        <row r="130">
          <cell r="A130">
            <v>123</v>
          </cell>
          <cell r="B130" t="str">
            <v>SM2-KJA0534</v>
          </cell>
          <cell r="C130" t="str">
            <v>PANJI ARIF SANTOSO</v>
          </cell>
          <cell r="D130">
            <v>33009</v>
          </cell>
          <cell r="E130" t="str">
            <v>Helper</v>
          </cell>
          <cell r="F130" t="str">
            <v>Geology &amp; Survey</v>
          </cell>
          <cell r="G130">
            <v>40765</v>
          </cell>
          <cell r="H130" t="str">
            <v>S-0</v>
          </cell>
          <cell r="I130" t="str">
            <v>1152081428</v>
          </cell>
          <cell r="J130">
            <v>1860000</v>
          </cell>
          <cell r="K130">
            <v>44000</v>
          </cell>
          <cell r="N130">
            <v>31</v>
          </cell>
          <cell r="O130">
            <v>29</v>
          </cell>
          <cell r="P130">
            <v>117</v>
          </cell>
          <cell r="Q130">
            <v>0</v>
          </cell>
          <cell r="R130">
            <v>1860000</v>
          </cell>
          <cell r="S130">
            <v>1276000</v>
          </cell>
          <cell r="T130">
            <v>1257919</v>
          </cell>
          <cell r="U130">
            <v>4393919</v>
          </cell>
          <cell r="X130">
            <v>4393919</v>
          </cell>
          <cell r="Y130">
            <v>143220</v>
          </cell>
          <cell r="Z130">
            <v>4537139</v>
          </cell>
          <cell r="AA130">
            <v>226857</v>
          </cell>
          <cell r="AB130" t="str">
            <v>S-0</v>
          </cell>
          <cell r="AC130">
            <v>2025000</v>
          </cell>
          <cell r="AD130">
            <v>37200</v>
          </cell>
          <cell r="AE130">
            <v>26976984</v>
          </cell>
          <cell r="AF130">
            <v>1348849.2000000002</v>
          </cell>
          <cell r="AG130">
            <v>0</v>
          </cell>
          <cell r="AH130">
            <v>0</v>
          </cell>
          <cell r="AJ130">
            <v>112404</v>
          </cell>
          <cell r="AK130">
            <v>37200</v>
          </cell>
          <cell r="AL130">
            <v>149604</v>
          </cell>
          <cell r="AM130">
            <v>4244300</v>
          </cell>
          <cell r="AN130">
            <v>0</v>
          </cell>
          <cell r="AP130">
            <v>0</v>
          </cell>
          <cell r="AV130">
            <v>0</v>
          </cell>
          <cell r="AW130">
            <v>0</v>
          </cell>
          <cell r="AX130">
            <v>4244300</v>
          </cell>
          <cell r="AZ130">
            <v>4244300</v>
          </cell>
        </row>
        <row r="131">
          <cell r="A131">
            <v>124</v>
          </cell>
          <cell r="B131" t="str">
            <v>SM2-KJA0542</v>
          </cell>
          <cell r="C131" t="str">
            <v>MUHAMAD ARIF</v>
          </cell>
          <cell r="D131">
            <v>26725</v>
          </cell>
          <cell r="E131" t="str">
            <v>Helper</v>
          </cell>
          <cell r="F131" t="str">
            <v>Geology &amp; Survey</v>
          </cell>
          <cell r="G131">
            <v>40994</v>
          </cell>
          <cell r="H131" t="str">
            <v>M-2</v>
          </cell>
          <cell r="I131" t="str">
            <v>1152073026</v>
          </cell>
          <cell r="J131">
            <v>1860000</v>
          </cell>
          <cell r="K131">
            <v>44000</v>
          </cell>
          <cell r="N131">
            <v>30</v>
          </cell>
          <cell r="O131">
            <v>28</v>
          </cell>
          <cell r="P131">
            <v>116.5</v>
          </cell>
          <cell r="Q131">
            <v>1</v>
          </cell>
          <cell r="R131">
            <v>1785600</v>
          </cell>
          <cell r="S131">
            <v>1232000</v>
          </cell>
          <cell r="T131">
            <v>1252543</v>
          </cell>
          <cell r="U131">
            <v>4270143</v>
          </cell>
          <cell r="X131">
            <v>4270143</v>
          </cell>
          <cell r="Y131">
            <v>143220</v>
          </cell>
          <cell r="Z131">
            <v>4413363</v>
          </cell>
          <cell r="AA131">
            <v>220668</v>
          </cell>
          <cell r="AB131" t="str">
            <v>M-2</v>
          </cell>
          <cell r="AC131">
            <v>2531250</v>
          </cell>
          <cell r="AD131">
            <v>37200</v>
          </cell>
          <cell r="AE131">
            <v>19490940</v>
          </cell>
          <cell r="AF131">
            <v>974547</v>
          </cell>
          <cell r="AG131">
            <v>0</v>
          </cell>
          <cell r="AH131">
            <v>0</v>
          </cell>
          <cell r="AJ131">
            <v>81212</v>
          </cell>
          <cell r="AK131">
            <v>37200</v>
          </cell>
          <cell r="AL131">
            <v>118412</v>
          </cell>
          <cell r="AM131">
            <v>4151700</v>
          </cell>
          <cell r="AN131">
            <v>0</v>
          </cell>
          <cell r="AP131">
            <v>0</v>
          </cell>
          <cell r="AV131">
            <v>0</v>
          </cell>
          <cell r="AW131">
            <v>0</v>
          </cell>
          <cell r="AX131">
            <v>4151700</v>
          </cell>
          <cell r="AZ131">
            <v>4151700</v>
          </cell>
        </row>
        <row r="132">
          <cell r="A132">
            <v>125</v>
          </cell>
          <cell r="B132" t="str">
            <v>SM2-KJA0570</v>
          </cell>
          <cell r="C132" t="str">
            <v>HINDRAYADI</v>
          </cell>
          <cell r="D132">
            <v>31296</v>
          </cell>
          <cell r="E132" t="str">
            <v>Helper</v>
          </cell>
          <cell r="F132" t="str">
            <v>Geology &amp; Survey</v>
          </cell>
          <cell r="G132">
            <v>41426</v>
          </cell>
          <cell r="H132" t="str">
            <v>S-0</v>
          </cell>
          <cell r="I132" t="str">
            <v>1152101577</v>
          </cell>
          <cell r="J132">
            <v>1860000</v>
          </cell>
          <cell r="K132">
            <v>44000</v>
          </cell>
          <cell r="N132">
            <v>31</v>
          </cell>
          <cell r="O132">
            <v>28</v>
          </cell>
          <cell r="P132">
            <v>129.5</v>
          </cell>
          <cell r="Q132">
            <v>0</v>
          </cell>
          <cell r="R132">
            <v>1860000</v>
          </cell>
          <cell r="S132">
            <v>1232000</v>
          </cell>
          <cell r="T132">
            <v>1392312</v>
          </cell>
          <cell r="U132">
            <v>4484312</v>
          </cell>
          <cell r="X132">
            <v>4484312</v>
          </cell>
          <cell r="Y132">
            <v>143220</v>
          </cell>
          <cell r="Z132">
            <v>4627532</v>
          </cell>
          <cell r="AA132">
            <v>231377</v>
          </cell>
          <cell r="AB132" t="str">
            <v>S-0</v>
          </cell>
          <cell r="AC132">
            <v>2025000</v>
          </cell>
          <cell r="AD132">
            <v>37200</v>
          </cell>
          <cell r="AE132">
            <v>28007460</v>
          </cell>
          <cell r="AF132">
            <v>1400373</v>
          </cell>
          <cell r="AG132">
            <v>0</v>
          </cell>
          <cell r="AH132">
            <v>0</v>
          </cell>
          <cell r="AJ132">
            <v>116697</v>
          </cell>
          <cell r="AK132">
            <v>37200</v>
          </cell>
          <cell r="AL132">
            <v>153897</v>
          </cell>
          <cell r="AM132">
            <v>4330400</v>
          </cell>
          <cell r="AN132">
            <v>0</v>
          </cell>
          <cell r="AP132">
            <v>0</v>
          </cell>
          <cell r="AV132">
            <v>0</v>
          </cell>
          <cell r="AW132">
            <v>0</v>
          </cell>
          <cell r="AX132">
            <v>4330400</v>
          </cell>
          <cell r="AZ132">
            <v>4330400</v>
          </cell>
        </row>
        <row r="133">
          <cell r="A133">
            <v>126</v>
          </cell>
          <cell r="B133" t="str">
            <v>SM2-KJA0115</v>
          </cell>
          <cell r="C133" t="str">
            <v>ABDUL HAMID</v>
          </cell>
          <cell r="D133">
            <v>30296</v>
          </cell>
          <cell r="E133" t="str">
            <v>Helper GPS</v>
          </cell>
          <cell r="F133" t="str">
            <v>Geology &amp; Survey</v>
          </cell>
          <cell r="G133">
            <v>39083</v>
          </cell>
          <cell r="H133" t="str">
            <v>M-1</v>
          </cell>
          <cell r="I133" t="str">
            <v>1152030718</v>
          </cell>
          <cell r="J133">
            <v>2160000</v>
          </cell>
          <cell r="K133">
            <v>44000</v>
          </cell>
          <cell r="L133">
            <v>300000</v>
          </cell>
          <cell r="N133">
            <v>31</v>
          </cell>
          <cell r="O133">
            <v>29</v>
          </cell>
          <cell r="P133">
            <v>176</v>
          </cell>
          <cell r="Q133">
            <v>0</v>
          </cell>
          <cell r="R133">
            <v>2160000</v>
          </cell>
          <cell r="S133">
            <v>1276000</v>
          </cell>
          <cell r="T133">
            <v>2197457</v>
          </cell>
          <cell r="U133">
            <v>5633457</v>
          </cell>
          <cell r="X133">
            <v>5933457</v>
          </cell>
          <cell r="Y133">
            <v>166320</v>
          </cell>
          <cell r="Z133">
            <v>6099777</v>
          </cell>
          <cell r="AA133">
            <v>304989</v>
          </cell>
          <cell r="AB133" t="str">
            <v>M-1</v>
          </cell>
          <cell r="AC133">
            <v>2362500</v>
          </cell>
          <cell r="AD133">
            <v>43200</v>
          </cell>
          <cell r="AE133">
            <v>40669056</v>
          </cell>
          <cell r="AF133">
            <v>2033452.8</v>
          </cell>
          <cell r="AG133">
            <v>0</v>
          </cell>
          <cell r="AH133">
            <v>0</v>
          </cell>
          <cell r="AJ133">
            <v>169454</v>
          </cell>
          <cell r="AK133">
            <v>43200</v>
          </cell>
          <cell r="AL133">
            <v>212654</v>
          </cell>
          <cell r="AM133">
            <v>5720800</v>
          </cell>
          <cell r="AN133">
            <v>0</v>
          </cell>
          <cell r="AP133">
            <v>0</v>
          </cell>
          <cell r="AV133">
            <v>0</v>
          </cell>
          <cell r="AW133">
            <v>0</v>
          </cell>
          <cell r="AX133">
            <v>5720800</v>
          </cell>
          <cell r="AZ133">
            <v>5720800</v>
          </cell>
        </row>
        <row r="134">
          <cell r="A134">
            <v>127</v>
          </cell>
          <cell r="B134" t="str">
            <v>SM2-KJA0473</v>
          </cell>
          <cell r="C134" t="str">
            <v>AWALUDIN</v>
          </cell>
          <cell r="D134">
            <v>33277</v>
          </cell>
          <cell r="E134" t="str">
            <v>Helper GPS</v>
          </cell>
          <cell r="F134" t="str">
            <v>Geology &amp; Survey</v>
          </cell>
          <cell r="G134">
            <v>40253</v>
          </cell>
          <cell r="H134" t="str">
            <v>S-0</v>
          </cell>
          <cell r="I134" t="str">
            <v>1152067581</v>
          </cell>
          <cell r="J134">
            <v>1860000</v>
          </cell>
          <cell r="K134">
            <v>44000</v>
          </cell>
          <cell r="L134">
            <v>300000</v>
          </cell>
          <cell r="N134">
            <v>31</v>
          </cell>
          <cell r="O134">
            <v>28</v>
          </cell>
          <cell r="P134">
            <v>184</v>
          </cell>
          <cell r="Q134">
            <v>0</v>
          </cell>
          <cell r="R134">
            <v>1860000</v>
          </cell>
          <cell r="S134">
            <v>1232000</v>
          </cell>
          <cell r="T134">
            <v>1978266</v>
          </cell>
          <cell r="U134">
            <v>5070266</v>
          </cell>
          <cell r="X134">
            <v>5370266</v>
          </cell>
          <cell r="Y134">
            <v>143220</v>
          </cell>
          <cell r="Z134">
            <v>5513486</v>
          </cell>
          <cell r="AA134">
            <v>275674</v>
          </cell>
          <cell r="AB134" t="str">
            <v>S-0</v>
          </cell>
          <cell r="AC134">
            <v>2025000</v>
          </cell>
          <cell r="AD134">
            <v>37200</v>
          </cell>
          <cell r="AE134">
            <v>38107344</v>
          </cell>
          <cell r="AF134">
            <v>1905367.2000000002</v>
          </cell>
          <cell r="AG134">
            <v>0</v>
          </cell>
          <cell r="AH134">
            <v>0</v>
          </cell>
          <cell r="AJ134">
            <v>158780</v>
          </cell>
          <cell r="AK134">
            <v>37200</v>
          </cell>
          <cell r="AL134">
            <v>195980</v>
          </cell>
          <cell r="AM134">
            <v>5174300</v>
          </cell>
          <cell r="AN134">
            <v>0</v>
          </cell>
          <cell r="AP134">
            <v>0</v>
          </cell>
          <cell r="AV134">
            <v>0</v>
          </cell>
          <cell r="AW134">
            <v>0</v>
          </cell>
          <cell r="AX134">
            <v>5174300</v>
          </cell>
          <cell r="AZ134">
            <v>5174300</v>
          </cell>
        </row>
        <row r="135">
          <cell r="A135">
            <v>128</v>
          </cell>
          <cell r="B135" t="str">
            <v>SM2-KJA0375</v>
          </cell>
          <cell r="C135" t="str">
            <v>ABDUL GANI</v>
          </cell>
          <cell r="D135">
            <v>29639</v>
          </cell>
          <cell r="E135" t="str">
            <v>Helper GPS</v>
          </cell>
          <cell r="F135" t="str">
            <v>Geology &amp; Survey</v>
          </cell>
          <cell r="G135">
            <v>39836</v>
          </cell>
          <cell r="H135" t="str">
            <v>M-2</v>
          </cell>
          <cell r="I135" t="str">
            <v>1152052983</v>
          </cell>
          <cell r="J135">
            <v>1860000</v>
          </cell>
          <cell r="K135">
            <v>44000</v>
          </cell>
          <cell r="L135">
            <v>300000</v>
          </cell>
          <cell r="N135">
            <v>29</v>
          </cell>
          <cell r="O135">
            <v>29</v>
          </cell>
          <cell r="P135">
            <v>226.5</v>
          </cell>
          <cell r="Q135">
            <v>2</v>
          </cell>
          <cell r="R135">
            <v>1711200</v>
          </cell>
          <cell r="S135">
            <v>1276000</v>
          </cell>
          <cell r="T135">
            <v>2435202</v>
          </cell>
          <cell r="U135">
            <v>5422402</v>
          </cell>
          <cell r="X135">
            <v>5722402</v>
          </cell>
          <cell r="Y135">
            <v>143220</v>
          </cell>
          <cell r="Z135">
            <v>5865622</v>
          </cell>
          <cell r="AA135">
            <v>293281</v>
          </cell>
          <cell r="AB135" t="str">
            <v>M-2</v>
          </cell>
          <cell r="AC135">
            <v>2531250</v>
          </cell>
          <cell r="AD135">
            <v>37200</v>
          </cell>
          <cell r="AE135">
            <v>36046692</v>
          </cell>
          <cell r="AF135">
            <v>1802334.6</v>
          </cell>
          <cell r="AG135">
            <v>0</v>
          </cell>
          <cell r="AH135">
            <v>0</v>
          </cell>
          <cell r="AJ135">
            <v>150194</v>
          </cell>
          <cell r="AK135">
            <v>37200</v>
          </cell>
          <cell r="AL135">
            <v>187394</v>
          </cell>
          <cell r="AM135">
            <v>5535000</v>
          </cell>
          <cell r="AN135">
            <v>0</v>
          </cell>
          <cell r="AP135">
            <v>0</v>
          </cell>
          <cell r="AV135">
            <v>0</v>
          </cell>
          <cell r="AW135">
            <v>0</v>
          </cell>
          <cell r="AX135">
            <v>5535000</v>
          </cell>
          <cell r="AZ135">
            <v>5535000</v>
          </cell>
        </row>
        <row r="136">
          <cell r="A136">
            <v>129</v>
          </cell>
          <cell r="B136" t="str">
            <v>SM2-KJA0424</v>
          </cell>
          <cell r="C136" t="str">
            <v>HARIYONO</v>
          </cell>
          <cell r="D136">
            <v>30993</v>
          </cell>
          <cell r="E136" t="str">
            <v>Helper GPS</v>
          </cell>
          <cell r="F136" t="str">
            <v>Geology &amp; Survey</v>
          </cell>
          <cell r="G136">
            <v>39946</v>
          </cell>
          <cell r="H136" t="str">
            <v>M-1</v>
          </cell>
          <cell r="I136" t="str">
            <v>1152052801</v>
          </cell>
          <cell r="J136">
            <v>1860000</v>
          </cell>
          <cell r="K136">
            <v>44000</v>
          </cell>
          <cell r="L136">
            <v>300000</v>
          </cell>
          <cell r="N136">
            <v>31</v>
          </cell>
          <cell r="O136">
            <v>31</v>
          </cell>
          <cell r="P136">
            <v>145</v>
          </cell>
          <cell r="Q136">
            <v>0</v>
          </cell>
          <cell r="R136">
            <v>1860000</v>
          </cell>
          <cell r="S136">
            <v>1364000</v>
          </cell>
          <cell r="T136">
            <v>1558960</v>
          </cell>
          <cell r="U136">
            <v>4782960</v>
          </cell>
          <cell r="X136">
            <v>5082960</v>
          </cell>
          <cell r="Y136">
            <v>143220</v>
          </cell>
          <cell r="Z136">
            <v>5226180</v>
          </cell>
          <cell r="AA136">
            <v>261309</v>
          </cell>
          <cell r="AB136" t="str">
            <v>M-1</v>
          </cell>
          <cell r="AC136">
            <v>2362500</v>
          </cell>
          <cell r="AD136">
            <v>37200</v>
          </cell>
          <cell r="AE136">
            <v>30782052</v>
          </cell>
          <cell r="AF136">
            <v>1539102.6</v>
          </cell>
          <cell r="AG136">
            <v>0</v>
          </cell>
          <cell r="AH136">
            <v>0</v>
          </cell>
          <cell r="AJ136">
            <v>128258</v>
          </cell>
          <cell r="AK136">
            <v>37200</v>
          </cell>
          <cell r="AL136">
            <v>165458</v>
          </cell>
          <cell r="AM136">
            <v>4917500</v>
          </cell>
          <cell r="AN136">
            <v>0</v>
          </cell>
          <cell r="AP136">
            <v>0</v>
          </cell>
          <cell r="AV136">
            <v>0</v>
          </cell>
          <cell r="AW136">
            <v>0</v>
          </cell>
          <cell r="AX136">
            <v>4917500</v>
          </cell>
          <cell r="AZ136">
            <v>4917500</v>
          </cell>
        </row>
        <row r="137">
          <cell r="A137">
            <v>130</v>
          </cell>
          <cell r="B137" t="str">
            <v>SM2-KJA0423</v>
          </cell>
          <cell r="C137" t="str">
            <v>ADDI ZAKKI</v>
          </cell>
          <cell r="D137">
            <v>32447</v>
          </cell>
          <cell r="E137" t="str">
            <v>Helper GPS</v>
          </cell>
          <cell r="F137" t="str">
            <v>Geology &amp; Survey</v>
          </cell>
          <cell r="G137">
            <v>39946</v>
          </cell>
          <cell r="H137" t="str">
            <v>S-0</v>
          </cell>
          <cell r="I137" t="str">
            <v>1152052835</v>
          </cell>
          <cell r="J137">
            <v>1860000</v>
          </cell>
          <cell r="K137">
            <v>44000</v>
          </cell>
          <cell r="N137">
            <v>30</v>
          </cell>
          <cell r="O137">
            <v>29</v>
          </cell>
          <cell r="P137">
            <v>222</v>
          </cell>
          <cell r="Q137">
            <v>1</v>
          </cell>
          <cell r="R137">
            <v>1785600</v>
          </cell>
          <cell r="S137">
            <v>1276000</v>
          </cell>
          <cell r="T137">
            <v>2386821</v>
          </cell>
          <cell r="U137">
            <v>5448421</v>
          </cell>
          <cell r="X137">
            <v>5448421</v>
          </cell>
          <cell r="Y137">
            <v>143220</v>
          </cell>
          <cell r="Z137">
            <v>5591641</v>
          </cell>
          <cell r="AA137">
            <v>279582</v>
          </cell>
          <cell r="AB137" t="str">
            <v>S-0</v>
          </cell>
          <cell r="AC137">
            <v>2025000</v>
          </cell>
          <cell r="AD137">
            <v>37200</v>
          </cell>
          <cell r="AE137">
            <v>38998308</v>
          </cell>
          <cell r="AF137">
            <v>1949915.4000000001</v>
          </cell>
          <cell r="AG137">
            <v>0</v>
          </cell>
          <cell r="AH137">
            <v>0</v>
          </cell>
          <cell r="AJ137">
            <v>162492</v>
          </cell>
          <cell r="AK137">
            <v>37200</v>
          </cell>
          <cell r="AL137">
            <v>199692</v>
          </cell>
          <cell r="AM137">
            <v>5248700</v>
          </cell>
          <cell r="AN137">
            <v>315092</v>
          </cell>
          <cell r="AP137">
            <v>416000</v>
          </cell>
          <cell r="AV137">
            <v>0</v>
          </cell>
          <cell r="AW137">
            <v>731092</v>
          </cell>
          <cell r="AX137">
            <v>4517608</v>
          </cell>
          <cell r="AZ137">
            <v>4517600</v>
          </cell>
        </row>
        <row r="138">
          <cell r="A138">
            <v>131</v>
          </cell>
          <cell r="B138" t="str">
            <v>SM2-KJA0214</v>
          </cell>
          <cell r="C138" t="str">
            <v>HELDI DARMAWAN</v>
          </cell>
          <cell r="D138">
            <v>30313</v>
          </cell>
          <cell r="E138" t="str">
            <v>Helper GPS</v>
          </cell>
          <cell r="F138" t="str">
            <v>Geology &amp; Survey</v>
          </cell>
          <cell r="G138">
            <v>39497</v>
          </cell>
          <cell r="H138" t="str">
            <v>M-0</v>
          </cell>
          <cell r="I138" t="str">
            <v>1152039936</v>
          </cell>
          <cell r="J138">
            <v>1860000</v>
          </cell>
          <cell r="K138">
            <v>44000</v>
          </cell>
          <cell r="L138">
            <v>300000</v>
          </cell>
          <cell r="N138">
            <v>31</v>
          </cell>
          <cell r="O138">
            <v>31</v>
          </cell>
          <cell r="P138">
            <v>233.5</v>
          </cell>
          <cell r="Q138">
            <v>0</v>
          </cell>
          <cell r="R138">
            <v>1860000</v>
          </cell>
          <cell r="S138">
            <v>1364000</v>
          </cell>
          <cell r="T138">
            <v>2510462</v>
          </cell>
          <cell r="U138">
            <v>5734462</v>
          </cell>
          <cell r="X138">
            <v>6034462</v>
          </cell>
          <cell r="Y138">
            <v>143220</v>
          </cell>
          <cell r="Z138">
            <v>6177682</v>
          </cell>
          <cell r="AA138">
            <v>308884</v>
          </cell>
          <cell r="AB138" t="str">
            <v>M-0</v>
          </cell>
          <cell r="AC138">
            <v>2193750</v>
          </cell>
          <cell r="AD138">
            <v>37200</v>
          </cell>
          <cell r="AE138">
            <v>43654176</v>
          </cell>
          <cell r="AF138">
            <v>2182708.8000000003</v>
          </cell>
          <cell r="AG138">
            <v>0</v>
          </cell>
          <cell r="AH138">
            <v>0</v>
          </cell>
          <cell r="AJ138">
            <v>181892</v>
          </cell>
          <cell r="AK138">
            <v>37200</v>
          </cell>
          <cell r="AL138">
            <v>219092</v>
          </cell>
          <cell r="AM138">
            <v>5815400</v>
          </cell>
          <cell r="AN138">
            <v>0</v>
          </cell>
          <cell r="AP138">
            <v>0</v>
          </cell>
          <cell r="AV138">
            <v>0</v>
          </cell>
          <cell r="AW138">
            <v>0</v>
          </cell>
          <cell r="AX138">
            <v>5815400</v>
          </cell>
          <cell r="AZ138">
            <v>5815400</v>
          </cell>
        </row>
        <row r="139">
          <cell r="A139">
            <v>132</v>
          </cell>
          <cell r="B139" t="str">
            <v>SM2-KJA0526</v>
          </cell>
          <cell r="C139" t="str">
            <v>PROBO ASTOTO</v>
          </cell>
          <cell r="D139">
            <v>33333</v>
          </cell>
          <cell r="E139" t="str">
            <v>Helper GPS</v>
          </cell>
          <cell r="F139" t="str">
            <v>Geology &amp; Survey</v>
          </cell>
          <cell r="G139">
            <v>40665</v>
          </cell>
          <cell r="H139" t="str">
            <v>S-0</v>
          </cell>
          <cell r="I139" t="str">
            <v>1152076483</v>
          </cell>
          <cell r="J139">
            <v>1860000</v>
          </cell>
          <cell r="K139">
            <v>44000</v>
          </cell>
          <cell r="L139">
            <v>300000</v>
          </cell>
          <cell r="N139">
            <v>31</v>
          </cell>
          <cell r="O139">
            <v>31</v>
          </cell>
          <cell r="P139">
            <v>145</v>
          </cell>
          <cell r="Q139">
            <v>0</v>
          </cell>
          <cell r="R139">
            <v>1860000</v>
          </cell>
          <cell r="S139">
            <v>1364000</v>
          </cell>
          <cell r="T139">
            <v>1558960</v>
          </cell>
          <cell r="U139">
            <v>4782960</v>
          </cell>
          <cell r="X139">
            <v>5082960</v>
          </cell>
          <cell r="Y139">
            <v>143220</v>
          </cell>
          <cell r="Z139">
            <v>5226180</v>
          </cell>
          <cell r="AA139">
            <v>261309</v>
          </cell>
          <cell r="AB139" t="str">
            <v>S-0</v>
          </cell>
          <cell r="AC139">
            <v>2025000</v>
          </cell>
          <cell r="AD139">
            <v>37200</v>
          </cell>
          <cell r="AE139">
            <v>34832052</v>
          </cell>
          <cell r="AF139">
            <v>1741602.6</v>
          </cell>
          <cell r="AG139">
            <v>0</v>
          </cell>
          <cell r="AH139">
            <v>0</v>
          </cell>
          <cell r="AJ139">
            <v>145133</v>
          </cell>
          <cell r="AK139">
            <v>37200</v>
          </cell>
          <cell r="AL139">
            <v>182333</v>
          </cell>
          <cell r="AM139">
            <v>4900600</v>
          </cell>
          <cell r="AN139">
            <v>0</v>
          </cell>
          <cell r="AP139">
            <v>0</v>
          </cell>
          <cell r="AV139">
            <v>0</v>
          </cell>
          <cell r="AW139">
            <v>0</v>
          </cell>
          <cell r="AX139">
            <v>4900600</v>
          </cell>
          <cell r="AZ139">
            <v>4900600</v>
          </cell>
        </row>
        <row r="140">
          <cell r="A140">
            <v>133</v>
          </cell>
          <cell r="B140" t="str">
            <v>SM2-KJA0287</v>
          </cell>
          <cell r="C140" t="str">
            <v>YUNITA LAMIA</v>
          </cell>
          <cell r="D140">
            <v>31616</v>
          </cell>
          <cell r="E140" t="str">
            <v>Office Clerk</v>
          </cell>
          <cell r="F140" t="str">
            <v>Geology &amp; Survey</v>
          </cell>
          <cell r="G140">
            <v>39600</v>
          </cell>
          <cell r="H140" t="str">
            <v>S-0</v>
          </cell>
          <cell r="I140" t="str">
            <v>1152036279</v>
          </cell>
          <cell r="J140">
            <v>1960000</v>
          </cell>
          <cell r="K140">
            <v>44000</v>
          </cell>
          <cell r="N140">
            <v>31</v>
          </cell>
          <cell r="O140">
            <v>28</v>
          </cell>
          <cell r="P140">
            <v>140.5</v>
          </cell>
          <cell r="Q140">
            <v>0</v>
          </cell>
          <cell r="R140">
            <v>1960000</v>
          </cell>
          <cell r="S140">
            <v>1232000</v>
          </cell>
          <cell r="T140">
            <v>1591792</v>
          </cell>
          <cell r="U140">
            <v>4783792</v>
          </cell>
          <cell r="X140">
            <v>4783792</v>
          </cell>
          <cell r="Y140">
            <v>150920</v>
          </cell>
          <cell r="Z140">
            <v>4934712</v>
          </cell>
          <cell r="AA140">
            <v>246736</v>
          </cell>
          <cell r="AB140" t="str">
            <v>S-0</v>
          </cell>
          <cell r="AC140">
            <v>2025000</v>
          </cell>
          <cell r="AD140">
            <v>39200</v>
          </cell>
          <cell r="AE140">
            <v>31485312</v>
          </cell>
          <cell r="AF140">
            <v>1574265.6</v>
          </cell>
          <cell r="AG140">
            <v>0</v>
          </cell>
          <cell r="AH140">
            <v>0</v>
          </cell>
          <cell r="AJ140">
            <v>131188</v>
          </cell>
          <cell r="AK140">
            <v>39200</v>
          </cell>
          <cell r="AL140">
            <v>170388</v>
          </cell>
          <cell r="AM140">
            <v>4613400</v>
          </cell>
          <cell r="AN140">
            <v>0</v>
          </cell>
          <cell r="AP140">
            <v>0</v>
          </cell>
          <cell r="AV140">
            <v>0</v>
          </cell>
          <cell r="AW140">
            <v>0</v>
          </cell>
          <cell r="AX140">
            <v>4613400</v>
          </cell>
          <cell r="AZ140">
            <v>4613400</v>
          </cell>
        </row>
        <row r="141">
          <cell r="A141">
            <v>134</v>
          </cell>
          <cell r="B141" t="str">
            <v>SM2-KJA0116</v>
          </cell>
          <cell r="C141" t="str">
            <v>BAHARUDDIN</v>
          </cell>
          <cell r="D141">
            <v>25369</v>
          </cell>
          <cell r="E141" t="str">
            <v>Driver LV</v>
          </cell>
          <cell r="F141" t="str">
            <v>Geology &amp; Survey</v>
          </cell>
          <cell r="G141">
            <v>39083</v>
          </cell>
          <cell r="H141" t="str">
            <v>M-2</v>
          </cell>
          <cell r="I141" t="str">
            <v>1152030777</v>
          </cell>
          <cell r="J141">
            <v>1860000</v>
          </cell>
          <cell r="K141">
            <v>44000</v>
          </cell>
          <cell r="N141">
            <v>31</v>
          </cell>
          <cell r="O141">
            <v>29</v>
          </cell>
          <cell r="P141">
            <v>189.5</v>
          </cell>
          <cell r="Q141">
            <v>0</v>
          </cell>
          <cell r="R141">
            <v>1860000</v>
          </cell>
          <cell r="S141">
            <v>1276000</v>
          </cell>
          <cell r="T141">
            <v>2037399</v>
          </cell>
          <cell r="U141">
            <v>5173399</v>
          </cell>
          <cell r="X141">
            <v>5173399</v>
          </cell>
          <cell r="Y141">
            <v>143220</v>
          </cell>
          <cell r="Z141">
            <v>5316619</v>
          </cell>
          <cell r="AA141">
            <v>265831</v>
          </cell>
          <cell r="AB141" t="str">
            <v>M-2</v>
          </cell>
          <cell r="AC141">
            <v>2531250</v>
          </cell>
          <cell r="AD141">
            <v>37200</v>
          </cell>
          <cell r="AE141">
            <v>29788056</v>
          </cell>
          <cell r="AF141">
            <v>1489402.8</v>
          </cell>
          <cell r="AG141">
            <v>0</v>
          </cell>
          <cell r="AH141">
            <v>0</v>
          </cell>
          <cell r="AJ141">
            <v>124116</v>
          </cell>
          <cell r="AK141">
            <v>37200</v>
          </cell>
          <cell r="AL141">
            <v>161316</v>
          </cell>
          <cell r="AM141">
            <v>5012100</v>
          </cell>
          <cell r="AN141">
            <v>0</v>
          </cell>
          <cell r="AP141">
            <v>14000</v>
          </cell>
          <cell r="AV141">
            <v>0</v>
          </cell>
          <cell r="AW141">
            <v>14000</v>
          </cell>
          <cell r="AX141">
            <v>4998100</v>
          </cell>
          <cell r="AZ141">
            <v>4998100</v>
          </cell>
        </row>
        <row r="142">
          <cell r="A142">
            <v>135</v>
          </cell>
          <cell r="B142" t="str">
            <v>SM2-KJA0312</v>
          </cell>
          <cell r="C142" t="str">
            <v>BAMBANG HERMANTO</v>
          </cell>
          <cell r="D142">
            <v>29194</v>
          </cell>
          <cell r="E142" t="str">
            <v>Driver LV</v>
          </cell>
          <cell r="F142" t="str">
            <v>Geology &amp; Survey</v>
          </cell>
          <cell r="G142">
            <v>39661</v>
          </cell>
          <cell r="H142" t="str">
            <v>M-2</v>
          </cell>
          <cell r="I142" t="str">
            <v>1152054625</v>
          </cell>
          <cell r="J142">
            <v>1860000</v>
          </cell>
          <cell r="K142">
            <v>44000</v>
          </cell>
          <cell r="N142">
            <v>28</v>
          </cell>
          <cell r="O142">
            <v>24</v>
          </cell>
          <cell r="P142">
            <v>93.5</v>
          </cell>
          <cell r="Q142">
            <v>3</v>
          </cell>
          <cell r="R142">
            <v>1636800</v>
          </cell>
          <cell r="S142">
            <v>1056000</v>
          </cell>
          <cell r="T142">
            <v>1005260</v>
          </cell>
          <cell r="U142">
            <v>3698060</v>
          </cell>
          <cell r="X142">
            <v>3698060</v>
          </cell>
          <cell r="Y142">
            <v>143220</v>
          </cell>
          <cell r="Z142">
            <v>3841280</v>
          </cell>
          <cell r="AA142">
            <v>192064</v>
          </cell>
          <cell r="AB142" t="str">
            <v>M-2</v>
          </cell>
          <cell r="AC142">
            <v>2531250</v>
          </cell>
          <cell r="AD142">
            <v>37200</v>
          </cell>
          <cell r="AE142">
            <v>12969192</v>
          </cell>
          <cell r="AF142">
            <v>648459.60000000009</v>
          </cell>
          <cell r="AG142">
            <v>0</v>
          </cell>
          <cell r="AH142">
            <v>0</v>
          </cell>
          <cell r="AJ142">
            <v>54038</v>
          </cell>
          <cell r="AK142">
            <v>37200</v>
          </cell>
          <cell r="AL142">
            <v>91238</v>
          </cell>
          <cell r="AM142">
            <v>3606800</v>
          </cell>
          <cell r="AN142">
            <v>0</v>
          </cell>
          <cell r="AP142">
            <v>0</v>
          </cell>
          <cell r="AV142">
            <v>0</v>
          </cell>
          <cell r="AW142">
            <v>0</v>
          </cell>
          <cell r="AX142">
            <v>3606800</v>
          </cell>
          <cell r="AZ142">
            <v>3606800</v>
          </cell>
        </row>
        <row r="143">
          <cell r="A143">
            <v>136</v>
          </cell>
          <cell r="B143" t="str">
            <v>SM2-KJA0504</v>
          </cell>
          <cell r="C143" t="str">
            <v>M. ARIFIN</v>
          </cell>
          <cell r="D143">
            <v>32590</v>
          </cell>
          <cell r="E143" t="str">
            <v>Driver LV</v>
          </cell>
          <cell r="F143" t="str">
            <v>Geology &amp; Survey</v>
          </cell>
          <cell r="G143">
            <v>40470</v>
          </cell>
          <cell r="H143" t="str">
            <v>S-0</v>
          </cell>
          <cell r="I143" t="str">
            <v>1152069126</v>
          </cell>
          <cell r="J143">
            <v>1860000</v>
          </cell>
          <cell r="K143">
            <v>44000</v>
          </cell>
          <cell r="N143">
            <v>31</v>
          </cell>
          <cell r="O143">
            <v>18</v>
          </cell>
          <cell r="P143">
            <v>65</v>
          </cell>
          <cell r="Q143">
            <v>0</v>
          </cell>
          <cell r="R143">
            <v>1860000</v>
          </cell>
          <cell r="S143">
            <v>792000</v>
          </cell>
          <cell r="T143">
            <v>698844</v>
          </cell>
          <cell r="U143">
            <v>3350844</v>
          </cell>
          <cell r="X143">
            <v>3350844</v>
          </cell>
          <cell r="Y143">
            <v>143220</v>
          </cell>
          <cell r="Z143">
            <v>3494064</v>
          </cell>
          <cell r="AA143">
            <v>174703</v>
          </cell>
          <cell r="AB143" t="str">
            <v>S-0</v>
          </cell>
          <cell r="AC143">
            <v>2025000</v>
          </cell>
          <cell r="AD143">
            <v>37200</v>
          </cell>
          <cell r="AE143">
            <v>15085932</v>
          </cell>
          <cell r="AF143">
            <v>754296.60000000009</v>
          </cell>
          <cell r="AG143">
            <v>0</v>
          </cell>
          <cell r="AH143">
            <v>0</v>
          </cell>
          <cell r="AJ143">
            <v>62858</v>
          </cell>
          <cell r="AK143">
            <v>37200</v>
          </cell>
          <cell r="AL143">
            <v>100058</v>
          </cell>
          <cell r="AM143">
            <v>3250800</v>
          </cell>
          <cell r="AN143">
            <v>2440144</v>
          </cell>
          <cell r="AP143">
            <v>0</v>
          </cell>
          <cell r="AV143">
            <v>0</v>
          </cell>
          <cell r="AW143">
            <v>2440144</v>
          </cell>
          <cell r="AX143">
            <v>810656</v>
          </cell>
          <cell r="AZ143">
            <v>810700</v>
          </cell>
        </row>
        <row r="144">
          <cell r="A144">
            <v>137</v>
          </cell>
          <cell r="B144" t="str">
            <v>SM2-KJA0522</v>
          </cell>
          <cell r="C144" t="str">
            <v>SANTOSO</v>
          </cell>
          <cell r="D144">
            <v>26029</v>
          </cell>
          <cell r="E144" t="str">
            <v>Driver LV</v>
          </cell>
          <cell r="F144" t="str">
            <v>Geology &amp; Survey</v>
          </cell>
          <cell r="G144">
            <v>40665</v>
          </cell>
          <cell r="H144" t="str">
            <v>M-3</v>
          </cell>
          <cell r="I144" t="str">
            <v>1152076513</v>
          </cell>
          <cell r="J144">
            <v>1860000</v>
          </cell>
          <cell r="K144">
            <v>44000</v>
          </cell>
          <cell r="N144">
            <v>31</v>
          </cell>
          <cell r="O144">
            <v>24</v>
          </cell>
          <cell r="P144">
            <v>178.5</v>
          </cell>
          <cell r="Q144">
            <v>0</v>
          </cell>
          <cell r="R144">
            <v>1860000</v>
          </cell>
          <cell r="S144">
            <v>1056000</v>
          </cell>
          <cell r="T144">
            <v>1919133</v>
          </cell>
          <cell r="U144">
            <v>4835133</v>
          </cell>
          <cell r="X144">
            <v>4835133</v>
          </cell>
          <cell r="Y144">
            <v>143220</v>
          </cell>
          <cell r="Z144">
            <v>4978353</v>
          </cell>
          <cell r="AA144">
            <v>248918</v>
          </cell>
          <cell r="AB144" t="str">
            <v>M-3</v>
          </cell>
          <cell r="AC144">
            <v>2700000</v>
          </cell>
          <cell r="AD144">
            <v>37200</v>
          </cell>
          <cell r="AE144">
            <v>23906820</v>
          </cell>
          <cell r="AF144">
            <v>1195341</v>
          </cell>
          <cell r="AG144">
            <v>0</v>
          </cell>
          <cell r="AH144">
            <v>0</v>
          </cell>
          <cell r="AJ144">
            <v>99611</v>
          </cell>
          <cell r="AK144">
            <v>37200</v>
          </cell>
          <cell r="AL144">
            <v>136811</v>
          </cell>
          <cell r="AM144">
            <v>4698300</v>
          </cell>
          <cell r="AN144">
            <v>1357340</v>
          </cell>
          <cell r="AP144">
            <v>0</v>
          </cell>
          <cell r="AV144">
            <v>0</v>
          </cell>
          <cell r="AW144">
            <v>1357340</v>
          </cell>
          <cell r="AX144">
            <v>3340960</v>
          </cell>
          <cell r="AY144">
            <v>150000</v>
          </cell>
          <cell r="AZ144">
            <v>3491000</v>
          </cell>
        </row>
        <row r="145">
          <cell r="A145">
            <v>138</v>
          </cell>
          <cell r="B145" t="str">
            <v>SM2-KJA0532</v>
          </cell>
          <cell r="C145" t="str">
            <v>MUHAMAD HELMI</v>
          </cell>
          <cell r="D145">
            <v>32110</v>
          </cell>
          <cell r="E145" t="str">
            <v>Driver LV</v>
          </cell>
          <cell r="F145" t="str">
            <v>Geology &amp; Survey</v>
          </cell>
          <cell r="G145">
            <v>40695</v>
          </cell>
          <cell r="H145" t="str">
            <v>M-1</v>
          </cell>
          <cell r="I145" t="str">
            <v>1152076491</v>
          </cell>
          <cell r="J145">
            <v>1860000</v>
          </cell>
          <cell r="K145">
            <v>44000</v>
          </cell>
          <cell r="N145">
            <v>31</v>
          </cell>
          <cell r="O145">
            <v>11</v>
          </cell>
          <cell r="P145">
            <v>74</v>
          </cell>
          <cell r="Q145">
            <v>0</v>
          </cell>
          <cell r="R145">
            <v>1860000</v>
          </cell>
          <cell r="S145">
            <v>484000</v>
          </cell>
          <cell r="T145">
            <v>795607</v>
          </cell>
          <cell r="U145">
            <v>3139607</v>
          </cell>
          <cell r="X145">
            <v>3139607</v>
          </cell>
          <cell r="Y145">
            <v>143220</v>
          </cell>
          <cell r="Z145">
            <v>3282827</v>
          </cell>
          <cell r="AA145">
            <v>164141</v>
          </cell>
          <cell r="AB145" t="str">
            <v>M-1</v>
          </cell>
          <cell r="AC145">
            <v>2362500</v>
          </cell>
          <cell r="AD145">
            <v>37200</v>
          </cell>
          <cell r="AE145">
            <v>8627832</v>
          </cell>
          <cell r="AF145">
            <v>431391.60000000003</v>
          </cell>
          <cell r="AG145">
            <v>0</v>
          </cell>
          <cell r="AH145">
            <v>0</v>
          </cell>
          <cell r="AJ145">
            <v>35949</v>
          </cell>
          <cell r="AK145">
            <v>37200</v>
          </cell>
          <cell r="AL145">
            <v>73149</v>
          </cell>
          <cell r="AM145">
            <v>3066500</v>
          </cell>
          <cell r="AN145">
            <v>2817503</v>
          </cell>
          <cell r="AP145">
            <v>0</v>
          </cell>
          <cell r="AV145">
            <v>0</v>
          </cell>
          <cell r="AW145">
            <v>2817503</v>
          </cell>
          <cell r="AX145">
            <v>248997</v>
          </cell>
          <cell r="AZ145">
            <v>249000</v>
          </cell>
        </row>
        <row r="146">
          <cell r="A146">
            <v>139</v>
          </cell>
          <cell r="B146" t="str">
            <v>SM2-KJA0540</v>
          </cell>
          <cell r="C146" t="str">
            <v>FIRMAN</v>
          </cell>
          <cell r="D146">
            <v>32344</v>
          </cell>
          <cell r="E146" t="str">
            <v>Driver LV</v>
          </cell>
          <cell r="F146" t="str">
            <v>Geology &amp; Survey</v>
          </cell>
          <cell r="G146">
            <v>40848</v>
          </cell>
          <cell r="H146" t="str">
            <v>S-0</v>
          </cell>
          <cell r="I146" t="str">
            <v>1152084796</v>
          </cell>
          <cell r="J146">
            <v>1860000</v>
          </cell>
          <cell r="K146">
            <v>44000</v>
          </cell>
          <cell r="N146">
            <v>31</v>
          </cell>
          <cell r="O146">
            <v>28</v>
          </cell>
          <cell r="P146">
            <v>167</v>
          </cell>
          <cell r="Q146">
            <v>0</v>
          </cell>
          <cell r="R146">
            <v>1860000</v>
          </cell>
          <cell r="S146">
            <v>1232000</v>
          </cell>
          <cell r="T146">
            <v>1795491</v>
          </cell>
          <cell r="U146">
            <v>4887491</v>
          </cell>
          <cell r="X146">
            <v>4887491</v>
          </cell>
          <cell r="Y146">
            <v>143220</v>
          </cell>
          <cell r="Z146">
            <v>5030711</v>
          </cell>
          <cell r="AA146">
            <v>251536</v>
          </cell>
          <cell r="AB146" t="str">
            <v>S-0</v>
          </cell>
          <cell r="AC146">
            <v>2025000</v>
          </cell>
          <cell r="AD146">
            <v>37200</v>
          </cell>
          <cell r="AE146">
            <v>32603700</v>
          </cell>
          <cell r="AF146">
            <v>1630185</v>
          </cell>
          <cell r="AG146">
            <v>0</v>
          </cell>
          <cell r="AH146">
            <v>0</v>
          </cell>
          <cell r="AJ146">
            <v>135848</v>
          </cell>
          <cell r="AK146">
            <v>37200</v>
          </cell>
          <cell r="AL146">
            <v>173048</v>
          </cell>
          <cell r="AM146">
            <v>4714400</v>
          </cell>
          <cell r="AN146">
            <v>0</v>
          </cell>
          <cell r="AP146">
            <v>0</v>
          </cell>
          <cell r="AV146">
            <v>0</v>
          </cell>
          <cell r="AW146">
            <v>0</v>
          </cell>
          <cell r="AX146">
            <v>4714400</v>
          </cell>
          <cell r="AZ146">
            <v>4714400</v>
          </cell>
        </row>
        <row r="147">
          <cell r="A147">
            <v>140</v>
          </cell>
          <cell r="B147" t="str">
            <v>SM2-KJA0541</v>
          </cell>
          <cell r="C147" t="str">
            <v>ERWANDI</v>
          </cell>
          <cell r="D147">
            <v>26781</v>
          </cell>
          <cell r="E147" t="str">
            <v>Driver LV</v>
          </cell>
          <cell r="F147" t="str">
            <v>Geology &amp; Survey</v>
          </cell>
          <cell r="G147">
            <v>40987</v>
          </cell>
          <cell r="H147" t="str">
            <v>M-3</v>
          </cell>
          <cell r="I147" t="str">
            <v>1152088112</v>
          </cell>
          <cell r="J147">
            <v>1860000</v>
          </cell>
          <cell r="K147">
            <v>44000</v>
          </cell>
          <cell r="N147">
            <v>31</v>
          </cell>
          <cell r="O147">
            <v>30</v>
          </cell>
          <cell r="P147">
            <v>183</v>
          </cell>
          <cell r="Q147">
            <v>0</v>
          </cell>
          <cell r="R147">
            <v>1860000</v>
          </cell>
          <cell r="S147">
            <v>1320000</v>
          </cell>
          <cell r="T147">
            <v>1967514</v>
          </cell>
          <cell r="U147">
            <v>5147514</v>
          </cell>
          <cell r="X147">
            <v>5147514</v>
          </cell>
          <cell r="Y147">
            <v>143220</v>
          </cell>
          <cell r="Z147">
            <v>5290734</v>
          </cell>
          <cell r="AA147">
            <v>264537</v>
          </cell>
          <cell r="AB147" t="str">
            <v>M-3</v>
          </cell>
          <cell r="AC147">
            <v>2700000</v>
          </cell>
          <cell r="AD147">
            <v>37200</v>
          </cell>
          <cell r="AE147">
            <v>27467964</v>
          </cell>
          <cell r="AF147">
            <v>1373398.2000000002</v>
          </cell>
          <cell r="AG147">
            <v>0</v>
          </cell>
          <cell r="AH147">
            <v>0</v>
          </cell>
          <cell r="AJ147">
            <v>114449</v>
          </cell>
          <cell r="AK147">
            <v>37200</v>
          </cell>
          <cell r="AL147">
            <v>151649</v>
          </cell>
          <cell r="AM147">
            <v>4995900</v>
          </cell>
          <cell r="AN147">
            <v>1596961</v>
          </cell>
          <cell r="AP147">
            <v>0</v>
          </cell>
          <cell r="AV147">
            <v>0</v>
          </cell>
          <cell r="AW147">
            <v>1596961</v>
          </cell>
          <cell r="AX147">
            <v>3398939</v>
          </cell>
          <cell r="AZ147">
            <v>3398900</v>
          </cell>
        </row>
        <row r="148">
          <cell r="A148">
            <v>141</v>
          </cell>
          <cell r="B148" t="str">
            <v>SM2-KJA0569</v>
          </cell>
          <cell r="C148" t="str">
            <v>MUSLIYADI</v>
          </cell>
          <cell r="D148">
            <v>32863</v>
          </cell>
          <cell r="E148" t="str">
            <v>Driver LV</v>
          </cell>
          <cell r="F148" t="str">
            <v>Geology &amp; Survey</v>
          </cell>
          <cell r="G148">
            <v>41324</v>
          </cell>
          <cell r="H148" t="str">
            <v>S-0</v>
          </cell>
          <cell r="I148" t="str">
            <v>1152098347</v>
          </cell>
          <cell r="J148">
            <v>1860000</v>
          </cell>
          <cell r="K148">
            <v>44000</v>
          </cell>
          <cell r="N148">
            <v>31</v>
          </cell>
          <cell r="O148">
            <v>22</v>
          </cell>
          <cell r="P148">
            <v>138.5</v>
          </cell>
          <cell r="Q148">
            <v>0</v>
          </cell>
          <cell r="R148">
            <v>1860000</v>
          </cell>
          <cell r="S148">
            <v>968000</v>
          </cell>
          <cell r="T148">
            <v>1489075</v>
          </cell>
          <cell r="U148">
            <v>4317075</v>
          </cell>
          <cell r="X148">
            <v>4317075</v>
          </cell>
          <cell r="Y148">
            <v>143220</v>
          </cell>
          <cell r="Z148">
            <v>4460295</v>
          </cell>
          <cell r="AA148">
            <v>223015</v>
          </cell>
          <cell r="AB148" t="str">
            <v>S-0</v>
          </cell>
          <cell r="AC148">
            <v>2025000</v>
          </cell>
          <cell r="AD148">
            <v>37200</v>
          </cell>
          <cell r="AE148">
            <v>26100960</v>
          </cell>
          <cell r="AF148">
            <v>1305048</v>
          </cell>
          <cell r="AG148">
            <v>0</v>
          </cell>
          <cell r="AH148">
            <v>0</v>
          </cell>
          <cell r="AJ148">
            <v>108754</v>
          </cell>
          <cell r="AK148">
            <v>37200</v>
          </cell>
          <cell r="AL148">
            <v>145954</v>
          </cell>
          <cell r="AM148">
            <v>4171100</v>
          </cell>
          <cell r="AN148">
            <v>0</v>
          </cell>
          <cell r="AP148">
            <v>0</v>
          </cell>
          <cell r="AV148">
            <v>0</v>
          </cell>
          <cell r="AW148">
            <v>0</v>
          </cell>
          <cell r="AX148">
            <v>4171100</v>
          </cell>
          <cell r="AZ148">
            <v>4171100</v>
          </cell>
        </row>
        <row r="149">
          <cell r="A149">
            <v>142</v>
          </cell>
          <cell r="B149" t="str">
            <v>SM2-KJA0110</v>
          </cell>
          <cell r="C149" t="str">
            <v>SYAMSUL MUSLIM</v>
          </cell>
          <cell r="D149">
            <v>30872</v>
          </cell>
          <cell r="E149" t="str">
            <v>Driver LV</v>
          </cell>
          <cell r="F149" t="str">
            <v>Geology &amp; Survey</v>
          </cell>
          <cell r="G149">
            <v>39083</v>
          </cell>
          <cell r="H149" t="str">
            <v>M-1</v>
          </cell>
          <cell r="I149" t="str">
            <v>1152030734</v>
          </cell>
          <cell r="J149">
            <v>1860000</v>
          </cell>
          <cell r="K149">
            <v>44000</v>
          </cell>
          <cell r="N149">
            <v>29</v>
          </cell>
          <cell r="O149">
            <v>23</v>
          </cell>
          <cell r="P149">
            <v>101</v>
          </cell>
          <cell r="Q149">
            <v>2</v>
          </cell>
          <cell r="R149">
            <v>1711200</v>
          </cell>
          <cell r="S149">
            <v>1012000</v>
          </cell>
          <cell r="T149">
            <v>1085896</v>
          </cell>
          <cell r="U149">
            <v>3809096</v>
          </cell>
          <cell r="X149">
            <v>3809096</v>
          </cell>
          <cell r="Y149">
            <v>143220</v>
          </cell>
          <cell r="Z149">
            <v>3952316</v>
          </cell>
          <cell r="AA149">
            <v>197616</v>
          </cell>
          <cell r="AB149" t="str">
            <v>M-1</v>
          </cell>
          <cell r="AC149">
            <v>2362500</v>
          </cell>
          <cell r="AD149">
            <v>37200</v>
          </cell>
          <cell r="AE149">
            <v>16260000</v>
          </cell>
          <cell r="AF149">
            <v>813000</v>
          </cell>
          <cell r="AG149">
            <v>0</v>
          </cell>
          <cell r="AH149">
            <v>0</v>
          </cell>
          <cell r="AJ149">
            <v>67750</v>
          </cell>
          <cell r="AK149">
            <v>37200</v>
          </cell>
          <cell r="AL149">
            <v>104950</v>
          </cell>
          <cell r="AM149">
            <v>3704100</v>
          </cell>
          <cell r="AN149">
            <v>0</v>
          </cell>
          <cell r="AP149">
            <v>0</v>
          </cell>
          <cell r="AV149">
            <v>0</v>
          </cell>
          <cell r="AW149">
            <v>0</v>
          </cell>
          <cell r="AX149">
            <v>3704100</v>
          </cell>
          <cell r="AY149">
            <v>100000</v>
          </cell>
          <cell r="AZ149">
            <v>3804100</v>
          </cell>
        </row>
        <row r="150">
          <cell r="A150">
            <v>143</v>
          </cell>
          <cell r="B150" t="str">
            <v>SM2-KJA0589</v>
          </cell>
          <cell r="C150" t="str">
            <v>SUTRISNO</v>
          </cell>
          <cell r="D150">
            <v>34310</v>
          </cell>
          <cell r="E150" t="str">
            <v>Driver LV</v>
          </cell>
          <cell r="F150" t="str">
            <v>Geology &amp; Survey</v>
          </cell>
          <cell r="G150">
            <v>41640</v>
          </cell>
          <cell r="H150" t="str">
            <v>S-0</v>
          </cell>
          <cell r="I150" t="str">
            <v>1152104941</v>
          </cell>
          <cell r="J150">
            <v>1860000</v>
          </cell>
          <cell r="K150">
            <v>44000</v>
          </cell>
          <cell r="N150">
            <v>31</v>
          </cell>
          <cell r="O150">
            <v>29</v>
          </cell>
          <cell r="P150">
            <v>170</v>
          </cell>
          <cell r="Q150">
            <v>0</v>
          </cell>
          <cell r="R150">
            <v>1860000</v>
          </cell>
          <cell r="S150">
            <v>1276000</v>
          </cell>
          <cell r="T150">
            <v>1827746</v>
          </cell>
          <cell r="U150">
            <v>4963746</v>
          </cell>
          <cell r="X150">
            <v>4963746</v>
          </cell>
          <cell r="Y150">
            <v>143220</v>
          </cell>
          <cell r="Z150">
            <v>5106966</v>
          </cell>
          <cell r="AA150">
            <v>255348</v>
          </cell>
          <cell r="AB150" t="str">
            <v>S-0</v>
          </cell>
          <cell r="AC150">
            <v>2025000</v>
          </cell>
          <cell r="AD150">
            <v>37200</v>
          </cell>
          <cell r="AE150">
            <v>33473016</v>
          </cell>
          <cell r="AF150">
            <v>1673650.8</v>
          </cell>
          <cell r="AG150">
            <v>0</v>
          </cell>
          <cell r="AH150">
            <v>0</v>
          </cell>
          <cell r="AJ150">
            <v>139470</v>
          </cell>
          <cell r="AK150">
            <v>37200</v>
          </cell>
          <cell r="AL150">
            <v>176670</v>
          </cell>
          <cell r="AM150">
            <v>4787100</v>
          </cell>
          <cell r="AN150">
            <v>0</v>
          </cell>
          <cell r="AP150">
            <v>0</v>
          </cell>
          <cell r="AV150">
            <v>0</v>
          </cell>
          <cell r="AW150">
            <v>0</v>
          </cell>
          <cell r="AX150">
            <v>4787100</v>
          </cell>
          <cell r="AZ150">
            <v>4787100</v>
          </cell>
        </row>
        <row r="151">
          <cell r="A151">
            <v>144</v>
          </cell>
          <cell r="B151" t="str">
            <v>SM1-KJA0036</v>
          </cell>
          <cell r="C151" t="str">
            <v>ALIMUDDIN</v>
          </cell>
          <cell r="D151">
            <v>29277</v>
          </cell>
          <cell r="E151" t="str">
            <v>Helper Coupon</v>
          </cell>
          <cell r="F151" t="str">
            <v>Planning</v>
          </cell>
          <cell r="G151">
            <v>39083</v>
          </cell>
          <cell r="H151" t="str">
            <v>M-3</v>
          </cell>
          <cell r="I151" t="str">
            <v>1152030840</v>
          </cell>
          <cell r="J151">
            <v>2310000</v>
          </cell>
          <cell r="K151">
            <v>44000</v>
          </cell>
          <cell r="L151">
            <v>300000</v>
          </cell>
          <cell r="N151">
            <v>31</v>
          </cell>
          <cell r="O151">
            <v>28</v>
          </cell>
          <cell r="P151">
            <v>245.5</v>
          </cell>
          <cell r="Q151">
            <v>0</v>
          </cell>
          <cell r="R151">
            <v>2310000</v>
          </cell>
          <cell r="S151">
            <v>1232000</v>
          </cell>
          <cell r="T151">
            <v>3278064</v>
          </cell>
          <cell r="U151">
            <v>6820064</v>
          </cell>
          <cell r="X151">
            <v>7120064</v>
          </cell>
          <cell r="Y151">
            <v>177870</v>
          </cell>
          <cell r="Z151">
            <v>7297934</v>
          </cell>
          <cell r="AA151">
            <v>364897</v>
          </cell>
          <cell r="AB151" t="str">
            <v>M-3</v>
          </cell>
          <cell r="AC151">
            <v>2700000</v>
          </cell>
          <cell r="AD151">
            <v>46200</v>
          </cell>
          <cell r="AE151">
            <v>50242044</v>
          </cell>
          <cell r="AF151">
            <v>2500000</v>
          </cell>
          <cell r="AG151">
            <v>36306.6</v>
          </cell>
          <cell r="AH151">
            <v>0</v>
          </cell>
          <cell r="AJ151">
            <v>211358</v>
          </cell>
          <cell r="AK151">
            <v>46200</v>
          </cell>
          <cell r="AL151">
            <v>257558</v>
          </cell>
          <cell r="AM151">
            <v>6862500</v>
          </cell>
          <cell r="AN151">
            <v>0</v>
          </cell>
          <cell r="AP151">
            <v>0</v>
          </cell>
          <cell r="AV151">
            <v>0</v>
          </cell>
          <cell r="AW151">
            <v>0</v>
          </cell>
          <cell r="AX151">
            <v>6862500</v>
          </cell>
          <cell r="AZ151">
            <v>6862500</v>
          </cell>
        </row>
        <row r="152">
          <cell r="A152">
            <v>145</v>
          </cell>
          <cell r="B152" t="str">
            <v>SM1-KJA0040</v>
          </cell>
          <cell r="C152" t="str">
            <v>ANTON MUBARAK</v>
          </cell>
          <cell r="D152">
            <v>30452</v>
          </cell>
          <cell r="E152" t="str">
            <v>Helper Coupon</v>
          </cell>
          <cell r="F152" t="str">
            <v>Planning</v>
          </cell>
          <cell r="G152">
            <v>39083</v>
          </cell>
          <cell r="H152" t="str">
            <v>M-2</v>
          </cell>
          <cell r="I152" t="str">
            <v>1152030823</v>
          </cell>
          <cell r="J152">
            <v>2110000</v>
          </cell>
          <cell r="K152">
            <v>44000</v>
          </cell>
          <cell r="L152">
            <v>300000</v>
          </cell>
          <cell r="N152">
            <v>31</v>
          </cell>
          <cell r="O152">
            <v>29</v>
          </cell>
          <cell r="P152">
            <v>207.5</v>
          </cell>
          <cell r="Q152">
            <v>0</v>
          </cell>
          <cell r="R152">
            <v>2110000</v>
          </cell>
          <cell r="S152">
            <v>1276000</v>
          </cell>
          <cell r="T152">
            <v>2530780</v>
          </cell>
          <cell r="U152">
            <v>5916780</v>
          </cell>
          <cell r="X152">
            <v>6216780</v>
          </cell>
          <cell r="Y152">
            <v>162470</v>
          </cell>
          <cell r="Z152">
            <v>6379250</v>
          </cell>
          <cell r="AA152">
            <v>318963</v>
          </cell>
          <cell r="AB152" t="str">
            <v>M-2</v>
          </cell>
          <cell r="AC152">
            <v>2531250</v>
          </cell>
          <cell r="AD152">
            <v>42200</v>
          </cell>
          <cell r="AE152">
            <v>41842044</v>
          </cell>
          <cell r="AF152">
            <v>2092102.2000000002</v>
          </cell>
          <cell r="AG152">
            <v>0</v>
          </cell>
          <cell r="AH152">
            <v>0</v>
          </cell>
          <cell r="AJ152">
            <v>174341</v>
          </cell>
          <cell r="AK152">
            <v>42200</v>
          </cell>
          <cell r="AL152">
            <v>216541</v>
          </cell>
          <cell r="AM152">
            <v>6000200</v>
          </cell>
          <cell r="AN152">
            <v>0</v>
          </cell>
          <cell r="AP152">
            <v>0</v>
          </cell>
          <cell r="AV152">
            <v>0</v>
          </cell>
          <cell r="AW152">
            <v>0</v>
          </cell>
          <cell r="AX152">
            <v>6000200</v>
          </cell>
          <cell r="AZ152">
            <v>6000200</v>
          </cell>
        </row>
        <row r="153">
          <cell r="A153">
            <v>146</v>
          </cell>
          <cell r="B153" t="str">
            <v>SM1-KJA0041</v>
          </cell>
          <cell r="C153" t="str">
            <v>HIDAYATULLAH</v>
          </cell>
          <cell r="D153">
            <v>29560</v>
          </cell>
          <cell r="E153" t="str">
            <v>Helper Coupon</v>
          </cell>
          <cell r="F153" t="str">
            <v>Planning</v>
          </cell>
          <cell r="G153">
            <v>39083</v>
          </cell>
          <cell r="H153" t="str">
            <v>M-2</v>
          </cell>
          <cell r="I153" t="str">
            <v>1152031161</v>
          </cell>
          <cell r="J153">
            <v>2110000</v>
          </cell>
          <cell r="K153">
            <v>44000</v>
          </cell>
          <cell r="L153">
            <v>300000</v>
          </cell>
          <cell r="N153">
            <v>31</v>
          </cell>
          <cell r="O153">
            <v>30</v>
          </cell>
          <cell r="P153">
            <v>212.5</v>
          </cell>
          <cell r="Q153">
            <v>0</v>
          </cell>
          <cell r="R153">
            <v>2110000</v>
          </cell>
          <cell r="S153">
            <v>1320000</v>
          </cell>
          <cell r="T153">
            <v>2591763</v>
          </cell>
          <cell r="U153">
            <v>6021763</v>
          </cell>
          <cell r="X153">
            <v>6321763</v>
          </cell>
          <cell r="Y153">
            <v>162470</v>
          </cell>
          <cell r="Z153">
            <v>6484233</v>
          </cell>
          <cell r="AA153">
            <v>324212</v>
          </cell>
          <cell r="AB153" t="str">
            <v>M-2</v>
          </cell>
          <cell r="AC153">
            <v>2531250</v>
          </cell>
          <cell r="AD153">
            <v>42200</v>
          </cell>
          <cell r="AE153">
            <v>43038852</v>
          </cell>
          <cell r="AF153">
            <v>2151942.6</v>
          </cell>
          <cell r="AG153">
            <v>0</v>
          </cell>
          <cell r="AH153">
            <v>0</v>
          </cell>
          <cell r="AJ153">
            <v>179328</v>
          </cell>
          <cell r="AK153">
            <v>42200</v>
          </cell>
          <cell r="AL153">
            <v>221528</v>
          </cell>
          <cell r="AM153">
            <v>6100200</v>
          </cell>
          <cell r="AN153">
            <v>0</v>
          </cell>
          <cell r="AP153">
            <v>0</v>
          </cell>
          <cell r="AV153">
            <v>0</v>
          </cell>
          <cell r="AW153">
            <v>0</v>
          </cell>
          <cell r="AX153">
            <v>6100200</v>
          </cell>
          <cell r="AZ153">
            <v>6100200</v>
          </cell>
        </row>
        <row r="154">
          <cell r="A154">
            <v>147</v>
          </cell>
          <cell r="B154" t="str">
            <v>SM2-KJA0252</v>
          </cell>
          <cell r="C154" t="str">
            <v>BELI DIANTO</v>
          </cell>
          <cell r="D154">
            <v>31954</v>
          </cell>
          <cell r="E154" t="str">
            <v>Helper Coupon</v>
          </cell>
          <cell r="F154" t="str">
            <v>Planning</v>
          </cell>
          <cell r="G154">
            <v>39497</v>
          </cell>
          <cell r="H154" t="str">
            <v>S-0</v>
          </cell>
          <cell r="I154" t="str">
            <v>1152040730</v>
          </cell>
          <cell r="J154">
            <v>1960000</v>
          </cell>
          <cell r="K154">
            <v>44000</v>
          </cell>
          <cell r="L154">
            <v>300000</v>
          </cell>
          <cell r="N154">
            <v>31</v>
          </cell>
          <cell r="O154">
            <v>29</v>
          </cell>
          <cell r="P154">
            <v>223.5</v>
          </cell>
          <cell r="Q154">
            <v>0</v>
          </cell>
          <cell r="R154">
            <v>1960000</v>
          </cell>
          <cell r="S154">
            <v>1276000</v>
          </cell>
          <cell r="T154">
            <v>2532139</v>
          </cell>
          <cell r="U154">
            <v>5768139</v>
          </cell>
          <cell r="X154">
            <v>6068139</v>
          </cell>
          <cell r="Y154">
            <v>150920</v>
          </cell>
          <cell r="Z154">
            <v>6219059</v>
          </cell>
          <cell r="AA154">
            <v>310953</v>
          </cell>
          <cell r="AB154" t="str">
            <v>S-0</v>
          </cell>
          <cell r="AC154">
            <v>2025000</v>
          </cell>
          <cell r="AD154">
            <v>39200</v>
          </cell>
          <cell r="AE154">
            <v>46126872</v>
          </cell>
          <cell r="AF154">
            <v>2306343.6</v>
          </cell>
          <cell r="AG154">
            <v>0</v>
          </cell>
          <cell r="AH154">
            <v>0</v>
          </cell>
          <cell r="AJ154">
            <v>192195</v>
          </cell>
          <cell r="AK154">
            <v>39200</v>
          </cell>
          <cell r="AL154">
            <v>231395</v>
          </cell>
          <cell r="AM154">
            <v>5836700</v>
          </cell>
          <cell r="AN154">
            <v>0</v>
          </cell>
          <cell r="AP154">
            <v>0</v>
          </cell>
          <cell r="AV154">
            <v>0</v>
          </cell>
          <cell r="AW154">
            <v>0</v>
          </cell>
          <cell r="AX154">
            <v>5836700</v>
          </cell>
          <cell r="AZ154">
            <v>5836700</v>
          </cell>
        </row>
        <row r="155">
          <cell r="A155">
            <v>148</v>
          </cell>
          <cell r="B155" t="str">
            <v>SM2-KJA0253</v>
          </cell>
          <cell r="C155" t="str">
            <v>SURIYANI</v>
          </cell>
          <cell r="D155">
            <v>27748</v>
          </cell>
          <cell r="E155" t="str">
            <v>Helper Coupon</v>
          </cell>
          <cell r="F155" t="str">
            <v>Planning</v>
          </cell>
          <cell r="G155">
            <v>39497</v>
          </cell>
          <cell r="H155" t="str">
            <v>M-1</v>
          </cell>
          <cell r="I155" t="str">
            <v>1152040098</v>
          </cell>
          <cell r="J155">
            <v>1960000</v>
          </cell>
          <cell r="K155">
            <v>44000</v>
          </cell>
          <cell r="L155">
            <v>300000</v>
          </cell>
          <cell r="N155">
            <v>31</v>
          </cell>
          <cell r="O155">
            <v>30</v>
          </cell>
          <cell r="P155">
            <v>212.5</v>
          </cell>
          <cell r="Q155">
            <v>0</v>
          </cell>
          <cell r="R155">
            <v>1960000</v>
          </cell>
          <cell r="S155">
            <v>1320000</v>
          </cell>
          <cell r="T155">
            <v>2407514</v>
          </cell>
          <cell r="U155">
            <v>5687514</v>
          </cell>
          <cell r="X155">
            <v>5987514</v>
          </cell>
          <cell r="Y155">
            <v>150920</v>
          </cell>
          <cell r="Z155">
            <v>6138434</v>
          </cell>
          <cell r="AA155">
            <v>306922</v>
          </cell>
          <cell r="AB155" t="str">
            <v>M-1</v>
          </cell>
          <cell r="AC155">
            <v>2362500</v>
          </cell>
          <cell r="AD155">
            <v>39200</v>
          </cell>
          <cell r="AE155">
            <v>41157744</v>
          </cell>
          <cell r="AF155">
            <v>2057887.2000000002</v>
          </cell>
          <cell r="AG155">
            <v>0</v>
          </cell>
          <cell r="AH155">
            <v>0</v>
          </cell>
          <cell r="AJ155">
            <v>171490</v>
          </cell>
          <cell r="AK155">
            <v>39200</v>
          </cell>
          <cell r="AL155">
            <v>210690</v>
          </cell>
          <cell r="AM155">
            <v>5776800</v>
          </cell>
          <cell r="AN155">
            <v>0</v>
          </cell>
          <cell r="AP155">
            <v>0</v>
          </cell>
          <cell r="AV155">
            <v>0</v>
          </cell>
          <cell r="AW155">
            <v>0</v>
          </cell>
          <cell r="AX155">
            <v>5776800</v>
          </cell>
          <cell r="AZ155">
            <v>5776800</v>
          </cell>
        </row>
        <row r="156">
          <cell r="A156">
            <v>149</v>
          </cell>
          <cell r="B156" t="str">
            <v>SM2-KJA0255</v>
          </cell>
          <cell r="C156" t="str">
            <v>DIANSYAH</v>
          </cell>
          <cell r="D156">
            <v>30908</v>
          </cell>
          <cell r="E156" t="str">
            <v>Helper Coupon</v>
          </cell>
          <cell r="F156" t="str">
            <v>Planning</v>
          </cell>
          <cell r="G156">
            <v>39497</v>
          </cell>
          <cell r="H156" t="str">
            <v>M-1</v>
          </cell>
          <cell r="I156" t="str">
            <v>1152040659</v>
          </cell>
          <cell r="J156">
            <v>1960000</v>
          </cell>
          <cell r="K156">
            <v>44000</v>
          </cell>
          <cell r="L156">
            <v>300000</v>
          </cell>
          <cell r="N156">
            <v>31</v>
          </cell>
          <cell r="O156">
            <v>29</v>
          </cell>
          <cell r="P156">
            <v>207.5</v>
          </cell>
          <cell r="Q156">
            <v>0</v>
          </cell>
          <cell r="R156">
            <v>1960000</v>
          </cell>
          <cell r="S156">
            <v>1276000</v>
          </cell>
          <cell r="T156">
            <v>2350867</v>
          </cell>
          <cell r="U156">
            <v>5586867</v>
          </cell>
          <cell r="X156">
            <v>5886867</v>
          </cell>
          <cell r="Y156">
            <v>150920</v>
          </cell>
          <cell r="Z156">
            <v>6037787</v>
          </cell>
          <cell r="AA156">
            <v>301889</v>
          </cell>
          <cell r="AB156" t="str">
            <v>M-1</v>
          </cell>
          <cell r="AC156">
            <v>2362500</v>
          </cell>
          <cell r="AD156">
            <v>39200</v>
          </cell>
          <cell r="AE156">
            <v>40010376</v>
          </cell>
          <cell r="AF156">
            <v>2000518.8</v>
          </cell>
          <cell r="AG156">
            <v>0</v>
          </cell>
          <cell r="AH156">
            <v>0</v>
          </cell>
          <cell r="AJ156">
            <v>166709</v>
          </cell>
          <cell r="AK156">
            <v>39200</v>
          </cell>
          <cell r="AL156">
            <v>205909</v>
          </cell>
          <cell r="AM156">
            <v>5681000</v>
          </cell>
          <cell r="AN156">
            <v>0</v>
          </cell>
          <cell r="AP156">
            <v>0</v>
          </cell>
          <cell r="AV156">
            <v>0</v>
          </cell>
          <cell r="AW156">
            <v>0</v>
          </cell>
          <cell r="AX156">
            <v>5681000</v>
          </cell>
          <cell r="AZ156">
            <v>5681000</v>
          </cell>
        </row>
        <row r="157">
          <cell r="A157">
            <v>150</v>
          </cell>
          <cell r="B157" t="str">
            <v>SM2-KJA0256</v>
          </cell>
          <cell r="C157" t="str">
            <v>M. SABRI</v>
          </cell>
          <cell r="D157">
            <v>31569</v>
          </cell>
          <cell r="E157" t="str">
            <v>Helper Coupon</v>
          </cell>
          <cell r="F157" t="str">
            <v>Planning</v>
          </cell>
          <cell r="G157">
            <v>39497</v>
          </cell>
          <cell r="H157" t="str">
            <v>M-2</v>
          </cell>
          <cell r="I157" t="str">
            <v>1152040071</v>
          </cell>
          <cell r="J157">
            <v>1960000</v>
          </cell>
          <cell r="K157">
            <v>44000</v>
          </cell>
          <cell r="L157">
            <v>300000</v>
          </cell>
          <cell r="N157">
            <v>31</v>
          </cell>
          <cell r="O157">
            <v>29</v>
          </cell>
          <cell r="P157">
            <v>199.5</v>
          </cell>
          <cell r="Q157">
            <v>0</v>
          </cell>
          <cell r="R157">
            <v>1960000</v>
          </cell>
          <cell r="S157">
            <v>1276000</v>
          </cell>
          <cell r="T157">
            <v>2260231</v>
          </cell>
          <cell r="U157">
            <v>5496231</v>
          </cell>
          <cell r="X157">
            <v>5796231</v>
          </cell>
          <cell r="Y157">
            <v>150920</v>
          </cell>
          <cell r="Z157">
            <v>5947151</v>
          </cell>
          <cell r="AA157">
            <v>297358</v>
          </cell>
          <cell r="AB157" t="str">
            <v>M-2</v>
          </cell>
          <cell r="AC157">
            <v>2531250</v>
          </cell>
          <cell r="AD157">
            <v>39200</v>
          </cell>
          <cell r="AE157">
            <v>36952116</v>
          </cell>
          <cell r="AF157">
            <v>1847605.8</v>
          </cell>
          <cell r="AG157">
            <v>0</v>
          </cell>
          <cell r="AH157">
            <v>0</v>
          </cell>
          <cell r="AJ157">
            <v>153967</v>
          </cell>
          <cell r="AK157">
            <v>39200</v>
          </cell>
          <cell r="AL157">
            <v>193167</v>
          </cell>
          <cell r="AM157">
            <v>5603100</v>
          </cell>
          <cell r="AN157">
            <v>0</v>
          </cell>
          <cell r="AP157">
            <v>0</v>
          </cell>
          <cell r="AV157">
            <v>0</v>
          </cell>
          <cell r="AW157">
            <v>0</v>
          </cell>
          <cell r="AX157">
            <v>5603100</v>
          </cell>
          <cell r="AZ157">
            <v>5603100</v>
          </cell>
        </row>
        <row r="158">
          <cell r="A158">
            <v>151</v>
          </cell>
          <cell r="B158" t="str">
            <v>SM2-KJA0511</v>
          </cell>
          <cell r="C158" t="str">
            <v>AHMAD BULKINI</v>
          </cell>
          <cell r="D158">
            <v>33268</v>
          </cell>
          <cell r="E158" t="str">
            <v>Helper Coupon</v>
          </cell>
          <cell r="F158" t="str">
            <v>Planning</v>
          </cell>
          <cell r="G158">
            <v>40582</v>
          </cell>
          <cell r="H158" t="str">
            <v>S-0</v>
          </cell>
          <cell r="I158" t="str">
            <v>1152073379</v>
          </cell>
          <cell r="J158">
            <v>1860000</v>
          </cell>
          <cell r="K158">
            <v>44000</v>
          </cell>
          <cell r="L158">
            <v>300000</v>
          </cell>
          <cell r="N158">
            <v>30</v>
          </cell>
          <cell r="O158">
            <v>28</v>
          </cell>
          <cell r="P158">
            <v>196</v>
          </cell>
          <cell r="Q158">
            <v>1</v>
          </cell>
          <cell r="R158">
            <v>1785600</v>
          </cell>
          <cell r="S158">
            <v>1232000</v>
          </cell>
          <cell r="T158">
            <v>2107283</v>
          </cell>
          <cell r="U158">
            <v>5124883</v>
          </cell>
          <cell r="X158">
            <v>5424883</v>
          </cell>
          <cell r="Y158">
            <v>143220</v>
          </cell>
          <cell r="Z158">
            <v>5568103</v>
          </cell>
          <cell r="AA158">
            <v>278405</v>
          </cell>
          <cell r="AB158" t="str">
            <v>S-0</v>
          </cell>
          <cell r="AC158">
            <v>2025000</v>
          </cell>
          <cell r="AD158">
            <v>37200</v>
          </cell>
          <cell r="AE158">
            <v>38729976</v>
          </cell>
          <cell r="AF158">
            <v>1936498.8</v>
          </cell>
          <cell r="AG158">
            <v>0</v>
          </cell>
          <cell r="AH158">
            <v>0</v>
          </cell>
          <cell r="AJ158">
            <v>161374</v>
          </cell>
          <cell r="AK158">
            <v>37200</v>
          </cell>
          <cell r="AL158">
            <v>198574</v>
          </cell>
          <cell r="AM158">
            <v>5226300</v>
          </cell>
          <cell r="AN158">
            <v>1382332</v>
          </cell>
          <cell r="AP158">
            <v>0</v>
          </cell>
          <cell r="AV158">
            <v>0</v>
          </cell>
          <cell r="AW158">
            <v>1382332</v>
          </cell>
          <cell r="AX158">
            <v>3843968</v>
          </cell>
          <cell r="AZ158">
            <v>3844000</v>
          </cell>
        </row>
        <row r="159">
          <cell r="A159">
            <v>152</v>
          </cell>
          <cell r="B159" t="str">
            <v>SM2-KJA0533</v>
          </cell>
          <cell r="C159" t="str">
            <v>EKO BUDI PRASETYO</v>
          </cell>
          <cell r="D159">
            <v>33471</v>
          </cell>
          <cell r="E159" t="str">
            <v>Helper Coupon</v>
          </cell>
          <cell r="F159" t="str">
            <v>Planning</v>
          </cell>
          <cell r="G159">
            <v>40718</v>
          </cell>
          <cell r="H159" t="str">
            <v>M-0</v>
          </cell>
          <cell r="I159" t="str">
            <v>1152077366</v>
          </cell>
          <cell r="J159">
            <v>1860000</v>
          </cell>
          <cell r="K159">
            <v>44000</v>
          </cell>
          <cell r="L159">
            <v>300000</v>
          </cell>
          <cell r="N159">
            <v>29</v>
          </cell>
          <cell r="O159">
            <v>27</v>
          </cell>
          <cell r="P159">
            <v>192.5</v>
          </cell>
          <cell r="Q159">
            <v>2</v>
          </cell>
          <cell r="R159">
            <v>1711200</v>
          </cell>
          <cell r="S159">
            <v>1188000</v>
          </cell>
          <cell r="T159">
            <v>2069653</v>
          </cell>
          <cell r="U159">
            <v>4968853</v>
          </cell>
          <cell r="X159">
            <v>5268853</v>
          </cell>
          <cell r="Y159">
            <v>143220</v>
          </cell>
          <cell r="Z159">
            <v>5412073</v>
          </cell>
          <cell r="AA159">
            <v>270604</v>
          </cell>
          <cell r="AB159" t="str">
            <v>M-0</v>
          </cell>
          <cell r="AC159">
            <v>2193750</v>
          </cell>
          <cell r="AD159">
            <v>37200</v>
          </cell>
          <cell r="AE159">
            <v>34926228</v>
          </cell>
          <cell r="AF159">
            <v>1746311.4000000001</v>
          </cell>
          <cell r="AG159">
            <v>0</v>
          </cell>
          <cell r="AH159">
            <v>0</v>
          </cell>
          <cell r="AJ159">
            <v>145525</v>
          </cell>
          <cell r="AK159">
            <v>37200</v>
          </cell>
          <cell r="AL159">
            <v>182725</v>
          </cell>
          <cell r="AM159">
            <v>5086100</v>
          </cell>
          <cell r="AN159">
            <v>0</v>
          </cell>
          <cell r="AP159">
            <v>0</v>
          </cell>
          <cell r="AV159">
            <v>0</v>
          </cell>
          <cell r="AW159">
            <v>0</v>
          </cell>
          <cell r="AX159">
            <v>5086100</v>
          </cell>
          <cell r="AZ159">
            <v>5086100</v>
          </cell>
        </row>
        <row r="160">
          <cell r="A160">
            <v>153</v>
          </cell>
          <cell r="B160" t="str">
            <v>SM2-KJA0561</v>
          </cell>
          <cell r="C160" t="str">
            <v>JAINAL</v>
          </cell>
          <cell r="D160">
            <v>29410</v>
          </cell>
          <cell r="E160" t="str">
            <v>Helper Coupon</v>
          </cell>
          <cell r="F160" t="str">
            <v>Planning</v>
          </cell>
          <cell r="G160">
            <v>41198</v>
          </cell>
          <cell r="H160" t="str">
            <v>M-1</v>
          </cell>
          <cell r="I160" t="str">
            <v>1152094376</v>
          </cell>
          <cell r="J160">
            <v>1860000</v>
          </cell>
          <cell r="K160">
            <v>44000</v>
          </cell>
          <cell r="L160">
            <v>300000</v>
          </cell>
          <cell r="N160">
            <v>31</v>
          </cell>
          <cell r="O160">
            <v>30</v>
          </cell>
          <cell r="P160">
            <v>252.5</v>
          </cell>
          <cell r="Q160">
            <v>0</v>
          </cell>
          <cell r="R160">
            <v>1860000</v>
          </cell>
          <cell r="S160">
            <v>1320000</v>
          </cell>
          <cell r="T160">
            <v>2714740</v>
          </cell>
          <cell r="U160">
            <v>5894740</v>
          </cell>
          <cell r="X160">
            <v>6194740</v>
          </cell>
          <cell r="Y160">
            <v>143220</v>
          </cell>
          <cell r="Z160">
            <v>6337960</v>
          </cell>
          <cell r="AA160">
            <v>316898</v>
          </cell>
          <cell r="AB160" t="str">
            <v>M-1</v>
          </cell>
          <cell r="AC160">
            <v>2362500</v>
          </cell>
          <cell r="AD160">
            <v>37200</v>
          </cell>
          <cell r="AE160">
            <v>43456344</v>
          </cell>
          <cell r="AF160">
            <v>2172817.2000000002</v>
          </cell>
          <cell r="AG160">
            <v>0</v>
          </cell>
          <cell r="AH160">
            <v>0</v>
          </cell>
          <cell r="AJ160">
            <v>181068</v>
          </cell>
          <cell r="AK160">
            <v>37200</v>
          </cell>
          <cell r="AL160">
            <v>218268</v>
          </cell>
          <cell r="AM160">
            <v>5976500</v>
          </cell>
          <cell r="AN160">
            <v>0</v>
          </cell>
          <cell r="AP160">
            <v>0</v>
          </cell>
          <cell r="AV160">
            <v>0</v>
          </cell>
          <cell r="AW160">
            <v>0</v>
          </cell>
          <cell r="AX160">
            <v>5976500</v>
          </cell>
          <cell r="AZ160">
            <v>5976500</v>
          </cell>
        </row>
        <row r="161">
          <cell r="A161">
            <v>154</v>
          </cell>
          <cell r="B161" t="str">
            <v>SM1-KJA0039</v>
          </cell>
          <cell r="C161" t="str">
            <v>SUTARYO</v>
          </cell>
          <cell r="D161">
            <v>26066</v>
          </cell>
          <cell r="E161" t="str">
            <v>Helper CCR</v>
          </cell>
          <cell r="F161" t="str">
            <v>Planning</v>
          </cell>
          <cell r="G161">
            <v>39083</v>
          </cell>
          <cell r="H161" t="str">
            <v>M-2</v>
          </cell>
          <cell r="I161" t="str">
            <v>1152030831</v>
          </cell>
          <cell r="J161">
            <v>2110000</v>
          </cell>
          <cell r="K161">
            <v>44000</v>
          </cell>
          <cell r="L161">
            <v>300000</v>
          </cell>
          <cell r="N161">
            <v>31</v>
          </cell>
          <cell r="O161">
            <v>29</v>
          </cell>
          <cell r="P161">
            <v>223.5</v>
          </cell>
          <cell r="Q161">
            <v>0</v>
          </cell>
          <cell r="R161">
            <v>2110000</v>
          </cell>
          <cell r="S161">
            <v>1276000</v>
          </cell>
          <cell r="T161">
            <v>2725925</v>
          </cell>
          <cell r="U161">
            <v>6111925</v>
          </cell>
          <cell r="X161">
            <v>6411925</v>
          </cell>
          <cell r="Y161">
            <v>162470</v>
          </cell>
          <cell r="Z161">
            <v>6574395</v>
          </cell>
          <cell r="AA161">
            <v>328720</v>
          </cell>
          <cell r="AB161" t="str">
            <v>M-2</v>
          </cell>
          <cell r="AC161">
            <v>2531250</v>
          </cell>
          <cell r="AD161">
            <v>42200</v>
          </cell>
          <cell r="AE161">
            <v>44066700</v>
          </cell>
          <cell r="AF161">
            <v>2203335</v>
          </cell>
          <cell r="AG161">
            <v>0</v>
          </cell>
          <cell r="AH161">
            <v>0</v>
          </cell>
          <cell r="AJ161">
            <v>183611</v>
          </cell>
          <cell r="AK161">
            <v>42200</v>
          </cell>
          <cell r="AL161">
            <v>225811</v>
          </cell>
          <cell r="AM161">
            <v>6186100</v>
          </cell>
          <cell r="AN161">
            <v>0</v>
          </cell>
          <cell r="AP161">
            <v>0</v>
          </cell>
          <cell r="AV161">
            <v>0</v>
          </cell>
          <cell r="AW161">
            <v>0</v>
          </cell>
          <cell r="AX161">
            <v>6186100</v>
          </cell>
          <cell r="AY161">
            <v>250000</v>
          </cell>
          <cell r="AZ161">
            <v>6436100</v>
          </cell>
        </row>
        <row r="162">
          <cell r="A162">
            <v>155</v>
          </cell>
          <cell r="B162" t="str">
            <v>SM1-KJA0037</v>
          </cell>
          <cell r="C162" t="str">
            <v>MARDANI</v>
          </cell>
          <cell r="D162">
            <v>30606</v>
          </cell>
          <cell r="E162" t="str">
            <v>Helper CCR</v>
          </cell>
          <cell r="F162" t="str">
            <v>Planning</v>
          </cell>
          <cell r="G162">
            <v>39083</v>
          </cell>
          <cell r="H162" t="str">
            <v>M-1</v>
          </cell>
          <cell r="I162" t="str">
            <v>1152031111</v>
          </cell>
          <cell r="J162">
            <v>2110000</v>
          </cell>
          <cell r="K162">
            <v>44000</v>
          </cell>
          <cell r="L162">
            <v>300000</v>
          </cell>
          <cell r="N162">
            <v>31</v>
          </cell>
          <cell r="O162">
            <v>29</v>
          </cell>
          <cell r="P162">
            <v>239.5</v>
          </cell>
          <cell r="Q162">
            <v>0</v>
          </cell>
          <cell r="R162">
            <v>2110000</v>
          </cell>
          <cell r="S162">
            <v>1276000</v>
          </cell>
          <cell r="T162">
            <v>2921069</v>
          </cell>
          <cell r="U162">
            <v>6307069</v>
          </cell>
          <cell r="X162">
            <v>6607069</v>
          </cell>
          <cell r="Y162">
            <v>162470</v>
          </cell>
          <cell r="Z162">
            <v>6769539</v>
          </cell>
          <cell r="AA162">
            <v>338477</v>
          </cell>
          <cell r="AB162" t="str">
            <v>M-1</v>
          </cell>
          <cell r="AC162">
            <v>2362500</v>
          </cell>
          <cell r="AD162">
            <v>42200</v>
          </cell>
          <cell r="AE162">
            <v>48316344</v>
          </cell>
          <cell r="AF162">
            <v>2415817.2000000002</v>
          </cell>
          <cell r="AG162">
            <v>0</v>
          </cell>
          <cell r="AH162">
            <v>0</v>
          </cell>
          <cell r="AJ162">
            <v>201318</v>
          </cell>
          <cell r="AK162">
            <v>42200</v>
          </cell>
          <cell r="AL162">
            <v>243518</v>
          </cell>
          <cell r="AM162">
            <v>6363600</v>
          </cell>
          <cell r="AN162">
            <v>0</v>
          </cell>
          <cell r="AP162">
            <v>0</v>
          </cell>
          <cell r="AV162">
            <v>0</v>
          </cell>
          <cell r="AW162">
            <v>0</v>
          </cell>
          <cell r="AX162">
            <v>6363600</v>
          </cell>
          <cell r="AZ162">
            <v>6363600</v>
          </cell>
        </row>
        <row r="163">
          <cell r="A163">
            <v>156</v>
          </cell>
          <cell r="B163" t="str">
            <v>SM1-KJA0038</v>
          </cell>
          <cell r="C163" t="str">
            <v>DWI WAHONO</v>
          </cell>
          <cell r="D163">
            <v>29656</v>
          </cell>
          <cell r="E163" t="str">
            <v>Helper CCR</v>
          </cell>
          <cell r="F163" t="str">
            <v>Planning</v>
          </cell>
          <cell r="G163">
            <v>39083</v>
          </cell>
          <cell r="H163" t="str">
            <v>M-2</v>
          </cell>
          <cell r="I163" t="str">
            <v>1152030858</v>
          </cell>
          <cell r="J163">
            <v>2110000</v>
          </cell>
          <cell r="K163">
            <v>44000</v>
          </cell>
          <cell r="L163">
            <v>300000</v>
          </cell>
          <cell r="N163">
            <v>31</v>
          </cell>
          <cell r="O163">
            <v>30</v>
          </cell>
          <cell r="P163">
            <v>252.5</v>
          </cell>
          <cell r="Q163">
            <v>0</v>
          </cell>
          <cell r="R163">
            <v>2110000</v>
          </cell>
          <cell r="S163">
            <v>1320000</v>
          </cell>
          <cell r="T163">
            <v>3079624</v>
          </cell>
          <cell r="U163">
            <v>6509624</v>
          </cell>
          <cell r="X163">
            <v>6809624</v>
          </cell>
          <cell r="Y163">
            <v>162470</v>
          </cell>
          <cell r="Z163">
            <v>6972094</v>
          </cell>
          <cell r="AA163">
            <v>348605</v>
          </cell>
          <cell r="AB163" t="str">
            <v>M-2</v>
          </cell>
          <cell r="AC163">
            <v>2531250</v>
          </cell>
          <cell r="AD163">
            <v>42200</v>
          </cell>
          <cell r="AE163">
            <v>48600468</v>
          </cell>
          <cell r="AF163">
            <v>2430023.4</v>
          </cell>
          <cell r="AG163">
            <v>0</v>
          </cell>
          <cell r="AH163">
            <v>0</v>
          </cell>
          <cell r="AJ163">
            <v>202501</v>
          </cell>
          <cell r="AK163">
            <v>42200</v>
          </cell>
          <cell r="AL163">
            <v>244701</v>
          </cell>
          <cell r="AM163">
            <v>6564900</v>
          </cell>
          <cell r="AN163">
            <v>1903290</v>
          </cell>
          <cell r="AP163">
            <v>0</v>
          </cell>
          <cell r="AV163">
            <v>0</v>
          </cell>
          <cell r="AW163">
            <v>1903290</v>
          </cell>
          <cell r="AX163">
            <v>4661610</v>
          </cell>
          <cell r="AZ163">
            <v>4661600</v>
          </cell>
        </row>
        <row r="164">
          <cell r="A164">
            <v>157</v>
          </cell>
          <cell r="B164" t="str">
            <v>SM2-KJA0476</v>
          </cell>
          <cell r="C164" t="str">
            <v>DANANG ALFIAN. S</v>
          </cell>
          <cell r="D164">
            <v>32998</v>
          </cell>
          <cell r="E164" t="str">
            <v>Office Clerk</v>
          </cell>
          <cell r="F164" t="str">
            <v>Planning</v>
          </cell>
          <cell r="G164">
            <v>40259</v>
          </cell>
          <cell r="H164" t="str">
            <v>S-0</v>
          </cell>
          <cell r="I164" t="str">
            <v>1152063888</v>
          </cell>
          <cell r="J164">
            <v>1960000</v>
          </cell>
          <cell r="K164">
            <v>44000</v>
          </cell>
          <cell r="N164">
            <v>31</v>
          </cell>
          <cell r="O164">
            <v>30</v>
          </cell>
          <cell r="P164">
            <v>190</v>
          </cell>
          <cell r="Q164">
            <v>0</v>
          </cell>
          <cell r="R164">
            <v>1960000</v>
          </cell>
          <cell r="S164">
            <v>1320000</v>
          </cell>
          <cell r="T164">
            <v>2152601</v>
          </cell>
          <cell r="U164">
            <v>5432601</v>
          </cell>
          <cell r="X164">
            <v>5432601</v>
          </cell>
          <cell r="Y164">
            <v>150920</v>
          </cell>
          <cell r="Z164">
            <v>5583521</v>
          </cell>
          <cell r="AA164">
            <v>279176</v>
          </cell>
          <cell r="AB164" t="str">
            <v>S-0</v>
          </cell>
          <cell r="AC164">
            <v>2025000</v>
          </cell>
          <cell r="AD164">
            <v>39200</v>
          </cell>
          <cell r="AE164">
            <v>38881740</v>
          </cell>
          <cell r="AF164">
            <v>1944087</v>
          </cell>
          <cell r="AG164">
            <v>0</v>
          </cell>
          <cell r="AH164">
            <v>0</v>
          </cell>
          <cell r="AJ164">
            <v>162007</v>
          </cell>
          <cell r="AK164">
            <v>39200</v>
          </cell>
          <cell r="AL164">
            <v>201207</v>
          </cell>
          <cell r="AM164">
            <v>5231400</v>
          </cell>
          <cell r="AN164">
            <v>0</v>
          </cell>
          <cell r="AP164">
            <v>548000</v>
          </cell>
          <cell r="AV164">
            <v>0</v>
          </cell>
          <cell r="AW164">
            <v>548000</v>
          </cell>
          <cell r="AX164">
            <v>4683400</v>
          </cell>
          <cell r="AZ164">
            <v>4683400</v>
          </cell>
        </row>
        <row r="165">
          <cell r="A165">
            <v>158</v>
          </cell>
          <cell r="B165" t="str">
            <v>SM2-KJA0565</v>
          </cell>
          <cell r="C165" t="str">
            <v>KHAIRIATI</v>
          </cell>
          <cell r="D165">
            <v>34267</v>
          </cell>
          <cell r="E165" t="str">
            <v>Office Clerk</v>
          </cell>
          <cell r="F165" t="str">
            <v>ERP</v>
          </cell>
          <cell r="G165">
            <v>41244</v>
          </cell>
          <cell r="H165" t="str">
            <v>S-0</v>
          </cell>
          <cell r="I165" t="str">
            <v>1152095810</v>
          </cell>
          <cell r="J165">
            <v>1860000</v>
          </cell>
          <cell r="K165">
            <v>44000</v>
          </cell>
          <cell r="N165">
            <v>31</v>
          </cell>
          <cell r="O165">
            <v>28</v>
          </cell>
          <cell r="P165">
            <v>107.3</v>
          </cell>
          <cell r="Q165">
            <v>0</v>
          </cell>
          <cell r="R165">
            <v>1860000</v>
          </cell>
          <cell r="S165">
            <v>1232000</v>
          </cell>
          <cell r="T165">
            <v>1153630</v>
          </cell>
          <cell r="U165">
            <v>4245630</v>
          </cell>
          <cell r="X165">
            <v>4245630</v>
          </cell>
          <cell r="Y165">
            <v>143220</v>
          </cell>
          <cell r="Z165">
            <v>4388850</v>
          </cell>
          <cell r="AA165">
            <v>219443</v>
          </cell>
          <cell r="AB165" t="str">
            <v>S-0</v>
          </cell>
          <cell r="AC165">
            <v>2025000</v>
          </cell>
          <cell r="AD165">
            <v>37200</v>
          </cell>
          <cell r="AE165">
            <v>25286484</v>
          </cell>
          <cell r="AF165">
            <v>1264324.2000000002</v>
          </cell>
          <cell r="AG165">
            <v>0</v>
          </cell>
          <cell r="AH165">
            <v>0</v>
          </cell>
          <cell r="AJ165">
            <v>105360</v>
          </cell>
          <cell r="AK165">
            <v>37200</v>
          </cell>
          <cell r="AL165">
            <v>142560</v>
          </cell>
          <cell r="AM165">
            <v>4103100</v>
          </cell>
          <cell r="AN165">
            <v>0</v>
          </cell>
          <cell r="AP165">
            <v>0</v>
          </cell>
          <cell r="AV165">
            <v>0</v>
          </cell>
          <cell r="AW165">
            <v>0</v>
          </cell>
          <cell r="AX165">
            <v>4103100</v>
          </cell>
          <cell r="AZ165">
            <v>4103100</v>
          </cell>
        </row>
        <row r="166">
          <cell r="A166">
            <v>159</v>
          </cell>
          <cell r="B166" t="str">
            <v>SM2-KJA0585</v>
          </cell>
          <cell r="C166" t="str">
            <v>RAMADANI</v>
          </cell>
          <cell r="D166">
            <v>35107</v>
          </cell>
          <cell r="E166" t="str">
            <v>Office Helper</v>
          </cell>
          <cell r="F166" t="str">
            <v>ERP</v>
          </cell>
          <cell r="G166">
            <v>41659</v>
          </cell>
          <cell r="H166" t="str">
            <v>S-0</v>
          </cell>
          <cell r="I166" t="str">
            <v>1152105661</v>
          </cell>
          <cell r="J166">
            <v>1860000</v>
          </cell>
          <cell r="K166">
            <v>44000</v>
          </cell>
          <cell r="N166">
            <v>31</v>
          </cell>
          <cell r="O166">
            <v>29</v>
          </cell>
          <cell r="P166">
            <v>157.30000000000001</v>
          </cell>
          <cell r="Q166">
            <v>0</v>
          </cell>
          <cell r="R166">
            <v>1860000</v>
          </cell>
          <cell r="S166">
            <v>1276000</v>
          </cell>
          <cell r="T166">
            <v>1691202</v>
          </cell>
          <cell r="U166">
            <v>4827202</v>
          </cell>
          <cell r="X166">
            <v>4827202</v>
          </cell>
          <cell r="Y166">
            <v>143220</v>
          </cell>
          <cell r="Z166">
            <v>4970422</v>
          </cell>
          <cell r="AA166">
            <v>248521</v>
          </cell>
          <cell r="AB166" t="str">
            <v>S-0</v>
          </cell>
          <cell r="AC166">
            <v>2025000</v>
          </cell>
          <cell r="AD166">
            <v>37200</v>
          </cell>
          <cell r="AE166">
            <v>31916412</v>
          </cell>
          <cell r="AF166">
            <v>1595820.6</v>
          </cell>
          <cell r="AG166">
            <v>0</v>
          </cell>
          <cell r="AH166">
            <v>0</v>
          </cell>
          <cell r="AJ166">
            <v>132985</v>
          </cell>
          <cell r="AK166">
            <v>37200</v>
          </cell>
          <cell r="AL166">
            <v>170185</v>
          </cell>
          <cell r="AM166">
            <v>4657000</v>
          </cell>
          <cell r="AN166">
            <v>0</v>
          </cell>
          <cell r="AP166">
            <v>161000</v>
          </cell>
          <cell r="AV166">
            <v>0</v>
          </cell>
          <cell r="AW166">
            <v>161000</v>
          </cell>
          <cell r="AX166">
            <v>4496000</v>
          </cell>
          <cell r="AZ166">
            <v>4496000</v>
          </cell>
        </row>
        <row r="167">
          <cell r="A167">
            <v>160</v>
          </cell>
          <cell r="B167" t="str">
            <v>SM1-KJA0030</v>
          </cell>
          <cell r="C167" t="str">
            <v>EKO. C</v>
          </cell>
          <cell r="D167">
            <v>30664</v>
          </cell>
          <cell r="E167" t="str">
            <v>Helper Blending</v>
          </cell>
          <cell r="F167" t="str">
            <v>Quality Control</v>
          </cell>
          <cell r="G167">
            <v>39083</v>
          </cell>
          <cell r="H167" t="str">
            <v>M-2</v>
          </cell>
          <cell r="I167" t="str">
            <v>1152030971</v>
          </cell>
          <cell r="J167">
            <v>2160000</v>
          </cell>
          <cell r="K167">
            <v>44000</v>
          </cell>
          <cell r="L167">
            <v>300000</v>
          </cell>
          <cell r="N167">
            <v>31</v>
          </cell>
          <cell r="O167">
            <v>29</v>
          </cell>
          <cell r="P167">
            <v>216.5</v>
          </cell>
          <cell r="Q167">
            <v>0</v>
          </cell>
          <cell r="R167">
            <v>2160000</v>
          </cell>
          <cell r="S167">
            <v>1276000</v>
          </cell>
          <cell r="T167">
            <v>2703121</v>
          </cell>
          <cell r="U167">
            <v>6139121</v>
          </cell>
          <cell r="X167">
            <v>6439121</v>
          </cell>
          <cell r="Y167">
            <v>166320</v>
          </cell>
          <cell r="Z167">
            <v>6605441</v>
          </cell>
          <cell r="AA167">
            <v>330272</v>
          </cell>
          <cell r="AB167" t="str">
            <v>M-2</v>
          </cell>
          <cell r="AC167">
            <v>2531250</v>
          </cell>
          <cell r="AD167">
            <v>43200</v>
          </cell>
          <cell r="AE167">
            <v>44408628</v>
          </cell>
          <cell r="AF167">
            <v>2220431.4</v>
          </cell>
          <cell r="AG167">
            <v>0</v>
          </cell>
          <cell r="AH167">
            <v>0</v>
          </cell>
          <cell r="AJ167">
            <v>185035</v>
          </cell>
          <cell r="AK167">
            <v>43200</v>
          </cell>
          <cell r="AL167">
            <v>228235</v>
          </cell>
          <cell r="AM167">
            <v>6210900</v>
          </cell>
          <cell r="AN167">
            <v>0</v>
          </cell>
          <cell r="AP167">
            <v>0</v>
          </cell>
          <cell r="AV167">
            <v>0</v>
          </cell>
          <cell r="AW167">
            <v>0</v>
          </cell>
          <cell r="AX167">
            <v>6210900</v>
          </cell>
          <cell r="AZ167">
            <v>6210900</v>
          </cell>
        </row>
        <row r="168">
          <cell r="A168">
            <v>161</v>
          </cell>
          <cell r="B168" t="str">
            <v>SM2-KJA0075</v>
          </cell>
          <cell r="C168" t="str">
            <v>IRAWANSYAH</v>
          </cell>
          <cell r="D168">
            <v>28922</v>
          </cell>
          <cell r="E168" t="str">
            <v>Helper Blending</v>
          </cell>
          <cell r="F168" t="str">
            <v>Quality Control</v>
          </cell>
          <cell r="G168">
            <v>39083</v>
          </cell>
          <cell r="H168" t="str">
            <v>M-2</v>
          </cell>
          <cell r="I168" t="str">
            <v>1152030769</v>
          </cell>
          <cell r="J168">
            <v>2060000</v>
          </cell>
          <cell r="K168">
            <v>44000</v>
          </cell>
          <cell r="L168">
            <v>300000</v>
          </cell>
          <cell r="N168">
            <v>29</v>
          </cell>
          <cell r="O168">
            <v>29</v>
          </cell>
          <cell r="P168">
            <v>232.5</v>
          </cell>
          <cell r="Q168">
            <v>2</v>
          </cell>
          <cell r="R168">
            <v>1895200</v>
          </cell>
          <cell r="S168">
            <v>1276000</v>
          </cell>
          <cell r="T168">
            <v>2768497</v>
          </cell>
          <cell r="U168">
            <v>5939697</v>
          </cell>
          <cell r="X168">
            <v>6239697</v>
          </cell>
          <cell r="Y168">
            <v>158620</v>
          </cell>
          <cell r="Z168">
            <v>6398317</v>
          </cell>
          <cell r="AA168">
            <v>319916</v>
          </cell>
          <cell r="AB168" t="str">
            <v>M-2</v>
          </cell>
          <cell r="AC168">
            <v>2531250</v>
          </cell>
          <cell r="AD168">
            <v>41200</v>
          </cell>
          <cell r="AE168">
            <v>42071412</v>
          </cell>
          <cell r="AF168">
            <v>2103570.6</v>
          </cell>
          <cell r="AG168">
            <v>0</v>
          </cell>
          <cell r="AH168">
            <v>0</v>
          </cell>
          <cell r="AJ168">
            <v>175297</v>
          </cell>
          <cell r="AK168">
            <v>41200</v>
          </cell>
          <cell r="AL168">
            <v>216497</v>
          </cell>
          <cell r="AM168">
            <v>6023200</v>
          </cell>
          <cell r="AN168">
            <v>717315</v>
          </cell>
          <cell r="AP168">
            <v>0</v>
          </cell>
          <cell r="AV168">
            <v>0</v>
          </cell>
          <cell r="AW168">
            <v>717315</v>
          </cell>
          <cell r="AX168">
            <v>5305885</v>
          </cell>
          <cell r="AZ168">
            <v>5305900</v>
          </cell>
        </row>
        <row r="169">
          <cell r="A169">
            <v>162</v>
          </cell>
          <cell r="B169" t="str">
            <v>SM2-KJA0076</v>
          </cell>
          <cell r="C169" t="str">
            <v>ANDY ARYULIANSYAH</v>
          </cell>
          <cell r="D169">
            <v>31254</v>
          </cell>
          <cell r="E169" t="str">
            <v>Helper Blending</v>
          </cell>
          <cell r="F169" t="str">
            <v>Quality Control</v>
          </cell>
          <cell r="G169">
            <v>39083</v>
          </cell>
          <cell r="H169" t="str">
            <v>S-0</v>
          </cell>
          <cell r="I169" t="str">
            <v>1152031331</v>
          </cell>
          <cell r="J169">
            <v>1860000</v>
          </cell>
          <cell r="K169">
            <v>44000</v>
          </cell>
          <cell r="L169">
            <v>300000</v>
          </cell>
          <cell r="N169">
            <v>31</v>
          </cell>
          <cell r="O169">
            <v>31</v>
          </cell>
          <cell r="P169">
            <v>239.5</v>
          </cell>
          <cell r="Q169">
            <v>0</v>
          </cell>
          <cell r="R169">
            <v>1860000</v>
          </cell>
          <cell r="S169">
            <v>1364000</v>
          </cell>
          <cell r="T169">
            <v>2574971</v>
          </cell>
          <cell r="U169">
            <v>5798971</v>
          </cell>
          <cell r="X169">
            <v>6098971</v>
          </cell>
          <cell r="Y169">
            <v>143220</v>
          </cell>
          <cell r="Z169">
            <v>6242191</v>
          </cell>
          <cell r="AA169">
            <v>312110</v>
          </cell>
          <cell r="AB169" t="str">
            <v>S-0</v>
          </cell>
          <cell r="AC169">
            <v>2025000</v>
          </cell>
          <cell r="AD169">
            <v>37200</v>
          </cell>
          <cell r="AE169">
            <v>46414572</v>
          </cell>
          <cell r="AF169">
            <v>2320728.6</v>
          </cell>
          <cell r="AG169">
            <v>0</v>
          </cell>
          <cell r="AH169">
            <v>0</v>
          </cell>
          <cell r="AJ169">
            <v>193394</v>
          </cell>
          <cell r="AK169">
            <v>37200</v>
          </cell>
          <cell r="AL169">
            <v>230594</v>
          </cell>
          <cell r="AM169">
            <v>5868400</v>
          </cell>
          <cell r="AN169">
            <v>0</v>
          </cell>
          <cell r="AP169">
            <v>0</v>
          </cell>
          <cell r="AV169">
            <v>0</v>
          </cell>
          <cell r="AW169">
            <v>0</v>
          </cell>
          <cell r="AX169">
            <v>5868400</v>
          </cell>
          <cell r="AZ169">
            <v>5868400</v>
          </cell>
        </row>
        <row r="170">
          <cell r="A170">
            <v>163</v>
          </cell>
          <cell r="B170" t="str">
            <v>SM2-KJA0238</v>
          </cell>
          <cell r="C170" t="str">
            <v>HERI</v>
          </cell>
          <cell r="D170">
            <v>31437</v>
          </cell>
          <cell r="E170" t="str">
            <v>Helper Blending</v>
          </cell>
          <cell r="F170" t="str">
            <v>Quality Control</v>
          </cell>
          <cell r="G170">
            <v>39508</v>
          </cell>
          <cell r="H170" t="str">
            <v>M-0</v>
          </cell>
          <cell r="I170" t="str">
            <v>1152040721</v>
          </cell>
          <cell r="J170">
            <v>1860000</v>
          </cell>
          <cell r="K170">
            <v>44000</v>
          </cell>
          <cell r="L170">
            <v>300000</v>
          </cell>
          <cell r="N170">
            <v>31</v>
          </cell>
          <cell r="O170">
            <v>31</v>
          </cell>
          <cell r="P170">
            <v>223.5</v>
          </cell>
          <cell r="Q170">
            <v>0</v>
          </cell>
          <cell r="R170">
            <v>1860000</v>
          </cell>
          <cell r="S170">
            <v>1364000</v>
          </cell>
          <cell r="T170">
            <v>2402948</v>
          </cell>
          <cell r="U170">
            <v>5626948</v>
          </cell>
          <cell r="X170">
            <v>5926948</v>
          </cell>
          <cell r="Y170">
            <v>143220</v>
          </cell>
          <cell r="Z170">
            <v>6070168</v>
          </cell>
          <cell r="AA170">
            <v>303508</v>
          </cell>
          <cell r="AB170" t="str">
            <v>M-0</v>
          </cell>
          <cell r="AC170">
            <v>2193750</v>
          </cell>
          <cell r="AD170">
            <v>37200</v>
          </cell>
          <cell r="AE170">
            <v>42428520</v>
          </cell>
          <cell r="AF170">
            <v>2121426</v>
          </cell>
          <cell r="AG170">
            <v>0</v>
          </cell>
          <cell r="AH170">
            <v>0</v>
          </cell>
          <cell r="AJ170">
            <v>176785</v>
          </cell>
          <cell r="AK170">
            <v>37200</v>
          </cell>
          <cell r="AL170">
            <v>213985</v>
          </cell>
          <cell r="AM170">
            <v>5713000</v>
          </cell>
          <cell r="AN170">
            <v>0</v>
          </cell>
          <cell r="AP170">
            <v>0</v>
          </cell>
          <cell r="AV170">
            <v>0</v>
          </cell>
          <cell r="AW170">
            <v>0</v>
          </cell>
          <cell r="AX170">
            <v>5713000</v>
          </cell>
          <cell r="AZ170">
            <v>5713000</v>
          </cell>
        </row>
        <row r="171">
          <cell r="A171">
            <v>164</v>
          </cell>
          <cell r="B171" t="str">
            <v>SM2-KJA0262</v>
          </cell>
          <cell r="C171" t="str">
            <v>SUJIANTO</v>
          </cell>
          <cell r="D171">
            <v>31340</v>
          </cell>
          <cell r="E171" t="str">
            <v>Helper Blending</v>
          </cell>
          <cell r="F171" t="str">
            <v>Quality Control</v>
          </cell>
          <cell r="G171">
            <v>39508</v>
          </cell>
          <cell r="H171" t="str">
            <v>M-1</v>
          </cell>
          <cell r="I171" t="str">
            <v>1152041523</v>
          </cell>
          <cell r="J171">
            <v>1860000</v>
          </cell>
          <cell r="K171">
            <v>44000</v>
          </cell>
          <cell r="L171">
            <v>300000</v>
          </cell>
          <cell r="N171">
            <v>31</v>
          </cell>
          <cell r="O171">
            <v>31</v>
          </cell>
          <cell r="P171">
            <v>239.5</v>
          </cell>
          <cell r="Q171">
            <v>0</v>
          </cell>
          <cell r="R171">
            <v>1860000</v>
          </cell>
          <cell r="S171">
            <v>1364000</v>
          </cell>
          <cell r="T171">
            <v>2574971</v>
          </cell>
          <cell r="U171">
            <v>5798971</v>
          </cell>
          <cell r="X171">
            <v>6098971</v>
          </cell>
          <cell r="Y171">
            <v>143220</v>
          </cell>
          <cell r="Z171">
            <v>6242191</v>
          </cell>
          <cell r="AA171">
            <v>312110</v>
          </cell>
          <cell r="AB171" t="str">
            <v>M-1</v>
          </cell>
          <cell r="AC171">
            <v>2362500</v>
          </cell>
          <cell r="AD171">
            <v>37200</v>
          </cell>
          <cell r="AE171">
            <v>42364572</v>
          </cell>
          <cell r="AF171">
            <v>2118228.6</v>
          </cell>
          <cell r="AG171">
            <v>0</v>
          </cell>
          <cell r="AH171">
            <v>0</v>
          </cell>
          <cell r="AJ171">
            <v>176519</v>
          </cell>
          <cell r="AK171">
            <v>37200</v>
          </cell>
          <cell r="AL171">
            <v>213719</v>
          </cell>
          <cell r="AM171">
            <v>5885300</v>
          </cell>
          <cell r="AN171">
            <v>0</v>
          </cell>
          <cell r="AP171">
            <v>14000</v>
          </cell>
          <cell r="AV171">
            <v>0</v>
          </cell>
          <cell r="AW171">
            <v>14000</v>
          </cell>
          <cell r="AX171">
            <v>5871300</v>
          </cell>
          <cell r="AZ171">
            <v>5871300</v>
          </cell>
        </row>
        <row r="172">
          <cell r="A172">
            <v>165</v>
          </cell>
          <cell r="B172" t="str">
            <v>SM2-KJA0440</v>
          </cell>
          <cell r="C172" t="str">
            <v>RIAN KESUMA YUDHA</v>
          </cell>
          <cell r="D172">
            <v>29511</v>
          </cell>
          <cell r="E172" t="str">
            <v>Helper Blending</v>
          </cell>
          <cell r="F172" t="str">
            <v>Quality Control</v>
          </cell>
          <cell r="G172">
            <v>40087</v>
          </cell>
          <cell r="H172" t="str">
            <v>M-3</v>
          </cell>
          <cell r="I172" t="str">
            <v>1152056423</v>
          </cell>
          <cell r="J172">
            <v>1860000</v>
          </cell>
          <cell r="K172">
            <v>44000</v>
          </cell>
          <cell r="L172">
            <v>300000</v>
          </cell>
          <cell r="N172">
            <v>31</v>
          </cell>
          <cell r="O172">
            <v>31</v>
          </cell>
          <cell r="P172">
            <v>252.5</v>
          </cell>
          <cell r="Q172">
            <v>0</v>
          </cell>
          <cell r="R172">
            <v>1860000</v>
          </cell>
          <cell r="S172">
            <v>1364000</v>
          </cell>
          <cell r="T172">
            <v>2714740</v>
          </cell>
          <cell r="U172">
            <v>5938740</v>
          </cell>
          <cell r="X172">
            <v>6238740</v>
          </cell>
          <cell r="Y172">
            <v>143220</v>
          </cell>
          <cell r="Z172">
            <v>6381960</v>
          </cell>
          <cell r="AA172">
            <v>319098</v>
          </cell>
          <cell r="AB172" t="str">
            <v>M-3</v>
          </cell>
          <cell r="AC172">
            <v>2700000</v>
          </cell>
          <cell r="AD172">
            <v>37200</v>
          </cell>
          <cell r="AE172">
            <v>39907944</v>
          </cell>
          <cell r="AF172">
            <v>1995397.2000000002</v>
          </cell>
          <cell r="AG172">
            <v>0</v>
          </cell>
          <cell r="AH172">
            <v>0</v>
          </cell>
          <cell r="AJ172">
            <v>166283</v>
          </cell>
          <cell r="AK172">
            <v>37200</v>
          </cell>
          <cell r="AL172">
            <v>203483</v>
          </cell>
          <cell r="AM172">
            <v>6035300</v>
          </cell>
          <cell r="AN172">
            <v>0</v>
          </cell>
          <cell r="AP172">
            <v>0</v>
          </cell>
          <cell r="AV172">
            <v>0</v>
          </cell>
          <cell r="AW172">
            <v>0</v>
          </cell>
          <cell r="AX172">
            <v>6035300</v>
          </cell>
          <cell r="AY172">
            <v>146000</v>
          </cell>
          <cell r="AZ172">
            <v>6181300</v>
          </cell>
        </row>
        <row r="173">
          <cell r="A173">
            <v>166</v>
          </cell>
          <cell r="B173" t="str">
            <v>SM2-KJA0441</v>
          </cell>
          <cell r="C173" t="str">
            <v>FARIED ISKANDAR</v>
          </cell>
          <cell r="D173">
            <v>31849</v>
          </cell>
          <cell r="E173" t="str">
            <v>Helper Blending</v>
          </cell>
          <cell r="F173" t="str">
            <v>Quality Control</v>
          </cell>
          <cell r="G173">
            <v>40087</v>
          </cell>
          <cell r="H173" t="str">
            <v>M-1</v>
          </cell>
          <cell r="I173" t="str">
            <v>1152057080</v>
          </cell>
          <cell r="J173">
            <v>1860000</v>
          </cell>
          <cell r="K173">
            <v>44000</v>
          </cell>
          <cell r="L173">
            <v>300000</v>
          </cell>
          <cell r="N173">
            <v>28</v>
          </cell>
          <cell r="O173">
            <v>27</v>
          </cell>
          <cell r="P173">
            <v>230</v>
          </cell>
          <cell r="Q173">
            <v>3</v>
          </cell>
          <cell r="R173">
            <v>1636800</v>
          </cell>
          <cell r="S173">
            <v>1188000</v>
          </cell>
          <cell r="T173">
            <v>2472832</v>
          </cell>
          <cell r="U173">
            <v>5297632</v>
          </cell>
          <cell r="X173">
            <v>5597632</v>
          </cell>
          <cell r="Y173">
            <v>143220</v>
          </cell>
          <cell r="Z173">
            <v>5740852</v>
          </cell>
          <cell r="AA173">
            <v>287043</v>
          </cell>
          <cell r="AB173" t="str">
            <v>M-1</v>
          </cell>
          <cell r="AC173">
            <v>2362500</v>
          </cell>
          <cell r="AD173">
            <v>37200</v>
          </cell>
          <cell r="AE173">
            <v>36649308</v>
          </cell>
          <cell r="AF173">
            <v>1832465.4000000001</v>
          </cell>
          <cell r="AG173">
            <v>0</v>
          </cell>
          <cell r="AH173">
            <v>0</v>
          </cell>
          <cell r="AJ173">
            <v>152705</v>
          </cell>
          <cell r="AK173">
            <v>37200</v>
          </cell>
          <cell r="AL173">
            <v>189905</v>
          </cell>
          <cell r="AM173">
            <v>5407700</v>
          </cell>
          <cell r="AN173">
            <v>0</v>
          </cell>
          <cell r="AP173">
            <v>0</v>
          </cell>
          <cell r="AV173">
            <v>0</v>
          </cell>
          <cell r="AW173">
            <v>0</v>
          </cell>
          <cell r="AX173">
            <v>5407700</v>
          </cell>
          <cell r="AY173">
            <v>70000</v>
          </cell>
          <cell r="AZ173">
            <v>5477700</v>
          </cell>
        </row>
        <row r="174">
          <cell r="A174">
            <v>167</v>
          </cell>
          <cell r="B174" t="str">
            <v>SM2-KJA0442</v>
          </cell>
          <cell r="C174" t="str">
            <v>A. PUTRA ALI BILA</v>
          </cell>
          <cell r="D174">
            <v>33496</v>
          </cell>
          <cell r="E174" t="str">
            <v>Helper Blending</v>
          </cell>
          <cell r="F174" t="str">
            <v>Quality Control</v>
          </cell>
          <cell r="G174">
            <v>40087</v>
          </cell>
          <cell r="H174" t="str">
            <v>S-0</v>
          </cell>
          <cell r="I174" t="str">
            <v>1152056482</v>
          </cell>
          <cell r="J174">
            <v>1860000</v>
          </cell>
          <cell r="K174">
            <v>44000</v>
          </cell>
          <cell r="L174">
            <v>300000</v>
          </cell>
          <cell r="N174">
            <v>30</v>
          </cell>
          <cell r="O174">
            <v>30</v>
          </cell>
          <cell r="P174">
            <v>249</v>
          </cell>
          <cell r="Q174">
            <v>1</v>
          </cell>
          <cell r="R174">
            <v>1785600</v>
          </cell>
          <cell r="S174">
            <v>1320000</v>
          </cell>
          <cell r="T174">
            <v>2677110</v>
          </cell>
          <cell r="U174">
            <v>5782710</v>
          </cell>
          <cell r="X174">
            <v>6082710</v>
          </cell>
          <cell r="Y174">
            <v>143220</v>
          </cell>
          <cell r="Z174">
            <v>6225930</v>
          </cell>
          <cell r="AA174">
            <v>311297</v>
          </cell>
          <cell r="AB174" t="str">
            <v>S-0</v>
          </cell>
          <cell r="AC174">
            <v>2025000</v>
          </cell>
          <cell r="AD174">
            <v>37200</v>
          </cell>
          <cell r="AE174">
            <v>46229196</v>
          </cell>
          <cell r="AF174">
            <v>2311459.8000000003</v>
          </cell>
          <cell r="AG174">
            <v>0</v>
          </cell>
          <cell r="AH174">
            <v>0</v>
          </cell>
          <cell r="AJ174">
            <v>192621</v>
          </cell>
          <cell r="AK174">
            <v>37200</v>
          </cell>
          <cell r="AL174">
            <v>229821</v>
          </cell>
          <cell r="AM174">
            <v>5852900</v>
          </cell>
          <cell r="AN174">
            <v>0</v>
          </cell>
          <cell r="AP174">
            <v>0</v>
          </cell>
          <cell r="AV174">
            <v>0</v>
          </cell>
          <cell r="AW174">
            <v>0</v>
          </cell>
          <cell r="AX174">
            <v>5852900</v>
          </cell>
          <cell r="AZ174">
            <v>5852900</v>
          </cell>
        </row>
        <row r="175">
          <cell r="A175">
            <v>168</v>
          </cell>
          <cell r="B175" t="str">
            <v>SM2-KJA0443</v>
          </cell>
          <cell r="C175" t="str">
            <v>YUSUF RAHMAN</v>
          </cell>
          <cell r="D175">
            <v>30026</v>
          </cell>
          <cell r="E175" t="str">
            <v>Helper Blending</v>
          </cell>
          <cell r="F175" t="str">
            <v>Quality Control</v>
          </cell>
          <cell r="G175">
            <v>40087</v>
          </cell>
          <cell r="H175" t="str">
            <v>M-1</v>
          </cell>
          <cell r="I175" t="str">
            <v>1152055877</v>
          </cell>
          <cell r="J175">
            <v>1860000</v>
          </cell>
          <cell r="K175">
            <v>44000</v>
          </cell>
          <cell r="L175">
            <v>300000</v>
          </cell>
          <cell r="N175">
            <v>31</v>
          </cell>
          <cell r="O175">
            <v>31</v>
          </cell>
          <cell r="P175">
            <v>223.5</v>
          </cell>
          <cell r="Q175">
            <v>0</v>
          </cell>
          <cell r="R175">
            <v>1860000</v>
          </cell>
          <cell r="S175">
            <v>1364000</v>
          </cell>
          <cell r="T175">
            <v>2402948</v>
          </cell>
          <cell r="U175">
            <v>5626948</v>
          </cell>
          <cell r="X175">
            <v>5926948</v>
          </cell>
          <cell r="Y175">
            <v>143220</v>
          </cell>
          <cell r="Z175">
            <v>6070168</v>
          </cell>
          <cell r="AA175">
            <v>303508</v>
          </cell>
          <cell r="AB175" t="str">
            <v>M-1</v>
          </cell>
          <cell r="AC175">
            <v>2362500</v>
          </cell>
          <cell r="AD175">
            <v>37200</v>
          </cell>
          <cell r="AE175">
            <v>40403520</v>
          </cell>
          <cell r="AF175">
            <v>2020176</v>
          </cell>
          <cell r="AG175">
            <v>0</v>
          </cell>
          <cell r="AH175">
            <v>0</v>
          </cell>
          <cell r="AJ175">
            <v>168348</v>
          </cell>
          <cell r="AK175">
            <v>37200</v>
          </cell>
          <cell r="AL175">
            <v>205548</v>
          </cell>
          <cell r="AM175">
            <v>5721400</v>
          </cell>
          <cell r="AN175">
            <v>0</v>
          </cell>
          <cell r="AP175">
            <v>18000</v>
          </cell>
          <cell r="AV175">
            <v>0</v>
          </cell>
          <cell r="AW175">
            <v>18000</v>
          </cell>
          <cell r="AX175">
            <v>5703400</v>
          </cell>
          <cell r="AZ175">
            <v>5703400</v>
          </cell>
        </row>
        <row r="176">
          <cell r="A176">
            <v>169</v>
          </cell>
          <cell r="B176" t="str">
            <v>SM2-KJA0445</v>
          </cell>
          <cell r="C176" t="str">
            <v>JUMRAN</v>
          </cell>
          <cell r="D176">
            <v>33297</v>
          </cell>
          <cell r="E176" t="str">
            <v>Helper Blending</v>
          </cell>
          <cell r="F176" t="str">
            <v>Quality Control</v>
          </cell>
          <cell r="G176">
            <v>40087</v>
          </cell>
          <cell r="H176" t="str">
            <v>M-1</v>
          </cell>
          <cell r="I176" t="str">
            <v>1152056512</v>
          </cell>
          <cell r="J176">
            <v>1860000</v>
          </cell>
          <cell r="K176">
            <v>44000</v>
          </cell>
          <cell r="L176">
            <v>300000</v>
          </cell>
          <cell r="N176">
            <v>28</v>
          </cell>
          <cell r="O176">
            <v>23</v>
          </cell>
          <cell r="P176">
            <v>216</v>
          </cell>
          <cell r="Q176">
            <v>3</v>
          </cell>
          <cell r="R176">
            <v>1636800</v>
          </cell>
          <cell r="S176">
            <v>1012000</v>
          </cell>
          <cell r="T176">
            <v>2322312</v>
          </cell>
          <cell r="U176">
            <v>4971112</v>
          </cell>
          <cell r="X176">
            <v>5271112</v>
          </cell>
          <cell r="Y176">
            <v>143220</v>
          </cell>
          <cell r="Z176">
            <v>5414332</v>
          </cell>
          <cell r="AA176">
            <v>270717</v>
          </cell>
          <cell r="AB176" t="str">
            <v>M-1</v>
          </cell>
          <cell r="AC176">
            <v>2362500</v>
          </cell>
          <cell r="AD176">
            <v>37200</v>
          </cell>
          <cell r="AE176">
            <v>32926980</v>
          </cell>
          <cell r="AF176">
            <v>1646349</v>
          </cell>
          <cell r="AG176">
            <v>0</v>
          </cell>
          <cell r="AH176">
            <v>0</v>
          </cell>
          <cell r="AJ176">
            <v>137195</v>
          </cell>
          <cell r="AK176">
            <v>37200</v>
          </cell>
          <cell r="AL176">
            <v>174395</v>
          </cell>
          <cell r="AM176">
            <v>5096700</v>
          </cell>
          <cell r="AN176">
            <v>0</v>
          </cell>
          <cell r="AP176">
            <v>54000</v>
          </cell>
          <cell r="AV176">
            <v>0</v>
          </cell>
          <cell r="AW176">
            <v>54000</v>
          </cell>
          <cell r="AX176">
            <v>5042700</v>
          </cell>
          <cell r="AZ176">
            <v>5042700</v>
          </cell>
        </row>
        <row r="177">
          <cell r="A177">
            <v>170</v>
          </cell>
          <cell r="B177" t="str">
            <v>SM2-KJA0410</v>
          </cell>
          <cell r="C177" t="str">
            <v>ADE CANDRA</v>
          </cell>
          <cell r="D177">
            <v>29691</v>
          </cell>
          <cell r="E177" t="str">
            <v>Helper Blending</v>
          </cell>
          <cell r="F177" t="str">
            <v>Quality Control</v>
          </cell>
          <cell r="G177">
            <v>39904</v>
          </cell>
          <cell r="H177" t="str">
            <v>M-1</v>
          </cell>
          <cell r="I177" t="str">
            <v>1152052711</v>
          </cell>
          <cell r="J177">
            <v>1860000</v>
          </cell>
          <cell r="K177">
            <v>44000</v>
          </cell>
          <cell r="L177">
            <v>300000</v>
          </cell>
          <cell r="N177">
            <v>31</v>
          </cell>
          <cell r="O177">
            <v>27</v>
          </cell>
          <cell r="P177">
            <v>225.5</v>
          </cell>
          <cell r="Q177">
            <v>0</v>
          </cell>
          <cell r="R177">
            <v>1860000</v>
          </cell>
          <cell r="S177">
            <v>1188000</v>
          </cell>
          <cell r="T177">
            <v>2424451</v>
          </cell>
          <cell r="U177">
            <v>5472451</v>
          </cell>
          <cell r="X177">
            <v>5772451</v>
          </cell>
          <cell r="Y177">
            <v>143220</v>
          </cell>
          <cell r="Z177">
            <v>5915671</v>
          </cell>
          <cell r="AA177">
            <v>295784</v>
          </cell>
          <cell r="AB177" t="str">
            <v>M-1</v>
          </cell>
          <cell r="AC177">
            <v>2362500</v>
          </cell>
          <cell r="AD177">
            <v>37200</v>
          </cell>
          <cell r="AE177">
            <v>38642244</v>
          </cell>
          <cell r="AF177">
            <v>1932112.2000000002</v>
          </cell>
          <cell r="AG177">
            <v>0</v>
          </cell>
          <cell r="AH177">
            <v>0</v>
          </cell>
          <cell r="AJ177">
            <v>161009</v>
          </cell>
          <cell r="AK177">
            <v>37200</v>
          </cell>
          <cell r="AL177">
            <v>198209</v>
          </cell>
          <cell r="AM177">
            <v>5574200</v>
          </cell>
          <cell r="AN177">
            <v>0</v>
          </cell>
          <cell r="AP177">
            <v>0</v>
          </cell>
          <cell r="AV177">
            <v>0</v>
          </cell>
          <cell r="AW177">
            <v>0</v>
          </cell>
          <cell r="AX177">
            <v>5574200</v>
          </cell>
          <cell r="AZ177">
            <v>5574200</v>
          </cell>
        </row>
        <row r="178">
          <cell r="A178">
            <v>171</v>
          </cell>
          <cell r="B178" t="str">
            <v>SM2-KJA0247</v>
          </cell>
          <cell r="C178" t="str">
            <v>M. MUHARFI</v>
          </cell>
          <cell r="D178">
            <v>31669</v>
          </cell>
          <cell r="E178" t="str">
            <v>Helper Blending</v>
          </cell>
          <cell r="F178" t="str">
            <v>Quality Control</v>
          </cell>
          <cell r="G178">
            <v>39508</v>
          </cell>
          <cell r="H178" t="str">
            <v>M-1</v>
          </cell>
          <cell r="I178" t="str">
            <v>1152040691</v>
          </cell>
          <cell r="J178">
            <v>1860000</v>
          </cell>
          <cell r="K178">
            <v>44000</v>
          </cell>
          <cell r="L178">
            <v>300000</v>
          </cell>
          <cell r="N178">
            <v>31</v>
          </cell>
          <cell r="O178">
            <v>29</v>
          </cell>
          <cell r="P178">
            <v>212.5</v>
          </cell>
          <cell r="Q178">
            <v>0</v>
          </cell>
          <cell r="R178">
            <v>1860000</v>
          </cell>
          <cell r="S178">
            <v>1276000</v>
          </cell>
          <cell r="T178">
            <v>2284682</v>
          </cell>
          <cell r="U178">
            <v>5420682</v>
          </cell>
          <cell r="X178">
            <v>5720682</v>
          </cell>
          <cell r="Y178">
            <v>143220</v>
          </cell>
          <cell r="Z178">
            <v>5863902</v>
          </cell>
          <cell r="AA178">
            <v>293195</v>
          </cell>
          <cell r="AB178" t="str">
            <v>M-1</v>
          </cell>
          <cell r="AC178">
            <v>2362500</v>
          </cell>
          <cell r="AD178">
            <v>37200</v>
          </cell>
          <cell r="AE178">
            <v>38052084</v>
          </cell>
          <cell r="AF178">
            <v>1902604.2000000002</v>
          </cell>
          <cell r="AG178">
            <v>0</v>
          </cell>
          <cell r="AH178">
            <v>0</v>
          </cell>
          <cell r="AJ178">
            <v>158550</v>
          </cell>
          <cell r="AK178">
            <v>37200</v>
          </cell>
          <cell r="AL178">
            <v>195750</v>
          </cell>
          <cell r="AM178">
            <v>5524900</v>
          </cell>
          <cell r="AN178">
            <v>0</v>
          </cell>
          <cell r="AP178">
            <v>44000</v>
          </cell>
          <cell r="AV178">
            <v>0</v>
          </cell>
          <cell r="AW178">
            <v>44000</v>
          </cell>
          <cell r="AX178">
            <v>5480900</v>
          </cell>
          <cell r="AZ178">
            <v>5480900</v>
          </cell>
        </row>
        <row r="179">
          <cell r="A179">
            <v>172</v>
          </cell>
          <cell r="B179" t="str">
            <v>SM2-KJA0446</v>
          </cell>
          <cell r="C179" t="str">
            <v>TRI FAZRIANSYAH NOOR</v>
          </cell>
          <cell r="D179">
            <v>32456</v>
          </cell>
          <cell r="E179" t="str">
            <v>Helper Blending</v>
          </cell>
          <cell r="F179" t="str">
            <v>Quality Control</v>
          </cell>
          <cell r="G179">
            <v>40087</v>
          </cell>
          <cell r="H179" t="str">
            <v>S-0</v>
          </cell>
          <cell r="I179" t="str">
            <v>1152056458</v>
          </cell>
          <cell r="J179">
            <v>1860000</v>
          </cell>
          <cell r="K179">
            <v>44000</v>
          </cell>
          <cell r="L179">
            <v>300000</v>
          </cell>
          <cell r="N179">
            <v>31</v>
          </cell>
          <cell r="O179">
            <v>29</v>
          </cell>
          <cell r="P179">
            <v>216.5</v>
          </cell>
          <cell r="Q179">
            <v>0</v>
          </cell>
          <cell r="R179">
            <v>1860000</v>
          </cell>
          <cell r="S179">
            <v>1276000</v>
          </cell>
          <cell r="T179">
            <v>2327688</v>
          </cell>
          <cell r="U179">
            <v>5463688</v>
          </cell>
          <cell r="X179">
            <v>5763688</v>
          </cell>
          <cell r="Y179">
            <v>143220</v>
          </cell>
          <cell r="Z179">
            <v>5906908</v>
          </cell>
          <cell r="AA179">
            <v>295345</v>
          </cell>
          <cell r="AB179" t="str">
            <v>S-0</v>
          </cell>
          <cell r="AC179">
            <v>2025000</v>
          </cell>
          <cell r="AD179">
            <v>37200</v>
          </cell>
          <cell r="AE179">
            <v>42592356</v>
          </cell>
          <cell r="AF179">
            <v>2129617.8000000003</v>
          </cell>
          <cell r="AG179">
            <v>0</v>
          </cell>
          <cell r="AH179">
            <v>0</v>
          </cell>
          <cell r="AJ179">
            <v>177468</v>
          </cell>
          <cell r="AK179">
            <v>37200</v>
          </cell>
          <cell r="AL179">
            <v>214668</v>
          </cell>
          <cell r="AM179">
            <v>5549000</v>
          </cell>
          <cell r="AN179">
            <v>0</v>
          </cell>
          <cell r="AP179">
            <v>0</v>
          </cell>
          <cell r="AV179">
            <v>0</v>
          </cell>
          <cell r="AW179">
            <v>0</v>
          </cell>
          <cell r="AX179">
            <v>5549000</v>
          </cell>
          <cell r="AZ179">
            <v>5549000</v>
          </cell>
        </row>
        <row r="180">
          <cell r="A180">
            <v>173</v>
          </cell>
          <cell r="B180" t="str">
            <v>SM2-KJA0447</v>
          </cell>
          <cell r="C180" t="str">
            <v>ABDUL MALIK</v>
          </cell>
          <cell r="D180">
            <v>30508</v>
          </cell>
          <cell r="E180" t="str">
            <v>Helper Blending</v>
          </cell>
          <cell r="F180" t="str">
            <v>Quality Control</v>
          </cell>
          <cell r="G180">
            <v>40087</v>
          </cell>
          <cell r="H180" t="str">
            <v>S-0</v>
          </cell>
          <cell r="I180" t="str">
            <v>1152056547</v>
          </cell>
          <cell r="J180">
            <v>1860000</v>
          </cell>
          <cell r="K180">
            <v>44000</v>
          </cell>
          <cell r="L180">
            <v>300000</v>
          </cell>
          <cell r="N180">
            <v>31</v>
          </cell>
          <cell r="O180">
            <v>31</v>
          </cell>
          <cell r="P180">
            <v>223.5</v>
          </cell>
          <cell r="Q180">
            <v>0</v>
          </cell>
          <cell r="R180">
            <v>1860000</v>
          </cell>
          <cell r="S180">
            <v>1364000</v>
          </cell>
          <cell r="T180">
            <v>2402948</v>
          </cell>
          <cell r="U180">
            <v>5626948</v>
          </cell>
          <cell r="X180">
            <v>5926948</v>
          </cell>
          <cell r="Y180">
            <v>143220</v>
          </cell>
          <cell r="Z180">
            <v>6070168</v>
          </cell>
          <cell r="AA180">
            <v>303508</v>
          </cell>
          <cell r="AB180" t="str">
            <v>S-0</v>
          </cell>
          <cell r="AC180">
            <v>2025000</v>
          </cell>
          <cell r="AD180">
            <v>37200</v>
          </cell>
          <cell r="AE180">
            <v>44453520</v>
          </cell>
          <cell r="AF180">
            <v>2222676</v>
          </cell>
          <cell r="AG180">
            <v>0</v>
          </cell>
          <cell r="AH180">
            <v>0</v>
          </cell>
          <cell r="AJ180">
            <v>185223</v>
          </cell>
          <cell r="AK180">
            <v>37200</v>
          </cell>
          <cell r="AL180">
            <v>222423</v>
          </cell>
          <cell r="AM180">
            <v>5704500</v>
          </cell>
          <cell r="AN180">
            <v>0</v>
          </cell>
          <cell r="AP180">
            <v>0</v>
          </cell>
          <cell r="AV180">
            <v>0</v>
          </cell>
          <cell r="AW180">
            <v>0</v>
          </cell>
          <cell r="AX180">
            <v>5704500</v>
          </cell>
          <cell r="AZ180">
            <v>5704500</v>
          </cell>
        </row>
        <row r="181">
          <cell r="A181">
            <v>174</v>
          </cell>
          <cell r="B181" t="str">
            <v>SM2-KJA0448</v>
          </cell>
          <cell r="C181" t="str">
            <v>ZIADIS KEMAL</v>
          </cell>
          <cell r="D181">
            <v>33391</v>
          </cell>
          <cell r="E181" t="str">
            <v>Helper Blending</v>
          </cell>
          <cell r="F181" t="str">
            <v>Quality Control</v>
          </cell>
          <cell r="G181">
            <v>40087</v>
          </cell>
          <cell r="H181" t="str">
            <v>S-0</v>
          </cell>
          <cell r="I181" t="str">
            <v>1152059341</v>
          </cell>
          <cell r="J181">
            <v>1860000</v>
          </cell>
          <cell r="K181">
            <v>44000</v>
          </cell>
          <cell r="L181">
            <v>300000</v>
          </cell>
          <cell r="N181">
            <v>31</v>
          </cell>
          <cell r="O181">
            <v>28</v>
          </cell>
          <cell r="P181">
            <v>233.5</v>
          </cell>
          <cell r="Q181">
            <v>0</v>
          </cell>
          <cell r="R181">
            <v>1860000</v>
          </cell>
          <cell r="S181">
            <v>1232000</v>
          </cell>
          <cell r="T181">
            <v>2510462</v>
          </cell>
          <cell r="U181">
            <v>5602462</v>
          </cell>
          <cell r="X181">
            <v>5902462</v>
          </cell>
          <cell r="Y181">
            <v>143220</v>
          </cell>
          <cell r="Z181">
            <v>6045682</v>
          </cell>
          <cell r="AA181">
            <v>302284</v>
          </cell>
          <cell r="AB181" t="str">
            <v>S-0</v>
          </cell>
          <cell r="AC181">
            <v>2025000</v>
          </cell>
          <cell r="AD181">
            <v>37200</v>
          </cell>
          <cell r="AE181">
            <v>44174376</v>
          </cell>
          <cell r="AF181">
            <v>2208718.8000000003</v>
          </cell>
          <cell r="AG181">
            <v>0</v>
          </cell>
          <cell r="AH181">
            <v>0</v>
          </cell>
          <cell r="AJ181">
            <v>184059</v>
          </cell>
          <cell r="AK181">
            <v>37200</v>
          </cell>
          <cell r="AL181">
            <v>221259</v>
          </cell>
          <cell r="AM181">
            <v>5681200</v>
          </cell>
          <cell r="AN181">
            <v>0</v>
          </cell>
          <cell r="AP181">
            <v>251000</v>
          </cell>
          <cell r="AV181">
            <v>0</v>
          </cell>
          <cell r="AW181">
            <v>251000</v>
          </cell>
          <cell r="AX181">
            <v>5430200</v>
          </cell>
          <cell r="AZ181">
            <v>5430200</v>
          </cell>
        </row>
        <row r="182">
          <cell r="A182">
            <v>175</v>
          </cell>
          <cell r="B182" t="str">
            <v>SM2-KJA0566</v>
          </cell>
          <cell r="C182" t="str">
            <v>M. ARIS MAULANA</v>
          </cell>
          <cell r="D182">
            <v>31629</v>
          </cell>
          <cell r="E182" t="str">
            <v>Helper Blending</v>
          </cell>
          <cell r="F182" t="str">
            <v>Quality Control</v>
          </cell>
          <cell r="G182">
            <v>41284</v>
          </cell>
          <cell r="H182" t="str">
            <v>M-0</v>
          </cell>
          <cell r="I182" t="str">
            <v>1152096476</v>
          </cell>
          <cell r="J182">
            <v>1860000</v>
          </cell>
          <cell r="K182">
            <v>44000</v>
          </cell>
          <cell r="L182">
            <v>300000</v>
          </cell>
          <cell r="N182">
            <v>30</v>
          </cell>
          <cell r="O182">
            <v>28</v>
          </cell>
          <cell r="P182">
            <v>140.5</v>
          </cell>
          <cell r="Q182">
            <v>1</v>
          </cell>
          <cell r="R182">
            <v>1785600</v>
          </cell>
          <cell r="S182">
            <v>1232000</v>
          </cell>
          <cell r="T182">
            <v>1510578</v>
          </cell>
          <cell r="U182">
            <v>4528178</v>
          </cell>
          <cell r="X182">
            <v>4828178</v>
          </cell>
          <cell r="Y182">
            <v>143220</v>
          </cell>
          <cell r="Z182">
            <v>4971398</v>
          </cell>
          <cell r="AA182">
            <v>248570</v>
          </cell>
          <cell r="AB182" t="str">
            <v>M-0</v>
          </cell>
          <cell r="AC182">
            <v>2193750</v>
          </cell>
          <cell r="AD182">
            <v>37200</v>
          </cell>
          <cell r="AE182">
            <v>29902536</v>
          </cell>
          <cell r="AF182">
            <v>1495126.8</v>
          </cell>
          <cell r="AG182">
            <v>0</v>
          </cell>
          <cell r="AH182">
            <v>0</v>
          </cell>
          <cell r="AJ182">
            <v>124593</v>
          </cell>
          <cell r="AK182">
            <v>37200</v>
          </cell>
          <cell r="AL182">
            <v>161793</v>
          </cell>
          <cell r="AM182">
            <v>4666400</v>
          </cell>
          <cell r="AN182">
            <v>0</v>
          </cell>
          <cell r="AP182">
            <v>0</v>
          </cell>
          <cell r="AV182">
            <v>0</v>
          </cell>
          <cell r="AW182">
            <v>0</v>
          </cell>
          <cell r="AX182">
            <v>4666400</v>
          </cell>
          <cell r="AZ182">
            <v>4666400</v>
          </cell>
        </row>
        <row r="183">
          <cell r="A183">
            <v>176</v>
          </cell>
          <cell r="B183" t="str">
            <v>SM2-KJA0432</v>
          </cell>
          <cell r="C183" t="str">
            <v>EDY KARTINI YADI</v>
          </cell>
          <cell r="D183">
            <v>31523</v>
          </cell>
          <cell r="E183" t="str">
            <v>Helper Blending</v>
          </cell>
          <cell r="F183" t="str">
            <v>Quality Control</v>
          </cell>
          <cell r="G183">
            <v>39997</v>
          </cell>
          <cell r="H183" t="str">
            <v>M-1</v>
          </cell>
          <cell r="I183" t="str">
            <v>1152052860</v>
          </cell>
          <cell r="J183">
            <v>1860000</v>
          </cell>
          <cell r="K183">
            <v>44000</v>
          </cell>
          <cell r="L183">
            <v>300000</v>
          </cell>
          <cell r="N183">
            <v>30</v>
          </cell>
          <cell r="O183">
            <v>28</v>
          </cell>
          <cell r="P183">
            <v>187</v>
          </cell>
          <cell r="Q183">
            <v>1</v>
          </cell>
          <cell r="R183">
            <v>1785600</v>
          </cell>
          <cell r="S183">
            <v>1232000</v>
          </cell>
          <cell r="T183">
            <v>2010520</v>
          </cell>
          <cell r="U183">
            <v>5028120</v>
          </cell>
          <cell r="X183">
            <v>5328120</v>
          </cell>
          <cell r="Y183">
            <v>143220</v>
          </cell>
          <cell r="Z183">
            <v>5471340</v>
          </cell>
          <cell r="AA183">
            <v>273567</v>
          </cell>
          <cell r="AB183" t="str">
            <v>M-1</v>
          </cell>
          <cell r="AC183">
            <v>2362500</v>
          </cell>
          <cell r="AD183">
            <v>37200</v>
          </cell>
          <cell r="AE183">
            <v>33576876</v>
          </cell>
          <cell r="AF183">
            <v>1678843.8</v>
          </cell>
          <cell r="AG183">
            <v>0</v>
          </cell>
          <cell r="AH183">
            <v>0</v>
          </cell>
          <cell r="AJ183">
            <v>139903</v>
          </cell>
          <cell r="AK183">
            <v>37200</v>
          </cell>
          <cell r="AL183">
            <v>177103</v>
          </cell>
          <cell r="AM183">
            <v>5151000</v>
          </cell>
          <cell r="AN183">
            <v>1325076</v>
          </cell>
          <cell r="AP183">
            <v>0</v>
          </cell>
          <cell r="AV183">
            <v>0</v>
          </cell>
          <cell r="AW183">
            <v>1325076</v>
          </cell>
          <cell r="AX183">
            <v>3825924</v>
          </cell>
          <cell r="AZ183">
            <v>3825900</v>
          </cell>
        </row>
        <row r="184">
          <cell r="A184">
            <v>177</v>
          </cell>
          <cell r="B184" t="str">
            <v>SM2-KJA0456</v>
          </cell>
          <cell r="C184" t="str">
            <v>HERLIANSYAH</v>
          </cell>
          <cell r="D184">
            <v>33162</v>
          </cell>
          <cell r="E184" t="str">
            <v>Helper Blending</v>
          </cell>
          <cell r="F184" t="str">
            <v>Quality Control</v>
          </cell>
          <cell r="G184">
            <v>40210</v>
          </cell>
          <cell r="H184" t="str">
            <v>S-0</v>
          </cell>
          <cell r="I184" t="str">
            <v>1152066224</v>
          </cell>
          <cell r="J184">
            <v>1860000</v>
          </cell>
          <cell r="K184">
            <v>44000</v>
          </cell>
          <cell r="L184">
            <v>300000</v>
          </cell>
          <cell r="N184">
            <v>31</v>
          </cell>
          <cell r="O184">
            <v>25</v>
          </cell>
          <cell r="P184">
            <v>214.5</v>
          </cell>
          <cell r="Q184">
            <v>0</v>
          </cell>
          <cell r="R184">
            <v>1860000</v>
          </cell>
          <cell r="S184">
            <v>1100000</v>
          </cell>
          <cell r="T184">
            <v>2306185</v>
          </cell>
          <cell r="U184">
            <v>5266185</v>
          </cell>
          <cell r="X184">
            <v>5566185</v>
          </cell>
          <cell r="Y184">
            <v>143220</v>
          </cell>
          <cell r="Z184">
            <v>5709405</v>
          </cell>
          <cell r="AA184">
            <v>285470</v>
          </cell>
          <cell r="AB184" t="str">
            <v>S-0</v>
          </cell>
          <cell r="AC184">
            <v>2025000</v>
          </cell>
          <cell r="AD184">
            <v>37200</v>
          </cell>
          <cell r="AE184">
            <v>40340820</v>
          </cell>
          <cell r="AF184">
            <v>2017041</v>
          </cell>
          <cell r="AG184">
            <v>0</v>
          </cell>
          <cell r="AH184">
            <v>0</v>
          </cell>
          <cell r="AJ184">
            <v>168086</v>
          </cell>
          <cell r="AK184">
            <v>37200</v>
          </cell>
          <cell r="AL184">
            <v>205286</v>
          </cell>
          <cell r="AM184">
            <v>5360900</v>
          </cell>
          <cell r="AN184">
            <v>0</v>
          </cell>
          <cell r="AP184">
            <v>0</v>
          </cell>
          <cell r="AV184">
            <v>0</v>
          </cell>
          <cell r="AW184">
            <v>0</v>
          </cell>
          <cell r="AX184">
            <v>5360900</v>
          </cell>
          <cell r="AZ184">
            <v>5360900</v>
          </cell>
        </row>
        <row r="185">
          <cell r="A185">
            <v>178</v>
          </cell>
          <cell r="B185" t="str">
            <v>SM2-KJA0409</v>
          </cell>
          <cell r="C185" t="str">
            <v>SUPADLAN</v>
          </cell>
          <cell r="D185">
            <v>30460</v>
          </cell>
          <cell r="E185" t="str">
            <v>Helper Sampling</v>
          </cell>
          <cell r="F185" t="str">
            <v>Quality Control</v>
          </cell>
          <cell r="G185">
            <v>39904</v>
          </cell>
          <cell r="H185" t="str">
            <v>M-1</v>
          </cell>
          <cell r="I185" t="str">
            <v>1152066631</v>
          </cell>
          <cell r="J185">
            <v>1860000</v>
          </cell>
          <cell r="K185">
            <v>44000</v>
          </cell>
          <cell r="L185">
            <v>300000</v>
          </cell>
          <cell r="N185">
            <v>31</v>
          </cell>
          <cell r="O185">
            <v>31</v>
          </cell>
          <cell r="P185">
            <v>239.5</v>
          </cell>
          <cell r="Q185">
            <v>0</v>
          </cell>
          <cell r="R185">
            <v>1860000</v>
          </cell>
          <cell r="S185">
            <v>1364000</v>
          </cell>
          <cell r="T185">
            <v>2574971</v>
          </cell>
          <cell r="U185">
            <v>5798971</v>
          </cell>
          <cell r="X185">
            <v>6098971</v>
          </cell>
          <cell r="Y185">
            <v>143220</v>
          </cell>
          <cell r="Z185">
            <v>6242191</v>
          </cell>
          <cell r="AA185">
            <v>312110</v>
          </cell>
          <cell r="AB185" t="str">
            <v>M-1</v>
          </cell>
          <cell r="AC185">
            <v>2362500</v>
          </cell>
          <cell r="AD185">
            <v>37200</v>
          </cell>
          <cell r="AE185">
            <v>42364572</v>
          </cell>
          <cell r="AF185">
            <v>2118228.6</v>
          </cell>
          <cell r="AG185">
            <v>0</v>
          </cell>
          <cell r="AH185">
            <v>0</v>
          </cell>
          <cell r="AJ185">
            <v>176519</v>
          </cell>
          <cell r="AK185">
            <v>37200</v>
          </cell>
          <cell r="AL185">
            <v>213719</v>
          </cell>
          <cell r="AM185">
            <v>5885300</v>
          </cell>
          <cell r="AN185">
            <v>0</v>
          </cell>
          <cell r="AP185">
            <v>42000</v>
          </cell>
          <cell r="AV185">
            <v>0</v>
          </cell>
          <cell r="AW185">
            <v>42000</v>
          </cell>
          <cell r="AX185">
            <v>5843300</v>
          </cell>
          <cell r="AZ185">
            <v>5843300</v>
          </cell>
        </row>
        <row r="186">
          <cell r="A186">
            <v>179</v>
          </cell>
          <cell r="B186" t="str">
            <v>SM2-KJA0411</v>
          </cell>
          <cell r="C186" t="str">
            <v>SUPARJO</v>
          </cell>
          <cell r="D186">
            <v>30769</v>
          </cell>
          <cell r="E186" t="str">
            <v>Helper Sampling</v>
          </cell>
          <cell r="F186" t="str">
            <v>Quality Control</v>
          </cell>
          <cell r="G186">
            <v>39916</v>
          </cell>
          <cell r="H186" t="str">
            <v>M-0</v>
          </cell>
          <cell r="I186" t="str">
            <v>1152052592</v>
          </cell>
          <cell r="J186">
            <v>1860000</v>
          </cell>
          <cell r="K186">
            <v>44000</v>
          </cell>
          <cell r="L186">
            <v>300000</v>
          </cell>
          <cell r="N186">
            <v>29</v>
          </cell>
          <cell r="O186">
            <v>25</v>
          </cell>
          <cell r="P186">
            <v>166.5</v>
          </cell>
          <cell r="Q186">
            <v>2</v>
          </cell>
          <cell r="R186">
            <v>1711200</v>
          </cell>
          <cell r="S186">
            <v>1100000</v>
          </cell>
          <cell r="T186">
            <v>1790116</v>
          </cell>
          <cell r="U186">
            <v>4601316</v>
          </cell>
          <cell r="X186">
            <v>4901316</v>
          </cell>
          <cell r="Y186">
            <v>143220</v>
          </cell>
          <cell r="Z186">
            <v>5044536</v>
          </cell>
          <cell r="AA186">
            <v>252227</v>
          </cell>
          <cell r="AB186" t="str">
            <v>M-0</v>
          </cell>
          <cell r="AC186">
            <v>2193750</v>
          </cell>
          <cell r="AD186">
            <v>37200</v>
          </cell>
          <cell r="AE186">
            <v>30736308</v>
          </cell>
          <cell r="AF186">
            <v>1536815.4000000001</v>
          </cell>
          <cell r="AG186">
            <v>0</v>
          </cell>
          <cell r="AH186">
            <v>0</v>
          </cell>
          <cell r="AJ186">
            <v>128067</v>
          </cell>
          <cell r="AK186">
            <v>37200</v>
          </cell>
          <cell r="AL186">
            <v>165267</v>
          </cell>
          <cell r="AM186">
            <v>4736000</v>
          </cell>
          <cell r="AN186">
            <v>1677509</v>
          </cell>
          <cell r="AP186">
            <v>90000</v>
          </cell>
          <cell r="AV186">
            <v>0</v>
          </cell>
          <cell r="AW186">
            <v>1767509</v>
          </cell>
          <cell r="AX186">
            <v>2968491</v>
          </cell>
          <cell r="AZ186">
            <v>2968500</v>
          </cell>
        </row>
        <row r="187">
          <cell r="A187">
            <v>180</v>
          </cell>
          <cell r="B187" t="str">
            <v>SM2-KJA0242</v>
          </cell>
          <cell r="C187" t="str">
            <v>EKO BUDIMAN</v>
          </cell>
          <cell r="D187">
            <v>33044</v>
          </cell>
          <cell r="E187" t="str">
            <v>Helper Sampling</v>
          </cell>
          <cell r="F187" t="str">
            <v>Quality Control</v>
          </cell>
          <cell r="G187">
            <v>39508</v>
          </cell>
          <cell r="H187" t="str">
            <v>S-0</v>
          </cell>
          <cell r="I187" t="str">
            <v>1152040705</v>
          </cell>
          <cell r="J187">
            <v>1860000</v>
          </cell>
          <cell r="K187">
            <v>44000</v>
          </cell>
          <cell r="L187">
            <v>300000</v>
          </cell>
          <cell r="N187">
            <v>31</v>
          </cell>
          <cell r="O187">
            <v>31</v>
          </cell>
          <cell r="P187">
            <v>252.5</v>
          </cell>
          <cell r="Q187">
            <v>0</v>
          </cell>
          <cell r="R187">
            <v>1860000</v>
          </cell>
          <cell r="S187">
            <v>1364000</v>
          </cell>
          <cell r="T187">
            <v>2714740</v>
          </cell>
          <cell r="U187">
            <v>5938740</v>
          </cell>
          <cell r="X187">
            <v>6238740</v>
          </cell>
          <cell r="Y187">
            <v>143220</v>
          </cell>
          <cell r="Z187">
            <v>6381960</v>
          </cell>
          <cell r="AA187">
            <v>319098</v>
          </cell>
          <cell r="AB187" t="str">
            <v>S-0</v>
          </cell>
          <cell r="AC187">
            <v>2025000</v>
          </cell>
          <cell r="AD187">
            <v>37200</v>
          </cell>
          <cell r="AE187">
            <v>48007944</v>
          </cell>
          <cell r="AF187">
            <v>2400397.2000000002</v>
          </cell>
          <cell r="AG187">
            <v>0</v>
          </cell>
          <cell r="AH187">
            <v>0</v>
          </cell>
          <cell r="AJ187">
            <v>200033</v>
          </cell>
          <cell r="AK187">
            <v>37200</v>
          </cell>
          <cell r="AL187">
            <v>237233</v>
          </cell>
          <cell r="AM187">
            <v>6001500</v>
          </cell>
          <cell r="AN187">
            <v>0</v>
          </cell>
          <cell r="AP187">
            <v>0</v>
          </cell>
          <cell r="AV187">
            <v>0</v>
          </cell>
          <cell r="AW187">
            <v>0</v>
          </cell>
          <cell r="AX187">
            <v>6001500</v>
          </cell>
          <cell r="AZ187">
            <v>6001500</v>
          </cell>
        </row>
        <row r="188">
          <cell r="A188">
            <v>181</v>
          </cell>
          <cell r="B188" t="str">
            <v>SM2-KJA0260</v>
          </cell>
          <cell r="C188" t="str">
            <v>SUKRI PURWANTO</v>
          </cell>
          <cell r="D188">
            <v>31360</v>
          </cell>
          <cell r="E188" t="str">
            <v>Helper Sampling</v>
          </cell>
          <cell r="F188" t="str">
            <v>Quality Control</v>
          </cell>
          <cell r="G188">
            <v>39508</v>
          </cell>
          <cell r="H188" t="str">
            <v>M-0</v>
          </cell>
          <cell r="I188" t="str">
            <v>1152039979</v>
          </cell>
          <cell r="J188">
            <v>1860000</v>
          </cell>
          <cell r="K188">
            <v>44000</v>
          </cell>
          <cell r="L188">
            <v>300000</v>
          </cell>
          <cell r="N188">
            <v>30</v>
          </cell>
          <cell r="O188">
            <v>30</v>
          </cell>
          <cell r="P188">
            <v>236</v>
          </cell>
          <cell r="Q188">
            <v>1</v>
          </cell>
          <cell r="R188">
            <v>1785600</v>
          </cell>
          <cell r="S188">
            <v>1320000</v>
          </cell>
          <cell r="T188">
            <v>2537341</v>
          </cell>
          <cell r="U188">
            <v>5642941</v>
          </cell>
          <cell r="X188">
            <v>5942941</v>
          </cell>
          <cell r="Y188">
            <v>143220</v>
          </cell>
          <cell r="Z188">
            <v>6086161</v>
          </cell>
          <cell r="AA188">
            <v>304308</v>
          </cell>
          <cell r="AB188" t="str">
            <v>M-0</v>
          </cell>
          <cell r="AC188">
            <v>2193750</v>
          </cell>
          <cell r="AD188">
            <v>37200</v>
          </cell>
          <cell r="AE188">
            <v>42610836</v>
          </cell>
          <cell r="AF188">
            <v>2130541.8000000003</v>
          </cell>
          <cell r="AG188">
            <v>0</v>
          </cell>
          <cell r="AH188">
            <v>0</v>
          </cell>
          <cell r="AJ188">
            <v>177545</v>
          </cell>
          <cell r="AK188">
            <v>37200</v>
          </cell>
          <cell r="AL188">
            <v>214745</v>
          </cell>
          <cell r="AM188">
            <v>5728200</v>
          </cell>
          <cell r="AN188">
            <v>0</v>
          </cell>
          <cell r="AP188">
            <v>46000</v>
          </cell>
          <cell r="AV188">
            <v>0</v>
          </cell>
          <cell r="AW188">
            <v>46000</v>
          </cell>
          <cell r="AX188">
            <v>5682200</v>
          </cell>
          <cell r="AZ188">
            <v>5682200</v>
          </cell>
        </row>
        <row r="189">
          <cell r="A189">
            <v>182</v>
          </cell>
          <cell r="B189" t="str">
            <v>SM1-KJA0031</v>
          </cell>
          <cell r="C189" t="str">
            <v>NUR SUSANTO</v>
          </cell>
          <cell r="D189">
            <v>29984</v>
          </cell>
          <cell r="E189" t="str">
            <v>Helper Sampling</v>
          </cell>
          <cell r="F189" t="str">
            <v>Quality Control</v>
          </cell>
          <cell r="G189">
            <v>39083</v>
          </cell>
          <cell r="H189" t="str">
            <v>M-2</v>
          </cell>
          <cell r="I189" t="str">
            <v>1152030793</v>
          </cell>
          <cell r="J189">
            <v>2110000</v>
          </cell>
          <cell r="K189">
            <v>44000</v>
          </cell>
          <cell r="L189">
            <v>300000</v>
          </cell>
          <cell r="N189">
            <v>31</v>
          </cell>
          <cell r="O189">
            <v>30</v>
          </cell>
          <cell r="P189">
            <v>211.5</v>
          </cell>
          <cell r="Q189">
            <v>0</v>
          </cell>
          <cell r="R189">
            <v>2110000</v>
          </cell>
          <cell r="S189">
            <v>1320000</v>
          </cell>
          <cell r="T189">
            <v>2579566</v>
          </cell>
          <cell r="U189">
            <v>6009566</v>
          </cell>
          <cell r="X189">
            <v>6309566</v>
          </cell>
          <cell r="Y189">
            <v>162470</v>
          </cell>
          <cell r="Z189">
            <v>6472036</v>
          </cell>
          <cell r="AA189">
            <v>323602</v>
          </cell>
          <cell r="AB189" t="str">
            <v>M-2</v>
          </cell>
          <cell r="AC189">
            <v>2531250</v>
          </cell>
          <cell r="AD189">
            <v>42200</v>
          </cell>
          <cell r="AE189">
            <v>42899808</v>
          </cell>
          <cell r="AF189">
            <v>2144990.4</v>
          </cell>
          <cell r="AG189">
            <v>0</v>
          </cell>
          <cell r="AH189">
            <v>0</v>
          </cell>
          <cell r="AJ189">
            <v>178749</v>
          </cell>
          <cell r="AK189">
            <v>42200</v>
          </cell>
          <cell r="AL189">
            <v>220949</v>
          </cell>
          <cell r="AM189">
            <v>6088600</v>
          </cell>
          <cell r="AN189">
            <v>0</v>
          </cell>
          <cell r="AP189">
            <v>42000</v>
          </cell>
          <cell r="AV189">
            <v>0</v>
          </cell>
          <cell r="AW189">
            <v>42000</v>
          </cell>
          <cell r="AX189">
            <v>6046600</v>
          </cell>
          <cell r="AZ189">
            <v>6046600</v>
          </cell>
        </row>
        <row r="190">
          <cell r="A190">
            <v>183</v>
          </cell>
          <cell r="B190" t="str">
            <v>SM2-KJA0239</v>
          </cell>
          <cell r="C190" t="str">
            <v>JANDIANSYAH</v>
          </cell>
          <cell r="D190">
            <v>27185</v>
          </cell>
          <cell r="E190" t="str">
            <v>Helper Sampling</v>
          </cell>
          <cell r="F190" t="str">
            <v>Quality Control</v>
          </cell>
          <cell r="G190">
            <v>39508</v>
          </cell>
          <cell r="H190" t="str">
            <v>M-2</v>
          </cell>
          <cell r="I190" t="str">
            <v>1152043607</v>
          </cell>
          <cell r="J190">
            <v>1860000</v>
          </cell>
          <cell r="K190">
            <v>44000</v>
          </cell>
          <cell r="L190">
            <v>300000</v>
          </cell>
          <cell r="N190">
            <v>31</v>
          </cell>
          <cell r="O190">
            <v>31</v>
          </cell>
          <cell r="P190">
            <v>223.5</v>
          </cell>
          <cell r="Q190">
            <v>0</v>
          </cell>
          <cell r="R190">
            <v>1860000</v>
          </cell>
          <cell r="S190">
            <v>1364000</v>
          </cell>
          <cell r="T190">
            <v>2402948</v>
          </cell>
          <cell r="U190">
            <v>5626948</v>
          </cell>
          <cell r="X190">
            <v>5926948</v>
          </cell>
          <cell r="Y190">
            <v>143220</v>
          </cell>
          <cell r="Z190">
            <v>6070168</v>
          </cell>
          <cell r="AA190">
            <v>303508</v>
          </cell>
          <cell r="AB190" t="str">
            <v>M-2</v>
          </cell>
          <cell r="AC190">
            <v>2531250</v>
          </cell>
          <cell r="AD190">
            <v>37200</v>
          </cell>
          <cell r="AE190">
            <v>38378520</v>
          </cell>
          <cell r="AF190">
            <v>1918926</v>
          </cell>
          <cell r="AG190">
            <v>0</v>
          </cell>
          <cell r="AH190">
            <v>0</v>
          </cell>
          <cell r="AJ190">
            <v>159910</v>
          </cell>
          <cell r="AK190">
            <v>37200</v>
          </cell>
          <cell r="AL190">
            <v>197110</v>
          </cell>
          <cell r="AM190">
            <v>5729800</v>
          </cell>
          <cell r="AN190">
            <v>0</v>
          </cell>
          <cell r="AP190">
            <v>0</v>
          </cell>
          <cell r="AV190">
            <v>0</v>
          </cell>
          <cell r="AW190">
            <v>0</v>
          </cell>
          <cell r="AX190">
            <v>5729800</v>
          </cell>
          <cell r="AZ190">
            <v>5729800</v>
          </cell>
        </row>
        <row r="191">
          <cell r="A191">
            <v>184</v>
          </cell>
          <cell r="B191" t="str">
            <v>SM2-KJA0240</v>
          </cell>
          <cell r="C191" t="str">
            <v>AAN SAPRIAN SAHUDI</v>
          </cell>
          <cell r="D191">
            <v>32045</v>
          </cell>
          <cell r="E191" t="str">
            <v>Helper Sampling</v>
          </cell>
          <cell r="F191" t="str">
            <v>Quality Control</v>
          </cell>
          <cell r="G191">
            <v>39508</v>
          </cell>
          <cell r="H191" t="str">
            <v>M-1</v>
          </cell>
          <cell r="I191" t="str">
            <v>1152040225</v>
          </cell>
          <cell r="J191">
            <v>1860000</v>
          </cell>
          <cell r="K191">
            <v>44000</v>
          </cell>
          <cell r="L191">
            <v>300000</v>
          </cell>
          <cell r="N191">
            <v>31</v>
          </cell>
          <cell r="O191">
            <v>31</v>
          </cell>
          <cell r="P191">
            <v>223.5</v>
          </cell>
          <cell r="Q191">
            <v>0</v>
          </cell>
          <cell r="R191">
            <v>1860000</v>
          </cell>
          <cell r="S191">
            <v>1364000</v>
          </cell>
          <cell r="T191">
            <v>2402948</v>
          </cell>
          <cell r="U191">
            <v>5626948</v>
          </cell>
          <cell r="X191">
            <v>5926948</v>
          </cell>
          <cell r="Y191">
            <v>143220</v>
          </cell>
          <cell r="Z191">
            <v>6070168</v>
          </cell>
          <cell r="AA191">
            <v>303508</v>
          </cell>
          <cell r="AB191" t="str">
            <v>M-1</v>
          </cell>
          <cell r="AC191">
            <v>2362500</v>
          </cell>
          <cell r="AD191">
            <v>37200</v>
          </cell>
          <cell r="AE191">
            <v>40403520</v>
          </cell>
          <cell r="AF191">
            <v>2020176</v>
          </cell>
          <cell r="AG191">
            <v>0</v>
          </cell>
          <cell r="AH191">
            <v>0</v>
          </cell>
          <cell r="AJ191">
            <v>168348</v>
          </cell>
          <cell r="AK191">
            <v>37200</v>
          </cell>
          <cell r="AL191">
            <v>205548</v>
          </cell>
          <cell r="AM191">
            <v>5721400</v>
          </cell>
          <cell r="AN191">
            <v>0</v>
          </cell>
          <cell r="AP191">
            <v>0</v>
          </cell>
          <cell r="AV191">
            <v>0</v>
          </cell>
          <cell r="AW191">
            <v>0</v>
          </cell>
          <cell r="AX191">
            <v>5721400</v>
          </cell>
          <cell r="AZ191">
            <v>5721400</v>
          </cell>
        </row>
        <row r="192">
          <cell r="A192">
            <v>185</v>
          </cell>
          <cell r="B192" t="str">
            <v>SM2-KJA0241</v>
          </cell>
          <cell r="C192" t="str">
            <v>ARIS SUPARDI</v>
          </cell>
          <cell r="D192">
            <v>32423</v>
          </cell>
          <cell r="E192" t="str">
            <v>Helper Sampling</v>
          </cell>
          <cell r="F192" t="str">
            <v>Quality Control</v>
          </cell>
          <cell r="G192">
            <v>39508</v>
          </cell>
          <cell r="H192" t="str">
            <v>S-0</v>
          </cell>
          <cell r="I192" t="str">
            <v>1152040217</v>
          </cell>
          <cell r="J192">
            <v>1860000</v>
          </cell>
          <cell r="K192">
            <v>44000</v>
          </cell>
          <cell r="L192">
            <v>300000</v>
          </cell>
          <cell r="N192">
            <v>31</v>
          </cell>
          <cell r="O192">
            <v>31</v>
          </cell>
          <cell r="P192">
            <v>239.5</v>
          </cell>
          <cell r="Q192">
            <v>0</v>
          </cell>
          <cell r="R192">
            <v>1860000</v>
          </cell>
          <cell r="S192">
            <v>1364000</v>
          </cell>
          <cell r="T192">
            <v>2574971</v>
          </cell>
          <cell r="U192">
            <v>5798971</v>
          </cell>
          <cell r="X192">
            <v>6098971</v>
          </cell>
          <cell r="Y192">
            <v>143220</v>
          </cell>
          <cell r="Z192">
            <v>6242191</v>
          </cell>
          <cell r="AA192">
            <v>312110</v>
          </cell>
          <cell r="AB192" t="str">
            <v>S-0</v>
          </cell>
          <cell r="AC192">
            <v>2025000</v>
          </cell>
          <cell r="AD192">
            <v>37200</v>
          </cell>
          <cell r="AE192">
            <v>46414572</v>
          </cell>
          <cell r="AF192">
            <v>2320728.6</v>
          </cell>
          <cell r="AG192">
            <v>0</v>
          </cell>
          <cell r="AH192">
            <v>0</v>
          </cell>
          <cell r="AJ192">
            <v>193394</v>
          </cell>
          <cell r="AK192">
            <v>37200</v>
          </cell>
          <cell r="AL192">
            <v>230594</v>
          </cell>
          <cell r="AM192">
            <v>5868400</v>
          </cell>
          <cell r="AN192">
            <v>0</v>
          </cell>
          <cell r="AP192">
            <v>132000</v>
          </cell>
          <cell r="AV192">
            <v>0</v>
          </cell>
          <cell r="AW192">
            <v>132000</v>
          </cell>
          <cell r="AX192">
            <v>5736400</v>
          </cell>
          <cell r="AZ192">
            <v>5736400</v>
          </cell>
        </row>
        <row r="193">
          <cell r="A193">
            <v>186</v>
          </cell>
          <cell r="B193" t="str">
            <v>SM2-KJA0243</v>
          </cell>
          <cell r="C193" t="str">
            <v>ANDY</v>
          </cell>
          <cell r="D193">
            <v>28716</v>
          </cell>
          <cell r="E193" t="str">
            <v>Helper Sampling</v>
          </cell>
          <cell r="F193" t="str">
            <v>Quality Control</v>
          </cell>
          <cell r="G193">
            <v>39508</v>
          </cell>
          <cell r="H193" t="str">
            <v>M-1</v>
          </cell>
          <cell r="I193" t="str">
            <v>1152040713</v>
          </cell>
          <cell r="J193">
            <v>1860000</v>
          </cell>
          <cell r="K193">
            <v>44000</v>
          </cell>
          <cell r="L193">
            <v>300000</v>
          </cell>
          <cell r="N193">
            <v>31</v>
          </cell>
          <cell r="O193">
            <v>26</v>
          </cell>
          <cell r="P193">
            <v>197.5</v>
          </cell>
          <cell r="Q193">
            <v>0</v>
          </cell>
          <cell r="R193">
            <v>1860000</v>
          </cell>
          <cell r="S193">
            <v>1144000</v>
          </cell>
          <cell r="T193">
            <v>2123410</v>
          </cell>
          <cell r="U193">
            <v>5127410</v>
          </cell>
          <cell r="W193">
            <v>74400</v>
          </cell>
          <cell r="X193">
            <v>5501810</v>
          </cell>
          <cell r="Y193">
            <v>143220</v>
          </cell>
          <cell r="Z193">
            <v>5645030</v>
          </cell>
          <cell r="AA193">
            <v>282252</v>
          </cell>
          <cell r="AB193" t="str">
            <v>M-1</v>
          </cell>
          <cell r="AC193">
            <v>2362500</v>
          </cell>
          <cell r="AD193">
            <v>37200</v>
          </cell>
          <cell r="AE193">
            <v>35556936</v>
          </cell>
          <cell r="AF193">
            <v>1777846.8</v>
          </cell>
          <cell r="AG193">
            <v>0</v>
          </cell>
          <cell r="AH193">
            <v>0</v>
          </cell>
          <cell r="AJ193">
            <v>148153</v>
          </cell>
          <cell r="AK193">
            <v>37200</v>
          </cell>
          <cell r="AL193">
            <v>185353</v>
          </cell>
          <cell r="AM193">
            <v>5316500</v>
          </cell>
          <cell r="AN193">
            <v>0</v>
          </cell>
          <cell r="AP193">
            <v>0</v>
          </cell>
          <cell r="AV193">
            <v>0</v>
          </cell>
          <cell r="AW193">
            <v>0</v>
          </cell>
          <cell r="AX193">
            <v>5316500</v>
          </cell>
          <cell r="AZ193">
            <v>5316500</v>
          </cell>
        </row>
        <row r="194">
          <cell r="A194">
            <v>187</v>
          </cell>
          <cell r="B194" t="str">
            <v>SM2-KJA0245</v>
          </cell>
          <cell r="C194" t="str">
            <v>ARIK YULIANTO</v>
          </cell>
          <cell r="D194">
            <v>31237</v>
          </cell>
          <cell r="E194" t="str">
            <v>Helper Sampling</v>
          </cell>
          <cell r="F194" t="str">
            <v>Quality Control</v>
          </cell>
          <cell r="G194">
            <v>39508</v>
          </cell>
          <cell r="H194" t="str">
            <v>M-1</v>
          </cell>
          <cell r="I194" t="str">
            <v>1152040233</v>
          </cell>
          <cell r="J194">
            <v>1860000</v>
          </cell>
          <cell r="K194">
            <v>44000</v>
          </cell>
          <cell r="L194">
            <v>300000</v>
          </cell>
          <cell r="N194">
            <v>31</v>
          </cell>
          <cell r="O194">
            <v>29</v>
          </cell>
          <cell r="P194">
            <v>216.5</v>
          </cell>
          <cell r="Q194">
            <v>0</v>
          </cell>
          <cell r="R194">
            <v>1860000</v>
          </cell>
          <cell r="S194">
            <v>1276000</v>
          </cell>
          <cell r="T194">
            <v>2327688</v>
          </cell>
          <cell r="U194">
            <v>5463688</v>
          </cell>
          <cell r="X194">
            <v>5763688</v>
          </cell>
          <cell r="Y194">
            <v>143220</v>
          </cell>
          <cell r="Z194">
            <v>5906908</v>
          </cell>
          <cell r="AA194">
            <v>295345</v>
          </cell>
          <cell r="AB194" t="str">
            <v>M-1</v>
          </cell>
          <cell r="AC194">
            <v>2362500</v>
          </cell>
          <cell r="AD194">
            <v>37200</v>
          </cell>
          <cell r="AE194">
            <v>38542356</v>
          </cell>
          <cell r="AF194">
            <v>1927117.8</v>
          </cell>
          <cell r="AG194">
            <v>0</v>
          </cell>
          <cell r="AH194">
            <v>0</v>
          </cell>
          <cell r="AJ194">
            <v>160593</v>
          </cell>
          <cell r="AK194">
            <v>37200</v>
          </cell>
          <cell r="AL194">
            <v>197793</v>
          </cell>
          <cell r="AM194">
            <v>5565900</v>
          </cell>
          <cell r="AN194">
            <v>1343087</v>
          </cell>
          <cell r="AP194">
            <v>0</v>
          </cell>
          <cell r="AV194">
            <v>0</v>
          </cell>
          <cell r="AW194">
            <v>1343087</v>
          </cell>
          <cell r="AX194">
            <v>4222813</v>
          </cell>
          <cell r="AZ194">
            <v>4222800</v>
          </cell>
        </row>
        <row r="195">
          <cell r="A195">
            <v>188</v>
          </cell>
          <cell r="B195" t="str">
            <v>SM2-KJA0248</v>
          </cell>
          <cell r="C195" t="str">
            <v>RICHY SANDY</v>
          </cell>
          <cell r="D195">
            <v>32493</v>
          </cell>
          <cell r="E195" t="str">
            <v>Helper Sampling</v>
          </cell>
          <cell r="F195" t="str">
            <v>Quality Control</v>
          </cell>
          <cell r="G195">
            <v>39508</v>
          </cell>
          <cell r="H195" t="str">
            <v>M-1</v>
          </cell>
          <cell r="I195" t="str">
            <v>1152004695</v>
          </cell>
          <cell r="J195">
            <v>1860000</v>
          </cell>
          <cell r="K195">
            <v>44000</v>
          </cell>
          <cell r="L195">
            <v>300000</v>
          </cell>
          <cell r="N195">
            <v>31</v>
          </cell>
          <cell r="O195">
            <v>31</v>
          </cell>
          <cell r="P195">
            <v>252.5</v>
          </cell>
          <cell r="Q195">
            <v>0</v>
          </cell>
          <cell r="R195">
            <v>1860000</v>
          </cell>
          <cell r="S195">
            <v>1364000</v>
          </cell>
          <cell r="T195">
            <v>2714740</v>
          </cell>
          <cell r="U195">
            <v>5938740</v>
          </cell>
          <cell r="X195">
            <v>6238740</v>
          </cell>
          <cell r="Y195">
            <v>143220</v>
          </cell>
          <cell r="Z195">
            <v>6381960</v>
          </cell>
          <cell r="AA195">
            <v>319098</v>
          </cell>
          <cell r="AB195" t="str">
            <v>M-1</v>
          </cell>
          <cell r="AC195">
            <v>2362500</v>
          </cell>
          <cell r="AD195">
            <v>37200</v>
          </cell>
          <cell r="AE195">
            <v>43957944</v>
          </cell>
          <cell r="AF195">
            <v>2197897.2000000002</v>
          </cell>
          <cell r="AG195">
            <v>0</v>
          </cell>
          <cell r="AH195">
            <v>0</v>
          </cell>
          <cell r="AJ195">
            <v>183158</v>
          </cell>
          <cell r="AK195">
            <v>37200</v>
          </cell>
          <cell r="AL195">
            <v>220358</v>
          </cell>
          <cell r="AM195">
            <v>6018400</v>
          </cell>
          <cell r="AN195">
            <v>0</v>
          </cell>
          <cell r="AP195">
            <v>14000</v>
          </cell>
          <cell r="AV195">
            <v>0</v>
          </cell>
          <cell r="AW195">
            <v>14000</v>
          </cell>
          <cell r="AX195">
            <v>6004400</v>
          </cell>
          <cell r="AZ195">
            <v>6004400</v>
          </cell>
        </row>
        <row r="196">
          <cell r="A196">
            <v>189</v>
          </cell>
          <cell r="B196" t="str">
            <v>SM2-KJA0515</v>
          </cell>
          <cell r="C196" t="str">
            <v>M. REJANI YANSYAH</v>
          </cell>
          <cell r="D196">
            <v>33031</v>
          </cell>
          <cell r="E196" t="str">
            <v>Helper Sampling</v>
          </cell>
          <cell r="F196" t="str">
            <v>Quality Control</v>
          </cell>
          <cell r="G196">
            <v>40626</v>
          </cell>
          <cell r="H196" t="str">
            <v>S-0</v>
          </cell>
          <cell r="I196" t="str">
            <v>1152074928</v>
          </cell>
          <cell r="J196">
            <v>1860000</v>
          </cell>
          <cell r="K196">
            <v>44000</v>
          </cell>
          <cell r="L196">
            <v>300000</v>
          </cell>
          <cell r="N196">
            <v>31</v>
          </cell>
          <cell r="O196">
            <v>30</v>
          </cell>
          <cell r="P196">
            <v>231.5</v>
          </cell>
          <cell r="Q196">
            <v>0</v>
          </cell>
          <cell r="R196">
            <v>1860000</v>
          </cell>
          <cell r="S196">
            <v>1320000</v>
          </cell>
          <cell r="T196">
            <v>2488960</v>
          </cell>
          <cell r="U196">
            <v>5668960</v>
          </cell>
          <cell r="X196">
            <v>5968960</v>
          </cell>
          <cell r="Y196">
            <v>143220</v>
          </cell>
          <cell r="Z196">
            <v>6112180</v>
          </cell>
          <cell r="AA196">
            <v>305609</v>
          </cell>
          <cell r="AB196" t="str">
            <v>S-0</v>
          </cell>
          <cell r="AC196">
            <v>2025000</v>
          </cell>
          <cell r="AD196">
            <v>37200</v>
          </cell>
          <cell r="AE196">
            <v>44932452</v>
          </cell>
          <cell r="AF196">
            <v>2246622.6</v>
          </cell>
          <cell r="AG196">
            <v>0</v>
          </cell>
          <cell r="AH196">
            <v>0</v>
          </cell>
          <cell r="AJ196">
            <v>187218</v>
          </cell>
          <cell r="AK196">
            <v>37200</v>
          </cell>
          <cell r="AL196">
            <v>224418</v>
          </cell>
          <cell r="AM196">
            <v>5744500</v>
          </cell>
          <cell r="AN196">
            <v>0</v>
          </cell>
          <cell r="AP196">
            <v>0</v>
          </cell>
          <cell r="AV196">
            <v>0</v>
          </cell>
          <cell r="AW196">
            <v>0</v>
          </cell>
          <cell r="AX196">
            <v>5744500</v>
          </cell>
          <cell r="AZ196">
            <v>5744500</v>
          </cell>
        </row>
        <row r="197">
          <cell r="A197">
            <v>190</v>
          </cell>
          <cell r="B197" t="str">
            <v>SM2-KJA0433</v>
          </cell>
          <cell r="C197" t="str">
            <v>DARMAJI</v>
          </cell>
          <cell r="D197">
            <v>31508</v>
          </cell>
          <cell r="E197" t="str">
            <v>Helper Handpicking</v>
          </cell>
          <cell r="F197" t="str">
            <v>Quality Control</v>
          </cell>
          <cell r="G197">
            <v>39997</v>
          </cell>
          <cell r="H197" t="str">
            <v>M-2</v>
          </cell>
          <cell r="I197" t="str">
            <v>1152052622</v>
          </cell>
          <cell r="J197">
            <v>1860000</v>
          </cell>
          <cell r="K197">
            <v>44000</v>
          </cell>
          <cell r="N197">
            <v>31</v>
          </cell>
          <cell r="O197">
            <v>29</v>
          </cell>
          <cell r="P197">
            <v>195</v>
          </cell>
          <cell r="Q197">
            <v>0</v>
          </cell>
          <cell r="R197">
            <v>1860000</v>
          </cell>
          <cell r="S197">
            <v>1276000</v>
          </cell>
          <cell r="T197">
            <v>2096532</v>
          </cell>
          <cell r="U197">
            <v>5232532</v>
          </cell>
          <cell r="X197">
            <v>5232532</v>
          </cell>
          <cell r="Y197">
            <v>143220</v>
          </cell>
          <cell r="Z197">
            <v>5375752</v>
          </cell>
          <cell r="AA197">
            <v>268788</v>
          </cell>
          <cell r="AB197" t="str">
            <v>M-2</v>
          </cell>
          <cell r="AC197">
            <v>2531250</v>
          </cell>
          <cell r="AD197">
            <v>37200</v>
          </cell>
          <cell r="AE197">
            <v>30462168</v>
          </cell>
          <cell r="AF197">
            <v>1523108.4000000001</v>
          </cell>
          <cell r="AG197">
            <v>0</v>
          </cell>
          <cell r="AH197">
            <v>0</v>
          </cell>
          <cell r="AJ197">
            <v>126925</v>
          </cell>
          <cell r="AK197">
            <v>37200</v>
          </cell>
          <cell r="AL197">
            <v>164125</v>
          </cell>
          <cell r="AM197">
            <v>5068400</v>
          </cell>
          <cell r="AN197">
            <v>0</v>
          </cell>
          <cell r="AP197">
            <v>0</v>
          </cell>
          <cell r="AV197">
            <v>0</v>
          </cell>
          <cell r="AW197">
            <v>0</v>
          </cell>
          <cell r="AX197">
            <v>5068400</v>
          </cell>
          <cell r="AZ197">
            <v>5068400</v>
          </cell>
        </row>
        <row r="198">
          <cell r="A198">
            <v>191</v>
          </cell>
          <cell r="B198" t="str">
            <v>SM2-KJA0454</v>
          </cell>
          <cell r="C198" t="str">
            <v>ANWAR</v>
          </cell>
          <cell r="D198">
            <v>32298</v>
          </cell>
          <cell r="E198" t="str">
            <v>Helper Handpicking</v>
          </cell>
          <cell r="F198" t="str">
            <v>Quality Control</v>
          </cell>
          <cell r="G198">
            <v>40210</v>
          </cell>
          <cell r="H198" t="str">
            <v>S-0</v>
          </cell>
          <cell r="I198" t="str">
            <v>1152063942</v>
          </cell>
          <cell r="J198">
            <v>1860000</v>
          </cell>
          <cell r="K198">
            <v>44000</v>
          </cell>
          <cell r="N198">
            <v>31</v>
          </cell>
          <cell r="O198">
            <v>30</v>
          </cell>
          <cell r="P198">
            <v>171</v>
          </cell>
          <cell r="Q198">
            <v>0</v>
          </cell>
          <cell r="R198">
            <v>1860000</v>
          </cell>
          <cell r="S198">
            <v>1320000</v>
          </cell>
          <cell r="T198">
            <v>1838497</v>
          </cell>
          <cell r="U198">
            <v>5018497</v>
          </cell>
          <cell r="X198">
            <v>5018497</v>
          </cell>
          <cell r="Y198">
            <v>143220</v>
          </cell>
          <cell r="Z198">
            <v>5161717</v>
          </cell>
          <cell r="AA198">
            <v>258086</v>
          </cell>
          <cell r="AB198" t="str">
            <v>S-0</v>
          </cell>
          <cell r="AC198">
            <v>2025000</v>
          </cell>
          <cell r="AD198">
            <v>37200</v>
          </cell>
          <cell r="AE198">
            <v>34097172</v>
          </cell>
          <cell r="AF198">
            <v>1704858.6</v>
          </cell>
          <cell r="AG198">
            <v>0</v>
          </cell>
          <cell r="AH198">
            <v>0</v>
          </cell>
          <cell r="AJ198">
            <v>142071</v>
          </cell>
          <cell r="AK198">
            <v>37200</v>
          </cell>
          <cell r="AL198">
            <v>179271</v>
          </cell>
          <cell r="AM198">
            <v>4839200</v>
          </cell>
          <cell r="AN198">
            <v>0</v>
          </cell>
          <cell r="AP198">
            <v>0</v>
          </cell>
          <cell r="AV198">
            <v>0</v>
          </cell>
          <cell r="AW198">
            <v>0</v>
          </cell>
          <cell r="AX198">
            <v>4839200</v>
          </cell>
          <cell r="AZ198">
            <v>4839200</v>
          </cell>
        </row>
        <row r="199">
          <cell r="A199">
            <v>192</v>
          </cell>
          <cell r="B199" t="str">
            <v>SM2-KJA0455</v>
          </cell>
          <cell r="C199" t="str">
            <v>AHMAD YANI</v>
          </cell>
          <cell r="D199">
            <v>31236</v>
          </cell>
          <cell r="E199" t="str">
            <v>Helper Handpicking</v>
          </cell>
          <cell r="F199" t="str">
            <v>Quality Control</v>
          </cell>
          <cell r="G199">
            <v>40210</v>
          </cell>
          <cell r="H199" t="str">
            <v>M-1</v>
          </cell>
          <cell r="I199" t="str">
            <v>1152066194</v>
          </cell>
          <cell r="J199">
            <v>1860000</v>
          </cell>
          <cell r="K199">
            <v>44000</v>
          </cell>
          <cell r="N199">
            <v>31</v>
          </cell>
          <cell r="O199">
            <v>29</v>
          </cell>
          <cell r="P199">
            <v>165.5</v>
          </cell>
          <cell r="Q199">
            <v>0</v>
          </cell>
          <cell r="R199">
            <v>1860000</v>
          </cell>
          <cell r="S199">
            <v>1276000</v>
          </cell>
          <cell r="T199">
            <v>1779364</v>
          </cell>
          <cell r="U199">
            <v>4915364</v>
          </cell>
          <cell r="X199">
            <v>4915364</v>
          </cell>
          <cell r="Y199">
            <v>143220</v>
          </cell>
          <cell r="Z199">
            <v>5058584</v>
          </cell>
          <cell r="AA199">
            <v>252929</v>
          </cell>
          <cell r="AB199" t="str">
            <v>M-1</v>
          </cell>
          <cell r="AC199">
            <v>2362500</v>
          </cell>
          <cell r="AD199">
            <v>37200</v>
          </cell>
          <cell r="AE199">
            <v>28871460</v>
          </cell>
          <cell r="AF199">
            <v>1443573</v>
          </cell>
          <cell r="AG199">
            <v>0</v>
          </cell>
          <cell r="AH199">
            <v>0</v>
          </cell>
          <cell r="AJ199">
            <v>120297</v>
          </cell>
          <cell r="AK199">
            <v>37200</v>
          </cell>
          <cell r="AL199">
            <v>157497</v>
          </cell>
          <cell r="AM199">
            <v>4757900</v>
          </cell>
          <cell r="AN199">
            <v>550000</v>
          </cell>
          <cell r="AP199">
            <v>0</v>
          </cell>
          <cell r="AV199">
            <v>0</v>
          </cell>
          <cell r="AW199">
            <v>550000</v>
          </cell>
          <cell r="AX199">
            <v>4207900</v>
          </cell>
          <cell r="AZ199">
            <v>4207900</v>
          </cell>
        </row>
        <row r="200">
          <cell r="A200">
            <v>193</v>
          </cell>
          <cell r="B200" t="str">
            <v>SM2-KJA0457</v>
          </cell>
          <cell r="C200" t="str">
            <v>IMAM FALAH</v>
          </cell>
          <cell r="D200">
            <v>32968</v>
          </cell>
          <cell r="E200" t="str">
            <v>Helper Handpicking</v>
          </cell>
          <cell r="F200" t="str">
            <v>Quality Control</v>
          </cell>
          <cell r="G200">
            <v>40210</v>
          </cell>
          <cell r="H200" t="str">
            <v>S-0</v>
          </cell>
          <cell r="I200" t="str">
            <v>1152062547</v>
          </cell>
          <cell r="J200">
            <v>1860000</v>
          </cell>
          <cell r="K200">
            <v>44000</v>
          </cell>
          <cell r="N200">
            <v>30</v>
          </cell>
          <cell r="O200">
            <v>30</v>
          </cell>
          <cell r="P200">
            <v>200</v>
          </cell>
          <cell r="Q200">
            <v>1</v>
          </cell>
          <cell r="R200">
            <v>1785600</v>
          </cell>
          <cell r="S200">
            <v>1320000</v>
          </cell>
          <cell r="T200">
            <v>2150289</v>
          </cell>
          <cell r="U200">
            <v>5255889</v>
          </cell>
          <cell r="X200">
            <v>5255889</v>
          </cell>
          <cell r="Y200">
            <v>143220</v>
          </cell>
          <cell r="Z200">
            <v>5399109</v>
          </cell>
          <cell r="AA200">
            <v>269955</v>
          </cell>
          <cell r="AB200" t="str">
            <v>S-0</v>
          </cell>
          <cell r="AC200">
            <v>2025000</v>
          </cell>
          <cell r="AD200">
            <v>37200</v>
          </cell>
          <cell r="AE200">
            <v>36803448</v>
          </cell>
          <cell r="AF200">
            <v>1840172.4000000001</v>
          </cell>
          <cell r="AG200">
            <v>0</v>
          </cell>
          <cell r="AH200">
            <v>0</v>
          </cell>
          <cell r="AJ200">
            <v>153347</v>
          </cell>
          <cell r="AK200">
            <v>37200</v>
          </cell>
          <cell r="AL200">
            <v>190547</v>
          </cell>
          <cell r="AM200">
            <v>5065300</v>
          </cell>
          <cell r="AN200">
            <v>0</v>
          </cell>
          <cell r="AP200">
            <v>0</v>
          </cell>
          <cell r="AV200">
            <v>0</v>
          </cell>
          <cell r="AW200">
            <v>0</v>
          </cell>
          <cell r="AX200">
            <v>5065300</v>
          </cell>
          <cell r="AZ200">
            <v>5065300</v>
          </cell>
        </row>
        <row r="201">
          <cell r="A201">
            <v>194</v>
          </cell>
          <cell r="B201" t="str">
            <v>SM2-KJA0458</v>
          </cell>
          <cell r="C201" t="str">
            <v>TAUFIK HADI</v>
          </cell>
          <cell r="D201">
            <v>32770</v>
          </cell>
          <cell r="E201" t="str">
            <v>Helper Handpicking</v>
          </cell>
          <cell r="F201" t="str">
            <v>Quality Control</v>
          </cell>
          <cell r="G201">
            <v>40210</v>
          </cell>
          <cell r="H201" t="str">
            <v>M-1</v>
          </cell>
          <cell r="I201" t="str">
            <v>1152066259</v>
          </cell>
          <cell r="J201">
            <v>1860000</v>
          </cell>
          <cell r="K201">
            <v>44000</v>
          </cell>
          <cell r="N201">
            <v>31</v>
          </cell>
          <cell r="O201">
            <v>31</v>
          </cell>
          <cell r="P201">
            <v>206</v>
          </cell>
          <cell r="Q201">
            <v>0</v>
          </cell>
          <cell r="R201">
            <v>1860000</v>
          </cell>
          <cell r="S201">
            <v>1364000</v>
          </cell>
          <cell r="T201">
            <v>2214798</v>
          </cell>
          <cell r="U201">
            <v>5438798</v>
          </cell>
          <cell r="X201">
            <v>5438798</v>
          </cell>
          <cell r="Y201">
            <v>143220</v>
          </cell>
          <cell r="Z201">
            <v>5582018</v>
          </cell>
          <cell r="AA201">
            <v>279101</v>
          </cell>
          <cell r="AB201" t="str">
            <v>M-1</v>
          </cell>
          <cell r="AC201">
            <v>2362500</v>
          </cell>
          <cell r="AD201">
            <v>37200</v>
          </cell>
          <cell r="AE201">
            <v>34838604</v>
          </cell>
          <cell r="AF201">
            <v>1741930.2000000002</v>
          </cell>
          <cell r="AG201">
            <v>0</v>
          </cell>
          <cell r="AH201">
            <v>0</v>
          </cell>
          <cell r="AJ201">
            <v>145160</v>
          </cell>
          <cell r="AK201">
            <v>37200</v>
          </cell>
          <cell r="AL201">
            <v>182360</v>
          </cell>
          <cell r="AM201">
            <v>5256400</v>
          </cell>
          <cell r="AN201">
            <v>0</v>
          </cell>
          <cell r="AP201">
            <v>0</v>
          </cell>
          <cell r="AV201">
            <v>0</v>
          </cell>
          <cell r="AW201">
            <v>0</v>
          </cell>
          <cell r="AX201">
            <v>5256400</v>
          </cell>
          <cell r="AZ201">
            <v>5256400</v>
          </cell>
        </row>
        <row r="202">
          <cell r="A202">
            <v>195</v>
          </cell>
          <cell r="B202" t="str">
            <v>SM2-KJA0459</v>
          </cell>
          <cell r="C202" t="str">
            <v>SURAHMAN</v>
          </cell>
          <cell r="D202">
            <v>30137</v>
          </cell>
          <cell r="E202" t="str">
            <v>Helper Handpicking</v>
          </cell>
          <cell r="F202" t="str">
            <v>Quality Control</v>
          </cell>
          <cell r="G202">
            <v>40210</v>
          </cell>
          <cell r="H202" t="str">
            <v>M-2</v>
          </cell>
          <cell r="I202" t="str">
            <v>1152066160</v>
          </cell>
          <cell r="J202">
            <v>1860000</v>
          </cell>
          <cell r="K202">
            <v>44000</v>
          </cell>
          <cell r="N202">
            <v>29</v>
          </cell>
          <cell r="O202">
            <v>28</v>
          </cell>
          <cell r="P202">
            <v>157.5</v>
          </cell>
          <cell r="Q202">
            <v>2</v>
          </cell>
          <cell r="R202">
            <v>1711200</v>
          </cell>
          <cell r="S202">
            <v>1232000</v>
          </cell>
          <cell r="T202">
            <v>1693353</v>
          </cell>
          <cell r="U202">
            <v>4636553</v>
          </cell>
          <cell r="X202">
            <v>4636553</v>
          </cell>
          <cell r="Y202">
            <v>143220</v>
          </cell>
          <cell r="Z202">
            <v>4779773</v>
          </cell>
          <cell r="AA202">
            <v>238989</v>
          </cell>
          <cell r="AB202" t="str">
            <v>M-2</v>
          </cell>
          <cell r="AC202">
            <v>2531250</v>
          </cell>
          <cell r="AD202">
            <v>37200</v>
          </cell>
          <cell r="AE202">
            <v>23668008</v>
          </cell>
          <cell r="AF202">
            <v>1183400.4000000001</v>
          </cell>
          <cell r="AG202">
            <v>0</v>
          </cell>
          <cell r="AH202">
            <v>0</v>
          </cell>
          <cell r="AJ202">
            <v>98616</v>
          </cell>
          <cell r="AK202">
            <v>37200</v>
          </cell>
          <cell r="AL202">
            <v>135816</v>
          </cell>
          <cell r="AM202">
            <v>4500700</v>
          </cell>
          <cell r="AN202">
            <v>0</v>
          </cell>
          <cell r="AP202">
            <v>0</v>
          </cell>
          <cell r="AV202">
            <v>0</v>
          </cell>
          <cell r="AW202">
            <v>0</v>
          </cell>
          <cell r="AX202">
            <v>4500700</v>
          </cell>
          <cell r="AZ202">
            <v>4500700</v>
          </cell>
        </row>
        <row r="203">
          <cell r="A203">
            <v>196</v>
          </cell>
          <cell r="B203" t="str">
            <v>SM2-KJA0261</v>
          </cell>
          <cell r="C203" t="str">
            <v>MUHAMMAD SYAHRIANDY</v>
          </cell>
          <cell r="D203">
            <v>28330</v>
          </cell>
          <cell r="E203" t="str">
            <v>Office Clerk</v>
          </cell>
          <cell r="F203" t="str">
            <v>Quality Control</v>
          </cell>
          <cell r="G203">
            <v>39508</v>
          </cell>
          <cell r="H203" t="str">
            <v>M-2</v>
          </cell>
          <cell r="I203" t="str">
            <v>1152039995</v>
          </cell>
          <cell r="J203">
            <v>2160000</v>
          </cell>
          <cell r="K203">
            <v>44000</v>
          </cell>
          <cell r="N203">
            <v>30</v>
          </cell>
          <cell r="O203">
            <v>29</v>
          </cell>
          <cell r="P203">
            <v>194</v>
          </cell>
          <cell r="Q203">
            <v>1</v>
          </cell>
          <cell r="R203">
            <v>2073600</v>
          </cell>
          <cell r="S203">
            <v>1276000</v>
          </cell>
          <cell r="T203">
            <v>2422197</v>
          </cell>
          <cell r="U203">
            <v>5771797</v>
          </cell>
          <cell r="X203">
            <v>5771797</v>
          </cell>
          <cell r="Y203">
            <v>166320</v>
          </cell>
          <cell r="Z203">
            <v>5938117</v>
          </cell>
          <cell r="AA203">
            <v>296906</v>
          </cell>
          <cell r="AB203" t="str">
            <v>M-2</v>
          </cell>
          <cell r="AC203">
            <v>2531250</v>
          </cell>
          <cell r="AD203">
            <v>43200</v>
          </cell>
          <cell r="AE203">
            <v>36801132</v>
          </cell>
          <cell r="AF203">
            <v>1840056.6</v>
          </cell>
          <cell r="AG203">
            <v>0</v>
          </cell>
          <cell r="AH203">
            <v>0</v>
          </cell>
          <cell r="AJ203">
            <v>153338</v>
          </cell>
          <cell r="AK203">
            <v>43200</v>
          </cell>
          <cell r="AL203">
            <v>196538</v>
          </cell>
          <cell r="AM203">
            <v>5575300</v>
          </cell>
          <cell r="AN203">
            <v>0</v>
          </cell>
          <cell r="AP203">
            <v>0</v>
          </cell>
          <cell r="AV203">
            <v>0</v>
          </cell>
          <cell r="AW203">
            <v>0</v>
          </cell>
          <cell r="AX203">
            <v>5575300</v>
          </cell>
          <cell r="AY203">
            <v>166000</v>
          </cell>
          <cell r="AZ203">
            <v>5741300</v>
          </cell>
        </row>
        <row r="204">
          <cell r="A204">
            <v>197</v>
          </cell>
          <cell r="B204" t="str">
            <v>SM2-KJA0554</v>
          </cell>
          <cell r="C204" t="str">
            <v>MUHAMMAD MUHAIMIN</v>
          </cell>
          <cell r="D204">
            <v>34408</v>
          </cell>
          <cell r="E204" t="str">
            <v>Office Clerk</v>
          </cell>
          <cell r="F204" t="str">
            <v>Quality Control</v>
          </cell>
          <cell r="G204">
            <v>41123</v>
          </cell>
          <cell r="H204" t="str">
            <v>S-0</v>
          </cell>
          <cell r="I204" t="str">
            <v>1152093787</v>
          </cell>
          <cell r="J204">
            <v>1860000</v>
          </cell>
          <cell r="K204">
            <v>44000</v>
          </cell>
          <cell r="N204">
            <v>29</v>
          </cell>
          <cell r="O204">
            <v>27</v>
          </cell>
          <cell r="P204">
            <v>133.5</v>
          </cell>
          <cell r="Q204">
            <v>2</v>
          </cell>
          <cell r="R204">
            <v>1711200</v>
          </cell>
          <cell r="S204">
            <v>1188000</v>
          </cell>
          <cell r="T204">
            <v>1435318</v>
          </cell>
          <cell r="U204">
            <v>4334518</v>
          </cell>
          <cell r="X204">
            <v>4334518</v>
          </cell>
          <cell r="Y204">
            <v>143220</v>
          </cell>
          <cell r="Z204">
            <v>4477738</v>
          </cell>
          <cell r="AA204">
            <v>223887</v>
          </cell>
          <cell r="AB204" t="str">
            <v>S-0</v>
          </cell>
          <cell r="AC204">
            <v>2025000</v>
          </cell>
          <cell r="AD204">
            <v>37200</v>
          </cell>
          <cell r="AE204">
            <v>26299812</v>
          </cell>
          <cell r="AF204">
            <v>1314990.6000000001</v>
          </cell>
          <cell r="AG204">
            <v>0</v>
          </cell>
          <cell r="AH204">
            <v>0</v>
          </cell>
          <cell r="AJ204">
            <v>109582</v>
          </cell>
          <cell r="AK204">
            <v>37200</v>
          </cell>
          <cell r="AL204">
            <v>146782</v>
          </cell>
          <cell r="AM204">
            <v>4187700</v>
          </cell>
          <cell r="AN204">
            <v>0</v>
          </cell>
          <cell r="AP204">
            <v>42000</v>
          </cell>
          <cell r="AV204">
            <v>0</v>
          </cell>
          <cell r="AW204">
            <v>42000</v>
          </cell>
          <cell r="AX204">
            <v>4145700</v>
          </cell>
          <cell r="AZ204">
            <v>4145700</v>
          </cell>
        </row>
        <row r="205">
          <cell r="A205">
            <v>198</v>
          </cell>
          <cell r="B205" t="str">
            <v>SM2-KJA0077</v>
          </cell>
          <cell r="C205" t="str">
            <v>HARUN DAENG MARALA</v>
          </cell>
          <cell r="D205">
            <v>23754</v>
          </cell>
          <cell r="E205" t="str">
            <v>Driver LV</v>
          </cell>
          <cell r="F205" t="str">
            <v>Quality Control</v>
          </cell>
          <cell r="G205">
            <v>39083</v>
          </cell>
          <cell r="H205" t="str">
            <v>M-3</v>
          </cell>
          <cell r="I205" t="str">
            <v>1152030980</v>
          </cell>
          <cell r="J205">
            <v>2060000</v>
          </cell>
          <cell r="K205">
            <v>44000</v>
          </cell>
          <cell r="N205">
            <v>31</v>
          </cell>
          <cell r="O205">
            <v>31</v>
          </cell>
          <cell r="P205">
            <v>252.5</v>
          </cell>
          <cell r="Q205">
            <v>0</v>
          </cell>
          <cell r="R205">
            <v>2060000</v>
          </cell>
          <cell r="S205">
            <v>1364000</v>
          </cell>
          <cell r="T205">
            <v>3006647</v>
          </cell>
          <cell r="U205">
            <v>6430647</v>
          </cell>
          <cell r="X205">
            <v>6430647</v>
          </cell>
          <cell r="Y205">
            <v>158620</v>
          </cell>
          <cell r="Z205">
            <v>6589267</v>
          </cell>
          <cell r="AA205">
            <v>329463</v>
          </cell>
          <cell r="AB205" t="str">
            <v>M-3</v>
          </cell>
          <cell r="AC205">
            <v>2700000</v>
          </cell>
          <cell r="AD205">
            <v>41200</v>
          </cell>
          <cell r="AE205">
            <v>42223248</v>
          </cell>
          <cell r="AF205">
            <v>2111162.4</v>
          </cell>
          <cell r="AG205">
            <v>0</v>
          </cell>
          <cell r="AH205">
            <v>0</v>
          </cell>
          <cell r="AJ205">
            <v>175930</v>
          </cell>
          <cell r="AK205">
            <v>41200</v>
          </cell>
          <cell r="AL205">
            <v>217130</v>
          </cell>
          <cell r="AM205">
            <v>6213500</v>
          </cell>
          <cell r="AN205">
            <v>0</v>
          </cell>
          <cell r="AP205">
            <v>0</v>
          </cell>
          <cell r="AV205">
            <v>0</v>
          </cell>
          <cell r="AW205">
            <v>0</v>
          </cell>
          <cell r="AX205">
            <v>6213500</v>
          </cell>
          <cell r="AZ205">
            <v>6213500</v>
          </cell>
        </row>
        <row r="206">
          <cell r="A206">
            <v>199</v>
          </cell>
          <cell r="B206" t="str">
            <v>SM2-KJA0439</v>
          </cell>
          <cell r="C206" t="str">
            <v>AHMAD SAIHAN</v>
          </cell>
          <cell r="D206">
            <v>29301</v>
          </cell>
          <cell r="E206" t="str">
            <v>Opt. Fuel Tank</v>
          </cell>
          <cell r="F206" t="str">
            <v>Fuel Control</v>
          </cell>
          <cell r="G206">
            <v>40068</v>
          </cell>
          <cell r="H206" t="str">
            <v>M-2</v>
          </cell>
          <cell r="I206" t="str">
            <v>1152039880</v>
          </cell>
          <cell r="J206">
            <v>2460000</v>
          </cell>
          <cell r="K206">
            <v>44000</v>
          </cell>
          <cell r="L206">
            <v>300000</v>
          </cell>
          <cell r="N206">
            <v>31</v>
          </cell>
          <cell r="O206">
            <v>15</v>
          </cell>
          <cell r="P206">
            <v>154.30000000000001</v>
          </cell>
          <cell r="Q206">
            <v>0</v>
          </cell>
          <cell r="R206">
            <v>2460000</v>
          </cell>
          <cell r="S206">
            <v>660000</v>
          </cell>
          <cell r="T206">
            <v>2194092</v>
          </cell>
          <cell r="U206">
            <v>5314092</v>
          </cell>
          <cell r="X206">
            <v>5614092</v>
          </cell>
          <cell r="Y206">
            <v>189420</v>
          </cell>
          <cell r="Z206">
            <v>5803512</v>
          </cell>
          <cell r="AA206">
            <v>290176</v>
          </cell>
          <cell r="AB206" t="str">
            <v>M-2</v>
          </cell>
          <cell r="AC206">
            <v>2531250</v>
          </cell>
          <cell r="AD206">
            <v>49200</v>
          </cell>
          <cell r="AE206">
            <v>35194632</v>
          </cell>
          <cell r="AF206">
            <v>1759731.6</v>
          </cell>
          <cell r="AG206">
            <v>0</v>
          </cell>
          <cell r="AH206">
            <v>0</v>
          </cell>
          <cell r="AJ206">
            <v>146644</v>
          </cell>
          <cell r="AK206">
            <v>49200</v>
          </cell>
          <cell r="AL206">
            <v>195844</v>
          </cell>
          <cell r="AM206">
            <v>5418200</v>
          </cell>
          <cell r="AN206">
            <v>0</v>
          </cell>
          <cell r="AP206">
            <v>0</v>
          </cell>
          <cell r="AV206">
            <v>0</v>
          </cell>
          <cell r="AW206">
            <v>0</v>
          </cell>
          <cell r="AX206">
            <v>5418200</v>
          </cell>
          <cell r="AZ206">
            <v>5418200</v>
          </cell>
        </row>
        <row r="207">
          <cell r="A207">
            <v>200</v>
          </cell>
          <cell r="B207" t="str">
            <v>SM2-KJA0529</v>
          </cell>
          <cell r="C207" t="str">
            <v>PADIYONO</v>
          </cell>
          <cell r="D207">
            <v>26251</v>
          </cell>
          <cell r="E207" t="str">
            <v>Opt. Fuel Tank</v>
          </cell>
          <cell r="F207" t="str">
            <v>Fuel Control</v>
          </cell>
          <cell r="G207">
            <v>40688</v>
          </cell>
          <cell r="H207" t="str">
            <v>M-2</v>
          </cell>
          <cell r="I207" t="str">
            <v>1152076467</v>
          </cell>
          <cell r="J207">
            <v>2360000</v>
          </cell>
          <cell r="K207">
            <v>44000</v>
          </cell>
          <cell r="L207">
            <v>300000</v>
          </cell>
          <cell r="N207">
            <v>31</v>
          </cell>
          <cell r="O207">
            <v>24</v>
          </cell>
          <cell r="P207">
            <v>197.3</v>
          </cell>
          <cell r="Q207">
            <v>0</v>
          </cell>
          <cell r="R207">
            <v>2360000</v>
          </cell>
          <cell r="S207">
            <v>1056000</v>
          </cell>
          <cell r="T207">
            <v>2691491</v>
          </cell>
          <cell r="U207">
            <v>6107491</v>
          </cell>
          <cell r="X207">
            <v>6407491</v>
          </cell>
          <cell r="Y207">
            <v>181720</v>
          </cell>
          <cell r="Z207">
            <v>6589211</v>
          </cell>
          <cell r="AA207">
            <v>329461</v>
          </cell>
          <cell r="AB207" t="str">
            <v>M-2</v>
          </cell>
          <cell r="AC207">
            <v>2531250</v>
          </cell>
          <cell r="AD207">
            <v>47200</v>
          </cell>
          <cell r="AE207">
            <v>44175600</v>
          </cell>
          <cell r="AF207">
            <v>2208780</v>
          </cell>
          <cell r="AG207">
            <v>0</v>
          </cell>
          <cell r="AH207">
            <v>0</v>
          </cell>
          <cell r="AJ207">
            <v>184065</v>
          </cell>
          <cell r="AK207">
            <v>47200</v>
          </cell>
          <cell r="AL207">
            <v>231265</v>
          </cell>
          <cell r="AM207">
            <v>6176200</v>
          </cell>
          <cell r="AN207">
            <v>0</v>
          </cell>
          <cell r="AP207">
            <v>0</v>
          </cell>
          <cell r="AV207">
            <v>0</v>
          </cell>
          <cell r="AW207">
            <v>0</v>
          </cell>
          <cell r="AX207">
            <v>6176200</v>
          </cell>
          <cell r="AZ207">
            <v>6176200</v>
          </cell>
        </row>
        <row r="208">
          <cell r="A208">
            <v>201</v>
          </cell>
          <cell r="B208" t="str">
            <v>SM2-KJA0530</v>
          </cell>
          <cell r="C208" t="str">
            <v>FAISHOL ANSHORI</v>
          </cell>
          <cell r="D208">
            <v>30079</v>
          </cell>
          <cell r="E208" t="str">
            <v>Opt. Fuel Tank</v>
          </cell>
          <cell r="F208" t="str">
            <v>Fuel Control</v>
          </cell>
          <cell r="G208">
            <v>40695</v>
          </cell>
          <cell r="H208" t="str">
            <v>M-1</v>
          </cell>
          <cell r="I208" t="str">
            <v>1152039871</v>
          </cell>
          <cell r="J208">
            <v>2360000</v>
          </cell>
          <cell r="K208">
            <v>44000</v>
          </cell>
          <cell r="L208">
            <v>300000</v>
          </cell>
          <cell r="N208">
            <v>31</v>
          </cell>
          <cell r="O208">
            <v>29</v>
          </cell>
          <cell r="P208">
            <v>295.3</v>
          </cell>
          <cell r="Q208">
            <v>0</v>
          </cell>
          <cell r="R208">
            <v>2360000</v>
          </cell>
          <cell r="S208">
            <v>1276000</v>
          </cell>
          <cell r="T208">
            <v>4028370</v>
          </cell>
          <cell r="U208">
            <v>7664370</v>
          </cell>
          <cell r="X208">
            <v>7964370</v>
          </cell>
          <cell r="Y208">
            <v>181720</v>
          </cell>
          <cell r="Z208">
            <v>8146090</v>
          </cell>
          <cell r="AA208">
            <v>407305</v>
          </cell>
          <cell r="AB208" t="str">
            <v>M-1</v>
          </cell>
          <cell r="AC208">
            <v>2362500</v>
          </cell>
          <cell r="AD208">
            <v>47200</v>
          </cell>
          <cell r="AE208">
            <v>63949020</v>
          </cell>
          <cell r="AF208">
            <v>2500000</v>
          </cell>
          <cell r="AG208">
            <v>2092353</v>
          </cell>
          <cell r="AH208">
            <v>0</v>
          </cell>
          <cell r="AJ208">
            <v>382696</v>
          </cell>
          <cell r="AK208">
            <v>47200</v>
          </cell>
          <cell r="AL208">
            <v>429896</v>
          </cell>
          <cell r="AM208">
            <v>7534500</v>
          </cell>
          <cell r="AN208">
            <v>0</v>
          </cell>
          <cell r="AP208">
            <v>0</v>
          </cell>
          <cell r="AV208">
            <v>0</v>
          </cell>
          <cell r="AW208">
            <v>0</v>
          </cell>
          <cell r="AX208">
            <v>7534500</v>
          </cell>
          <cell r="AZ208">
            <v>7534500</v>
          </cell>
        </row>
        <row r="209">
          <cell r="A209">
            <v>202</v>
          </cell>
          <cell r="B209" t="str">
            <v>SM2-KJA0549</v>
          </cell>
          <cell r="C209" t="str">
            <v>PITONO</v>
          </cell>
          <cell r="D209">
            <v>30426</v>
          </cell>
          <cell r="E209" t="str">
            <v>Opt. Fuel Tank</v>
          </cell>
          <cell r="F209" t="str">
            <v>Fuel Control</v>
          </cell>
          <cell r="G209">
            <v>41075</v>
          </cell>
          <cell r="H209" t="str">
            <v>M-2</v>
          </cell>
          <cell r="I209" t="str">
            <v>1152036376</v>
          </cell>
          <cell r="J209">
            <v>2260000</v>
          </cell>
          <cell r="K209">
            <v>44000</v>
          </cell>
          <cell r="L209">
            <v>300000</v>
          </cell>
          <cell r="N209">
            <v>30</v>
          </cell>
          <cell r="O209">
            <v>25</v>
          </cell>
          <cell r="P209">
            <v>210.3</v>
          </cell>
          <cell r="Q209">
            <v>1</v>
          </cell>
          <cell r="R209">
            <v>2169600</v>
          </cell>
          <cell r="S209">
            <v>1100000</v>
          </cell>
          <cell r="T209">
            <v>2747272</v>
          </cell>
          <cell r="U209">
            <v>6016872</v>
          </cell>
          <cell r="X209">
            <v>6316872</v>
          </cell>
          <cell r="Y209">
            <v>174020</v>
          </cell>
          <cell r="Z209">
            <v>6490892</v>
          </cell>
          <cell r="AA209">
            <v>324545</v>
          </cell>
          <cell r="AB209" t="str">
            <v>M-2</v>
          </cell>
          <cell r="AC209">
            <v>2531250</v>
          </cell>
          <cell r="AD209">
            <v>45200</v>
          </cell>
          <cell r="AE209">
            <v>43078764</v>
          </cell>
          <cell r="AF209">
            <v>2153938.2000000002</v>
          </cell>
          <cell r="AG209">
            <v>0</v>
          </cell>
          <cell r="AH209">
            <v>0</v>
          </cell>
          <cell r="AJ209">
            <v>179494</v>
          </cell>
          <cell r="AK209">
            <v>45200</v>
          </cell>
          <cell r="AL209">
            <v>224694</v>
          </cell>
          <cell r="AM209">
            <v>6092200</v>
          </cell>
          <cell r="AN209">
            <v>0</v>
          </cell>
          <cell r="AP209">
            <v>0</v>
          </cell>
          <cell r="AV209">
            <v>0</v>
          </cell>
          <cell r="AW209">
            <v>0</v>
          </cell>
          <cell r="AX209">
            <v>6092200</v>
          </cell>
          <cell r="AZ209">
            <v>6092200</v>
          </cell>
        </row>
        <row r="210">
          <cell r="A210">
            <v>203</v>
          </cell>
          <cell r="B210" t="str">
            <v>SM2-KJA0550</v>
          </cell>
          <cell r="C210" t="str">
            <v>ARIANSYAH</v>
          </cell>
          <cell r="D210">
            <v>28130</v>
          </cell>
          <cell r="E210" t="str">
            <v>Opt. Fuel Tank</v>
          </cell>
          <cell r="F210" t="str">
            <v>Fuel Control</v>
          </cell>
          <cell r="G210">
            <v>41075</v>
          </cell>
          <cell r="H210" t="str">
            <v>M-2</v>
          </cell>
          <cell r="I210" t="str">
            <v>1152091342</v>
          </cell>
          <cell r="J210">
            <v>2260000</v>
          </cell>
          <cell r="K210">
            <v>44000</v>
          </cell>
          <cell r="L210">
            <v>300000</v>
          </cell>
          <cell r="N210">
            <v>31</v>
          </cell>
          <cell r="O210">
            <v>26</v>
          </cell>
          <cell r="P210">
            <v>229</v>
          </cell>
          <cell r="Q210">
            <v>0</v>
          </cell>
          <cell r="R210">
            <v>2260000</v>
          </cell>
          <cell r="S210">
            <v>1144000</v>
          </cell>
          <cell r="T210">
            <v>2991561</v>
          </cell>
          <cell r="U210">
            <v>6395561</v>
          </cell>
          <cell r="X210">
            <v>6695561</v>
          </cell>
          <cell r="Y210">
            <v>174020</v>
          </cell>
          <cell r="Z210">
            <v>6869581</v>
          </cell>
          <cell r="AA210">
            <v>343479</v>
          </cell>
          <cell r="AB210" t="str">
            <v>M-2</v>
          </cell>
          <cell r="AC210">
            <v>2531250</v>
          </cell>
          <cell r="AD210">
            <v>45200</v>
          </cell>
          <cell r="AE210">
            <v>47395824</v>
          </cell>
          <cell r="AF210">
            <v>2369791.2000000002</v>
          </cell>
          <cell r="AG210">
            <v>0</v>
          </cell>
          <cell r="AH210">
            <v>0</v>
          </cell>
          <cell r="AJ210">
            <v>197482</v>
          </cell>
          <cell r="AK210">
            <v>45200</v>
          </cell>
          <cell r="AL210">
            <v>242682</v>
          </cell>
          <cell r="AM210">
            <v>6452900</v>
          </cell>
          <cell r="AN210">
            <v>0</v>
          </cell>
          <cell r="AP210">
            <v>0</v>
          </cell>
          <cell r="AV210">
            <v>0</v>
          </cell>
          <cell r="AW210">
            <v>0</v>
          </cell>
          <cell r="AX210">
            <v>6452900</v>
          </cell>
          <cell r="AZ210">
            <v>6452900</v>
          </cell>
        </row>
        <row r="211">
          <cell r="A211">
            <v>204</v>
          </cell>
          <cell r="B211" t="str">
            <v>SM2-KJA0579</v>
          </cell>
          <cell r="C211" t="str">
            <v>TUGAS HADI P</v>
          </cell>
          <cell r="D211">
            <v>30651</v>
          </cell>
          <cell r="E211" t="str">
            <v>Opt. Fuel Tank</v>
          </cell>
          <cell r="F211" t="str">
            <v>Fuel Control</v>
          </cell>
          <cell r="G211">
            <v>41580</v>
          </cell>
          <cell r="H211" t="str">
            <v>M-2</v>
          </cell>
          <cell r="I211" t="str">
            <v>1152103944</v>
          </cell>
          <cell r="J211">
            <v>2260000</v>
          </cell>
          <cell r="K211">
            <v>44000</v>
          </cell>
          <cell r="L211">
            <v>300000</v>
          </cell>
          <cell r="N211">
            <v>31</v>
          </cell>
          <cell r="O211">
            <v>26</v>
          </cell>
          <cell r="P211">
            <v>231</v>
          </cell>
          <cell r="Q211">
            <v>0</v>
          </cell>
          <cell r="R211">
            <v>2260000</v>
          </cell>
          <cell r="S211">
            <v>1144000</v>
          </cell>
          <cell r="T211">
            <v>3017688</v>
          </cell>
          <cell r="U211">
            <v>6421688</v>
          </cell>
          <cell r="X211">
            <v>6721688</v>
          </cell>
          <cell r="Y211">
            <v>174020</v>
          </cell>
          <cell r="Z211">
            <v>6895708</v>
          </cell>
          <cell r="AA211">
            <v>344785</v>
          </cell>
          <cell r="AB211" t="str">
            <v>M-2</v>
          </cell>
          <cell r="AC211">
            <v>2531250</v>
          </cell>
          <cell r="AD211">
            <v>45200</v>
          </cell>
          <cell r="AE211">
            <v>47693676</v>
          </cell>
          <cell r="AF211">
            <v>2384683.8000000003</v>
          </cell>
          <cell r="AG211">
            <v>0</v>
          </cell>
          <cell r="AH211">
            <v>0</v>
          </cell>
          <cell r="AJ211">
            <v>198723</v>
          </cell>
          <cell r="AK211">
            <v>45200</v>
          </cell>
          <cell r="AL211">
            <v>243923</v>
          </cell>
          <cell r="AM211">
            <v>6477800</v>
          </cell>
          <cell r="AN211">
            <v>0</v>
          </cell>
          <cell r="AP211">
            <v>0</v>
          </cell>
          <cell r="AV211">
            <v>0</v>
          </cell>
          <cell r="AW211">
            <v>0</v>
          </cell>
          <cell r="AX211">
            <v>6477800</v>
          </cell>
          <cell r="AZ211">
            <v>6477800</v>
          </cell>
        </row>
        <row r="212">
          <cell r="A212">
            <v>205</v>
          </cell>
          <cell r="B212" t="str">
            <v>SM2-KJA0584</v>
          </cell>
          <cell r="C212" t="str">
            <v>RISWANDI</v>
          </cell>
          <cell r="D212">
            <v>28467</v>
          </cell>
          <cell r="E212" t="str">
            <v>Opt. Fuel Tank</v>
          </cell>
          <cell r="F212" t="str">
            <v>Fuel Control</v>
          </cell>
          <cell r="G212">
            <v>41580</v>
          </cell>
          <cell r="H212" t="str">
            <v>M-0</v>
          </cell>
          <cell r="I212" t="str">
            <v>1152104550</v>
          </cell>
          <cell r="J212">
            <v>2260000</v>
          </cell>
          <cell r="K212">
            <v>44000</v>
          </cell>
          <cell r="L212">
            <v>300000</v>
          </cell>
          <cell r="N212">
            <v>31</v>
          </cell>
          <cell r="O212">
            <v>29</v>
          </cell>
          <cell r="P212">
            <v>230.3</v>
          </cell>
          <cell r="Q212">
            <v>0</v>
          </cell>
          <cell r="R212">
            <v>2260000</v>
          </cell>
          <cell r="S212">
            <v>1276000</v>
          </cell>
          <cell r="T212">
            <v>3008543</v>
          </cell>
          <cell r="U212">
            <v>6544543</v>
          </cell>
          <cell r="X212">
            <v>6844543</v>
          </cell>
          <cell r="Y212">
            <v>174020</v>
          </cell>
          <cell r="Z212">
            <v>7018563</v>
          </cell>
          <cell r="AA212">
            <v>350928</v>
          </cell>
          <cell r="AB212" t="str">
            <v>M-0</v>
          </cell>
          <cell r="AC212">
            <v>2193750</v>
          </cell>
          <cell r="AD212">
            <v>45200</v>
          </cell>
          <cell r="AE212">
            <v>53144220</v>
          </cell>
          <cell r="AF212">
            <v>2500000</v>
          </cell>
          <cell r="AG212">
            <v>471633</v>
          </cell>
          <cell r="AH212">
            <v>0</v>
          </cell>
          <cell r="AJ212">
            <v>247636</v>
          </cell>
          <cell r="AK212">
            <v>45200</v>
          </cell>
          <cell r="AL212">
            <v>292836</v>
          </cell>
          <cell r="AM212">
            <v>6551700</v>
          </cell>
          <cell r="AN212">
            <v>0</v>
          </cell>
          <cell r="AP212">
            <v>0</v>
          </cell>
          <cell r="AV212">
            <v>0</v>
          </cell>
          <cell r="AW212">
            <v>0</v>
          </cell>
          <cell r="AX212">
            <v>6551700</v>
          </cell>
          <cell r="AZ212">
            <v>6551700</v>
          </cell>
        </row>
        <row r="213">
          <cell r="A213">
            <v>206</v>
          </cell>
          <cell r="B213" t="str">
            <v>SM2-KJA0226</v>
          </cell>
          <cell r="C213" t="str">
            <v>SHALIHIN</v>
          </cell>
          <cell r="D213">
            <v>31535</v>
          </cell>
          <cell r="E213" t="str">
            <v>Helper Refueling BTKJ</v>
          </cell>
          <cell r="F213" t="str">
            <v>Fuel Control</v>
          </cell>
          <cell r="G213">
            <v>39508</v>
          </cell>
          <cell r="H213" t="str">
            <v>M-1</v>
          </cell>
          <cell r="I213" t="str">
            <v>1152040829</v>
          </cell>
          <cell r="J213">
            <v>1910000</v>
          </cell>
          <cell r="K213">
            <v>44000</v>
          </cell>
          <cell r="L213">
            <v>300000</v>
          </cell>
          <cell r="N213">
            <v>31</v>
          </cell>
          <cell r="O213">
            <v>29</v>
          </cell>
          <cell r="P213">
            <v>244.3</v>
          </cell>
          <cell r="Q213">
            <v>0</v>
          </cell>
          <cell r="R213">
            <v>1910000</v>
          </cell>
          <cell r="S213">
            <v>1276000</v>
          </cell>
          <cell r="T213">
            <v>2697185</v>
          </cell>
          <cell r="U213">
            <v>5883185</v>
          </cell>
          <cell r="X213">
            <v>6183185</v>
          </cell>
          <cell r="Y213">
            <v>147070</v>
          </cell>
          <cell r="Z213">
            <v>6330255</v>
          </cell>
          <cell r="AA213">
            <v>316513</v>
          </cell>
          <cell r="AB213" t="str">
            <v>M-1</v>
          </cell>
          <cell r="AC213">
            <v>2362500</v>
          </cell>
          <cell r="AD213">
            <v>38200</v>
          </cell>
          <cell r="AE213">
            <v>43356504</v>
          </cell>
          <cell r="AF213">
            <v>2167825.2000000002</v>
          </cell>
          <cell r="AG213">
            <v>0</v>
          </cell>
          <cell r="AH213">
            <v>0</v>
          </cell>
          <cell r="AJ213">
            <v>180652</v>
          </cell>
          <cell r="AK213">
            <v>38200</v>
          </cell>
          <cell r="AL213">
            <v>218852</v>
          </cell>
          <cell r="AM213">
            <v>5964300</v>
          </cell>
          <cell r="AN213">
            <v>0</v>
          </cell>
          <cell r="AP213">
            <v>0</v>
          </cell>
          <cell r="AV213">
            <v>0</v>
          </cell>
          <cell r="AW213">
            <v>0</v>
          </cell>
          <cell r="AX213">
            <v>5964300</v>
          </cell>
          <cell r="AZ213">
            <v>5964300</v>
          </cell>
        </row>
        <row r="214">
          <cell r="A214">
            <v>207</v>
          </cell>
          <cell r="B214" t="str">
            <v>SM2-KJA0228</v>
          </cell>
          <cell r="C214" t="str">
            <v>BAHRANI ISWANTO</v>
          </cell>
          <cell r="D214">
            <v>32197</v>
          </cell>
          <cell r="E214" t="str">
            <v>Helper Refueling BTKJ</v>
          </cell>
          <cell r="F214" t="str">
            <v>Fuel Control</v>
          </cell>
          <cell r="G214">
            <v>39508</v>
          </cell>
          <cell r="H214" t="str">
            <v>M-1</v>
          </cell>
          <cell r="I214" t="str">
            <v>1152041001</v>
          </cell>
          <cell r="J214">
            <v>1910000</v>
          </cell>
          <cell r="K214">
            <v>44000</v>
          </cell>
          <cell r="L214">
            <v>300000</v>
          </cell>
          <cell r="N214">
            <v>31</v>
          </cell>
          <cell r="O214">
            <v>29</v>
          </cell>
          <cell r="P214">
            <v>100.53</v>
          </cell>
          <cell r="Q214">
            <v>0</v>
          </cell>
          <cell r="R214">
            <v>1910000</v>
          </cell>
          <cell r="S214">
            <v>1276000</v>
          </cell>
          <cell r="T214">
            <v>1109898</v>
          </cell>
          <cell r="U214">
            <v>4295898</v>
          </cell>
          <cell r="X214">
            <v>4595898</v>
          </cell>
          <cell r="Y214">
            <v>147070</v>
          </cell>
          <cell r="Z214">
            <v>4742968</v>
          </cell>
          <cell r="AA214">
            <v>237148</v>
          </cell>
          <cell r="AB214" t="str">
            <v>M-1</v>
          </cell>
          <cell r="AC214">
            <v>2362500</v>
          </cell>
          <cell r="AD214">
            <v>38200</v>
          </cell>
          <cell r="AE214">
            <v>25261440</v>
          </cell>
          <cell r="AF214">
            <v>1263072</v>
          </cell>
          <cell r="AG214">
            <v>0</v>
          </cell>
          <cell r="AH214">
            <v>0</v>
          </cell>
          <cell r="AJ214">
            <v>105256</v>
          </cell>
          <cell r="AK214">
            <v>38200</v>
          </cell>
          <cell r="AL214">
            <v>143456</v>
          </cell>
          <cell r="AM214">
            <v>4452400</v>
          </cell>
          <cell r="AN214">
            <v>418731</v>
          </cell>
          <cell r="AP214">
            <v>24000</v>
          </cell>
          <cell r="AV214">
            <v>0</v>
          </cell>
          <cell r="AW214">
            <v>442731</v>
          </cell>
          <cell r="AX214">
            <v>4009669</v>
          </cell>
          <cell r="AZ214">
            <v>4009700</v>
          </cell>
        </row>
        <row r="215">
          <cell r="A215">
            <v>208</v>
          </cell>
          <cell r="B215" t="str">
            <v>SM2-KJA0482</v>
          </cell>
          <cell r="C215" t="str">
            <v>MUHAMMAD SANUSI</v>
          </cell>
          <cell r="D215">
            <v>33064</v>
          </cell>
          <cell r="E215" t="str">
            <v>Helper Refueling BTKJ</v>
          </cell>
          <cell r="F215" t="str">
            <v>Fuel Control</v>
          </cell>
          <cell r="G215">
            <v>40354</v>
          </cell>
          <cell r="H215" t="str">
            <v>S-0</v>
          </cell>
          <cell r="I215" t="str">
            <v>1152065759</v>
          </cell>
          <cell r="J215">
            <v>1860000</v>
          </cell>
          <cell r="K215">
            <v>44000</v>
          </cell>
          <cell r="L215">
            <v>300000</v>
          </cell>
          <cell r="N215">
            <v>20</v>
          </cell>
          <cell r="O215">
            <v>19</v>
          </cell>
          <cell r="P215">
            <v>137.30000000000001</v>
          </cell>
          <cell r="Q215">
            <v>11</v>
          </cell>
          <cell r="R215">
            <v>1488000</v>
          </cell>
          <cell r="S215">
            <v>836000</v>
          </cell>
          <cell r="T215">
            <v>1476173</v>
          </cell>
          <cell r="U215">
            <v>3800173</v>
          </cell>
          <cell r="X215">
            <v>4100173</v>
          </cell>
          <cell r="Y215">
            <v>143220</v>
          </cell>
          <cell r="Z215">
            <v>4243393</v>
          </cell>
          <cell r="AA215">
            <v>212170</v>
          </cell>
          <cell r="AB215" t="str">
            <v>S-0</v>
          </cell>
          <cell r="AC215">
            <v>2025000</v>
          </cell>
          <cell r="AD215">
            <v>37200</v>
          </cell>
          <cell r="AE215">
            <v>23628276</v>
          </cell>
          <cell r="AF215">
            <v>1181413.8</v>
          </cell>
          <cell r="AG215">
            <v>0</v>
          </cell>
          <cell r="AH215">
            <v>0</v>
          </cell>
          <cell r="AJ215">
            <v>98451</v>
          </cell>
          <cell r="AK215">
            <v>37200</v>
          </cell>
          <cell r="AL215">
            <v>135651</v>
          </cell>
          <cell r="AM215">
            <v>3964500</v>
          </cell>
          <cell r="AN215">
            <v>312500</v>
          </cell>
          <cell r="AP215">
            <v>0</v>
          </cell>
          <cell r="AV215">
            <v>0</v>
          </cell>
          <cell r="AW215">
            <v>312500</v>
          </cell>
          <cell r="AX215">
            <v>3652000</v>
          </cell>
          <cell r="AZ215">
            <v>3652000</v>
          </cell>
        </row>
        <row r="216">
          <cell r="A216">
            <v>209</v>
          </cell>
          <cell r="B216" t="str">
            <v>SM2-KJA0537</v>
          </cell>
          <cell r="C216" t="str">
            <v>MUHAMMAD YUSUF</v>
          </cell>
          <cell r="D216">
            <v>32098</v>
          </cell>
          <cell r="E216" t="str">
            <v>Helper Refueling BTKJ</v>
          </cell>
          <cell r="F216" t="str">
            <v>Fuel Control</v>
          </cell>
          <cell r="G216">
            <v>40848</v>
          </cell>
          <cell r="H216" t="str">
            <v>M-1</v>
          </cell>
          <cell r="I216" t="str">
            <v>1152086314</v>
          </cell>
          <cell r="J216">
            <v>1860000</v>
          </cell>
          <cell r="K216">
            <v>44000</v>
          </cell>
          <cell r="L216">
            <v>300000</v>
          </cell>
          <cell r="N216">
            <v>31</v>
          </cell>
          <cell r="O216">
            <v>27</v>
          </cell>
          <cell r="P216">
            <v>219.3</v>
          </cell>
          <cell r="Q216">
            <v>0</v>
          </cell>
          <cell r="R216">
            <v>1860000</v>
          </cell>
          <cell r="S216">
            <v>1188000</v>
          </cell>
          <cell r="T216">
            <v>2357792</v>
          </cell>
          <cell r="U216">
            <v>5405792</v>
          </cell>
          <cell r="X216">
            <v>5705792</v>
          </cell>
          <cell r="Y216">
            <v>143220</v>
          </cell>
          <cell r="Z216">
            <v>5849012</v>
          </cell>
          <cell r="AA216">
            <v>292451</v>
          </cell>
          <cell r="AB216" t="str">
            <v>M-1</v>
          </cell>
          <cell r="AC216">
            <v>2362500</v>
          </cell>
          <cell r="AD216">
            <v>37200</v>
          </cell>
          <cell r="AE216">
            <v>37882332</v>
          </cell>
          <cell r="AF216">
            <v>1894116.6</v>
          </cell>
          <cell r="AG216">
            <v>0</v>
          </cell>
          <cell r="AH216">
            <v>0</v>
          </cell>
          <cell r="AJ216">
            <v>157843</v>
          </cell>
          <cell r="AK216">
            <v>37200</v>
          </cell>
          <cell r="AL216">
            <v>195043</v>
          </cell>
          <cell r="AM216">
            <v>5510700</v>
          </cell>
          <cell r="AN216">
            <v>0</v>
          </cell>
          <cell r="AP216">
            <v>0</v>
          </cell>
          <cell r="AV216">
            <v>0</v>
          </cell>
          <cell r="AW216">
            <v>0</v>
          </cell>
          <cell r="AX216">
            <v>5510700</v>
          </cell>
          <cell r="AZ216">
            <v>5510700</v>
          </cell>
        </row>
        <row r="217">
          <cell r="A217">
            <v>210</v>
          </cell>
          <cell r="B217" t="str">
            <v>SM2-KJA0562</v>
          </cell>
          <cell r="C217" t="str">
            <v>RIDUANSYAH</v>
          </cell>
          <cell r="D217">
            <v>33866</v>
          </cell>
          <cell r="E217" t="str">
            <v>Helper Refueling BTKJ</v>
          </cell>
          <cell r="F217" t="str">
            <v>Fuel Control</v>
          </cell>
          <cell r="G217">
            <v>41203</v>
          </cell>
          <cell r="H217" t="str">
            <v>M-0</v>
          </cell>
          <cell r="I217" t="str">
            <v>1152094431</v>
          </cell>
          <cell r="J217">
            <v>1860000</v>
          </cell>
          <cell r="K217">
            <v>44000</v>
          </cell>
          <cell r="L217">
            <v>300000</v>
          </cell>
          <cell r="N217">
            <v>31</v>
          </cell>
          <cell r="O217">
            <v>29</v>
          </cell>
          <cell r="P217">
            <v>248.3</v>
          </cell>
          <cell r="Q217">
            <v>0</v>
          </cell>
          <cell r="R217">
            <v>1860000</v>
          </cell>
          <cell r="S217">
            <v>1276000</v>
          </cell>
          <cell r="T217">
            <v>2669584</v>
          </cell>
          <cell r="U217">
            <v>5805584</v>
          </cell>
          <cell r="X217">
            <v>6105584</v>
          </cell>
          <cell r="Y217">
            <v>143220</v>
          </cell>
          <cell r="Z217">
            <v>6248804</v>
          </cell>
          <cell r="AA217">
            <v>312440</v>
          </cell>
          <cell r="AB217" t="str">
            <v>M-0</v>
          </cell>
          <cell r="AC217">
            <v>2193750</v>
          </cell>
          <cell r="AD217">
            <v>37200</v>
          </cell>
          <cell r="AE217">
            <v>44464968</v>
          </cell>
          <cell r="AF217">
            <v>2223248.4</v>
          </cell>
          <cell r="AG217">
            <v>0</v>
          </cell>
          <cell r="AH217">
            <v>0</v>
          </cell>
          <cell r="AJ217">
            <v>185270</v>
          </cell>
          <cell r="AK217">
            <v>37200</v>
          </cell>
          <cell r="AL217">
            <v>222470</v>
          </cell>
          <cell r="AM217">
            <v>5883100</v>
          </cell>
          <cell r="AN217">
            <v>0</v>
          </cell>
          <cell r="AP217">
            <v>0</v>
          </cell>
          <cell r="AV217">
            <v>0</v>
          </cell>
          <cell r="AW217">
            <v>0</v>
          </cell>
          <cell r="AX217">
            <v>5883100</v>
          </cell>
          <cell r="AZ217">
            <v>5883100</v>
          </cell>
        </row>
        <row r="218">
          <cell r="A218">
            <v>211</v>
          </cell>
          <cell r="B218" t="str">
            <v>SM2-KJA0567</v>
          </cell>
          <cell r="C218" t="str">
            <v>LUHUR SULISTYONO</v>
          </cell>
          <cell r="D218">
            <v>29758</v>
          </cell>
          <cell r="E218" t="str">
            <v>Helper Refueling BTKJ</v>
          </cell>
          <cell r="F218" t="str">
            <v>Fuel Control</v>
          </cell>
          <cell r="G218">
            <v>41281</v>
          </cell>
          <cell r="H218" t="str">
            <v>S-0</v>
          </cell>
          <cell r="I218" t="str">
            <v>1152075452</v>
          </cell>
          <cell r="J218">
            <v>1860000</v>
          </cell>
          <cell r="K218">
            <v>44000</v>
          </cell>
          <cell r="L218">
            <v>300000</v>
          </cell>
          <cell r="N218">
            <v>31</v>
          </cell>
          <cell r="O218">
            <v>29</v>
          </cell>
          <cell r="P218">
            <v>234.3</v>
          </cell>
          <cell r="Q218">
            <v>0</v>
          </cell>
          <cell r="R218">
            <v>1860000</v>
          </cell>
          <cell r="S218">
            <v>1276000</v>
          </cell>
          <cell r="T218">
            <v>2519064</v>
          </cell>
          <cell r="U218">
            <v>5655064</v>
          </cell>
          <cell r="X218">
            <v>5955064</v>
          </cell>
          <cell r="Y218">
            <v>143220</v>
          </cell>
          <cell r="Z218">
            <v>6098284</v>
          </cell>
          <cell r="AA218">
            <v>304914</v>
          </cell>
          <cell r="AB218" t="str">
            <v>S-0</v>
          </cell>
          <cell r="AC218">
            <v>2025000</v>
          </cell>
          <cell r="AD218">
            <v>37200</v>
          </cell>
          <cell r="AE218">
            <v>44774040</v>
          </cell>
          <cell r="AF218">
            <v>2238702</v>
          </cell>
          <cell r="AG218">
            <v>0</v>
          </cell>
          <cell r="AH218">
            <v>0</v>
          </cell>
          <cell r="AJ218">
            <v>186558</v>
          </cell>
          <cell r="AK218">
            <v>37200</v>
          </cell>
          <cell r="AL218">
            <v>223758</v>
          </cell>
          <cell r="AM218">
            <v>5731300</v>
          </cell>
          <cell r="AN218">
            <v>0</v>
          </cell>
          <cell r="AP218">
            <v>0</v>
          </cell>
          <cell r="AV218">
            <v>0</v>
          </cell>
          <cell r="AW218">
            <v>0</v>
          </cell>
          <cell r="AX218">
            <v>5731300</v>
          </cell>
          <cell r="AZ218">
            <v>5731300</v>
          </cell>
        </row>
        <row r="219">
          <cell r="A219">
            <v>212</v>
          </cell>
          <cell r="B219" t="str">
            <v>SM2-KJA0568</v>
          </cell>
          <cell r="C219" t="str">
            <v>AKHMAD REZA</v>
          </cell>
          <cell r="D219">
            <v>29681</v>
          </cell>
          <cell r="E219" t="str">
            <v>Helper Refueling BTKJ</v>
          </cell>
          <cell r="F219" t="str">
            <v>Fuel Control</v>
          </cell>
          <cell r="G219">
            <v>41285</v>
          </cell>
          <cell r="H219" t="str">
            <v>M-0</v>
          </cell>
          <cell r="I219" t="str">
            <v>1152066241</v>
          </cell>
          <cell r="J219">
            <v>1860000</v>
          </cell>
          <cell r="K219">
            <v>44000</v>
          </cell>
          <cell r="L219">
            <v>300000</v>
          </cell>
          <cell r="N219">
            <v>31</v>
          </cell>
          <cell r="O219">
            <v>29</v>
          </cell>
          <cell r="P219">
            <v>269</v>
          </cell>
          <cell r="Q219">
            <v>0</v>
          </cell>
          <cell r="R219">
            <v>1860000</v>
          </cell>
          <cell r="S219">
            <v>1276000</v>
          </cell>
          <cell r="T219">
            <v>2892139</v>
          </cell>
          <cell r="U219">
            <v>6028139</v>
          </cell>
          <cell r="X219">
            <v>6328139</v>
          </cell>
          <cell r="Y219">
            <v>143220</v>
          </cell>
          <cell r="Z219">
            <v>6471359</v>
          </cell>
          <cell r="AA219">
            <v>323568</v>
          </cell>
          <cell r="AB219" t="str">
            <v>M-0</v>
          </cell>
          <cell r="AC219">
            <v>2193750</v>
          </cell>
          <cell r="AD219">
            <v>37200</v>
          </cell>
          <cell r="AE219">
            <v>47002092</v>
          </cell>
          <cell r="AF219">
            <v>2350104.6</v>
          </cell>
          <cell r="AG219">
            <v>0</v>
          </cell>
          <cell r="AH219">
            <v>0</v>
          </cell>
          <cell r="AJ219">
            <v>195842</v>
          </cell>
          <cell r="AK219">
            <v>37200</v>
          </cell>
          <cell r="AL219">
            <v>233042</v>
          </cell>
          <cell r="AM219">
            <v>6095100</v>
          </cell>
          <cell r="AN219">
            <v>0</v>
          </cell>
          <cell r="AP219">
            <v>0</v>
          </cell>
          <cell r="AV219">
            <v>0</v>
          </cell>
          <cell r="AW219">
            <v>0</v>
          </cell>
          <cell r="AX219">
            <v>6095100</v>
          </cell>
          <cell r="AZ219">
            <v>6095100</v>
          </cell>
        </row>
        <row r="220">
          <cell r="A220">
            <v>213</v>
          </cell>
          <cell r="B220" t="str">
            <v>SM2-KJA0571</v>
          </cell>
          <cell r="C220" t="str">
            <v>MARTINUS TORAYA</v>
          </cell>
          <cell r="D220">
            <v>31497</v>
          </cell>
          <cell r="E220" t="str">
            <v>Helper Refueling BTKJ</v>
          </cell>
          <cell r="F220" t="str">
            <v>Fuel Control</v>
          </cell>
          <cell r="G220">
            <v>41459</v>
          </cell>
          <cell r="H220" t="str">
            <v>S-0</v>
          </cell>
          <cell r="I220" t="str">
            <v>1157000761</v>
          </cell>
          <cell r="J220">
            <v>1860000</v>
          </cell>
          <cell r="K220">
            <v>44000</v>
          </cell>
          <cell r="L220">
            <v>300000</v>
          </cell>
          <cell r="N220">
            <v>31</v>
          </cell>
          <cell r="O220">
            <v>29</v>
          </cell>
          <cell r="P220">
            <v>233.3</v>
          </cell>
          <cell r="Q220">
            <v>0</v>
          </cell>
          <cell r="R220">
            <v>1860000</v>
          </cell>
          <cell r="S220">
            <v>1276000</v>
          </cell>
          <cell r="T220">
            <v>2508312</v>
          </cell>
          <cell r="U220">
            <v>5644312</v>
          </cell>
          <cell r="X220">
            <v>5944312</v>
          </cell>
          <cell r="Y220">
            <v>143220</v>
          </cell>
          <cell r="Z220">
            <v>6087532</v>
          </cell>
          <cell r="AA220">
            <v>304377</v>
          </cell>
          <cell r="AB220" t="str">
            <v>S-0</v>
          </cell>
          <cell r="AC220">
            <v>2025000</v>
          </cell>
          <cell r="AD220">
            <v>37200</v>
          </cell>
          <cell r="AE220">
            <v>44651460</v>
          </cell>
          <cell r="AF220">
            <v>2232573</v>
          </cell>
          <cell r="AG220">
            <v>0</v>
          </cell>
          <cell r="AH220">
            <v>0</v>
          </cell>
          <cell r="AJ220">
            <v>186047</v>
          </cell>
          <cell r="AK220">
            <v>37200</v>
          </cell>
          <cell r="AL220">
            <v>223247</v>
          </cell>
          <cell r="AM220">
            <v>5721100</v>
          </cell>
          <cell r="AN220">
            <v>0</v>
          </cell>
          <cell r="AP220">
            <v>0</v>
          </cell>
          <cell r="AV220">
            <v>0</v>
          </cell>
          <cell r="AW220">
            <v>0</v>
          </cell>
          <cell r="AX220">
            <v>5721100</v>
          </cell>
          <cell r="AZ220">
            <v>5721100</v>
          </cell>
        </row>
        <row r="221">
          <cell r="A221">
            <v>214</v>
          </cell>
          <cell r="B221" t="str">
            <v>SM2-KJA0475</v>
          </cell>
          <cell r="C221" t="str">
            <v>JAJA JAENUDIN</v>
          </cell>
          <cell r="D221">
            <v>23833</v>
          </cell>
          <cell r="E221" t="str">
            <v>Helper Refueling BTKJ</v>
          </cell>
          <cell r="F221" t="str">
            <v>Fuel Control</v>
          </cell>
          <cell r="G221">
            <v>40255</v>
          </cell>
          <cell r="H221" t="str">
            <v>M-3</v>
          </cell>
          <cell r="I221" t="str">
            <v>1152067191</v>
          </cell>
          <cell r="J221">
            <v>1860000</v>
          </cell>
          <cell r="K221">
            <v>44000</v>
          </cell>
          <cell r="L221">
            <v>300000</v>
          </cell>
          <cell r="N221">
            <v>30</v>
          </cell>
          <cell r="O221">
            <v>28</v>
          </cell>
          <cell r="P221">
            <v>227</v>
          </cell>
          <cell r="Q221">
            <v>1</v>
          </cell>
          <cell r="R221">
            <v>1785600</v>
          </cell>
          <cell r="S221">
            <v>1232000</v>
          </cell>
          <cell r="T221">
            <v>2440578</v>
          </cell>
          <cell r="U221">
            <v>5458178</v>
          </cell>
          <cell r="X221">
            <v>5758178</v>
          </cell>
          <cell r="Y221">
            <v>143220</v>
          </cell>
          <cell r="Z221">
            <v>5901398</v>
          </cell>
          <cell r="AA221">
            <v>295070</v>
          </cell>
          <cell r="AB221" t="str">
            <v>M-3</v>
          </cell>
          <cell r="AC221">
            <v>2700000</v>
          </cell>
          <cell r="AD221">
            <v>37200</v>
          </cell>
          <cell r="AE221">
            <v>34429536</v>
          </cell>
          <cell r="AF221">
            <v>1721476.8</v>
          </cell>
          <cell r="AG221">
            <v>0</v>
          </cell>
          <cell r="AH221">
            <v>0</v>
          </cell>
          <cell r="AJ221">
            <v>143456</v>
          </cell>
          <cell r="AK221">
            <v>37200</v>
          </cell>
          <cell r="AL221">
            <v>180656</v>
          </cell>
          <cell r="AM221">
            <v>5577500</v>
          </cell>
          <cell r="AN221">
            <v>0</v>
          </cell>
          <cell r="AP221">
            <v>0</v>
          </cell>
          <cell r="AV221">
            <v>0</v>
          </cell>
          <cell r="AW221">
            <v>0</v>
          </cell>
          <cell r="AX221">
            <v>5577500</v>
          </cell>
          <cell r="AZ221">
            <v>5577500</v>
          </cell>
        </row>
        <row r="222">
          <cell r="A222">
            <v>215</v>
          </cell>
          <cell r="B222" t="str">
            <v>SM2-KJA0575</v>
          </cell>
          <cell r="C222" t="str">
            <v>MOH. AINUL YAQIN</v>
          </cell>
          <cell r="D222">
            <v>34645</v>
          </cell>
          <cell r="E222" t="str">
            <v>Helper Refueling BTKJ</v>
          </cell>
          <cell r="F222" t="str">
            <v>Fuel Control</v>
          </cell>
          <cell r="G222">
            <v>41570</v>
          </cell>
          <cell r="H222" t="str">
            <v>S-0</v>
          </cell>
          <cell r="I222" t="str">
            <v>1152102123</v>
          </cell>
          <cell r="J222">
            <v>1860000</v>
          </cell>
          <cell r="K222">
            <v>44000</v>
          </cell>
          <cell r="L222">
            <v>300000</v>
          </cell>
          <cell r="N222">
            <v>31</v>
          </cell>
          <cell r="O222">
            <v>29</v>
          </cell>
          <cell r="P222">
            <v>225.3</v>
          </cell>
          <cell r="Q222">
            <v>0</v>
          </cell>
          <cell r="R222">
            <v>1860000</v>
          </cell>
          <cell r="S222">
            <v>1276000</v>
          </cell>
          <cell r="T222">
            <v>2422301</v>
          </cell>
          <cell r="U222">
            <v>5558301</v>
          </cell>
          <cell r="X222">
            <v>5858301</v>
          </cell>
          <cell r="Y222">
            <v>143220</v>
          </cell>
          <cell r="Z222">
            <v>6001521</v>
          </cell>
          <cell r="AA222">
            <v>300076</v>
          </cell>
          <cell r="AB222" t="str">
            <v>S-0</v>
          </cell>
          <cell r="AC222">
            <v>2025000</v>
          </cell>
          <cell r="AD222">
            <v>37200</v>
          </cell>
          <cell r="AE222">
            <v>43670940</v>
          </cell>
          <cell r="AF222">
            <v>2183547</v>
          </cell>
          <cell r="AG222">
            <v>0</v>
          </cell>
          <cell r="AH222">
            <v>0</v>
          </cell>
          <cell r="AJ222">
            <v>181962</v>
          </cell>
          <cell r="AK222">
            <v>37200</v>
          </cell>
          <cell r="AL222">
            <v>219162</v>
          </cell>
          <cell r="AM222">
            <v>5639100</v>
          </cell>
          <cell r="AN222">
            <v>0</v>
          </cell>
          <cell r="AP222">
            <v>0</v>
          </cell>
          <cell r="AV222">
            <v>0</v>
          </cell>
          <cell r="AW222">
            <v>0</v>
          </cell>
          <cell r="AX222">
            <v>5639100</v>
          </cell>
          <cell r="AZ222">
            <v>5639100</v>
          </cell>
        </row>
        <row r="223">
          <cell r="A223">
            <v>216</v>
          </cell>
          <cell r="B223" t="str">
            <v>SM2-KJA0576</v>
          </cell>
          <cell r="C223" t="str">
            <v>SOFWAN MA'RUF</v>
          </cell>
          <cell r="D223">
            <v>34676</v>
          </cell>
          <cell r="E223" t="str">
            <v>Helper Refueling BTKJ</v>
          </cell>
          <cell r="F223" t="str">
            <v>Fuel Control</v>
          </cell>
          <cell r="G223">
            <v>41579</v>
          </cell>
          <cell r="H223" t="str">
            <v>S-0</v>
          </cell>
          <cell r="I223" t="str">
            <v>1152103880</v>
          </cell>
          <cell r="J223">
            <v>1860000</v>
          </cell>
          <cell r="K223">
            <v>44000</v>
          </cell>
          <cell r="L223">
            <v>300000</v>
          </cell>
          <cell r="N223">
            <v>31</v>
          </cell>
          <cell r="O223">
            <v>29</v>
          </cell>
          <cell r="P223">
            <v>246.3</v>
          </cell>
          <cell r="Q223">
            <v>0</v>
          </cell>
          <cell r="R223">
            <v>1860000</v>
          </cell>
          <cell r="S223">
            <v>1276000</v>
          </cell>
          <cell r="T223">
            <v>2648081</v>
          </cell>
          <cell r="U223">
            <v>5784081</v>
          </cell>
          <cell r="X223">
            <v>6084081</v>
          </cell>
          <cell r="Y223">
            <v>143220</v>
          </cell>
          <cell r="Z223">
            <v>6227301</v>
          </cell>
          <cell r="AA223">
            <v>311365</v>
          </cell>
          <cell r="AB223" t="str">
            <v>S-0</v>
          </cell>
          <cell r="AC223">
            <v>2025000</v>
          </cell>
          <cell r="AD223">
            <v>37200</v>
          </cell>
          <cell r="AE223">
            <v>46244832</v>
          </cell>
          <cell r="AF223">
            <v>2312241.6</v>
          </cell>
          <cell r="AG223">
            <v>0</v>
          </cell>
          <cell r="AH223">
            <v>0</v>
          </cell>
          <cell r="AJ223">
            <v>192686</v>
          </cell>
          <cell r="AK223">
            <v>37200</v>
          </cell>
          <cell r="AL223">
            <v>229886</v>
          </cell>
          <cell r="AM223">
            <v>5854200</v>
          </cell>
          <cell r="AN223">
            <v>0</v>
          </cell>
          <cell r="AP223">
            <v>0</v>
          </cell>
          <cell r="AV223">
            <v>0</v>
          </cell>
          <cell r="AW223">
            <v>0</v>
          </cell>
          <cell r="AX223">
            <v>5854200</v>
          </cell>
          <cell r="AZ223">
            <v>5854200</v>
          </cell>
        </row>
        <row r="224">
          <cell r="A224">
            <v>217</v>
          </cell>
          <cell r="B224" t="str">
            <v>SM2-KJA0577</v>
          </cell>
          <cell r="C224" t="str">
            <v>TUBAGUS U'ANG RIDWAN</v>
          </cell>
          <cell r="D224">
            <v>34379</v>
          </cell>
          <cell r="E224" t="str">
            <v>Helper Refueling BTKJ</v>
          </cell>
          <cell r="F224" t="str">
            <v>Fuel Control</v>
          </cell>
          <cell r="G224">
            <v>41589</v>
          </cell>
          <cell r="H224" t="str">
            <v>S-0</v>
          </cell>
          <cell r="I224" t="str">
            <v>1152103910</v>
          </cell>
          <cell r="J224">
            <v>1860000</v>
          </cell>
          <cell r="K224">
            <v>44000</v>
          </cell>
          <cell r="L224">
            <v>300000</v>
          </cell>
          <cell r="N224">
            <v>31</v>
          </cell>
          <cell r="O224">
            <v>30</v>
          </cell>
          <cell r="P224">
            <v>251.3</v>
          </cell>
          <cell r="Q224">
            <v>0</v>
          </cell>
          <cell r="R224">
            <v>1860000</v>
          </cell>
          <cell r="S224">
            <v>1320000</v>
          </cell>
          <cell r="T224">
            <v>2701838</v>
          </cell>
          <cell r="U224">
            <v>5881838</v>
          </cell>
          <cell r="X224">
            <v>6181838</v>
          </cell>
          <cell r="Y224">
            <v>143220</v>
          </cell>
          <cell r="Z224">
            <v>6325058</v>
          </cell>
          <cell r="AA224">
            <v>316253</v>
          </cell>
          <cell r="AB224" t="str">
            <v>S-0</v>
          </cell>
          <cell r="AC224">
            <v>2025000</v>
          </cell>
          <cell r="AD224">
            <v>37200</v>
          </cell>
          <cell r="AE224">
            <v>47359260</v>
          </cell>
          <cell r="AF224">
            <v>2367963</v>
          </cell>
          <cell r="AG224">
            <v>0</v>
          </cell>
          <cell r="AH224">
            <v>0</v>
          </cell>
          <cell r="AJ224">
            <v>197330</v>
          </cell>
          <cell r="AK224">
            <v>37200</v>
          </cell>
          <cell r="AL224">
            <v>234530</v>
          </cell>
          <cell r="AM224">
            <v>5947300</v>
          </cell>
          <cell r="AN224">
            <v>0</v>
          </cell>
          <cell r="AP224">
            <v>0</v>
          </cell>
          <cell r="AV224">
            <v>0</v>
          </cell>
          <cell r="AW224">
            <v>0</v>
          </cell>
          <cell r="AX224">
            <v>5947300</v>
          </cell>
          <cell r="AZ224">
            <v>5947300</v>
          </cell>
        </row>
        <row r="225">
          <cell r="A225">
            <v>218</v>
          </cell>
          <cell r="B225" t="str">
            <v>SM2-KJA0586</v>
          </cell>
          <cell r="C225" t="str">
            <v>ABDUL GAPUR</v>
          </cell>
          <cell r="D225">
            <v>30937</v>
          </cell>
          <cell r="E225" t="str">
            <v>Helper Refueling TMRH</v>
          </cell>
          <cell r="F225" t="str">
            <v>Fuel Control</v>
          </cell>
          <cell r="G225">
            <v>41659</v>
          </cell>
          <cell r="H225" t="str">
            <v>M-1</v>
          </cell>
          <cell r="J225">
            <v>1860000</v>
          </cell>
          <cell r="K225">
            <v>44000</v>
          </cell>
          <cell r="L225">
            <v>300000</v>
          </cell>
          <cell r="N225">
            <v>30</v>
          </cell>
          <cell r="O225">
            <v>30</v>
          </cell>
          <cell r="P225">
            <v>314</v>
          </cell>
          <cell r="Q225">
            <v>1</v>
          </cell>
          <cell r="R225">
            <v>1785600</v>
          </cell>
          <cell r="S225">
            <v>1320000</v>
          </cell>
          <cell r="T225">
            <v>3375954</v>
          </cell>
          <cell r="U225">
            <v>6481554</v>
          </cell>
          <cell r="X225">
            <v>6781554</v>
          </cell>
          <cell r="Y225">
            <v>143220</v>
          </cell>
          <cell r="Z225">
            <v>6924774</v>
          </cell>
          <cell r="AA225">
            <v>346239</v>
          </cell>
          <cell r="AB225" t="str">
            <v>M-1</v>
          </cell>
          <cell r="AC225">
            <v>2362500</v>
          </cell>
          <cell r="AD225">
            <v>37200</v>
          </cell>
          <cell r="AE225">
            <v>50146020</v>
          </cell>
          <cell r="AF225">
            <v>2500000</v>
          </cell>
          <cell r="AG225">
            <v>21903</v>
          </cell>
          <cell r="AH225">
            <v>0</v>
          </cell>
          <cell r="AJ225">
            <v>210158</v>
          </cell>
          <cell r="AK225">
            <v>37200</v>
          </cell>
          <cell r="AL225">
            <v>247358</v>
          </cell>
          <cell r="AM225">
            <v>6534200</v>
          </cell>
          <cell r="AN225">
            <v>0</v>
          </cell>
          <cell r="AP225">
            <v>0</v>
          </cell>
          <cell r="AV225">
            <v>0</v>
          </cell>
          <cell r="AW225">
            <v>0</v>
          </cell>
          <cell r="AX225">
            <v>6534200</v>
          </cell>
          <cell r="AZ225">
            <v>6534200</v>
          </cell>
        </row>
        <row r="226">
          <cell r="A226">
            <v>219</v>
          </cell>
          <cell r="B226" t="str">
            <v>SM2-KJA0498</v>
          </cell>
          <cell r="C226" t="str">
            <v>BARUDIN</v>
          </cell>
          <cell r="D226">
            <v>32885</v>
          </cell>
          <cell r="E226" t="str">
            <v>Office Clerk F/House</v>
          </cell>
          <cell r="F226" t="str">
            <v>Fuel Control</v>
          </cell>
          <cell r="G226">
            <v>40392</v>
          </cell>
          <cell r="H226" t="str">
            <v>M-1</v>
          </cell>
          <cell r="I226" t="str">
            <v>0022221329</v>
          </cell>
          <cell r="J226">
            <v>2060000</v>
          </cell>
          <cell r="K226">
            <v>44000</v>
          </cell>
          <cell r="L226">
            <v>0</v>
          </cell>
          <cell r="N226">
            <v>31</v>
          </cell>
          <cell r="O226">
            <v>29</v>
          </cell>
          <cell r="P226">
            <v>219.3</v>
          </cell>
          <cell r="Q226">
            <v>0</v>
          </cell>
          <cell r="R226">
            <v>2060000</v>
          </cell>
          <cell r="S226">
            <v>1276000</v>
          </cell>
          <cell r="T226">
            <v>2611318</v>
          </cell>
          <cell r="U226">
            <v>5947318</v>
          </cell>
          <cell r="X226">
            <v>5947318</v>
          </cell>
          <cell r="Y226">
            <v>158620</v>
          </cell>
          <cell r="Z226">
            <v>6105938</v>
          </cell>
          <cell r="AA226">
            <v>305297</v>
          </cell>
          <cell r="AB226" t="str">
            <v>M-1</v>
          </cell>
          <cell r="AC226">
            <v>2362500</v>
          </cell>
          <cell r="AD226">
            <v>41200</v>
          </cell>
          <cell r="AE226">
            <v>40763292</v>
          </cell>
          <cell r="AF226">
            <v>2038164.6</v>
          </cell>
          <cell r="AG226">
            <v>0</v>
          </cell>
          <cell r="AH226">
            <v>0</v>
          </cell>
          <cell r="AJ226">
            <v>169847</v>
          </cell>
          <cell r="AK226">
            <v>41200</v>
          </cell>
          <cell r="AL226">
            <v>211047</v>
          </cell>
          <cell r="AM226">
            <v>5736300</v>
          </cell>
          <cell r="AN226">
            <v>0</v>
          </cell>
          <cell r="AP226">
            <v>0</v>
          </cell>
          <cell r="AV226">
            <v>0</v>
          </cell>
          <cell r="AW226">
            <v>0</v>
          </cell>
          <cell r="AX226">
            <v>5736300</v>
          </cell>
          <cell r="AZ226">
            <v>5736300</v>
          </cell>
        </row>
        <row r="227">
          <cell r="A227">
            <v>220</v>
          </cell>
          <cell r="B227" t="str">
            <v>SM2-KJA0556</v>
          </cell>
          <cell r="C227" t="str">
            <v>RESTI RETNOWATI</v>
          </cell>
          <cell r="D227">
            <v>34401</v>
          </cell>
          <cell r="E227" t="str">
            <v>Office Clerk F/House</v>
          </cell>
          <cell r="F227" t="str">
            <v>Fuel Control</v>
          </cell>
          <cell r="G227">
            <v>41176</v>
          </cell>
          <cell r="H227" t="str">
            <v>S-0</v>
          </cell>
          <cell r="I227" t="str">
            <v>1152093442</v>
          </cell>
          <cell r="J227">
            <v>1860000</v>
          </cell>
          <cell r="K227">
            <v>44000</v>
          </cell>
          <cell r="N227">
            <v>31</v>
          </cell>
          <cell r="O227">
            <v>27</v>
          </cell>
          <cell r="P227">
            <v>124.11</v>
          </cell>
          <cell r="Q227">
            <v>0</v>
          </cell>
          <cell r="R227">
            <v>1860000</v>
          </cell>
          <cell r="S227">
            <v>1188000</v>
          </cell>
          <cell r="T227">
            <v>1334362</v>
          </cell>
          <cell r="U227">
            <v>4382362</v>
          </cell>
          <cell r="X227">
            <v>4382362</v>
          </cell>
          <cell r="Y227">
            <v>143220</v>
          </cell>
          <cell r="Z227">
            <v>4525582</v>
          </cell>
          <cell r="AA227">
            <v>226279</v>
          </cell>
          <cell r="AB227" t="str">
            <v>S-0</v>
          </cell>
          <cell r="AC227">
            <v>2025000</v>
          </cell>
          <cell r="AD227">
            <v>37200</v>
          </cell>
          <cell r="AE227">
            <v>26845236</v>
          </cell>
          <cell r="AF227">
            <v>1342261.8</v>
          </cell>
          <cell r="AG227">
            <v>0</v>
          </cell>
          <cell r="AH227">
            <v>0</v>
          </cell>
          <cell r="AJ227">
            <v>111855</v>
          </cell>
          <cell r="AK227">
            <v>37200</v>
          </cell>
          <cell r="AL227">
            <v>149055</v>
          </cell>
          <cell r="AM227">
            <v>4233300</v>
          </cell>
          <cell r="AN227">
            <v>0</v>
          </cell>
          <cell r="AP227">
            <v>146000</v>
          </cell>
          <cell r="AV227">
            <v>0</v>
          </cell>
          <cell r="AW227">
            <v>146000</v>
          </cell>
          <cell r="AX227">
            <v>4087300</v>
          </cell>
          <cell r="AZ227">
            <v>4087300</v>
          </cell>
        </row>
        <row r="228">
          <cell r="A228">
            <v>221</v>
          </cell>
          <cell r="B228" t="str">
            <v>SM2-KJA0494</v>
          </cell>
          <cell r="C228" t="str">
            <v>FADLIAN NOOR</v>
          </cell>
          <cell r="D228">
            <v>33347</v>
          </cell>
          <cell r="E228" t="str">
            <v>Helper W/House Keeping</v>
          </cell>
          <cell r="F228" t="str">
            <v>Logistic</v>
          </cell>
          <cell r="G228">
            <v>40372</v>
          </cell>
          <cell r="H228" t="str">
            <v>S-0</v>
          </cell>
          <cell r="I228" t="str">
            <v>1152066135</v>
          </cell>
          <cell r="J228">
            <v>1910000</v>
          </cell>
          <cell r="K228">
            <v>44000</v>
          </cell>
          <cell r="L228">
            <v>300000</v>
          </cell>
          <cell r="N228">
            <v>28</v>
          </cell>
          <cell r="O228">
            <v>25</v>
          </cell>
          <cell r="P228">
            <v>145.52000000000001</v>
          </cell>
          <cell r="Q228">
            <v>3</v>
          </cell>
          <cell r="R228">
            <v>1680800</v>
          </cell>
          <cell r="S228">
            <v>1100000</v>
          </cell>
          <cell r="T228">
            <v>1606608</v>
          </cell>
          <cell r="U228">
            <v>4387408</v>
          </cell>
          <cell r="X228">
            <v>4687408</v>
          </cell>
          <cell r="Y228">
            <v>147070</v>
          </cell>
          <cell r="Z228">
            <v>4834478</v>
          </cell>
          <cell r="AA228">
            <v>241724</v>
          </cell>
          <cell r="AB228" t="str">
            <v>S-0</v>
          </cell>
          <cell r="AC228">
            <v>2025000</v>
          </cell>
          <cell r="AD228">
            <v>38200</v>
          </cell>
          <cell r="AE228">
            <v>30354648</v>
          </cell>
          <cell r="AF228">
            <v>1517732.4000000001</v>
          </cell>
          <cell r="AG228">
            <v>0</v>
          </cell>
          <cell r="AH228">
            <v>0</v>
          </cell>
          <cell r="AJ228">
            <v>126477</v>
          </cell>
          <cell r="AK228">
            <v>38200</v>
          </cell>
          <cell r="AL228">
            <v>164677</v>
          </cell>
          <cell r="AM228">
            <v>4522700</v>
          </cell>
          <cell r="AN228">
            <v>961126</v>
          </cell>
          <cell r="AP228">
            <v>28000</v>
          </cell>
          <cell r="AV228">
            <v>0</v>
          </cell>
          <cell r="AW228">
            <v>989126</v>
          </cell>
          <cell r="AX228">
            <v>3533574</v>
          </cell>
          <cell r="AZ228">
            <v>3533600</v>
          </cell>
        </row>
        <row r="229">
          <cell r="A229">
            <v>222</v>
          </cell>
          <cell r="B229" t="str">
            <v>SM2-KJA0497</v>
          </cell>
          <cell r="C229" t="str">
            <v>TEGUH IMAN. C. T, A.MD</v>
          </cell>
          <cell r="D229">
            <v>29345</v>
          </cell>
          <cell r="E229" t="str">
            <v>Office Clerk W/House</v>
          </cell>
          <cell r="F229" t="str">
            <v>Logistic</v>
          </cell>
          <cell r="G229">
            <v>40392</v>
          </cell>
          <cell r="H229" t="str">
            <v>M-1</v>
          </cell>
          <cell r="I229" t="str">
            <v>0022221841</v>
          </cell>
          <cell r="J229">
            <v>2110000</v>
          </cell>
          <cell r="K229">
            <v>44000</v>
          </cell>
          <cell r="N229">
            <v>31</v>
          </cell>
          <cell r="O229">
            <v>25</v>
          </cell>
          <cell r="P229">
            <v>127.52</v>
          </cell>
          <cell r="Q229">
            <v>0</v>
          </cell>
          <cell r="R229">
            <v>2110000</v>
          </cell>
          <cell r="S229">
            <v>1100000</v>
          </cell>
          <cell r="T229">
            <v>1555302</v>
          </cell>
          <cell r="U229">
            <v>4765302</v>
          </cell>
          <cell r="X229">
            <v>4765302</v>
          </cell>
          <cell r="Y229">
            <v>162470</v>
          </cell>
          <cell r="Z229">
            <v>4927772</v>
          </cell>
          <cell r="AA229">
            <v>246389</v>
          </cell>
          <cell r="AB229" t="str">
            <v>M-1</v>
          </cell>
          <cell r="AC229">
            <v>2362500</v>
          </cell>
          <cell r="AD229">
            <v>42200</v>
          </cell>
          <cell r="AE229">
            <v>27320196</v>
          </cell>
          <cell r="AF229">
            <v>1366009.8</v>
          </cell>
          <cell r="AG229">
            <v>0</v>
          </cell>
          <cell r="AH229">
            <v>0</v>
          </cell>
          <cell r="AJ229">
            <v>113834</v>
          </cell>
          <cell r="AK229">
            <v>42200</v>
          </cell>
          <cell r="AL229">
            <v>156034</v>
          </cell>
          <cell r="AM229">
            <v>4609300</v>
          </cell>
          <cell r="AN229">
            <v>0</v>
          </cell>
          <cell r="AP229">
            <v>0</v>
          </cell>
          <cell r="AV229">
            <v>0</v>
          </cell>
          <cell r="AW229">
            <v>0</v>
          </cell>
          <cell r="AX229">
            <v>4609300</v>
          </cell>
          <cell r="AZ229">
            <v>4609300</v>
          </cell>
        </row>
        <row r="230">
          <cell r="A230">
            <v>223</v>
          </cell>
          <cell r="B230" t="str">
            <v>SM2-KJA0508</v>
          </cell>
          <cell r="C230" t="str">
            <v>MATIUS TAMPANG</v>
          </cell>
          <cell r="D230">
            <v>23289</v>
          </cell>
          <cell r="E230" t="str">
            <v>Opt. Forklift</v>
          </cell>
          <cell r="F230" t="str">
            <v>Workshop</v>
          </cell>
          <cell r="G230">
            <v>40513</v>
          </cell>
          <cell r="H230" t="str">
            <v>M-3</v>
          </cell>
          <cell r="I230" t="str">
            <v>1152070566</v>
          </cell>
          <cell r="J230">
            <v>2360000</v>
          </cell>
          <cell r="K230">
            <v>44000</v>
          </cell>
          <cell r="N230">
            <v>30</v>
          </cell>
          <cell r="O230">
            <v>29</v>
          </cell>
          <cell r="P230">
            <v>141.13</v>
          </cell>
          <cell r="Q230">
            <v>1</v>
          </cell>
          <cell r="R230">
            <v>2265600</v>
          </cell>
          <cell r="S230">
            <v>1276000</v>
          </cell>
          <cell r="T230">
            <v>1925242</v>
          </cell>
          <cell r="U230">
            <v>5466842</v>
          </cell>
          <cell r="X230">
            <v>5466842</v>
          </cell>
          <cell r="Y230">
            <v>181720</v>
          </cell>
          <cell r="Z230">
            <v>5648562</v>
          </cell>
          <cell r="AA230">
            <v>282428</v>
          </cell>
          <cell r="AB230" t="str">
            <v>M-3</v>
          </cell>
          <cell r="AC230">
            <v>2700000</v>
          </cell>
          <cell r="AD230">
            <v>47200</v>
          </cell>
          <cell r="AE230">
            <v>31427208</v>
          </cell>
          <cell r="AF230">
            <v>1571360.4000000001</v>
          </cell>
          <cell r="AG230">
            <v>0</v>
          </cell>
          <cell r="AH230">
            <v>0</v>
          </cell>
          <cell r="AJ230">
            <v>130946</v>
          </cell>
          <cell r="AK230">
            <v>47200</v>
          </cell>
          <cell r="AL230">
            <v>178146</v>
          </cell>
          <cell r="AM230">
            <v>5288700</v>
          </cell>
          <cell r="AN230">
            <v>0</v>
          </cell>
          <cell r="AP230">
            <v>0</v>
          </cell>
          <cell r="AV230">
            <v>0</v>
          </cell>
          <cell r="AW230">
            <v>0</v>
          </cell>
          <cell r="AX230">
            <v>5288700</v>
          </cell>
          <cell r="AZ230">
            <v>5288700</v>
          </cell>
        </row>
        <row r="231">
          <cell r="A231">
            <v>224</v>
          </cell>
          <cell r="B231" t="str">
            <v>SM2-KJA0499</v>
          </cell>
          <cell r="C231" t="str">
            <v>M. NOLVIN DOTULU</v>
          </cell>
          <cell r="D231">
            <v>29551</v>
          </cell>
          <cell r="E231" t="str">
            <v>Opt. Maintenance</v>
          </cell>
          <cell r="F231" t="str">
            <v>Workshop</v>
          </cell>
          <cell r="G231">
            <v>40452</v>
          </cell>
          <cell r="H231" t="str">
            <v>M-1</v>
          </cell>
          <cell r="I231" t="str">
            <v>1152069151</v>
          </cell>
          <cell r="J231">
            <v>2360000</v>
          </cell>
          <cell r="K231">
            <v>44000</v>
          </cell>
          <cell r="N231">
            <v>31</v>
          </cell>
          <cell r="O231">
            <v>29</v>
          </cell>
          <cell r="P231">
            <v>244.24</v>
          </cell>
          <cell r="Q231">
            <v>0</v>
          </cell>
          <cell r="R231">
            <v>2360000</v>
          </cell>
          <cell r="S231">
            <v>1276000</v>
          </cell>
          <cell r="T231">
            <v>3331829</v>
          </cell>
          <cell r="U231">
            <v>6967829</v>
          </cell>
          <cell r="X231">
            <v>6967829</v>
          </cell>
          <cell r="Y231">
            <v>181720</v>
          </cell>
          <cell r="Z231">
            <v>7149549</v>
          </cell>
          <cell r="AA231">
            <v>357477</v>
          </cell>
          <cell r="AB231" t="str">
            <v>M-1</v>
          </cell>
          <cell r="AC231">
            <v>2362500</v>
          </cell>
          <cell r="AD231">
            <v>47200</v>
          </cell>
          <cell r="AE231">
            <v>52588464</v>
          </cell>
          <cell r="AF231">
            <v>2500000</v>
          </cell>
          <cell r="AG231">
            <v>388269.6</v>
          </cell>
          <cell r="AH231">
            <v>0</v>
          </cell>
          <cell r="AJ231">
            <v>240689</v>
          </cell>
          <cell r="AK231">
            <v>47200</v>
          </cell>
          <cell r="AL231">
            <v>287889</v>
          </cell>
          <cell r="AM231">
            <v>6679900</v>
          </cell>
          <cell r="AN231">
            <v>86186</v>
          </cell>
          <cell r="AP231">
            <v>28000</v>
          </cell>
          <cell r="AV231">
            <v>0</v>
          </cell>
          <cell r="AW231">
            <v>114186</v>
          </cell>
          <cell r="AX231">
            <v>6565714</v>
          </cell>
          <cell r="AZ231">
            <v>6565700</v>
          </cell>
        </row>
        <row r="232">
          <cell r="A232">
            <v>225</v>
          </cell>
          <cell r="B232" t="str">
            <v>SM2-KJA0580</v>
          </cell>
          <cell r="C232" t="str">
            <v>SUGIANSYAH</v>
          </cell>
          <cell r="D232">
            <v>30135</v>
          </cell>
          <cell r="E232" t="str">
            <v>Opt. Lowboy</v>
          </cell>
          <cell r="F232" t="str">
            <v>Workshop</v>
          </cell>
          <cell r="G232">
            <v>41610</v>
          </cell>
          <cell r="H232" t="str">
            <v>M-1</v>
          </cell>
          <cell r="I232" t="str">
            <v>1152103979</v>
          </cell>
          <cell r="J232">
            <v>2260000</v>
          </cell>
          <cell r="K232">
            <v>44000</v>
          </cell>
          <cell r="N232">
            <v>31</v>
          </cell>
          <cell r="O232">
            <v>31</v>
          </cell>
          <cell r="P232">
            <v>172.06</v>
          </cell>
          <cell r="Q232">
            <v>0</v>
          </cell>
          <cell r="R232">
            <v>2260000</v>
          </cell>
          <cell r="S232">
            <v>1364000</v>
          </cell>
          <cell r="T232">
            <v>2247720</v>
          </cell>
          <cell r="U232">
            <v>5871720</v>
          </cell>
          <cell r="X232">
            <v>5871720</v>
          </cell>
          <cell r="Y232">
            <v>174020</v>
          </cell>
          <cell r="Z232">
            <v>6045740</v>
          </cell>
          <cell r="AA232">
            <v>302287</v>
          </cell>
          <cell r="AB232" t="str">
            <v>M-1</v>
          </cell>
          <cell r="AC232">
            <v>2362500</v>
          </cell>
          <cell r="AD232">
            <v>45200</v>
          </cell>
          <cell r="AE232">
            <v>40029036</v>
          </cell>
          <cell r="AF232">
            <v>2001451.8</v>
          </cell>
          <cell r="AG232">
            <v>0</v>
          </cell>
          <cell r="AH232">
            <v>0</v>
          </cell>
          <cell r="AJ232">
            <v>166787</v>
          </cell>
          <cell r="AK232">
            <v>45200</v>
          </cell>
          <cell r="AL232">
            <v>211987</v>
          </cell>
          <cell r="AM232">
            <v>5659700</v>
          </cell>
          <cell r="AN232">
            <v>0</v>
          </cell>
          <cell r="AP232">
            <v>14000</v>
          </cell>
          <cell r="AV232">
            <v>0</v>
          </cell>
          <cell r="AW232">
            <v>14000</v>
          </cell>
          <cell r="AX232">
            <v>5645700</v>
          </cell>
          <cell r="AZ232">
            <v>5645700</v>
          </cell>
        </row>
        <row r="233">
          <cell r="A233">
            <v>226</v>
          </cell>
          <cell r="B233" t="str">
            <v>SM2-KJA0192</v>
          </cell>
          <cell r="C233" t="str">
            <v>M. GUSNANDI FAISAL</v>
          </cell>
          <cell r="D233">
            <v>30913</v>
          </cell>
          <cell r="E233" t="str">
            <v>Mechanic</v>
          </cell>
          <cell r="F233" t="str">
            <v>Workshop</v>
          </cell>
          <cell r="G233">
            <v>39422</v>
          </cell>
          <cell r="H233" t="str">
            <v>M-1</v>
          </cell>
          <cell r="I233" t="str">
            <v>1152038425</v>
          </cell>
          <cell r="J233">
            <v>2560000</v>
          </cell>
          <cell r="K233">
            <v>44000</v>
          </cell>
          <cell r="L233">
            <v>300000</v>
          </cell>
          <cell r="N233">
            <v>31</v>
          </cell>
          <cell r="O233">
            <v>23</v>
          </cell>
          <cell r="P233">
            <v>144.30000000000001</v>
          </cell>
          <cell r="Q233">
            <v>0</v>
          </cell>
          <cell r="R233">
            <v>2560000</v>
          </cell>
          <cell r="S233">
            <v>1012000</v>
          </cell>
          <cell r="T233">
            <v>2135306</v>
          </cell>
          <cell r="U233">
            <v>5707306</v>
          </cell>
          <cell r="X233">
            <v>6007306</v>
          </cell>
          <cell r="Y233">
            <v>197120</v>
          </cell>
          <cell r="Z233">
            <v>6204426</v>
          </cell>
          <cell r="AA233">
            <v>310221</v>
          </cell>
          <cell r="AB233" t="str">
            <v>M-1</v>
          </cell>
          <cell r="AC233">
            <v>2362500</v>
          </cell>
          <cell r="AD233">
            <v>51200</v>
          </cell>
          <cell r="AE233">
            <v>41766060</v>
          </cell>
          <cell r="AF233">
            <v>2088303</v>
          </cell>
          <cell r="AG233">
            <v>0</v>
          </cell>
          <cell r="AH233">
            <v>0</v>
          </cell>
          <cell r="AJ233">
            <v>174025</v>
          </cell>
          <cell r="AK233">
            <v>51200</v>
          </cell>
          <cell r="AL233">
            <v>225225</v>
          </cell>
          <cell r="AM233">
            <v>5782100</v>
          </cell>
          <cell r="AN233">
            <v>0</v>
          </cell>
          <cell r="AP233">
            <v>0</v>
          </cell>
          <cell r="AV233">
            <v>0</v>
          </cell>
          <cell r="AW233">
            <v>0</v>
          </cell>
          <cell r="AX233">
            <v>5782100</v>
          </cell>
          <cell r="AZ233">
            <v>5782100</v>
          </cell>
        </row>
        <row r="234">
          <cell r="A234">
            <v>227</v>
          </cell>
          <cell r="B234" t="str">
            <v>SM2-KJA0230</v>
          </cell>
          <cell r="C234" t="str">
            <v>YUNUS PAENDE</v>
          </cell>
          <cell r="D234">
            <v>26891</v>
          </cell>
          <cell r="E234" t="str">
            <v>Mechanic</v>
          </cell>
          <cell r="F234" t="str">
            <v>Workshop</v>
          </cell>
          <cell r="G234">
            <v>39508</v>
          </cell>
          <cell r="H234" t="str">
            <v>M-2</v>
          </cell>
          <cell r="I234" t="str">
            <v>1152040144</v>
          </cell>
          <cell r="J234">
            <v>2560000</v>
          </cell>
          <cell r="K234">
            <v>44000</v>
          </cell>
          <cell r="L234">
            <v>300000</v>
          </cell>
          <cell r="N234">
            <v>31</v>
          </cell>
          <cell r="O234">
            <v>30</v>
          </cell>
          <cell r="P234">
            <v>184.3</v>
          </cell>
          <cell r="Q234">
            <v>0</v>
          </cell>
          <cell r="R234">
            <v>2560000</v>
          </cell>
          <cell r="S234">
            <v>1320000</v>
          </cell>
          <cell r="T234">
            <v>2727214</v>
          </cell>
          <cell r="U234">
            <v>6607214</v>
          </cell>
          <cell r="X234">
            <v>6907214</v>
          </cell>
          <cell r="Y234">
            <v>197120</v>
          </cell>
          <cell r="Z234">
            <v>7104334</v>
          </cell>
          <cell r="AA234">
            <v>355217</v>
          </cell>
          <cell r="AB234" t="str">
            <v>M-2</v>
          </cell>
          <cell r="AC234">
            <v>2531250</v>
          </cell>
          <cell r="AD234">
            <v>51200</v>
          </cell>
          <cell r="AE234">
            <v>50000004</v>
          </cell>
          <cell r="AF234">
            <v>2500000</v>
          </cell>
          <cell r="AG234">
            <v>0.6</v>
          </cell>
          <cell r="AH234">
            <v>0</v>
          </cell>
          <cell r="AJ234">
            <v>208333</v>
          </cell>
          <cell r="AK234">
            <v>51200</v>
          </cell>
          <cell r="AL234">
            <v>259533</v>
          </cell>
          <cell r="AM234">
            <v>6647700</v>
          </cell>
          <cell r="AN234">
            <v>0</v>
          </cell>
          <cell r="AP234">
            <v>0</v>
          </cell>
          <cell r="AV234">
            <v>0</v>
          </cell>
          <cell r="AW234">
            <v>0</v>
          </cell>
          <cell r="AX234">
            <v>6647700</v>
          </cell>
          <cell r="AZ234">
            <v>6647700</v>
          </cell>
        </row>
        <row r="235">
          <cell r="A235">
            <v>228</v>
          </cell>
          <cell r="B235" t="str">
            <v>SM2-KJA0295</v>
          </cell>
          <cell r="C235" t="str">
            <v>DEDI IRAWAN</v>
          </cell>
          <cell r="D235">
            <v>31036</v>
          </cell>
          <cell r="E235" t="str">
            <v>Mechanic</v>
          </cell>
          <cell r="F235" t="str">
            <v>Workshop</v>
          </cell>
          <cell r="G235">
            <v>39636</v>
          </cell>
          <cell r="H235" t="str">
            <v>S-0</v>
          </cell>
          <cell r="I235" t="str">
            <v>1152041540</v>
          </cell>
          <cell r="J235">
            <v>2560000</v>
          </cell>
          <cell r="K235">
            <v>44000</v>
          </cell>
          <cell r="L235">
            <v>300000</v>
          </cell>
          <cell r="N235">
            <v>31</v>
          </cell>
          <cell r="O235">
            <v>26</v>
          </cell>
          <cell r="P235">
            <v>172.3</v>
          </cell>
          <cell r="Q235">
            <v>0</v>
          </cell>
          <cell r="R235">
            <v>2560000</v>
          </cell>
          <cell r="S235">
            <v>1144000</v>
          </cell>
          <cell r="T235">
            <v>2549642</v>
          </cell>
          <cell r="U235">
            <v>6253642</v>
          </cell>
          <cell r="X235">
            <v>6553642</v>
          </cell>
          <cell r="Y235">
            <v>197120</v>
          </cell>
          <cell r="Z235">
            <v>6750762</v>
          </cell>
          <cell r="AA235">
            <v>337538</v>
          </cell>
          <cell r="AB235" t="str">
            <v>S-0</v>
          </cell>
          <cell r="AC235">
            <v>2025000</v>
          </cell>
          <cell r="AD235">
            <v>51200</v>
          </cell>
          <cell r="AE235">
            <v>52044288</v>
          </cell>
          <cell r="AF235">
            <v>2500000</v>
          </cell>
          <cell r="AG235">
            <v>306643.20000000001</v>
          </cell>
          <cell r="AH235">
            <v>0</v>
          </cell>
          <cell r="AJ235">
            <v>233886</v>
          </cell>
          <cell r="AK235">
            <v>51200</v>
          </cell>
          <cell r="AL235">
            <v>285086</v>
          </cell>
          <cell r="AM235">
            <v>6268600</v>
          </cell>
          <cell r="AN235">
            <v>0</v>
          </cell>
          <cell r="AP235">
            <v>13000</v>
          </cell>
          <cell r="AV235">
            <v>0</v>
          </cell>
          <cell r="AW235">
            <v>13000</v>
          </cell>
          <cell r="AX235">
            <v>6255600</v>
          </cell>
          <cell r="AZ235">
            <v>6255600</v>
          </cell>
        </row>
        <row r="236">
          <cell r="A236">
            <v>229</v>
          </cell>
          <cell r="B236" t="str">
            <v>SM2-KJA0119</v>
          </cell>
          <cell r="C236" t="str">
            <v>DARYANTO</v>
          </cell>
          <cell r="D236">
            <v>31625</v>
          </cell>
          <cell r="E236" t="str">
            <v>Mechanic</v>
          </cell>
          <cell r="F236" t="str">
            <v>Workshop</v>
          </cell>
          <cell r="G236">
            <v>39083</v>
          </cell>
          <cell r="H236" t="str">
            <v>M-1</v>
          </cell>
          <cell r="I236" t="str">
            <v>1152032826</v>
          </cell>
          <cell r="J236">
            <v>2460000</v>
          </cell>
          <cell r="K236">
            <v>44000</v>
          </cell>
          <cell r="L236">
            <v>300000</v>
          </cell>
          <cell r="N236">
            <v>31</v>
          </cell>
          <cell r="O236">
            <v>28</v>
          </cell>
          <cell r="P236">
            <v>166.3</v>
          </cell>
          <cell r="Q236">
            <v>0</v>
          </cell>
          <cell r="R236">
            <v>2460000</v>
          </cell>
          <cell r="S236">
            <v>1232000</v>
          </cell>
          <cell r="T236">
            <v>2364728</v>
          </cell>
          <cell r="U236">
            <v>6056728</v>
          </cell>
          <cell r="X236">
            <v>6356728</v>
          </cell>
          <cell r="Y236">
            <v>189420</v>
          </cell>
          <cell r="Z236">
            <v>6546148</v>
          </cell>
          <cell r="AA236">
            <v>327307</v>
          </cell>
          <cell r="AB236" t="str">
            <v>M-1</v>
          </cell>
          <cell r="AC236">
            <v>2362500</v>
          </cell>
          <cell r="AD236">
            <v>49200</v>
          </cell>
          <cell r="AE236">
            <v>45685692</v>
          </cell>
          <cell r="AF236">
            <v>2284284.6</v>
          </cell>
          <cell r="AG236">
            <v>0</v>
          </cell>
          <cell r="AH236">
            <v>0</v>
          </cell>
          <cell r="AJ236">
            <v>190357</v>
          </cell>
          <cell r="AK236">
            <v>49200</v>
          </cell>
          <cell r="AL236">
            <v>239557</v>
          </cell>
          <cell r="AM236">
            <v>6117200</v>
          </cell>
          <cell r="AN236">
            <v>0</v>
          </cell>
          <cell r="AP236">
            <v>56000</v>
          </cell>
          <cell r="AV236">
            <v>0</v>
          </cell>
          <cell r="AW236">
            <v>56000</v>
          </cell>
          <cell r="AX236">
            <v>6061200</v>
          </cell>
          <cell r="AY236">
            <v>851000</v>
          </cell>
          <cell r="AZ236">
            <v>6912200</v>
          </cell>
        </row>
        <row r="237">
          <cell r="A237">
            <v>230</v>
          </cell>
          <cell r="B237" t="str">
            <v>SM2-KJA0213</v>
          </cell>
          <cell r="C237" t="str">
            <v>M. IQBAL SAAD</v>
          </cell>
          <cell r="D237">
            <v>29951</v>
          </cell>
          <cell r="E237" t="str">
            <v>Mechanic</v>
          </cell>
          <cell r="F237" t="str">
            <v>Workshop</v>
          </cell>
          <cell r="G237">
            <v>39498</v>
          </cell>
          <cell r="H237" t="str">
            <v>M-1</v>
          </cell>
          <cell r="I237" t="str">
            <v>1152040152</v>
          </cell>
          <cell r="J237">
            <v>2460000</v>
          </cell>
          <cell r="K237">
            <v>44000</v>
          </cell>
          <cell r="L237">
            <v>0</v>
          </cell>
          <cell r="N237">
            <v>31</v>
          </cell>
          <cell r="O237">
            <v>27</v>
          </cell>
          <cell r="P237">
            <v>194.16</v>
          </cell>
          <cell r="Q237">
            <v>0</v>
          </cell>
          <cell r="R237">
            <v>2460000</v>
          </cell>
          <cell r="S237">
            <v>1188000</v>
          </cell>
          <cell r="T237">
            <v>2760888</v>
          </cell>
          <cell r="U237">
            <v>6408888</v>
          </cell>
          <cell r="X237">
            <v>6408888</v>
          </cell>
          <cell r="Y237">
            <v>189420</v>
          </cell>
          <cell r="Z237">
            <v>6598308</v>
          </cell>
          <cell r="AA237">
            <v>329915</v>
          </cell>
          <cell r="AB237" t="str">
            <v>M-1</v>
          </cell>
          <cell r="AC237">
            <v>2362500</v>
          </cell>
          <cell r="AD237">
            <v>49200</v>
          </cell>
          <cell r="AE237">
            <v>46280316</v>
          </cell>
          <cell r="AF237">
            <v>2314015.8000000003</v>
          </cell>
          <cell r="AG237">
            <v>0</v>
          </cell>
          <cell r="AH237">
            <v>0</v>
          </cell>
          <cell r="AJ237">
            <v>192834</v>
          </cell>
          <cell r="AK237">
            <v>49200</v>
          </cell>
          <cell r="AL237">
            <v>242034</v>
          </cell>
          <cell r="AM237">
            <v>6166900</v>
          </cell>
          <cell r="AN237">
            <v>0</v>
          </cell>
          <cell r="AP237">
            <v>0</v>
          </cell>
          <cell r="AV237">
            <v>0</v>
          </cell>
          <cell r="AW237">
            <v>0</v>
          </cell>
          <cell r="AX237">
            <v>6166900</v>
          </cell>
          <cell r="AZ237">
            <v>6166900</v>
          </cell>
        </row>
        <row r="238">
          <cell r="A238">
            <v>231</v>
          </cell>
          <cell r="B238" t="str">
            <v>SM2-KJA0376</v>
          </cell>
          <cell r="C238" t="str">
            <v>WINARNO</v>
          </cell>
          <cell r="D238">
            <v>29617</v>
          </cell>
          <cell r="E238" t="str">
            <v>Mechanic</v>
          </cell>
          <cell r="F238" t="str">
            <v>Workshop</v>
          </cell>
          <cell r="G238">
            <v>39833</v>
          </cell>
          <cell r="H238" t="str">
            <v>M-1</v>
          </cell>
          <cell r="I238" t="str">
            <v>1152052509</v>
          </cell>
          <cell r="J238">
            <v>2360000</v>
          </cell>
          <cell r="K238">
            <v>44000</v>
          </cell>
          <cell r="L238">
            <v>300000</v>
          </cell>
          <cell r="N238">
            <v>31</v>
          </cell>
          <cell r="O238">
            <v>28</v>
          </cell>
          <cell r="P238">
            <v>166</v>
          </cell>
          <cell r="Q238">
            <v>0</v>
          </cell>
          <cell r="R238">
            <v>2360000</v>
          </cell>
          <cell r="S238">
            <v>1232000</v>
          </cell>
          <cell r="T238">
            <v>2264509</v>
          </cell>
          <cell r="U238">
            <v>5856509</v>
          </cell>
          <cell r="X238">
            <v>6156509</v>
          </cell>
          <cell r="Y238">
            <v>181720</v>
          </cell>
          <cell r="Z238">
            <v>6338229</v>
          </cell>
          <cell r="AA238">
            <v>316911</v>
          </cell>
          <cell r="AB238" t="str">
            <v>M-1</v>
          </cell>
          <cell r="AC238">
            <v>2362500</v>
          </cell>
          <cell r="AD238">
            <v>47200</v>
          </cell>
          <cell r="AE238">
            <v>43339416</v>
          </cell>
          <cell r="AF238">
            <v>2166970.8000000003</v>
          </cell>
          <cell r="AG238">
            <v>0</v>
          </cell>
          <cell r="AH238">
            <v>0</v>
          </cell>
          <cell r="AJ238">
            <v>180580</v>
          </cell>
          <cell r="AK238">
            <v>47200</v>
          </cell>
          <cell r="AL238">
            <v>227780</v>
          </cell>
          <cell r="AM238">
            <v>5928700</v>
          </cell>
          <cell r="AN238">
            <v>100000</v>
          </cell>
          <cell r="AP238">
            <v>0</v>
          </cell>
          <cell r="AV238">
            <v>0</v>
          </cell>
          <cell r="AW238">
            <v>100000</v>
          </cell>
          <cell r="AX238">
            <v>5828700</v>
          </cell>
          <cell r="AZ238">
            <v>5828700</v>
          </cell>
        </row>
        <row r="239">
          <cell r="A239">
            <v>232</v>
          </cell>
          <cell r="B239" t="str">
            <v>SM2-KJA0153</v>
          </cell>
          <cell r="C239" t="str">
            <v>SYARIFUDIN</v>
          </cell>
          <cell r="D239">
            <v>30149</v>
          </cell>
          <cell r="E239" t="str">
            <v>Mechanic</v>
          </cell>
          <cell r="F239" t="str">
            <v>Workshop</v>
          </cell>
          <cell r="G239">
            <v>39177</v>
          </cell>
          <cell r="H239" t="str">
            <v>M-1</v>
          </cell>
          <cell r="I239" t="str">
            <v>1152036619</v>
          </cell>
          <cell r="J239">
            <v>2560000</v>
          </cell>
          <cell r="K239">
            <v>44000</v>
          </cell>
          <cell r="N239">
            <v>30</v>
          </cell>
          <cell r="O239">
            <v>27</v>
          </cell>
          <cell r="P239">
            <v>137.22</v>
          </cell>
          <cell r="Q239">
            <v>1</v>
          </cell>
          <cell r="R239">
            <v>2457600</v>
          </cell>
          <cell r="S239">
            <v>1188000</v>
          </cell>
          <cell r="T239">
            <v>2030539</v>
          </cell>
          <cell r="U239">
            <v>5676139</v>
          </cell>
          <cell r="X239">
            <v>5676139</v>
          </cell>
          <cell r="Y239">
            <v>197120</v>
          </cell>
          <cell r="Z239">
            <v>5873259</v>
          </cell>
          <cell r="AA239">
            <v>293663</v>
          </cell>
          <cell r="AB239" t="str">
            <v>M-1</v>
          </cell>
          <cell r="AC239">
            <v>2362500</v>
          </cell>
          <cell r="AD239">
            <v>51200</v>
          </cell>
          <cell r="AE239">
            <v>37990752</v>
          </cell>
          <cell r="AF239">
            <v>1899537.6</v>
          </cell>
          <cell r="AG239">
            <v>0</v>
          </cell>
          <cell r="AH239">
            <v>0</v>
          </cell>
          <cell r="AJ239">
            <v>158294</v>
          </cell>
          <cell r="AK239">
            <v>51200</v>
          </cell>
          <cell r="AL239">
            <v>209494</v>
          </cell>
          <cell r="AM239">
            <v>5466600</v>
          </cell>
          <cell r="AN239">
            <v>0</v>
          </cell>
          <cell r="AP239">
            <v>0</v>
          </cell>
          <cell r="AV239">
            <v>0</v>
          </cell>
          <cell r="AW239">
            <v>0</v>
          </cell>
          <cell r="AX239">
            <v>5466600</v>
          </cell>
          <cell r="AZ239">
            <v>5466600</v>
          </cell>
        </row>
        <row r="240">
          <cell r="A240">
            <v>233</v>
          </cell>
          <cell r="B240" t="str">
            <v>SM2-KJA0177</v>
          </cell>
          <cell r="C240" t="str">
            <v>EKO SETIAWAN</v>
          </cell>
          <cell r="D240">
            <v>30359</v>
          </cell>
          <cell r="E240" t="str">
            <v>Mechanic</v>
          </cell>
          <cell r="F240" t="str">
            <v>Workshop</v>
          </cell>
          <cell r="G240">
            <v>39335</v>
          </cell>
          <cell r="H240" t="str">
            <v>M-2</v>
          </cell>
          <cell r="I240" t="str">
            <v>1152036741</v>
          </cell>
          <cell r="J240">
            <v>2560000</v>
          </cell>
          <cell r="K240">
            <v>44000</v>
          </cell>
          <cell r="N240">
            <v>31</v>
          </cell>
          <cell r="O240">
            <v>29</v>
          </cell>
          <cell r="P240">
            <v>143.49</v>
          </cell>
          <cell r="Q240">
            <v>0</v>
          </cell>
          <cell r="R240">
            <v>2560000</v>
          </cell>
          <cell r="S240">
            <v>1276000</v>
          </cell>
          <cell r="T240">
            <v>2123320</v>
          </cell>
          <cell r="U240">
            <v>5959320</v>
          </cell>
          <cell r="X240">
            <v>5959320</v>
          </cell>
          <cell r="Y240">
            <v>197120</v>
          </cell>
          <cell r="Z240">
            <v>6156440</v>
          </cell>
          <cell r="AA240">
            <v>307822</v>
          </cell>
          <cell r="AB240" t="str">
            <v>M-2</v>
          </cell>
          <cell r="AC240">
            <v>2531250</v>
          </cell>
          <cell r="AD240">
            <v>51200</v>
          </cell>
          <cell r="AE240">
            <v>39194016</v>
          </cell>
          <cell r="AF240">
            <v>1959700.8</v>
          </cell>
          <cell r="AG240">
            <v>0</v>
          </cell>
          <cell r="AH240">
            <v>0</v>
          </cell>
          <cell r="AJ240">
            <v>163308</v>
          </cell>
          <cell r="AK240">
            <v>51200</v>
          </cell>
          <cell r="AL240">
            <v>214508</v>
          </cell>
          <cell r="AM240">
            <v>5744800</v>
          </cell>
          <cell r="AN240">
            <v>0</v>
          </cell>
          <cell r="AP240">
            <v>130000</v>
          </cell>
          <cell r="AV240">
            <v>0</v>
          </cell>
          <cell r="AW240">
            <v>130000</v>
          </cell>
          <cell r="AX240">
            <v>5614800</v>
          </cell>
          <cell r="AZ240">
            <v>5614800</v>
          </cell>
        </row>
        <row r="241">
          <cell r="A241">
            <v>234</v>
          </cell>
          <cell r="B241" t="str">
            <v>SM2-KJA0229</v>
          </cell>
          <cell r="C241" t="str">
            <v>BADAR</v>
          </cell>
          <cell r="D241">
            <v>27468</v>
          </cell>
          <cell r="E241" t="str">
            <v>Mechanic</v>
          </cell>
          <cell r="F241" t="str">
            <v>Workshop</v>
          </cell>
          <cell r="G241">
            <v>39508</v>
          </cell>
          <cell r="H241" t="str">
            <v>M-2</v>
          </cell>
          <cell r="I241" t="str">
            <v>1152040195</v>
          </cell>
          <cell r="J241">
            <v>2460000</v>
          </cell>
          <cell r="K241">
            <v>44000</v>
          </cell>
          <cell r="N241">
            <v>31</v>
          </cell>
          <cell r="O241">
            <v>30</v>
          </cell>
          <cell r="P241">
            <v>155.03</v>
          </cell>
          <cell r="Q241">
            <v>0</v>
          </cell>
          <cell r="R241">
            <v>2460000</v>
          </cell>
          <cell r="S241">
            <v>1320000</v>
          </cell>
          <cell r="T241">
            <v>2204473</v>
          </cell>
          <cell r="U241">
            <v>5984473</v>
          </cell>
          <cell r="X241">
            <v>5984473</v>
          </cell>
          <cell r="Y241">
            <v>189420</v>
          </cell>
          <cell r="Z241">
            <v>6173893</v>
          </cell>
          <cell r="AA241">
            <v>308695</v>
          </cell>
          <cell r="AB241" t="str">
            <v>M-2</v>
          </cell>
          <cell r="AC241">
            <v>2531250</v>
          </cell>
          <cell r="AD241">
            <v>49200</v>
          </cell>
          <cell r="AE241">
            <v>39416976</v>
          </cell>
          <cell r="AF241">
            <v>1970848.8</v>
          </cell>
          <cell r="AG241">
            <v>0</v>
          </cell>
          <cell r="AH241">
            <v>0</v>
          </cell>
          <cell r="AJ241">
            <v>164237</v>
          </cell>
          <cell r="AK241">
            <v>49200</v>
          </cell>
          <cell r="AL241">
            <v>213437</v>
          </cell>
          <cell r="AM241">
            <v>5771000</v>
          </cell>
          <cell r="AN241">
            <v>0</v>
          </cell>
          <cell r="AP241">
            <v>0</v>
          </cell>
          <cell r="AV241">
            <v>0</v>
          </cell>
          <cell r="AW241">
            <v>0</v>
          </cell>
          <cell r="AX241">
            <v>5771000</v>
          </cell>
          <cell r="AZ241">
            <v>5771000</v>
          </cell>
        </row>
        <row r="242">
          <cell r="A242">
            <v>235</v>
          </cell>
          <cell r="B242" t="str">
            <v>SM2-KJA0212</v>
          </cell>
          <cell r="C242" t="str">
            <v>ARDIANSYAH RUDIN</v>
          </cell>
          <cell r="D242">
            <v>29973</v>
          </cell>
          <cell r="E242" t="str">
            <v>Mechanic</v>
          </cell>
          <cell r="F242" t="str">
            <v>Workshop</v>
          </cell>
          <cell r="G242">
            <v>39498</v>
          </cell>
          <cell r="H242" t="str">
            <v>M-0</v>
          </cell>
          <cell r="I242" t="str">
            <v>1152040179</v>
          </cell>
          <cell r="J242">
            <v>2460000</v>
          </cell>
          <cell r="K242">
            <v>44000</v>
          </cell>
          <cell r="N242">
            <v>30</v>
          </cell>
          <cell r="O242">
            <v>26</v>
          </cell>
          <cell r="P242">
            <v>134.37</v>
          </cell>
          <cell r="Q242">
            <v>1</v>
          </cell>
          <cell r="R242">
            <v>2361600</v>
          </cell>
          <cell r="S242">
            <v>1144000</v>
          </cell>
          <cell r="T242">
            <v>1910695</v>
          </cell>
          <cell r="U242">
            <v>5416295</v>
          </cell>
          <cell r="X242">
            <v>5416295</v>
          </cell>
          <cell r="Y242">
            <v>189420</v>
          </cell>
          <cell r="Z242">
            <v>5605715</v>
          </cell>
          <cell r="AA242">
            <v>280286</v>
          </cell>
          <cell r="AB242" t="str">
            <v>M-0</v>
          </cell>
          <cell r="AC242">
            <v>2193750</v>
          </cell>
          <cell r="AD242">
            <v>49200</v>
          </cell>
          <cell r="AE242">
            <v>36989748</v>
          </cell>
          <cell r="AF242">
            <v>1849487.4000000001</v>
          </cell>
          <cell r="AG242">
            <v>0</v>
          </cell>
          <cell r="AH242">
            <v>0</v>
          </cell>
          <cell r="AJ242">
            <v>154123</v>
          </cell>
          <cell r="AK242">
            <v>49200</v>
          </cell>
          <cell r="AL242">
            <v>203323</v>
          </cell>
          <cell r="AM242">
            <v>5213000</v>
          </cell>
          <cell r="AN242">
            <v>0</v>
          </cell>
          <cell r="AP242">
            <v>0</v>
          </cell>
          <cell r="AV242">
            <v>0</v>
          </cell>
          <cell r="AW242">
            <v>0</v>
          </cell>
          <cell r="AX242">
            <v>5213000</v>
          </cell>
          <cell r="AZ242">
            <v>5213000</v>
          </cell>
        </row>
        <row r="243">
          <cell r="A243">
            <v>236</v>
          </cell>
          <cell r="B243" t="str">
            <v>SM2-KJA0176</v>
          </cell>
          <cell r="C243" t="str">
            <v>URIE WELYANTO</v>
          </cell>
          <cell r="D243">
            <v>27459</v>
          </cell>
          <cell r="E243" t="str">
            <v>Mechanic</v>
          </cell>
          <cell r="F243" t="str">
            <v>Workshop</v>
          </cell>
          <cell r="G243">
            <v>39335</v>
          </cell>
          <cell r="H243" t="str">
            <v>M-1</v>
          </cell>
          <cell r="I243" t="str">
            <v>1152036724</v>
          </cell>
          <cell r="J243">
            <v>2460000</v>
          </cell>
          <cell r="K243">
            <v>44000</v>
          </cell>
          <cell r="N243">
            <v>29</v>
          </cell>
          <cell r="O243">
            <v>28</v>
          </cell>
          <cell r="P243">
            <v>157.46</v>
          </cell>
          <cell r="Q243">
            <v>2</v>
          </cell>
          <cell r="R243">
            <v>2263200</v>
          </cell>
          <cell r="S243">
            <v>1232000</v>
          </cell>
          <cell r="T243">
            <v>2239027</v>
          </cell>
          <cell r="U243">
            <v>5734227</v>
          </cell>
          <cell r="X243">
            <v>5734227</v>
          </cell>
          <cell r="Y243">
            <v>189420</v>
          </cell>
          <cell r="Z243">
            <v>5923647</v>
          </cell>
          <cell r="AA243">
            <v>296182</v>
          </cell>
          <cell r="AB243" t="str">
            <v>M-1</v>
          </cell>
          <cell r="AC243">
            <v>2362500</v>
          </cell>
          <cell r="AD243">
            <v>49200</v>
          </cell>
          <cell r="AE243">
            <v>38589180</v>
          </cell>
          <cell r="AF243">
            <v>1929459</v>
          </cell>
          <cell r="AG243">
            <v>0</v>
          </cell>
          <cell r="AH243">
            <v>0</v>
          </cell>
          <cell r="AJ243">
            <v>160788</v>
          </cell>
          <cell r="AK243">
            <v>49200</v>
          </cell>
          <cell r="AL243">
            <v>209988</v>
          </cell>
          <cell r="AM243">
            <v>5524200</v>
          </cell>
          <cell r="AN243">
            <v>0</v>
          </cell>
          <cell r="AP243">
            <v>0</v>
          </cell>
          <cell r="AV243">
            <v>0</v>
          </cell>
          <cell r="AW243">
            <v>0</v>
          </cell>
          <cell r="AX243">
            <v>5524200</v>
          </cell>
          <cell r="AZ243">
            <v>5524200</v>
          </cell>
        </row>
        <row r="244">
          <cell r="A244">
            <v>237</v>
          </cell>
          <cell r="B244" t="str">
            <v>SM2-KJA0337</v>
          </cell>
          <cell r="C244" t="str">
            <v>AGUS SALIM</v>
          </cell>
          <cell r="D244">
            <v>28354</v>
          </cell>
          <cell r="E244" t="str">
            <v>Mechanic</v>
          </cell>
          <cell r="F244" t="str">
            <v>Workshop</v>
          </cell>
          <cell r="G244">
            <v>39785</v>
          </cell>
          <cell r="H244" t="str">
            <v>M-3</v>
          </cell>
          <cell r="I244" t="str">
            <v>1152052479</v>
          </cell>
          <cell r="J244">
            <v>2460000</v>
          </cell>
          <cell r="K244">
            <v>44000</v>
          </cell>
          <cell r="N244">
            <v>31</v>
          </cell>
          <cell r="O244">
            <v>28</v>
          </cell>
          <cell r="P244">
            <v>126.34</v>
          </cell>
          <cell r="Q244">
            <v>0</v>
          </cell>
          <cell r="R244">
            <v>2460000</v>
          </cell>
          <cell r="S244">
            <v>1232000</v>
          </cell>
          <cell r="T244">
            <v>1796511</v>
          </cell>
          <cell r="U244">
            <v>5488511</v>
          </cell>
          <cell r="X244">
            <v>5488511</v>
          </cell>
          <cell r="Y244">
            <v>189420</v>
          </cell>
          <cell r="Z244">
            <v>5677931</v>
          </cell>
          <cell r="AA244">
            <v>283897</v>
          </cell>
          <cell r="AB244" t="str">
            <v>M-3</v>
          </cell>
          <cell r="AC244">
            <v>2700000</v>
          </cell>
          <cell r="AD244">
            <v>49200</v>
          </cell>
          <cell r="AE244">
            <v>31738008</v>
          </cell>
          <cell r="AF244">
            <v>1586900.4000000001</v>
          </cell>
          <cell r="AG244">
            <v>0</v>
          </cell>
          <cell r="AH244">
            <v>0</v>
          </cell>
          <cell r="AJ244">
            <v>132241</v>
          </cell>
          <cell r="AK244">
            <v>49200</v>
          </cell>
          <cell r="AL244">
            <v>181441</v>
          </cell>
          <cell r="AM244">
            <v>5307100</v>
          </cell>
          <cell r="AN244">
            <v>0</v>
          </cell>
          <cell r="AP244">
            <v>0</v>
          </cell>
          <cell r="AV244">
            <v>0</v>
          </cell>
          <cell r="AW244">
            <v>0</v>
          </cell>
          <cell r="AX244">
            <v>5307100</v>
          </cell>
          <cell r="AZ244">
            <v>5307100</v>
          </cell>
        </row>
        <row r="245">
          <cell r="A245">
            <v>238</v>
          </cell>
          <cell r="B245" t="str">
            <v>SM2-KJA0416</v>
          </cell>
          <cell r="C245" t="str">
            <v>ALPIAN NOOR</v>
          </cell>
          <cell r="D245">
            <v>30429</v>
          </cell>
          <cell r="E245" t="str">
            <v>Mechanic</v>
          </cell>
          <cell r="F245" t="str">
            <v>Workshop</v>
          </cell>
          <cell r="G245">
            <v>39931</v>
          </cell>
          <cell r="H245" t="str">
            <v>M-1</v>
          </cell>
          <cell r="I245" t="str">
            <v>1152052533</v>
          </cell>
          <cell r="J245">
            <v>2360000</v>
          </cell>
          <cell r="K245">
            <v>44000</v>
          </cell>
          <cell r="L245">
            <v>300000</v>
          </cell>
          <cell r="N245">
            <v>31</v>
          </cell>
          <cell r="O245">
            <v>24</v>
          </cell>
          <cell r="P245">
            <v>124.53</v>
          </cell>
          <cell r="Q245">
            <v>0</v>
          </cell>
          <cell r="R245">
            <v>2360000</v>
          </cell>
          <cell r="S245">
            <v>1056000</v>
          </cell>
          <cell r="T245">
            <v>1698791</v>
          </cell>
          <cell r="U245">
            <v>5114791</v>
          </cell>
          <cell r="X245">
            <v>5414791</v>
          </cell>
          <cell r="Y245">
            <v>181720</v>
          </cell>
          <cell r="Z245">
            <v>5596511</v>
          </cell>
          <cell r="AA245">
            <v>279826</v>
          </cell>
          <cell r="AB245" t="str">
            <v>M-1</v>
          </cell>
          <cell r="AC245">
            <v>2362500</v>
          </cell>
          <cell r="AD245">
            <v>47200</v>
          </cell>
          <cell r="AE245">
            <v>34883820</v>
          </cell>
          <cell r="AF245">
            <v>1744191</v>
          </cell>
          <cell r="AG245">
            <v>0</v>
          </cell>
          <cell r="AH245">
            <v>0</v>
          </cell>
          <cell r="AJ245">
            <v>145349</v>
          </cell>
          <cell r="AK245">
            <v>47200</v>
          </cell>
          <cell r="AL245">
            <v>192549</v>
          </cell>
          <cell r="AM245">
            <v>5222200</v>
          </cell>
          <cell r="AN245">
            <v>0</v>
          </cell>
          <cell r="AP245">
            <v>0</v>
          </cell>
          <cell r="AV245">
            <v>0</v>
          </cell>
          <cell r="AW245">
            <v>0</v>
          </cell>
          <cell r="AX245">
            <v>5222200</v>
          </cell>
          <cell r="AZ245">
            <v>5222200</v>
          </cell>
        </row>
        <row r="246">
          <cell r="A246">
            <v>239</v>
          </cell>
          <cell r="B246" t="str">
            <v>SM2-KJA0449</v>
          </cell>
          <cell r="C246" t="str">
            <v>TANNIS BATUBARA</v>
          </cell>
          <cell r="D246">
            <v>26127</v>
          </cell>
          <cell r="E246" t="str">
            <v>Helper Mekanik</v>
          </cell>
          <cell r="F246" t="str">
            <v>Workshop</v>
          </cell>
          <cell r="G246">
            <v>40101</v>
          </cell>
          <cell r="H246" t="str">
            <v>M-3</v>
          </cell>
          <cell r="I246" t="str">
            <v>1152061206</v>
          </cell>
          <cell r="J246">
            <v>1910000</v>
          </cell>
          <cell r="K246">
            <v>44000</v>
          </cell>
          <cell r="L246">
            <v>300000</v>
          </cell>
          <cell r="N246">
            <v>31</v>
          </cell>
          <cell r="O246">
            <v>29</v>
          </cell>
          <cell r="P246">
            <v>197.42</v>
          </cell>
          <cell r="Q246">
            <v>0</v>
          </cell>
          <cell r="R246">
            <v>1910000</v>
          </cell>
          <cell r="S246">
            <v>1276000</v>
          </cell>
          <cell r="T246">
            <v>2179608</v>
          </cell>
          <cell r="U246">
            <v>5365608</v>
          </cell>
          <cell r="X246">
            <v>5665608</v>
          </cell>
          <cell r="Y246">
            <v>147070</v>
          </cell>
          <cell r="Z246">
            <v>5812678</v>
          </cell>
          <cell r="AA246">
            <v>290634</v>
          </cell>
          <cell r="AB246" t="str">
            <v>M-3</v>
          </cell>
          <cell r="AC246">
            <v>2700000</v>
          </cell>
          <cell r="AD246">
            <v>38200</v>
          </cell>
          <cell r="AE246">
            <v>33406128</v>
          </cell>
          <cell r="AF246">
            <v>1670306.4000000001</v>
          </cell>
          <cell r="AG246">
            <v>0</v>
          </cell>
          <cell r="AH246">
            <v>0</v>
          </cell>
          <cell r="AJ246">
            <v>139192</v>
          </cell>
          <cell r="AK246">
            <v>38200</v>
          </cell>
          <cell r="AL246">
            <v>177392</v>
          </cell>
          <cell r="AM246">
            <v>5488200</v>
          </cell>
          <cell r="AN246">
            <v>0</v>
          </cell>
          <cell r="AP246">
            <v>0</v>
          </cell>
          <cell r="AV246">
            <v>0</v>
          </cell>
          <cell r="AW246">
            <v>0</v>
          </cell>
          <cell r="AX246">
            <v>5488200</v>
          </cell>
          <cell r="AZ246">
            <v>5488200</v>
          </cell>
        </row>
        <row r="247">
          <cell r="A247">
            <v>240</v>
          </cell>
          <cell r="B247" t="str">
            <v>SM2-KJA0450</v>
          </cell>
          <cell r="C247" t="str">
            <v>SANIANSYAH HERIYADI</v>
          </cell>
          <cell r="D247">
            <v>31233</v>
          </cell>
          <cell r="E247" t="str">
            <v>Helper Mekanik</v>
          </cell>
          <cell r="F247" t="str">
            <v>Workshop</v>
          </cell>
          <cell r="G247">
            <v>40101</v>
          </cell>
          <cell r="H247" t="str">
            <v>M-1</v>
          </cell>
          <cell r="I247" t="str">
            <v>1152061176</v>
          </cell>
          <cell r="J247">
            <v>1910000</v>
          </cell>
          <cell r="K247">
            <v>44000</v>
          </cell>
          <cell r="L247">
            <v>300000</v>
          </cell>
          <cell r="N247">
            <v>31</v>
          </cell>
          <cell r="O247">
            <v>25</v>
          </cell>
          <cell r="P247">
            <v>113.42</v>
          </cell>
          <cell r="Q247">
            <v>0</v>
          </cell>
          <cell r="R247">
            <v>1910000</v>
          </cell>
          <cell r="S247">
            <v>1100000</v>
          </cell>
          <cell r="T247">
            <v>1252209</v>
          </cell>
          <cell r="U247">
            <v>4262209</v>
          </cell>
          <cell r="X247">
            <v>4562209</v>
          </cell>
          <cell r="Y247">
            <v>147070</v>
          </cell>
          <cell r="Z247">
            <v>4709279</v>
          </cell>
          <cell r="AA247">
            <v>235464</v>
          </cell>
          <cell r="AB247" t="str">
            <v>M-1</v>
          </cell>
          <cell r="AC247">
            <v>2362500</v>
          </cell>
          <cell r="AD247">
            <v>38200</v>
          </cell>
          <cell r="AE247">
            <v>24877380</v>
          </cell>
          <cell r="AF247">
            <v>1243869</v>
          </cell>
          <cell r="AG247">
            <v>0</v>
          </cell>
          <cell r="AH247">
            <v>0</v>
          </cell>
          <cell r="AJ247">
            <v>103655</v>
          </cell>
          <cell r="AK247">
            <v>38200</v>
          </cell>
          <cell r="AL247">
            <v>141855</v>
          </cell>
          <cell r="AM247">
            <v>4420400</v>
          </cell>
          <cell r="AN247">
            <v>0</v>
          </cell>
          <cell r="AP247">
            <v>0</v>
          </cell>
          <cell r="AV247">
            <v>0</v>
          </cell>
          <cell r="AW247">
            <v>0</v>
          </cell>
          <cell r="AX247">
            <v>4420400</v>
          </cell>
          <cell r="AZ247">
            <v>4420400</v>
          </cell>
        </row>
        <row r="248">
          <cell r="A248">
            <v>241</v>
          </cell>
          <cell r="B248" t="str">
            <v>SM2-KJA0211</v>
          </cell>
          <cell r="C248" t="str">
            <v>SURIANSYAH</v>
          </cell>
          <cell r="D248">
            <v>32549</v>
          </cell>
          <cell r="E248" t="str">
            <v>Helper Mekanik</v>
          </cell>
          <cell r="F248" t="str">
            <v>Workshop</v>
          </cell>
          <cell r="G248">
            <v>39498</v>
          </cell>
          <cell r="H248" t="str">
            <v>S-0</v>
          </cell>
          <cell r="I248" t="str">
            <v>1152040187</v>
          </cell>
          <cell r="J248">
            <v>1910000</v>
          </cell>
          <cell r="K248">
            <v>44000</v>
          </cell>
          <cell r="N248">
            <v>30</v>
          </cell>
          <cell r="O248">
            <v>26</v>
          </cell>
          <cell r="P248">
            <v>177.48</v>
          </cell>
          <cell r="Q248">
            <v>1</v>
          </cell>
          <cell r="R248">
            <v>1833600</v>
          </cell>
          <cell r="S248">
            <v>1144000</v>
          </cell>
          <cell r="T248">
            <v>1959461</v>
          </cell>
          <cell r="U248">
            <v>4937061</v>
          </cell>
          <cell r="X248">
            <v>4937061</v>
          </cell>
          <cell r="Y248">
            <v>147070</v>
          </cell>
          <cell r="Z248">
            <v>5084131</v>
          </cell>
          <cell r="AA248">
            <v>254207</v>
          </cell>
          <cell r="AB248" t="str">
            <v>S-0</v>
          </cell>
          <cell r="AC248">
            <v>2025000</v>
          </cell>
          <cell r="AD248">
            <v>38200</v>
          </cell>
          <cell r="AE248">
            <v>33200688</v>
          </cell>
          <cell r="AF248">
            <v>1660034.4000000001</v>
          </cell>
          <cell r="AG248">
            <v>0</v>
          </cell>
          <cell r="AH248">
            <v>0</v>
          </cell>
          <cell r="AJ248">
            <v>138336</v>
          </cell>
          <cell r="AK248">
            <v>38200</v>
          </cell>
          <cell r="AL248">
            <v>176536</v>
          </cell>
          <cell r="AM248">
            <v>4760500</v>
          </cell>
          <cell r="AN248">
            <v>0</v>
          </cell>
          <cell r="AP248">
            <v>14000</v>
          </cell>
          <cell r="AV248">
            <v>0</v>
          </cell>
          <cell r="AW248">
            <v>14000</v>
          </cell>
          <cell r="AX248">
            <v>4746500</v>
          </cell>
          <cell r="AZ248">
            <v>4746500</v>
          </cell>
        </row>
        <row r="249">
          <cell r="A249">
            <v>242</v>
          </cell>
          <cell r="B249" t="str">
            <v>SM2-KJA0502</v>
          </cell>
          <cell r="C249" t="str">
            <v>SUGIANTO</v>
          </cell>
          <cell r="D249">
            <v>32242</v>
          </cell>
          <cell r="E249" t="str">
            <v>Helper Mekanik</v>
          </cell>
          <cell r="F249" t="str">
            <v>Workshop</v>
          </cell>
          <cell r="G249">
            <v>40452</v>
          </cell>
          <cell r="H249" t="str">
            <v>S-0</v>
          </cell>
          <cell r="I249" t="str">
            <v>1152069240</v>
          </cell>
          <cell r="J249">
            <v>1860000</v>
          </cell>
          <cell r="K249">
            <v>44000</v>
          </cell>
          <cell r="L249">
            <v>300000</v>
          </cell>
          <cell r="N249">
            <v>31</v>
          </cell>
          <cell r="O249">
            <v>29</v>
          </cell>
          <cell r="P249">
            <v>183.3</v>
          </cell>
          <cell r="Q249">
            <v>0</v>
          </cell>
          <cell r="R249">
            <v>1860000</v>
          </cell>
          <cell r="S249">
            <v>1276000</v>
          </cell>
          <cell r="T249">
            <v>1970740</v>
          </cell>
          <cell r="U249">
            <v>5106740</v>
          </cell>
          <cell r="X249">
            <v>5406740</v>
          </cell>
          <cell r="Y249">
            <v>143220</v>
          </cell>
          <cell r="Z249">
            <v>5549960</v>
          </cell>
          <cell r="AA249">
            <v>277498</v>
          </cell>
          <cell r="AB249" t="str">
            <v>S-0</v>
          </cell>
          <cell r="AC249">
            <v>2025000</v>
          </cell>
          <cell r="AD249">
            <v>37200</v>
          </cell>
          <cell r="AE249">
            <v>38523144</v>
          </cell>
          <cell r="AF249">
            <v>1926157.2000000002</v>
          </cell>
          <cell r="AG249">
            <v>0</v>
          </cell>
          <cell r="AH249">
            <v>0</v>
          </cell>
          <cell r="AJ249">
            <v>160513</v>
          </cell>
          <cell r="AK249">
            <v>37200</v>
          </cell>
          <cell r="AL249">
            <v>197713</v>
          </cell>
          <cell r="AM249">
            <v>5209000</v>
          </cell>
          <cell r="AN249">
            <v>0</v>
          </cell>
          <cell r="AP249">
            <v>0</v>
          </cell>
          <cell r="AV249">
            <v>0</v>
          </cell>
          <cell r="AW249">
            <v>0</v>
          </cell>
          <cell r="AX249">
            <v>5209000</v>
          </cell>
          <cell r="AZ249">
            <v>5209000</v>
          </cell>
        </row>
        <row r="250">
          <cell r="A250">
            <v>243</v>
          </cell>
          <cell r="B250" t="str">
            <v>SM2-KJA0573</v>
          </cell>
          <cell r="C250" t="str">
            <v>DEDI KURNIAWAN</v>
          </cell>
          <cell r="D250">
            <v>30302</v>
          </cell>
          <cell r="E250" t="str">
            <v>Helper Mekanik</v>
          </cell>
          <cell r="F250" t="str">
            <v>Workshop</v>
          </cell>
          <cell r="G250">
            <v>30302</v>
          </cell>
          <cell r="H250" t="str">
            <v>M-1</v>
          </cell>
          <cell r="I250" t="str">
            <v>1152101691</v>
          </cell>
          <cell r="J250">
            <v>1910000</v>
          </cell>
          <cell r="K250">
            <v>44000</v>
          </cell>
          <cell r="L250">
            <v>300000</v>
          </cell>
          <cell r="N250">
            <v>30</v>
          </cell>
          <cell r="O250">
            <v>24</v>
          </cell>
          <cell r="P250">
            <v>118.3</v>
          </cell>
          <cell r="Q250">
            <v>1</v>
          </cell>
          <cell r="R250">
            <v>1833600</v>
          </cell>
          <cell r="S250">
            <v>1056000</v>
          </cell>
          <cell r="T250">
            <v>1306087</v>
          </cell>
          <cell r="U250">
            <v>4195687</v>
          </cell>
          <cell r="X250">
            <v>4495687</v>
          </cell>
          <cell r="Y250">
            <v>147070</v>
          </cell>
          <cell r="Z250">
            <v>4642757</v>
          </cell>
          <cell r="AA250">
            <v>232138</v>
          </cell>
          <cell r="AB250" t="str">
            <v>M-1</v>
          </cell>
          <cell r="AC250">
            <v>2362500</v>
          </cell>
          <cell r="AD250">
            <v>38200</v>
          </cell>
          <cell r="AE250">
            <v>24119028</v>
          </cell>
          <cell r="AF250">
            <v>1205951.4000000001</v>
          </cell>
          <cell r="AG250">
            <v>0</v>
          </cell>
          <cell r="AH250">
            <v>0</v>
          </cell>
          <cell r="AJ250">
            <v>100495</v>
          </cell>
          <cell r="AK250">
            <v>38200</v>
          </cell>
          <cell r="AL250">
            <v>138695</v>
          </cell>
          <cell r="AM250">
            <v>4357000</v>
          </cell>
          <cell r="AN250">
            <v>0</v>
          </cell>
          <cell r="AP250">
            <v>0</v>
          </cell>
          <cell r="AV250">
            <v>0</v>
          </cell>
          <cell r="AW250">
            <v>0</v>
          </cell>
          <cell r="AX250">
            <v>4357000</v>
          </cell>
          <cell r="AY250">
            <v>60000</v>
          </cell>
          <cell r="AZ250">
            <v>4417000</v>
          </cell>
        </row>
        <row r="251">
          <cell r="A251">
            <v>244</v>
          </cell>
          <cell r="B251" t="str">
            <v>SM2-KJA0154</v>
          </cell>
          <cell r="C251" t="str">
            <v>ABDUL KHOLIC</v>
          </cell>
          <cell r="D251">
            <v>28510</v>
          </cell>
          <cell r="E251" t="str">
            <v>Helper Mekanik</v>
          </cell>
          <cell r="F251" t="str">
            <v>Workshop</v>
          </cell>
          <cell r="G251">
            <v>39196</v>
          </cell>
          <cell r="H251" t="str">
            <v>M-1</v>
          </cell>
          <cell r="I251" t="str">
            <v>1152038417</v>
          </cell>
          <cell r="J251">
            <v>1960000</v>
          </cell>
          <cell r="K251">
            <v>44000</v>
          </cell>
          <cell r="N251">
            <v>30</v>
          </cell>
          <cell r="O251">
            <v>30</v>
          </cell>
          <cell r="P251">
            <v>174.16</v>
          </cell>
          <cell r="Q251">
            <v>1</v>
          </cell>
          <cell r="R251">
            <v>1881600</v>
          </cell>
          <cell r="S251">
            <v>1320000</v>
          </cell>
          <cell r="T251">
            <v>1973142</v>
          </cell>
          <cell r="U251">
            <v>5174742</v>
          </cell>
          <cell r="X251">
            <v>5174742</v>
          </cell>
          <cell r="Y251">
            <v>150920</v>
          </cell>
          <cell r="Z251">
            <v>5325662</v>
          </cell>
          <cell r="AA251">
            <v>266283</v>
          </cell>
          <cell r="AB251" t="str">
            <v>M-1</v>
          </cell>
          <cell r="AC251">
            <v>2362500</v>
          </cell>
          <cell r="AD251">
            <v>39200</v>
          </cell>
          <cell r="AE251">
            <v>31892148</v>
          </cell>
          <cell r="AF251">
            <v>1594607.4000000001</v>
          </cell>
          <cell r="AG251">
            <v>0</v>
          </cell>
          <cell r="AH251">
            <v>0</v>
          </cell>
          <cell r="AJ251">
            <v>132883</v>
          </cell>
          <cell r="AK251">
            <v>39200</v>
          </cell>
          <cell r="AL251">
            <v>172083</v>
          </cell>
          <cell r="AM251">
            <v>5002700</v>
          </cell>
          <cell r="AN251">
            <v>0</v>
          </cell>
          <cell r="AP251">
            <v>0</v>
          </cell>
          <cell r="AV251">
            <v>0</v>
          </cell>
          <cell r="AW251">
            <v>0</v>
          </cell>
          <cell r="AX251">
            <v>5002700</v>
          </cell>
          <cell r="AZ251">
            <v>5002700</v>
          </cell>
        </row>
        <row r="252">
          <cell r="A252">
            <v>245</v>
          </cell>
          <cell r="B252" t="str">
            <v>SM2-KJA0474</v>
          </cell>
          <cell r="C252" t="str">
            <v>JONI PAKAMBA</v>
          </cell>
          <cell r="D252">
            <v>29013</v>
          </cell>
          <cell r="E252" t="str">
            <v>Helper Welder</v>
          </cell>
          <cell r="F252" t="str">
            <v>Workshop</v>
          </cell>
          <cell r="G252">
            <v>40255</v>
          </cell>
          <cell r="H252" t="str">
            <v>S-0</v>
          </cell>
          <cell r="I252" t="str">
            <v>1152066607</v>
          </cell>
          <cell r="J252">
            <v>1910000</v>
          </cell>
          <cell r="K252">
            <v>44000</v>
          </cell>
          <cell r="N252">
            <v>29</v>
          </cell>
          <cell r="O252">
            <v>29</v>
          </cell>
          <cell r="P252">
            <v>157.18</v>
          </cell>
          <cell r="Q252">
            <v>2</v>
          </cell>
          <cell r="R252">
            <v>1757200</v>
          </cell>
          <cell r="S252">
            <v>1276000</v>
          </cell>
          <cell r="T252">
            <v>1735340</v>
          </cell>
          <cell r="U252">
            <v>4768540</v>
          </cell>
          <cell r="X252">
            <v>4768540</v>
          </cell>
          <cell r="Y252">
            <v>147070</v>
          </cell>
          <cell r="Z252">
            <v>4915610</v>
          </cell>
          <cell r="AA252">
            <v>245781</v>
          </cell>
          <cell r="AB252" t="str">
            <v>S-0</v>
          </cell>
          <cell r="AC252">
            <v>2025000</v>
          </cell>
          <cell r="AD252">
            <v>38200</v>
          </cell>
          <cell r="AE252">
            <v>31279548</v>
          </cell>
          <cell r="AF252">
            <v>1563977.4000000001</v>
          </cell>
          <cell r="AG252">
            <v>0</v>
          </cell>
          <cell r="AH252">
            <v>0</v>
          </cell>
          <cell r="AJ252">
            <v>130331</v>
          </cell>
          <cell r="AK252">
            <v>38200</v>
          </cell>
          <cell r="AL252">
            <v>168531</v>
          </cell>
          <cell r="AM252">
            <v>4600000</v>
          </cell>
          <cell r="AN252">
            <v>0</v>
          </cell>
          <cell r="AP252">
            <v>56000</v>
          </cell>
          <cell r="AV252">
            <v>0</v>
          </cell>
          <cell r="AW252">
            <v>56000</v>
          </cell>
          <cell r="AX252">
            <v>4544000</v>
          </cell>
          <cell r="AZ252">
            <v>4544000</v>
          </cell>
        </row>
        <row r="253">
          <cell r="A253">
            <v>246</v>
          </cell>
          <cell r="B253" t="str">
            <v>SM2-KJA0587</v>
          </cell>
          <cell r="C253" t="str">
            <v>WAWAN IRIAWANDI</v>
          </cell>
          <cell r="D253">
            <v>23952</v>
          </cell>
          <cell r="E253" t="str">
            <v>Helper Welder</v>
          </cell>
          <cell r="F253" t="str">
            <v>Workshop</v>
          </cell>
          <cell r="G253">
            <v>41673</v>
          </cell>
          <cell r="H253" t="str">
            <v>M-3</v>
          </cell>
          <cell r="I253" t="str">
            <v>1152104975</v>
          </cell>
          <cell r="J253">
            <v>1860000</v>
          </cell>
          <cell r="K253">
            <v>44000</v>
          </cell>
          <cell r="N253">
            <v>31</v>
          </cell>
          <cell r="O253">
            <v>31</v>
          </cell>
          <cell r="P253">
            <v>180.07</v>
          </cell>
          <cell r="Q253">
            <v>0</v>
          </cell>
          <cell r="R253">
            <v>1860000</v>
          </cell>
          <cell r="S253">
            <v>1364000</v>
          </cell>
          <cell r="T253">
            <v>1936013</v>
          </cell>
          <cell r="U253">
            <v>5160013</v>
          </cell>
          <cell r="X253">
            <v>5160013</v>
          </cell>
          <cell r="Y253">
            <v>143220</v>
          </cell>
          <cell r="Z253">
            <v>5303233</v>
          </cell>
          <cell r="AA253">
            <v>265162</v>
          </cell>
          <cell r="AB253" t="str">
            <v>M-3</v>
          </cell>
          <cell r="AC253">
            <v>2700000</v>
          </cell>
          <cell r="AD253">
            <v>37200</v>
          </cell>
          <cell r="AE253">
            <v>27610452</v>
          </cell>
          <cell r="AF253">
            <v>1380522.6</v>
          </cell>
          <cell r="AG253">
            <v>0</v>
          </cell>
          <cell r="AH253">
            <v>0</v>
          </cell>
          <cell r="AJ253">
            <v>115043</v>
          </cell>
          <cell r="AK253">
            <v>37200</v>
          </cell>
          <cell r="AL253">
            <v>152243</v>
          </cell>
          <cell r="AM253">
            <v>5007800</v>
          </cell>
          <cell r="AN253">
            <v>0</v>
          </cell>
          <cell r="AP253">
            <v>0</v>
          </cell>
          <cell r="AV253">
            <v>0</v>
          </cell>
          <cell r="AW253">
            <v>0</v>
          </cell>
          <cell r="AX253">
            <v>5007800</v>
          </cell>
          <cell r="AZ253">
            <v>5007800</v>
          </cell>
        </row>
        <row r="254">
          <cell r="A254">
            <v>247</v>
          </cell>
          <cell r="B254" t="str">
            <v>SM2-KJA0340</v>
          </cell>
          <cell r="C254" t="str">
            <v>ZAILANI</v>
          </cell>
          <cell r="D254">
            <v>31125</v>
          </cell>
          <cell r="E254" t="str">
            <v>Helper Mekanik Tyre</v>
          </cell>
          <cell r="F254" t="str">
            <v>Workshop</v>
          </cell>
          <cell r="G254">
            <v>39784</v>
          </cell>
          <cell r="H254" t="str">
            <v>M-0</v>
          </cell>
          <cell r="I254" t="str">
            <v>1152061265</v>
          </cell>
          <cell r="J254">
            <v>1910000</v>
          </cell>
          <cell r="K254">
            <v>44000</v>
          </cell>
          <cell r="N254">
            <v>31</v>
          </cell>
          <cell r="O254">
            <v>30</v>
          </cell>
          <cell r="P254">
            <v>139.02000000000001</v>
          </cell>
          <cell r="Q254">
            <v>0</v>
          </cell>
          <cell r="R254">
            <v>1910000</v>
          </cell>
          <cell r="S254">
            <v>1320000</v>
          </cell>
          <cell r="T254">
            <v>1534845</v>
          </cell>
          <cell r="U254">
            <v>4764845</v>
          </cell>
          <cell r="X254">
            <v>4764845</v>
          </cell>
          <cell r="Y254">
            <v>147070</v>
          </cell>
          <cell r="Z254">
            <v>4911915</v>
          </cell>
          <cell r="AA254">
            <v>245596</v>
          </cell>
          <cell r="AB254" t="str">
            <v>M-0</v>
          </cell>
          <cell r="AC254">
            <v>2193750</v>
          </cell>
          <cell r="AD254">
            <v>38200</v>
          </cell>
          <cell r="AE254">
            <v>29212428</v>
          </cell>
          <cell r="AF254">
            <v>1460621.4000000001</v>
          </cell>
          <cell r="AG254">
            <v>0</v>
          </cell>
          <cell r="AH254">
            <v>0</v>
          </cell>
          <cell r="AJ254">
            <v>121718</v>
          </cell>
          <cell r="AK254">
            <v>38200</v>
          </cell>
          <cell r="AL254">
            <v>159918</v>
          </cell>
          <cell r="AM254">
            <v>4604900</v>
          </cell>
          <cell r="AN254">
            <v>0</v>
          </cell>
          <cell r="AP254">
            <v>0</v>
          </cell>
          <cell r="AV254">
            <v>0</v>
          </cell>
          <cell r="AW254">
            <v>0</v>
          </cell>
          <cell r="AX254">
            <v>4604900</v>
          </cell>
          <cell r="AZ254">
            <v>4604900</v>
          </cell>
        </row>
        <row r="255">
          <cell r="A255">
            <v>248</v>
          </cell>
          <cell r="B255" t="str">
            <v>SM2-KJA0578</v>
          </cell>
          <cell r="C255" t="str">
            <v>HERI WIBOWO</v>
          </cell>
          <cell r="D255">
            <v>32513</v>
          </cell>
          <cell r="E255" t="str">
            <v>Helper Mekanik</v>
          </cell>
          <cell r="F255" t="str">
            <v>Workshop</v>
          </cell>
          <cell r="G255">
            <v>41592</v>
          </cell>
          <cell r="H255" t="str">
            <v>S-0</v>
          </cell>
          <cell r="I255" t="str">
            <v>1152104002</v>
          </cell>
          <cell r="J255">
            <v>1910000</v>
          </cell>
          <cell r="K255">
            <v>44000</v>
          </cell>
          <cell r="L255">
            <v>300000</v>
          </cell>
          <cell r="N255">
            <v>29</v>
          </cell>
          <cell r="O255">
            <v>26</v>
          </cell>
          <cell r="P255">
            <v>147.30000000000001</v>
          </cell>
          <cell r="Q255">
            <v>2</v>
          </cell>
          <cell r="R255">
            <v>1757200</v>
          </cell>
          <cell r="S255">
            <v>1144000</v>
          </cell>
          <cell r="T255">
            <v>1626260</v>
          </cell>
          <cell r="U255">
            <v>4527460</v>
          </cell>
          <cell r="X255">
            <v>4827460</v>
          </cell>
          <cell r="Y255">
            <v>147070</v>
          </cell>
          <cell r="Z255">
            <v>4974530</v>
          </cell>
          <cell r="AA255">
            <v>248727</v>
          </cell>
          <cell r="AB255" t="str">
            <v>S-0</v>
          </cell>
          <cell r="AC255">
            <v>2025000</v>
          </cell>
          <cell r="AD255">
            <v>38200</v>
          </cell>
          <cell r="AE255">
            <v>31951236</v>
          </cell>
          <cell r="AF255">
            <v>1597561.8</v>
          </cell>
          <cell r="AG255">
            <v>0</v>
          </cell>
          <cell r="AH255">
            <v>0</v>
          </cell>
          <cell r="AJ255">
            <v>133130</v>
          </cell>
          <cell r="AK255">
            <v>38200</v>
          </cell>
          <cell r="AL255">
            <v>171330</v>
          </cell>
          <cell r="AM255">
            <v>4656100</v>
          </cell>
          <cell r="AN255">
            <v>0</v>
          </cell>
          <cell r="AP255">
            <v>0</v>
          </cell>
          <cell r="AV255">
            <v>0</v>
          </cell>
          <cell r="AW255">
            <v>0</v>
          </cell>
          <cell r="AX255">
            <v>4656100</v>
          </cell>
          <cell r="AZ255">
            <v>4656100</v>
          </cell>
        </row>
        <row r="256">
          <cell r="A256">
            <v>249</v>
          </cell>
          <cell r="B256" t="str">
            <v>SM2-KJA0500</v>
          </cell>
          <cell r="C256" t="str">
            <v>EKO HARYANTO</v>
          </cell>
          <cell r="D256">
            <v>28549</v>
          </cell>
          <cell r="E256" t="str">
            <v>Helper Mekanik</v>
          </cell>
          <cell r="F256" t="str">
            <v>Workshop</v>
          </cell>
          <cell r="G256">
            <v>40452</v>
          </cell>
          <cell r="H256" t="str">
            <v>M-2</v>
          </cell>
          <cell r="I256" t="str">
            <v>1152069185</v>
          </cell>
          <cell r="J256">
            <v>1910000</v>
          </cell>
          <cell r="K256">
            <v>44000</v>
          </cell>
          <cell r="N256">
            <v>29</v>
          </cell>
          <cell r="O256">
            <v>26</v>
          </cell>
          <cell r="P256">
            <v>200.56</v>
          </cell>
          <cell r="Q256">
            <v>2</v>
          </cell>
          <cell r="R256">
            <v>1757200</v>
          </cell>
          <cell r="S256">
            <v>1144000</v>
          </cell>
          <cell r="T256">
            <v>2214275</v>
          </cell>
          <cell r="U256">
            <v>5115475</v>
          </cell>
          <cell r="X256">
            <v>5115475</v>
          </cell>
          <cell r="Y256">
            <v>147070</v>
          </cell>
          <cell r="Z256">
            <v>5262545</v>
          </cell>
          <cell r="AA256">
            <v>263127</v>
          </cell>
          <cell r="AB256" t="str">
            <v>M-2</v>
          </cell>
          <cell r="AC256">
            <v>2531250</v>
          </cell>
          <cell r="AD256">
            <v>38200</v>
          </cell>
          <cell r="AE256">
            <v>29159616</v>
          </cell>
          <cell r="AF256">
            <v>1457980.8</v>
          </cell>
          <cell r="AG256">
            <v>0</v>
          </cell>
          <cell r="AH256">
            <v>0</v>
          </cell>
          <cell r="AJ256">
            <v>121498</v>
          </cell>
          <cell r="AK256">
            <v>38200</v>
          </cell>
          <cell r="AL256">
            <v>159698</v>
          </cell>
          <cell r="AM256">
            <v>4955800</v>
          </cell>
          <cell r="AN256">
            <v>0</v>
          </cell>
          <cell r="AP256">
            <v>7000</v>
          </cell>
          <cell r="AV256">
            <v>0</v>
          </cell>
          <cell r="AW256">
            <v>7000</v>
          </cell>
          <cell r="AX256">
            <v>4948800</v>
          </cell>
          <cell r="AZ256">
            <v>4948800</v>
          </cell>
        </row>
        <row r="257">
          <cell r="A257">
            <v>250</v>
          </cell>
          <cell r="B257" t="str">
            <v>SM2-KJA0501</v>
          </cell>
          <cell r="C257" t="str">
            <v>ADIANTO</v>
          </cell>
          <cell r="D257">
            <v>27472</v>
          </cell>
          <cell r="E257" t="str">
            <v>Helper Mekanik</v>
          </cell>
          <cell r="F257" t="str">
            <v>Workshop</v>
          </cell>
          <cell r="G257">
            <v>40452</v>
          </cell>
          <cell r="H257" t="str">
            <v>S-0</v>
          </cell>
          <cell r="I257" t="str">
            <v>1152069215</v>
          </cell>
          <cell r="J257">
            <v>1910000</v>
          </cell>
          <cell r="K257">
            <v>44000</v>
          </cell>
          <cell r="N257">
            <v>30</v>
          </cell>
          <cell r="O257">
            <v>28</v>
          </cell>
          <cell r="P257">
            <v>152.26</v>
          </cell>
          <cell r="Q257">
            <v>1</v>
          </cell>
          <cell r="R257">
            <v>1833600</v>
          </cell>
          <cell r="S257">
            <v>1232000</v>
          </cell>
          <cell r="T257">
            <v>1681021</v>
          </cell>
          <cell r="U257">
            <v>4746621</v>
          </cell>
          <cell r="X257">
            <v>4746621</v>
          </cell>
          <cell r="Y257">
            <v>147070</v>
          </cell>
          <cell r="Z257">
            <v>4893691</v>
          </cell>
          <cell r="AA257">
            <v>244685</v>
          </cell>
          <cell r="AB257" t="str">
            <v>S-0</v>
          </cell>
          <cell r="AC257">
            <v>2025000</v>
          </cell>
          <cell r="AD257">
            <v>38200</v>
          </cell>
          <cell r="AE257">
            <v>31029672</v>
          </cell>
          <cell r="AF257">
            <v>1551483.6</v>
          </cell>
          <cell r="AG257">
            <v>0</v>
          </cell>
          <cell r="AH257">
            <v>0</v>
          </cell>
          <cell r="AJ257">
            <v>129290</v>
          </cell>
          <cell r="AK257">
            <v>38200</v>
          </cell>
          <cell r="AL257">
            <v>167490</v>
          </cell>
          <cell r="AM257">
            <v>4579100</v>
          </cell>
          <cell r="AN257">
            <v>0</v>
          </cell>
          <cell r="AP257">
            <v>0</v>
          </cell>
          <cell r="AV257">
            <v>0</v>
          </cell>
          <cell r="AW257">
            <v>0</v>
          </cell>
          <cell r="AX257">
            <v>4579100</v>
          </cell>
          <cell r="AZ257">
            <v>4579100</v>
          </cell>
        </row>
        <row r="258">
          <cell r="A258">
            <v>251</v>
          </cell>
          <cell r="B258" t="str">
            <v>SM2-KJA0514</v>
          </cell>
          <cell r="C258" t="str">
            <v>JEFRI WIYADI</v>
          </cell>
          <cell r="D258">
            <v>33772</v>
          </cell>
          <cell r="E258" t="str">
            <v>Helper Mekanik</v>
          </cell>
          <cell r="F258" t="str">
            <v>Workshop</v>
          </cell>
          <cell r="G258">
            <v>40609</v>
          </cell>
          <cell r="H258" t="str">
            <v>S-0</v>
          </cell>
          <cell r="I258" t="str">
            <v>1152074952</v>
          </cell>
          <cell r="J258">
            <v>1860000</v>
          </cell>
          <cell r="K258">
            <v>44000</v>
          </cell>
          <cell r="N258">
            <v>31</v>
          </cell>
          <cell r="O258">
            <v>26</v>
          </cell>
          <cell r="P258">
            <v>90.01</v>
          </cell>
          <cell r="Q258">
            <v>0</v>
          </cell>
          <cell r="R258">
            <v>1860000</v>
          </cell>
          <cell r="S258">
            <v>1144000</v>
          </cell>
          <cell r="T258">
            <v>967738</v>
          </cell>
          <cell r="U258">
            <v>3971738</v>
          </cell>
          <cell r="X258">
            <v>3971738</v>
          </cell>
          <cell r="Y258">
            <v>143220</v>
          </cell>
          <cell r="Z258">
            <v>4114958</v>
          </cell>
          <cell r="AA258">
            <v>205748</v>
          </cell>
          <cell r="AB258" t="str">
            <v>S-0</v>
          </cell>
          <cell r="AC258">
            <v>2025000</v>
          </cell>
          <cell r="AD258">
            <v>37200</v>
          </cell>
          <cell r="AE258">
            <v>22164120</v>
          </cell>
          <cell r="AF258">
            <v>1108206</v>
          </cell>
          <cell r="AG258">
            <v>0</v>
          </cell>
          <cell r="AH258">
            <v>0</v>
          </cell>
          <cell r="AJ258">
            <v>92350</v>
          </cell>
          <cell r="AK258">
            <v>37200</v>
          </cell>
          <cell r="AL258">
            <v>129550</v>
          </cell>
          <cell r="AM258">
            <v>3842200</v>
          </cell>
          <cell r="AN258">
            <v>0</v>
          </cell>
          <cell r="AP258">
            <v>0</v>
          </cell>
          <cell r="AV258">
            <v>0</v>
          </cell>
          <cell r="AW258">
            <v>0</v>
          </cell>
          <cell r="AX258">
            <v>3842200</v>
          </cell>
          <cell r="AZ258">
            <v>3842200</v>
          </cell>
        </row>
        <row r="259">
          <cell r="A259">
            <v>252</v>
          </cell>
          <cell r="B259" t="str">
            <v>SM2-KJA0296</v>
          </cell>
          <cell r="C259" t="str">
            <v>RAHMIWATI</v>
          </cell>
          <cell r="D259">
            <v>29628</v>
          </cell>
          <cell r="E259" t="str">
            <v>Office Clerk</v>
          </cell>
          <cell r="F259" t="str">
            <v>Workshop</v>
          </cell>
          <cell r="G259">
            <v>39636</v>
          </cell>
          <cell r="H259" t="str">
            <v>M-2</v>
          </cell>
          <cell r="I259" t="str">
            <v>1152042902</v>
          </cell>
          <cell r="J259">
            <v>2010000</v>
          </cell>
          <cell r="K259">
            <v>44000</v>
          </cell>
          <cell r="N259">
            <v>31</v>
          </cell>
          <cell r="O259">
            <v>27</v>
          </cell>
          <cell r="P259">
            <v>123.07</v>
          </cell>
          <cell r="Q259">
            <v>0</v>
          </cell>
          <cell r="R259">
            <v>2010000</v>
          </cell>
          <cell r="S259">
            <v>1188000</v>
          </cell>
          <cell r="T259">
            <v>1429888</v>
          </cell>
          <cell r="U259">
            <v>4627888</v>
          </cell>
          <cell r="X259">
            <v>4627888</v>
          </cell>
          <cell r="Y259">
            <v>154770</v>
          </cell>
          <cell r="Z259">
            <v>4782658</v>
          </cell>
          <cell r="AA259">
            <v>239133</v>
          </cell>
          <cell r="AB259" t="str">
            <v>M-2</v>
          </cell>
          <cell r="AC259">
            <v>2531250</v>
          </cell>
          <cell r="AD259">
            <v>40200</v>
          </cell>
          <cell r="AE259">
            <v>23664900</v>
          </cell>
          <cell r="AF259">
            <v>1183245</v>
          </cell>
          <cell r="AG259">
            <v>0</v>
          </cell>
          <cell r="AH259">
            <v>0</v>
          </cell>
          <cell r="AJ259">
            <v>98603</v>
          </cell>
          <cell r="AK259">
            <v>40200</v>
          </cell>
          <cell r="AL259">
            <v>138803</v>
          </cell>
          <cell r="AM259">
            <v>4489100</v>
          </cell>
          <cell r="AN259">
            <v>0</v>
          </cell>
          <cell r="AP259">
            <v>20000</v>
          </cell>
          <cell r="AV259">
            <v>0</v>
          </cell>
          <cell r="AW259">
            <v>20000</v>
          </cell>
          <cell r="AX259">
            <v>4469100</v>
          </cell>
          <cell r="AZ259">
            <v>4469100</v>
          </cell>
        </row>
        <row r="260">
          <cell r="A260">
            <v>253</v>
          </cell>
          <cell r="B260" t="str">
            <v>SM2-KJA0170</v>
          </cell>
          <cell r="C260" t="str">
            <v>LASAN</v>
          </cell>
          <cell r="D260">
            <v>29777</v>
          </cell>
          <cell r="E260" t="str">
            <v>Office Clerk</v>
          </cell>
          <cell r="F260" t="str">
            <v>Workshop</v>
          </cell>
          <cell r="G260">
            <v>39295</v>
          </cell>
          <cell r="H260" t="str">
            <v>M-1</v>
          </cell>
          <cell r="I260" t="str">
            <v>1152036708</v>
          </cell>
          <cell r="J260">
            <v>1910000</v>
          </cell>
          <cell r="K260">
            <v>44000</v>
          </cell>
          <cell r="N260">
            <v>31</v>
          </cell>
          <cell r="O260">
            <v>23</v>
          </cell>
          <cell r="P260">
            <v>195.08</v>
          </cell>
          <cell r="Q260">
            <v>0</v>
          </cell>
          <cell r="R260">
            <v>1910000</v>
          </cell>
          <cell r="S260">
            <v>1012000</v>
          </cell>
          <cell r="T260">
            <v>2153773</v>
          </cell>
          <cell r="U260">
            <v>5075773</v>
          </cell>
          <cell r="X260">
            <v>5075773</v>
          </cell>
          <cell r="Y260">
            <v>147070</v>
          </cell>
          <cell r="Z260">
            <v>5222843</v>
          </cell>
          <cell r="AA260">
            <v>261142</v>
          </cell>
          <cell r="AB260" t="str">
            <v>M-1</v>
          </cell>
          <cell r="AC260">
            <v>2362500</v>
          </cell>
          <cell r="AD260">
            <v>38200</v>
          </cell>
          <cell r="AE260">
            <v>30732012</v>
          </cell>
          <cell r="AF260">
            <v>1536600.6</v>
          </cell>
          <cell r="AG260">
            <v>0</v>
          </cell>
          <cell r="AH260">
            <v>0</v>
          </cell>
          <cell r="AJ260">
            <v>128050</v>
          </cell>
          <cell r="AK260">
            <v>38200</v>
          </cell>
          <cell r="AL260">
            <v>166250</v>
          </cell>
          <cell r="AM260">
            <v>4909500</v>
          </cell>
          <cell r="AN260">
            <v>0</v>
          </cell>
          <cell r="AP260">
            <v>0</v>
          </cell>
          <cell r="AV260">
            <v>0</v>
          </cell>
          <cell r="AW260">
            <v>0</v>
          </cell>
          <cell r="AX260">
            <v>4909500</v>
          </cell>
          <cell r="AZ260">
            <v>4909500</v>
          </cell>
        </row>
        <row r="261">
          <cell r="A261">
            <v>254</v>
          </cell>
          <cell r="B261" t="str">
            <v>SM2-KJA0509</v>
          </cell>
          <cell r="C261" t="str">
            <v>M. ARGA SUGIHARTO</v>
          </cell>
          <cell r="D261">
            <v>33160</v>
          </cell>
          <cell r="E261" t="str">
            <v>Helper Temporary Work</v>
          </cell>
          <cell r="F261" t="str">
            <v>Workshop</v>
          </cell>
          <cell r="G261">
            <v>40514</v>
          </cell>
          <cell r="H261" t="str">
            <v>S-0</v>
          </cell>
          <cell r="I261" t="str">
            <v>1152070591</v>
          </cell>
          <cell r="J261">
            <v>1860000</v>
          </cell>
          <cell r="K261">
            <v>44000</v>
          </cell>
          <cell r="N261">
            <v>30</v>
          </cell>
          <cell r="O261">
            <v>29</v>
          </cell>
          <cell r="P261">
            <v>190.43</v>
          </cell>
          <cell r="Q261">
            <v>1</v>
          </cell>
          <cell r="R261">
            <v>1785600</v>
          </cell>
          <cell r="S261">
            <v>1276000</v>
          </cell>
          <cell r="T261">
            <v>2047398</v>
          </cell>
          <cell r="U261">
            <v>5108998</v>
          </cell>
          <cell r="X261">
            <v>5108998</v>
          </cell>
          <cell r="Y261">
            <v>143220</v>
          </cell>
          <cell r="Z261">
            <v>5252218</v>
          </cell>
          <cell r="AA261">
            <v>262611</v>
          </cell>
          <cell r="AB261" t="str">
            <v>S-0</v>
          </cell>
          <cell r="AC261">
            <v>2025000</v>
          </cell>
          <cell r="AD261">
            <v>37200</v>
          </cell>
          <cell r="AE261">
            <v>35128884</v>
          </cell>
          <cell r="AF261">
            <v>1756444.2000000002</v>
          </cell>
          <cell r="AG261">
            <v>0</v>
          </cell>
          <cell r="AH261">
            <v>0</v>
          </cell>
          <cell r="AJ261">
            <v>146370</v>
          </cell>
          <cell r="AK261">
            <v>37200</v>
          </cell>
          <cell r="AL261">
            <v>183570</v>
          </cell>
          <cell r="AM261">
            <v>4925400</v>
          </cell>
          <cell r="AN261">
            <v>792048</v>
          </cell>
          <cell r="AP261">
            <v>221000</v>
          </cell>
          <cell r="AV261">
            <v>0</v>
          </cell>
          <cell r="AW261">
            <v>1013048</v>
          </cell>
          <cell r="AX261">
            <v>3912352</v>
          </cell>
          <cell r="AZ261">
            <v>3912400</v>
          </cell>
        </row>
        <row r="262">
          <cell r="A262">
            <v>255</v>
          </cell>
          <cell r="B262" t="str">
            <v>SM2-KJA0512</v>
          </cell>
          <cell r="C262" t="str">
            <v>YUDI PRABOWO</v>
          </cell>
          <cell r="D262">
            <v>33852</v>
          </cell>
          <cell r="E262" t="str">
            <v>Office Clerk</v>
          </cell>
          <cell r="F262" t="str">
            <v>Accounting</v>
          </cell>
          <cell r="G262">
            <v>40595</v>
          </cell>
          <cell r="H262" t="str">
            <v>S-0</v>
          </cell>
          <cell r="I262" t="str">
            <v>1152073221</v>
          </cell>
          <cell r="J262">
            <v>1860000</v>
          </cell>
          <cell r="K262">
            <v>44000</v>
          </cell>
          <cell r="N262">
            <v>31</v>
          </cell>
          <cell r="O262">
            <v>23</v>
          </cell>
          <cell r="P262">
            <v>178.5</v>
          </cell>
          <cell r="Q262">
            <v>0</v>
          </cell>
          <cell r="R262">
            <v>1860000</v>
          </cell>
          <cell r="S262">
            <v>1012000</v>
          </cell>
          <cell r="T262">
            <v>1919133</v>
          </cell>
          <cell r="U262">
            <v>4791133</v>
          </cell>
          <cell r="X262">
            <v>4791133</v>
          </cell>
          <cell r="Y262">
            <v>143220</v>
          </cell>
          <cell r="Z262">
            <v>4934353</v>
          </cell>
          <cell r="AA262">
            <v>246718</v>
          </cell>
          <cell r="AB262" t="str">
            <v>S-0</v>
          </cell>
          <cell r="AC262">
            <v>2025000</v>
          </cell>
          <cell r="AD262">
            <v>37200</v>
          </cell>
          <cell r="AE262">
            <v>31505220</v>
          </cell>
          <cell r="AF262">
            <v>1575261</v>
          </cell>
          <cell r="AG262">
            <v>0</v>
          </cell>
          <cell r="AH262">
            <v>0</v>
          </cell>
          <cell r="AJ262">
            <v>131271</v>
          </cell>
          <cell r="AK262">
            <v>37200</v>
          </cell>
          <cell r="AL262">
            <v>168471</v>
          </cell>
          <cell r="AM262">
            <v>4622700</v>
          </cell>
          <cell r="AN262">
            <v>0</v>
          </cell>
          <cell r="AP262">
            <v>0</v>
          </cell>
          <cell r="AV262">
            <v>0</v>
          </cell>
          <cell r="AW262">
            <v>0</v>
          </cell>
          <cell r="AX262">
            <v>4622700</v>
          </cell>
          <cell r="AZ262">
            <v>4622700</v>
          </cell>
        </row>
        <row r="263">
          <cell r="A263">
            <v>256</v>
          </cell>
          <cell r="B263" t="str">
            <v>SM2-KJA0560</v>
          </cell>
          <cell r="C263" t="str">
            <v>YULIA SEPTI SETIAWATI</v>
          </cell>
          <cell r="D263">
            <v>34582</v>
          </cell>
          <cell r="E263" t="str">
            <v>Office Clerk</v>
          </cell>
          <cell r="F263" t="str">
            <v>Accounting</v>
          </cell>
          <cell r="G263">
            <v>41183</v>
          </cell>
          <cell r="H263" t="str">
            <v>S-0</v>
          </cell>
          <cell r="I263" t="str">
            <v>1152093477</v>
          </cell>
          <cell r="J263">
            <v>1860000</v>
          </cell>
          <cell r="K263">
            <v>44000</v>
          </cell>
          <cell r="N263">
            <v>31</v>
          </cell>
          <cell r="O263">
            <v>28</v>
          </cell>
          <cell r="P263">
            <v>117.5</v>
          </cell>
          <cell r="Q263">
            <v>0</v>
          </cell>
          <cell r="R263">
            <v>1860000</v>
          </cell>
          <cell r="S263">
            <v>1232000</v>
          </cell>
          <cell r="T263">
            <v>1263295</v>
          </cell>
          <cell r="U263">
            <v>4355295</v>
          </cell>
          <cell r="X263">
            <v>4355295</v>
          </cell>
          <cell r="Y263">
            <v>143220</v>
          </cell>
          <cell r="Z263">
            <v>4498515</v>
          </cell>
          <cell r="AA263">
            <v>224926</v>
          </cell>
          <cell r="AB263" t="str">
            <v>S-0</v>
          </cell>
          <cell r="AC263">
            <v>2025000</v>
          </cell>
          <cell r="AD263">
            <v>37200</v>
          </cell>
          <cell r="AE263">
            <v>26536668</v>
          </cell>
          <cell r="AF263">
            <v>1326833.4000000001</v>
          </cell>
          <cell r="AG263">
            <v>0</v>
          </cell>
          <cell r="AH263">
            <v>0</v>
          </cell>
          <cell r="AJ263">
            <v>110569</v>
          </cell>
          <cell r="AK263">
            <v>37200</v>
          </cell>
          <cell r="AL263">
            <v>147769</v>
          </cell>
          <cell r="AM263">
            <v>4207500</v>
          </cell>
          <cell r="AN263">
            <v>0</v>
          </cell>
          <cell r="AP263">
            <v>0</v>
          </cell>
          <cell r="AV263">
            <v>0</v>
          </cell>
          <cell r="AW263">
            <v>0</v>
          </cell>
          <cell r="AX263">
            <v>4207500</v>
          </cell>
          <cell r="AZ263">
            <v>4207500</v>
          </cell>
        </row>
        <row r="264">
          <cell r="A264">
            <v>257</v>
          </cell>
          <cell r="B264" t="str">
            <v>SM0130</v>
          </cell>
          <cell r="C264" t="str">
            <v>AGUS SURIANSYAH</v>
          </cell>
          <cell r="D264">
            <v>24336</v>
          </cell>
          <cell r="E264" t="str">
            <v>Driver Bus</v>
          </cell>
          <cell r="F264" t="str">
            <v>Office</v>
          </cell>
          <cell r="G264">
            <v>39508</v>
          </cell>
          <cell r="H264" t="str">
            <v>M-1</v>
          </cell>
          <cell r="I264">
            <v>1152064256</v>
          </cell>
          <cell r="J264">
            <v>1979000</v>
          </cell>
          <cell r="K264">
            <v>66000</v>
          </cell>
          <cell r="L264">
            <v>242000</v>
          </cell>
          <cell r="N264">
            <v>31</v>
          </cell>
          <cell r="O264">
            <v>30</v>
          </cell>
          <cell r="P264">
            <v>0</v>
          </cell>
          <cell r="Q264">
            <v>0</v>
          </cell>
          <cell r="R264">
            <v>1979000</v>
          </cell>
          <cell r="S264">
            <v>1980000</v>
          </cell>
          <cell r="T264">
            <v>0</v>
          </cell>
          <cell r="U264">
            <v>3959000</v>
          </cell>
          <cell r="X264">
            <v>4201000</v>
          </cell>
          <cell r="Y264">
            <v>152383</v>
          </cell>
          <cell r="Z264">
            <v>4353383</v>
          </cell>
          <cell r="AA264">
            <v>217669</v>
          </cell>
          <cell r="AB264" t="str">
            <v>M-1</v>
          </cell>
          <cell r="AC264">
            <v>2362500</v>
          </cell>
          <cell r="AD264">
            <v>39580</v>
          </cell>
          <cell r="AE264">
            <v>20803608</v>
          </cell>
          <cell r="AF264">
            <v>1040180.4</v>
          </cell>
          <cell r="AG264">
            <v>0</v>
          </cell>
          <cell r="AH264">
            <v>0</v>
          </cell>
          <cell r="AJ264">
            <v>86681</v>
          </cell>
          <cell r="AK264">
            <v>39580</v>
          </cell>
          <cell r="AL264">
            <v>126261</v>
          </cell>
          <cell r="AM264">
            <v>4074700</v>
          </cell>
          <cell r="AN264">
            <v>0</v>
          </cell>
          <cell r="AP264">
            <v>0</v>
          </cell>
          <cell r="AV264">
            <v>0</v>
          </cell>
          <cell r="AW264">
            <v>0</v>
          </cell>
          <cell r="AX264">
            <v>4074700</v>
          </cell>
          <cell r="AZ264">
            <v>4074700</v>
          </cell>
        </row>
        <row r="265">
          <cell r="A265">
            <v>258</v>
          </cell>
          <cell r="B265" t="str">
            <v>SM0159</v>
          </cell>
          <cell r="C265" t="str">
            <v>RAHMAT KURSASI</v>
          </cell>
          <cell r="D265">
            <v>28136</v>
          </cell>
          <cell r="E265" t="str">
            <v>Driver Bus</v>
          </cell>
          <cell r="F265" t="str">
            <v>Office</v>
          </cell>
          <cell r="G265">
            <v>40238</v>
          </cell>
          <cell r="H265" t="str">
            <v>M-2</v>
          </cell>
          <cell r="I265">
            <v>1152064108</v>
          </cell>
          <cell r="J265">
            <v>1979000</v>
          </cell>
          <cell r="K265">
            <v>66000</v>
          </cell>
          <cell r="L265">
            <v>242000</v>
          </cell>
          <cell r="N265">
            <v>31</v>
          </cell>
          <cell r="O265">
            <v>30</v>
          </cell>
          <cell r="P265">
            <v>0</v>
          </cell>
          <cell r="Q265">
            <v>0</v>
          </cell>
          <cell r="R265">
            <v>1979000</v>
          </cell>
          <cell r="S265">
            <v>1980000</v>
          </cell>
          <cell r="T265">
            <v>0</v>
          </cell>
          <cell r="U265">
            <v>3959000</v>
          </cell>
          <cell r="X265">
            <v>4201000</v>
          </cell>
          <cell r="Y265">
            <v>152383</v>
          </cell>
          <cell r="Z265">
            <v>4353383</v>
          </cell>
          <cell r="AA265">
            <v>217669</v>
          </cell>
          <cell r="AB265" t="str">
            <v>M-2</v>
          </cell>
          <cell r="AC265">
            <v>2531250</v>
          </cell>
          <cell r="AD265">
            <v>39580</v>
          </cell>
          <cell r="AE265">
            <v>18778608</v>
          </cell>
          <cell r="AF265">
            <v>938930.4</v>
          </cell>
          <cell r="AG265">
            <v>0</v>
          </cell>
          <cell r="AH265">
            <v>0</v>
          </cell>
          <cell r="AJ265">
            <v>78244</v>
          </cell>
          <cell r="AK265">
            <v>39580</v>
          </cell>
          <cell r="AL265">
            <v>117824</v>
          </cell>
          <cell r="AM265">
            <v>4083200</v>
          </cell>
          <cell r="AN265">
            <v>0</v>
          </cell>
          <cell r="AP265">
            <v>0</v>
          </cell>
          <cell r="AV265">
            <v>0</v>
          </cell>
          <cell r="AW265">
            <v>0</v>
          </cell>
          <cell r="AX265">
            <v>4083200</v>
          </cell>
          <cell r="AZ265">
            <v>4083200</v>
          </cell>
        </row>
        <row r="266">
          <cell r="A266">
            <v>259</v>
          </cell>
          <cell r="B266" t="str">
            <v>SM0132</v>
          </cell>
          <cell r="C266" t="str">
            <v>JUHRIANSYAH</v>
          </cell>
          <cell r="D266">
            <v>24778</v>
          </cell>
          <cell r="E266" t="str">
            <v>Driver Bus</v>
          </cell>
          <cell r="F266" t="str">
            <v>Office</v>
          </cell>
          <cell r="G266">
            <v>39661</v>
          </cell>
          <cell r="H266" t="str">
            <v>M-2</v>
          </cell>
          <cell r="I266" t="str">
            <v>1157000701</v>
          </cell>
          <cell r="J266">
            <v>1979000</v>
          </cell>
          <cell r="K266">
            <v>66000</v>
          </cell>
          <cell r="L266">
            <v>242000</v>
          </cell>
          <cell r="N266">
            <v>31</v>
          </cell>
          <cell r="O266">
            <v>30</v>
          </cell>
          <cell r="P266">
            <v>0</v>
          </cell>
          <cell r="Q266">
            <v>0</v>
          </cell>
          <cell r="R266">
            <v>1979000</v>
          </cell>
          <cell r="S266">
            <v>1980000</v>
          </cell>
          <cell r="T266">
            <v>0</v>
          </cell>
          <cell r="U266">
            <v>3959000</v>
          </cell>
          <cell r="X266">
            <v>4201000</v>
          </cell>
          <cell r="Y266">
            <v>152383</v>
          </cell>
          <cell r="Z266">
            <v>4353383</v>
          </cell>
          <cell r="AA266">
            <v>217669</v>
          </cell>
          <cell r="AB266" t="str">
            <v>M-2</v>
          </cell>
          <cell r="AC266">
            <v>2531250</v>
          </cell>
          <cell r="AD266">
            <v>39580</v>
          </cell>
          <cell r="AE266">
            <v>18778608</v>
          </cell>
          <cell r="AF266">
            <v>938930.4</v>
          </cell>
          <cell r="AG266">
            <v>0</v>
          </cell>
          <cell r="AH266">
            <v>0</v>
          </cell>
          <cell r="AJ266">
            <v>78244</v>
          </cell>
          <cell r="AK266">
            <v>39580</v>
          </cell>
          <cell r="AL266">
            <v>117824</v>
          </cell>
          <cell r="AM266">
            <v>4083200</v>
          </cell>
          <cell r="AN266">
            <v>0</v>
          </cell>
          <cell r="AO266">
            <v>250000</v>
          </cell>
          <cell r="AP266">
            <v>0</v>
          </cell>
          <cell r="AV266">
            <v>0</v>
          </cell>
          <cell r="AW266">
            <v>250000</v>
          </cell>
          <cell r="AX266">
            <v>3833200</v>
          </cell>
          <cell r="AY266">
            <v>250000</v>
          </cell>
          <cell r="AZ266">
            <v>4083200</v>
          </cell>
        </row>
        <row r="267">
          <cell r="A267">
            <v>260</v>
          </cell>
          <cell r="B267" t="str">
            <v>SM0186</v>
          </cell>
          <cell r="C267" t="str">
            <v>RIYANTO</v>
          </cell>
          <cell r="D267">
            <v>29364</v>
          </cell>
          <cell r="E267" t="str">
            <v>Driver Bus</v>
          </cell>
          <cell r="F267" t="str">
            <v>Office</v>
          </cell>
          <cell r="G267">
            <v>40098</v>
          </cell>
          <cell r="H267" t="str">
            <v>M-1</v>
          </cell>
          <cell r="I267">
            <v>1152064191</v>
          </cell>
          <cell r="J267">
            <v>1979000</v>
          </cell>
          <cell r="K267">
            <v>66000</v>
          </cell>
          <cell r="L267">
            <v>242000</v>
          </cell>
          <cell r="N267">
            <v>31</v>
          </cell>
          <cell r="O267">
            <v>30</v>
          </cell>
          <cell r="P267">
            <v>0</v>
          </cell>
          <cell r="Q267">
            <v>0</v>
          </cell>
          <cell r="R267">
            <v>1979000</v>
          </cell>
          <cell r="S267">
            <v>1980000</v>
          </cell>
          <cell r="T267">
            <v>0</v>
          </cell>
          <cell r="U267">
            <v>3959000</v>
          </cell>
          <cell r="X267">
            <v>4201000</v>
          </cell>
          <cell r="Y267">
            <v>152383</v>
          </cell>
          <cell r="Z267">
            <v>4353383</v>
          </cell>
          <cell r="AA267">
            <v>217669</v>
          </cell>
          <cell r="AB267" t="str">
            <v>M-1</v>
          </cell>
          <cell r="AC267">
            <v>2362500</v>
          </cell>
          <cell r="AD267">
            <v>39580</v>
          </cell>
          <cell r="AE267">
            <v>20803608</v>
          </cell>
          <cell r="AF267">
            <v>1040180.4</v>
          </cell>
          <cell r="AG267">
            <v>0</v>
          </cell>
          <cell r="AH267">
            <v>0</v>
          </cell>
          <cell r="AJ267">
            <v>86681</v>
          </cell>
          <cell r="AK267">
            <v>39580</v>
          </cell>
          <cell r="AL267">
            <v>126261</v>
          </cell>
          <cell r="AM267">
            <v>4074700</v>
          </cell>
          <cell r="AN267">
            <v>0</v>
          </cell>
          <cell r="AP267">
            <v>0</v>
          </cell>
          <cell r="AV267">
            <v>0</v>
          </cell>
          <cell r="AW267">
            <v>0</v>
          </cell>
          <cell r="AX267">
            <v>4074700</v>
          </cell>
          <cell r="AZ267">
            <v>4074700</v>
          </cell>
        </row>
        <row r="268">
          <cell r="A268">
            <v>261</v>
          </cell>
          <cell r="B268" t="str">
            <v>SM0202</v>
          </cell>
          <cell r="C268" t="str">
            <v>MISRANI</v>
          </cell>
          <cell r="D268">
            <v>29003</v>
          </cell>
          <cell r="E268" t="str">
            <v>Driver Bus</v>
          </cell>
          <cell r="F268" t="str">
            <v>Office</v>
          </cell>
          <cell r="G268">
            <v>40238</v>
          </cell>
          <cell r="H268" t="str">
            <v>M-2</v>
          </cell>
          <cell r="I268">
            <v>1152064132</v>
          </cell>
          <cell r="J268">
            <v>1979000</v>
          </cell>
          <cell r="K268">
            <v>66000</v>
          </cell>
          <cell r="L268">
            <v>242000</v>
          </cell>
          <cell r="N268">
            <v>31</v>
          </cell>
          <cell r="O268">
            <v>30</v>
          </cell>
          <cell r="P268">
            <v>0</v>
          </cell>
          <cell r="Q268">
            <v>0</v>
          </cell>
          <cell r="R268">
            <v>1979000</v>
          </cell>
          <cell r="S268">
            <v>1980000</v>
          </cell>
          <cell r="T268">
            <v>0</v>
          </cell>
          <cell r="U268">
            <v>3959000</v>
          </cell>
          <cell r="X268">
            <v>4201000</v>
          </cell>
          <cell r="Y268">
            <v>152383</v>
          </cell>
          <cell r="Z268">
            <v>4353383</v>
          </cell>
          <cell r="AA268">
            <v>217669</v>
          </cell>
          <cell r="AB268" t="str">
            <v>M-2</v>
          </cell>
          <cell r="AC268">
            <v>2531250</v>
          </cell>
          <cell r="AD268">
            <v>39580</v>
          </cell>
          <cell r="AE268">
            <v>18778608</v>
          </cell>
          <cell r="AF268">
            <v>938930.4</v>
          </cell>
          <cell r="AG268">
            <v>0</v>
          </cell>
          <cell r="AH268">
            <v>0</v>
          </cell>
          <cell r="AJ268">
            <v>78244</v>
          </cell>
          <cell r="AK268">
            <v>39580</v>
          </cell>
          <cell r="AL268">
            <v>117824</v>
          </cell>
          <cell r="AM268">
            <v>4083200</v>
          </cell>
          <cell r="AN268">
            <v>0</v>
          </cell>
          <cell r="AP268">
            <v>0</v>
          </cell>
          <cell r="AV268">
            <v>0</v>
          </cell>
          <cell r="AW268">
            <v>0</v>
          </cell>
          <cell r="AX268">
            <v>4083200</v>
          </cell>
          <cell r="AZ268">
            <v>4083200</v>
          </cell>
        </row>
        <row r="269">
          <cell r="A269">
            <v>262</v>
          </cell>
          <cell r="B269" t="str">
            <v>SM0222</v>
          </cell>
          <cell r="C269" t="str">
            <v>DEDI</v>
          </cell>
          <cell r="D269">
            <v>31003</v>
          </cell>
          <cell r="E269" t="str">
            <v>Driver Bus</v>
          </cell>
          <cell r="F269" t="str">
            <v>Office</v>
          </cell>
          <cell r="G269">
            <v>40402</v>
          </cell>
          <cell r="H269" t="str">
            <v>M-2</v>
          </cell>
          <cell r="I269">
            <v>1152066691</v>
          </cell>
          <cell r="J269">
            <v>1979000</v>
          </cell>
          <cell r="K269">
            <v>66000</v>
          </cell>
          <cell r="L269">
            <v>242000</v>
          </cell>
          <cell r="N269">
            <v>31</v>
          </cell>
          <cell r="O269">
            <v>30</v>
          </cell>
          <cell r="P269">
            <v>0</v>
          </cell>
          <cell r="Q269">
            <v>0</v>
          </cell>
          <cell r="R269">
            <v>1979000</v>
          </cell>
          <cell r="S269">
            <v>1980000</v>
          </cell>
          <cell r="T269">
            <v>0</v>
          </cell>
          <cell r="U269">
            <v>3959000</v>
          </cell>
          <cell r="X269">
            <v>4201000</v>
          </cell>
          <cell r="Y269">
            <v>152383</v>
          </cell>
          <cell r="Z269">
            <v>4353383</v>
          </cell>
          <cell r="AA269">
            <v>217669</v>
          </cell>
          <cell r="AB269" t="str">
            <v>M-2</v>
          </cell>
          <cell r="AC269">
            <v>2531250</v>
          </cell>
          <cell r="AD269">
            <v>39580</v>
          </cell>
          <cell r="AE269">
            <v>18778608</v>
          </cell>
          <cell r="AF269">
            <v>938930.4</v>
          </cell>
          <cell r="AG269">
            <v>0</v>
          </cell>
          <cell r="AH269">
            <v>0</v>
          </cell>
          <cell r="AJ269">
            <v>78244</v>
          </cell>
          <cell r="AK269">
            <v>39580</v>
          </cell>
          <cell r="AL269">
            <v>117824</v>
          </cell>
          <cell r="AM269">
            <v>4083200</v>
          </cell>
          <cell r="AN269">
            <v>0</v>
          </cell>
          <cell r="AP269">
            <v>0</v>
          </cell>
          <cell r="AV269">
            <v>0</v>
          </cell>
          <cell r="AW269">
            <v>0</v>
          </cell>
          <cell r="AX269">
            <v>4083200</v>
          </cell>
          <cell r="AZ269">
            <v>4083200</v>
          </cell>
        </row>
        <row r="270">
          <cell r="A270">
            <v>263</v>
          </cell>
          <cell r="B270" t="str">
            <v>SM0342</v>
          </cell>
          <cell r="C270" t="str">
            <v>REMI GIUS AJE</v>
          </cell>
          <cell r="D270">
            <v>31536</v>
          </cell>
          <cell r="E270" t="str">
            <v>Driver Bus</v>
          </cell>
          <cell r="F270" t="str">
            <v>Office</v>
          </cell>
          <cell r="G270">
            <v>41214</v>
          </cell>
          <cell r="H270" t="str">
            <v>S-0</v>
          </cell>
          <cell r="I270">
            <v>1152094465</v>
          </cell>
          <cell r="J270">
            <v>1979000</v>
          </cell>
          <cell r="K270">
            <v>66000</v>
          </cell>
          <cell r="L270">
            <v>242000</v>
          </cell>
          <cell r="N270">
            <v>31</v>
          </cell>
          <cell r="O270">
            <v>30</v>
          </cell>
          <cell r="P270">
            <v>0</v>
          </cell>
          <cell r="Q270">
            <v>0</v>
          </cell>
          <cell r="R270">
            <v>1979000</v>
          </cell>
          <cell r="S270">
            <v>1980000</v>
          </cell>
          <cell r="T270">
            <v>0</v>
          </cell>
          <cell r="U270">
            <v>3959000</v>
          </cell>
          <cell r="X270">
            <v>4201000</v>
          </cell>
          <cell r="Y270">
            <v>152383</v>
          </cell>
          <cell r="Z270">
            <v>4353383</v>
          </cell>
          <cell r="AA270">
            <v>217669</v>
          </cell>
          <cell r="AB270" t="str">
            <v>S-0</v>
          </cell>
          <cell r="AC270">
            <v>2025000</v>
          </cell>
          <cell r="AD270">
            <v>39580</v>
          </cell>
          <cell r="AE270">
            <v>24853608</v>
          </cell>
          <cell r="AF270">
            <v>1242680.4000000001</v>
          </cell>
          <cell r="AG270">
            <v>0</v>
          </cell>
          <cell r="AH270">
            <v>0</v>
          </cell>
          <cell r="AJ270">
            <v>103556</v>
          </cell>
          <cell r="AK270">
            <v>39580</v>
          </cell>
          <cell r="AL270">
            <v>143136</v>
          </cell>
          <cell r="AM270">
            <v>4057900</v>
          </cell>
          <cell r="AN270">
            <v>0</v>
          </cell>
          <cell r="AP270">
            <v>0</v>
          </cell>
          <cell r="AV270">
            <v>0</v>
          </cell>
          <cell r="AW270">
            <v>0</v>
          </cell>
          <cell r="AX270">
            <v>4057900</v>
          </cell>
          <cell r="AZ270">
            <v>4057900</v>
          </cell>
        </row>
        <row r="271">
          <cell r="A271">
            <v>264</v>
          </cell>
          <cell r="B271" t="str">
            <v>SM2-KJA0588</v>
          </cell>
          <cell r="C271" t="str">
            <v>AAN SUBANDONO</v>
          </cell>
          <cell r="D271">
            <v>32114</v>
          </cell>
          <cell r="E271" t="str">
            <v>Driver Bus</v>
          </cell>
          <cell r="F271" t="str">
            <v>Office</v>
          </cell>
          <cell r="G271">
            <v>41671</v>
          </cell>
          <cell r="H271" t="str">
            <v>S-0</v>
          </cell>
          <cell r="I271" t="str">
            <v>1152105009</v>
          </cell>
          <cell r="J271">
            <v>1979000</v>
          </cell>
          <cell r="K271">
            <v>66000</v>
          </cell>
          <cell r="L271">
            <v>242000</v>
          </cell>
          <cell r="N271">
            <v>31</v>
          </cell>
          <cell r="O271">
            <v>30</v>
          </cell>
          <cell r="P271">
            <v>0</v>
          </cell>
          <cell r="Q271">
            <v>0</v>
          </cell>
          <cell r="R271">
            <v>1979000</v>
          </cell>
          <cell r="S271">
            <v>1980000</v>
          </cell>
          <cell r="T271">
            <v>0</v>
          </cell>
          <cell r="U271">
            <v>3959000</v>
          </cell>
          <cell r="X271">
            <v>4201000</v>
          </cell>
          <cell r="Y271">
            <v>152383</v>
          </cell>
          <cell r="Z271">
            <v>4353383</v>
          </cell>
          <cell r="AA271">
            <v>217669</v>
          </cell>
          <cell r="AB271" t="str">
            <v>S-0</v>
          </cell>
          <cell r="AC271">
            <v>2025000</v>
          </cell>
          <cell r="AD271">
            <v>39580</v>
          </cell>
          <cell r="AE271">
            <v>24853608</v>
          </cell>
          <cell r="AF271">
            <v>1242680.4000000001</v>
          </cell>
          <cell r="AG271">
            <v>0</v>
          </cell>
          <cell r="AH271">
            <v>0</v>
          </cell>
          <cell r="AJ271">
            <v>103556</v>
          </cell>
          <cell r="AK271">
            <v>39580</v>
          </cell>
          <cell r="AL271">
            <v>143136</v>
          </cell>
          <cell r="AM271">
            <v>4057900</v>
          </cell>
          <cell r="AN271">
            <v>0</v>
          </cell>
          <cell r="AP271">
            <v>0</v>
          </cell>
          <cell r="AV271">
            <v>0</v>
          </cell>
          <cell r="AW271">
            <v>0</v>
          </cell>
          <cell r="AX271">
            <v>4057900</v>
          </cell>
          <cell r="AZ271">
            <v>4057900</v>
          </cell>
        </row>
        <row r="272">
          <cell r="A272">
            <v>265</v>
          </cell>
          <cell r="B272" t="str">
            <v>SM2-KJA0590</v>
          </cell>
          <cell r="C272" t="str">
            <v>ROBIYANTO</v>
          </cell>
          <cell r="D272">
            <v>31569</v>
          </cell>
          <cell r="E272" t="str">
            <v>Driver Bus</v>
          </cell>
          <cell r="F272" t="str">
            <v>Office</v>
          </cell>
          <cell r="G272">
            <v>41641</v>
          </cell>
          <cell r="H272" t="str">
            <v>M-2</v>
          </cell>
          <cell r="I272" t="str">
            <v>1152064167</v>
          </cell>
          <cell r="J272">
            <v>1979000</v>
          </cell>
          <cell r="K272">
            <v>66000</v>
          </cell>
          <cell r="L272">
            <v>242000</v>
          </cell>
          <cell r="N272">
            <v>31</v>
          </cell>
          <cell r="O272">
            <v>30</v>
          </cell>
          <cell r="P272">
            <v>0</v>
          </cell>
          <cell r="Q272">
            <v>0</v>
          </cell>
          <cell r="R272">
            <v>1979000</v>
          </cell>
          <cell r="S272">
            <v>1980000</v>
          </cell>
          <cell r="T272">
            <v>0</v>
          </cell>
          <cell r="U272">
            <v>3959000</v>
          </cell>
          <cell r="X272">
            <v>4201000</v>
          </cell>
          <cell r="Y272">
            <v>152383</v>
          </cell>
          <cell r="Z272">
            <v>4353383</v>
          </cell>
          <cell r="AA272">
            <v>217669</v>
          </cell>
          <cell r="AB272" t="str">
            <v>M-2</v>
          </cell>
          <cell r="AC272">
            <v>2531250</v>
          </cell>
          <cell r="AD272">
            <v>39580</v>
          </cell>
          <cell r="AE272">
            <v>18778608</v>
          </cell>
          <cell r="AF272">
            <v>938930.4</v>
          </cell>
          <cell r="AG272">
            <v>0</v>
          </cell>
          <cell r="AH272">
            <v>0</v>
          </cell>
          <cell r="AJ272">
            <v>78244</v>
          </cell>
          <cell r="AK272">
            <v>39580</v>
          </cell>
          <cell r="AL272">
            <v>117824</v>
          </cell>
          <cell r="AM272">
            <v>4083200</v>
          </cell>
          <cell r="AN272">
            <v>0</v>
          </cell>
          <cell r="AP272">
            <v>0</v>
          </cell>
          <cell r="AV272">
            <v>0</v>
          </cell>
          <cell r="AW272">
            <v>0</v>
          </cell>
          <cell r="AX272">
            <v>4083200</v>
          </cell>
          <cell r="AZ272">
            <v>4083200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ganization Information"/>
      <sheetName val="Remuneration Data"/>
      <sheetName val="Long Term Incentives"/>
      <sheetName val="working1"/>
      <sheetName val="working2"/>
      <sheetName val="working3"/>
      <sheetName val="Lookup"/>
      <sheetName val="validation"/>
      <sheetName val="sector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G2" t="str">
            <v>Banks - Investment Banks</v>
          </cell>
        </row>
        <row r="3">
          <cell r="G3" t="str">
            <v>Banks - Retail Banks</v>
          </cell>
        </row>
        <row r="4">
          <cell r="G4" t="str">
            <v>Banks - Retail/Corporate Banks</v>
          </cell>
        </row>
        <row r="5">
          <cell r="G5" t="str">
            <v>Banks - Universal Banks</v>
          </cell>
        </row>
        <row r="6">
          <cell r="G6" t="str">
            <v>Basic Resources - Farming &amp; Fishing</v>
          </cell>
        </row>
        <row r="7">
          <cell r="G7" t="str">
            <v>Basic Resources - Forestry &amp; Paper</v>
          </cell>
        </row>
        <row r="8">
          <cell r="G8" t="str">
            <v>Basic Resources - Industrial Metals</v>
          </cell>
        </row>
        <row r="9">
          <cell r="G9" t="str">
            <v>Basic Resources - Mining</v>
          </cell>
        </row>
        <row r="10">
          <cell r="G10" t="str">
            <v>Chemicals - Basic Chemicals</v>
          </cell>
        </row>
        <row r="11">
          <cell r="G11" t="str">
            <v>Chemicals - Diversified Chemicals</v>
          </cell>
        </row>
        <row r="12">
          <cell r="G12" t="str">
            <v>Chemicals - Specialty Chemicals</v>
          </cell>
        </row>
        <row r="13">
          <cell r="G13" t="str">
            <v>Construction &amp; Materials - Building Materials</v>
          </cell>
        </row>
        <row r="14">
          <cell r="G14" t="str">
            <v>Construction &amp; Materials - Construction</v>
          </cell>
        </row>
        <row r="15">
          <cell r="G15" t="str">
            <v>Consumer Durables - Consumer Electronics</v>
          </cell>
        </row>
        <row r="16">
          <cell r="G16" t="str">
            <v>Consumer Durables - Durable Household Goods</v>
          </cell>
        </row>
        <row r="17">
          <cell r="G17" t="str">
            <v>Consumer Durables - Durable Personal Goods</v>
          </cell>
        </row>
        <row r="18">
          <cell r="G18" t="str">
            <v>Consumer Durables - Leisure Goods</v>
          </cell>
        </row>
        <row r="19">
          <cell r="G19" t="str">
            <v>Education - Colleges &amp; Universities</v>
          </cell>
        </row>
        <row r="20">
          <cell r="G20" t="str">
            <v>Education - Elementary &amp; Secondary Schools</v>
          </cell>
        </row>
        <row r="21">
          <cell r="G21" t="str">
            <v>Education - Other Education</v>
          </cell>
        </row>
        <row r="22">
          <cell r="G22" t="str">
            <v>Fast Moving Consumer Goods - Food &amp; Drink</v>
          </cell>
        </row>
        <row r="23">
          <cell r="G23" t="str">
            <v>Fast Moving Consumer Goods - Household &amp; Personal Care</v>
          </cell>
        </row>
        <row r="24">
          <cell r="G24" t="str">
            <v>Fast Moving Consumer Goods - Tobacco</v>
          </cell>
        </row>
        <row r="25">
          <cell r="G25" t="str">
            <v>Financial Services - Other Financial Services</v>
          </cell>
        </row>
        <row r="26">
          <cell r="G26" t="str">
            <v>Financial Services - Real Estate</v>
          </cell>
        </row>
        <row r="27">
          <cell r="G27" t="str">
            <v>Healthcare Providers - Health Care Providers</v>
          </cell>
        </row>
        <row r="28">
          <cell r="G28" t="str">
            <v>High Technology - Aerospace &amp; Defence</v>
          </cell>
        </row>
        <row r="29">
          <cell r="G29" t="str">
            <v>High Technology - Electronic &amp; Electrical Equipment</v>
          </cell>
        </row>
        <row r="30">
          <cell r="G30" t="str">
            <v>High Technology - Software</v>
          </cell>
        </row>
        <row r="31">
          <cell r="G31" t="str">
            <v>High Technology - Technology, Hardware &amp; Equipment</v>
          </cell>
        </row>
        <row r="32">
          <cell r="G32" t="str">
            <v>Industrial Goods - Automobile Parts</v>
          </cell>
        </row>
        <row r="33">
          <cell r="G33" t="str">
            <v>Industrial Goods - Automobiles</v>
          </cell>
        </row>
        <row r="34">
          <cell r="G34" t="str">
            <v>Industrial Goods - Commercial Vehicles &amp; Trucks</v>
          </cell>
        </row>
        <row r="35">
          <cell r="G35" t="str">
            <v>Industrial Goods - Containers &amp; Packaging</v>
          </cell>
        </row>
        <row r="36">
          <cell r="G36" t="str">
            <v>Industrial Goods - Diversified Industrials</v>
          </cell>
        </row>
        <row r="37">
          <cell r="G37" t="str">
            <v>Industrial Goods - Industrial Machinery</v>
          </cell>
        </row>
        <row r="38">
          <cell r="G38" t="str">
            <v>Industrial Goods - Primary Food Manufacturers</v>
          </cell>
        </row>
        <row r="39">
          <cell r="G39" t="str">
            <v>Insurance - Full Line Insurance</v>
          </cell>
        </row>
        <row r="40">
          <cell r="G40" t="str">
            <v>Insurance - General Insurance</v>
          </cell>
        </row>
        <row r="41">
          <cell r="G41" t="str">
            <v>Insurance - Health Insurance - For Profit</v>
          </cell>
        </row>
        <row r="42">
          <cell r="G42" t="str">
            <v>Insurance - Health Insurance - Not For Profit</v>
          </cell>
        </row>
        <row r="43">
          <cell r="G43" t="str">
            <v>Insurance - Insurance Brokers</v>
          </cell>
        </row>
        <row r="44">
          <cell r="G44" t="str">
            <v>Insurance - Life Insurance</v>
          </cell>
        </row>
        <row r="45">
          <cell r="G45" t="str">
            <v>Insurance - Reinsurance</v>
          </cell>
        </row>
        <row r="46">
          <cell r="G46" t="str">
            <v>Leisure &amp; Hospitality - Hotels, Resorts &amp; Cruise Lines</v>
          </cell>
        </row>
        <row r="47">
          <cell r="G47" t="str">
            <v>Leisure &amp; Hospitality - Leisure Facilities</v>
          </cell>
        </row>
        <row r="48">
          <cell r="G48" t="str">
            <v>Leisure &amp; Hospitality - Restaurants &amp; Bars</v>
          </cell>
        </row>
        <row r="49">
          <cell r="G49" t="str">
            <v>Leisure &amp; Hospitality - Travel &amp; Tourism</v>
          </cell>
        </row>
        <row r="50">
          <cell r="G50" t="str">
            <v>Media - Broadcasting &amp; Entertainment</v>
          </cell>
        </row>
        <row r="51">
          <cell r="G51" t="str">
            <v>Media - Media Agencies</v>
          </cell>
        </row>
        <row r="52">
          <cell r="G52" t="str">
            <v>Media - Publishing</v>
          </cell>
        </row>
        <row r="53">
          <cell r="G53" t="str">
            <v>Not-for-Profit - Charitable &amp; Religious Organizations &amp; NGO's</v>
          </cell>
        </row>
        <row r="54">
          <cell r="G54" t="str">
            <v>Not-for-Profit - Membership Organisations</v>
          </cell>
        </row>
        <row r="55">
          <cell r="G55" t="str">
            <v>Oil &amp; Gas - Exploration &amp; Production (Upstream)</v>
          </cell>
        </row>
        <row r="56">
          <cell r="G56" t="str">
            <v>Oil &amp; Gas - Integrated Oil &amp; Gas</v>
          </cell>
        </row>
        <row r="57">
          <cell r="G57" t="str">
            <v>Oil &amp; Gas - Oil Field Services</v>
          </cell>
        </row>
        <row r="58">
          <cell r="G58" t="str">
            <v>Oil &amp; Gas - Refining, Marketing &amp; Distribution (Downstream)</v>
          </cell>
        </row>
        <row r="59">
          <cell r="G59" t="str">
            <v>Pharmaceuticals &amp; Medical Supplies - Biotechnology</v>
          </cell>
        </row>
        <row r="60">
          <cell r="G60" t="str">
            <v>Pharmaceuticals &amp; Medical Supplies - Medical Equipment</v>
          </cell>
        </row>
        <row r="61">
          <cell r="G61" t="str">
            <v>Pharmaceuticals &amp; Medical Supplies - Medical Supplies</v>
          </cell>
        </row>
        <row r="62">
          <cell r="G62" t="str">
            <v>Pharmaceuticals &amp; Medical Supplies - Pharmaceuticals</v>
          </cell>
        </row>
        <row r="63">
          <cell r="G63" t="str">
            <v>Public Sector - Armed Services</v>
          </cell>
        </row>
        <row r="64">
          <cell r="G64" t="str">
            <v>Public Sector - Cultural Services</v>
          </cell>
        </row>
        <row r="65">
          <cell r="G65" t="str">
            <v>Public Sector - International Affairs</v>
          </cell>
        </row>
        <row r="66">
          <cell r="G66" t="str">
            <v>Public Sector - Justice, Public Order &amp; Safety</v>
          </cell>
        </row>
        <row r="67">
          <cell r="G67" t="str">
            <v>Public Sector - Local/State/Regional Government</v>
          </cell>
        </row>
        <row r="68">
          <cell r="G68" t="str">
            <v>Public Sector - National Government</v>
          </cell>
        </row>
        <row r="69">
          <cell r="G69" t="str">
            <v>Public Sector - National Government Agencies</v>
          </cell>
        </row>
        <row r="70">
          <cell r="G70" t="str">
            <v>Retail - Apparel Retailers</v>
          </cell>
        </row>
        <row r="71">
          <cell r="G71" t="str">
            <v>Retail - Department Store/Broadline Retailers</v>
          </cell>
        </row>
        <row r="72">
          <cell r="G72" t="str">
            <v>Retail - Drug Retailers</v>
          </cell>
        </row>
        <row r="73">
          <cell r="G73" t="str">
            <v>Retail - Food Retailers &amp; Wholesalers</v>
          </cell>
        </row>
        <row r="74">
          <cell r="G74" t="str">
            <v>Retail - Home Improvement Retailers</v>
          </cell>
        </row>
        <row r="75">
          <cell r="G75" t="str">
            <v>Retail - Luxury Goods Retailers</v>
          </cell>
        </row>
        <row r="76">
          <cell r="G76" t="str">
            <v>Retail - Specialized  Consumer Services</v>
          </cell>
        </row>
        <row r="77">
          <cell r="G77" t="str">
            <v>Retail - Specialty Retailers - Single Category</v>
          </cell>
        </row>
        <row r="78">
          <cell r="G78" t="str">
            <v>Services - Business Services</v>
          </cell>
        </row>
        <row r="79">
          <cell r="G79" t="str">
            <v>Services - Professional Services</v>
          </cell>
        </row>
        <row r="80">
          <cell r="G80" t="str">
            <v>Telecommunications - Fixed Line Telecommunications</v>
          </cell>
        </row>
        <row r="81">
          <cell r="G81" t="str">
            <v>Telecommunications - Internet Access Providers</v>
          </cell>
        </row>
        <row r="82">
          <cell r="G82" t="str">
            <v>Telecommunications - Mobile Telecommunications</v>
          </cell>
        </row>
        <row r="83">
          <cell r="G83" t="str">
            <v>Telecommunications - Telecommunications Equipment</v>
          </cell>
        </row>
        <row r="84">
          <cell r="G84" t="str">
            <v>Transportation - Air Freight &amp; Logistics</v>
          </cell>
        </row>
        <row r="85">
          <cell r="G85" t="str">
            <v>Transportation - Airlines</v>
          </cell>
        </row>
        <row r="86">
          <cell r="G86" t="str">
            <v>Transportation - Marine</v>
          </cell>
        </row>
        <row r="87">
          <cell r="G87" t="str">
            <v>Transportation - Road &amp; Rail</v>
          </cell>
        </row>
        <row r="88">
          <cell r="G88" t="str">
            <v>Transportation - Transportation Infrastructure</v>
          </cell>
        </row>
        <row r="89">
          <cell r="G89" t="str">
            <v>Utilities - Electricity &amp; Gas</v>
          </cell>
        </row>
        <row r="90">
          <cell r="G90" t="str">
            <v>Utilities - Multiutilities</v>
          </cell>
        </row>
        <row r="91">
          <cell r="G91" t="str">
            <v>Utilities - Water</v>
          </cell>
        </row>
        <row r="92">
          <cell r="G92" t="str">
            <v>Others</v>
          </cell>
        </row>
      </sheetData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_from KDC as of Jan"/>
      <sheetName val="Position Status_from KDC"/>
      <sheetName val="Principle"/>
      <sheetName val="Cost Impact_Hay-REV)"/>
      <sheetName val="Adjust Matrix"/>
      <sheetName val="BS"/>
      <sheetName val="New Pay Structure"/>
      <sheetName val="Seniority Code"/>
      <sheetName val="Seniority Allowance Matrix"/>
      <sheetName val="Increment of Position Allow"/>
      <sheetName val="Adjustment of Meal Benefit"/>
      <sheetName val="Severance &amp; Service Payment"/>
      <sheetName val="Market Mining"/>
      <sheetName val="List Of Participants"/>
      <sheetName val="List of Allow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atrix"/>
      <sheetName val="Matrix_2002"/>
      <sheetName val="2003 Salary Range"/>
      <sheetName val="2005 SRange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8">
          <cell r="A78">
            <v>1</v>
          </cell>
          <cell r="B78">
            <v>4500000</v>
          </cell>
          <cell r="C78">
            <v>8200000</v>
          </cell>
          <cell r="D78">
            <v>11900000</v>
          </cell>
        </row>
        <row r="79">
          <cell r="A79">
            <v>2</v>
          </cell>
          <cell r="B79">
            <v>8300000</v>
          </cell>
          <cell r="C79">
            <v>15100000</v>
          </cell>
          <cell r="D79">
            <v>21900000</v>
          </cell>
        </row>
        <row r="80">
          <cell r="A80">
            <v>3</v>
          </cell>
          <cell r="B80">
            <v>11600000</v>
          </cell>
          <cell r="C80">
            <v>21000000</v>
          </cell>
          <cell r="D80">
            <v>30500000</v>
          </cell>
        </row>
        <row r="81">
          <cell r="A81">
            <v>4</v>
          </cell>
          <cell r="B81">
            <v>15900000</v>
          </cell>
          <cell r="C81">
            <v>28900000</v>
          </cell>
          <cell r="D81">
            <v>41900000</v>
          </cell>
        </row>
        <row r="82">
          <cell r="A82">
            <v>5</v>
          </cell>
          <cell r="B82">
            <v>22100000</v>
          </cell>
          <cell r="C82">
            <v>40200000</v>
          </cell>
          <cell r="D82">
            <v>58300000</v>
          </cell>
        </row>
        <row r="89">
          <cell r="A89">
            <v>1</v>
          </cell>
          <cell r="B89">
            <v>3500000</v>
          </cell>
          <cell r="C89">
            <v>6300000</v>
          </cell>
          <cell r="D89">
            <v>9100000</v>
          </cell>
        </row>
        <row r="90">
          <cell r="A90">
            <v>2</v>
          </cell>
          <cell r="B90">
            <v>4700000</v>
          </cell>
          <cell r="C90">
            <v>8500000</v>
          </cell>
          <cell r="D90">
            <v>12300000</v>
          </cell>
        </row>
        <row r="91">
          <cell r="A91">
            <v>3</v>
          </cell>
          <cell r="B91">
            <v>9400000</v>
          </cell>
          <cell r="C91">
            <v>17100000</v>
          </cell>
          <cell r="D91">
            <v>24800000</v>
          </cell>
        </row>
        <row r="92">
          <cell r="A92">
            <v>4</v>
          </cell>
          <cell r="B92">
            <v>12500000</v>
          </cell>
          <cell r="C92">
            <v>22800000</v>
          </cell>
          <cell r="D92">
            <v>33100000</v>
          </cell>
        </row>
      </sheetData>
      <sheetData sheetId="5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치일정표"/>
      <sheetName val="SITE설치비"/>
    </sheetNames>
    <sheetDataSet>
      <sheetData sheetId="0"/>
      <sheetData sheetId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>
        <row r="7">
          <cell r="B7">
            <v>1</v>
          </cell>
          <cell r="C7" t="str">
            <v>LUTHER</v>
          </cell>
          <cell r="D7" t="str">
            <v>H.MECHANIC</v>
          </cell>
          <cell r="E7">
            <v>1005</v>
          </cell>
          <cell r="F7">
            <v>600000</v>
          </cell>
          <cell r="G7">
            <v>17</v>
          </cell>
          <cell r="H7">
            <v>340000</v>
          </cell>
          <cell r="I7">
            <v>17</v>
          </cell>
          <cell r="J7">
            <v>7500</v>
          </cell>
          <cell r="K7">
            <v>127500</v>
          </cell>
          <cell r="L7">
            <v>110000</v>
          </cell>
          <cell r="M7">
            <v>100000</v>
          </cell>
          <cell r="P7">
            <v>19516</v>
          </cell>
          <cell r="Q7">
            <v>169</v>
          </cell>
          <cell r="R7">
            <v>586127</v>
          </cell>
          <cell r="S7">
            <v>1283143</v>
          </cell>
          <cell r="T7">
            <v>64157</v>
          </cell>
          <cell r="U7" t="str">
            <v>M-1</v>
          </cell>
          <cell r="V7">
            <v>480000</v>
          </cell>
          <cell r="W7">
            <v>6800</v>
          </cell>
          <cell r="X7">
            <v>36609</v>
          </cell>
          <cell r="Y7">
            <v>26316</v>
          </cell>
          <cell r="Z7">
            <v>62925</v>
          </cell>
          <cell r="AA7">
            <v>1220218</v>
          </cell>
          <cell r="AE7">
            <v>0</v>
          </cell>
          <cell r="AF7">
            <v>1220218</v>
          </cell>
        </row>
        <row r="8">
          <cell r="B8">
            <v>2</v>
          </cell>
          <cell r="C8" t="str">
            <v>TENES</v>
          </cell>
          <cell r="D8" t="str">
            <v>H.MECHANIC</v>
          </cell>
          <cell r="E8">
            <v>1005</v>
          </cell>
          <cell r="F8">
            <v>604200</v>
          </cell>
          <cell r="G8">
            <v>31</v>
          </cell>
          <cell r="H8">
            <v>624340</v>
          </cell>
          <cell r="I8">
            <v>27</v>
          </cell>
          <cell r="J8">
            <v>7500</v>
          </cell>
          <cell r="K8">
            <v>202500</v>
          </cell>
          <cell r="L8">
            <v>110000</v>
          </cell>
          <cell r="M8">
            <v>100000</v>
          </cell>
          <cell r="P8">
            <v>35837</v>
          </cell>
          <cell r="Q8">
            <v>311.45999999999998</v>
          </cell>
          <cell r="R8">
            <v>1285808</v>
          </cell>
          <cell r="S8">
            <v>2322648</v>
          </cell>
          <cell r="T8">
            <v>108000</v>
          </cell>
          <cell r="U8" t="str">
            <v>M-3</v>
          </cell>
          <cell r="V8">
            <v>720000</v>
          </cell>
          <cell r="W8">
            <v>14687</v>
          </cell>
          <cell r="X8">
            <v>73998</v>
          </cell>
          <cell r="Y8">
            <v>50524</v>
          </cell>
          <cell r="Z8">
            <v>124522</v>
          </cell>
          <cell r="AA8">
            <v>2198126</v>
          </cell>
          <cell r="AE8">
            <v>0</v>
          </cell>
          <cell r="AF8">
            <v>2198126</v>
          </cell>
        </row>
        <row r="9">
          <cell r="B9">
            <v>3</v>
          </cell>
          <cell r="C9" t="str">
            <v>LAMBERTUS. L</v>
          </cell>
          <cell r="D9" t="str">
            <v>H.MECHANIC</v>
          </cell>
          <cell r="E9">
            <v>1005</v>
          </cell>
          <cell r="F9">
            <v>620000</v>
          </cell>
          <cell r="G9">
            <v>30</v>
          </cell>
          <cell r="H9">
            <v>620000</v>
          </cell>
          <cell r="I9">
            <v>16</v>
          </cell>
          <cell r="J9">
            <v>10000</v>
          </cell>
          <cell r="K9">
            <v>160000</v>
          </cell>
          <cell r="L9">
            <v>110000</v>
          </cell>
          <cell r="M9">
            <v>100000</v>
          </cell>
          <cell r="P9">
            <v>35588</v>
          </cell>
          <cell r="Q9">
            <v>187.45</v>
          </cell>
          <cell r="R9">
            <v>837024</v>
          </cell>
          <cell r="S9">
            <v>1827024</v>
          </cell>
          <cell r="T9">
            <v>91351</v>
          </cell>
          <cell r="U9" t="str">
            <v>M-3</v>
          </cell>
          <cell r="V9">
            <v>720000</v>
          </cell>
          <cell r="W9">
            <v>14600</v>
          </cell>
          <cell r="X9">
            <v>50054</v>
          </cell>
          <cell r="Y9">
            <v>50188</v>
          </cell>
          <cell r="Z9">
            <v>100242</v>
          </cell>
          <cell r="AA9">
            <v>1726782</v>
          </cell>
          <cell r="AE9">
            <v>0</v>
          </cell>
          <cell r="AF9">
            <v>1726782</v>
          </cell>
        </row>
        <row r="10">
          <cell r="B10">
            <v>4</v>
          </cell>
          <cell r="C10" t="str">
            <v>HERMANSYAH</v>
          </cell>
          <cell r="D10" t="str">
            <v>H.MECHANIC</v>
          </cell>
          <cell r="E10">
            <v>1005</v>
          </cell>
          <cell r="F10">
            <v>660000</v>
          </cell>
          <cell r="G10">
            <v>31</v>
          </cell>
          <cell r="H10">
            <v>682000</v>
          </cell>
          <cell r="I10">
            <v>19</v>
          </cell>
          <cell r="J10">
            <v>10000</v>
          </cell>
          <cell r="K10">
            <v>190000</v>
          </cell>
          <cell r="L10">
            <v>110000</v>
          </cell>
          <cell r="M10">
            <v>100000</v>
          </cell>
          <cell r="N10">
            <v>36000</v>
          </cell>
          <cell r="P10">
            <v>39147</v>
          </cell>
          <cell r="Q10">
            <v>211.46</v>
          </cell>
          <cell r="R10">
            <v>980905</v>
          </cell>
          <cell r="S10">
            <v>2098905</v>
          </cell>
          <cell r="T10">
            <v>104945</v>
          </cell>
          <cell r="U10" t="str">
            <v>M-3</v>
          </cell>
          <cell r="V10">
            <v>720000</v>
          </cell>
          <cell r="W10">
            <v>15840</v>
          </cell>
          <cell r="X10">
            <v>62906</v>
          </cell>
          <cell r="Y10">
            <v>54987</v>
          </cell>
          <cell r="Z10">
            <v>117893</v>
          </cell>
          <cell r="AA10">
            <v>1981012</v>
          </cell>
          <cell r="AE10">
            <v>0</v>
          </cell>
          <cell r="AF10">
            <v>1981012</v>
          </cell>
        </row>
        <row r="11">
          <cell r="B11">
            <v>5</v>
          </cell>
          <cell r="C11" t="str">
            <v>D. SIREGAR</v>
          </cell>
          <cell r="D11" t="str">
            <v>G. AFFAIRS</v>
          </cell>
          <cell r="E11">
            <v>1005</v>
          </cell>
          <cell r="F11">
            <v>1000000</v>
          </cell>
          <cell r="G11">
            <v>30</v>
          </cell>
          <cell r="H11">
            <v>1000000</v>
          </cell>
          <cell r="I11">
            <v>30</v>
          </cell>
          <cell r="J11">
            <v>10000</v>
          </cell>
          <cell r="K11">
            <v>300000</v>
          </cell>
          <cell r="L11">
            <v>110000</v>
          </cell>
          <cell r="M11">
            <v>100000</v>
          </cell>
          <cell r="P11">
            <v>57400</v>
          </cell>
          <cell r="Q11">
            <v>79.3</v>
          </cell>
          <cell r="R11">
            <v>960000</v>
          </cell>
          <cell r="S11">
            <v>2470000</v>
          </cell>
          <cell r="T11">
            <v>108000</v>
          </cell>
          <cell r="U11" t="str">
            <v>M-2</v>
          </cell>
          <cell r="V11">
            <v>600000</v>
          </cell>
          <cell r="W11">
            <v>22200</v>
          </cell>
          <cell r="X11">
            <v>86990</v>
          </cell>
          <cell r="Y11">
            <v>79600</v>
          </cell>
          <cell r="Z11">
            <v>166590</v>
          </cell>
          <cell r="AA11">
            <v>2303410</v>
          </cell>
          <cell r="AE11">
            <v>0</v>
          </cell>
          <cell r="AF11">
            <v>2303410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P32">
            <v>187488</v>
          </cell>
          <cell r="S32">
            <v>10001720</v>
          </cell>
          <cell r="W32">
            <v>74127</v>
          </cell>
          <cell r="X32">
            <v>310557</v>
          </cell>
          <cell r="Y32">
            <v>261615</v>
          </cell>
          <cell r="Z32">
            <v>572172</v>
          </cell>
          <cell r="AA32">
            <v>9429548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9429548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atrix"/>
      <sheetName val="Matrix_2002"/>
      <sheetName val="2003 Salary Range"/>
      <sheetName val="2005 SRange"/>
      <sheetName val="Tables"/>
      <sheetName val="3-DIV8"/>
      <sheetName val="3412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2">
          <cell r="T112" t="str">
            <v>A</v>
          </cell>
          <cell r="U112">
            <v>164</v>
          </cell>
          <cell r="V112">
            <v>197</v>
          </cell>
          <cell r="W112">
            <v>3600000</v>
          </cell>
          <cell r="X112">
            <v>2216000</v>
          </cell>
          <cell r="Y112">
            <v>2432000</v>
          </cell>
          <cell r="Z112">
            <v>2675200</v>
          </cell>
          <cell r="AA112">
            <v>4500000</v>
          </cell>
          <cell r="AB112">
            <v>5400000</v>
          </cell>
        </row>
        <row r="113">
          <cell r="T113" t="str">
            <v>B</v>
          </cell>
          <cell r="U113">
            <v>134</v>
          </cell>
          <cell r="V113">
            <v>163</v>
          </cell>
          <cell r="W113">
            <v>2600000</v>
          </cell>
          <cell r="X113">
            <v>1598000</v>
          </cell>
          <cell r="Y113">
            <v>1754000</v>
          </cell>
          <cell r="Z113">
            <v>1929400</v>
          </cell>
          <cell r="AA113">
            <v>3300000</v>
          </cell>
          <cell r="AB113">
            <v>4000000</v>
          </cell>
        </row>
        <row r="114">
          <cell r="T114" t="str">
            <v>C</v>
          </cell>
          <cell r="U114">
            <v>109</v>
          </cell>
          <cell r="V114">
            <v>133</v>
          </cell>
          <cell r="W114">
            <v>1800000</v>
          </cell>
          <cell r="X114">
            <v>1159000</v>
          </cell>
          <cell r="Y114">
            <v>1272000</v>
          </cell>
          <cell r="Z114">
            <v>1399200</v>
          </cell>
          <cell r="AA114">
            <v>2300000</v>
          </cell>
          <cell r="AB114">
            <v>2800000</v>
          </cell>
        </row>
        <row r="115">
          <cell r="T115" t="str">
            <v>D</v>
          </cell>
          <cell r="U115">
            <v>89</v>
          </cell>
          <cell r="V115">
            <v>108</v>
          </cell>
          <cell r="W115">
            <v>1400000</v>
          </cell>
          <cell r="X115">
            <v>833000</v>
          </cell>
          <cell r="Y115">
            <v>914000</v>
          </cell>
          <cell r="Z115">
            <v>1005400</v>
          </cell>
          <cell r="AA115">
            <v>1700000</v>
          </cell>
          <cell r="AB115">
            <v>2000000</v>
          </cell>
        </row>
        <row r="116">
          <cell r="T116" t="str">
            <v>E</v>
          </cell>
          <cell r="U116">
            <v>72</v>
          </cell>
          <cell r="V116">
            <v>88</v>
          </cell>
          <cell r="W116">
            <v>1000000</v>
          </cell>
          <cell r="X116">
            <v>608000</v>
          </cell>
          <cell r="Y116">
            <v>667000</v>
          </cell>
          <cell r="Z116">
            <v>733700</v>
          </cell>
          <cell r="AA116">
            <v>1200000</v>
          </cell>
          <cell r="AB116">
            <v>1400000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CNI (2)"/>
    </sheetNames>
    <sheetDataSet>
      <sheetData sheetId="0" refreshError="1">
        <row r="73">
          <cell r="D73" t="str">
            <v>(b) 1999 includes sale of E&amp;P California property $31mm, SE Pipeline terminals $27mm,Gulf Coast Terminals $68mm &amp; Gas Stations $6mm.</v>
          </cell>
        </row>
        <row r="74">
          <cell r="D74" t="str">
            <v>RETURN ON AVERAGE STOCKHOLDERS EQUITY</v>
          </cell>
          <cell r="F74">
            <v>2.4242424242424242E-3</v>
          </cell>
          <cell r="H74">
            <v>-0.15668202764976957</v>
          </cell>
          <cell r="K74">
            <v>0.14497878359264499</v>
          </cell>
          <cell r="N74">
            <v>9.9534191757063697E-2</v>
          </cell>
          <cell r="P74">
            <v>0.13045079174165158</v>
          </cell>
          <cell r="R74">
            <v>0.14901247326986364</v>
          </cell>
        </row>
        <row r="75">
          <cell r="D75" t="str">
            <v>(e) 1999 = Gain on foreign exchange ( re; change in functional currency from Sterling to Dollars - AHL and associated hedging activities).</v>
          </cell>
        </row>
        <row r="77">
          <cell r="D77" t="str">
            <v>Net Income / (Loss) Before Interest</v>
          </cell>
          <cell r="F77">
            <v>126</v>
          </cell>
          <cell r="H77">
            <v>-336</v>
          </cell>
          <cell r="K77">
            <v>532</v>
          </cell>
          <cell r="N77">
            <v>442.77499999999998</v>
          </cell>
          <cell r="P77">
            <v>580.81875000000002</v>
          </cell>
          <cell r="R77">
            <v>704.65</v>
          </cell>
        </row>
        <row r="78">
          <cell r="D78" t="str">
            <v>Average Capital Employed</v>
          </cell>
          <cell r="F78">
            <v>5333</v>
          </cell>
          <cell r="H78">
            <v>5319</v>
          </cell>
          <cell r="K78">
            <v>5304</v>
          </cell>
          <cell r="N78">
            <v>5415.8874999999998</v>
          </cell>
          <cell r="P78">
            <v>5665.6843749999998</v>
          </cell>
          <cell r="R78">
            <v>5978.9187499999998</v>
          </cell>
        </row>
        <row r="79">
          <cell r="D79" t="str">
            <v>Average Stockholders Equity</v>
          </cell>
          <cell r="F79">
            <v>3300</v>
          </cell>
          <cell r="H79">
            <v>2929.5</v>
          </cell>
          <cell r="K79">
            <v>2828</v>
          </cell>
          <cell r="N79">
            <v>3142.3874999999998</v>
          </cell>
          <cell r="P79">
            <v>3471.1843749999998</v>
          </cell>
          <cell r="R79">
            <v>3936.9187499999998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xExpat"/>
      <sheetName val="TaxLocal_Original"/>
    </sheetNames>
    <sheetDataSet>
      <sheetData sheetId="0" refreshError="1"/>
      <sheetData sheetId="1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li Efendi"/>
      <sheetName val="Andrie Suhardi"/>
      <sheetName val="Saleh"/>
      <sheetName val="Rahmat TH"/>
      <sheetName val="Darmin"/>
      <sheetName val="Agus H"/>
      <sheetName val="M Pajriansyah"/>
      <sheetName val="Iwan"/>
      <sheetName val="Ardiansyah"/>
      <sheetName val="Arsyad"/>
      <sheetName val="Dalle"/>
      <sheetName val="Bobi Hartono"/>
      <sheetName val="Supardiansyah"/>
      <sheetName val="Rahmadi"/>
      <sheetName val="Darmawansyah"/>
      <sheetName val="Burhannudin"/>
      <sheetName val="Sadran"/>
      <sheetName val="Badrun"/>
      <sheetName val="Rusli"/>
      <sheetName val="Rahman"/>
      <sheetName val="Muchlis"/>
      <sheetName val="Udin"/>
      <sheetName val="Jemmy PS"/>
      <sheetName val="M Helmi"/>
      <sheetName val="Mulyadi"/>
      <sheetName val="Sayuti Murdin"/>
      <sheetName val="Rubi Riandy"/>
      <sheetName val="Rahmat"/>
      <sheetName val="Hairul"/>
      <sheetName val="Bahrudin"/>
      <sheetName val="Hamrulah"/>
      <sheetName val="M Saparudin"/>
      <sheetName val="Ahmad Wardihan"/>
      <sheetName val="Belakang"/>
    </sheetNames>
    <sheetDataSet>
      <sheetData sheetId="0">
        <row r="9">
          <cell r="L9">
            <v>43282</v>
          </cell>
        </row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1.5000000000000036</v>
          </cell>
        </row>
        <row r="18">
          <cell r="N18">
            <v>7.5000000000000036</v>
          </cell>
        </row>
        <row r="19">
          <cell r="N19">
            <v>1.5000000000000036</v>
          </cell>
        </row>
        <row r="20">
          <cell r="N20">
            <v>0</v>
          </cell>
        </row>
        <row r="21">
          <cell r="N21">
            <v>17</v>
          </cell>
        </row>
        <row r="22">
          <cell r="N22">
            <v>1.5000000000000036</v>
          </cell>
        </row>
        <row r="23">
          <cell r="N23">
            <v>7.5000000000000036</v>
          </cell>
        </row>
        <row r="24">
          <cell r="N24">
            <v>1.5000000000000036</v>
          </cell>
        </row>
        <row r="25">
          <cell r="N25">
            <v>1.5000000000000036</v>
          </cell>
        </row>
        <row r="26">
          <cell r="N26">
            <v>1.5000000000000036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1.5000000000000036</v>
          </cell>
        </row>
        <row r="30">
          <cell r="N30">
            <v>7.5000000000000036</v>
          </cell>
        </row>
        <row r="31">
          <cell r="N31">
            <v>1.5000000000000036</v>
          </cell>
        </row>
        <row r="32">
          <cell r="N32">
            <v>1.5000000000000036</v>
          </cell>
        </row>
        <row r="33">
          <cell r="N33">
            <v>1.5000000000000036</v>
          </cell>
        </row>
        <row r="34">
          <cell r="N34">
            <v>0</v>
          </cell>
        </row>
        <row r="35">
          <cell r="N35">
            <v>17</v>
          </cell>
        </row>
        <row r="36">
          <cell r="N36">
            <v>7.5000000000000036</v>
          </cell>
        </row>
        <row r="37">
          <cell r="N37">
            <v>1.5000000000000036</v>
          </cell>
        </row>
        <row r="38">
          <cell r="N38">
            <v>1.5000000000000036</v>
          </cell>
        </row>
        <row r="39">
          <cell r="N39">
            <v>1.5000000000000036</v>
          </cell>
        </row>
        <row r="40">
          <cell r="N40">
            <v>1.5000000000000036</v>
          </cell>
        </row>
        <row r="41">
          <cell r="N41">
            <v>0</v>
          </cell>
        </row>
        <row r="42">
          <cell r="N42">
            <v>17</v>
          </cell>
        </row>
        <row r="43">
          <cell r="N43">
            <v>7.5000000000000036</v>
          </cell>
        </row>
        <row r="44">
          <cell r="N44">
            <v>1.5000000000000036</v>
          </cell>
        </row>
      </sheetData>
      <sheetData sheetId="1"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</sheetData>
      <sheetData sheetId="2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17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0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3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17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0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4">
        <row r="14">
          <cell r="N14">
            <v>0</v>
          </cell>
        </row>
        <row r="15">
          <cell r="N15">
            <v>0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5"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6"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</sheetData>
      <sheetData sheetId="7"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0</v>
          </cell>
        </row>
      </sheetData>
      <sheetData sheetId="8"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17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9"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0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0">
        <row r="14">
          <cell r="N14">
            <v>0</v>
          </cell>
        </row>
        <row r="15">
          <cell r="N15">
            <v>0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1"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0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0</v>
          </cell>
        </row>
        <row r="40">
          <cell r="N40">
            <v>0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2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0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3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4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17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5"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0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0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0</v>
          </cell>
        </row>
      </sheetData>
      <sheetData sheetId="16">
        <row r="14">
          <cell r="N14">
            <v>17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0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7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17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8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  <row r="34">
          <cell r="N34">
            <v>0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19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0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0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17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0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1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2">
        <row r="14">
          <cell r="N14">
            <v>21</v>
          </cell>
        </row>
        <row r="15">
          <cell r="N15">
            <v>3.5</v>
          </cell>
        </row>
        <row r="16">
          <cell r="N16">
            <v>0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3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0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4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5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6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7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8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29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30">
        <row r="14">
          <cell r="N14">
            <v>0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0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10.5</v>
          </cell>
        </row>
        <row r="35">
          <cell r="N35">
            <v>0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31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7.5</v>
          </cell>
        </row>
        <row r="21">
          <cell r="N21">
            <v>21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10.5</v>
          </cell>
        </row>
        <row r="28">
          <cell r="N28">
            <v>0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7.5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32">
        <row r="14">
          <cell r="N14">
            <v>21</v>
          </cell>
        </row>
        <row r="15">
          <cell r="N15">
            <v>3.5</v>
          </cell>
        </row>
        <row r="16">
          <cell r="N16">
            <v>3.5</v>
          </cell>
        </row>
        <row r="17">
          <cell r="N17">
            <v>3.5</v>
          </cell>
        </row>
        <row r="18">
          <cell r="N18">
            <v>3.5</v>
          </cell>
        </row>
        <row r="19">
          <cell r="N19">
            <v>3.5</v>
          </cell>
        </row>
        <row r="20">
          <cell r="N20">
            <v>10.5</v>
          </cell>
        </row>
        <row r="21">
          <cell r="N21">
            <v>0</v>
          </cell>
        </row>
        <row r="22">
          <cell r="N22">
            <v>3.5</v>
          </cell>
        </row>
        <row r="23">
          <cell r="N23">
            <v>3.5</v>
          </cell>
        </row>
        <row r="24">
          <cell r="N24">
            <v>3.5</v>
          </cell>
        </row>
        <row r="25">
          <cell r="N25">
            <v>3.5</v>
          </cell>
        </row>
        <row r="26">
          <cell r="N26">
            <v>3.5</v>
          </cell>
        </row>
        <row r="27">
          <cell r="N27">
            <v>7.5</v>
          </cell>
        </row>
        <row r="28">
          <cell r="N28">
            <v>21</v>
          </cell>
        </row>
        <row r="29">
          <cell r="N29">
            <v>3.5</v>
          </cell>
        </row>
        <row r="30">
          <cell r="N30">
            <v>3.5</v>
          </cell>
        </row>
        <row r="31">
          <cell r="N31">
            <v>3.5</v>
          </cell>
        </row>
        <row r="32">
          <cell r="N32">
            <v>3.5</v>
          </cell>
        </row>
        <row r="33">
          <cell r="N33">
            <v>3.5</v>
          </cell>
        </row>
        <row r="34">
          <cell r="N34">
            <v>7.5</v>
          </cell>
        </row>
        <row r="35">
          <cell r="N35">
            <v>21</v>
          </cell>
        </row>
        <row r="36">
          <cell r="N36">
            <v>3.5</v>
          </cell>
        </row>
        <row r="37">
          <cell r="N37">
            <v>3.5</v>
          </cell>
        </row>
        <row r="38">
          <cell r="N38">
            <v>3.5</v>
          </cell>
        </row>
        <row r="39">
          <cell r="N39">
            <v>3.5</v>
          </cell>
        </row>
        <row r="40">
          <cell r="N40">
            <v>3.5</v>
          </cell>
        </row>
        <row r="41">
          <cell r="N41">
            <v>10.5</v>
          </cell>
        </row>
        <row r="42">
          <cell r="N42">
            <v>0</v>
          </cell>
        </row>
        <row r="43">
          <cell r="N43">
            <v>3.5</v>
          </cell>
        </row>
        <row r="44">
          <cell r="N44">
            <v>3.5</v>
          </cell>
        </row>
      </sheetData>
      <sheetData sheetId="33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ganization Information"/>
      <sheetName val="Remuneration Data (Office)"/>
      <sheetName val="Remuneration Data (Site)"/>
      <sheetName val="Remuneration Data Site &amp; Off"/>
      <sheetName val="Long Term Incentives"/>
      <sheetName val="Lookup"/>
      <sheetName val="validation"/>
      <sheetName val="sector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I2" t="str">
            <v>Aceh</v>
          </cell>
        </row>
        <row r="3">
          <cell r="I3" t="str">
            <v>Bali</v>
          </cell>
        </row>
        <row r="4">
          <cell r="I4" t="str">
            <v>Bangka-Belitung</v>
          </cell>
        </row>
        <row r="5">
          <cell r="I5" t="str">
            <v>Banten</v>
          </cell>
        </row>
        <row r="6">
          <cell r="I6" t="str">
            <v>Bengkulu</v>
          </cell>
        </row>
        <row r="7">
          <cell r="I7" t="str">
            <v>Gorontalo</v>
          </cell>
        </row>
        <row r="8">
          <cell r="I8" t="str">
            <v>Jakarta</v>
          </cell>
        </row>
        <row r="9">
          <cell r="I9" t="str">
            <v>Jakarta Raya (exclude Jakarta)</v>
          </cell>
        </row>
        <row r="10">
          <cell r="I10" t="str">
            <v>Jambi</v>
          </cell>
        </row>
        <row r="11">
          <cell r="I11" t="str">
            <v>Jawa Barat</v>
          </cell>
        </row>
        <row r="12">
          <cell r="I12" t="str">
            <v>Jawa Tengah</v>
          </cell>
        </row>
        <row r="13">
          <cell r="I13" t="str">
            <v>Jawa Timur</v>
          </cell>
        </row>
        <row r="14">
          <cell r="I14" t="str">
            <v>Kalimantan Barat</v>
          </cell>
        </row>
        <row r="15">
          <cell r="I15" t="str">
            <v>Kalimantan Selatan</v>
          </cell>
        </row>
        <row r="16">
          <cell r="I16" t="str">
            <v>Kalimantan Tengah</v>
          </cell>
        </row>
        <row r="17">
          <cell r="I17" t="str">
            <v>Kalimantan Timur</v>
          </cell>
        </row>
        <row r="18">
          <cell r="I18" t="str">
            <v>Kepulauan Riau</v>
          </cell>
        </row>
        <row r="19">
          <cell r="I19" t="str">
            <v>Lampung</v>
          </cell>
        </row>
        <row r="20">
          <cell r="I20" t="str">
            <v>Maluku</v>
          </cell>
        </row>
        <row r="21">
          <cell r="I21" t="str">
            <v>Maluku Utara</v>
          </cell>
        </row>
        <row r="22">
          <cell r="I22" t="str">
            <v>Nusa Tenggara Barat</v>
          </cell>
        </row>
        <row r="23">
          <cell r="I23" t="str">
            <v>Nusa Tenggara Timur</v>
          </cell>
        </row>
        <row r="24">
          <cell r="I24" t="str">
            <v>Papua</v>
          </cell>
        </row>
        <row r="25">
          <cell r="I25" t="str">
            <v>Papua Barat</v>
          </cell>
        </row>
        <row r="26">
          <cell r="I26" t="str">
            <v>Riau</v>
          </cell>
        </row>
        <row r="27">
          <cell r="I27" t="str">
            <v>Sulawesi Barat</v>
          </cell>
        </row>
        <row r="28">
          <cell r="I28" t="str">
            <v>Sulawesi Selatan</v>
          </cell>
        </row>
        <row r="29">
          <cell r="I29" t="str">
            <v>Sulawesi Tengah</v>
          </cell>
        </row>
        <row r="30">
          <cell r="I30" t="str">
            <v>Sulawesi Tenggara</v>
          </cell>
        </row>
        <row r="31">
          <cell r="I31" t="str">
            <v>Sulawesi Utara</v>
          </cell>
        </row>
        <row r="32">
          <cell r="I32" t="str">
            <v>Sumatera Barat</v>
          </cell>
        </row>
        <row r="33">
          <cell r="I33" t="str">
            <v>Sumatera Selatan</v>
          </cell>
        </row>
        <row r="34">
          <cell r="I34" t="str">
            <v>Sumatera Utara</v>
          </cell>
        </row>
        <row r="35">
          <cell r="I35" t="str">
            <v>Yogyakarta</v>
          </cell>
        </row>
        <row r="36">
          <cell r="I36" t="str">
            <v>Others</v>
          </cell>
        </row>
      </sheetData>
      <sheetData sheetId="7" refreshError="1"/>
      <sheetData sheetId="8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 (2)"/>
      <sheetName val="total q3"/>
      <sheetName val="Sheet3"/>
      <sheetName val="Sheet1"/>
      <sheetName val="BRNR"/>
      <sheetName val="pvt_opex"/>
      <sheetName val="OPEX"/>
      <sheetName val="pvt_r8"/>
      <sheetName val="R8"/>
      <sheetName val="mapping_r8"/>
      <sheetName val="pvt_r11"/>
      <sheetName val="R11"/>
      <sheetName val="KL"/>
      <sheetName val="Sheet5"/>
      <sheetName val="alloc"/>
      <sheetName val="Sheet4"/>
      <sheetName val="direct"/>
      <sheetName val="pvt_r4_q3"/>
      <sheetName val="Sheet7"/>
      <sheetName val="wbs (drl&amp;gg)"/>
      <sheetName val="pvt_pf"/>
      <sheetName val="wbs (PF)"/>
      <sheetName val="KL (2)"/>
      <sheetName val="total q3 (2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raw (2)"/>
      <sheetName val="BRNR"/>
      <sheetName val="BRNR (2)"/>
      <sheetName val="capex_pvt"/>
      <sheetName val="capex"/>
      <sheetName val="op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M&amp;S"/>
    </sheet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-sepakat"/>
      <sheetName val="Tabel FPI"/>
      <sheetName val="Perhitungan"/>
      <sheetName val="Print-Prod"/>
      <sheetName val="Print-Tempel"/>
      <sheetName val="0804"/>
      <sheetName val="설치일정표"/>
      <sheetName val="Bantuan"/>
      <sheetName val="DP Report"/>
      <sheetName val="Loading"/>
      <sheetName val="PMR76HA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  <sheetName val="D-04"/>
      <sheetName val="P4"/>
      <sheetName val="Ref.3(8111200)"/>
      <sheetName val="COSTSALES"/>
      <sheetName val="설치일정표"/>
      <sheetName val="Sheet1"/>
      <sheetName val="Assumptions"/>
      <sheetName val="JKT경비"/>
      <sheetName val="Tabel FPI"/>
      <sheetName val="Bantu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udget_Description"/>
      <sheetName val="Technical_Assumption"/>
      <sheetName val="Master_Data"/>
      <sheetName val="General_Assumption"/>
      <sheetName val="UPDATED_02-PROD_PLANNING"/>
      <sheetName val="650 09"/>
      <sheetName val="650 13"/>
      <sheetName val="650 40&amp;650 41"/>
      <sheetName val="650 45"/>
      <sheetName val="Survey Equip. Utl "/>
      <sheetName val="UPDATED_Hire_Equipment_T"/>
      <sheetName val="UPDATED_Consultant"/>
      <sheetName val="UPDATED_Surveying"/>
      <sheetName val="UPDATED_Other_Expense"/>
      <sheetName val="UPDATED_CAPEX_PROD_PLANNING"/>
      <sheetName val="Centralized Expense_rev"/>
      <sheetName val="Org Chart 2012"/>
      <sheetName val="Estimate SO 2012"/>
      <sheetName val="BOQ_CS"/>
    </sheetNames>
    <sheetDataSet>
      <sheetData sheetId="0"/>
      <sheetData sheetId="1"/>
      <sheetData sheetId="2"/>
      <sheetData sheetId="3"/>
      <sheetData sheetId="4">
        <row r="43">
          <cell r="D43" t="str">
            <v>Destination</v>
          </cell>
          <cell r="E43" t="str">
            <v>Air Fare</v>
          </cell>
          <cell r="F43">
            <v>0</v>
          </cell>
          <cell r="G43" t="str">
            <v>Land Fares</v>
          </cell>
          <cell r="H43">
            <v>0</v>
          </cell>
          <cell r="I43" t="str">
            <v>Travel Accomodation</v>
          </cell>
          <cell r="J43">
            <v>0</v>
          </cell>
        </row>
        <row r="44">
          <cell r="D44">
            <v>0</v>
          </cell>
          <cell r="E44" t="str">
            <v xml:space="preserve">Airticket for round trip </v>
          </cell>
          <cell r="F44">
            <v>0</v>
          </cell>
          <cell r="G44" t="str">
            <v>Land Transport for</v>
          </cell>
          <cell r="H44">
            <v>0</v>
          </cell>
          <cell r="I44" t="str">
            <v>Hotel rate ( assumption for</v>
          </cell>
        </row>
        <row r="45">
          <cell r="D45">
            <v>0</v>
          </cell>
          <cell r="E45" t="str">
            <v>(include airport tax) :</v>
          </cell>
          <cell r="F45">
            <v>0</v>
          </cell>
          <cell r="G45" t="str">
            <v>leave :</v>
          </cell>
          <cell r="H45">
            <v>0</v>
          </cell>
          <cell r="I45" t="str">
            <v>4 star hotel rate )</v>
          </cell>
          <cell r="J45">
            <v>0</v>
          </cell>
        </row>
        <row r="46">
          <cell r="D46" t="str">
            <v>Australia</v>
          </cell>
          <cell r="E46">
            <v>14972300</v>
          </cell>
          <cell r="F46" t="str">
            <v>IDR</v>
          </cell>
          <cell r="G46">
            <v>0</v>
          </cell>
          <cell r="H46">
            <v>0</v>
          </cell>
          <cell r="I46">
            <v>3336000</v>
          </cell>
          <cell r="J46" t="str">
            <v>IDR/night</v>
          </cell>
        </row>
        <row r="47">
          <cell r="D47" t="str">
            <v>Balikpapan</v>
          </cell>
          <cell r="E47">
            <v>1500000</v>
          </cell>
          <cell r="F47" t="str">
            <v>IDR</v>
          </cell>
          <cell r="G47">
            <v>2500000</v>
          </cell>
          <cell r="H47" t="str">
            <v>IDR</v>
          </cell>
          <cell r="I47">
            <v>690000</v>
          </cell>
          <cell r="J47" t="str">
            <v>IDR/night</v>
          </cell>
        </row>
        <row r="48">
          <cell r="D48" t="str">
            <v>Bandung</v>
          </cell>
          <cell r="E48">
            <v>2652300</v>
          </cell>
          <cell r="F48" t="str">
            <v>IDR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Banjarbaru</v>
          </cell>
          <cell r="E49">
            <v>0</v>
          </cell>
          <cell r="F49">
            <v>0</v>
          </cell>
          <cell r="G49">
            <v>1500000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Banjarmasin</v>
          </cell>
          <cell r="E50">
            <v>0</v>
          </cell>
          <cell r="F50">
            <v>0</v>
          </cell>
          <cell r="G50">
            <v>1500000</v>
          </cell>
          <cell r="H50" t="str">
            <v>IDR</v>
          </cell>
          <cell r="I50">
            <v>437000</v>
          </cell>
          <cell r="J50" t="str">
            <v>IDR/night</v>
          </cell>
        </row>
        <row r="51">
          <cell r="D51" t="str">
            <v>Bengkulu</v>
          </cell>
          <cell r="E51">
            <v>3852300</v>
          </cell>
          <cell r="F51" t="str">
            <v>IDR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Buntok</v>
          </cell>
          <cell r="E52">
            <v>0</v>
          </cell>
          <cell r="F52">
            <v>0</v>
          </cell>
          <cell r="G52">
            <v>1000000</v>
          </cell>
          <cell r="H52" t="str">
            <v>IDR</v>
          </cell>
          <cell r="I52">
            <v>0</v>
          </cell>
          <cell r="J52">
            <v>0</v>
          </cell>
        </row>
        <row r="53">
          <cell r="D53" t="str">
            <v>Denpasar</v>
          </cell>
          <cell r="E53">
            <v>5618100</v>
          </cell>
          <cell r="F53" t="str">
            <v>IDR</v>
          </cell>
          <cell r="G53">
            <v>0</v>
          </cell>
          <cell r="H53">
            <v>0</v>
          </cell>
          <cell r="I53">
            <v>1000000</v>
          </cell>
          <cell r="J53" t="str">
            <v>IDR/night</v>
          </cell>
        </row>
        <row r="54">
          <cell r="D54" t="str">
            <v>IBT</v>
          </cell>
          <cell r="E54">
            <v>1000000</v>
          </cell>
          <cell r="F54" t="str">
            <v>IDR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Jakarta</v>
          </cell>
          <cell r="E55">
            <v>2652300</v>
          </cell>
          <cell r="F55" t="str">
            <v>IDR</v>
          </cell>
          <cell r="G55">
            <v>0</v>
          </cell>
          <cell r="H55">
            <v>0</v>
          </cell>
          <cell r="I55">
            <v>809500</v>
          </cell>
          <cell r="J55" t="str">
            <v>IDR/night</v>
          </cell>
        </row>
        <row r="56">
          <cell r="D56" t="str">
            <v>Jember</v>
          </cell>
          <cell r="E56">
            <v>2652300</v>
          </cell>
          <cell r="F56" t="str">
            <v>IDR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Jogjakarta</v>
          </cell>
          <cell r="E57">
            <v>2400000</v>
          </cell>
          <cell r="F57" t="str">
            <v>IDR</v>
          </cell>
          <cell r="G57">
            <v>0</v>
          </cell>
          <cell r="H57">
            <v>0</v>
          </cell>
          <cell r="I57">
            <v>661500</v>
          </cell>
          <cell r="J57" t="str">
            <v>IDR/night</v>
          </cell>
        </row>
        <row r="58">
          <cell r="D58" t="str">
            <v>Kebumen</v>
          </cell>
          <cell r="E58">
            <v>4459800</v>
          </cell>
          <cell r="F58" t="str">
            <v>IDR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Klaten</v>
          </cell>
          <cell r="E59">
            <v>4459800</v>
          </cell>
          <cell r="F59" t="str">
            <v>IDR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 t="str">
            <v>Kotabaru</v>
          </cell>
          <cell r="E60">
            <v>0</v>
          </cell>
          <cell r="F60">
            <v>0</v>
          </cell>
          <cell r="G60">
            <v>2500000</v>
          </cell>
          <cell r="H60" t="str">
            <v>IDR</v>
          </cell>
          <cell r="I60">
            <v>0</v>
          </cell>
          <cell r="J60">
            <v>0</v>
          </cell>
        </row>
        <row r="61">
          <cell r="D61" t="str">
            <v>Kudus</v>
          </cell>
          <cell r="E61">
            <v>4459800</v>
          </cell>
          <cell r="F61" t="str">
            <v>IDR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D62" t="str">
            <v>Kupang</v>
          </cell>
          <cell r="E62">
            <v>7678400</v>
          </cell>
          <cell r="F62" t="str">
            <v>IDR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D63" t="str">
            <v>Madiun</v>
          </cell>
          <cell r="E63">
            <v>4459800</v>
          </cell>
          <cell r="F63" t="str">
            <v>IDR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D64" t="str">
            <v>Martapura</v>
          </cell>
          <cell r="E64">
            <v>0</v>
          </cell>
          <cell r="F64">
            <v>0</v>
          </cell>
          <cell r="G64">
            <v>1500000</v>
          </cell>
          <cell r="H64" t="str">
            <v>IDR</v>
          </cell>
          <cell r="I64">
            <v>0</v>
          </cell>
          <cell r="J64">
            <v>0</v>
          </cell>
        </row>
        <row r="65">
          <cell r="D65" t="str">
            <v>Medan</v>
          </cell>
          <cell r="E65">
            <v>6329800</v>
          </cell>
          <cell r="F65" t="str">
            <v>IDR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D66" t="str">
            <v>Menado</v>
          </cell>
          <cell r="E66">
            <v>7418800</v>
          </cell>
          <cell r="F66" t="str">
            <v>IDR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D67" t="str">
            <v>Muara Teweh</v>
          </cell>
          <cell r="E67">
            <v>0</v>
          </cell>
          <cell r="F67">
            <v>0</v>
          </cell>
          <cell r="G67">
            <v>1500000</v>
          </cell>
          <cell r="H67" t="str">
            <v>IDR</v>
          </cell>
          <cell r="I67">
            <v>0</v>
          </cell>
          <cell r="J67">
            <v>0</v>
          </cell>
        </row>
        <row r="68">
          <cell r="D68" t="str">
            <v>Padang</v>
          </cell>
          <cell r="E68">
            <v>5184700</v>
          </cell>
          <cell r="F68" t="str">
            <v>IDR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D69" t="str">
            <v>Palangkaraya</v>
          </cell>
          <cell r="E69">
            <v>5384900</v>
          </cell>
          <cell r="F69">
            <v>0</v>
          </cell>
          <cell r="G69">
            <v>2500000</v>
          </cell>
          <cell r="H69" t="str">
            <v>IDR</v>
          </cell>
          <cell r="I69">
            <v>0</v>
          </cell>
          <cell r="J69">
            <v>0</v>
          </cell>
        </row>
        <row r="70">
          <cell r="D70" t="str">
            <v>Palembang</v>
          </cell>
          <cell r="E70">
            <v>4598400</v>
          </cell>
          <cell r="F70" t="str">
            <v>IDR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D71" t="str">
            <v>Pangkalpinang</v>
          </cell>
          <cell r="E71">
            <v>4415800</v>
          </cell>
          <cell r="F71" t="str">
            <v>IDR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D72" t="str">
            <v>Pantai Hambawang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D73" t="str">
            <v>Pati</v>
          </cell>
          <cell r="E73">
            <v>4459800</v>
          </cell>
          <cell r="F73" t="str">
            <v>IDR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D74" t="str">
            <v>Pekanbaru</v>
          </cell>
          <cell r="E74">
            <v>5326600</v>
          </cell>
          <cell r="F74" t="str">
            <v>IDR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D75" t="str">
            <v>Philippines</v>
          </cell>
          <cell r="E75">
            <v>7897100</v>
          </cell>
          <cell r="F75" t="str">
            <v>IDR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D76" t="str">
            <v>Pontianak</v>
          </cell>
          <cell r="E76">
            <v>5112100</v>
          </cell>
          <cell r="F76" t="str">
            <v>IDR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D77" t="str">
            <v>Probolinggo</v>
          </cell>
          <cell r="E77">
            <v>1670000</v>
          </cell>
          <cell r="F77" t="str">
            <v>IDR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D78" t="str">
            <v>Rantau</v>
          </cell>
          <cell r="E78">
            <v>0</v>
          </cell>
          <cell r="F78">
            <v>0</v>
          </cell>
          <cell r="G78">
            <v>700000</v>
          </cell>
          <cell r="H78" t="str">
            <v>IDR</v>
          </cell>
          <cell r="I78">
            <v>0</v>
          </cell>
          <cell r="J78">
            <v>0</v>
          </cell>
        </row>
        <row r="79">
          <cell r="D79" t="str">
            <v>Salatiga</v>
          </cell>
          <cell r="E79">
            <v>4459800</v>
          </cell>
          <cell r="F79" t="str">
            <v>IDR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D80" t="str">
            <v>Samarinda</v>
          </cell>
          <cell r="E80">
            <v>0</v>
          </cell>
          <cell r="F80" t="str">
            <v>IDR</v>
          </cell>
          <cell r="G80">
            <v>3500000</v>
          </cell>
          <cell r="H80" t="str">
            <v>IDR</v>
          </cell>
          <cell r="I80">
            <v>0</v>
          </cell>
          <cell r="J80">
            <v>0</v>
          </cell>
        </row>
        <row r="81">
          <cell r="D81" t="str">
            <v>Sampit</v>
          </cell>
          <cell r="E81">
            <v>0</v>
          </cell>
          <cell r="F81">
            <v>0</v>
          </cell>
          <cell r="G81">
            <v>4000000</v>
          </cell>
          <cell r="H81" t="str">
            <v>IDR</v>
          </cell>
          <cell r="I81">
            <v>0</v>
          </cell>
          <cell r="J81">
            <v>0</v>
          </cell>
        </row>
        <row r="82">
          <cell r="D82" t="str">
            <v>Semarang</v>
          </cell>
          <cell r="E82">
            <v>4459800</v>
          </cell>
          <cell r="F82" t="str">
            <v>IDR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 t="str">
            <v>Singapore</v>
          </cell>
          <cell r="E83">
            <v>5380300</v>
          </cell>
          <cell r="F83" t="str">
            <v>IDR</v>
          </cell>
          <cell r="G83">
            <v>0</v>
          </cell>
          <cell r="H83">
            <v>0</v>
          </cell>
          <cell r="I83">
            <v>1834800</v>
          </cell>
          <cell r="J83" t="str">
            <v>IDR/night</v>
          </cell>
        </row>
        <row r="84">
          <cell r="D84" t="str">
            <v>Solo</v>
          </cell>
          <cell r="E84">
            <v>4543400</v>
          </cell>
          <cell r="F84" t="str">
            <v>IDR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D85" t="str">
            <v>Surabaya</v>
          </cell>
          <cell r="E85">
            <v>1200000</v>
          </cell>
          <cell r="F85" t="str">
            <v>IDR</v>
          </cell>
          <cell r="G85">
            <v>0</v>
          </cell>
          <cell r="H85">
            <v>0</v>
          </cell>
          <cell r="I85">
            <v>676500</v>
          </cell>
          <cell r="J85" t="str">
            <v>IDR/night</v>
          </cell>
        </row>
        <row r="86">
          <cell r="D86" t="str">
            <v>Tamiyang Layang</v>
          </cell>
          <cell r="E86">
            <v>0</v>
          </cell>
          <cell r="F86">
            <v>0</v>
          </cell>
          <cell r="G86">
            <v>1000000</v>
          </cell>
          <cell r="H86" t="str">
            <v>IDR</v>
          </cell>
          <cell r="I86">
            <v>0</v>
          </cell>
          <cell r="J86">
            <v>0</v>
          </cell>
        </row>
        <row r="87">
          <cell r="D87" t="str">
            <v>Tanjung</v>
          </cell>
          <cell r="E87">
            <v>0</v>
          </cell>
          <cell r="F87" t="str">
            <v>IDR</v>
          </cell>
          <cell r="G87">
            <v>0</v>
          </cell>
          <cell r="H87">
            <v>0</v>
          </cell>
          <cell r="I87">
            <v>465000</v>
          </cell>
          <cell r="J87" t="str">
            <v>IDR/night</v>
          </cell>
        </row>
        <row r="88">
          <cell r="D88" t="str">
            <v>Wonosobo</v>
          </cell>
          <cell r="E88">
            <v>4459800</v>
          </cell>
          <cell r="F88" t="str">
            <v>IDR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R42OA2 Des"/>
      <sheetName val="PMR42OA1"/>
      <sheetName val="Edit OB"/>
      <sheetName val="Edit Coal"/>
      <sheetName val="ytd Distance"/>
      <sheetName val="Bantuan"/>
      <sheetName val="Loading"/>
      <sheetName val="Tabel FPI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E2" t="str">
            <v>CN</v>
          </cell>
          <cell r="F2" t="str">
            <v>Type</v>
          </cell>
        </row>
        <row r="3">
          <cell r="E3" t="str">
            <v>DT1101</v>
          </cell>
          <cell r="F3" t="str">
            <v>730E</v>
          </cell>
        </row>
        <row r="4">
          <cell r="E4" t="str">
            <v>DT1102</v>
          </cell>
          <cell r="F4" t="str">
            <v>730E</v>
          </cell>
        </row>
        <row r="5">
          <cell r="E5" t="str">
            <v>DT1103</v>
          </cell>
          <cell r="F5" t="str">
            <v>730E</v>
          </cell>
        </row>
        <row r="6">
          <cell r="E6" t="str">
            <v>DT1104</v>
          </cell>
          <cell r="F6" t="str">
            <v>730E</v>
          </cell>
        </row>
        <row r="7">
          <cell r="E7" t="str">
            <v>DT1105</v>
          </cell>
          <cell r="F7" t="str">
            <v>730E</v>
          </cell>
        </row>
        <row r="8">
          <cell r="E8" t="str">
            <v>DT3088</v>
          </cell>
          <cell r="F8" t="str">
            <v>HD785</v>
          </cell>
        </row>
        <row r="9">
          <cell r="E9" t="str">
            <v>DT3090</v>
          </cell>
          <cell r="F9" t="str">
            <v>HD785</v>
          </cell>
        </row>
        <row r="10">
          <cell r="E10" t="str">
            <v>DT3091</v>
          </cell>
          <cell r="F10" t="str">
            <v>HD785</v>
          </cell>
        </row>
        <row r="11">
          <cell r="E11" t="str">
            <v>DT3092</v>
          </cell>
          <cell r="F11" t="str">
            <v>HD785</v>
          </cell>
        </row>
        <row r="12">
          <cell r="E12" t="str">
            <v>DT3098</v>
          </cell>
          <cell r="F12" t="str">
            <v>HD785</v>
          </cell>
        </row>
        <row r="13">
          <cell r="E13" t="str">
            <v>DT3141</v>
          </cell>
          <cell r="F13" t="str">
            <v>HD785</v>
          </cell>
        </row>
        <row r="14">
          <cell r="E14" t="str">
            <v>DT3142</v>
          </cell>
          <cell r="F14" t="str">
            <v>HD785</v>
          </cell>
        </row>
        <row r="15">
          <cell r="E15" t="str">
            <v>DT3146</v>
          </cell>
          <cell r="F15" t="str">
            <v>HD785</v>
          </cell>
        </row>
        <row r="16">
          <cell r="E16" t="str">
            <v>DT3147</v>
          </cell>
          <cell r="F16" t="str">
            <v>HD785</v>
          </cell>
        </row>
        <row r="17">
          <cell r="E17" t="str">
            <v>DT3148</v>
          </cell>
          <cell r="F17" t="str">
            <v>HD785</v>
          </cell>
        </row>
        <row r="18">
          <cell r="E18" t="str">
            <v>DT3149</v>
          </cell>
          <cell r="F18" t="str">
            <v>HD785</v>
          </cell>
        </row>
        <row r="19">
          <cell r="E19" t="str">
            <v>DT3163</v>
          </cell>
          <cell r="F19" t="str">
            <v>HD785</v>
          </cell>
        </row>
        <row r="20">
          <cell r="E20" t="str">
            <v>DT3164</v>
          </cell>
          <cell r="F20" t="str">
            <v>HD785</v>
          </cell>
        </row>
        <row r="21">
          <cell r="E21" t="str">
            <v>DT3165</v>
          </cell>
          <cell r="F21" t="str">
            <v>HD785</v>
          </cell>
        </row>
        <row r="22">
          <cell r="E22" t="str">
            <v>DT3166</v>
          </cell>
          <cell r="F22" t="str">
            <v>HD785</v>
          </cell>
        </row>
        <row r="23">
          <cell r="E23" t="str">
            <v>DT3167</v>
          </cell>
          <cell r="F23" t="str">
            <v>HD785</v>
          </cell>
        </row>
        <row r="24">
          <cell r="E24" t="str">
            <v>DT3213</v>
          </cell>
          <cell r="F24" t="str">
            <v>HD785</v>
          </cell>
        </row>
        <row r="25">
          <cell r="E25" t="str">
            <v>DT3214</v>
          </cell>
          <cell r="F25" t="str">
            <v>HD785</v>
          </cell>
        </row>
        <row r="26">
          <cell r="E26" t="str">
            <v>DT3215</v>
          </cell>
          <cell r="F26" t="str">
            <v>HD785</v>
          </cell>
        </row>
        <row r="27">
          <cell r="E27" t="str">
            <v>DT534</v>
          </cell>
          <cell r="F27" t="str">
            <v>HD465</v>
          </cell>
        </row>
        <row r="28">
          <cell r="E28" t="str">
            <v>DT546</v>
          </cell>
          <cell r="F28" t="str">
            <v>HD465</v>
          </cell>
        </row>
        <row r="29">
          <cell r="E29" t="str">
            <v>DT554</v>
          </cell>
          <cell r="F29" t="str">
            <v>HD465</v>
          </cell>
        </row>
        <row r="30">
          <cell r="E30" t="str">
            <v>DT558</v>
          </cell>
          <cell r="F30" t="str">
            <v>HD465</v>
          </cell>
        </row>
        <row r="31">
          <cell r="E31" t="str">
            <v>DT563</v>
          </cell>
          <cell r="F31" t="str">
            <v>HD465</v>
          </cell>
        </row>
        <row r="32">
          <cell r="E32" t="str">
            <v>DT614</v>
          </cell>
          <cell r="F32" t="str">
            <v>HD785</v>
          </cell>
        </row>
        <row r="33">
          <cell r="E33" t="str">
            <v>DT658</v>
          </cell>
          <cell r="F33" t="str">
            <v>HD785</v>
          </cell>
        </row>
        <row r="34">
          <cell r="E34" t="str">
            <v>DT662</v>
          </cell>
          <cell r="F34" t="str">
            <v>HD785</v>
          </cell>
        </row>
        <row r="35">
          <cell r="E35" t="str">
            <v>DT663</v>
          </cell>
          <cell r="F35" t="str">
            <v>HD785</v>
          </cell>
        </row>
        <row r="36">
          <cell r="E36" t="str">
            <v>DT678</v>
          </cell>
          <cell r="F36" t="str">
            <v>HD785</v>
          </cell>
        </row>
        <row r="37">
          <cell r="E37" t="str">
            <v>DT684</v>
          </cell>
          <cell r="F37" t="str">
            <v>HD785</v>
          </cell>
        </row>
        <row r="38">
          <cell r="E38" t="str">
            <v>DT685</v>
          </cell>
          <cell r="F38" t="str">
            <v>HD785WT</v>
          </cell>
        </row>
        <row r="39">
          <cell r="E39" t="str">
            <v>DT686</v>
          </cell>
          <cell r="F39" t="str">
            <v>HD785WT</v>
          </cell>
        </row>
        <row r="40">
          <cell r="E40" t="str">
            <v>DT687</v>
          </cell>
          <cell r="F40" t="str">
            <v>HD785WT</v>
          </cell>
        </row>
        <row r="41">
          <cell r="E41" t="str">
            <v>DT688</v>
          </cell>
          <cell r="F41" t="str">
            <v>HD785</v>
          </cell>
        </row>
        <row r="42">
          <cell r="E42" t="str">
            <v>DT689</v>
          </cell>
          <cell r="F42" t="str">
            <v>HD785</v>
          </cell>
        </row>
        <row r="43">
          <cell r="E43" t="str">
            <v>DT690</v>
          </cell>
          <cell r="F43" t="str">
            <v>HD785WT</v>
          </cell>
        </row>
        <row r="44">
          <cell r="E44" t="str">
            <v>DT694</v>
          </cell>
          <cell r="F44" t="str">
            <v>HD785WT</v>
          </cell>
        </row>
        <row r="45">
          <cell r="E45" t="str">
            <v>DT708</v>
          </cell>
          <cell r="F45" t="str">
            <v>HD785</v>
          </cell>
        </row>
        <row r="46">
          <cell r="E46" t="str">
            <v>DT712</v>
          </cell>
          <cell r="F46" t="str">
            <v>HD785</v>
          </cell>
        </row>
        <row r="47">
          <cell r="E47" t="str">
            <v>DT713</v>
          </cell>
          <cell r="F47" t="str">
            <v>HD785</v>
          </cell>
        </row>
        <row r="48">
          <cell r="E48" t="str">
            <v>DT714</v>
          </cell>
          <cell r="F48" t="str">
            <v>HD785</v>
          </cell>
        </row>
        <row r="49">
          <cell r="E49" t="str">
            <v>DT715</v>
          </cell>
          <cell r="F49" t="str">
            <v>HD785</v>
          </cell>
        </row>
        <row r="50">
          <cell r="E50" t="str">
            <v>DT716</v>
          </cell>
          <cell r="F50" t="str">
            <v>HD785</v>
          </cell>
        </row>
        <row r="51">
          <cell r="E51" t="str">
            <v>DT717</v>
          </cell>
          <cell r="F51" t="str">
            <v>HD785</v>
          </cell>
        </row>
        <row r="52">
          <cell r="E52" t="str">
            <v>DT718</v>
          </cell>
          <cell r="F52" t="str">
            <v>HD785</v>
          </cell>
        </row>
        <row r="53">
          <cell r="E53" t="str">
            <v>DT719</v>
          </cell>
          <cell r="F53" t="str">
            <v>HD785</v>
          </cell>
        </row>
        <row r="54">
          <cell r="E54" t="str">
            <v>DT720</v>
          </cell>
          <cell r="F54" t="str">
            <v>HD785</v>
          </cell>
        </row>
        <row r="55">
          <cell r="E55" t="str">
            <v>DT721</v>
          </cell>
          <cell r="F55" t="str">
            <v>HD785</v>
          </cell>
        </row>
        <row r="56">
          <cell r="E56" t="str">
            <v>DT722</v>
          </cell>
          <cell r="F56" t="str">
            <v>HD785</v>
          </cell>
        </row>
        <row r="57">
          <cell r="E57" t="str">
            <v>DT723</v>
          </cell>
          <cell r="F57" t="str">
            <v>HD785</v>
          </cell>
        </row>
        <row r="58">
          <cell r="E58" t="str">
            <v>DT724</v>
          </cell>
          <cell r="F58" t="str">
            <v>HD785</v>
          </cell>
        </row>
        <row r="59">
          <cell r="E59" t="str">
            <v>DT725</v>
          </cell>
          <cell r="F59" t="str">
            <v>HD785</v>
          </cell>
        </row>
        <row r="60">
          <cell r="E60" t="str">
            <v>DT726</v>
          </cell>
          <cell r="F60" t="str">
            <v>HD785</v>
          </cell>
        </row>
        <row r="61">
          <cell r="E61" t="str">
            <v>DT727</v>
          </cell>
          <cell r="F61" t="str">
            <v>HD785</v>
          </cell>
        </row>
        <row r="62">
          <cell r="E62" t="str">
            <v>DT736</v>
          </cell>
          <cell r="F62" t="str">
            <v>HD785</v>
          </cell>
        </row>
        <row r="63">
          <cell r="E63" t="str">
            <v>DT951</v>
          </cell>
          <cell r="F63" t="str">
            <v>EH1700</v>
          </cell>
        </row>
        <row r="64">
          <cell r="E64" t="str">
            <v>DT952</v>
          </cell>
          <cell r="F64" t="str">
            <v>EH1700</v>
          </cell>
        </row>
        <row r="65">
          <cell r="E65" t="str">
            <v>DT953</v>
          </cell>
          <cell r="F65" t="str">
            <v>EH1700</v>
          </cell>
        </row>
        <row r="66">
          <cell r="E66" t="str">
            <v>DT954</v>
          </cell>
          <cell r="F66" t="str">
            <v>EH1700</v>
          </cell>
        </row>
        <row r="67">
          <cell r="E67" t="str">
            <v>DT955</v>
          </cell>
          <cell r="F67" t="str">
            <v>EH1700</v>
          </cell>
        </row>
        <row r="68">
          <cell r="E68" t="str">
            <v>DT956</v>
          </cell>
          <cell r="F68" t="str">
            <v>EH1700</v>
          </cell>
        </row>
        <row r="69">
          <cell r="E69" t="str">
            <v>DT957</v>
          </cell>
          <cell r="F69" t="str">
            <v>EH1700</v>
          </cell>
        </row>
        <row r="70">
          <cell r="E70" t="str">
            <v>DT958</v>
          </cell>
          <cell r="F70" t="str">
            <v>EH1700</v>
          </cell>
        </row>
        <row r="71">
          <cell r="E71" t="str">
            <v>DT959</v>
          </cell>
          <cell r="F71" t="str">
            <v>EH1700</v>
          </cell>
        </row>
        <row r="72">
          <cell r="E72" t="str">
            <v>DT960</v>
          </cell>
          <cell r="F72" t="str">
            <v>EH1700</v>
          </cell>
        </row>
        <row r="73">
          <cell r="E73" t="str">
            <v>DT961</v>
          </cell>
          <cell r="F73" t="str">
            <v>EH1700</v>
          </cell>
        </row>
        <row r="74">
          <cell r="E74" t="str">
            <v>DT962</v>
          </cell>
          <cell r="F74" t="str">
            <v>EH1700</v>
          </cell>
        </row>
        <row r="75">
          <cell r="E75" t="str">
            <v>DT963</v>
          </cell>
          <cell r="F75" t="str">
            <v>EH1700</v>
          </cell>
        </row>
        <row r="76">
          <cell r="E76" t="str">
            <v>DT964</v>
          </cell>
          <cell r="F76" t="str">
            <v>EH1700</v>
          </cell>
        </row>
        <row r="77">
          <cell r="E77" t="str">
            <v>DT965</v>
          </cell>
          <cell r="F77" t="str">
            <v>EH1700</v>
          </cell>
        </row>
        <row r="78">
          <cell r="E78" t="str">
            <v>LD106</v>
          </cell>
          <cell r="F78" t="str">
            <v>Scania P124 8x4</v>
          </cell>
        </row>
        <row r="79">
          <cell r="E79" t="str">
            <v>LD107</v>
          </cell>
          <cell r="F79" t="str">
            <v>Scania P124 8x4</v>
          </cell>
        </row>
        <row r="80">
          <cell r="E80" t="str">
            <v>LD108</v>
          </cell>
          <cell r="F80" t="str">
            <v>Scania P124 8x4</v>
          </cell>
        </row>
        <row r="81">
          <cell r="E81" t="str">
            <v>LD109</v>
          </cell>
          <cell r="F81" t="str">
            <v>Scania P124 8x4</v>
          </cell>
        </row>
        <row r="82">
          <cell r="E82" t="str">
            <v>LD110</v>
          </cell>
          <cell r="F82" t="str">
            <v>Scania P124 8x4</v>
          </cell>
        </row>
        <row r="83">
          <cell r="E83" t="str">
            <v>LD111</v>
          </cell>
          <cell r="F83" t="str">
            <v>Scania P124 8x4</v>
          </cell>
        </row>
        <row r="84">
          <cell r="E84" t="str">
            <v>LD112</v>
          </cell>
          <cell r="F84" t="str">
            <v>Scania P124 8x4</v>
          </cell>
        </row>
        <row r="85">
          <cell r="E85" t="str">
            <v>LD113</v>
          </cell>
          <cell r="F85" t="str">
            <v>Scania P124 8x4</v>
          </cell>
        </row>
        <row r="86">
          <cell r="E86" t="str">
            <v>LD114</v>
          </cell>
          <cell r="F86" t="str">
            <v>Scania P124 8x4</v>
          </cell>
        </row>
        <row r="87">
          <cell r="E87" t="str">
            <v>LD115</v>
          </cell>
          <cell r="F87" t="str">
            <v>Scania P124 8x4</v>
          </cell>
        </row>
        <row r="88">
          <cell r="E88" t="str">
            <v>LD116</v>
          </cell>
          <cell r="F88" t="str">
            <v>Scania P124 6x4</v>
          </cell>
        </row>
        <row r="89">
          <cell r="E89" t="str">
            <v>LD117</v>
          </cell>
          <cell r="F89" t="str">
            <v>Scania P124 6x4</v>
          </cell>
        </row>
        <row r="90">
          <cell r="E90" t="str">
            <v>LD118</v>
          </cell>
          <cell r="F90" t="str">
            <v>Scania P124 6x4</v>
          </cell>
        </row>
        <row r="91">
          <cell r="E91" t="str">
            <v>LD119</v>
          </cell>
          <cell r="F91" t="str">
            <v>Scania P124 6x4</v>
          </cell>
        </row>
        <row r="92">
          <cell r="E92" t="str">
            <v>LD120</v>
          </cell>
          <cell r="F92" t="str">
            <v>Scania P124 6x4</v>
          </cell>
        </row>
        <row r="93">
          <cell r="E93" t="str">
            <v>LD121</v>
          </cell>
          <cell r="F93" t="str">
            <v>Scania P124 6x4</v>
          </cell>
        </row>
        <row r="94">
          <cell r="E94" t="str">
            <v>LD122</v>
          </cell>
          <cell r="F94" t="str">
            <v>Scania P124 6x4</v>
          </cell>
        </row>
        <row r="95">
          <cell r="E95" t="str">
            <v>LD123</v>
          </cell>
          <cell r="F95" t="str">
            <v>Scania P124 6x4</v>
          </cell>
        </row>
        <row r="96">
          <cell r="E96" t="str">
            <v>LD124</v>
          </cell>
          <cell r="F96" t="str">
            <v>Scania P124 6x4</v>
          </cell>
        </row>
        <row r="97">
          <cell r="E97" t="str">
            <v>LD125</v>
          </cell>
          <cell r="F97" t="str">
            <v>Scania P124 6x4</v>
          </cell>
        </row>
        <row r="98">
          <cell r="E98" t="str">
            <v>LD133</v>
          </cell>
          <cell r="F98" t="str">
            <v>Scania P124 8x4</v>
          </cell>
        </row>
        <row r="99">
          <cell r="E99" t="str">
            <v>LD134</v>
          </cell>
          <cell r="F99" t="str">
            <v>Scania P124 8x4</v>
          </cell>
        </row>
        <row r="100">
          <cell r="E100" t="str">
            <v>LD163</v>
          </cell>
          <cell r="F100" t="str">
            <v>Scania P124 8x4</v>
          </cell>
        </row>
        <row r="101">
          <cell r="E101" t="str">
            <v>LD164</v>
          </cell>
          <cell r="F101" t="str">
            <v>Scania P124 8x4</v>
          </cell>
        </row>
        <row r="102">
          <cell r="E102" t="str">
            <v>LD165</v>
          </cell>
          <cell r="F102" t="str">
            <v>Scania P124 8x4</v>
          </cell>
        </row>
        <row r="103">
          <cell r="E103" t="str">
            <v>LD166</v>
          </cell>
          <cell r="F103" t="str">
            <v>Scania P124 8x4</v>
          </cell>
        </row>
        <row r="104">
          <cell r="E104" t="str">
            <v>LD167</v>
          </cell>
          <cell r="F104" t="str">
            <v>Scania P124 8x4</v>
          </cell>
        </row>
        <row r="105">
          <cell r="E105" t="str">
            <v>LD168</v>
          </cell>
          <cell r="F105" t="str">
            <v>Scania P124 8x4</v>
          </cell>
        </row>
        <row r="106">
          <cell r="E106" t="str">
            <v>LD169</v>
          </cell>
          <cell r="F106" t="str">
            <v>Scania P124 8x4</v>
          </cell>
        </row>
        <row r="107">
          <cell r="E107" t="str">
            <v>LD170</v>
          </cell>
          <cell r="F107" t="str">
            <v>Scania P124 8x4</v>
          </cell>
        </row>
        <row r="108">
          <cell r="E108" t="str">
            <v>LD171</v>
          </cell>
          <cell r="F108" t="str">
            <v>Scania P124 8x4</v>
          </cell>
        </row>
        <row r="109">
          <cell r="E109" t="str">
            <v>LD172</v>
          </cell>
          <cell r="F109" t="str">
            <v>Scania P124 8x4</v>
          </cell>
        </row>
        <row r="110">
          <cell r="E110" t="str">
            <v>LD201</v>
          </cell>
          <cell r="F110" t="str">
            <v>Volvo FM440</v>
          </cell>
        </row>
        <row r="111">
          <cell r="E111" t="str">
            <v>LD202</v>
          </cell>
          <cell r="F111" t="str">
            <v>Volvo FM440</v>
          </cell>
        </row>
        <row r="112">
          <cell r="E112" t="str">
            <v>LD203</v>
          </cell>
          <cell r="F112" t="str">
            <v>Volvo FM440</v>
          </cell>
        </row>
        <row r="113">
          <cell r="E113" t="str">
            <v>LD204</v>
          </cell>
          <cell r="F113" t="str">
            <v>Volvo FM440</v>
          </cell>
        </row>
        <row r="114">
          <cell r="E114" t="str">
            <v>LD205</v>
          </cell>
          <cell r="F114" t="str">
            <v>Volvo FM440</v>
          </cell>
        </row>
        <row r="115">
          <cell r="E115" t="str">
            <v>LD206</v>
          </cell>
          <cell r="F115" t="str">
            <v>Volvo FM440</v>
          </cell>
        </row>
        <row r="116">
          <cell r="E116" t="str">
            <v>LD207</v>
          </cell>
          <cell r="F116" t="str">
            <v>Volvo FM440</v>
          </cell>
        </row>
        <row r="117">
          <cell r="E117" t="str">
            <v>LD208</v>
          </cell>
          <cell r="F117" t="str">
            <v>Volvo FM440</v>
          </cell>
        </row>
        <row r="118">
          <cell r="E118" t="str">
            <v>LD209</v>
          </cell>
          <cell r="F118" t="str">
            <v>Volvo FM440</v>
          </cell>
        </row>
        <row r="119">
          <cell r="E119" t="str">
            <v>LD210</v>
          </cell>
          <cell r="F119" t="str">
            <v>Volvo FM440</v>
          </cell>
        </row>
        <row r="120">
          <cell r="E120" t="str">
            <v>LD211</v>
          </cell>
          <cell r="F120" t="str">
            <v>Volvo FM440</v>
          </cell>
        </row>
        <row r="121">
          <cell r="E121" t="str">
            <v>LD212</v>
          </cell>
          <cell r="F121" t="str">
            <v>Volvo FM440</v>
          </cell>
        </row>
        <row r="122">
          <cell r="E122" t="str">
            <v>LD213</v>
          </cell>
          <cell r="F122" t="str">
            <v>Volvo FM440</v>
          </cell>
        </row>
        <row r="123">
          <cell r="E123" t="str">
            <v>LD214</v>
          </cell>
          <cell r="F123" t="str">
            <v>Volvo FM440</v>
          </cell>
        </row>
        <row r="124">
          <cell r="E124" t="str">
            <v>LD215</v>
          </cell>
          <cell r="F124" t="str">
            <v>Volvo FM440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1.작성기준"/>
      <sheetName val="2.총괄"/>
      <sheetName val="4.인원"/>
      <sheetName val="3-10.계획"/>
      <sheetName val="11.손익"/>
      <sheetName val="인건비"/>
      <sheetName val="경비"/>
      <sheetName val="자재"/>
      <sheetName val="손익총괄"/>
      <sheetName val="학자금"/>
      <sheetName val="산출내역"/>
      <sheetName val="Contract"/>
      <sheetName val="D-04"/>
      <sheetName val="임차도급"/>
      <sheetName val="Tra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G3">
            <v>0.05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Company Information"/>
      <sheetName val="Salary &amp; Staffing"/>
      <sheetName val="Short Term Incentives"/>
      <sheetName val="Benefits-1"/>
      <sheetName val="Benefits Summary"/>
      <sheetName val="Benefits-2"/>
      <sheetName val="Retirement"/>
      <sheetName val="Incumbent Data"/>
      <sheetName val="Coding"/>
      <sheetName val="Exchange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05">
          <cell r="A305" t="str">
            <v>Y</v>
          </cell>
        </row>
        <row r="306">
          <cell r="A306" t="str">
            <v>N</v>
          </cell>
        </row>
      </sheetData>
      <sheetData sheetId="1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케이스표지"/>
      <sheetName val="결산보고서"/>
      <sheetName val="BS"/>
      <sheetName val="IS"/>
      <sheetName val="제조원가"/>
      <sheetName val="합계잔액"/>
      <sheetName val="data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계정</v>
          </cell>
          <cell r="B1" t="str">
            <v>차변잔액</v>
          </cell>
          <cell r="C1" t="str">
            <v>차변누계</v>
          </cell>
          <cell r="D1" t="str">
            <v>차변월계</v>
          </cell>
          <cell r="E1" t="str">
            <v>대변월계</v>
          </cell>
          <cell r="F1" t="str">
            <v>대변누계</v>
          </cell>
          <cell r="G1" t="str">
            <v>대변잔액</v>
          </cell>
        </row>
        <row r="2">
          <cell r="A2" t="str">
            <v>현금</v>
          </cell>
          <cell r="B2">
            <v>13833461</v>
          </cell>
          <cell r="C2">
            <v>63999677172</v>
          </cell>
          <cell r="D2">
            <v>12425301845</v>
          </cell>
          <cell r="E2">
            <v>12424028578</v>
          </cell>
          <cell r="F2">
            <v>63985843711</v>
          </cell>
          <cell r="G2">
            <v>0</v>
          </cell>
        </row>
        <row r="3">
          <cell r="A3" t="str">
            <v>외국환</v>
          </cell>
          <cell r="B3">
            <v>182346206</v>
          </cell>
          <cell r="C3">
            <v>658036395</v>
          </cell>
          <cell r="D3">
            <v>20779052</v>
          </cell>
          <cell r="E3">
            <v>39362880</v>
          </cell>
          <cell r="F3">
            <v>475690189</v>
          </cell>
          <cell r="G3">
            <v>0</v>
          </cell>
        </row>
        <row r="4">
          <cell r="A4" t="str">
            <v>보통예금</v>
          </cell>
          <cell r="B4">
            <v>411771327</v>
          </cell>
          <cell r="C4">
            <v>197417982670</v>
          </cell>
          <cell r="D4">
            <v>42799576296</v>
          </cell>
          <cell r="E4">
            <v>43562595303</v>
          </cell>
          <cell r="F4">
            <v>197006211343</v>
          </cell>
          <cell r="G4">
            <v>0</v>
          </cell>
        </row>
        <row r="5">
          <cell r="A5" t="str">
            <v>별단예금</v>
          </cell>
          <cell r="B5">
            <v>0</v>
          </cell>
          <cell r="C5">
            <v>1771000000</v>
          </cell>
          <cell r="D5">
            <v>0</v>
          </cell>
          <cell r="E5">
            <v>0</v>
          </cell>
          <cell r="F5">
            <v>1771000000</v>
          </cell>
          <cell r="G5">
            <v>0</v>
          </cell>
        </row>
        <row r="6">
          <cell r="A6" t="str">
            <v>당좌예금</v>
          </cell>
          <cell r="B6">
            <v>574266</v>
          </cell>
          <cell r="C6">
            <v>334878260067</v>
          </cell>
          <cell r="D6">
            <v>63190381181</v>
          </cell>
          <cell r="E6">
            <v>63189807915</v>
          </cell>
          <cell r="F6">
            <v>334877685801</v>
          </cell>
          <cell r="G6">
            <v>0</v>
          </cell>
        </row>
        <row r="7">
          <cell r="A7" t="str">
            <v>제예금</v>
          </cell>
          <cell r="B7">
            <v>7103130000</v>
          </cell>
          <cell r="C7">
            <v>16909115322</v>
          </cell>
          <cell r="D7">
            <v>3035092530</v>
          </cell>
          <cell r="E7">
            <v>3790985322</v>
          </cell>
          <cell r="F7">
            <v>9805985322</v>
          </cell>
          <cell r="G7">
            <v>0</v>
          </cell>
        </row>
        <row r="8">
          <cell r="A8" t="str">
            <v>유가증권국공채</v>
          </cell>
          <cell r="B8">
            <v>112550000</v>
          </cell>
          <cell r="C8">
            <v>112550000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외상매출금</v>
          </cell>
          <cell r="B9">
            <v>26775505390</v>
          </cell>
          <cell r="C9">
            <v>85343797917</v>
          </cell>
          <cell r="D9">
            <v>12078616560</v>
          </cell>
          <cell r="E9">
            <v>12134108945</v>
          </cell>
          <cell r="F9">
            <v>58568292527</v>
          </cell>
          <cell r="G9">
            <v>0</v>
          </cell>
        </row>
        <row r="10">
          <cell r="A10" t="str">
            <v>받을어음</v>
          </cell>
          <cell r="B10">
            <v>11156776783</v>
          </cell>
          <cell r="C10">
            <v>41273262298</v>
          </cell>
          <cell r="D10">
            <v>6228592453</v>
          </cell>
          <cell r="E10">
            <v>7754828696</v>
          </cell>
          <cell r="F10">
            <v>31047452533</v>
          </cell>
          <cell r="G10">
            <v>0</v>
          </cell>
        </row>
        <row r="11">
          <cell r="A11" t="str">
            <v>가지급금</v>
          </cell>
          <cell r="B11">
            <v>0</v>
          </cell>
          <cell r="C11">
            <v>9265108165</v>
          </cell>
          <cell r="D11">
            <v>557041529</v>
          </cell>
          <cell r="E11">
            <v>602418968</v>
          </cell>
          <cell r="F11">
            <v>9265108165</v>
          </cell>
          <cell r="G11">
            <v>0</v>
          </cell>
        </row>
        <row r="12">
          <cell r="A12" t="str">
            <v>전도금</v>
          </cell>
          <cell r="B12">
            <v>38685000</v>
          </cell>
          <cell r="C12">
            <v>38685000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단기대여금</v>
          </cell>
          <cell r="B13">
            <v>1178605427</v>
          </cell>
          <cell r="C13">
            <v>1807672134</v>
          </cell>
          <cell r="D13">
            <v>343604831</v>
          </cell>
          <cell r="E13">
            <v>0</v>
          </cell>
          <cell r="F13">
            <v>629066707</v>
          </cell>
          <cell r="G13">
            <v>0</v>
          </cell>
        </row>
        <row r="14">
          <cell r="A14" t="str">
            <v>어음대여금</v>
          </cell>
          <cell r="B14">
            <v>4646959228</v>
          </cell>
          <cell r="C14">
            <v>44887975275</v>
          </cell>
          <cell r="D14">
            <v>6810038501</v>
          </cell>
          <cell r="E14">
            <v>5309578082</v>
          </cell>
          <cell r="F14">
            <v>40241016047</v>
          </cell>
          <cell r="G14">
            <v>0</v>
          </cell>
        </row>
        <row r="15">
          <cell r="A15" t="str">
            <v>관계사대여금</v>
          </cell>
          <cell r="B15">
            <v>2806979112</v>
          </cell>
          <cell r="C15">
            <v>26425986519</v>
          </cell>
          <cell r="D15">
            <v>8648149863</v>
          </cell>
          <cell r="E15">
            <v>7884541792</v>
          </cell>
          <cell r="F15">
            <v>23619007407</v>
          </cell>
          <cell r="G15">
            <v>0</v>
          </cell>
        </row>
        <row r="16">
          <cell r="A16" t="str">
            <v>주주임원종업원단기대여금</v>
          </cell>
          <cell r="B16">
            <v>153530823</v>
          </cell>
          <cell r="C16">
            <v>202334413</v>
          </cell>
          <cell r="D16">
            <v>50207713</v>
          </cell>
          <cell r="E16">
            <v>300000</v>
          </cell>
          <cell r="F16">
            <v>48803590</v>
          </cell>
          <cell r="G16">
            <v>0</v>
          </cell>
        </row>
        <row r="17">
          <cell r="A17" t="str">
            <v>미수금</v>
          </cell>
          <cell r="B17">
            <v>584469460</v>
          </cell>
          <cell r="C17">
            <v>3692946181</v>
          </cell>
          <cell r="D17">
            <v>221481022</v>
          </cell>
          <cell r="E17">
            <v>907744537</v>
          </cell>
          <cell r="F17">
            <v>2177509703</v>
          </cell>
          <cell r="G17">
            <v>0</v>
          </cell>
        </row>
        <row r="18">
          <cell r="A18" t="str">
            <v>미수수익</v>
          </cell>
          <cell r="B18">
            <v>2408419863</v>
          </cell>
          <cell r="C18">
            <v>2566201757</v>
          </cell>
          <cell r="D18">
            <v>1758264797</v>
          </cell>
          <cell r="E18">
            <v>37999876</v>
          </cell>
          <cell r="F18">
            <v>157781894</v>
          </cell>
          <cell r="G18">
            <v>0</v>
          </cell>
        </row>
        <row r="19">
          <cell r="A19" t="str">
            <v>유가증권주식</v>
          </cell>
          <cell r="B19">
            <v>5990000</v>
          </cell>
          <cell r="C19">
            <v>5990000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소액현금</v>
          </cell>
          <cell r="B20">
            <v>1433995</v>
          </cell>
          <cell r="C20">
            <v>7666161961</v>
          </cell>
          <cell r="D20">
            <v>996416678</v>
          </cell>
          <cell r="E20">
            <v>997220675</v>
          </cell>
          <cell r="F20">
            <v>7664727966</v>
          </cell>
          <cell r="G20">
            <v>0</v>
          </cell>
        </row>
        <row r="21">
          <cell r="A21" t="str">
            <v>상품</v>
          </cell>
          <cell r="B21">
            <v>692601696</v>
          </cell>
          <cell r="C21">
            <v>26411306846</v>
          </cell>
          <cell r="D21">
            <v>4929383307</v>
          </cell>
          <cell r="E21">
            <v>4876238717</v>
          </cell>
          <cell r="F21">
            <v>25718705150</v>
          </cell>
          <cell r="G21">
            <v>0</v>
          </cell>
        </row>
        <row r="22">
          <cell r="A22" t="str">
            <v>제품</v>
          </cell>
          <cell r="B22">
            <v>3721359037</v>
          </cell>
          <cell r="C22">
            <v>19087802506</v>
          </cell>
          <cell r="D22">
            <v>2603167025</v>
          </cell>
          <cell r="E22">
            <v>2989233800</v>
          </cell>
          <cell r="F22">
            <v>15366443469</v>
          </cell>
          <cell r="G22">
            <v>0</v>
          </cell>
        </row>
        <row r="23">
          <cell r="A23" t="str">
            <v>반제품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재공품</v>
          </cell>
          <cell r="B24">
            <v>2169482384</v>
          </cell>
          <cell r="C24">
            <v>16107965222</v>
          </cell>
          <cell r="D24">
            <v>3170347589</v>
          </cell>
          <cell r="E24">
            <v>3323774052</v>
          </cell>
          <cell r="F24">
            <v>13938482838</v>
          </cell>
          <cell r="G24">
            <v>0</v>
          </cell>
        </row>
        <row r="25">
          <cell r="A25" t="str">
            <v>원재료</v>
          </cell>
          <cell r="B25">
            <v>10560231169</v>
          </cell>
          <cell r="C25">
            <v>15671838373</v>
          </cell>
          <cell r="D25">
            <v>423311702</v>
          </cell>
          <cell r="E25">
            <v>945496633</v>
          </cell>
          <cell r="F25">
            <v>5111607204</v>
          </cell>
          <cell r="G25">
            <v>0</v>
          </cell>
        </row>
        <row r="26">
          <cell r="A26" t="str">
            <v>저장품</v>
          </cell>
          <cell r="B26">
            <v>818652591</v>
          </cell>
          <cell r="C26">
            <v>2429388256</v>
          </cell>
          <cell r="D26">
            <v>284038453</v>
          </cell>
          <cell r="E26">
            <v>267496805</v>
          </cell>
          <cell r="F26">
            <v>1610735665</v>
          </cell>
          <cell r="G26">
            <v>0</v>
          </cell>
        </row>
        <row r="27">
          <cell r="A27" t="str">
            <v>미착자재</v>
          </cell>
          <cell r="B27">
            <v>174808708</v>
          </cell>
          <cell r="C27">
            <v>4310760058</v>
          </cell>
          <cell r="D27">
            <v>108229472</v>
          </cell>
          <cell r="E27">
            <v>133520265</v>
          </cell>
          <cell r="F27">
            <v>4135951350</v>
          </cell>
          <cell r="G27">
            <v>0</v>
          </cell>
        </row>
        <row r="28">
          <cell r="A28" t="str">
            <v>미착상품</v>
          </cell>
          <cell r="B28">
            <v>642715036</v>
          </cell>
          <cell r="C28">
            <v>1288759372</v>
          </cell>
          <cell r="D28">
            <v>0</v>
          </cell>
          <cell r="E28">
            <v>215176706</v>
          </cell>
          <cell r="F28">
            <v>646044336</v>
          </cell>
          <cell r="G28">
            <v>0</v>
          </cell>
        </row>
        <row r="29">
          <cell r="A29" t="str">
            <v>선급금</v>
          </cell>
          <cell r="B29">
            <v>19709705454</v>
          </cell>
          <cell r="C29">
            <v>49483707167</v>
          </cell>
          <cell r="D29">
            <v>7873457733</v>
          </cell>
          <cell r="E29">
            <v>11579124577</v>
          </cell>
          <cell r="F29">
            <v>29774001713</v>
          </cell>
          <cell r="G29">
            <v>0</v>
          </cell>
        </row>
        <row r="30">
          <cell r="A30" t="str">
            <v>선급비용</v>
          </cell>
          <cell r="B30">
            <v>1242930949</v>
          </cell>
          <cell r="C30">
            <v>4128602206</v>
          </cell>
          <cell r="D30">
            <v>560996946</v>
          </cell>
          <cell r="E30">
            <v>658837036</v>
          </cell>
          <cell r="F30">
            <v>2885671257</v>
          </cell>
          <cell r="G30">
            <v>0</v>
          </cell>
        </row>
        <row r="31">
          <cell r="A31" t="str">
            <v>선급법인세</v>
          </cell>
          <cell r="B31">
            <v>126394392</v>
          </cell>
          <cell r="C31">
            <v>126394392</v>
          </cell>
          <cell r="D31">
            <v>23087677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선급부가세</v>
          </cell>
          <cell r="B32">
            <v>0</v>
          </cell>
          <cell r="C32">
            <v>2797384985</v>
          </cell>
          <cell r="D32">
            <v>513953366</v>
          </cell>
          <cell r="E32">
            <v>1238018118</v>
          </cell>
          <cell r="F32">
            <v>2797384985</v>
          </cell>
          <cell r="G32">
            <v>0</v>
          </cell>
        </row>
        <row r="33">
          <cell r="A33" t="str">
            <v>퇴직전환금</v>
          </cell>
          <cell r="B33">
            <v>506406631</v>
          </cell>
          <cell r="C33">
            <v>746637565</v>
          </cell>
          <cell r="D33">
            <v>29432700</v>
          </cell>
          <cell r="E33">
            <v>93224200</v>
          </cell>
          <cell r="F33">
            <v>240230934</v>
          </cell>
          <cell r="G33">
            <v>0</v>
          </cell>
        </row>
        <row r="34">
          <cell r="A34" t="str">
            <v>미결산계정</v>
          </cell>
          <cell r="B34">
            <v>0</v>
          </cell>
          <cell r="C34">
            <v>54752745</v>
          </cell>
          <cell r="D34">
            <v>567395</v>
          </cell>
          <cell r="E34">
            <v>7567394</v>
          </cell>
          <cell r="F34">
            <v>54752745</v>
          </cell>
          <cell r="G34">
            <v>0</v>
          </cell>
        </row>
        <row r="35">
          <cell r="A35" t="str">
            <v>고용보험금</v>
          </cell>
          <cell r="B35">
            <v>18194580</v>
          </cell>
          <cell r="C35">
            <v>18194580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기단-풀무원</v>
          </cell>
          <cell r="B36">
            <v>0</v>
          </cell>
          <cell r="C36">
            <v>64863146559</v>
          </cell>
          <cell r="D36">
            <v>16569258121</v>
          </cell>
          <cell r="E36">
            <v>19589781265</v>
          </cell>
          <cell r="F36">
            <v>91119415380</v>
          </cell>
          <cell r="G36">
            <v>26256268821</v>
          </cell>
        </row>
        <row r="37">
          <cell r="A37" t="str">
            <v>식품-풀무원</v>
          </cell>
          <cell r="B37">
            <v>3516072827</v>
          </cell>
          <cell r="C37">
            <v>73144059241</v>
          </cell>
          <cell r="D37">
            <v>11562176087</v>
          </cell>
          <cell r="E37">
            <v>12003196973</v>
          </cell>
          <cell r="F37">
            <v>69627986414</v>
          </cell>
          <cell r="G37">
            <v>0</v>
          </cell>
        </row>
        <row r="38">
          <cell r="A38" t="str">
            <v>건생-풀무원</v>
          </cell>
          <cell r="B38">
            <v>22740195994</v>
          </cell>
          <cell r="C38">
            <v>47967696236</v>
          </cell>
          <cell r="D38">
            <v>8684973476</v>
          </cell>
          <cell r="E38">
            <v>5258666134</v>
          </cell>
          <cell r="F38">
            <v>25227500242</v>
          </cell>
          <cell r="G38">
            <v>0</v>
          </cell>
        </row>
        <row r="39">
          <cell r="A39" t="str">
            <v>장기성예금</v>
          </cell>
          <cell r="B39">
            <v>3162965322</v>
          </cell>
          <cell r="C39">
            <v>4314255401</v>
          </cell>
          <cell r="D39">
            <v>3162965322</v>
          </cell>
          <cell r="E39">
            <v>0</v>
          </cell>
          <cell r="F39">
            <v>1151290079</v>
          </cell>
          <cell r="G39">
            <v>0</v>
          </cell>
        </row>
        <row r="40">
          <cell r="A40" t="str">
            <v>투자유가증권국공채</v>
          </cell>
          <cell r="B40">
            <v>605084000</v>
          </cell>
          <cell r="C40">
            <v>656215000</v>
          </cell>
          <cell r="D40">
            <v>0</v>
          </cell>
          <cell r="E40">
            <v>51131000</v>
          </cell>
          <cell r="F40">
            <v>51131000</v>
          </cell>
          <cell r="G40">
            <v>0</v>
          </cell>
        </row>
        <row r="41">
          <cell r="A41" t="str">
            <v>출자금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관계회사주식</v>
          </cell>
          <cell r="B42">
            <v>7860040990</v>
          </cell>
          <cell r="C42">
            <v>7860040990</v>
          </cell>
          <cell r="D42">
            <v>173685000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투자유가증권주식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장기대여금</v>
          </cell>
          <cell r="B44">
            <v>23300000</v>
          </cell>
          <cell r="C44">
            <v>23300000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특정현금과예금</v>
          </cell>
          <cell r="B45">
            <v>667520000</v>
          </cell>
          <cell r="C45">
            <v>1417396713</v>
          </cell>
          <cell r="D45">
            <v>628020000</v>
          </cell>
          <cell r="E45">
            <v>0</v>
          </cell>
          <cell r="F45">
            <v>749876713</v>
          </cell>
          <cell r="G45">
            <v>0</v>
          </cell>
        </row>
        <row r="46">
          <cell r="A46" t="str">
            <v>전화가입권</v>
          </cell>
          <cell r="B46">
            <v>53131660</v>
          </cell>
          <cell r="C46">
            <v>69990630</v>
          </cell>
          <cell r="D46">
            <v>2362800</v>
          </cell>
          <cell r="E46">
            <v>5534400</v>
          </cell>
          <cell r="F46">
            <v>16858970</v>
          </cell>
          <cell r="G46">
            <v>0</v>
          </cell>
        </row>
        <row r="47">
          <cell r="A47" t="str">
            <v>기타가입권</v>
          </cell>
          <cell r="B47">
            <v>280144000</v>
          </cell>
          <cell r="C47">
            <v>280144000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지급보증금</v>
          </cell>
          <cell r="B48">
            <v>82249765</v>
          </cell>
          <cell r="C48">
            <v>178616924</v>
          </cell>
          <cell r="D48">
            <v>0</v>
          </cell>
          <cell r="E48">
            <v>0</v>
          </cell>
          <cell r="F48">
            <v>96367159</v>
          </cell>
          <cell r="G48">
            <v>0</v>
          </cell>
        </row>
        <row r="49">
          <cell r="A49" t="str">
            <v>임차보증금</v>
          </cell>
          <cell r="B49">
            <v>1906301843</v>
          </cell>
          <cell r="C49">
            <v>2224241843</v>
          </cell>
          <cell r="D49">
            <v>0</v>
          </cell>
          <cell r="E49">
            <v>8000000</v>
          </cell>
          <cell r="F49">
            <v>317940000</v>
          </cell>
          <cell r="G49">
            <v>0</v>
          </cell>
        </row>
        <row r="50">
          <cell r="A50" t="str">
            <v>리스보증금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부도어음</v>
          </cell>
          <cell r="B51">
            <v>29436615</v>
          </cell>
          <cell r="C51">
            <v>81759158</v>
          </cell>
          <cell r="D51">
            <v>13300000</v>
          </cell>
          <cell r="E51">
            <v>26780000</v>
          </cell>
          <cell r="F51">
            <v>52322543</v>
          </cell>
          <cell r="G51">
            <v>0</v>
          </cell>
        </row>
        <row r="52">
          <cell r="A52" t="str">
            <v>단체퇴직보험예치금</v>
          </cell>
          <cell r="B52">
            <v>3044972620</v>
          </cell>
          <cell r="C52">
            <v>3671223395</v>
          </cell>
          <cell r="D52">
            <v>599337301</v>
          </cell>
          <cell r="E52">
            <v>0</v>
          </cell>
          <cell r="F52">
            <v>626250775</v>
          </cell>
          <cell r="G52">
            <v>0</v>
          </cell>
        </row>
        <row r="53">
          <cell r="A53" t="str">
            <v>사채할인발행차금</v>
          </cell>
          <cell r="B53">
            <v>954102253</v>
          </cell>
          <cell r="C53">
            <v>1209726402</v>
          </cell>
          <cell r="D53">
            <v>0</v>
          </cell>
          <cell r="E53">
            <v>45879033</v>
          </cell>
          <cell r="F53">
            <v>255624149</v>
          </cell>
          <cell r="G53">
            <v>0</v>
          </cell>
        </row>
        <row r="54">
          <cell r="A54" t="str">
            <v>인수상품권</v>
          </cell>
          <cell r="B54">
            <v>280000</v>
          </cell>
          <cell r="C54">
            <v>5420000</v>
          </cell>
          <cell r="D54">
            <v>0</v>
          </cell>
          <cell r="E54">
            <v>200000</v>
          </cell>
          <cell r="F54">
            <v>5140000</v>
          </cell>
          <cell r="G54">
            <v>0</v>
          </cell>
        </row>
        <row r="55">
          <cell r="A55" t="str">
            <v>토지</v>
          </cell>
          <cell r="B55">
            <v>21900353239</v>
          </cell>
          <cell r="C55">
            <v>21900353239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건물</v>
          </cell>
          <cell r="B56">
            <v>19233973790</v>
          </cell>
          <cell r="C56">
            <v>19233973790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부대설비</v>
          </cell>
          <cell r="B57">
            <v>2486343275</v>
          </cell>
          <cell r="C57">
            <v>2492943275</v>
          </cell>
          <cell r="D57">
            <v>5324456</v>
          </cell>
          <cell r="E57">
            <v>6600000</v>
          </cell>
          <cell r="F57">
            <v>6600000</v>
          </cell>
          <cell r="G57">
            <v>0</v>
          </cell>
        </row>
        <row r="58">
          <cell r="A58" t="str">
            <v>구축물</v>
          </cell>
          <cell r="B58">
            <v>1420097049</v>
          </cell>
          <cell r="C58">
            <v>1431123016</v>
          </cell>
          <cell r="D58">
            <v>1500000</v>
          </cell>
          <cell r="E58">
            <v>0</v>
          </cell>
          <cell r="F58">
            <v>11025967</v>
          </cell>
          <cell r="G58">
            <v>0</v>
          </cell>
        </row>
        <row r="59">
          <cell r="A59" t="str">
            <v>기계장치</v>
          </cell>
          <cell r="B59">
            <v>4434189843</v>
          </cell>
          <cell r="C59">
            <v>4434189843</v>
          </cell>
          <cell r="D59">
            <v>6900000</v>
          </cell>
          <cell r="E59">
            <v>0</v>
          </cell>
          <cell r="F59">
            <v>0</v>
          </cell>
          <cell r="G59">
            <v>0</v>
          </cell>
        </row>
        <row r="60">
          <cell r="A60" t="str">
            <v>공기구비품</v>
          </cell>
          <cell r="B60">
            <v>7051755685</v>
          </cell>
          <cell r="C60">
            <v>7445457911</v>
          </cell>
          <cell r="D60">
            <v>38658854</v>
          </cell>
          <cell r="E60">
            <v>14735000</v>
          </cell>
          <cell r="F60">
            <v>393702226</v>
          </cell>
          <cell r="G60">
            <v>0</v>
          </cell>
        </row>
        <row r="61">
          <cell r="A61" t="str">
            <v>차량운반구</v>
          </cell>
          <cell r="B61">
            <v>533913833</v>
          </cell>
          <cell r="C61">
            <v>730536630</v>
          </cell>
          <cell r="D61">
            <v>0</v>
          </cell>
          <cell r="E61">
            <v>330320</v>
          </cell>
          <cell r="F61">
            <v>196622797</v>
          </cell>
          <cell r="G61">
            <v>0</v>
          </cell>
        </row>
        <row r="62">
          <cell r="A62" t="str">
            <v>건설가계정</v>
          </cell>
          <cell r="B62">
            <v>9331663342</v>
          </cell>
          <cell r="C62">
            <v>9478863342</v>
          </cell>
          <cell r="D62">
            <v>172362330</v>
          </cell>
          <cell r="E62">
            <v>0</v>
          </cell>
          <cell r="F62">
            <v>147200000</v>
          </cell>
          <cell r="G62">
            <v>0</v>
          </cell>
        </row>
        <row r="63">
          <cell r="A63" t="str">
            <v>특허권</v>
          </cell>
          <cell r="B63">
            <v>5175680</v>
          </cell>
          <cell r="C63">
            <v>5530427</v>
          </cell>
          <cell r="D63">
            <v>0</v>
          </cell>
          <cell r="E63">
            <v>62842</v>
          </cell>
          <cell r="F63">
            <v>354747</v>
          </cell>
          <cell r="G63">
            <v>0</v>
          </cell>
        </row>
        <row r="64">
          <cell r="A64" t="str">
            <v>상표권</v>
          </cell>
          <cell r="B64">
            <v>83691324</v>
          </cell>
          <cell r="C64">
            <v>97527567</v>
          </cell>
          <cell r="D64">
            <v>0</v>
          </cell>
          <cell r="E64">
            <v>2286943</v>
          </cell>
          <cell r="F64">
            <v>13836243</v>
          </cell>
          <cell r="G64">
            <v>0</v>
          </cell>
        </row>
        <row r="65">
          <cell r="A65" t="str">
            <v>실용실안권</v>
          </cell>
          <cell r="B65">
            <v>219997</v>
          </cell>
          <cell r="C65">
            <v>268375</v>
          </cell>
          <cell r="D65">
            <v>0</v>
          </cell>
          <cell r="E65">
            <v>8063</v>
          </cell>
          <cell r="F65">
            <v>48378</v>
          </cell>
          <cell r="G65">
            <v>0</v>
          </cell>
        </row>
        <row r="66">
          <cell r="A66" t="str">
            <v>의장권</v>
          </cell>
          <cell r="B66">
            <v>4911436</v>
          </cell>
          <cell r="C66">
            <v>5719136</v>
          </cell>
          <cell r="D66">
            <v>0</v>
          </cell>
          <cell r="E66">
            <v>134450</v>
          </cell>
          <cell r="F66">
            <v>807700</v>
          </cell>
          <cell r="G66">
            <v>0</v>
          </cell>
        </row>
        <row r="67">
          <cell r="A67" t="str">
            <v>신주발행비</v>
          </cell>
          <cell r="B67">
            <v>1466668</v>
          </cell>
          <cell r="C67">
            <v>1600000</v>
          </cell>
          <cell r="D67">
            <v>0</v>
          </cell>
          <cell r="E67">
            <v>44444</v>
          </cell>
          <cell r="F67">
            <v>133332</v>
          </cell>
          <cell r="G67">
            <v>0</v>
          </cell>
        </row>
        <row r="68">
          <cell r="A68" t="str">
            <v>사채발행비</v>
          </cell>
          <cell r="B68">
            <v>70008336</v>
          </cell>
          <cell r="C68">
            <v>86458617</v>
          </cell>
          <cell r="D68">
            <v>0</v>
          </cell>
          <cell r="E68">
            <v>3045888</v>
          </cell>
          <cell r="F68">
            <v>16450281</v>
          </cell>
          <cell r="G68">
            <v>0</v>
          </cell>
        </row>
        <row r="69">
          <cell r="A69" t="str">
            <v>연구개발비</v>
          </cell>
          <cell r="B69">
            <v>70000000</v>
          </cell>
          <cell r="C69">
            <v>80000000</v>
          </cell>
          <cell r="D69">
            <v>0</v>
          </cell>
          <cell r="E69">
            <v>1666667</v>
          </cell>
          <cell r="F69">
            <v>10000000</v>
          </cell>
          <cell r="G69">
            <v>0</v>
          </cell>
        </row>
        <row r="70">
          <cell r="A70" t="str">
            <v>외화환산차</v>
          </cell>
          <cell r="B70">
            <v>143657304</v>
          </cell>
          <cell r="C70">
            <v>159292336</v>
          </cell>
          <cell r="D70">
            <v>0</v>
          </cell>
          <cell r="E70">
            <v>15635032</v>
          </cell>
          <cell r="F70">
            <v>15635032</v>
          </cell>
          <cell r="G70">
            <v>0</v>
          </cell>
        </row>
        <row r="71">
          <cell r="A71" t="str">
            <v>당좌차월</v>
          </cell>
          <cell r="B71">
            <v>0</v>
          </cell>
          <cell r="C71">
            <v>62310121918</v>
          </cell>
          <cell r="D71">
            <v>11887290017</v>
          </cell>
          <cell r="E71">
            <v>12018997886</v>
          </cell>
          <cell r="F71">
            <v>74329119804</v>
          </cell>
          <cell r="G71">
            <v>12018997886</v>
          </cell>
        </row>
        <row r="72">
          <cell r="A72" t="str">
            <v>외상매입금</v>
          </cell>
          <cell r="B72">
            <v>0</v>
          </cell>
          <cell r="C72">
            <v>35697579367</v>
          </cell>
          <cell r="D72">
            <v>7973414574</v>
          </cell>
          <cell r="E72">
            <v>6371393748</v>
          </cell>
          <cell r="F72">
            <v>42974414936</v>
          </cell>
          <cell r="G72">
            <v>7276835569</v>
          </cell>
        </row>
        <row r="73">
          <cell r="A73" t="str">
            <v>지급어음</v>
          </cell>
          <cell r="B73">
            <v>0</v>
          </cell>
          <cell r="C73">
            <v>32395216682</v>
          </cell>
          <cell r="D73">
            <v>7433258822</v>
          </cell>
          <cell r="E73">
            <v>4851109059</v>
          </cell>
          <cell r="F73">
            <v>43718717717</v>
          </cell>
          <cell r="G73">
            <v>11323501035</v>
          </cell>
        </row>
        <row r="74">
          <cell r="A74" t="str">
            <v>단기차입금</v>
          </cell>
          <cell r="B74">
            <v>0</v>
          </cell>
          <cell r="C74">
            <v>2764832370</v>
          </cell>
          <cell r="D74">
            <v>187500000</v>
          </cell>
          <cell r="E74">
            <v>7746000000</v>
          </cell>
          <cell r="F74">
            <v>24359032370</v>
          </cell>
          <cell r="G74">
            <v>21594200000</v>
          </cell>
        </row>
        <row r="75">
          <cell r="A75" t="str">
            <v>어음차입금</v>
          </cell>
          <cell r="B75">
            <v>0</v>
          </cell>
          <cell r="C75">
            <v>44843449347</v>
          </cell>
          <cell r="D75">
            <v>8821141912</v>
          </cell>
          <cell r="E75">
            <v>6250000000</v>
          </cell>
          <cell r="F75">
            <v>55464838155</v>
          </cell>
          <cell r="G75">
            <v>10621388808</v>
          </cell>
        </row>
        <row r="76">
          <cell r="A76" t="str">
            <v>할인어음</v>
          </cell>
          <cell r="B76">
            <v>0</v>
          </cell>
          <cell r="C76">
            <v>22392835174</v>
          </cell>
          <cell r="D76">
            <v>6849330163</v>
          </cell>
          <cell r="E76">
            <v>4447067735</v>
          </cell>
          <cell r="F76">
            <v>30672949608</v>
          </cell>
          <cell r="G76">
            <v>8280114434</v>
          </cell>
        </row>
        <row r="77">
          <cell r="A77" t="str">
            <v>미지급금</v>
          </cell>
          <cell r="B77">
            <v>0</v>
          </cell>
          <cell r="C77">
            <v>18610446232</v>
          </cell>
          <cell r="D77">
            <v>3280488603</v>
          </cell>
          <cell r="E77">
            <v>4400876966</v>
          </cell>
          <cell r="F77">
            <v>23223871789</v>
          </cell>
          <cell r="G77">
            <v>4613425557</v>
          </cell>
        </row>
        <row r="78">
          <cell r="A78" t="str">
            <v>선수금</v>
          </cell>
          <cell r="B78">
            <v>0</v>
          </cell>
          <cell r="C78">
            <v>7988673</v>
          </cell>
          <cell r="D78">
            <v>0</v>
          </cell>
          <cell r="E78">
            <v>0</v>
          </cell>
          <cell r="F78">
            <v>8208678</v>
          </cell>
          <cell r="G78">
            <v>220005</v>
          </cell>
        </row>
        <row r="79">
          <cell r="A79" t="str">
            <v>예수금</v>
          </cell>
          <cell r="B79">
            <v>0</v>
          </cell>
          <cell r="C79">
            <v>580351125</v>
          </cell>
          <cell r="D79">
            <v>211042348</v>
          </cell>
          <cell r="E79">
            <v>354412077</v>
          </cell>
          <cell r="F79">
            <v>1139170350</v>
          </cell>
          <cell r="G79">
            <v>558819225</v>
          </cell>
        </row>
        <row r="80">
          <cell r="A80" t="str">
            <v>예수부가세</v>
          </cell>
          <cell r="B80">
            <v>0</v>
          </cell>
          <cell r="C80">
            <v>3928890184</v>
          </cell>
          <cell r="D80">
            <v>1675609110</v>
          </cell>
          <cell r="E80">
            <v>578316413</v>
          </cell>
          <cell r="F80">
            <v>3928890184</v>
          </cell>
          <cell r="G80">
            <v>0</v>
          </cell>
        </row>
        <row r="81">
          <cell r="A81" t="str">
            <v>미지급비용</v>
          </cell>
          <cell r="B81">
            <v>0</v>
          </cell>
          <cell r="C81">
            <v>2022805606</v>
          </cell>
          <cell r="D81">
            <v>208547940</v>
          </cell>
          <cell r="E81">
            <v>366559659</v>
          </cell>
          <cell r="F81">
            <v>2689547556</v>
          </cell>
          <cell r="G81">
            <v>666741950</v>
          </cell>
        </row>
        <row r="82">
          <cell r="A82" t="str">
            <v>미지급법인세</v>
          </cell>
          <cell r="B82">
            <v>0</v>
          </cell>
          <cell r="C82">
            <v>202711451</v>
          </cell>
          <cell r="D82">
            <v>0</v>
          </cell>
          <cell r="E82">
            <v>367620695</v>
          </cell>
          <cell r="F82">
            <v>421324380</v>
          </cell>
          <cell r="G82">
            <v>218612929</v>
          </cell>
        </row>
        <row r="83">
          <cell r="A83" t="str">
            <v>관계회사단기차입금</v>
          </cell>
          <cell r="B83">
            <v>0</v>
          </cell>
          <cell r="C83">
            <v>6172712472</v>
          </cell>
          <cell r="D83">
            <v>221713147</v>
          </cell>
          <cell r="E83">
            <v>513713147</v>
          </cell>
          <cell r="F83">
            <v>6717517574</v>
          </cell>
          <cell r="G83">
            <v>544805102</v>
          </cell>
        </row>
        <row r="84">
          <cell r="A84" t="str">
            <v>수입보증금</v>
          </cell>
          <cell r="B84">
            <v>0</v>
          </cell>
          <cell r="C84">
            <v>54972494</v>
          </cell>
          <cell r="D84">
            <v>0</v>
          </cell>
          <cell r="E84">
            <v>5000000</v>
          </cell>
          <cell r="F84">
            <v>176500000</v>
          </cell>
          <cell r="G84">
            <v>121527506</v>
          </cell>
        </row>
        <row r="85">
          <cell r="A85" t="str">
            <v>유동성장기부채</v>
          </cell>
          <cell r="B85">
            <v>0</v>
          </cell>
          <cell r="C85">
            <v>2214000000</v>
          </cell>
          <cell r="D85">
            <v>0</v>
          </cell>
          <cell r="E85">
            <v>1999530000</v>
          </cell>
          <cell r="F85">
            <v>4213530000</v>
          </cell>
          <cell r="G85">
            <v>1999530000</v>
          </cell>
        </row>
        <row r="86">
          <cell r="A86" t="str">
            <v>유동성사채</v>
          </cell>
          <cell r="B86">
            <v>0</v>
          </cell>
          <cell r="C86">
            <v>10500000000</v>
          </cell>
          <cell r="D86">
            <v>0</v>
          </cell>
          <cell r="E86">
            <v>13500000000</v>
          </cell>
          <cell r="F86">
            <v>24000000000</v>
          </cell>
          <cell r="G86">
            <v>13500000000</v>
          </cell>
        </row>
        <row r="87">
          <cell r="A87" t="str">
            <v>선수수익</v>
          </cell>
          <cell r="B87">
            <v>0</v>
          </cell>
          <cell r="C87">
            <v>154242192</v>
          </cell>
          <cell r="D87">
            <v>154242192</v>
          </cell>
          <cell r="E87">
            <v>16775067</v>
          </cell>
          <cell r="F87">
            <v>171017259</v>
          </cell>
          <cell r="G87">
            <v>16775067</v>
          </cell>
        </row>
        <row r="88">
          <cell r="A88" t="str">
            <v>가수금</v>
          </cell>
          <cell r="B88">
            <v>0</v>
          </cell>
          <cell r="C88">
            <v>42855255194</v>
          </cell>
          <cell r="D88">
            <v>7788431137</v>
          </cell>
          <cell r="E88">
            <v>7336547055</v>
          </cell>
          <cell r="F88">
            <v>42855255194</v>
          </cell>
          <cell r="G88">
            <v>0</v>
          </cell>
        </row>
        <row r="89">
          <cell r="A89" t="str">
            <v>상여충당금</v>
          </cell>
          <cell r="B89">
            <v>0</v>
          </cell>
          <cell r="C89">
            <v>989132993</v>
          </cell>
          <cell r="D89">
            <v>397689207</v>
          </cell>
          <cell r="E89">
            <v>-248429014</v>
          </cell>
          <cell r="F89">
            <v>989132993</v>
          </cell>
          <cell r="G89">
            <v>0</v>
          </cell>
        </row>
        <row r="90">
          <cell r="A90" t="str">
            <v>외상매출대손충당금</v>
          </cell>
          <cell r="B90">
            <v>0</v>
          </cell>
          <cell r="C90">
            <v>0</v>
          </cell>
          <cell r="D90">
            <v>0</v>
          </cell>
          <cell r="E90">
            <v>54404421</v>
          </cell>
          <cell r="F90">
            <v>267755054</v>
          </cell>
          <cell r="G90">
            <v>267755054</v>
          </cell>
        </row>
        <row r="91">
          <cell r="A91" t="str">
            <v>받을어음대손충당금</v>
          </cell>
          <cell r="B91">
            <v>0</v>
          </cell>
          <cell r="C91">
            <v>24613325</v>
          </cell>
          <cell r="D91">
            <v>24613325</v>
          </cell>
          <cell r="E91">
            <v>0</v>
          </cell>
          <cell r="F91">
            <v>44070278</v>
          </cell>
          <cell r="G91">
            <v>19456953</v>
          </cell>
        </row>
        <row r="92">
          <cell r="A92" t="str">
            <v>유동성외화장기차입금</v>
          </cell>
          <cell r="B92">
            <v>0</v>
          </cell>
          <cell r="C92">
            <v>0</v>
          </cell>
          <cell r="D92">
            <v>0</v>
          </cell>
          <cell r="E92">
            <v>60148000</v>
          </cell>
          <cell r="F92">
            <v>60148000</v>
          </cell>
          <cell r="G92">
            <v>60148000</v>
          </cell>
        </row>
        <row r="93">
          <cell r="A93" t="str">
            <v>임대보증금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80000000</v>
          </cell>
          <cell r="G93">
            <v>80000000</v>
          </cell>
        </row>
        <row r="94">
          <cell r="A94" t="str">
            <v>미지급배당금</v>
          </cell>
          <cell r="B94">
            <v>0</v>
          </cell>
          <cell r="C94">
            <v>600000000</v>
          </cell>
          <cell r="D94">
            <v>0</v>
          </cell>
          <cell r="E94">
            <v>0</v>
          </cell>
          <cell r="F94">
            <v>600036552</v>
          </cell>
          <cell r="G94">
            <v>36552</v>
          </cell>
        </row>
        <row r="95">
          <cell r="A95" t="str">
            <v>재무가수금</v>
          </cell>
          <cell r="B95">
            <v>0</v>
          </cell>
          <cell r="C95">
            <v>2037410051</v>
          </cell>
          <cell r="D95">
            <v>0</v>
          </cell>
          <cell r="E95">
            <v>0</v>
          </cell>
          <cell r="F95">
            <v>2037410051</v>
          </cell>
          <cell r="G95">
            <v>0</v>
          </cell>
        </row>
        <row r="96">
          <cell r="A96" t="str">
            <v>사채</v>
          </cell>
          <cell r="B96">
            <v>0</v>
          </cell>
          <cell r="C96">
            <v>15500000000</v>
          </cell>
          <cell r="D96">
            <v>13500000000</v>
          </cell>
          <cell r="E96">
            <v>0</v>
          </cell>
          <cell r="F96">
            <v>41500000000</v>
          </cell>
          <cell r="G96">
            <v>26000000000</v>
          </cell>
        </row>
        <row r="97">
          <cell r="A97" t="str">
            <v>장기차입금</v>
          </cell>
          <cell r="B97">
            <v>0</v>
          </cell>
          <cell r="C97">
            <v>3110590000</v>
          </cell>
          <cell r="D97">
            <v>2277300000</v>
          </cell>
          <cell r="E97">
            <v>0</v>
          </cell>
          <cell r="F97">
            <v>6473250000</v>
          </cell>
          <cell r="G97">
            <v>3362660000</v>
          </cell>
        </row>
        <row r="98">
          <cell r="A98" t="str">
            <v>외화장기차입금</v>
          </cell>
          <cell r="B98">
            <v>0</v>
          </cell>
          <cell r="C98">
            <v>142448000</v>
          </cell>
          <cell r="D98">
            <v>129008000</v>
          </cell>
          <cell r="E98">
            <v>0</v>
          </cell>
          <cell r="F98">
            <v>383040000</v>
          </cell>
          <cell r="G98">
            <v>240592000</v>
          </cell>
        </row>
        <row r="99">
          <cell r="A99" t="str">
            <v>건물감가충당금</v>
          </cell>
          <cell r="B99">
            <v>0</v>
          </cell>
          <cell r="C99">
            <v>0</v>
          </cell>
          <cell r="D99">
            <v>0</v>
          </cell>
          <cell r="E99">
            <v>51443049</v>
          </cell>
          <cell r="F99">
            <v>2920558931</v>
          </cell>
          <cell r="G99">
            <v>2920558931</v>
          </cell>
        </row>
        <row r="100">
          <cell r="A100" t="str">
            <v>부대설비감가충당금</v>
          </cell>
          <cell r="B100">
            <v>0</v>
          </cell>
          <cell r="C100">
            <v>1180000</v>
          </cell>
          <cell r="D100">
            <v>1180000</v>
          </cell>
          <cell r="E100">
            <v>17622268</v>
          </cell>
          <cell r="F100">
            <v>1154462466</v>
          </cell>
          <cell r="G100">
            <v>1153282466</v>
          </cell>
        </row>
        <row r="101">
          <cell r="A101" t="str">
            <v>구축물감가충당금</v>
          </cell>
          <cell r="B101">
            <v>0</v>
          </cell>
          <cell r="C101">
            <v>1929544</v>
          </cell>
          <cell r="D101">
            <v>0</v>
          </cell>
          <cell r="E101">
            <v>6745418</v>
          </cell>
          <cell r="F101">
            <v>551647435</v>
          </cell>
          <cell r="G101">
            <v>549717891</v>
          </cell>
        </row>
        <row r="102">
          <cell r="A102" t="str">
            <v>기계장치감가충당금</v>
          </cell>
          <cell r="B102">
            <v>0</v>
          </cell>
          <cell r="C102">
            <v>0</v>
          </cell>
          <cell r="D102">
            <v>0</v>
          </cell>
          <cell r="E102">
            <v>45644696</v>
          </cell>
          <cell r="F102">
            <v>3069494039</v>
          </cell>
          <cell r="G102">
            <v>3069494039</v>
          </cell>
        </row>
        <row r="103">
          <cell r="A103" t="str">
            <v>공구비품감가충당금</v>
          </cell>
          <cell r="B103">
            <v>0</v>
          </cell>
          <cell r="C103">
            <v>367780514</v>
          </cell>
          <cell r="D103">
            <v>7317713</v>
          </cell>
          <cell r="E103">
            <v>75592334</v>
          </cell>
          <cell r="F103">
            <v>6070288459</v>
          </cell>
          <cell r="G103">
            <v>5702507945</v>
          </cell>
        </row>
        <row r="104">
          <cell r="A104" t="str">
            <v>차량감가충당금</v>
          </cell>
          <cell r="B104">
            <v>0</v>
          </cell>
          <cell r="C104">
            <v>168901966</v>
          </cell>
          <cell r="D104">
            <v>324804</v>
          </cell>
          <cell r="E104">
            <v>-4596129</v>
          </cell>
          <cell r="F104">
            <v>634550326</v>
          </cell>
          <cell r="G104">
            <v>465648360</v>
          </cell>
        </row>
        <row r="105">
          <cell r="A105" t="str">
            <v>퇴직급여충당금</v>
          </cell>
          <cell r="B105">
            <v>0</v>
          </cell>
          <cell r="C105">
            <v>2159879767</v>
          </cell>
          <cell r="D105">
            <v>842663050</v>
          </cell>
          <cell r="E105">
            <v>35418743</v>
          </cell>
          <cell r="F105">
            <v>3763057689</v>
          </cell>
          <cell r="G105">
            <v>1603177922</v>
          </cell>
        </row>
        <row r="106">
          <cell r="A106" t="str">
            <v>단체퇴직충당금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2588720641</v>
          </cell>
          <cell r="G106">
            <v>2588720641</v>
          </cell>
        </row>
        <row r="107">
          <cell r="A107" t="str">
            <v>투자자산평가충당금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718044316</v>
          </cell>
          <cell r="G107">
            <v>718044316</v>
          </cell>
        </row>
        <row r="108">
          <cell r="A108" t="str">
            <v>자본금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10000000000</v>
          </cell>
          <cell r="G108">
            <v>10000000000</v>
          </cell>
        </row>
        <row r="109">
          <cell r="A109" t="str">
            <v>기타자본잉여금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6649815250</v>
          </cell>
          <cell r="G109">
            <v>6649815250</v>
          </cell>
        </row>
        <row r="110">
          <cell r="A110" t="str">
            <v>이익준비금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4700000000</v>
          </cell>
          <cell r="G110">
            <v>4700000000</v>
          </cell>
        </row>
        <row r="111">
          <cell r="A111" t="str">
            <v>투자준비금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422000000</v>
          </cell>
          <cell r="G111">
            <v>422000000</v>
          </cell>
        </row>
        <row r="112">
          <cell r="A112" t="str">
            <v>기업합리화적립금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4563553540</v>
          </cell>
          <cell r="G112">
            <v>4563553540</v>
          </cell>
        </row>
        <row r="113">
          <cell r="A113" t="str">
            <v>배당금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250000000</v>
          </cell>
          <cell r="G113">
            <v>250000000</v>
          </cell>
        </row>
        <row r="114">
          <cell r="A114" t="str">
            <v>임의적립금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9000000000</v>
          </cell>
          <cell r="G114">
            <v>9000000000</v>
          </cell>
        </row>
        <row r="115">
          <cell r="A115" t="str">
            <v>기술개발준비금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2670000000</v>
          </cell>
          <cell r="G115">
            <v>2670000000</v>
          </cell>
        </row>
        <row r="116">
          <cell r="A116" t="str">
            <v>수정후전기이월잉여금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2314212934</v>
          </cell>
          <cell r="G116">
            <v>2314212934</v>
          </cell>
        </row>
        <row r="117">
          <cell r="A117" t="str">
            <v>전기손익수정이익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str">
            <v>전기손익수정손실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str">
            <v>상품매출</v>
          </cell>
          <cell r="B119">
            <v>0</v>
          </cell>
          <cell r="C119">
            <v>0</v>
          </cell>
          <cell r="D119">
            <v>0</v>
          </cell>
          <cell r="E119">
            <v>6274020769</v>
          </cell>
          <cell r="F119">
            <v>33577511198</v>
          </cell>
          <cell r="G119">
            <v>33577511198</v>
          </cell>
        </row>
        <row r="120">
          <cell r="A120" t="str">
            <v>제품매출</v>
          </cell>
          <cell r="B120">
            <v>0</v>
          </cell>
          <cell r="C120">
            <v>0</v>
          </cell>
          <cell r="D120">
            <v>0</v>
          </cell>
          <cell r="E120">
            <v>4895314400</v>
          </cell>
          <cell r="F120">
            <v>26371504176</v>
          </cell>
          <cell r="G120">
            <v>26371504176</v>
          </cell>
        </row>
        <row r="121">
          <cell r="A121" t="str">
            <v>기타매출</v>
          </cell>
          <cell r="B121">
            <v>0</v>
          </cell>
          <cell r="C121">
            <v>0</v>
          </cell>
          <cell r="D121">
            <v>0</v>
          </cell>
          <cell r="E121">
            <v>129546290</v>
          </cell>
          <cell r="F121">
            <v>417344846</v>
          </cell>
          <cell r="G121">
            <v>417344846</v>
          </cell>
        </row>
        <row r="122">
          <cell r="A122" t="str">
            <v>용역매출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14015764</v>
          </cell>
          <cell r="G122">
            <v>14015764</v>
          </cell>
        </row>
        <row r="123">
          <cell r="A123" t="str">
            <v>수입이자와할인료</v>
          </cell>
          <cell r="B123">
            <v>0</v>
          </cell>
          <cell r="C123">
            <v>0</v>
          </cell>
          <cell r="D123">
            <v>0</v>
          </cell>
          <cell r="E123">
            <v>2077362328</v>
          </cell>
          <cell r="F123">
            <v>2506747788</v>
          </cell>
          <cell r="G123">
            <v>2506747788</v>
          </cell>
        </row>
        <row r="124">
          <cell r="A124" t="str">
            <v>수입임대료</v>
          </cell>
          <cell r="B124">
            <v>0</v>
          </cell>
          <cell r="C124">
            <v>0</v>
          </cell>
          <cell r="D124">
            <v>0</v>
          </cell>
          <cell r="E124">
            <v>3924000</v>
          </cell>
          <cell r="F124">
            <v>19902076</v>
          </cell>
          <cell r="G124">
            <v>19902076</v>
          </cell>
        </row>
        <row r="125">
          <cell r="A125" t="str">
            <v>외화환산이익</v>
          </cell>
          <cell r="B125">
            <v>0</v>
          </cell>
          <cell r="C125">
            <v>0</v>
          </cell>
          <cell r="D125">
            <v>0</v>
          </cell>
          <cell r="E125">
            <v>68860000</v>
          </cell>
          <cell r="F125">
            <v>84880000</v>
          </cell>
          <cell r="G125">
            <v>84880000</v>
          </cell>
        </row>
        <row r="126">
          <cell r="A126" t="str">
            <v>외환차익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1262873</v>
          </cell>
          <cell r="G126">
            <v>1262873</v>
          </cell>
        </row>
        <row r="127">
          <cell r="A127" t="str">
            <v>잡이익</v>
          </cell>
          <cell r="B127">
            <v>0</v>
          </cell>
          <cell r="C127">
            <v>0</v>
          </cell>
          <cell r="D127">
            <v>0</v>
          </cell>
          <cell r="E127">
            <v>99082492</v>
          </cell>
          <cell r="F127">
            <v>256910975</v>
          </cell>
          <cell r="G127">
            <v>256910975</v>
          </cell>
        </row>
        <row r="128">
          <cell r="A128" t="str">
            <v>업무수임수입</v>
          </cell>
          <cell r="B128">
            <v>0</v>
          </cell>
          <cell r="C128">
            <v>0</v>
          </cell>
          <cell r="D128">
            <v>0</v>
          </cell>
          <cell r="E128">
            <v>137248073</v>
          </cell>
          <cell r="F128">
            <v>1402652959</v>
          </cell>
          <cell r="G128">
            <v>1402652959</v>
          </cell>
        </row>
        <row r="129">
          <cell r="A129" t="str">
            <v>대손충당금환입</v>
          </cell>
          <cell r="B129">
            <v>0</v>
          </cell>
          <cell r="C129">
            <v>0</v>
          </cell>
          <cell r="D129">
            <v>0</v>
          </cell>
          <cell r="E129">
            <v>24613325</v>
          </cell>
          <cell r="F129">
            <v>24613325</v>
          </cell>
          <cell r="G129">
            <v>24613325</v>
          </cell>
        </row>
        <row r="130">
          <cell r="A130" t="str">
            <v>고정자산처분이익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8936436</v>
          </cell>
          <cell r="G130">
            <v>8936436</v>
          </cell>
        </row>
        <row r="131">
          <cell r="A131" t="str">
            <v>상품매출원가</v>
          </cell>
          <cell r="B131">
            <v>25337340015</v>
          </cell>
          <cell r="C131">
            <v>25337340015</v>
          </cell>
          <cell r="D131">
            <v>4787102966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str">
            <v>제품매출원가</v>
          </cell>
          <cell r="B132">
            <v>14705206976</v>
          </cell>
          <cell r="C132">
            <v>14705206976</v>
          </cell>
          <cell r="D132">
            <v>2862502875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str">
            <v>기타매출원가</v>
          </cell>
          <cell r="B133">
            <v>412494015</v>
          </cell>
          <cell r="C133">
            <v>412494015</v>
          </cell>
          <cell r="D133">
            <v>237425826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str">
            <v>임원급여</v>
          </cell>
          <cell r="B134">
            <v>304256000</v>
          </cell>
          <cell r="C134">
            <v>304256000</v>
          </cell>
          <cell r="D134">
            <v>28537000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str">
            <v>급여및수당</v>
          </cell>
          <cell r="B135">
            <v>3905353228</v>
          </cell>
          <cell r="C135">
            <v>3905353228</v>
          </cell>
          <cell r="D135">
            <v>510684650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임금</v>
          </cell>
          <cell r="B136">
            <v>47047840</v>
          </cell>
          <cell r="C136">
            <v>47047840</v>
          </cell>
          <cell r="D136">
            <v>3445677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str">
            <v>잡급</v>
          </cell>
          <cell r="B137">
            <v>531635855</v>
          </cell>
          <cell r="C137">
            <v>531635855</v>
          </cell>
          <cell r="D137">
            <v>117098977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>임원상여금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str">
            <v>상여금</v>
          </cell>
          <cell r="B139">
            <v>664503609</v>
          </cell>
          <cell r="C139">
            <v>664503609</v>
          </cell>
          <cell r="D139">
            <v>-299374845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퇴직급여충당금전입액</v>
          </cell>
          <cell r="B140">
            <v>592348790</v>
          </cell>
          <cell r="C140">
            <v>592348790</v>
          </cell>
          <cell r="D140">
            <v>8277527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>복리후생비</v>
          </cell>
          <cell r="B141">
            <v>659098151</v>
          </cell>
          <cell r="C141">
            <v>659098151</v>
          </cell>
          <cell r="D141">
            <v>98273906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여비교통비</v>
          </cell>
          <cell r="B142">
            <v>182980424</v>
          </cell>
          <cell r="C142">
            <v>182980424</v>
          </cell>
          <cell r="D142">
            <v>31050085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통신비</v>
          </cell>
          <cell r="B143">
            <v>167637499</v>
          </cell>
          <cell r="C143">
            <v>167637499</v>
          </cell>
          <cell r="D143">
            <v>28426496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str">
            <v>수도광열비</v>
          </cell>
          <cell r="B144">
            <v>188223016</v>
          </cell>
          <cell r="C144">
            <v>188223016</v>
          </cell>
          <cell r="D144">
            <v>27735014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세금과공과</v>
          </cell>
          <cell r="B145">
            <v>305867298</v>
          </cell>
          <cell r="C145">
            <v>305867298</v>
          </cell>
          <cell r="D145">
            <v>66358877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지급임차료</v>
          </cell>
          <cell r="B146">
            <v>273804935</v>
          </cell>
          <cell r="C146">
            <v>273804935</v>
          </cell>
          <cell r="D146">
            <v>34297043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str">
            <v>감가상각비</v>
          </cell>
          <cell r="B147">
            <v>653026078</v>
          </cell>
          <cell r="C147">
            <v>653026078</v>
          </cell>
          <cell r="D147">
            <v>113793442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str">
            <v>무형고정자산상각비</v>
          </cell>
          <cell r="B148">
            <v>14938318</v>
          </cell>
          <cell r="C148">
            <v>14938318</v>
          </cell>
          <cell r="D148">
            <v>2492298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str">
            <v>수선비</v>
          </cell>
          <cell r="B149">
            <v>73202501</v>
          </cell>
          <cell r="C149">
            <v>73202501</v>
          </cell>
          <cell r="D149">
            <v>7487677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보험료</v>
          </cell>
          <cell r="B150">
            <v>82117222</v>
          </cell>
          <cell r="C150">
            <v>82117222</v>
          </cell>
          <cell r="D150">
            <v>4413355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접대비</v>
          </cell>
          <cell r="B151">
            <v>142767231</v>
          </cell>
          <cell r="C151">
            <v>142767231</v>
          </cell>
          <cell r="D151">
            <v>21830594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str">
            <v>기밀비</v>
          </cell>
          <cell r="B152">
            <v>95480000</v>
          </cell>
          <cell r="C152">
            <v>95480000</v>
          </cell>
          <cell r="D152">
            <v>19380000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광고선전비</v>
          </cell>
          <cell r="B153">
            <v>873706940</v>
          </cell>
          <cell r="C153">
            <v>873706940</v>
          </cell>
          <cell r="D153">
            <v>127281779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str">
            <v>견본비</v>
          </cell>
          <cell r="B154">
            <v>13618315</v>
          </cell>
          <cell r="C154">
            <v>13618315</v>
          </cell>
          <cell r="D154">
            <v>2631328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str">
            <v>포장비</v>
          </cell>
          <cell r="B155">
            <v>149228413</v>
          </cell>
          <cell r="C155">
            <v>149228413</v>
          </cell>
          <cell r="D155">
            <v>25621749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str">
            <v>경상개발연구비</v>
          </cell>
          <cell r="B156">
            <v>119343272</v>
          </cell>
          <cell r="C156">
            <v>119343272</v>
          </cell>
          <cell r="D156">
            <v>36732508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str">
            <v>운송보관료</v>
          </cell>
          <cell r="B157">
            <v>2018986360</v>
          </cell>
          <cell r="C157">
            <v>2018986360</v>
          </cell>
          <cell r="D157">
            <v>305951252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str">
            <v>소모품비</v>
          </cell>
          <cell r="B158">
            <v>161619870</v>
          </cell>
          <cell r="C158">
            <v>161619870</v>
          </cell>
          <cell r="D158">
            <v>29347105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str">
            <v>교육훈련비</v>
          </cell>
          <cell r="B159">
            <v>61813628</v>
          </cell>
          <cell r="C159">
            <v>61813628</v>
          </cell>
          <cell r="D159">
            <v>3652301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지급수수료</v>
          </cell>
          <cell r="B160">
            <v>2429471272</v>
          </cell>
          <cell r="C160">
            <v>2429471272</v>
          </cell>
          <cell r="D160">
            <v>467479514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str">
            <v>차량유지비</v>
          </cell>
          <cell r="B161">
            <v>94049747</v>
          </cell>
          <cell r="C161">
            <v>94049747</v>
          </cell>
          <cell r="D161">
            <v>24258890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str">
            <v>도서인쇄비</v>
          </cell>
          <cell r="B162">
            <v>56950158</v>
          </cell>
          <cell r="C162">
            <v>56950158</v>
          </cell>
          <cell r="D162">
            <v>8879521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연료비</v>
          </cell>
          <cell r="B163">
            <v>1956528</v>
          </cell>
          <cell r="C163">
            <v>1956528</v>
          </cell>
          <cell r="D163">
            <v>1956528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str">
            <v>외주가공비</v>
          </cell>
          <cell r="B164">
            <v>97414478</v>
          </cell>
          <cell r="C164">
            <v>97414478</v>
          </cell>
          <cell r="D164">
            <v>32097028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대손상각</v>
          </cell>
          <cell r="B165">
            <v>54404421</v>
          </cell>
          <cell r="C165">
            <v>54404421</v>
          </cell>
          <cell r="D165">
            <v>54404421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전력비</v>
          </cell>
          <cell r="B166">
            <v>1588670</v>
          </cell>
          <cell r="C166">
            <v>1588670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운용리스료</v>
          </cell>
          <cell r="B167">
            <v>788391550</v>
          </cell>
          <cell r="C167">
            <v>788391550</v>
          </cell>
          <cell r="D167">
            <v>106931196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str">
            <v>지급이자와할인료</v>
          </cell>
          <cell r="B168">
            <v>4329332048</v>
          </cell>
          <cell r="C168">
            <v>4329332048</v>
          </cell>
          <cell r="D168">
            <v>808173717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사채이자</v>
          </cell>
          <cell r="B169">
            <v>2538658395</v>
          </cell>
          <cell r="C169">
            <v>2538658395</v>
          </cell>
          <cell r="D169">
            <v>430933826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신주발행비상각</v>
          </cell>
          <cell r="B170">
            <v>133332</v>
          </cell>
          <cell r="C170">
            <v>133332</v>
          </cell>
          <cell r="D170">
            <v>44444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str">
            <v>사채발행비상각</v>
          </cell>
          <cell r="B171">
            <v>16450281</v>
          </cell>
          <cell r="C171">
            <v>16450281</v>
          </cell>
          <cell r="D171">
            <v>3045888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str">
            <v>연구개발비상각</v>
          </cell>
          <cell r="B172">
            <v>10000000</v>
          </cell>
          <cell r="C172">
            <v>10000000</v>
          </cell>
          <cell r="D172">
            <v>1666667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str">
            <v>유가증권처분손실</v>
          </cell>
          <cell r="B173">
            <v>29237897</v>
          </cell>
          <cell r="C173">
            <v>29237897</v>
          </cell>
          <cell r="D173">
            <v>3191431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외환차손</v>
          </cell>
          <cell r="B174">
            <v>4016103</v>
          </cell>
          <cell r="C174">
            <v>4016103</v>
          </cell>
          <cell r="D174">
            <v>96553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str">
            <v>외화환산손실</v>
          </cell>
          <cell r="B175">
            <v>39104608</v>
          </cell>
          <cell r="C175">
            <v>39104608</v>
          </cell>
          <cell r="D175">
            <v>39104608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재고자산감모손실</v>
          </cell>
          <cell r="B176">
            <v>39251517</v>
          </cell>
          <cell r="C176">
            <v>39251517</v>
          </cell>
          <cell r="D176">
            <v>6955407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기부금</v>
          </cell>
          <cell r="B177">
            <v>30000</v>
          </cell>
          <cell r="C177">
            <v>30000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잡손실</v>
          </cell>
          <cell r="B178">
            <v>2263924</v>
          </cell>
          <cell r="C178">
            <v>2263924</v>
          </cell>
          <cell r="D178">
            <v>464379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지급보증료(영업외)</v>
          </cell>
          <cell r="B179">
            <v>239466834</v>
          </cell>
          <cell r="C179">
            <v>239466834</v>
          </cell>
          <cell r="D179">
            <v>55576544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외화환산차상각</v>
          </cell>
          <cell r="B180">
            <v>15635032</v>
          </cell>
          <cell r="C180">
            <v>15635032</v>
          </cell>
          <cell r="D180">
            <v>15635032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str">
            <v>고정자산처분손실</v>
          </cell>
          <cell r="B181">
            <v>19260941</v>
          </cell>
          <cell r="C181">
            <v>19260941</v>
          </cell>
          <cell r="D181">
            <v>58103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전기오류수정손실</v>
          </cell>
          <cell r="B182">
            <v>243840982</v>
          </cell>
          <cell r="C182">
            <v>243840982</v>
          </cell>
          <cell r="D182">
            <v>232545056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법인세등</v>
          </cell>
          <cell r="B183">
            <v>218612929</v>
          </cell>
          <cell r="C183">
            <v>218612929</v>
          </cell>
          <cell r="D183">
            <v>218612929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재료비</v>
          </cell>
          <cell r="B184">
            <v>0</v>
          </cell>
          <cell r="C184">
            <v>6165000896</v>
          </cell>
          <cell r="D184">
            <v>951190454</v>
          </cell>
          <cell r="E184">
            <v>951190454</v>
          </cell>
          <cell r="F184">
            <v>6165000896</v>
          </cell>
          <cell r="G184">
            <v>0</v>
          </cell>
        </row>
        <row r="185">
          <cell r="A185" t="str">
            <v>노무비</v>
          </cell>
          <cell r="B185">
            <v>0</v>
          </cell>
          <cell r="C185">
            <v>1381378058</v>
          </cell>
          <cell r="D185">
            <v>197385864</v>
          </cell>
          <cell r="E185">
            <v>197385864</v>
          </cell>
          <cell r="F185">
            <v>1381378058</v>
          </cell>
          <cell r="G185">
            <v>0</v>
          </cell>
        </row>
        <row r="186">
          <cell r="A186" t="str">
            <v>제-급여및수당</v>
          </cell>
          <cell r="B186">
            <v>0</v>
          </cell>
          <cell r="C186">
            <v>208883029</v>
          </cell>
          <cell r="D186">
            <v>30875836</v>
          </cell>
          <cell r="E186">
            <v>30875836</v>
          </cell>
          <cell r="F186">
            <v>208883029</v>
          </cell>
          <cell r="G186">
            <v>0</v>
          </cell>
        </row>
        <row r="187">
          <cell r="A187" t="str">
            <v>제-임금</v>
          </cell>
          <cell r="B187">
            <v>0</v>
          </cell>
          <cell r="C187">
            <v>696396479</v>
          </cell>
          <cell r="D187">
            <v>98815281</v>
          </cell>
          <cell r="E187">
            <v>98815281</v>
          </cell>
          <cell r="F187">
            <v>696396479</v>
          </cell>
          <cell r="G187">
            <v>0</v>
          </cell>
        </row>
        <row r="188">
          <cell r="A188" t="str">
            <v>제-잡급</v>
          </cell>
          <cell r="B188">
            <v>0</v>
          </cell>
          <cell r="C188">
            <v>14697650</v>
          </cell>
          <cell r="D188">
            <v>446250</v>
          </cell>
          <cell r="E188">
            <v>446250</v>
          </cell>
          <cell r="F188">
            <v>14697650</v>
          </cell>
          <cell r="G188">
            <v>0</v>
          </cell>
        </row>
        <row r="189">
          <cell r="A189" t="str">
            <v>제-상여금</v>
          </cell>
          <cell r="B189">
            <v>0</v>
          </cell>
          <cell r="C189">
            <v>324629384</v>
          </cell>
          <cell r="D189">
            <v>50945831</v>
          </cell>
          <cell r="E189">
            <v>50945831</v>
          </cell>
          <cell r="F189">
            <v>324629384</v>
          </cell>
          <cell r="G189">
            <v>0</v>
          </cell>
        </row>
        <row r="190">
          <cell r="A190" t="str">
            <v>제-퇴직충당금전입액</v>
          </cell>
          <cell r="B190">
            <v>0</v>
          </cell>
          <cell r="C190">
            <v>136771516</v>
          </cell>
          <cell r="D190">
            <v>16302666</v>
          </cell>
          <cell r="E190">
            <v>16302666</v>
          </cell>
          <cell r="F190">
            <v>136771516</v>
          </cell>
          <cell r="G190">
            <v>0</v>
          </cell>
        </row>
        <row r="191">
          <cell r="A191" t="str">
            <v>제조경비</v>
          </cell>
          <cell r="B191">
            <v>0</v>
          </cell>
          <cell r="C191">
            <v>6966687420</v>
          </cell>
          <cell r="D191">
            <v>1188661641</v>
          </cell>
          <cell r="E191">
            <v>1188661641</v>
          </cell>
          <cell r="F191">
            <v>6966687420</v>
          </cell>
          <cell r="G191">
            <v>0</v>
          </cell>
        </row>
        <row r="192">
          <cell r="A192" t="str">
            <v>제-복리후생비</v>
          </cell>
          <cell r="B192">
            <v>0</v>
          </cell>
          <cell r="C192">
            <v>122648623</v>
          </cell>
          <cell r="D192">
            <v>23643571</v>
          </cell>
          <cell r="E192">
            <v>23643571</v>
          </cell>
          <cell r="F192">
            <v>122648623</v>
          </cell>
          <cell r="G192">
            <v>0</v>
          </cell>
        </row>
        <row r="193">
          <cell r="A193" t="str">
            <v>제-여비교통비</v>
          </cell>
          <cell r="B193">
            <v>0</v>
          </cell>
          <cell r="C193">
            <v>4368280</v>
          </cell>
          <cell r="D193">
            <v>967630</v>
          </cell>
          <cell r="E193">
            <v>967630</v>
          </cell>
          <cell r="F193">
            <v>4368280</v>
          </cell>
          <cell r="G193">
            <v>0</v>
          </cell>
        </row>
        <row r="194">
          <cell r="A194" t="str">
            <v>제-통신비</v>
          </cell>
          <cell r="B194">
            <v>0</v>
          </cell>
          <cell r="C194">
            <v>27769357</v>
          </cell>
          <cell r="D194">
            <v>5725226</v>
          </cell>
          <cell r="E194">
            <v>5725226</v>
          </cell>
          <cell r="F194">
            <v>27769357</v>
          </cell>
          <cell r="G194">
            <v>0</v>
          </cell>
        </row>
        <row r="195">
          <cell r="A195" t="str">
            <v>제-수도광열비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str">
            <v>제-세금과공과</v>
          </cell>
          <cell r="B196">
            <v>0</v>
          </cell>
          <cell r="C196">
            <v>59640120</v>
          </cell>
          <cell r="D196">
            <v>17507180</v>
          </cell>
          <cell r="E196">
            <v>19476080</v>
          </cell>
          <cell r="F196">
            <v>59640120</v>
          </cell>
          <cell r="G196">
            <v>0</v>
          </cell>
        </row>
        <row r="197">
          <cell r="A197" t="str">
            <v>제-지급임차료</v>
          </cell>
          <cell r="B197">
            <v>0</v>
          </cell>
          <cell r="C197">
            <v>20741802</v>
          </cell>
          <cell r="D197">
            <v>2940000</v>
          </cell>
          <cell r="E197">
            <v>2940000</v>
          </cell>
          <cell r="F197">
            <v>20741802</v>
          </cell>
          <cell r="G197">
            <v>0</v>
          </cell>
        </row>
        <row r="198">
          <cell r="A198" t="str">
            <v>제-감가상각비</v>
          </cell>
          <cell r="B198">
            <v>0</v>
          </cell>
          <cell r="C198">
            <v>465706519</v>
          </cell>
          <cell r="D198">
            <v>78658194</v>
          </cell>
          <cell r="E198">
            <v>80267553</v>
          </cell>
          <cell r="F198">
            <v>465706519</v>
          </cell>
          <cell r="G198">
            <v>0</v>
          </cell>
        </row>
        <row r="199">
          <cell r="A199" t="str">
            <v>제-수선비</v>
          </cell>
          <cell r="B199">
            <v>0</v>
          </cell>
          <cell r="C199">
            <v>24136810</v>
          </cell>
          <cell r="D199">
            <v>8547500</v>
          </cell>
          <cell r="E199">
            <v>8547500</v>
          </cell>
          <cell r="F199">
            <v>24136810</v>
          </cell>
          <cell r="G199">
            <v>0</v>
          </cell>
        </row>
        <row r="200">
          <cell r="A200" t="str">
            <v>제-보험료</v>
          </cell>
          <cell r="B200">
            <v>0</v>
          </cell>
          <cell r="C200">
            <v>19251815</v>
          </cell>
          <cell r="D200">
            <v>681731</v>
          </cell>
          <cell r="E200">
            <v>681731</v>
          </cell>
          <cell r="F200">
            <v>19251815</v>
          </cell>
          <cell r="G200">
            <v>0</v>
          </cell>
        </row>
        <row r="201">
          <cell r="A201" t="str">
            <v>제-경상개발연구비</v>
          </cell>
          <cell r="B201">
            <v>0</v>
          </cell>
          <cell r="C201">
            <v>8577180</v>
          </cell>
          <cell r="D201">
            <v>1767700</v>
          </cell>
          <cell r="E201">
            <v>1767700</v>
          </cell>
          <cell r="F201">
            <v>8577180</v>
          </cell>
          <cell r="G201">
            <v>0</v>
          </cell>
        </row>
        <row r="202">
          <cell r="A202" t="str">
            <v>제-운송보관료</v>
          </cell>
          <cell r="B202">
            <v>0</v>
          </cell>
          <cell r="C202">
            <v>5847310</v>
          </cell>
          <cell r="D202">
            <v>1384000</v>
          </cell>
          <cell r="E202">
            <v>1384000</v>
          </cell>
          <cell r="F202">
            <v>5847310</v>
          </cell>
          <cell r="G202">
            <v>0</v>
          </cell>
        </row>
        <row r="203">
          <cell r="A203" t="str">
            <v>제-소모품비</v>
          </cell>
          <cell r="B203">
            <v>0</v>
          </cell>
          <cell r="C203">
            <v>183133690</v>
          </cell>
          <cell r="D203">
            <v>29973655</v>
          </cell>
          <cell r="E203">
            <v>29973655</v>
          </cell>
          <cell r="F203">
            <v>183133690</v>
          </cell>
          <cell r="G203">
            <v>0</v>
          </cell>
        </row>
        <row r="204">
          <cell r="A204" t="str">
            <v>제-교육훈련비</v>
          </cell>
          <cell r="B204">
            <v>0</v>
          </cell>
          <cell r="C204">
            <v>1735180</v>
          </cell>
          <cell r="D204">
            <v>216400</v>
          </cell>
          <cell r="E204">
            <v>216400</v>
          </cell>
          <cell r="F204">
            <v>1735180</v>
          </cell>
          <cell r="G204">
            <v>0</v>
          </cell>
        </row>
        <row r="205">
          <cell r="A205" t="str">
            <v>제-지급수수료</v>
          </cell>
          <cell r="B205">
            <v>0</v>
          </cell>
          <cell r="C205">
            <v>139562174</v>
          </cell>
          <cell r="D205">
            <v>25962342</v>
          </cell>
          <cell r="E205">
            <v>25962342</v>
          </cell>
          <cell r="F205">
            <v>139562174</v>
          </cell>
          <cell r="G205">
            <v>0</v>
          </cell>
        </row>
        <row r="206">
          <cell r="A206" t="str">
            <v>제-차량유지비</v>
          </cell>
          <cell r="B206">
            <v>0</v>
          </cell>
          <cell r="C206">
            <v>22083918</v>
          </cell>
          <cell r="D206">
            <v>6247079</v>
          </cell>
          <cell r="E206">
            <v>6247079</v>
          </cell>
          <cell r="F206">
            <v>22083918</v>
          </cell>
          <cell r="G206">
            <v>0</v>
          </cell>
        </row>
        <row r="207">
          <cell r="A207" t="str">
            <v>제-도서인쇄비</v>
          </cell>
          <cell r="B207">
            <v>0</v>
          </cell>
          <cell r="C207">
            <v>868500</v>
          </cell>
          <cell r="D207">
            <v>115000</v>
          </cell>
          <cell r="E207">
            <v>115000</v>
          </cell>
          <cell r="F207">
            <v>868500</v>
          </cell>
          <cell r="G207">
            <v>0</v>
          </cell>
        </row>
        <row r="208">
          <cell r="A208" t="str">
            <v>제-연료비</v>
          </cell>
          <cell r="B208">
            <v>0</v>
          </cell>
          <cell r="C208">
            <v>135939518</v>
          </cell>
          <cell r="D208">
            <v>8733714</v>
          </cell>
          <cell r="E208">
            <v>8733714</v>
          </cell>
          <cell r="F208">
            <v>135939518</v>
          </cell>
          <cell r="G208">
            <v>0</v>
          </cell>
        </row>
        <row r="209">
          <cell r="A209" t="str">
            <v>제-외주가공비</v>
          </cell>
          <cell r="B209">
            <v>0</v>
          </cell>
          <cell r="C209">
            <v>4578009333</v>
          </cell>
          <cell r="D209">
            <v>762006602</v>
          </cell>
          <cell r="E209">
            <v>762006602</v>
          </cell>
          <cell r="F209">
            <v>4578009333</v>
          </cell>
          <cell r="G209">
            <v>0</v>
          </cell>
        </row>
        <row r="210">
          <cell r="A210" t="str">
            <v>제-전력비</v>
          </cell>
          <cell r="B210">
            <v>0</v>
          </cell>
          <cell r="C210">
            <v>104104154</v>
          </cell>
          <cell r="D210">
            <v>19353536</v>
          </cell>
          <cell r="E210">
            <v>19353536</v>
          </cell>
          <cell r="F210">
            <v>104104154</v>
          </cell>
          <cell r="G210">
            <v>0</v>
          </cell>
        </row>
        <row r="211">
          <cell r="A211" t="str">
            <v>제-운용리스료</v>
          </cell>
          <cell r="B211">
            <v>0</v>
          </cell>
          <cell r="C211">
            <v>1042563137</v>
          </cell>
          <cell r="D211">
            <v>188046706</v>
          </cell>
          <cell r="E211">
            <v>190652322</v>
          </cell>
          <cell r="F211">
            <v>1042563137</v>
          </cell>
          <cell r="G211">
            <v>0</v>
          </cell>
        </row>
        <row r="212">
          <cell r="A212" t="str">
            <v>사내차입금-건생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사내차입금-식품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str">
            <v>사내차입금-샘물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str">
            <v>사내차입금-기단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</sheetData>
      <sheetData sheetId="7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.30"/>
      <sheetName val="9.29"/>
      <sheetName val="9.28"/>
      <sheetName val="9.27"/>
      <sheetName val="9.26"/>
      <sheetName val="9.23"/>
      <sheetName val="9.22"/>
      <sheetName val="9.21"/>
      <sheetName val="9.20"/>
      <sheetName val="9.15"/>
      <sheetName val="9.14"/>
      <sheetName val="9.13"/>
      <sheetName val="9.12"/>
      <sheetName val="9.8"/>
      <sheetName val="9.6"/>
      <sheetName val="9.5"/>
      <sheetName val="9.2"/>
      <sheetName val="9.1"/>
      <sheetName val="8.31"/>
      <sheetName val="8.30"/>
      <sheetName val="8.29"/>
      <sheetName val="8.26"/>
      <sheetName val="8.25"/>
      <sheetName val="8.24"/>
      <sheetName val="8.23"/>
      <sheetName val="8.22"/>
      <sheetName val="8.19"/>
      <sheetName val="8.18"/>
      <sheetName val="8.17"/>
      <sheetName val="8.12"/>
      <sheetName val="8.11"/>
      <sheetName val="8.10"/>
      <sheetName val="8.9"/>
      <sheetName val="8.8"/>
      <sheetName val="8.5"/>
      <sheetName val="8.4"/>
      <sheetName val="8.3"/>
      <sheetName val="8.1"/>
      <sheetName val="7.29"/>
      <sheetName val="7.28"/>
      <sheetName val="7.27"/>
      <sheetName val="7.26"/>
      <sheetName val="7.25"/>
      <sheetName val="7.21"/>
      <sheetName val="7.20"/>
      <sheetName val="7.19"/>
      <sheetName val="7.18"/>
      <sheetName val="7.15"/>
      <sheetName val="7.14"/>
      <sheetName val="7.13"/>
      <sheetName val="7.12"/>
      <sheetName val="7.11"/>
      <sheetName val="7.8"/>
      <sheetName val="7.7"/>
      <sheetName val="7.6"/>
      <sheetName val="7.5"/>
      <sheetName val="7.4"/>
      <sheetName val="7.1"/>
      <sheetName val="6.30"/>
      <sheetName val="6.29"/>
      <sheetName val="6.28"/>
      <sheetName val="6.27"/>
      <sheetName val="6.24"/>
      <sheetName val="6.23"/>
      <sheetName val="6.22"/>
      <sheetName val="6.21"/>
      <sheetName val="6.20"/>
      <sheetName val="6.17"/>
      <sheetName val="6.16"/>
      <sheetName val="6.15"/>
      <sheetName val="6.14"/>
      <sheetName val="6.13"/>
      <sheetName val="6.10."/>
      <sheetName val="6.9"/>
      <sheetName val="6.8"/>
      <sheetName val="6.7"/>
      <sheetName val="6.3"/>
      <sheetName val="6.2"/>
      <sheetName val="6.1"/>
      <sheetName val="Contract"/>
      <sheetName val="인건비"/>
      <sheetName val="D-04"/>
      <sheetName val="WCrest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1">
          <cell r="J11">
            <v>1753</v>
          </cell>
          <cell r="K11">
            <v>0.03</v>
          </cell>
        </row>
        <row r="12">
          <cell r="J12">
            <v>80</v>
          </cell>
          <cell r="K12">
            <v>3.3000000000000002E-2</v>
          </cell>
        </row>
        <row r="13">
          <cell r="J13">
            <v>7000</v>
          </cell>
          <cell r="K13">
            <v>3.7999999999999999E-2</v>
          </cell>
        </row>
        <row r="14">
          <cell r="J14">
            <v>6000</v>
          </cell>
          <cell r="K14">
            <v>3.85E-2</v>
          </cell>
        </row>
        <row r="15">
          <cell r="J15">
            <v>10000</v>
          </cell>
          <cell r="K15">
            <v>3.9800000000000002E-2</v>
          </cell>
        </row>
        <row r="16">
          <cell r="J16">
            <v>100</v>
          </cell>
          <cell r="K16">
            <v>3.3000000000000002E-2</v>
          </cell>
        </row>
        <row r="17">
          <cell r="J17">
            <v>2000</v>
          </cell>
          <cell r="K17">
            <v>3.5799999999999998E-2</v>
          </cell>
        </row>
        <row r="18">
          <cell r="J18">
            <v>8000</v>
          </cell>
          <cell r="K18">
            <v>3.3000000000000002E-2</v>
          </cell>
        </row>
        <row r="19">
          <cell r="J19">
            <v>2000</v>
          </cell>
          <cell r="K19">
            <v>3.9E-2</v>
          </cell>
        </row>
        <row r="20">
          <cell r="J20">
            <v>1000</v>
          </cell>
          <cell r="K20">
            <v>3.6999999999999998E-2</v>
          </cell>
        </row>
        <row r="21">
          <cell r="J21">
            <v>500</v>
          </cell>
          <cell r="K21">
            <v>3.8699999999999998E-2</v>
          </cell>
        </row>
        <row r="22">
          <cell r="J22">
            <v>2000</v>
          </cell>
          <cell r="K22">
            <v>0.04</v>
          </cell>
        </row>
        <row r="23">
          <cell r="J23">
            <v>10000</v>
          </cell>
          <cell r="K23">
            <v>4.1000000000000002E-2</v>
          </cell>
        </row>
        <row r="24">
          <cell r="J24">
            <v>5000</v>
          </cell>
          <cell r="K24">
            <v>3.7499999999999999E-2</v>
          </cell>
        </row>
        <row r="25">
          <cell r="J25">
            <v>10000</v>
          </cell>
          <cell r="K25">
            <v>3.6999999999999998E-2</v>
          </cell>
        </row>
        <row r="26">
          <cell r="J26">
            <v>10000</v>
          </cell>
          <cell r="K26">
            <v>3.5799999999999998E-2</v>
          </cell>
        </row>
        <row r="28">
          <cell r="J28">
            <v>2000</v>
          </cell>
          <cell r="K28">
            <v>3.9E-2</v>
          </cell>
        </row>
        <row r="29">
          <cell r="J29">
            <v>5200</v>
          </cell>
          <cell r="K29">
            <v>3.7999999999999999E-2</v>
          </cell>
        </row>
        <row r="30">
          <cell r="J30">
            <v>11000</v>
          </cell>
          <cell r="K30">
            <v>3.7999999999999999E-2</v>
          </cell>
        </row>
        <row r="31">
          <cell r="J31">
            <v>10000</v>
          </cell>
          <cell r="K31">
            <v>0.04</v>
          </cell>
        </row>
        <row r="32">
          <cell r="J32">
            <v>3000</v>
          </cell>
          <cell r="K32">
            <v>3.5200000000000002E-2</v>
          </cell>
        </row>
        <row r="33">
          <cell r="J33">
            <v>10000</v>
          </cell>
          <cell r="K33">
            <v>3.5499999999999997E-2</v>
          </cell>
        </row>
        <row r="34">
          <cell r="J34">
            <v>2500</v>
          </cell>
          <cell r="K34">
            <v>3.5499999999999997E-2</v>
          </cell>
        </row>
        <row r="35">
          <cell r="J35">
            <v>2000</v>
          </cell>
          <cell r="K35">
            <v>3.5999999999999997E-2</v>
          </cell>
        </row>
        <row r="36">
          <cell r="J36">
            <v>3000</v>
          </cell>
          <cell r="K36">
            <v>3.8100000000000002E-2</v>
          </cell>
        </row>
        <row r="37">
          <cell r="J37">
            <v>2400</v>
          </cell>
          <cell r="K37">
            <v>3.9E-2</v>
          </cell>
        </row>
        <row r="38">
          <cell r="J38">
            <v>10000</v>
          </cell>
          <cell r="K38">
            <v>4.0300000000000002E-2</v>
          </cell>
        </row>
        <row r="39">
          <cell r="J39">
            <v>12000</v>
          </cell>
          <cell r="K39">
            <v>3.5799999999999998E-2</v>
          </cell>
        </row>
        <row r="40">
          <cell r="J40">
            <v>5000</v>
          </cell>
          <cell r="K40">
            <v>4.0500000000000001E-2</v>
          </cell>
        </row>
        <row r="41">
          <cell r="J41">
            <v>5000</v>
          </cell>
          <cell r="K41">
            <v>3.6499999999999998E-2</v>
          </cell>
        </row>
        <row r="42">
          <cell r="J42">
            <v>6000</v>
          </cell>
          <cell r="K42">
            <v>3.4000000000000002E-2</v>
          </cell>
        </row>
        <row r="43">
          <cell r="J43">
            <v>10000</v>
          </cell>
          <cell r="K43">
            <v>3.8800000000000001E-2</v>
          </cell>
        </row>
        <row r="44">
          <cell r="J44">
            <v>5500</v>
          </cell>
          <cell r="K44">
            <v>3.4799999999999998E-2</v>
          </cell>
        </row>
        <row r="45">
          <cell r="J45">
            <v>10000</v>
          </cell>
          <cell r="K45">
            <v>3.8300000000000001E-2</v>
          </cell>
        </row>
        <row r="46">
          <cell r="J46">
            <v>10000</v>
          </cell>
          <cell r="K46">
            <v>3.73E-2</v>
          </cell>
        </row>
        <row r="47">
          <cell r="J47">
            <v>3000</v>
          </cell>
          <cell r="K47">
            <v>3.6499999999999998E-2</v>
          </cell>
        </row>
        <row r="48">
          <cell r="J48">
            <v>1000</v>
          </cell>
          <cell r="K48">
            <v>3.5999999999999997E-2</v>
          </cell>
        </row>
        <row r="49">
          <cell r="J49">
            <v>5200</v>
          </cell>
          <cell r="K49">
            <v>3.5299999999999998E-2</v>
          </cell>
        </row>
        <row r="50">
          <cell r="J50">
            <v>6000</v>
          </cell>
          <cell r="K50">
            <v>3.4599999999999999E-2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11">
          <cell r="J11">
            <v>962</v>
          </cell>
          <cell r="K11">
            <v>0.03</v>
          </cell>
        </row>
        <row r="12">
          <cell r="J12">
            <v>80</v>
          </cell>
          <cell r="K12">
            <v>3.3000000000000002E-2</v>
          </cell>
        </row>
        <row r="13">
          <cell r="J13">
            <v>7000</v>
          </cell>
          <cell r="K13">
            <v>3.7999999999999999E-2</v>
          </cell>
        </row>
        <row r="14">
          <cell r="J14">
            <v>6000</v>
          </cell>
          <cell r="K14">
            <v>3.5400000000000001E-2</v>
          </cell>
        </row>
        <row r="15">
          <cell r="J15">
            <v>10000</v>
          </cell>
          <cell r="K15">
            <v>3.9800000000000002E-2</v>
          </cell>
        </row>
        <row r="16">
          <cell r="J16">
            <v>100</v>
          </cell>
          <cell r="K16">
            <v>3.3000000000000002E-2</v>
          </cell>
        </row>
        <row r="17">
          <cell r="J17">
            <v>2000</v>
          </cell>
          <cell r="K17">
            <v>3.5799999999999998E-2</v>
          </cell>
        </row>
        <row r="18">
          <cell r="J18">
            <v>8000</v>
          </cell>
          <cell r="K18">
            <v>3.6700000000000003E-2</v>
          </cell>
        </row>
        <row r="19">
          <cell r="J19">
            <v>2000</v>
          </cell>
          <cell r="K19">
            <v>3.9E-2</v>
          </cell>
        </row>
        <row r="20">
          <cell r="J20">
            <v>1000</v>
          </cell>
          <cell r="K20">
            <v>3.6999999999999998E-2</v>
          </cell>
        </row>
        <row r="21">
          <cell r="J21">
            <v>500</v>
          </cell>
          <cell r="K21">
            <v>3.8699999999999998E-2</v>
          </cell>
        </row>
        <row r="22">
          <cell r="J22">
            <v>6000</v>
          </cell>
          <cell r="K22">
            <v>3.5000000000000003E-2</v>
          </cell>
        </row>
        <row r="23">
          <cell r="J23">
            <v>2000</v>
          </cell>
          <cell r="K23">
            <v>0.04</v>
          </cell>
        </row>
        <row r="24">
          <cell r="J24">
            <v>10000</v>
          </cell>
          <cell r="K24">
            <v>4.1000000000000002E-2</v>
          </cell>
        </row>
        <row r="25">
          <cell r="J25">
            <v>5000</v>
          </cell>
          <cell r="K25">
            <v>3.7499999999999999E-2</v>
          </cell>
        </row>
        <row r="26">
          <cell r="J26">
            <v>10000</v>
          </cell>
          <cell r="K26">
            <v>3.6999999999999998E-2</v>
          </cell>
        </row>
        <row r="27">
          <cell r="J27">
            <v>10000</v>
          </cell>
          <cell r="K27">
            <v>3.5799999999999998E-2</v>
          </cell>
        </row>
        <row r="28">
          <cell r="J28">
            <v>2000</v>
          </cell>
          <cell r="K28">
            <v>3.9E-2</v>
          </cell>
        </row>
        <row r="29">
          <cell r="J29">
            <v>5200</v>
          </cell>
          <cell r="K29">
            <v>3.7999999999999999E-2</v>
          </cell>
        </row>
        <row r="30">
          <cell r="J30">
            <v>11000</v>
          </cell>
          <cell r="K30">
            <v>3.7999999999999999E-2</v>
          </cell>
        </row>
        <row r="31">
          <cell r="J31">
            <v>10000</v>
          </cell>
          <cell r="K31">
            <v>0.04</v>
          </cell>
        </row>
        <row r="32">
          <cell r="J32">
            <v>3000</v>
          </cell>
          <cell r="K32">
            <v>3.5200000000000002E-2</v>
          </cell>
        </row>
        <row r="33">
          <cell r="J33">
            <v>10000</v>
          </cell>
          <cell r="K33">
            <v>3.5499999999999997E-2</v>
          </cell>
        </row>
        <row r="34">
          <cell r="J34">
            <v>6000</v>
          </cell>
          <cell r="K34">
            <v>3.6999999999999998E-2</v>
          </cell>
        </row>
        <row r="35">
          <cell r="J35">
            <v>10000</v>
          </cell>
          <cell r="K35">
            <v>3.6900000000000002E-2</v>
          </cell>
        </row>
        <row r="36">
          <cell r="J36">
            <v>5500</v>
          </cell>
          <cell r="K36">
            <v>3.7499999999999999E-2</v>
          </cell>
        </row>
        <row r="37">
          <cell r="J37">
            <v>5200</v>
          </cell>
          <cell r="K37">
            <v>3.7999999999999999E-2</v>
          </cell>
        </row>
        <row r="38">
          <cell r="J38">
            <v>10000</v>
          </cell>
          <cell r="K38">
            <v>3.7999999999999999E-2</v>
          </cell>
        </row>
        <row r="39">
          <cell r="J39">
            <v>10000</v>
          </cell>
          <cell r="K39">
            <v>3.73E-2</v>
          </cell>
        </row>
        <row r="40">
          <cell r="J40">
            <v>3000</v>
          </cell>
          <cell r="K40">
            <v>3.6499999999999998E-2</v>
          </cell>
        </row>
        <row r="41">
          <cell r="J41">
            <v>1000</v>
          </cell>
          <cell r="K41">
            <v>3.5999999999999997E-2</v>
          </cell>
        </row>
        <row r="42">
          <cell r="J42">
            <v>2000</v>
          </cell>
          <cell r="K42">
            <v>3.5999999999999997E-2</v>
          </cell>
        </row>
        <row r="43">
          <cell r="J43">
            <v>3000</v>
          </cell>
          <cell r="K43">
            <v>3.8100000000000002E-2</v>
          </cell>
        </row>
        <row r="44">
          <cell r="J44">
            <v>2500</v>
          </cell>
          <cell r="K44">
            <v>3.4299999999999997E-2</v>
          </cell>
        </row>
        <row r="45">
          <cell r="J45">
            <v>2400</v>
          </cell>
          <cell r="K45">
            <v>3.9E-2</v>
          </cell>
        </row>
        <row r="46">
          <cell r="J46">
            <v>10000</v>
          </cell>
          <cell r="K46">
            <v>4.0300000000000002E-2</v>
          </cell>
        </row>
        <row r="47">
          <cell r="J47">
            <v>12000</v>
          </cell>
          <cell r="K47">
            <v>3.5799999999999998E-2</v>
          </cell>
        </row>
        <row r="48">
          <cell r="J48">
            <v>5000</v>
          </cell>
          <cell r="K48">
            <v>4.0500000000000001E-2</v>
          </cell>
        </row>
        <row r="49">
          <cell r="J49">
            <v>5000</v>
          </cell>
          <cell r="K49">
            <v>3.6499999999999998E-2</v>
          </cell>
        </row>
        <row r="50">
          <cell r="J50">
            <v>2000</v>
          </cell>
          <cell r="K50">
            <v>3.7999999999999999E-2</v>
          </cell>
        </row>
        <row r="51">
          <cell r="J51">
            <v>5944</v>
          </cell>
          <cell r="K51">
            <v>3.5499999999999997E-2</v>
          </cell>
        </row>
        <row r="52">
          <cell r="J52">
            <v>3000</v>
          </cell>
          <cell r="K52">
            <v>3.2500000000000001E-2</v>
          </cell>
        </row>
        <row r="53">
          <cell r="J53">
            <v>3000</v>
          </cell>
          <cell r="K53">
            <v>0.04</v>
          </cell>
        </row>
        <row r="54">
          <cell r="J54">
            <v>3000</v>
          </cell>
          <cell r="K54">
            <v>3.5799999999999998E-2</v>
          </cell>
        </row>
        <row r="59">
          <cell r="J59">
            <v>165000</v>
          </cell>
          <cell r="K59">
            <v>3.1253999999999997E-2</v>
          </cell>
        </row>
        <row r="60">
          <cell r="J60">
            <v>5000000</v>
          </cell>
          <cell r="K60">
            <v>3.2418000000000002E-2</v>
          </cell>
        </row>
        <row r="61">
          <cell r="J61">
            <v>700000</v>
          </cell>
          <cell r="K61">
            <v>3.3006000000000001E-2</v>
          </cell>
        </row>
        <row r="62">
          <cell r="J62">
            <v>5000000</v>
          </cell>
          <cell r="K62">
            <v>3.2419999999999997E-2</v>
          </cell>
        </row>
        <row r="63">
          <cell r="J63">
            <v>5500000</v>
          </cell>
          <cell r="K63">
            <v>3.2418000000000002E-2</v>
          </cell>
        </row>
        <row r="64">
          <cell r="J64">
            <v>2000000</v>
          </cell>
          <cell r="K64">
            <v>2.9000000000000001E-2</v>
          </cell>
        </row>
        <row r="65">
          <cell r="J65">
            <v>1000000</v>
          </cell>
          <cell r="K65">
            <v>2.9000000000000001E-2</v>
          </cell>
        </row>
        <row r="66">
          <cell r="J66">
            <v>1913811.82</v>
          </cell>
          <cell r="K66">
            <v>2.9773000000000001E-2</v>
          </cell>
        </row>
        <row r="67">
          <cell r="I67">
            <v>20000000</v>
          </cell>
          <cell r="K67">
            <v>3.1099999999999999E-2</v>
          </cell>
        </row>
        <row r="68">
          <cell r="J68">
            <v>520000</v>
          </cell>
          <cell r="K68">
            <v>3.4000000000000002E-2</v>
          </cell>
        </row>
        <row r="69">
          <cell r="J69">
            <v>5000000</v>
          </cell>
          <cell r="K69">
            <v>3.2599999999999997E-2</v>
          </cell>
        </row>
        <row r="70">
          <cell r="J70">
            <v>5000000</v>
          </cell>
          <cell r="K70">
            <v>3.2599999999999997E-2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data"/>
    </sheetNames>
    <sheetDataSet>
      <sheetData sheetId="0" refreshError="1"/>
      <sheetData sheetId="1" refreshError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 xml:space="preserve">  &lt;당 좌 자 산&gt;</v>
          </cell>
        </row>
        <row r="68">
          <cell r="A68">
            <v>100</v>
          </cell>
          <cell r="B68" t="str">
            <v xml:space="preserve"> 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 xml:space="preserve"> 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 xml:space="preserve">  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 xml:space="preserve">  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 xml:space="preserve">  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 xml:space="preserve">  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 xml:space="preserve">  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 xml:space="preserve">  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 xml:space="preserve">  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 xml:space="preserve">  &lt;재   료  비&gt;</v>
          </cell>
        </row>
        <row r="405">
          <cell r="A405">
            <v>600</v>
          </cell>
          <cell r="C405" t="str">
            <v xml:space="preserve">  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 xml:space="preserve">  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 xml:space="preserve">  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 xml:space="preserve">  &lt; 외  주   비 &gt;</v>
          </cell>
        </row>
        <row r="434">
          <cell r="A434">
            <v>630</v>
          </cell>
          <cell r="C434" t="str">
            <v xml:space="preserve">  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 xml:space="preserve"> </v>
          </cell>
        </row>
        <row r="483">
          <cell r="C483" t="str">
            <v xml:space="preserve">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70008"/>
      <sheetName val="거래처코드 "/>
      <sheetName val="알미늄1"/>
      <sheetName val="알미늄2"/>
    </sheetNames>
    <sheetDataSet>
      <sheetData sheetId="0" refreshError="1"/>
      <sheetData sheetId="1" refreshError="1">
        <row r="1">
          <cell r="A1" t="str">
            <v>CODE</v>
          </cell>
          <cell r="B1" t="str">
            <v>거래처명</v>
          </cell>
          <cell r="C1" t="str">
            <v>팀구분</v>
          </cell>
          <cell r="D1" t="str">
            <v>계열사</v>
          </cell>
          <cell r="E1" t="str">
            <v>지역</v>
          </cell>
          <cell r="F1" t="str">
            <v>업태</v>
          </cell>
          <cell r="G1" t="str">
            <v>개시년월</v>
          </cell>
          <cell r="H1" t="str">
            <v>구분</v>
          </cell>
        </row>
        <row r="2">
          <cell r="A2">
            <v>100479</v>
          </cell>
          <cell r="B2" t="str">
            <v>일진전기</v>
          </cell>
          <cell r="C2" t="str">
            <v>특수영업</v>
          </cell>
          <cell r="D2" t="str">
            <v>일진전기</v>
          </cell>
          <cell r="E2" t="str">
            <v>경기</v>
          </cell>
          <cell r="H2" t="str">
            <v>정상관리</v>
          </cell>
        </row>
        <row r="3">
          <cell r="A3">
            <v>100480</v>
          </cell>
          <cell r="B3" t="str">
            <v>일진경금</v>
          </cell>
          <cell r="C3" t="str">
            <v>특수영업</v>
          </cell>
          <cell r="E3" t="str">
            <v>경기</v>
          </cell>
          <cell r="H3" t="str">
            <v>정상관리</v>
          </cell>
        </row>
        <row r="4">
          <cell r="A4">
            <v>100604</v>
          </cell>
          <cell r="B4" t="str">
            <v>세리공업사</v>
          </cell>
          <cell r="C4" t="str">
            <v>시판</v>
          </cell>
          <cell r="D4" t="str">
            <v>정읍대</v>
          </cell>
          <cell r="E4" t="str">
            <v>호남</v>
          </cell>
          <cell r="F4" t="str">
            <v>공사</v>
          </cell>
          <cell r="H4" t="str">
            <v>영업관리</v>
          </cell>
        </row>
        <row r="5">
          <cell r="A5">
            <v>100605</v>
          </cell>
          <cell r="B5" t="str">
            <v>일진정주대리점</v>
          </cell>
          <cell r="C5" t="str">
            <v>시판</v>
          </cell>
          <cell r="D5" t="str">
            <v>정읍대</v>
          </cell>
          <cell r="E5" t="str">
            <v>호남</v>
          </cell>
          <cell r="F5" t="str">
            <v>판매</v>
          </cell>
          <cell r="G5" t="str">
            <v>기존</v>
          </cell>
          <cell r="H5" t="str">
            <v>영업관리</v>
          </cell>
        </row>
        <row r="6">
          <cell r="A6">
            <v>100619</v>
          </cell>
          <cell r="B6" t="str">
            <v>예성알미늄</v>
          </cell>
          <cell r="C6" t="str">
            <v>시판</v>
          </cell>
          <cell r="D6" t="str">
            <v>충주대</v>
          </cell>
          <cell r="E6" t="str">
            <v>충청</v>
          </cell>
          <cell r="F6" t="str">
            <v>판매</v>
          </cell>
          <cell r="H6" t="str">
            <v>채권관리</v>
          </cell>
        </row>
        <row r="7">
          <cell r="A7">
            <v>100621</v>
          </cell>
          <cell r="B7" t="str">
            <v>한국알미늄</v>
          </cell>
          <cell r="C7" t="str">
            <v>시판</v>
          </cell>
          <cell r="D7" t="str">
            <v>천호대</v>
          </cell>
          <cell r="E7" t="str">
            <v>서울</v>
          </cell>
          <cell r="F7" t="str">
            <v>판매</v>
          </cell>
          <cell r="G7" t="str">
            <v>기존</v>
          </cell>
          <cell r="H7" t="str">
            <v>채권관리</v>
          </cell>
        </row>
        <row r="8">
          <cell r="A8">
            <v>100625</v>
          </cell>
          <cell r="B8" t="str">
            <v>(주)우인기업</v>
          </cell>
          <cell r="C8" t="str">
            <v>알미늄</v>
          </cell>
          <cell r="H8" t="str">
            <v>채권관리</v>
          </cell>
        </row>
        <row r="9">
          <cell r="A9">
            <v>100715</v>
          </cell>
          <cell r="B9" t="str">
            <v>일흥금속</v>
          </cell>
          <cell r="C9" t="str">
            <v>시판</v>
          </cell>
          <cell r="D9" t="str">
            <v>노호남</v>
          </cell>
          <cell r="E9" t="str">
            <v>서울</v>
          </cell>
          <cell r="F9" t="str">
            <v>공사</v>
          </cell>
          <cell r="H9" t="str">
            <v>채권관리</v>
          </cell>
        </row>
        <row r="10">
          <cell r="A10">
            <v>100789</v>
          </cell>
          <cell r="B10" t="str">
            <v>(주)창원</v>
          </cell>
          <cell r="C10" t="str">
            <v>시판</v>
          </cell>
          <cell r="H10" t="str">
            <v>채권관리</v>
          </cell>
        </row>
        <row r="11">
          <cell r="A11">
            <v>100790</v>
          </cell>
          <cell r="B11" t="str">
            <v>박남원</v>
          </cell>
          <cell r="C11" t="str">
            <v>시판</v>
          </cell>
          <cell r="D11" t="str">
            <v>인천대</v>
          </cell>
          <cell r="H11" t="str">
            <v>채권관리</v>
          </cell>
        </row>
        <row r="12">
          <cell r="A12">
            <v>100798</v>
          </cell>
          <cell r="B12" t="str">
            <v>화성공업사</v>
          </cell>
          <cell r="C12" t="str">
            <v>시판</v>
          </cell>
          <cell r="D12" t="str">
            <v>양남동한국</v>
          </cell>
          <cell r="H12" t="str">
            <v>채권관리</v>
          </cell>
        </row>
        <row r="13">
          <cell r="A13">
            <v>100800</v>
          </cell>
          <cell r="B13" t="str">
            <v>한림공영</v>
          </cell>
          <cell r="C13" t="str">
            <v>시판</v>
          </cell>
          <cell r="D13" t="str">
            <v>이일우</v>
          </cell>
          <cell r="H13" t="str">
            <v>채권관리</v>
          </cell>
        </row>
        <row r="14">
          <cell r="A14">
            <v>100822</v>
          </cell>
          <cell r="B14" t="str">
            <v>삼부토건</v>
          </cell>
          <cell r="C14" t="str">
            <v>시판</v>
          </cell>
          <cell r="D14" t="str">
            <v>삼부토건</v>
          </cell>
          <cell r="E14" t="str">
            <v>서울</v>
          </cell>
          <cell r="F14" t="str">
            <v>공사</v>
          </cell>
          <cell r="H14" t="str">
            <v>채권관리</v>
          </cell>
        </row>
        <row r="15">
          <cell r="A15">
            <v>100822</v>
          </cell>
          <cell r="B15" t="str">
            <v>삼부토건</v>
          </cell>
          <cell r="C15" t="str">
            <v>직판</v>
          </cell>
          <cell r="D15" t="str">
            <v>삼부토건</v>
          </cell>
          <cell r="H15" t="str">
            <v>정상관리</v>
          </cell>
        </row>
        <row r="16">
          <cell r="A16">
            <v>100896</v>
          </cell>
          <cell r="B16" t="str">
            <v>(주)청파건설</v>
          </cell>
          <cell r="C16" t="str">
            <v>시판</v>
          </cell>
          <cell r="D16" t="str">
            <v>송갑빈</v>
          </cell>
          <cell r="E16" t="str">
            <v>영남</v>
          </cell>
          <cell r="F16" t="str">
            <v>공사</v>
          </cell>
          <cell r="H16" t="str">
            <v>채권관리</v>
          </cell>
        </row>
        <row r="17">
          <cell r="A17">
            <v>100923</v>
          </cell>
          <cell r="B17" t="str">
            <v>유성알미늄</v>
          </cell>
          <cell r="C17" t="str">
            <v>시판</v>
          </cell>
          <cell r="D17" t="str">
            <v>송갑빈</v>
          </cell>
          <cell r="E17" t="str">
            <v>영남</v>
          </cell>
          <cell r="F17" t="str">
            <v>공사</v>
          </cell>
          <cell r="H17" t="str">
            <v>채권관리</v>
          </cell>
        </row>
        <row r="18">
          <cell r="A18">
            <v>100948</v>
          </cell>
          <cell r="B18" t="str">
            <v>일진알미늄(해운대)</v>
          </cell>
          <cell r="C18" t="str">
            <v>시판</v>
          </cell>
          <cell r="D18" t="str">
            <v>해운대</v>
          </cell>
          <cell r="E18" t="str">
            <v>영남</v>
          </cell>
          <cell r="F18" t="str">
            <v>판매</v>
          </cell>
          <cell r="H18" t="str">
            <v>채권관리</v>
          </cell>
        </row>
        <row r="19">
          <cell r="A19">
            <v>100955</v>
          </cell>
          <cell r="B19" t="str">
            <v>동양기업</v>
          </cell>
          <cell r="C19" t="str">
            <v>시판</v>
          </cell>
          <cell r="D19" t="str">
            <v>제주동양</v>
          </cell>
          <cell r="E19" t="str">
            <v>제주</v>
          </cell>
          <cell r="F19" t="str">
            <v>공사</v>
          </cell>
          <cell r="G19" t="str">
            <v>기존</v>
          </cell>
          <cell r="H19" t="str">
            <v>정상관리</v>
          </cell>
        </row>
        <row r="20">
          <cell r="A20">
            <v>100956</v>
          </cell>
          <cell r="B20" t="str">
            <v>신한금속</v>
          </cell>
          <cell r="C20" t="str">
            <v>시판</v>
          </cell>
          <cell r="D20" t="str">
            <v>제주신한</v>
          </cell>
          <cell r="E20" t="str">
            <v>제주</v>
          </cell>
          <cell r="F20" t="str">
            <v>판매</v>
          </cell>
          <cell r="H20" t="str">
            <v>채권관리</v>
          </cell>
        </row>
        <row r="21">
          <cell r="A21">
            <v>100976</v>
          </cell>
          <cell r="B21" t="str">
            <v>일진알루미늄(울산)</v>
          </cell>
          <cell r="C21" t="str">
            <v>시판</v>
          </cell>
          <cell r="D21" t="str">
            <v>울산대</v>
          </cell>
          <cell r="E21" t="str">
            <v>영남</v>
          </cell>
          <cell r="F21" t="str">
            <v>공사</v>
          </cell>
          <cell r="H21" t="str">
            <v>정상관리</v>
          </cell>
        </row>
        <row r="22">
          <cell r="A22">
            <v>101196</v>
          </cell>
          <cell r="B22" t="str">
            <v>엘지전선</v>
          </cell>
          <cell r="C22" t="str">
            <v>자재</v>
          </cell>
          <cell r="D22" t="str">
            <v>이용호,엘지전선</v>
          </cell>
          <cell r="H22" t="str">
            <v>업무팀관리</v>
          </cell>
        </row>
        <row r="23">
          <cell r="A23">
            <v>101219</v>
          </cell>
          <cell r="B23" t="str">
            <v>라이프컴</v>
          </cell>
          <cell r="C23" t="str">
            <v>특수영업</v>
          </cell>
          <cell r="D23" t="str">
            <v>라이프컴</v>
          </cell>
          <cell r="H23" t="str">
            <v>채권관리</v>
          </cell>
        </row>
        <row r="24">
          <cell r="A24">
            <v>101305</v>
          </cell>
          <cell r="B24" t="str">
            <v>일진상사</v>
          </cell>
          <cell r="C24" t="str">
            <v>시판</v>
          </cell>
          <cell r="D24" t="str">
            <v>대구대</v>
          </cell>
          <cell r="E24" t="str">
            <v>영남</v>
          </cell>
          <cell r="F24" t="str">
            <v>판매</v>
          </cell>
          <cell r="G24" t="str">
            <v>기존</v>
          </cell>
          <cell r="H24" t="str">
            <v>정상관리</v>
          </cell>
        </row>
        <row r="25">
          <cell r="A25">
            <v>101323</v>
          </cell>
          <cell r="B25" t="str">
            <v>(유)일진창호</v>
          </cell>
          <cell r="C25" t="str">
            <v>시판</v>
          </cell>
          <cell r="D25" t="str">
            <v>해남대</v>
          </cell>
          <cell r="E25" t="str">
            <v>호남</v>
          </cell>
          <cell r="F25" t="str">
            <v>판매</v>
          </cell>
          <cell r="H25" t="str">
            <v>영업관리</v>
          </cell>
        </row>
        <row r="26">
          <cell r="A26">
            <v>101354</v>
          </cell>
          <cell r="B26" t="str">
            <v>(주)일진금속</v>
          </cell>
          <cell r="C26" t="str">
            <v>시판</v>
          </cell>
          <cell r="D26" t="str">
            <v>광주대</v>
          </cell>
          <cell r="E26" t="str">
            <v>호남</v>
          </cell>
          <cell r="F26" t="str">
            <v>판매</v>
          </cell>
          <cell r="G26" t="str">
            <v>기존</v>
          </cell>
          <cell r="H26" t="str">
            <v>정상관리</v>
          </cell>
        </row>
        <row r="27">
          <cell r="A27">
            <v>101363</v>
          </cell>
          <cell r="B27" t="str">
            <v>일진알루미늄</v>
          </cell>
          <cell r="C27" t="str">
            <v>시판</v>
          </cell>
          <cell r="D27" t="str">
            <v>남원대</v>
          </cell>
          <cell r="E27" t="str">
            <v>호남</v>
          </cell>
          <cell r="F27" t="str">
            <v>판매</v>
          </cell>
          <cell r="H27" t="str">
            <v>채권관리</v>
          </cell>
        </row>
        <row r="28">
          <cell r="A28">
            <v>101373</v>
          </cell>
          <cell r="B28" t="str">
            <v>세계산업</v>
          </cell>
          <cell r="C28" t="str">
            <v>업무</v>
          </cell>
          <cell r="G28" t="str">
            <v>8월개설</v>
          </cell>
          <cell r="H28" t="str">
            <v>업무팀관리</v>
          </cell>
        </row>
        <row r="29">
          <cell r="A29">
            <v>101383</v>
          </cell>
          <cell r="B29" t="str">
            <v>일진상사</v>
          </cell>
          <cell r="C29" t="str">
            <v>시판</v>
          </cell>
          <cell r="D29" t="str">
            <v>전주대</v>
          </cell>
          <cell r="E29" t="str">
            <v>호남</v>
          </cell>
          <cell r="F29" t="str">
            <v>판매</v>
          </cell>
          <cell r="G29" t="str">
            <v>기존</v>
          </cell>
          <cell r="H29" t="str">
            <v>정상관리</v>
          </cell>
        </row>
        <row r="30">
          <cell r="A30">
            <v>101386</v>
          </cell>
          <cell r="B30" t="str">
            <v>(유)남양산업개발</v>
          </cell>
          <cell r="C30" t="str">
            <v>시판</v>
          </cell>
          <cell r="D30" t="str">
            <v>전주대</v>
          </cell>
          <cell r="E30" t="str">
            <v>호남</v>
          </cell>
          <cell r="F30" t="str">
            <v>공사</v>
          </cell>
          <cell r="G30" t="str">
            <v>기존</v>
          </cell>
          <cell r="H30" t="str">
            <v>정상관리</v>
          </cell>
        </row>
        <row r="31">
          <cell r="A31">
            <v>101395</v>
          </cell>
          <cell r="B31" t="str">
            <v>일진알미늄공사</v>
          </cell>
          <cell r="C31" t="str">
            <v>시판</v>
          </cell>
          <cell r="D31" t="str">
            <v>정읍대</v>
          </cell>
          <cell r="E31" t="str">
            <v>호남</v>
          </cell>
          <cell r="F31" t="str">
            <v>판매</v>
          </cell>
          <cell r="H31" t="str">
            <v>영업관리</v>
          </cell>
        </row>
        <row r="32">
          <cell r="A32">
            <v>101436</v>
          </cell>
          <cell r="B32" t="str">
            <v>(주)중원이엔지</v>
          </cell>
          <cell r="C32" t="str">
            <v>특수영업</v>
          </cell>
          <cell r="D32" t="str">
            <v>(주)중원ENG</v>
          </cell>
          <cell r="H32" t="str">
            <v>채권관리</v>
          </cell>
        </row>
        <row r="33">
          <cell r="A33">
            <v>101442</v>
          </cell>
          <cell r="B33" t="str">
            <v>일진알미늄</v>
          </cell>
          <cell r="C33" t="str">
            <v>시판</v>
          </cell>
          <cell r="D33" t="str">
            <v>대전서부</v>
          </cell>
          <cell r="E33" t="str">
            <v>충청</v>
          </cell>
          <cell r="F33" t="str">
            <v>판매</v>
          </cell>
          <cell r="H33" t="str">
            <v>채권관리</v>
          </cell>
        </row>
        <row r="34">
          <cell r="A34">
            <v>101457</v>
          </cell>
          <cell r="B34" t="str">
            <v>두레메텍</v>
          </cell>
          <cell r="C34" t="str">
            <v>업무</v>
          </cell>
          <cell r="D34" t="str">
            <v>두레메텍</v>
          </cell>
          <cell r="E34" t="str">
            <v>영남</v>
          </cell>
          <cell r="H34" t="str">
            <v>정상관리</v>
          </cell>
        </row>
        <row r="35">
          <cell r="A35">
            <v>101472</v>
          </cell>
          <cell r="B35" t="str">
            <v>일진알미공사</v>
          </cell>
          <cell r="C35" t="str">
            <v>시판</v>
          </cell>
          <cell r="D35" t="str">
            <v>온양효성</v>
          </cell>
          <cell r="E35" t="str">
            <v>충청</v>
          </cell>
          <cell r="F35" t="str">
            <v>판매</v>
          </cell>
          <cell r="G35" t="str">
            <v>기존</v>
          </cell>
          <cell r="H35" t="str">
            <v>영업관리</v>
          </cell>
        </row>
        <row r="36">
          <cell r="A36">
            <v>101473</v>
          </cell>
          <cell r="B36" t="str">
            <v>연흥공업사</v>
          </cell>
          <cell r="C36" t="str">
            <v>시판</v>
          </cell>
          <cell r="D36" t="str">
            <v>온양연흥</v>
          </cell>
          <cell r="E36" t="str">
            <v>충청</v>
          </cell>
          <cell r="F36" t="str">
            <v>공사</v>
          </cell>
          <cell r="H36" t="str">
            <v>채권관리</v>
          </cell>
        </row>
        <row r="37">
          <cell r="A37">
            <v>101485</v>
          </cell>
          <cell r="B37" t="str">
            <v>주봉산업</v>
          </cell>
          <cell r="C37" t="str">
            <v>시판</v>
          </cell>
          <cell r="D37" t="str">
            <v>당진대</v>
          </cell>
          <cell r="E37" t="str">
            <v>충청</v>
          </cell>
          <cell r="F37" t="str">
            <v>판매</v>
          </cell>
          <cell r="G37" t="str">
            <v>기존</v>
          </cell>
          <cell r="H37" t="str">
            <v>채권관리</v>
          </cell>
        </row>
        <row r="38">
          <cell r="A38">
            <v>101514</v>
          </cell>
          <cell r="B38" t="str">
            <v>삼원산업</v>
          </cell>
          <cell r="C38" t="str">
            <v>특수영업</v>
          </cell>
          <cell r="D38" t="str">
            <v>삼원산업</v>
          </cell>
          <cell r="E38" t="str">
            <v>충청</v>
          </cell>
          <cell r="H38" t="str">
            <v>정상관리</v>
          </cell>
        </row>
        <row r="39">
          <cell r="A39">
            <v>101529</v>
          </cell>
          <cell r="B39" t="str">
            <v>(주)동양기업사</v>
          </cell>
          <cell r="C39" t="str">
            <v>시판</v>
          </cell>
          <cell r="D39" t="str">
            <v>대전동양</v>
          </cell>
          <cell r="E39" t="str">
            <v>충청</v>
          </cell>
          <cell r="F39" t="str">
            <v>판매</v>
          </cell>
          <cell r="H39" t="str">
            <v>정상관리</v>
          </cell>
        </row>
        <row r="40">
          <cell r="A40">
            <v>101569</v>
          </cell>
          <cell r="B40" t="str">
            <v>(주)세보하드웨어</v>
          </cell>
          <cell r="C40" t="str">
            <v>특수영업</v>
          </cell>
          <cell r="D40" t="str">
            <v>(주)세보하드웨어</v>
          </cell>
          <cell r="H40" t="str">
            <v>채권관리</v>
          </cell>
        </row>
        <row r="41">
          <cell r="A41">
            <v>101571</v>
          </cell>
          <cell r="B41" t="str">
            <v>(주)현대커튼월</v>
          </cell>
          <cell r="C41" t="str">
            <v>시판</v>
          </cell>
          <cell r="D41" t="str">
            <v>현대ENG</v>
          </cell>
          <cell r="E41" t="str">
            <v>충청</v>
          </cell>
          <cell r="F41" t="str">
            <v>공사</v>
          </cell>
          <cell r="H41" t="str">
            <v>채권관리</v>
          </cell>
        </row>
        <row r="42">
          <cell r="A42">
            <v>101574</v>
          </cell>
          <cell r="B42" t="str">
            <v>모든창호중부상사</v>
          </cell>
          <cell r="C42" t="str">
            <v>시판</v>
          </cell>
          <cell r="D42" t="str">
            <v>옥천중부</v>
          </cell>
          <cell r="E42" t="str">
            <v>충청</v>
          </cell>
          <cell r="F42" t="str">
            <v>공사</v>
          </cell>
          <cell r="H42" t="str">
            <v>채권관리</v>
          </cell>
        </row>
        <row r="43">
          <cell r="A43">
            <v>101588</v>
          </cell>
          <cell r="B43" t="str">
            <v>하나계기</v>
          </cell>
          <cell r="C43" t="str">
            <v>특수영업</v>
          </cell>
          <cell r="D43" t="str">
            <v>하나계기</v>
          </cell>
          <cell r="H43" t="str">
            <v>정상관리</v>
          </cell>
        </row>
        <row r="44">
          <cell r="A44">
            <v>101621</v>
          </cell>
          <cell r="B44" t="str">
            <v>PROFILEX</v>
          </cell>
          <cell r="C44" t="str">
            <v>수출</v>
          </cell>
          <cell r="D44" t="str">
            <v>PROFILEX</v>
          </cell>
          <cell r="H44" t="str">
            <v>정상관리</v>
          </cell>
        </row>
        <row r="45">
          <cell r="A45">
            <v>101623</v>
          </cell>
          <cell r="B45" t="str">
            <v>EIWATRAD</v>
          </cell>
          <cell r="C45" t="str">
            <v>수출</v>
          </cell>
          <cell r="D45" t="str">
            <v>EIWATRAD</v>
          </cell>
          <cell r="H45" t="str">
            <v>정상관리</v>
          </cell>
        </row>
        <row r="46">
          <cell r="A46">
            <v>101734</v>
          </cell>
          <cell r="B46" t="str">
            <v>호성정밀</v>
          </cell>
          <cell r="C46" t="str">
            <v>특수영업</v>
          </cell>
          <cell r="D46" t="str">
            <v>호성정밀</v>
          </cell>
          <cell r="E46" t="str">
            <v>서울</v>
          </cell>
          <cell r="H46" t="str">
            <v>채권관리</v>
          </cell>
        </row>
        <row r="47">
          <cell r="A47">
            <v>101739</v>
          </cell>
          <cell r="B47" t="str">
            <v>삼일공사</v>
          </cell>
          <cell r="C47" t="str">
            <v>시판</v>
          </cell>
          <cell r="D47" t="str">
            <v>삼일공사</v>
          </cell>
          <cell r="E47" t="str">
            <v>서울</v>
          </cell>
          <cell r="F47" t="str">
            <v>판매</v>
          </cell>
          <cell r="H47" t="str">
            <v>채권관리</v>
          </cell>
        </row>
        <row r="48">
          <cell r="A48">
            <v>101744</v>
          </cell>
          <cell r="B48" t="str">
            <v>(주)제이엔지니어링</v>
          </cell>
          <cell r="C48" t="str">
            <v>수출</v>
          </cell>
          <cell r="D48" t="str">
            <v>(주)제이엔지니어링</v>
          </cell>
          <cell r="H48" t="str">
            <v>정상관리</v>
          </cell>
        </row>
        <row r="49">
          <cell r="A49">
            <v>101761</v>
          </cell>
          <cell r="B49" t="str">
            <v>일진알미늄송파대리점</v>
          </cell>
          <cell r="C49" t="str">
            <v>시판</v>
          </cell>
          <cell r="D49" t="str">
            <v>송파대</v>
          </cell>
          <cell r="E49" t="str">
            <v>서울</v>
          </cell>
          <cell r="F49" t="str">
            <v>판매</v>
          </cell>
          <cell r="G49" t="str">
            <v>기존</v>
          </cell>
          <cell r="H49" t="str">
            <v>정상관리</v>
          </cell>
        </row>
        <row r="50">
          <cell r="A50">
            <v>101807</v>
          </cell>
          <cell r="B50" t="str">
            <v>공간금속㈜</v>
          </cell>
          <cell r="C50" t="str">
            <v>시판</v>
          </cell>
          <cell r="D50" t="str">
            <v>공간금속</v>
          </cell>
          <cell r="H50" t="str">
            <v>채권관리</v>
          </cell>
        </row>
        <row r="51">
          <cell r="A51">
            <v>101822</v>
          </cell>
          <cell r="B51" t="str">
            <v>(주)한도</v>
          </cell>
          <cell r="C51" t="str">
            <v>시판</v>
          </cell>
          <cell r="D51" t="str">
            <v>(주)한도</v>
          </cell>
          <cell r="E51" t="str">
            <v>서울</v>
          </cell>
          <cell r="F51" t="str">
            <v>공사</v>
          </cell>
          <cell r="H51" t="str">
            <v>정상관리</v>
          </cell>
        </row>
        <row r="52">
          <cell r="A52">
            <v>101826</v>
          </cell>
          <cell r="B52" t="str">
            <v>(주)선보하이테크</v>
          </cell>
          <cell r="C52" t="str">
            <v>시판</v>
          </cell>
          <cell r="D52" t="str">
            <v>(주)선보하이테크</v>
          </cell>
          <cell r="E52" t="str">
            <v>서울</v>
          </cell>
          <cell r="F52" t="str">
            <v>공사</v>
          </cell>
          <cell r="H52" t="str">
            <v>채권관리</v>
          </cell>
        </row>
        <row r="53">
          <cell r="A53">
            <v>101943</v>
          </cell>
          <cell r="B53" t="str">
            <v>한재산업㈜</v>
          </cell>
          <cell r="C53" t="str">
            <v>시판</v>
          </cell>
          <cell r="D53" t="str">
            <v>강남대</v>
          </cell>
          <cell r="E53" t="str">
            <v>서울</v>
          </cell>
          <cell r="F53" t="str">
            <v>공사</v>
          </cell>
          <cell r="G53" t="str">
            <v>기존</v>
          </cell>
          <cell r="H53" t="str">
            <v>채권관리</v>
          </cell>
        </row>
        <row r="54">
          <cell r="A54">
            <v>101969</v>
          </cell>
          <cell r="B54" t="str">
            <v>일진알미</v>
          </cell>
          <cell r="C54" t="str">
            <v>시판</v>
          </cell>
          <cell r="D54" t="str">
            <v>이천대</v>
          </cell>
          <cell r="E54" t="str">
            <v>경기</v>
          </cell>
          <cell r="F54" t="str">
            <v>공사</v>
          </cell>
          <cell r="H54" t="str">
            <v>정상관리</v>
          </cell>
        </row>
        <row r="55">
          <cell r="A55">
            <v>101985</v>
          </cell>
          <cell r="B55" t="str">
            <v>진양건업</v>
          </cell>
          <cell r="C55" t="str">
            <v>시판</v>
          </cell>
          <cell r="D55" t="str">
            <v>진양건업</v>
          </cell>
          <cell r="E55" t="str">
            <v>서울</v>
          </cell>
          <cell r="F55" t="str">
            <v>공사</v>
          </cell>
          <cell r="H55" t="str">
            <v>채권관리</v>
          </cell>
        </row>
        <row r="56">
          <cell r="A56">
            <v>101986</v>
          </cell>
          <cell r="B56" t="str">
            <v>거신건업</v>
          </cell>
          <cell r="C56" t="str">
            <v>시판</v>
          </cell>
          <cell r="D56" t="str">
            <v>거신건업</v>
          </cell>
          <cell r="E56" t="str">
            <v>서울</v>
          </cell>
          <cell r="F56" t="str">
            <v>공사</v>
          </cell>
          <cell r="H56" t="str">
            <v>채권관리</v>
          </cell>
        </row>
        <row r="57">
          <cell r="A57">
            <v>101999</v>
          </cell>
          <cell r="B57" t="str">
            <v>(주)거신건업</v>
          </cell>
          <cell r="C57" t="str">
            <v>시판</v>
          </cell>
          <cell r="D57" t="str">
            <v>(주)거신건업</v>
          </cell>
          <cell r="H57" t="str">
            <v>채권관리</v>
          </cell>
        </row>
        <row r="58">
          <cell r="A58">
            <v>102012</v>
          </cell>
          <cell r="B58" t="str">
            <v>금성상공사</v>
          </cell>
          <cell r="C58" t="str">
            <v>시판</v>
          </cell>
          <cell r="D58" t="str">
            <v>오금대</v>
          </cell>
          <cell r="E58" t="str">
            <v>서울</v>
          </cell>
          <cell r="F58" t="str">
            <v>판매</v>
          </cell>
          <cell r="H58" t="str">
            <v>정상관리</v>
          </cell>
        </row>
        <row r="59">
          <cell r="A59">
            <v>102024</v>
          </cell>
          <cell r="B59" t="str">
            <v>이원알텍</v>
          </cell>
          <cell r="C59" t="str">
            <v>특수영업</v>
          </cell>
          <cell r="D59" t="str">
            <v>이원알텍</v>
          </cell>
          <cell r="E59" t="str">
            <v>서울</v>
          </cell>
          <cell r="H59" t="str">
            <v>채권관리</v>
          </cell>
        </row>
        <row r="60">
          <cell r="A60">
            <v>102068</v>
          </cell>
          <cell r="B60" t="str">
            <v>두산건설(주)</v>
          </cell>
          <cell r="C60" t="str">
            <v>직판</v>
          </cell>
          <cell r="E60" t="str">
            <v>서울</v>
          </cell>
          <cell r="H60" t="str">
            <v>정상관리</v>
          </cell>
        </row>
        <row r="61">
          <cell r="A61">
            <v>102074</v>
          </cell>
          <cell r="B61" t="str">
            <v>(주)동진기공</v>
          </cell>
          <cell r="C61" t="str">
            <v>시판</v>
          </cell>
          <cell r="D61" t="str">
            <v>성북대</v>
          </cell>
          <cell r="E61" t="str">
            <v>서울</v>
          </cell>
          <cell r="F61" t="str">
            <v>판매</v>
          </cell>
          <cell r="H61" t="str">
            <v>채권관리</v>
          </cell>
        </row>
        <row r="62">
          <cell r="A62">
            <v>102089</v>
          </cell>
          <cell r="B62" t="str">
            <v>한국과학</v>
          </cell>
          <cell r="C62" t="str">
            <v>특수영업</v>
          </cell>
          <cell r="E62" t="str">
            <v>서울</v>
          </cell>
          <cell r="H62" t="str">
            <v>정상관리</v>
          </cell>
        </row>
        <row r="63">
          <cell r="A63">
            <v>102092</v>
          </cell>
          <cell r="B63" t="str">
            <v>일진알미늄</v>
          </cell>
          <cell r="C63" t="str">
            <v>시판</v>
          </cell>
          <cell r="D63" t="str">
            <v>북부대</v>
          </cell>
          <cell r="E63" t="str">
            <v>서울</v>
          </cell>
          <cell r="F63" t="str">
            <v>판매</v>
          </cell>
          <cell r="G63" t="str">
            <v>기존</v>
          </cell>
          <cell r="H63" t="str">
            <v>정상관리</v>
          </cell>
        </row>
        <row r="64">
          <cell r="A64">
            <v>102120</v>
          </cell>
          <cell r="B64" t="str">
            <v>대덕공산</v>
          </cell>
          <cell r="C64" t="str">
            <v>시판</v>
          </cell>
          <cell r="E64" t="str">
            <v>경기</v>
          </cell>
          <cell r="F64" t="str">
            <v>공사</v>
          </cell>
          <cell r="G64" t="str">
            <v>신규</v>
          </cell>
          <cell r="H64" t="str">
            <v>정상관리</v>
          </cell>
        </row>
        <row r="65">
          <cell r="A65">
            <v>102122</v>
          </cell>
          <cell r="B65" t="str">
            <v>일진알미늄</v>
          </cell>
          <cell r="C65" t="str">
            <v>시판</v>
          </cell>
          <cell r="D65" t="str">
            <v>성동대리점</v>
          </cell>
          <cell r="E65" t="str">
            <v>서울</v>
          </cell>
          <cell r="F65" t="str">
            <v>판매</v>
          </cell>
          <cell r="G65" t="str">
            <v>기존</v>
          </cell>
          <cell r="H65" t="str">
            <v>정상관리</v>
          </cell>
        </row>
        <row r="66">
          <cell r="A66">
            <v>102123</v>
          </cell>
          <cell r="B66" t="str">
            <v>이원산업</v>
          </cell>
          <cell r="C66" t="str">
            <v>특수영업</v>
          </cell>
          <cell r="D66" t="str">
            <v>이원산업</v>
          </cell>
          <cell r="H66" t="str">
            <v>채권관리</v>
          </cell>
        </row>
        <row r="67">
          <cell r="A67">
            <v>102129</v>
          </cell>
          <cell r="B67" t="str">
            <v>㈜우성프라자</v>
          </cell>
          <cell r="C67" t="str">
            <v>시판</v>
          </cell>
          <cell r="D67" t="str">
            <v>㈜우성프라자</v>
          </cell>
          <cell r="E67" t="str">
            <v>서울</v>
          </cell>
          <cell r="F67" t="str">
            <v>공사</v>
          </cell>
          <cell r="G67" t="str">
            <v>신규</v>
          </cell>
          <cell r="H67" t="str">
            <v>정상관리</v>
          </cell>
        </row>
        <row r="68">
          <cell r="A68">
            <v>102150</v>
          </cell>
          <cell r="B68" t="str">
            <v>일진알미늄</v>
          </cell>
          <cell r="C68" t="str">
            <v>시판</v>
          </cell>
          <cell r="D68" t="str">
            <v>성북대</v>
          </cell>
          <cell r="E68" t="str">
            <v>서울</v>
          </cell>
          <cell r="F68" t="str">
            <v>판매</v>
          </cell>
          <cell r="G68" t="str">
            <v>기존</v>
          </cell>
          <cell r="H68" t="str">
            <v>영업관리</v>
          </cell>
        </row>
        <row r="69">
          <cell r="A69">
            <v>102380</v>
          </cell>
          <cell r="B69" t="str">
            <v>한창정밀</v>
          </cell>
          <cell r="C69" t="str">
            <v>특수영업</v>
          </cell>
          <cell r="D69" t="str">
            <v>한창정밀</v>
          </cell>
          <cell r="H69" t="str">
            <v>채권관리</v>
          </cell>
        </row>
        <row r="70">
          <cell r="A70">
            <v>102400</v>
          </cell>
          <cell r="B70" t="str">
            <v>태평철강</v>
          </cell>
          <cell r="C70" t="str">
            <v>시판</v>
          </cell>
          <cell r="D70" t="str">
            <v>인천대</v>
          </cell>
          <cell r="E70" t="str">
            <v>인천</v>
          </cell>
          <cell r="F70" t="str">
            <v>공사</v>
          </cell>
          <cell r="H70" t="str">
            <v>채권관리</v>
          </cell>
        </row>
        <row r="71">
          <cell r="A71">
            <v>102437</v>
          </cell>
          <cell r="B71" t="str">
            <v>(주)현대기업</v>
          </cell>
          <cell r="C71" t="str">
            <v>특수영업</v>
          </cell>
          <cell r="D71" t="str">
            <v>(주)현대</v>
          </cell>
          <cell r="E71" t="str">
            <v>충청</v>
          </cell>
          <cell r="H71" t="str">
            <v>정상관리</v>
          </cell>
        </row>
        <row r="72">
          <cell r="A72">
            <v>102472</v>
          </cell>
          <cell r="B72" t="str">
            <v>미성특장</v>
          </cell>
          <cell r="C72" t="str">
            <v>특수영업</v>
          </cell>
          <cell r="D72" t="str">
            <v>미성특장</v>
          </cell>
          <cell r="H72" t="str">
            <v>정상관리</v>
          </cell>
        </row>
        <row r="73">
          <cell r="A73">
            <v>102478</v>
          </cell>
          <cell r="B73" t="str">
            <v>호계알미늄</v>
          </cell>
          <cell r="C73" t="str">
            <v>시판</v>
          </cell>
          <cell r="D73" t="str">
            <v>오산대</v>
          </cell>
          <cell r="E73" t="str">
            <v>경기</v>
          </cell>
          <cell r="F73" t="str">
            <v>판매</v>
          </cell>
          <cell r="H73" t="str">
            <v>채권관리</v>
          </cell>
        </row>
        <row r="74">
          <cell r="A74">
            <v>102481</v>
          </cell>
          <cell r="B74" t="str">
            <v>동양알미늄</v>
          </cell>
          <cell r="C74" t="str">
            <v>시판</v>
          </cell>
          <cell r="D74" t="str">
            <v>인천동양</v>
          </cell>
          <cell r="H74" t="str">
            <v>채권관리</v>
          </cell>
        </row>
        <row r="75">
          <cell r="A75">
            <v>102491</v>
          </cell>
          <cell r="B75" t="str">
            <v>일진동암대리점</v>
          </cell>
          <cell r="C75" t="str">
            <v>시판</v>
          </cell>
          <cell r="D75" t="str">
            <v>동암대</v>
          </cell>
          <cell r="H75" t="str">
            <v>채권관리</v>
          </cell>
        </row>
        <row r="76">
          <cell r="A76">
            <v>102507</v>
          </cell>
          <cell r="B76" t="str">
            <v>한스산업</v>
          </cell>
          <cell r="C76" t="str">
            <v>특수영업</v>
          </cell>
          <cell r="D76" t="str">
            <v>한스산업</v>
          </cell>
          <cell r="E76" t="str">
            <v>경기</v>
          </cell>
          <cell r="H76" t="str">
            <v>정상관리</v>
          </cell>
        </row>
        <row r="77">
          <cell r="A77">
            <v>102544</v>
          </cell>
          <cell r="B77" t="str">
            <v>일진금속사</v>
          </cell>
          <cell r="C77" t="str">
            <v>시판</v>
          </cell>
          <cell r="D77" t="str">
            <v>일진금속사</v>
          </cell>
          <cell r="E77" t="str">
            <v>호남</v>
          </cell>
          <cell r="F77" t="str">
            <v>공사</v>
          </cell>
          <cell r="H77" t="str">
            <v>정상관리</v>
          </cell>
        </row>
        <row r="78">
          <cell r="A78">
            <v>102587</v>
          </cell>
          <cell r="B78" t="str">
            <v>대흥기업</v>
          </cell>
          <cell r="C78" t="str">
            <v>시판</v>
          </cell>
          <cell r="D78" t="str">
            <v>수원대</v>
          </cell>
          <cell r="H78" t="str">
            <v>채권관리</v>
          </cell>
        </row>
        <row r="79">
          <cell r="A79">
            <v>102612</v>
          </cell>
          <cell r="B79" t="str">
            <v>대산경금</v>
          </cell>
          <cell r="C79" t="str">
            <v>업무</v>
          </cell>
          <cell r="H79" t="str">
            <v>업무팀관리</v>
          </cell>
        </row>
        <row r="80">
          <cell r="A80">
            <v>102642</v>
          </cell>
          <cell r="B80" t="str">
            <v>일진금속</v>
          </cell>
          <cell r="C80" t="str">
            <v>시판</v>
          </cell>
          <cell r="D80" t="str">
            <v>수원대</v>
          </cell>
          <cell r="H80" t="str">
            <v>채권관리</v>
          </cell>
        </row>
        <row r="81">
          <cell r="A81">
            <v>102755</v>
          </cell>
          <cell r="B81" t="str">
            <v>(주)대원</v>
          </cell>
          <cell r="C81" t="str">
            <v>특수영업</v>
          </cell>
          <cell r="D81" t="str">
            <v>(주)대원</v>
          </cell>
          <cell r="E81" t="str">
            <v>경기</v>
          </cell>
          <cell r="H81" t="str">
            <v>채권관리</v>
          </cell>
        </row>
        <row r="82">
          <cell r="A82">
            <v>102761</v>
          </cell>
          <cell r="B82" t="str">
            <v>(주)케이</v>
          </cell>
          <cell r="C82" t="str">
            <v>특수영업</v>
          </cell>
          <cell r="D82" t="str">
            <v>(주)케이</v>
          </cell>
          <cell r="E82" t="str">
            <v>경기</v>
          </cell>
          <cell r="H82" t="str">
            <v>정상관리</v>
          </cell>
        </row>
        <row r="83">
          <cell r="A83">
            <v>102777</v>
          </cell>
          <cell r="B83" t="str">
            <v>일진기업</v>
          </cell>
          <cell r="C83" t="str">
            <v>시판</v>
          </cell>
          <cell r="D83" t="str">
            <v>일진기업</v>
          </cell>
          <cell r="E83" t="str">
            <v>경기</v>
          </cell>
          <cell r="F83" t="str">
            <v>기타</v>
          </cell>
          <cell r="G83" t="str">
            <v>기존</v>
          </cell>
          <cell r="H83" t="str">
            <v>정상관리</v>
          </cell>
        </row>
        <row r="84">
          <cell r="A84">
            <v>102791</v>
          </cell>
          <cell r="B84" t="str">
            <v>(주)알루</v>
          </cell>
          <cell r="C84" t="str">
            <v>업무</v>
          </cell>
          <cell r="E84" t="str">
            <v>경기</v>
          </cell>
          <cell r="H84" t="str">
            <v>업무팀관리</v>
          </cell>
        </row>
        <row r="85">
          <cell r="A85">
            <v>102851</v>
          </cell>
          <cell r="B85" t="str">
            <v>세명코레스(주)</v>
          </cell>
          <cell r="C85" t="str">
            <v>특수영업</v>
          </cell>
          <cell r="E85" t="str">
            <v>경기</v>
          </cell>
          <cell r="H85" t="str">
            <v>정상관리</v>
          </cell>
        </row>
        <row r="86">
          <cell r="A86">
            <v>102951</v>
          </cell>
          <cell r="B86" t="str">
            <v>동원금속</v>
          </cell>
          <cell r="C86" t="str">
            <v>시판</v>
          </cell>
          <cell r="E86" t="str">
            <v>경기</v>
          </cell>
          <cell r="F86" t="str">
            <v>판매</v>
          </cell>
          <cell r="G86" t="str">
            <v>기존</v>
          </cell>
          <cell r="H86" t="str">
            <v>정상관리</v>
          </cell>
        </row>
        <row r="87">
          <cell r="A87">
            <v>102987</v>
          </cell>
          <cell r="B87" t="str">
            <v>일진산업</v>
          </cell>
          <cell r="C87" t="str">
            <v>시판</v>
          </cell>
          <cell r="D87" t="str">
            <v>안산대</v>
          </cell>
          <cell r="E87" t="str">
            <v>경기</v>
          </cell>
          <cell r="F87" t="str">
            <v>판매</v>
          </cell>
          <cell r="G87" t="str">
            <v>기존</v>
          </cell>
          <cell r="H87" t="str">
            <v>정상관리</v>
          </cell>
        </row>
        <row r="88">
          <cell r="A88">
            <v>103219</v>
          </cell>
          <cell r="B88" t="str">
            <v>국제기업</v>
          </cell>
          <cell r="C88" t="str">
            <v>특수영업</v>
          </cell>
          <cell r="D88" t="str">
            <v>국제기업</v>
          </cell>
          <cell r="E88" t="str">
            <v>경기</v>
          </cell>
          <cell r="H88" t="str">
            <v>정상관리</v>
          </cell>
        </row>
        <row r="89">
          <cell r="A89">
            <v>103244</v>
          </cell>
          <cell r="B89" t="str">
            <v>(주)흥창</v>
          </cell>
          <cell r="C89" t="str">
            <v>특수영업</v>
          </cell>
          <cell r="G89" t="str">
            <v>2001.3월개설</v>
          </cell>
          <cell r="H89" t="str">
            <v>정상관리</v>
          </cell>
        </row>
        <row r="90">
          <cell r="A90">
            <v>103283</v>
          </cell>
          <cell r="B90" t="str">
            <v>재영산업</v>
          </cell>
          <cell r="C90" t="str">
            <v>시판</v>
          </cell>
          <cell r="D90" t="str">
            <v>재영산업</v>
          </cell>
          <cell r="E90" t="str">
            <v>경기</v>
          </cell>
          <cell r="F90" t="str">
            <v>공사</v>
          </cell>
          <cell r="G90" t="str">
            <v>기존</v>
          </cell>
          <cell r="H90" t="str">
            <v>채권관리</v>
          </cell>
        </row>
        <row r="91">
          <cell r="A91">
            <v>103295</v>
          </cell>
          <cell r="B91" t="str">
            <v>서울센트</v>
          </cell>
          <cell r="C91" t="str">
            <v>특수영업</v>
          </cell>
          <cell r="D91" t="str">
            <v>서울센트</v>
          </cell>
          <cell r="E91" t="str">
            <v>인천</v>
          </cell>
          <cell r="H91" t="str">
            <v>정상관리</v>
          </cell>
        </row>
        <row r="92">
          <cell r="A92">
            <v>103307</v>
          </cell>
          <cell r="B92" t="str">
            <v>대해산업</v>
          </cell>
          <cell r="C92" t="str">
            <v>시판</v>
          </cell>
          <cell r="D92" t="str">
            <v>부천중부</v>
          </cell>
          <cell r="E92" t="str">
            <v>경기</v>
          </cell>
          <cell r="F92" t="str">
            <v>공사</v>
          </cell>
          <cell r="H92" t="str">
            <v>채권관리</v>
          </cell>
        </row>
        <row r="93">
          <cell r="A93">
            <v>103308</v>
          </cell>
          <cell r="B93" t="str">
            <v>(주)신일건업</v>
          </cell>
          <cell r="C93" t="str">
            <v>시판</v>
          </cell>
          <cell r="D93" t="str">
            <v>의정부대(구)</v>
          </cell>
          <cell r="E93" t="str">
            <v>경기</v>
          </cell>
          <cell r="F93" t="str">
            <v>판매</v>
          </cell>
          <cell r="H93" t="str">
            <v>채권관리</v>
          </cell>
        </row>
        <row r="94">
          <cell r="A94">
            <v>103355</v>
          </cell>
          <cell r="B94" t="str">
            <v>썬전자공업</v>
          </cell>
          <cell r="C94" t="str">
            <v>특수영업</v>
          </cell>
          <cell r="D94" t="str">
            <v>썬전자공</v>
          </cell>
          <cell r="H94" t="str">
            <v>채권관리</v>
          </cell>
        </row>
        <row r="95">
          <cell r="A95">
            <v>103370</v>
          </cell>
          <cell r="B95" t="str">
            <v>대해건설산업</v>
          </cell>
          <cell r="C95" t="str">
            <v>시판</v>
          </cell>
          <cell r="D95" t="str">
            <v>부천중부</v>
          </cell>
          <cell r="H95" t="str">
            <v>채권관리</v>
          </cell>
        </row>
        <row r="96">
          <cell r="A96">
            <v>103394</v>
          </cell>
          <cell r="B96" t="str">
            <v>일진알미늄</v>
          </cell>
          <cell r="C96" t="str">
            <v>시판</v>
          </cell>
          <cell r="D96" t="str">
            <v>부천대</v>
          </cell>
          <cell r="E96" t="str">
            <v>경기</v>
          </cell>
          <cell r="F96" t="str">
            <v>판매</v>
          </cell>
          <cell r="G96" t="str">
            <v>기존</v>
          </cell>
          <cell r="H96" t="str">
            <v>영업관리</v>
          </cell>
        </row>
        <row r="97">
          <cell r="A97">
            <v>103418</v>
          </cell>
          <cell r="B97" t="str">
            <v>일진공영</v>
          </cell>
          <cell r="C97" t="str">
            <v>시판</v>
          </cell>
          <cell r="D97" t="str">
            <v>부천대</v>
          </cell>
          <cell r="E97" t="str">
            <v>경기</v>
          </cell>
          <cell r="F97" t="str">
            <v>공사</v>
          </cell>
          <cell r="H97" t="str">
            <v>영업관리</v>
          </cell>
        </row>
        <row r="98">
          <cell r="A98">
            <v>103454</v>
          </cell>
          <cell r="B98" t="str">
            <v>화성알미늄</v>
          </cell>
          <cell r="C98" t="str">
            <v>시판</v>
          </cell>
          <cell r="D98" t="str">
            <v>남부대</v>
          </cell>
          <cell r="E98" t="str">
            <v>서울</v>
          </cell>
          <cell r="F98" t="str">
            <v>공사</v>
          </cell>
          <cell r="H98" t="str">
            <v>채권관리</v>
          </cell>
        </row>
        <row r="99">
          <cell r="A99">
            <v>103469</v>
          </cell>
          <cell r="B99" t="str">
            <v>우성산업</v>
          </cell>
          <cell r="C99" t="str">
            <v>시판</v>
          </cell>
          <cell r="G99" t="str">
            <v>2001.3월개설</v>
          </cell>
          <cell r="H99" t="str">
            <v>정상관리</v>
          </cell>
        </row>
        <row r="100">
          <cell r="A100">
            <v>103477</v>
          </cell>
          <cell r="B100" t="str">
            <v>영명기업</v>
          </cell>
          <cell r="C100" t="str">
            <v>시판</v>
          </cell>
          <cell r="D100" t="str">
            <v>능곡대</v>
          </cell>
          <cell r="E100" t="str">
            <v>경기</v>
          </cell>
          <cell r="F100" t="str">
            <v>판매</v>
          </cell>
          <cell r="H100" t="str">
            <v>채권관리</v>
          </cell>
        </row>
        <row r="101">
          <cell r="A101">
            <v>103493</v>
          </cell>
          <cell r="B101" t="str">
            <v>신산기업</v>
          </cell>
          <cell r="C101" t="str">
            <v>특수영업</v>
          </cell>
          <cell r="D101" t="str">
            <v>신산기업</v>
          </cell>
          <cell r="H101" t="str">
            <v>채권관리</v>
          </cell>
        </row>
        <row r="102">
          <cell r="A102">
            <v>103500</v>
          </cell>
          <cell r="B102" t="str">
            <v>제일금속</v>
          </cell>
          <cell r="C102" t="str">
            <v>특수영업</v>
          </cell>
          <cell r="E102" t="str">
            <v>경기</v>
          </cell>
          <cell r="H102" t="str">
            <v>정상관리</v>
          </cell>
        </row>
        <row r="103">
          <cell r="A103">
            <v>103509</v>
          </cell>
          <cell r="B103" t="str">
            <v>정방건철</v>
          </cell>
          <cell r="C103" t="str">
            <v>시판</v>
          </cell>
          <cell r="D103" t="str">
            <v>의정부대(구)</v>
          </cell>
          <cell r="E103" t="str">
            <v>경기</v>
          </cell>
          <cell r="F103" t="str">
            <v>판매</v>
          </cell>
          <cell r="H103" t="str">
            <v>채권관리</v>
          </cell>
        </row>
        <row r="104">
          <cell r="A104">
            <v>103521</v>
          </cell>
          <cell r="B104" t="str">
            <v>신일기업</v>
          </cell>
          <cell r="C104" t="str">
            <v>시판</v>
          </cell>
          <cell r="D104" t="str">
            <v>의정부대(구)</v>
          </cell>
          <cell r="E104" t="str">
            <v>경기</v>
          </cell>
          <cell r="F104" t="str">
            <v>판매</v>
          </cell>
          <cell r="H104" t="str">
            <v>채권관리</v>
          </cell>
        </row>
        <row r="105">
          <cell r="A105">
            <v>103575</v>
          </cell>
          <cell r="B105" t="str">
            <v>아이.엔.</v>
          </cell>
          <cell r="C105" t="str">
            <v>특수영업</v>
          </cell>
          <cell r="D105" t="str">
            <v>아이.엔.</v>
          </cell>
          <cell r="H105" t="str">
            <v>정상관리</v>
          </cell>
        </row>
        <row r="106">
          <cell r="A106">
            <v>103591</v>
          </cell>
          <cell r="B106" t="str">
            <v>평택창호</v>
          </cell>
          <cell r="C106" t="str">
            <v>시판</v>
          </cell>
          <cell r="D106" t="str">
            <v>평택동양강철</v>
          </cell>
          <cell r="E106" t="str">
            <v>경기</v>
          </cell>
          <cell r="F106" t="str">
            <v>공사</v>
          </cell>
          <cell r="H106" t="str">
            <v>채권관리</v>
          </cell>
        </row>
        <row r="107">
          <cell r="A107">
            <v>103614</v>
          </cell>
          <cell r="B107" t="str">
            <v>두산기계</v>
          </cell>
          <cell r="C107" t="str">
            <v>특수영업</v>
          </cell>
          <cell r="D107" t="str">
            <v>두산기계</v>
          </cell>
          <cell r="E107" t="str">
            <v>영남</v>
          </cell>
          <cell r="H107" t="str">
            <v>채권관리</v>
          </cell>
        </row>
        <row r="108">
          <cell r="A108">
            <v>103641</v>
          </cell>
          <cell r="B108" t="str">
            <v>(주)한국</v>
          </cell>
          <cell r="C108" t="str">
            <v>업무</v>
          </cell>
          <cell r="D108" t="str">
            <v>(주)한국</v>
          </cell>
          <cell r="H108" t="str">
            <v>정상관리</v>
          </cell>
        </row>
        <row r="109">
          <cell r="A109">
            <v>103654</v>
          </cell>
          <cell r="B109" t="str">
            <v>(주)금성종합건설</v>
          </cell>
          <cell r="C109" t="str">
            <v>시판</v>
          </cell>
          <cell r="D109" t="str">
            <v>수원대</v>
          </cell>
          <cell r="H109" t="str">
            <v>채권관리</v>
          </cell>
        </row>
        <row r="110">
          <cell r="A110">
            <v>103704</v>
          </cell>
          <cell r="B110" t="str">
            <v>일진에어샷시</v>
          </cell>
          <cell r="C110" t="str">
            <v>시판</v>
          </cell>
          <cell r="D110" t="str">
            <v>동수원대</v>
          </cell>
          <cell r="E110" t="str">
            <v>경기</v>
          </cell>
          <cell r="F110" t="str">
            <v>판매</v>
          </cell>
          <cell r="G110" t="str">
            <v>기존</v>
          </cell>
          <cell r="H110" t="str">
            <v>영업관리</v>
          </cell>
        </row>
        <row r="111">
          <cell r="A111">
            <v>103827</v>
          </cell>
          <cell r="B111" t="str">
            <v>일진알미늄</v>
          </cell>
          <cell r="C111" t="str">
            <v>시판</v>
          </cell>
          <cell r="D111" t="str">
            <v>오산대</v>
          </cell>
          <cell r="E111" t="str">
            <v>경기</v>
          </cell>
          <cell r="F111" t="str">
            <v>판매</v>
          </cell>
          <cell r="G111" t="str">
            <v>기존</v>
          </cell>
          <cell r="H111" t="str">
            <v>채권관리</v>
          </cell>
        </row>
        <row r="112">
          <cell r="A112">
            <v>103915</v>
          </cell>
          <cell r="B112" t="str">
            <v>경기샤링</v>
          </cell>
          <cell r="C112" t="str">
            <v>시판</v>
          </cell>
          <cell r="D112" t="str">
            <v>수원대</v>
          </cell>
          <cell r="H112" t="str">
            <v>채권관리</v>
          </cell>
        </row>
        <row r="113">
          <cell r="A113">
            <v>104071</v>
          </cell>
          <cell r="B113" t="str">
            <v>일진알미늄</v>
          </cell>
          <cell r="C113" t="str">
            <v>시판</v>
          </cell>
          <cell r="D113" t="str">
            <v>안양대</v>
          </cell>
          <cell r="E113" t="str">
            <v>경기</v>
          </cell>
          <cell r="F113" t="str">
            <v>판매</v>
          </cell>
          <cell r="H113" t="str">
            <v>정상관리</v>
          </cell>
        </row>
        <row r="114">
          <cell r="A114">
            <v>104151</v>
          </cell>
          <cell r="B114" t="str">
            <v>현대비철</v>
          </cell>
          <cell r="C114" t="str">
            <v>특수영업</v>
          </cell>
          <cell r="D114" t="str">
            <v>현대비철</v>
          </cell>
          <cell r="H114" t="str">
            <v>정상관리</v>
          </cell>
        </row>
        <row r="115">
          <cell r="A115">
            <v>104160</v>
          </cell>
          <cell r="B115" t="str">
            <v>일진알미늄(부평)</v>
          </cell>
          <cell r="C115" t="str">
            <v>시판</v>
          </cell>
          <cell r="D115" t="str">
            <v>부평대</v>
          </cell>
          <cell r="E115" t="str">
            <v>경기</v>
          </cell>
          <cell r="F115" t="str">
            <v>판매</v>
          </cell>
          <cell r="H115" t="str">
            <v>채권관리</v>
          </cell>
        </row>
        <row r="116">
          <cell r="A116">
            <v>104167</v>
          </cell>
          <cell r="B116" t="str">
            <v>동서식품</v>
          </cell>
          <cell r="C116" t="str">
            <v>특수영업</v>
          </cell>
          <cell r="D116" t="str">
            <v>동서식품</v>
          </cell>
          <cell r="H116" t="str">
            <v>정상관리</v>
          </cell>
        </row>
        <row r="117">
          <cell r="A117">
            <v>104195</v>
          </cell>
          <cell r="B117" t="str">
            <v>보성금속</v>
          </cell>
          <cell r="C117" t="str">
            <v>특수영업</v>
          </cell>
          <cell r="D117" t="str">
            <v>보성금속</v>
          </cell>
          <cell r="E117" t="str">
            <v>인천</v>
          </cell>
          <cell r="H117" t="str">
            <v>채권관리</v>
          </cell>
        </row>
        <row r="118">
          <cell r="A118">
            <v>104223</v>
          </cell>
          <cell r="B118" t="str">
            <v>상동알미늄</v>
          </cell>
          <cell r="C118" t="str">
            <v>시판</v>
          </cell>
          <cell r="D118" t="str">
            <v>부평대</v>
          </cell>
          <cell r="E118" t="str">
            <v>경기</v>
          </cell>
          <cell r="F118" t="str">
            <v>판매</v>
          </cell>
          <cell r="H118" t="str">
            <v>정상관리</v>
          </cell>
        </row>
        <row r="119">
          <cell r="A119">
            <v>104292</v>
          </cell>
          <cell r="B119" t="str">
            <v>쌍용건설</v>
          </cell>
          <cell r="C119" t="str">
            <v>직판</v>
          </cell>
          <cell r="D119" t="str">
            <v>쌍용건설</v>
          </cell>
          <cell r="E119" t="str">
            <v>서울</v>
          </cell>
          <cell r="F119" t="str">
            <v>공사</v>
          </cell>
          <cell r="H119" t="str">
            <v>정상관리</v>
          </cell>
        </row>
        <row r="120">
          <cell r="A120">
            <v>104326</v>
          </cell>
          <cell r="B120" t="str">
            <v>(주)동양</v>
          </cell>
          <cell r="C120" t="str">
            <v>특수영업</v>
          </cell>
          <cell r="D120" t="str">
            <v>(주)동양</v>
          </cell>
          <cell r="H120" t="str">
            <v>정상관리</v>
          </cell>
        </row>
        <row r="121">
          <cell r="A121">
            <v>104332</v>
          </cell>
          <cell r="B121" t="str">
            <v>(주)삼호산업</v>
          </cell>
          <cell r="C121" t="str">
            <v>특수영업</v>
          </cell>
          <cell r="D121" t="str">
            <v>(주)삼호</v>
          </cell>
          <cell r="E121" t="str">
            <v>경기</v>
          </cell>
          <cell r="H121" t="str">
            <v>정상관리</v>
          </cell>
        </row>
        <row r="122">
          <cell r="A122">
            <v>104447</v>
          </cell>
          <cell r="B122" t="str">
            <v>우진철강</v>
          </cell>
          <cell r="C122" t="str">
            <v>직판</v>
          </cell>
          <cell r="H122" t="str">
            <v>정상관리</v>
          </cell>
        </row>
        <row r="123">
          <cell r="A123">
            <v>104456</v>
          </cell>
          <cell r="B123" t="str">
            <v>한국난간</v>
          </cell>
          <cell r="C123" t="str">
            <v>특수영업</v>
          </cell>
          <cell r="D123" t="str">
            <v>한국난간</v>
          </cell>
          <cell r="E123" t="str">
            <v>경기</v>
          </cell>
          <cell r="H123" t="str">
            <v>정상관리</v>
          </cell>
        </row>
        <row r="124">
          <cell r="A124">
            <v>104474</v>
          </cell>
          <cell r="B124" t="str">
            <v>(주)우진</v>
          </cell>
          <cell r="C124" t="str">
            <v>시판</v>
          </cell>
          <cell r="D124" t="str">
            <v>성북대</v>
          </cell>
          <cell r="E124" t="str">
            <v>서울</v>
          </cell>
          <cell r="F124" t="str">
            <v>판매</v>
          </cell>
          <cell r="H124" t="str">
            <v>영업관리</v>
          </cell>
        </row>
        <row r="125">
          <cell r="A125">
            <v>104477</v>
          </cell>
          <cell r="B125" t="str">
            <v>(주)덕명건설</v>
          </cell>
          <cell r="C125" t="str">
            <v>시판</v>
          </cell>
          <cell r="D125" t="str">
            <v>규진개발</v>
          </cell>
          <cell r="E125" t="str">
            <v>서울</v>
          </cell>
          <cell r="F125" t="str">
            <v>공사</v>
          </cell>
          <cell r="H125" t="str">
            <v>채권관리</v>
          </cell>
        </row>
        <row r="126">
          <cell r="A126">
            <v>104502</v>
          </cell>
          <cell r="B126" t="str">
            <v>동흥산업</v>
          </cell>
          <cell r="C126" t="str">
            <v>시판</v>
          </cell>
          <cell r="D126" t="str">
            <v>남부대</v>
          </cell>
          <cell r="E126" t="str">
            <v>서울</v>
          </cell>
          <cell r="F126" t="str">
            <v>판매</v>
          </cell>
          <cell r="G126" t="str">
            <v>기존</v>
          </cell>
          <cell r="H126" t="str">
            <v>정상관리</v>
          </cell>
        </row>
        <row r="127">
          <cell r="A127">
            <v>104508</v>
          </cell>
          <cell r="B127" t="str">
            <v>대원도시환경㈜</v>
          </cell>
          <cell r="C127" t="str">
            <v>특수영업</v>
          </cell>
          <cell r="D127" t="str">
            <v>대원도시환경㈜</v>
          </cell>
          <cell r="H127" t="str">
            <v>채권관리</v>
          </cell>
        </row>
        <row r="128">
          <cell r="A128">
            <v>104563</v>
          </cell>
          <cell r="B128" t="str">
            <v>(주)대화알미늄</v>
          </cell>
          <cell r="C128" t="str">
            <v>시판</v>
          </cell>
          <cell r="D128" t="str">
            <v>영등포대</v>
          </cell>
          <cell r="E128" t="str">
            <v>서울</v>
          </cell>
          <cell r="F128" t="str">
            <v>공사</v>
          </cell>
          <cell r="G128" t="str">
            <v>기존</v>
          </cell>
          <cell r="H128" t="str">
            <v>정상관리</v>
          </cell>
        </row>
        <row r="129">
          <cell r="A129">
            <v>104629</v>
          </cell>
          <cell r="B129" t="str">
            <v>현대산업</v>
          </cell>
          <cell r="C129" t="str">
            <v>직판</v>
          </cell>
          <cell r="E129" t="str">
            <v>서울</v>
          </cell>
          <cell r="H129" t="str">
            <v>정상관리</v>
          </cell>
        </row>
        <row r="130">
          <cell r="A130">
            <v>104650</v>
          </cell>
          <cell r="B130" t="str">
            <v>일진게이트</v>
          </cell>
          <cell r="C130" t="str">
            <v>특수영업</v>
          </cell>
          <cell r="D130" t="str">
            <v>일진게이</v>
          </cell>
          <cell r="E130" t="str">
            <v>경기</v>
          </cell>
          <cell r="H130" t="str">
            <v>채권관리</v>
          </cell>
        </row>
        <row r="131">
          <cell r="A131">
            <v>104692</v>
          </cell>
          <cell r="B131" t="str">
            <v>민승산업</v>
          </cell>
          <cell r="C131" t="str">
            <v>특수영업</v>
          </cell>
          <cell r="D131" t="str">
            <v>민승산업</v>
          </cell>
          <cell r="E131" t="str">
            <v>경기</v>
          </cell>
          <cell r="H131" t="str">
            <v>정상관리</v>
          </cell>
        </row>
        <row r="132">
          <cell r="A132">
            <v>104761</v>
          </cell>
          <cell r="B132" t="str">
            <v>대화알미늄</v>
          </cell>
          <cell r="C132" t="str">
            <v>시판</v>
          </cell>
          <cell r="D132" t="str">
            <v>영등포대</v>
          </cell>
          <cell r="E132" t="str">
            <v>서울</v>
          </cell>
          <cell r="F132" t="str">
            <v>공사</v>
          </cell>
          <cell r="H132" t="str">
            <v>정상관리</v>
          </cell>
        </row>
        <row r="133">
          <cell r="A133">
            <v>104765</v>
          </cell>
          <cell r="B133" t="str">
            <v>화경건설</v>
          </cell>
          <cell r="C133" t="str">
            <v>특수영업</v>
          </cell>
          <cell r="D133" t="str">
            <v>화경건설</v>
          </cell>
          <cell r="E133" t="str">
            <v>경기</v>
          </cell>
          <cell r="H133" t="str">
            <v>정상관리</v>
          </cell>
        </row>
        <row r="134">
          <cell r="A134">
            <v>104934</v>
          </cell>
          <cell r="B134" t="str">
            <v>효성건업</v>
          </cell>
          <cell r="C134" t="str">
            <v>시판</v>
          </cell>
          <cell r="D134" t="str">
            <v>성남대</v>
          </cell>
          <cell r="E134" t="str">
            <v>서울</v>
          </cell>
          <cell r="F134" t="str">
            <v>공사</v>
          </cell>
          <cell r="H134" t="str">
            <v>정상관리</v>
          </cell>
        </row>
        <row r="135">
          <cell r="A135">
            <v>104935</v>
          </cell>
          <cell r="B135" t="str">
            <v>삼선교구</v>
          </cell>
          <cell r="C135" t="str">
            <v>특수영업</v>
          </cell>
          <cell r="D135" t="str">
            <v>삼선교구</v>
          </cell>
          <cell r="H135" t="str">
            <v>채권관리</v>
          </cell>
        </row>
        <row r="136">
          <cell r="A136">
            <v>105102</v>
          </cell>
          <cell r="B136" t="str">
            <v>일진개봉특약점</v>
          </cell>
          <cell r="C136" t="str">
            <v>시판</v>
          </cell>
          <cell r="D136" t="str">
            <v>개봉대</v>
          </cell>
          <cell r="E136" t="str">
            <v>서울</v>
          </cell>
          <cell r="F136" t="str">
            <v>판매</v>
          </cell>
          <cell r="H136" t="str">
            <v>채권관리</v>
          </cell>
        </row>
        <row r="137">
          <cell r="A137">
            <v>105126</v>
          </cell>
          <cell r="B137" t="str">
            <v>(주)다산건사</v>
          </cell>
          <cell r="C137" t="str">
            <v>시판</v>
          </cell>
          <cell r="D137" t="str">
            <v>다산</v>
          </cell>
          <cell r="E137" t="str">
            <v>서울</v>
          </cell>
          <cell r="F137" t="str">
            <v>공사</v>
          </cell>
          <cell r="H137" t="str">
            <v>정상관리</v>
          </cell>
        </row>
        <row r="138">
          <cell r="A138">
            <v>105174</v>
          </cell>
          <cell r="B138" t="str">
            <v>동신기업</v>
          </cell>
          <cell r="C138" t="str">
            <v>시판</v>
          </cell>
          <cell r="D138" t="str">
            <v>은평대</v>
          </cell>
          <cell r="E138" t="str">
            <v>서울</v>
          </cell>
          <cell r="F138" t="str">
            <v>공사</v>
          </cell>
          <cell r="H138" t="str">
            <v>정상관리</v>
          </cell>
        </row>
        <row r="139">
          <cell r="A139">
            <v>105176</v>
          </cell>
          <cell r="B139" t="str">
            <v>(주)일흥</v>
          </cell>
          <cell r="C139" t="str">
            <v>시판</v>
          </cell>
          <cell r="D139" t="str">
            <v>노호남</v>
          </cell>
          <cell r="E139" t="str">
            <v>서울</v>
          </cell>
          <cell r="F139" t="str">
            <v>공사</v>
          </cell>
          <cell r="H139" t="str">
            <v>채권관리</v>
          </cell>
        </row>
        <row r="140">
          <cell r="A140">
            <v>105284</v>
          </cell>
          <cell r="B140" t="str">
            <v>신아산업</v>
          </cell>
          <cell r="C140" t="str">
            <v>시판</v>
          </cell>
          <cell r="D140" t="str">
            <v>의정부대(구)</v>
          </cell>
          <cell r="E140" t="str">
            <v>경기</v>
          </cell>
          <cell r="F140" t="str">
            <v>공사</v>
          </cell>
          <cell r="H140" t="str">
            <v>채권관리</v>
          </cell>
        </row>
        <row r="141">
          <cell r="A141">
            <v>105288</v>
          </cell>
          <cell r="B141" t="str">
            <v>우선기업</v>
          </cell>
          <cell r="C141" t="str">
            <v>시판</v>
          </cell>
          <cell r="D141" t="str">
            <v>화곡대</v>
          </cell>
          <cell r="E141" t="str">
            <v>서울</v>
          </cell>
          <cell r="F141" t="str">
            <v>판매</v>
          </cell>
          <cell r="H141" t="str">
            <v>채권관리</v>
          </cell>
        </row>
        <row r="142">
          <cell r="A142">
            <v>105599</v>
          </cell>
          <cell r="B142" t="str">
            <v>창성철강사</v>
          </cell>
          <cell r="C142" t="str">
            <v>시판</v>
          </cell>
          <cell r="D142" t="str">
            <v>신촌대</v>
          </cell>
          <cell r="E142" t="str">
            <v>서울</v>
          </cell>
          <cell r="F142" t="str">
            <v>판매</v>
          </cell>
          <cell r="G142" t="str">
            <v>기존</v>
          </cell>
          <cell r="H142" t="str">
            <v>채권관리</v>
          </cell>
        </row>
        <row r="143">
          <cell r="A143">
            <v>105675</v>
          </cell>
          <cell r="B143" t="str">
            <v>(주)대우</v>
          </cell>
          <cell r="C143" t="str">
            <v>수출</v>
          </cell>
          <cell r="D143" t="str">
            <v>(주)대우</v>
          </cell>
          <cell r="H143" t="str">
            <v>정상관리</v>
          </cell>
        </row>
        <row r="144">
          <cell r="A144">
            <v>105955</v>
          </cell>
          <cell r="B144" t="str">
            <v>금호산업</v>
          </cell>
          <cell r="C144" t="str">
            <v>시판</v>
          </cell>
          <cell r="D144" t="str">
            <v>익산대</v>
          </cell>
          <cell r="E144" t="str">
            <v>호남</v>
          </cell>
          <cell r="F144" t="str">
            <v>판매</v>
          </cell>
          <cell r="H144" t="str">
            <v>정상관리</v>
          </cell>
        </row>
        <row r="145">
          <cell r="A145">
            <v>106495</v>
          </cell>
          <cell r="B145" t="str">
            <v>평택창호</v>
          </cell>
          <cell r="C145" t="str">
            <v>시판</v>
          </cell>
          <cell r="D145" t="str">
            <v>평택동양강철</v>
          </cell>
          <cell r="E145" t="str">
            <v>경기</v>
          </cell>
          <cell r="F145" t="str">
            <v>공사</v>
          </cell>
          <cell r="G145" t="str">
            <v>신규</v>
          </cell>
          <cell r="H145" t="str">
            <v>채권관리</v>
          </cell>
        </row>
        <row r="146">
          <cell r="A146">
            <v>106515</v>
          </cell>
          <cell r="B146" t="str">
            <v>유경교역</v>
          </cell>
          <cell r="C146" t="str">
            <v>시판</v>
          </cell>
          <cell r="D146" t="str">
            <v>유경교역</v>
          </cell>
          <cell r="E146" t="str">
            <v>충청</v>
          </cell>
          <cell r="F146" t="str">
            <v>공사</v>
          </cell>
          <cell r="H146" t="str">
            <v>채권관리</v>
          </cell>
        </row>
        <row r="147">
          <cell r="A147">
            <v>106518</v>
          </cell>
          <cell r="B147" t="str">
            <v>㈜창마공영</v>
          </cell>
          <cell r="C147" t="str">
            <v>시판</v>
          </cell>
          <cell r="D147" t="str">
            <v>㈜창마공영</v>
          </cell>
          <cell r="E147" t="str">
            <v>서울</v>
          </cell>
          <cell r="F147" t="str">
            <v>공사</v>
          </cell>
          <cell r="H147" t="str">
            <v>정상관리</v>
          </cell>
        </row>
        <row r="148">
          <cell r="A148">
            <v>106519</v>
          </cell>
          <cell r="B148" t="str">
            <v>한일금속(주)</v>
          </cell>
          <cell r="C148" t="str">
            <v>시판</v>
          </cell>
          <cell r="E148" t="str">
            <v>경기</v>
          </cell>
          <cell r="F148" t="str">
            <v>판매</v>
          </cell>
          <cell r="H148" t="str">
            <v>정상관리</v>
          </cell>
        </row>
        <row r="149">
          <cell r="A149">
            <v>106699</v>
          </cell>
          <cell r="B149" t="str">
            <v>금성하우징</v>
          </cell>
          <cell r="C149" t="str">
            <v>시판</v>
          </cell>
          <cell r="D149" t="str">
            <v>금성하우징</v>
          </cell>
          <cell r="H149" t="str">
            <v>채권관리</v>
          </cell>
        </row>
        <row r="150">
          <cell r="A150">
            <v>106749</v>
          </cell>
          <cell r="B150" t="str">
            <v>메리트금속</v>
          </cell>
          <cell r="C150" t="str">
            <v>특수영업</v>
          </cell>
          <cell r="D150" t="str">
            <v>메리트금속</v>
          </cell>
          <cell r="H150" t="str">
            <v>정상관리</v>
          </cell>
        </row>
        <row r="151">
          <cell r="A151">
            <v>106753</v>
          </cell>
          <cell r="B151" t="str">
            <v>대원공업</v>
          </cell>
          <cell r="C151" t="str">
            <v>특수영업</v>
          </cell>
          <cell r="D151" t="str">
            <v>대원공업</v>
          </cell>
          <cell r="H151" t="str">
            <v>정상관리</v>
          </cell>
        </row>
        <row r="152">
          <cell r="A152">
            <v>106778</v>
          </cell>
          <cell r="B152" t="str">
            <v>ITOCHU</v>
          </cell>
          <cell r="C152" t="str">
            <v>수출</v>
          </cell>
          <cell r="D152" t="str">
            <v>ITOCHU</v>
          </cell>
          <cell r="H152" t="str">
            <v>정상관리</v>
          </cell>
        </row>
        <row r="153">
          <cell r="A153">
            <v>106900</v>
          </cell>
          <cell r="B153" t="str">
            <v>(주)화신</v>
          </cell>
          <cell r="C153" t="str">
            <v>직판</v>
          </cell>
          <cell r="D153" t="str">
            <v>(주)화신</v>
          </cell>
          <cell r="E153" t="str">
            <v>영남</v>
          </cell>
          <cell r="H153" t="str">
            <v>정상관리</v>
          </cell>
        </row>
        <row r="154">
          <cell r="A154">
            <v>106901</v>
          </cell>
          <cell r="B154" t="str">
            <v>신후종합</v>
          </cell>
          <cell r="C154" t="str">
            <v>직판</v>
          </cell>
          <cell r="D154" t="str">
            <v>신후종합</v>
          </cell>
          <cell r="E154" t="str">
            <v>영남</v>
          </cell>
          <cell r="H154" t="str">
            <v>정상관리</v>
          </cell>
        </row>
        <row r="155">
          <cell r="A155">
            <v>107203</v>
          </cell>
          <cell r="B155" t="str">
            <v>동서기업(순천)</v>
          </cell>
          <cell r="C155" t="str">
            <v>시판</v>
          </cell>
          <cell r="D155" t="str">
            <v>순천대</v>
          </cell>
          <cell r="H155" t="str">
            <v>채권관리</v>
          </cell>
        </row>
        <row r="156">
          <cell r="A156">
            <v>107204</v>
          </cell>
          <cell r="B156" t="str">
            <v>호림건설</v>
          </cell>
          <cell r="C156" t="str">
            <v>특수영업</v>
          </cell>
          <cell r="D156" t="str">
            <v>호림건설</v>
          </cell>
          <cell r="E156" t="str">
            <v>서울</v>
          </cell>
          <cell r="H156" t="str">
            <v>채권관리</v>
          </cell>
        </row>
        <row r="157">
          <cell r="A157">
            <v>107206</v>
          </cell>
          <cell r="B157" t="str">
            <v>(주)대자연온실</v>
          </cell>
          <cell r="C157" t="str">
            <v>특수영업</v>
          </cell>
          <cell r="D157" t="str">
            <v>(주)대자연온실</v>
          </cell>
          <cell r="E157" t="str">
            <v>서울</v>
          </cell>
          <cell r="H157" t="str">
            <v>채권관리</v>
          </cell>
        </row>
        <row r="158">
          <cell r="A158">
            <v>107210</v>
          </cell>
          <cell r="B158" t="str">
            <v>일진알미늄(순천)</v>
          </cell>
          <cell r="C158" t="str">
            <v>시판</v>
          </cell>
          <cell r="D158" t="str">
            <v>순천대</v>
          </cell>
          <cell r="H158" t="str">
            <v>채권관리</v>
          </cell>
        </row>
        <row r="159">
          <cell r="A159">
            <v>107227</v>
          </cell>
          <cell r="B159" t="str">
            <v>ASUZU &amp;</v>
          </cell>
          <cell r="C159" t="str">
            <v>수출</v>
          </cell>
          <cell r="G159" t="str">
            <v>2001.1월개설</v>
          </cell>
          <cell r="H159" t="str">
            <v>정상관리</v>
          </cell>
        </row>
        <row r="160">
          <cell r="A160">
            <v>107694</v>
          </cell>
          <cell r="B160" t="str">
            <v>하나공영</v>
          </cell>
          <cell r="C160" t="str">
            <v>시판</v>
          </cell>
          <cell r="D160" t="str">
            <v>김광명</v>
          </cell>
          <cell r="E160" t="str">
            <v>서울</v>
          </cell>
          <cell r="F160" t="str">
            <v>공사</v>
          </cell>
          <cell r="H160" t="str">
            <v>정상관리</v>
          </cell>
        </row>
        <row r="161">
          <cell r="A161">
            <v>107786</v>
          </cell>
          <cell r="B161" t="str">
            <v>화신건설</v>
          </cell>
          <cell r="C161" t="str">
            <v>시판</v>
          </cell>
          <cell r="D161" t="str">
            <v>(주)대관건설</v>
          </cell>
          <cell r="E161" t="str">
            <v>서울</v>
          </cell>
          <cell r="F161" t="str">
            <v>공사</v>
          </cell>
          <cell r="H161" t="str">
            <v>채권관리</v>
          </cell>
        </row>
        <row r="162">
          <cell r="A162">
            <v>107812</v>
          </cell>
          <cell r="B162" t="str">
            <v>팔방건설</v>
          </cell>
          <cell r="C162" t="str">
            <v>시판</v>
          </cell>
          <cell r="D162" t="str">
            <v>의정부대(구)</v>
          </cell>
          <cell r="E162" t="str">
            <v>경기</v>
          </cell>
          <cell r="F162" t="str">
            <v>공사</v>
          </cell>
          <cell r="H162" t="str">
            <v>채권관리</v>
          </cell>
        </row>
        <row r="163">
          <cell r="A163">
            <v>108059</v>
          </cell>
          <cell r="B163" t="str">
            <v>창원알미늄</v>
          </cell>
          <cell r="C163" t="str">
            <v>시판</v>
          </cell>
          <cell r="D163" t="str">
            <v>창원알미늄</v>
          </cell>
          <cell r="H163" t="str">
            <v>정상관리</v>
          </cell>
        </row>
        <row r="164">
          <cell r="A164">
            <v>108096</v>
          </cell>
          <cell r="B164" t="str">
            <v>UCHEUDU</v>
          </cell>
          <cell r="C164" t="str">
            <v>수출</v>
          </cell>
          <cell r="D164" t="str">
            <v>UCHEUDU</v>
          </cell>
          <cell r="H164" t="str">
            <v>정상관리</v>
          </cell>
        </row>
        <row r="165">
          <cell r="A165">
            <v>108197</v>
          </cell>
          <cell r="B165" t="str">
            <v>남흥건설㈜</v>
          </cell>
          <cell r="C165" t="str">
            <v>직판</v>
          </cell>
          <cell r="D165" t="str">
            <v>남흥건설㈜</v>
          </cell>
          <cell r="E165" t="str">
            <v>영남</v>
          </cell>
          <cell r="H165" t="str">
            <v>정상관리</v>
          </cell>
        </row>
        <row r="166">
          <cell r="A166">
            <v>108408</v>
          </cell>
          <cell r="B166" t="str">
            <v>일진산업사</v>
          </cell>
          <cell r="C166" t="str">
            <v>특수영업</v>
          </cell>
          <cell r="D166" t="str">
            <v>일진산업사</v>
          </cell>
          <cell r="E166" t="str">
            <v>경기</v>
          </cell>
          <cell r="H166" t="str">
            <v>채권관리</v>
          </cell>
        </row>
        <row r="167">
          <cell r="A167">
            <v>108414</v>
          </cell>
          <cell r="B167" t="str">
            <v>(주)신형기업</v>
          </cell>
          <cell r="C167" t="str">
            <v>시판</v>
          </cell>
          <cell r="H167" t="str">
            <v>채권관리</v>
          </cell>
        </row>
        <row r="168">
          <cell r="A168">
            <v>108415</v>
          </cell>
          <cell r="B168" t="str">
            <v>일진알미늄(목포)</v>
          </cell>
          <cell r="C168" t="str">
            <v>시판</v>
          </cell>
          <cell r="D168" t="str">
            <v>목포일진대</v>
          </cell>
          <cell r="E168" t="str">
            <v>호남</v>
          </cell>
          <cell r="F168" t="str">
            <v>판매</v>
          </cell>
          <cell r="G168" t="str">
            <v>신규</v>
          </cell>
          <cell r="H168" t="str">
            <v>정상관리</v>
          </cell>
        </row>
        <row r="169">
          <cell r="A169">
            <v>108417</v>
          </cell>
          <cell r="B169" t="str">
            <v>천우기업</v>
          </cell>
          <cell r="C169" t="str">
            <v>시판</v>
          </cell>
          <cell r="D169" t="str">
            <v>청주대</v>
          </cell>
          <cell r="E169" t="str">
            <v>충청</v>
          </cell>
          <cell r="F169" t="str">
            <v>공사</v>
          </cell>
          <cell r="H169" t="str">
            <v>채권관리</v>
          </cell>
        </row>
        <row r="170">
          <cell r="A170">
            <v>108868</v>
          </cell>
          <cell r="B170" t="str">
            <v>명신산업</v>
          </cell>
          <cell r="C170" t="str">
            <v>시판</v>
          </cell>
          <cell r="D170" t="str">
            <v>당진대</v>
          </cell>
          <cell r="E170" t="str">
            <v>충청</v>
          </cell>
          <cell r="F170" t="str">
            <v>판매</v>
          </cell>
          <cell r="H170" t="str">
            <v>채권관리</v>
          </cell>
        </row>
        <row r="171">
          <cell r="A171">
            <v>108870</v>
          </cell>
          <cell r="B171" t="str">
            <v>(주)부흥특수</v>
          </cell>
          <cell r="C171" t="str">
            <v>특수영업</v>
          </cell>
          <cell r="D171" t="str">
            <v>(주)부흥</v>
          </cell>
          <cell r="E171" t="str">
            <v>경기</v>
          </cell>
          <cell r="H171" t="str">
            <v>정상관리</v>
          </cell>
        </row>
        <row r="172">
          <cell r="A172">
            <v>108871</v>
          </cell>
          <cell r="B172" t="str">
            <v>(주)거보기획</v>
          </cell>
          <cell r="C172" t="str">
            <v>특수영업</v>
          </cell>
          <cell r="D172" t="str">
            <v>(주)거보</v>
          </cell>
          <cell r="E172" t="str">
            <v>경기</v>
          </cell>
          <cell r="H172" t="str">
            <v>정상관리</v>
          </cell>
        </row>
        <row r="173">
          <cell r="A173">
            <v>108873</v>
          </cell>
          <cell r="B173" t="str">
            <v>신영산업</v>
          </cell>
          <cell r="C173" t="str">
            <v>시판</v>
          </cell>
          <cell r="D173" t="str">
            <v>고양대</v>
          </cell>
          <cell r="E173" t="str">
            <v>경기</v>
          </cell>
          <cell r="F173" t="str">
            <v>판매</v>
          </cell>
          <cell r="H173" t="str">
            <v>채권관리</v>
          </cell>
        </row>
        <row r="174">
          <cell r="A174">
            <v>109065</v>
          </cell>
          <cell r="B174" t="str">
            <v>동영알루(목포)</v>
          </cell>
          <cell r="C174" t="str">
            <v>시판</v>
          </cell>
          <cell r="D174" t="str">
            <v>목포동영</v>
          </cell>
          <cell r="E174" t="str">
            <v>호남</v>
          </cell>
          <cell r="F174" t="str">
            <v>판매</v>
          </cell>
          <cell r="H174" t="str">
            <v>채권관리</v>
          </cell>
        </row>
        <row r="175">
          <cell r="A175">
            <v>109066</v>
          </cell>
          <cell r="B175" t="str">
            <v>대건창호</v>
          </cell>
          <cell r="C175" t="str">
            <v>시판</v>
          </cell>
          <cell r="D175" t="str">
            <v>대건창호</v>
          </cell>
          <cell r="E175" t="str">
            <v>강원</v>
          </cell>
          <cell r="F175" t="str">
            <v>판매</v>
          </cell>
          <cell r="H175" t="str">
            <v>채권관리</v>
          </cell>
        </row>
        <row r="176">
          <cell r="A176">
            <v>109323</v>
          </cell>
          <cell r="B176" t="str">
            <v>심건설</v>
          </cell>
          <cell r="C176" t="str">
            <v>시판</v>
          </cell>
          <cell r="D176" t="str">
            <v>수원대</v>
          </cell>
          <cell r="H176" t="str">
            <v>채권관리</v>
          </cell>
        </row>
        <row r="177">
          <cell r="A177">
            <v>109326</v>
          </cell>
          <cell r="B177" t="str">
            <v>동흥상사</v>
          </cell>
          <cell r="C177" t="str">
            <v>시판</v>
          </cell>
          <cell r="D177" t="str">
            <v>남부대</v>
          </cell>
          <cell r="E177" t="str">
            <v>서울</v>
          </cell>
          <cell r="F177" t="str">
            <v>판매</v>
          </cell>
          <cell r="G177" t="str">
            <v>기존</v>
          </cell>
          <cell r="H177" t="str">
            <v>정상관리</v>
          </cell>
        </row>
        <row r="178">
          <cell r="A178">
            <v>109328</v>
          </cell>
          <cell r="B178" t="str">
            <v>호남강전</v>
          </cell>
          <cell r="C178" t="str">
            <v>시판</v>
          </cell>
          <cell r="D178" t="str">
            <v>정읍대</v>
          </cell>
          <cell r="E178" t="str">
            <v>호남</v>
          </cell>
          <cell r="F178" t="str">
            <v>공사</v>
          </cell>
          <cell r="H178" t="str">
            <v>영업관리</v>
          </cell>
        </row>
        <row r="179">
          <cell r="A179">
            <v>109385</v>
          </cell>
          <cell r="B179" t="str">
            <v>영동건설</v>
          </cell>
          <cell r="C179" t="str">
            <v>시판</v>
          </cell>
          <cell r="D179" t="str">
            <v>당진대</v>
          </cell>
          <cell r="E179" t="str">
            <v>충청</v>
          </cell>
          <cell r="F179" t="str">
            <v>공사</v>
          </cell>
          <cell r="H179" t="str">
            <v>채권관리</v>
          </cell>
        </row>
        <row r="180">
          <cell r="A180">
            <v>109470</v>
          </cell>
          <cell r="B180" t="str">
            <v>(주)알스템</v>
          </cell>
          <cell r="C180" t="str">
            <v>직판</v>
          </cell>
          <cell r="D180" t="str">
            <v>(주)알스템</v>
          </cell>
          <cell r="E180" t="str">
            <v>서울</v>
          </cell>
          <cell r="H180" t="str">
            <v>채권관리</v>
          </cell>
        </row>
        <row r="181">
          <cell r="A181">
            <v>109601</v>
          </cell>
          <cell r="B181" t="str">
            <v>일진알미늄(주)이천</v>
          </cell>
          <cell r="C181" t="str">
            <v>시판</v>
          </cell>
          <cell r="D181" t="str">
            <v>이천대</v>
          </cell>
          <cell r="E181" t="str">
            <v>경기</v>
          </cell>
          <cell r="F181" t="str">
            <v>공사</v>
          </cell>
          <cell r="G181" t="str">
            <v>기존</v>
          </cell>
          <cell r="H181" t="str">
            <v>정상관리</v>
          </cell>
        </row>
        <row r="182">
          <cell r="A182">
            <v>109607</v>
          </cell>
          <cell r="B182" t="str">
            <v>영광금속</v>
          </cell>
          <cell r="C182" t="str">
            <v>특수영업</v>
          </cell>
          <cell r="D182" t="str">
            <v>영광금속</v>
          </cell>
          <cell r="E182" t="str">
            <v>경기</v>
          </cell>
          <cell r="H182" t="str">
            <v>채권관리</v>
          </cell>
        </row>
        <row r="183">
          <cell r="A183">
            <v>109886</v>
          </cell>
          <cell r="B183" t="str">
            <v>국도산업</v>
          </cell>
          <cell r="C183" t="str">
            <v>특수영업</v>
          </cell>
          <cell r="D183" t="str">
            <v>국도산업</v>
          </cell>
          <cell r="E183" t="str">
            <v>영남</v>
          </cell>
          <cell r="H183" t="str">
            <v>채권관리</v>
          </cell>
        </row>
        <row r="184">
          <cell r="A184">
            <v>109887</v>
          </cell>
          <cell r="B184" t="str">
            <v>서울흑판</v>
          </cell>
          <cell r="C184" t="str">
            <v>특수영업</v>
          </cell>
          <cell r="D184" t="str">
            <v>서울흑판</v>
          </cell>
          <cell r="H184" t="str">
            <v>정상관리</v>
          </cell>
        </row>
        <row r="185">
          <cell r="A185">
            <v>109890</v>
          </cell>
          <cell r="B185" t="str">
            <v>목포동영AL</v>
          </cell>
          <cell r="C185" t="str">
            <v>시판</v>
          </cell>
          <cell r="D185" t="str">
            <v>목포동영</v>
          </cell>
          <cell r="H185" t="str">
            <v>채권관리</v>
          </cell>
        </row>
        <row r="186">
          <cell r="A186">
            <v>110061</v>
          </cell>
          <cell r="B186" t="str">
            <v>진홍무역</v>
          </cell>
          <cell r="C186" t="str">
            <v>수출</v>
          </cell>
          <cell r="D186" t="str">
            <v>진홍무역</v>
          </cell>
          <cell r="H186" t="str">
            <v>정상관리</v>
          </cell>
        </row>
        <row r="187">
          <cell r="A187">
            <v>110160</v>
          </cell>
          <cell r="B187" t="str">
            <v>(주)신산공업</v>
          </cell>
          <cell r="C187" t="str">
            <v>특수영업</v>
          </cell>
          <cell r="D187" t="str">
            <v>(주)신산</v>
          </cell>
          <cell r="E187" t="str">
            <v>경기</v>
          </cell>
          <cell r="H187" t="str">
            <v>정상관리</v>
          </cell>
        </row>
        <row r="188">
          <cell r="A188">
            <v>110161</v>
          </cell>
          <cell r="B188" t="str">
            <v>미진기업</v>
          </cell>
          <cell r="C188" t="str">
            <v>시판</v>
          </cell>
          <cell r="D188" t="str">
            <v>남평산업</v>
          </cell>
          <cell r="E188" t="str">
            <v>서울</v>
          </cell>
          <cell r="F188" t="str">
            <v>판매</v>
          </cell>
          <cell r="H188" t="str">
            <v>채권관리</v>
          </cell>
        </row>
        <row r="189">
          <cell r="A189">
            <v>110163</v>
          </cell>
          <cell r="B189" t="str">
            <v>대진엔지</v>
          </cell>
          <cell r="C189" t="str">
            <v>시판</v>
          </cell>
          <cell r="D189" t="str">
            <v>대진엔지</v>
          </cell>
          <cell r="E189" t="str">
            <v>호남</v>
          </cell>
          <cell r="F189" t="str">
            <v>공사</v>
          </cell>
          <cell r="H189" t="str">
            <v>정상관리</v>
          </cell>
        </row>
        <row r="190">
          <cell r="A190">
            <v>110172</v>
          </cell>
          <cell r="B190" t="str">
            <v>(주)풍진화학</v>
          </cell>
          <cell r="C190" t="str">
            <v>시판</v>
          </cell>
          <cell r="D190" t="str">
            <v>(주)풍진화학</v>
          </cell>
          <cell r="E190" t="str">
            <v>경기</v>
          </cell>
          <cell r="F190" t="str">
            <v>공사</v>
          </cell>
          <cell r="H190" t="str">
            <v>정상관리</v>
          </cell>
        </row>
        <row r="191">
          <cell r="A191">
            <v>110194</v>
          </cell>
          <cell r="B191" t="str">
            <v>대현종합</v>
          </cell>
          <cell r="C191" t="str">
            <v>시판</v>
          </cell>
          <cell r="D191" t="str">
            <v>성북대</v>
          </cell>
          <cell r="E191" t="str">
            <v>서울</v>
          </cell>
          <cell r="F191" t="str">
            <v>공사</v>
          </cell>
          <cell r="H191" t="str">
            <v>영업관리</v>
          </cell>
        </row>
        <row r="192">
          <cell r="A192">
            <v>110196</v>
          </cell>
          <cell r="B192" t="str">
            <v>신광휀스</v>
          </cell>
          <cell r="C192" t="str">
            <v>특수영업</v>
          </cell>
          <cell r="D192" t="str">
            <v>신광휀스</v>
          </cell>
          <cell r="E192" t="str">
            <v>서울</v>
          </cell>
          <cell r="H192" t="str">
            <v>정상관리</v>
          </cell>
        </row>
        <row r="193">
          <cell r="A193">
            <v>110199</v>
          </cell>
          <cell r="B193" t="str">
            <v>호서산업</v>
          </cell>
          <cell r="C193" t="str">
            <v>시판</v>
          </cell>
          <cell r="D193" t="str">
            <v>당진대</v>
          </cell>
          <cell r="E193" t="str">
            <v>충청</v>
          </cell>
          <cell r="F193" t="str">
            <v>공사</v>
          </cell>
          <cell r="H193" t="str">
            <v>채권관리</v>
          </cell>
        </row>
        <row r="194">
          <cell r="A194">
            <v>110200</v>
          </cell>
          <cell r="B194" t="str">
            <v>우성금속</v>
          </cell>
          <cell r="C194" t="str">
            <v>시판</v>
          </cell>
          <cell r="D194" t="str">
            <v>우성금속</v>
          </cell>
          <cell r="H194" t="str">
            <v>채권관리</v>
          </cell>
        </row>
        <row r="195">
          <cell r="A195">
            <v>110242</v>
          </cell>
          <cell r="B195" t="str">
            <v>(주)대명</v>
          </cell>
          <cell r="C195" t="str">
            <v>시판</v>
          </cell>
          <cell r="D195" t="str">
            <v>(주)대명</v>
          </cell>
          <cell r="H195" t="str">
            <v>정상관리</v>
          </cell>
        </row>
        <row r="196">
          <cell r="A196">
            <v>110259</v>
          </cell>
          <cell r="B196" t="str">
            <v>알엠건업</v>
          </cell>
          <cell r="C196" t="str">
            <v>시판</v>
          </cell>
          <cell r="E196" t="str">
            <v>서울</v>
          </cell>
          <cell r="F196" t="str">
            <v>공사</v>
          </cell>
          <cell r="G196" t="str">
            <v>신규</v>
          </cell>
          <cell r="H196" t="str">
            <v>정상관리</v>
          </cell>
        </row>
        <row r="197">
          <cell r="A197">
            <v>110276</v>
          </cell>
          <cell r="B197" t="str">
            <v>(주)아신공업</v>
          </cell>
          <cell r="C197" t="str">
            <v>특수영업</v>
          </cell>
          <cell r="D197" t="str">
            <v>(주)아신공업</v>
          </cell>
          <cell r="E197" t="str">
            <v>경기</v>
          </cell>
          <cell r="H197" t="str">
            <v>채권관리</v>
          </cell>
        </row>
        <row r="198">
          <cell r="A198">
            <v>110277</v>
          </cell>
          <cell r="B198" t="str">
            <v>(주)일신</v>
          </cell>
          <cell r="C198" t="str">
            <v>시판</v>
          </cell>
          <cell r="D198" t="str">
            <v>(주)일신</v>
          </cell>
          <cell r="H198" t="str">
            <v>채권관리</v>
          </cell>
        </row>
        <row r="199">
          <cell r="A199">
            <v>110421</v>
          </cell>
          <cell r="B199" t="str">
            <v>선경건설</v>
          </cell>
          <cell r="C199" t="str">
            <v>시판</v>
          </cell>
          <cell r="D199" t="str">
            <v>울산대</v>
          </cell>
          <cell r="E199" t="str">
            <v>영남</v>
          </cell>
          <cell r="F199" t="str">
            <v>공사</v>
          </cell>
          <cell r="H199" t="str">
            <v>채권관리</v>
          </cell>
        </row>
        <row r="200">
          <cell r="A200">
            <v>110490</v>
          </cell>
          <cell r="B200" t="str">
            <v>동진알미늄</v>
          </cell>
          <cell r="C200" t="str">
            <v>시판</v>
          </cell>
          <cell r="D200" t="str">
            <v>천안대</v>
          </cell>
          <cell r="E200" t="str">
            <v>충청</v>
          </cell>
          <cell r="F200" t="str">
            <v>판매</v>
          </cell>
          <cell r="G200" t="str">
            <v>기존</v>
          </cell>
          <cell r="H200" t="str">
            <v>영업관리</v>
          </cell>
        </row>
        <row r="201">
          <cell r="A201">
            <v>110492</v>
          </cell>
          <cell r="B201" t="str">
            <v>(유)아주산업</v>
          </cell>
          <cell r="C201" t="str">
            <v>시판</v>
          </cell>
          <cell r="D201" t="str">
            <v>정읍대</v>
          </cell>
          <cell r="E201" t="str">
            <v>호남</v>
          </cell>
          <cell r="F201" t="str">
            <v>공사</v>
          </cell>
          <cell r="H201" t="str">
            <v>영업관리</v>
          </cell>
        </row>
        <row r="202">
          <cell r="A202">
            <v>110494</v>
          </cell>
          <cell r="B202" t="str">
            <v>(주)중부파킹시스템</v>
          </cell>
          <cell r="C202" t="str">
            <v>특수영업</v>
          </cell>
          <cell r="D202" t="str">
            <v>(주)중부파킹시스템</v>
          </cell>
          <cell r="E202" t="str">
            <v>서울</v>
          </cell>
          <cell r="H202" t="str">
            <v>채권관리</v>
          </cell>
        </row>
        <row r="203">
          <cell r="A203">
            <v>110499</v>
          </cell>
          <cell r="B203" t="str">
            <v>(주)대성건업</v>
          </cell>
          <cell r="C203" t="str">
            <v>시판</v>
          </cell>
          <cell r="D203" t="str">
            <v>(주)대성건업</v>
          </cell>
          <cell r="E203" t="str">
            <v>호남</v>
          </cell>
          <cell r="F203" t="str">
            <v>판매</v>
          </cell>
          <cell r="H203" t="str">
            <v>정상관리</v>
          </cell>
        </row>
        <row r="204">
          <cell r="A204">
            <v>110503</v>
          </cell>
          <cell r="B204" t="str">
            <v>현대건설</v>
          </cell>
          <cell r="C204" t="str">
            <v>직판</v>
          </cell>
          <cell r="E204" t="str">
            <v>서울</v>
          </cell>
          <cell r="H204" t="str">
            <v>정상관리</v>
          </cell>
        </row>
        <row r="205">
          <cell r="A205">
            <v>110621</v>
          </cell>
          <cell r="B205" t="str">
            <v>아성메디</v>
          </cell>
          <cell r="C205" t="str">
            <v>특수영업</v>
          </cell>
          <cell r="D205" t="str">
            <v>아성메디</v>
          </cell>
          <cell r="E205" t="str">
            <v>서울</v>
          </cell>
          <cell r="H205" t="str">
            <v>정상관리</v>
          </cell>
        </row>
        <row r="206">
          <cell r="A206">
            <v>110626</v>
          </cell>
          <cell r="B206" t="str">
            <v>금강방화</v>
          </cell>
          <cell r="C206" t="str">
            <v>특수영업</v>
          </cell>
          <cell r="D206" t="str">
            <v>금강방화</v>
          </cell>
          <cell r="E206" t="str">
            <v>경기</v>
          </cell>
          <cell r="H206" t="str">
            <v>정상관리</v>
          </cell>
        </row>
        <row r="207">
          <cell r="A207">
            <v>110629</v>
          </cell>
          <cell r="B207" t="str">
            <v>형진건업</v>
          </cell>
          <cell r="C207" t="str">
            <v>시판</v>
          </cell>
          <cell r="D207" t="str">
            <v>형진건업</v>
          </cell>
          <cell r="E207" t="str">
            <v>강원</v>
          </cell>
          <cell r="F207" t="str">
            <v>판매</v>
          </cell>
          <cell r="H207" t="str">
            <v>채권관리</v>
          </cell>
        </row>
        <row r="208">
          <cell r="A208">
            <v>110719</v>
          </cell>
          <cell r="B208" t="str">
            <v>유일금속</v>
          </cell>
          <cell r="C208" t="str">
            <v>시판</v>
          </cell>
          <cell r="D208" t="str">
            <v>정읍대</v>
          </cell>
          <cell r="E208" t="str">
            <v>호남</v>
          </cell>
          <cell r="F208" t="str">
            <v>공사</v>
          </cell>
          <cell r="H208" t="str">
            <v>영업관리</v>
          </cell>
        </row>
        <row r="209">
          <cell r="A209">
            <v>110720</v>
          </cell>
          <cell r="B209" t="str">
            <v>하이웨이</v>
          </cell>
          <cell r="C209" t="str">
            <v>시판</v>
          </cell>
          <cell r="D209" t="str">
            <v>목포동영</v>
          </cell>
          <cell r="H209" t="str">
            <v>채권관리</v>
          </cell>
        </row>
        <row r="210">
          <cell r="A210">
            <v>110733</v>
          </cell>
          <cell r="B210" t="str">
            <v>진도산업</v>
          </cell>
          <cell r="C210" t="str">
            <v>특수영업</v>
          </cell>
          <cell r="D210" t="str">
            <v>진도산업</v>
          </cell>
          <cell r="E210" t="str">
            <v>서울</v>
          </cell>
          <cell r="H210" t="str">
            <v>정상관리</v>
          </cell>
        </row>
        <row r="211">
          <cell r="A211">
            <v>110743</v>
          </cell>
          <cell r="B211" t="str">
            <v>한영화학</v>
          </cell>
          <cell r="C211" t="str">
            <v>업무</v>
          </cell>
          <cell r="H211" t="str">
            <v>업무팀관리</v>
          </cell>
        </row>
        <row r="212">
          <cell r="A212">
            <v>110885</v>
          </cell>
          <cell r="B212" t="str">
            <v>㈜원진건업</v>
          </cell>
          <cell r="C212" t="str">
            <v>시판</v>
          </cell>
          <cell r="D212" t="str">
            <v>㈜원진건업</v>
          </cell>
          <cell r="E212" t="str">
            <v>서울</v>
          </cell>
          <cell r="F212" t="str">
            <v>공사</v>
          </cell>
          <cell r="G212" t="str">
            <v>신규</v>
          </cell>
          <cell r="H212" t="str">
            <v>영업관리</v>
          </cell>
        </row>
        <row r="213">
          <cell r="A213">
            <v>111000</v>
          </cell>
          <cell r="B213" t="str">
            <v>대성정밀</v>
          </cell>
          <cell r="C213" t="str">
            <v>특수영업</v>
          </cell>
          <cell r="D213" t="str">
            <v>대성정밀</v>
          </cell>
          <cell r="E213" t="str">
            <v>인천</v>
          </cell>
          <cell r="H213" t="str">
            <v>정상관리</v>
          </cell>
        </row>
        <row r="214">
          <cell r="A214">
            <v>111005</v>
          </cell>
          <cell r="B214" t="str">
            <v>세원기업</v>
          </cell>
          <cell r="C214" t="str">
            <v>특수영업</v>
          </cell>
          <cell r="D214" t="str">
            <v>세원기업</v>
          </cell>
          <cell r="E214" t="str">
            <v>영남</v>
          </cell>
          <cell r="H214" t="str">
            <v>정상관리</v>
          </cell>
        </row>
        <row r="215">
          <cell r="A215">
            <v>111023</v>
          </cell>
          <cell r="B215" t="str">
            <v>다불산업</v>
          </cell>
          <cell r="C215" t="str">
            <v>특수영업</v>
          </cell>
          <cell r="D215" t="str">
            <v>다불산업</v>
          </cell>
          <cell r="E215" t="str">
            <v>서울</v>
          </cell>
          <cell r="H215" t="str">
            <v>정상관리</v>
          </cell>
        </row>
        <row r="216">
          <cell r="A216">
            <v>111034</v>
          </cell>
          <cell r="B216" t="str">
            <v>대청산업</v>
          </cell>
          <cell r="C216" t="str">
            <v>특수영업</v>
          </cell>
          <cell r="D216" t="str">
            <v>대청산업</v>
          </cell>
          <cell r="E216" t="str">
            <v>사</v>
          </cell>
          <cell r="H216" t="str">
            <v>정상관리</v>
          </cell>
        </row>
        <row r="217">
          <cell r="A217">
            <v>111078</v>
          </cell>
          <cell r="B217" t="str">
            <v>(주)창원</v>
          </cell>
          <cell r="C217" t="str">
            <v>시판</v>
          </cell>
          <cell r="D217" t="str">
            <v>목포동영</v>
          </cell>
          <cell r="H217" t="str">
            <v>채권관리</v>
          </cell>
        </row>
        <row r="218">
          <cell r="A218">
            <v>111088</v>
          </cell>
          <cell r="B218" t="str">
            <v>(주)웅인</v>
          </cell>
          <cell r="C218" t="str">
            <v>시판</v>
          </cell>
          <cell r="D218" t="str">
            <v>(주)웅인</v>
          </cell>
          <cell r="H218" t="str">
            <v>채권관리</v>
          </cell>
        </row>
        <row r="219">
          <cell r="A219">
            <v>111091</v>
          </cell>
          <cell r="B219" t="str">
            <v>수암종합</v>
          </cell>
          <cell r="C219" t="str">
            <v>직판</v>
          </cell>
          <cell r="D219" t="str">
            <v>수암종합</v>
          </cell>
          <cell r="E219" t="str">
            <v>영남</v>
          </cell>
          <cell r="H219" t="str">
            <v>정상관리</v>
          </cell>
        </row>
        <row r="220">
          <cell r="A220">
            <v>111149</v>
          </cell>
          <cell r="B220" t="str">
            <v>현우금속샷슈</v>
          </cell>
          <cell r="C220" t="str">
            <v>시판</v>
          </cell>
          <cell r="D220" t="str">
            <v>신월동현우</v>
          </cell>
          <cell r="E220" t="str">
            <v>서울</v>
          </cell>
          <cell r="F220" t="str">
            <v>판매</v>
          </cell>
          <cell r="G220" t="str">
            <v>기존</v>
          </cell>
          <cell r="H220" t="str">
            <v>정상관리</v>
          </cell>
        </row>
        <row r="221">
          <cell r="A221">
            <v>111433</v>
          </cell>
          <cell r="B221" t="str">
            <v>ALUMINIU</v>
          </cell>
          <cell r="C221" t="str">
            <v>수출</v>
          </cell>
          <cell r="D221" t="str">
            <v>ALUMINIU</v>
          </cell>
          <cell r="H221" t="str">
            <v>정상관리</v>
          </cell>
        </row>
        <row r="222">
          <cell r="A222">
            <v>111542</v>
          </cell>
          <cell r="B222" t="str">
            <v>(주)신성</v>
          </cell>
          <cell r="C222" t="str">
            <v>특수영업</v>
          </cell>
          <cell r="D222" t="str">
            <v>(주)신성바이오</v>
          </cell>
          <cell r="H222" t="str">
            <v>채권관리</v>
          </cell>
        </row>
        <row r="223">
          <cell r="A223">
            <v>111599</v>
          </cell>
          <cell r="B223" t="str">
            <v>대현금속</v>
          </cell>
          <cell r="C223" t="str">
            <v>특수영업</v>
          </cell>
          <cell r="D223" t="str">
            <v>대현금속</v>
          </cell>
          <cell r="E223" t="str">
            <v>경기</v>
          </cell>
          <cell r="H223" t="str">
            <v>정상관리</v>
          </cell>
        </row>
        <row r="224">
          <cell r="A224">
            <v>111618</v>
          </cell>
          <cell r="B224" t="str">
            <v>NIC.CO</v>
          </cell>
          <cell r="C224" t="str">
            <v>수출</v>
          </cell>
          <cell r="D224" t="str">
            <v>NIC.CO</v>
          </cell>
          <cell r="H224" t="str">
            <v>정상관리</v>
          </cell>
        </row>
        <row r="225">
          <cell r="A225">
            <v>111621</v>
          </cell>
          <cell r="B225" t="str">
            <v>한현선</v>
          </cell>
          <cell r="C225" t="str">
            <v>직판</v>
          </cell>
          <cell r="D225" t="str">
            <v>한현선</v>
          </cell>
          <cell r="E225" t="str">
            <v>서울</v>
          </cell>
          <cell r="H225" t="str">
            <v>채권관리</v>
          </cell>
        </row>
        <row r="226">
          <cell r="A226">
            <v>111767</v>
          </cell>
          <cell r="B226" t="str">
            <v>세광산업</v>
          </cell>
          <cell r="C226" t="str">
            <v>특수영업</v>
          </cell>
          <cell r="D226" t="str">
            <v>세광산업</v>
          </cell>
          <cell r="E226" t="str">
            <v>인천</v>
          </cell>
          <cell r="H226" t="str">
            <v>채권관리</v>
          </cell>
        </row>
        <row r="227">
          <cell r="A227">
            <v>111824</v>
          </cell>
          <cell r="B227" t="str">
            <v>세건물산</v>
          </cell>
          <cell r="C227" t="str">
            <v>수출</v>
          </cell>
          <cell r="D227" t="str">
            <v>세건물산</v>
          </cell>
          <cell r="H227" t="str">
            <v>정상관리</v>
          </cell>
        </row>
        <row r="228">
          <cell r="A228">
            <v>111865</v>
          </cell>
          <cell r="B228" t="str">
            <v>태광기업</v>
          </cell>
          <cell r="C228" t="str">
            <v>시판</v>
          </cell>
          <cell r="D228" t="str">
            <v>태광기업</v>
          </cell>
          <cell r="H228" t="str">
            <v>정상관리</v>
          </cell>
        </row>
        <row r="229">
          <cell r="A229">
            <v>111925</v>
          </cell>
          <cell r="B229" t="str">
            <v>(주)다산건사</v>
          </cell>
          <cell r="C229" t="str">
            <v>시판</v>
          </cell>
          <cell r="D229" t="str">
            <v>다산</v>
          </cell>
          <cell r="E229" t="str">
            <v>서울</v>
          </cell>
          <cell r="F229" t="str">
            <v>공사</v>
          </cell>
          <cell r="G229" t="str">
            <v>기존</v>
          </cell>
          <cell r="H229" t="str">
            <v>정상관리</v>
          </cell>
        </row>
        <row r="230">
          <cell r="A230">
            <v>111956</v>
          </cell>
          <cell r="B230" t="str">
            <v>KAZMI</v>
          </cell>
          <cell r="C230" t="str">
            <v>수출</v>
          </cell>
          <cell r="D230" t="str">
            <v>KAZMI</v>
          </cell>
          <cell r="H230" t="str">
            <v>정상관리</v>
          </cell>
        </row>
        <row r="231">
          <cell r="A231">
            <v>111964</v>
          </cell>
          <cell r="B231" t="str">
            <v>팔복산업</v>
          </cell>
          <cell r="C231" t="str">
            <v>시판</v>
          </cell>
          <cell r="D231" t="str">
            <v>팔복산업</v>
          </cell>
          <cell r="E231" t="str">
            <v>경기</v>
          </cell>
          <cell r="F231" t="str">
            <v>판매</v>
          </cell>
          <cell r="H231" t="str">
            <v>채권관리</v>
          </cell>
        </row>
        <row r="232">
          <cell r="A232">
            <v>111965</v>
          </cell>
          <cell r="B232" t="str">
            <v>신일기업</v>
          </cell>
          <cell r="C232" t="str">
            <v>시판</v>
          </cell>
          <cell r="D232" t="str">
            <v>의정부대(구)</v>
          </cell>
          <cell r="E232" t="str">
            <v>경기</v>
          </cell>
          <cell r="F232" t="str">
            <v>공사</v>
          </cell>
          <cell r="H232" t="str">
            <v>채권관리</v>
          </cell>
        </row>
        <row r="233">
          <cell r="A233">
            <v>111977</v>
          </cell>
          <cell r="B233" t="str">
            <v>상원종합건설㈜</v>
          </cell>
          <cell r="C233" t="str">
            <v>직판</v>
          </cell>
          <cell r="D233" t="str">
            <v>상원종합건설㈜</v>
          </cell>
          <cell r="E233" t="str">
            <v>영남</v>
          </cell>
          <cell r="H233" t="str">
            <v>채권관리</v>
          </cell>
        </row>
        <row r="234">
          <cell r="A234">
            <v>112072</v>
          </cell>
          <cell r="B234" t="str">
            <v>(주)주성창호</v>
          </cell>
          <cell r="C234" t="str">
            <v>시판</v>
          </cell>
          <cell r="D234" t="str">
            <v>광명주성</v>
          </cell>
          <cell r="H234" t="str">
            <v>채권관리</v>
          </cell>
        </row>
        <row r="235">
          <cell r="A235">
            <v>112213</v>
          </cell>
          <cell r="B235" t="str">
            <v>성실기업</v>
          </cell>
          <cell r="C235" t="str">
            <v>시판</v>
          </cell>
          <cell r="D235" t="str">
            <v>제주성실</v>
          </cell>
          <cell r="E235" t="str">
            <v>제주</v>
          </cell>
          <cell r="F235" t="str">
            <v>공사</v>
          </cell>
          <cell r="G235" t="str">
            <v>기존</v>
          </cell>
          <cell r="H235" t="str">
            <v>채권관리</v>
          </cell>
        </row>
        <row r="236">
          <cell r="A236">
            <v>112249</v>
          </cell>
          <cell r="B236" t="str">
            <v>신원공업</v>
          </cell>
          <cell r="C236" t="str">
            <v>시판</v>
          </cell>
          <cell r="E236" t="str">
            <v>경기</v>
          </cell>
          <cell r="H236" t="str">
            <v>영업관리</v>
          </cell>
        </row>
        <row r="237">
          <cell r="A237">
            <v>112307</v>
          </cell>
          <cell r="B237" t="str">
            <v>흥기기업</v>
          </cell>
          <cell r="C237" t="str">
            <v>시판</v>
          </cell>
          <cell r="D237" t="str">
            <v>흥기기업</v>
          </cell>
          <cell r="H237" t="str">
            <v>영업관리</v>
          </cell>
        </row>
        <row r="238">
          <cell r="A238">
            <v>112308</v>
          </cell>
          <cell r="B238" t="str">
            <v>일진알미늄대리점</v>
          </cell>
          <cell r="C238" t="str">
            <v>시판</v>
          </cell>
          <cell r="D238" t="str">
            <v>군산대</v>
          </cell>
          <cell r="E238" t="str">
            <v>호남</v>
          </cell>
          <cell r="F238" t="str">
            <v>판매</v>
          </cell>
          <cell r="G238" t="str">
            <v>기존</v>
          </cell>
          <cell r="H238" t="str">
            <v>정상관리</v>
          </cell>
        </row>
        <row r="239">
          <cell r="A239">
            <v>112309</v>
          </cell>
          <cell r="B239" t="str">
            <v>인덱스코리아</v>
          </cell>
          <cell r="C239" t="str">
            <v>시판</v>
          </cell>
          <cell r="D239" t="str">
            <v>인덱스코리아</v>
          </cell>
          <cell r="E239" t="str">
            <v>영남</v>
          </cell>
          <cell r="F239" t="str">
            <v>판매</v>
          </cell>
          <cell r="G239" t="str">
            <v>기존</v>
          </cell>
          <cell r="H239" t="str">
            <v>채권관리</v>
          </cell>
        </row>
        <row r="240">
          <cell r="A240">
            <v>112311</v>
          </cell>
          <cell r="B240" t="str">
            <v>일진공영(하남)</v>
          </cell>
          <cell r="C240" t="str">
            <v>시판</v>
          </cell>
          <cell r="D240" t="str">
            <v>성동대리점</v>
          </cell>
          <cell r="E240" t="str">
            <v>경기</v>
          </cell>
          <cell r="F240" t="str">
            <v>공사</v>
          </cell>
          <cell r="H240" t="str">
            <v>정상관리</v>
          </cell>
        </row>
        <row r="241">
          <cell r="A241">
            <v>112318</v>
          </cell>
          <cell r="B241" t="str">
            <v>㈜로드맥스</v>
          </cell>
          <cell r="C241" t="str">
            <v>특수영업</v>
          </cell>
          <cell r="D241" t="str">
            <v>도영건설</v>
          </cell>
          <cell r="E241" t="str">
            <v>서울</v>
          </cell>
          <cell r="H241" t="str">
            <v>정상관리</v>
          </cell>
        </row>
        <row r="242">
          <cell r="A242">
            <v>112334</v>
          </cell>
          <cell r="B242" t="str">
            <v>우영산업</v>
          </cell>
          <cell r="C242" t="str">
            <v>특수영업</v>
          </cell>
          <cell r="D242" t="str">
            <v>우영산업</v>
          </cell>
          <cell r="E242" t="str">
            <v>서울</v>
          </cell>
          <cell r="H242" t="str">
            <v>정상관리</v>
          </cell>
        </row>
        <row r="243">
          <cell r="A243">
            <v>112403</v>
          </cell>
          <cell r="B243" t="str">
            <v>한길산업㈜</v>
          </cell>
          <cell r="C243" t="str">
            <v>시판</v>
          </cell>
          <cell r="D243" t="str">
            <v>한길산업㈜</v>
          </cell>
          <cell r="E243" t="str">
            <v>서울</v>
          </cell>
          <cell r="F243" t="str">
            <v>공사</v>
          </cell>
          <cell r="G243" t="str">
            <v>기존</v>
          </cell>
          <cell r="H243" t="str">
            <v>정상관리</v>
          </cell>
        </row>
        <row r="244">
          <cell r="A244">
            <v>112565</v>
          </cell>
          <cell r="B244" t="str">
            <v>성훈경금</v>
          </cell>
          <cell r="C244" t="str">
            <v>시판</v>
          </cell>
          <cell r="D244" t="str">
            <v>성훈경금속</v>
          </cell>
          <cell r="H244" t="str">
            <v>정상관리</v>
          </cell>
        </row>
        <row r="245">
          <cell r="A245">
            <v>112569</v>
          </cell>
          <cell r="B245" t="str">
            <v>LUMATRON</v>
          </cell>
          <cell r="C245" t="str">
            <v>수출</v>
          </cell>
          <cell r="H245" t="str">
            <v>정상관리</v>
          </cell>
        </row>
        <row r="246">
          <cell r="A246">
            <v>112581</v>
          </cell>
          <cell r="B246" t="str">
            <v>(주)현대ENG</v>
          </cell>
          <cell r="C246" t="str">
            <v>시판</v>
          </cell>
          <cell r="D246" t="str">
            <v>현대ENG</v>
          </cell>
          <cell r="E246" t="str">
            <v>충청</v>
          </cell>
          <cell r="F246" t="str">
            <v>공사</v>
          </cell>
          <cell r="H246" t="str">
            <v>채권관리</v>
          </cell>
        </row>
        <row r="247">
          <cell r="A247">
            <v>112583</v>
          </cell>
          <cell r="B247" t="str">
            <v>(주)개산</v>
          </cell>
          <cell r="C247" t="str">
            <v>시판</v>
          </cell>
          <cell r="D247" t="str">
            <v>(주)개산</v>
          </cell>
          <cell r="E247" t="str">
            <v>서울</v>
          </cell>
          <cell r="F247" t="str">
            <v>공사</v>
          </cell>
          <cell r="H247" t="str">
            <v>영업관리</v>
          </cell>
        </row>
        <row r="248">
          <cell r="A248">
            <v>112586</v>
          </cell>
          <cell r="B248" t="str">
            <v>에스알상</v>
          </cell>
          <cell r="C248" t="str">
            <v>수출</v>
          </cell>
          <cell r="D248" t="str">
            <v>에스알상</v>
          </cell>
          <cell r="H248" t="str">
            <v>정상관리</v>
          </cell>
        </row>
        <row r="249">
          <cell r="A249">
            <v>112591</v>
          </cell>
          <cell r="B249" t="str">
            <v>AJANIA A</v>
          </cell>
          <cell r="C249" t="str">
            <v>수출</v>
          </cell>
          <cell r="D249" t="str">
            <v>AJANIA A</v>
          </cell>
          <cell r="H249" t="str">
            <v>정상관리</v>
          </cell>
        </row>
        <row r="250">
          <cell r="A250">
            <v>112717</v>
          </cell>
          <cell r="B250" t="str">
            <v>(주)창성철강사</v>
          </cell>
          <cell r="C250" t="str">
            <v>시판</v>
          </cell>
          <cell r="D250" t="str">
            <v>신촌대</v>
          </cell>
          <cell r="E250" t="str">
            <v>서울</v>
          </cell>
          <cell r="F250" t="str">
            <v>판매</v>
          </cell>
          <cell r="H250" t="str">
            <v>채권관리</v>
          </cell>
        </row>
        <row r="251">
          <cell r="A251">
            <v>112780</v>
          </cell>
          <cell r="B251" t="str">
            <v>AJANTA A</v>
          </cell>
          <cell r="C251" t="str">
            <v>수출</v>
          </cell>
          <cell r="D251" t="str">
            <v>AJANTA A</v>
          </cell>
          <cell r="H251" t="str">
            <v>정상관리</v>
          </cell>
        </row>
        <row r="252">
          <cell r="A252">
            <v>112786</v>
          </cell>
          <cell r="B252" t="str">
            <v>우일금속</v>
          </cell>
          <cell r="C252" t="str">
            <v>특수영업</v>
          </cell>
          <cell r="D252" t="str">
            <v>우일금속</v>
          </cell>
          <cell r="E252" t="str">
            <v>경기</v>
          </cell>
          <cell r="H252" t="str">
            <v>정상관리</v>
          </cell>
        </row>
        <row r="253">
          <cell r="A253">
            <v>112789</v>
          </cell>
          <cell r="B253" t="str">
            <v>진성금속</v>
          </cell>
          <cell r="C253" t="str">
            <v>특수영업</v>
          </cell>
          <cell r="D253" t="str">
            <v>진성금속</v>
          </cell>
          <cell r="H253" t="str">
            <v>채권관리</v>
          </cell>
        </row>
        <row r="254">
          <cell r="A254">
            <v>112829</v>
          </cell>
          <cell r="B254" t="str">
            <v>대창경금속㈜</v>
          </cell>
          <cell r="C254" t="str">
            <v>특수영업</v>
          </cell>
          <cell r="D254" t="str">
            <v>대창경금속㈜</v>
          </cell>
          <cell r="E254" t="str">
            <v>경기</v>
          </cell>
          <cell r="H254" t="str">
            <v>채권관리</v>
          </cell>
        </row>
        <row r="255">
          <cell r="A255">
            <v>112834</v>
          </cell>
          <cell r="B255" t="str">
            <v>유니슨합</v>
          </cell>
          <cell r="C255" t="str">
            <v>특수영업</v>
          </cell>
          <cell r="D255" t="str">
            <v>유니슨합</v>
          </cell>
          <cell r="E255" t="str">
            <v>충청</v>
          </cell>
          <cell r="H255" t="str">
            <v>정상관리</v>
          </cell>
        </row>
        <row r="256">
          <cell r="A256">
            <v>112966</v>
          </cell>
          <cell r="B256" t="str">
            <v>(주)세진다지마</v>
          </cell>
          <cell r="C256" t="str">
            <v>시판</v>
          </cell>
          <cell r="D256" t="str">
            <v>(주)세진다지마</v>
          </cell>
          <cell r="H256" t="str">
            <v>채권관리</v>
          </cell>
        </row>
        <row r="257">
          <cell r="A257">
            <v>112998</v>
          </cell>
          <cell r="B257" t="str">
            <v>현대알미늄공업</v>
          </cell>
          <cell r="C257" t="str">
            <v>특수영업</v>
          </cell>
          <cell r="D257" t="str">
            <v>현대알미늄공업</v>
          </cell>
          <cell r="H257" t="str">
            <v>정상관리</v>
          </cell>
        </row>
        <row r="258">
          <cell r="A258">
            <v>113074</v>
          </cell>
          <cell r="B258" t="str">
            <v>명성특장</v>
          </cell>
          <cell r="C258" t="str">
            <v>특수영업</v>
          </cell>
          <cell r="D258" t="str">
            <v>명성특장</v>
          </cell>
          <cell r="E258" t="str">
            <v>충청</v>
          </cell>
          <cell r="H258" t="str">
            <v>정상관리</v>
          </cell>
        </row>
        <row r="259">
          <cell r="A259">
            <v>113086</v>
          </cell>
          <cell r="B259" t="str">
            <v>보명히트</v>
          </cell>
          <cell r="C259" t="str">
            <v>특수영업</v>
          </cell>
          <cell r="D259" t="str">
            <v>보명히트</v>
          </cell>
          <cell r="H259" t="str">
            <v>정상관리</v>
          </cell>
        </row>
        <row r="260">
          <cell r="A260">
            <v>113087</v>
          </cell>
          <cell r="B260" t="str">
            <v>종합비철</v>
          </cell>
          <cell r="C260" t="str">
            <v>특수영업</v>
          </cell>
          <cell r="D260" t="str">
            <v>종합비철</v>
          </cell>
          <cell r="E260" t="str">
            <v>경기</v>
          </cell>
          <cell r="H260" t="str">
            <v>영업관리</v>
          </cell>
        </row>
        <row r="261">
          <cell r="A261">
            <v>113088</v>
          </cell>
          <cell r="B261" t="str">
            <v>(주)세림전자</v>
          </cell>
          <cell r="C261" t="str">
            <v>특수영업</v>
          </cell>
          <cell r="D261" t="str">
            <v>(주)세림전자</v>
          </cell>
          <cell r="H261" t="str">
            <v>채권관리</v>
          </cell>
        </row>
        <row r="262">
          <cell r="A262">
            <v>113089</v>
          </cell>
          <cell r="B262" t="str">
            <v>(주)설악창업</v>
          </cell>
          <cell r="C262" t="str">
            <v>시판</v>
          </cell>
          <cell r="D262" t="str">
            <v>속초대</v>
          </cell>
          <cell r="E262" t="str">
            <v>영동</v>
          </cell>
          <cell r="F262" t="str">
            <v>판매</v>
          </cell>
          <cell r="G262" t="str">
            <v>기존</v>
          </cell>
          <cell r="H262" t="str">
            <v>정상관리</v>
          </cell>
        </row>
        <row r="263">
          <cell r="A263">
            <v>113305</v>
          </cell>
          <cell r="B263" t="str">
            <v>(주)부산</v>
          </cell>
          <cell r="C263" t="str">
            <v>직판</v>
          </cell>
          <cell r="D263" t="str">
            <v>(주)부산</v>
          </cell>
          <cell r="E263" t="str">
            <v>영남</v>
          </cell>
          <cell r="H263" t="str">
            <v>정상관리</v>
          </cell>
        </row>
        <row r="264">
          <cell r="A264">
            <v>113315</v>
          </cell>
          <cell r="B264" t="str">
            <v>일진알미늄</v>
          </cell>
          <cell r="C264" t="str">
            <v>시판</v>
          </cell>
          <cell r="D264" t="str">
            <v>안중대</v>
          </cell>
          <cell r="E264" t="str">
            <v>경기</v>
          </cell>
          <cell r="F264" t="str">
            <v>판매</v>
          </cell>
          <cell r="G264" t="str">
            <v>기존</v>
          </cell>
          <cell r="H264" t="str">
            <v>정상관리</v>
          </cell>
        </row>
        <row r="265">
          <cell r="A265">
            <v>113316</v>
          </cell>
          <cell r="B265" t="str">
            <v>대광알미늄</v>
          </cell>
          <cell r="C265" t="str">
            <v>시판</v>
          </cell>
          <cell r="D265" t="str">
            <v>서부대</v>
          </cell>
          <cell r="E265" t="str">
            <v>서울</v>
          </cell>
          <cell r="F265" t="str">
            <v>공사</v>
          </cell>
          <cell r="H265" t="str">
            <v>채권관리</v>
          </cell>
        </row>
        <row r="266">
          <cell r="A266">
            <v>113317</v>
          </cell>
          <cell r="B266" t="str">
            <v>영화실업</v>
          </cell>
          <cell r="C266" t="str">
            <v>시판</v>
          </cell>
          <cell r="D266" t="str">
            <v>북광주대</v>
          </cell>
          <cell r="H266" t="str">
            <v>채권관리</v>
          </cell>
        </row>
        <row r="267">
          <cell r="A267">
            <v>113327</v>
          </cell>
          <cell r="B267" t="str">
            <v>(주)해윤개발</v>
          </cell>
          <cell r="C267" t="str">
            <v>직판</v>
          </cell>
          <cell r="D267" t="str">
            <v>(주)해윤개발</v>
          </cell>
          <cell r="E267" t="str">
            <v>서울</v>
          </cell>
          <cell r="H267" t="str">
            <v>채권관리</v>
          </cell>
        </row>
        <row r="268">
          <cell r="A268">
            <v>113337</v>
          </cell>
          <cell r="B268" t="str">
            <v>(주)극동</v>
          </cell>
          <cell r="C268" t="str">
            <v>특수영업</v>
          </cell>
          <cell r="D268" t="str">
            <v>(주)극동</v>
          </cell>
          <cell r="H268" t="str">
            <v>정상관리</v>
          </cell>
        </row>
        <row r="269">
          <cell r="A269">
            <v>113407</v>
          </cell>
          <cell r="B269" t="str">
            <v>(유)아산</v>
          </cell>
          <cell r="C269" t="str">
            <v>시판</v>
          </cell>
          <cell r="D269" t="str">
            <v>정읍대</v>
          </cell>
          <cell r="E269" t="str">
            <v>호남</v>
          </cell>
          <cell r="F269" t="str">
            <v>공사</v>
          </cell>
          <cell r="H269" t="str">
            <v>영업관리</v>
          </cell>
        </row>
        <row r="270">
          <cell r="A270">
            <v>113408</v>
          </cell>
          <cell r="B270" t="str">
            <v>(유)토림</v>
          </cell>
          <cell r="C270" t="str">
            <v>시판</v>
          </cell>
          <cell r="D270" t="str">
            <v>정읍대</v>
          </cell>
          <cell r="E270" t="str">
            <v>호남</v>
          </cell>
          <cell r="F270" t="str">
            <v>공사</v>
          </cell>
          <cell r="H270" t="str">
            <v>영업관리</v>
          </cell>
        </row>
        <row r="271">
          <cell r="A271">
            <v>113491</v>
          </cell>
          <cell r="B271" t="str">
            <v>(주)충원</v>
          </cell>
          <cell r="C271" t="str">
            <v>특수영업</v>
          </cell>
          <cell r="D271" t="str">
            <v>(주)충원</v>
          </cell>
          <cell r="E271" t="str">
            <v>충청</v>
          </cell>
          <cell r="H271" t="str">
            <v>정상관리</v>
          </cell>
        </row>
        <row r="272">
          <cell r="A272">
            <v>113492</v>
          </cell>
          <cell r="B272" t="str">
            <v>삼경사</v>
          </cell>
          <cell r="C272" t="str">
            <v>특수영업</v>
          </cell>
          <cell r="D272" t="str">
            <v>삼경사</v>
          </cell>
          <cell r="E272" t="str">
            <v>인천</v>
          </cell>
          <cell r="H272" t="str">
            <v>정상관리</v>
          </cell>
        </row>
        <row r="273">
          <cell r="A273">
            <v>113493</v>
          </cell>
          <cell r="B273" t="str">
            <v>유디아전자</v>
          </cell>
          <cell r="C273" t="str">
            <v>특수영업</v>
          </cell>
          <cell r="D273" t="str">
            <v>유디아전</v>
          </cell>
          <cell r="E273" t="str">
            <v>경기</v>
          </cell>
          <cell r="H273" t="str">
            <v>채권관리</v>
          </cell>
        </row>
        <row r="274">
          <cell r="A274">
            <v>113494</v>
          </cell>
          <cell r="B274" t="str">
            <v>세광산기㈜</v>
          </cell>
          <cell r="C274" t="str">
            <v>특수영업</v>
          </cell>
          <cell r="D274" t="str">
            <v>세광산기㈜</v>
          </cell>
          <cell r="E274" t="str">
            <v>인천</v>
          </cell>
          <cell r="H274" t="str">
            <v>채권관리</v>
          </cell>
        </row>
        <row r="275">
          <cell r="A275">
            <v>113495</v>
          </cell>
          <cell r="B275" t="str">
            <v>(주)제일히트싱크</v>
          </cell>
          <cell r="C275" t="str">
            <v>특수영업</v>
          </cell>
          <cell r="D275" t="str">
            <v>(주)제일</v>
          </cell>
          <cell r="H275" t="str">
            <v>정상관리</v>
          </cell>
        </row>
        <row r="276">
          <cell r="A276">
            <v>113498</v>
          </cell>
          <cell r="B276" t="str">
            <v>동신상사</v>
          </cell>
          <cell r="C276" t="str">
            <v>특수영업</v>
          </cell>
          <cell r="D276" t="str">
            <v>동신상사</v>
          </cell>
          <cell r="H276" t="str">
            <v>채권관리</v>
          </cell>
        </row>
        <row r="277">
          <cell r="A277">
            <v>113499</v>
          </cell>
          <cell r="B277" t="str">
            <v>(주)대원보일러</v>
          </cell>
          <cell r="C277" t="str">
            <v>특수영업</v>
          </cell>
          <cell r="D277" t="str">
            <v>(주)대원</v>
          </cell>
          <cell r="E277" t="str">
            <v>경기</v>
          </cell>
          <cell r="H277" t="str">
            <v>채권관리</v>
          </cell>
        </row>
        <row r="278">
          <cell r="A278">
            <v>113500</v>
          </cell>
          <cell r="B278" t="str">
            <v>대림금속</v>
          </cell>
          <cell r="C278" t="str">
            <v>특수영업</v>
          </cell>
          <cell r="D278" t="str">
            <v>대림금속</v>
          </cell>
          <cell r="E278" t="str">
            <v>인천</v>
          </cell>
          <cell r="H278" t="str">
            <v>정상관리</v>
          </cell>
        </row>
        <row r="279">
          <cell r="A279">
            <v>113509</v>
          </cell>
          <cell r="B279" t="str">
            <v>(주)보스</v>
          </cell>
          <cell r="C279" t="str">
            <v>수출</v>
          </cell>
          <cell r="D279" t="str">
            <v>(주)보스</v>
          </cell>
          <cell r="H279" t="str">
            <v>정상관리</v>
          </cell>
        </row>
        <row r="280">
          <cell r="A280">
            <v>113541</v>
          </cell>
          <cell r="B280" t="str">
            <v>오남종합건설</v>
          </cell>
          <cell r="C280" t="str">
            <v>시판</v>
          </cell>
          <cell r="D280" t="str">
            <v>정읍대</v>
          </cell>
          <cell r="E280" t="str">
            <v>호남</v>
          </cell>
          <cell r="F280" t="str">
            <v>공사</v>
          </cell>
          <cell r="H280" t="str">
            <v>영업관리</v>
          </cell>
        </row>
        <row r="281">
          <cell r="A281">
            <v>113593</v>
          </cell>
          <cell r="B281" t="str">
            <v>홍익산업</v>
          </cell>
          <cell r="C281" t="str">
            <v>시판</v>
          </cell>
          <cell r="D281" t="str">
            <v>음성대</v>
          </cell>
          <cell r="E281" t="str">
            <v>충청</v>
          </cell>
          <cell r="F281" t="str">
            <v>판매</v>
          </cell>
          <cell r="G281" t="str">
            <v>기존</v>
          </cell>
          <cell r="H281" t="str">
            <v>영업관리</v>
          </cell>
        </row>
        <row r="282">
          <cell r="A282">
            <v>113665</v>
          </cell>
          <cell r="B282" t="str">
            <v>(주)신성이엔지</v>
          </cell>
          <cell r="C282" t="str">
            <v>특수영업</v>
          </cell>
          <cell r="D282" t="str">
            <v>(주)신성</v>
          </cell>
          <cell r="E282" t="str">
            <v>경기</v>
          </cell>
          <cell r="H282" t="str">
            <v>정상관리</v>
          </cell>
        </row>
        <row r="283">
          <cell r="A283">
            <v>113669</v>
          </cell>
          <cell r="B283" t="str">
            <v>(주)청구</v>
          </cell>
          <cell r="C283" t="str">
            <v>직판</v>
          </cell>
          <cell r="D283" t="str">
            <v>(주)청구</v>
          </cell>
          <cell r="E283" t="str">
            <v>영남</v>
          </cell>
          <cell r="H283" t="str">
            <v>정상관리</v>
          </cell>
        </row>
        <row r="284">
          <cell r="A284">
            <v>113767</v>
          </cell>
          <cell r="B284" t="str">
            <v>하나공영㈜</v>
          </cell>
          <cell r="C284" t="str">
            <v>시판</v>
          </cell>
          <cell r="D284" t="str">
            <v>하나공영㈜</v>
          </cell>
          <cell r="E284" t="str">
            <v>경기</v>
          </cell>
          <cell r="F284" t="str">
            <v>공사</v>
          </cell>
          <cell r="G284" t="str">
            <v>기존</v>
          </cell>
          <cell r="H284" t="str">
            <v>채권관리</v>
          </cell>
        </row>
        <row r="285">
          <cell r="A285">
            <v>113768</v>
          </cell>
          <cell r="B285" t="str">
            <v>(주)동양에스유</v>
          </cell>
          <cell r="C285" t="str">
            <v>시판</v>
          </cell>
          <cell r="D285" t="str">
            <v>(주)동양에스유</v>
          </cell>
          <cell r="E285" t="str">
            <v>충청</v>
          </cell>
          <cell r="F285" t="str">
            <v>판매</v>
          </cell>
          <cell r="H285" t="str">
            <v>채권관리</v>
          </cell>
        </row>
        <row r="286">
          <cell r="A286">
            <v>113769</v>
          </cell>
          <cell r="B286" t="str">
            <v>서울경금속(공주)</v>
          </cell>
          <cell r="C286" t="str">
            <v>시판</v>
          </cell>
          <cell r="D286" t="str">
            <v>공주서울</v>
          </cell>
          <cell r="E286" t="str">
            <v>충청</v>
          </cell>
          <cell r="F286" t="str">
            <v>판매</v>
          </cell>
          <cell r="H286" t="str">
            <v>영업관리</v>
          </cell>
        </row>
        <row r="287">
          <cell r="A287">
            <v>113770</v>
          </cell>
          <cell r="B287" t="str">
            <v>신기상사</v>
          </cell>
          <cell r="C287" t="str">
            <v>시판</v>
          </cell>
          <cell r="D287" t="str">
            <v>신기상사</v>
          </cell>
          <cell r="H287" t="str">
            <v>정상관리</v>
          </cell>
        </row>
        <row r="288">
          <cell r="A288">
            <v>113771</v>
          </cell>
          <cell r="B288" t="str">
            <v>(주)무한</v>
          </cell>
          <cell r="C288" t="str">
            <v>특수영업</v>
          </cell>
          <cell r="D288" t="str">
            <v>(주)무한</v>
          </cell>
          <cell r="H288" t="str">
            <v>채권관리</v>
          </cell>
        </row>
        <row r="289">
          <cell r="A289">
            <v>113772</v>
          </cell>
          <cell r="B289" t="str">
            <v>동신금속</v>
          </cell>
          <cell r="C289" t="str">
            <v>특수영업</v>
          </cell>
          <cell r="D289" t="str">
            <v>동신금속</v>
          </cell>
          <cell r="H289" t="str">
            <v>정상관리</v>
          </cell>
        </row>
        <row r="290">
          <cell r="A290">
            <v>113773</v>
          </cell>
          <cell r="B290" t="str">
            <v>(주)거성창호(대전)</v>
          </cell>
          <cell r="C290" t="str">
            <v>시판</v>
          </cell>
          <cell r="D290" t="str">
            <v>(주)거성창호(대전)</v>
          </cell>
          <cell r="E290" t="str">
            <v>충청</v>
          </cell>
          <cell r="F290" t="str">
            <v>공사</v>
          </cell>
          <cell r="G290" t="str">
            <v>신규</v>
          </cell>
          <cell r="H290" t="str">
            <v>정상관리</v>
          </cell>
        </row>
        <row r="291">
          <cell r="A291">
            <v>113775</v>
          </cell>
          <cell r="B291" t="str">
            <v>일신산업(온양연흥)</v>
          </cell>
          <cell r="C291" t="str">
            <v>시판</v>
          </cell>
          <cell r="D291" t="str">
            <v>온양연흥</v>
          </cell>
          <cell r="E291" t="str">
            <v>충청</v>
          </cell>
          <cell r="F291" t="str">
            <v>공사</v>
          </cell>
          <cell r="H291" t="str">
            <v>채권관리</v>
          </cell>
        </row>
        <row r="292">
          <cell r="A292">
            <v>113777</v>
          </cell>
          <cell r="B292" t="str">
            <v>(주)예방종건(당진)</v>
          </cell>
          <cell r="C292" t="str">
            <v>시판</v>
          </cell>
          <cell r="D292" t="str">
            <v>당진대</v>
          </cell>
          <cell r="E292" t="str">
            <v>충청</v>
          </cell>
          <cell r="F292" t="str">
            <v>공사</v>
          </cell>
          <cell r="H292" t="str">
            <v>채권관리</v>
          </cell>
        </row>
        <row r="293">
          <cell r="A293">
            <v>113778</v>
          </cell>
          <cell r="B293" t="str">
            <v>(주)대영건업</v>
          </cell>
          <cell r="C293" t="str">
            <v>시판</v>
          </cell>
          <cell r="D293" t="str">
            <v>(주)대영건업</v>
          </cell>
          <cell r="H293" t="str">
            <v>정상관리</v>
          </cell>
        </row>
        <row r="294">
          <cell r="A294">
            <v>113781</v>
          </cell>
          <cell r="B294" t="str">
            <v>정원산업</v>
          </cell>
          <cell r="C294" t="str">
            <v>시판</v>
          </cell>
          <cell r="D294" t="str">
            <v>정원산업</v>
          </cell>
          <cell r="E294" t="str">
            <v>경기</v>
          </cell>
          <cell r="F294" t="str">
            <v>판매</v>
          </cell>
          <cell r="H294" t="str">
            <v>정상관리</v>
          </cell>
        </row>
        <row r="295">
          <cell r="A295">
            <v>113782</v>
          </cell>
          <cell r="B295" t="str">
            <v>일진알미늄(의정부)</v>
          </cell>
          <cell r="C295" t="str">
            <v>시판</v>
          </cell>
          <cell r="D295" t="str">
            <v>의정부대</v>
          </cell>
          <cell r="E295" t="str">
            <v>경기</v>
          </cell>
          <cell r="F295" t="str">
            <v>판매</v>
          </cell>
          <cell r="G295" t="str">
            <v>기존</v>
          </cell>
          <cell r="H295" t="str">
            <v>정상관리</v>
          </cell>
        </row>
        <row r="296">
          <cell r="A296">
            <v>113800</v>
          </cell>
          <cell r="B296" t="str">
            <v>ENBACO</v>
          </cell>
          <cell r="C296" t="str">
            <v>수출</v>
          </cell>
          <cell r="D296" t="str">
            <v>ENBACO</v>
          </cell>
          <cell r="H296" t="str">
            <v>정상관리</v>
          </cell>
        </row>
        <row r="297">
          <cell r="A297">
            <v>113841</v>
          </cell>
          <cell r="B297" t="str">
            <v>이연산업</v>
          </cell>
          <cell r="C297" t="str">
            <v>시판</v>
          </cell>
          <cell r="D297" t="str">
            <v>이연산업</v>
          </cell>
          <cell r="E297" t="str">
            <v>호남</v>
          </cell>
          <cell r="F297" t="str">
            <v>판매</v>
          </cell>
          <cell r="H297" t="str">
            <v>채권관리</v>
          </cell>
        </row>
        <row r="298">
          <cell r="A298">
            <v>113928</v>
          </cell>
          <cell r="B298" t="str">
            <v>(주)배가</v>
          </cell>
          <cell r="C298" t="str">
            <v>특수영업</v>
          </cell>
          <cell r="D298" t="str">
            <v>(주)배가</v>
          </cell>
          <cell r="H298" t="str">
            <v>정상관리</v>
          </cell>
        </row>
        <row r="299">
          <cell r="A299">
            <v>113929</v>
          </cell>
          <cell r="B299" t="str">
            <v>에스티씨</v>
          </cell>
          <cell r="C299" t="str">
            <v>특수영업</v>
          </cell>
          <cell r="D299" t="str">
            <v>에스티씨</v>
          </cell>
          <cell r="E299" t="str">
            <v>경기</v>
          </cell>
          <cell r="H299" t="str">
            <v>정상관리</v>
          </cell>
        </row>
        <row r="300">
          <cell r="A300">
            <v>114018</v>
          </cell>
          <cell r="B300" t="str">
            <v>동성공업</v>
          </cell>
          <cell r="C300" t="str">
            <v>특수영업</v>
          </cell>
          <cell r="D300" t="str">
            <v>동성공업</v>
          </cell>
          <cell r="E300" t="str">
            <v>인천</v>
          </cell>
          <cell r="H300" t="str">
            <v>정상관리</v>
          </cell>
        </row>
        <row r="301">
          <cell r="A301">
            <v>114021</v>
          </cell>
          <cell r="B301" t="str">
            <v>리도퍼니처금양사</v>
          </cell>
          <cell r="C301" t="str">
            <v>시판</v>
          </cell>
          <cell r="D301" t="str">
            <v>리도퍼니처금양사</v>
          </cell>
          <cell r="H301" t="str">
            <v>정상관리</v>
          </cell>
        </row>
        <row r="302">
          <cell r="A302">
            <v>114024</v>
          </cell>
          <cell r="B302" t="str">
            <v>대영금속효성대리점</v>
          </cell>
          <cell r="C302" t="str">
            <v>시판</v>
          </cell>
          <cell r="D302" t="str">
            <v>대영금속효성대리점</v>
          </cell>
          <cell r="E302" t="str">
            <v>호남</v>
          </cell>
          <cell r="F302" t="str">
            <v>판매</v>
          </cell>
          <cell r="G302" t="str">
            <v>기존</v>
          </cell>
          <cell r="H302" t="str">
            <v>정상관리</v>
          </cell>
        </row>
        <row r="303">
          <cell r="A303">
            <v>114025</v>
          </cell>
          <cell r="B303" t="str">
            <v>한남건철㈜</v>
          </cell>
          <cell r="C303" t="str">
            <v>시판</v>
          </cell>
          <cell r="D303" t="str">
            <v>의정부대</v>
          </cell>
          <cell r="E303" t="str">
            <v>경기</v>
          </cell>
          <cell r="F303" t="str">
            <v>공사</v>
          </cell>
          <cell r="H303" t="str">
            <v>채권관리</v>
          </cell>
        </row>
        <row r="304">
          <cell r="A304">
            <v>114037</v>
          </cell>
          <cell r="B304" t="str">
            <v>일진알미늄(서부)</v>
          </cell>
          <cell r="C304" t="str">
            <v>시판</v>
          </cell>
          <cell r="D304" t="str">
            <v>서부대</v>
          </cell>
          <cell r="E304" t="str">
            <v>서울</v>
          </cell>
          <cell r="F304" t="str">
            <v>판매</v>
          </cell>
          <cell r="H304" t="str">
            <v>채권관리</v>
          </cell>
        </row>
        <row r="305">
          <cell r="A305">
            <v>114064</v>
          </cell>
          <cell r="B305" t="str">
            <v>서울경금속(동두천)</v>
          </cell>
          <cell r="C305" t="str">
            <v>시판</v>
          </cell>
          <cell r="D305" t="str">
            <v>동두천서울</v>
          </cell>
          <cell r="E305" t="str">
            <v>경기</v>
          </cell>
          <cell r="F305" t="str">
            <v>판매</v>
          </cell>
          <cell r="H305" t="str">
            <v>정상관리</v>
          </cell>
        </row>
        <row r="306">
          <cell r="A306">
            <v>114120</v>
          </cell>
          <cell r="B306" t="str">
            <v>우진공영</v>
          </cell>
          <cell r="C306" t="str">
            <v>특수영업</v>
          </cell>
          <cell r="D306" t="str">
            <v>우진공영</v>
          </cell>
          <cell r="E306" t="str">
            <v>경기</v>
          </cell>
          <cell r="H306" t="str">
            <v>채권관리</v>
          </cell>
        </row>
        <row r="307">
          <cell r="A307">
            <v>114122</v>
          </cell>
          <cell r="B307" t="str">
            <v>(주)중앙알미늄</v>
          </cell>
          <cell r="C307" t="str">
            <v>시판</v>
          </cell>
          <cell r="D307" t="str">
            <v>(주)중앙알미늄</v>
          </cell>
          <cell r="H307" t="str">
            <v>정상관리</v>
          </cell>
        </row>
        <row r="308">
          <cell r="A308">
            <v>114152</v>
          </cell>
          <cell r="B308" t="str">
            <v>(주)정일</v>
          </cell>
          <cell r="C308" t="str">
            <v>특수영업</v>
          </cell>
          <cell r="D308" t="str">
            <v>(주)정일ENC</v>
          </cell>
          <cell r="E308" t="str">
            <v>경기</v>
          </cell>
          <cell r="H308" t="str">
            <v>채권관리</v>
          </cell>
        </row>
        <row r="309">
          <cell r="A309">
            <v>114156</v>
          </cell>
          <cell r="B309" t="str">
            <v>(주)세원기연</v>
          </cell>
          <cell r="C309" t="str">
            <v>특수영업</v>
          </cell>
          <cell r="D309" t="str">
            <v>(주)세원</v>
          </cell>
          <cell r="H309" t="str">
            <v>정상관리</v>
          </cell>
        </row>
        <row r="310">
          <cell r="A310">
            <v>114170</v>
          </cell>
          <cell r="B310" t="str">
            <v>효성개발</v>
          </cell>
          <cell r="C310" t="str">
            <v>특수영업</v>
          </cell>
          <cell r="D310" t="str">
            <v>효성개발</v>
          </cell>
          <cell r="H310" t="str">
            <v>정상관리</v>
          </cell>
        </row>
        <row r="311">
          <cell r="A311">
            <v>114202</v>
          </cell>
          <cell r="B311" t="str">
            <v>한일알미늄원주대리점</v>
          </cell>
          <cell r="C311" t="str">
            <v>시판</v>
          </cell>
          <cell r="D311" t="str">
            <v>원주한일</v>
          </cell>
          <cell r="E311" t="str">
            <v>영동</v>
          </cell>
          <cell r="F311" t="str">
            <v>판매</v>
          </cell>
          <cell r="G311" t="str">
            <v>기존</v>
          </cell>
          <cell r="H311" t="str">
            <v>정상관리</v>
          </cell>
        </row>
        <row r="312">
          <cell r="A312">
            <v>114226</v>
          </cell>
          <cell r="B312" t="str">
            <v>한양프레</v>
          </cell>
          <cell r="C312" t="str">
            <v>특수영업</v>
          </cell>
          <cell r="D312" t="str">
            <v>한양프레</v>
          </cell>
          <cell r="E312" t="str">
            <v>경기</v>
          </cell>
          <cell r="H312" t="str">
            <v>정상관리</v>
          </cell>
        </row>
        <row r="313">
          <cell r="A313">
            <v>114228</v>
          </cell>
          <cell r="B313" t="str">
            <v>고려안전</v>
          </cell>
          <cell r="C313" t="str">
            <v>특수영업</v>
          </cell>
          <cell r="D313" t="str">
            <v>고려안전</v>
          </cell>
          <cell r="E313" t="str">
            <v>강원</v>
          </cell>
          <cell r="H313" t="str">
            <v>정상관리</v>
          </cell>
        </row>
        <row r="314">
          <cell r="A314">
            <v>114229</v>
          </cell>
          <cell r="B314" t="str">
            <v>명주건영</v>
          </cell>
          <cell r="C314" t="str">
            <v>시판</v>
          </cell>
          <cell r="D314" t="str">
            <v>명주건영</v>
          </cell>
          <cell r="E314" t="str">
            <v>충청</v>
          </cell>
          <cell r="F314" t="str">
            <v>공사</v>
          </cell>
          <cell r="H314" t="str">
            <v>정상관리</v>
          </cell>
        </row>
        <row r="315">
          <cell r="A315">
            <v>114240</v>
          </cell>
          <cell r="B315" t="str">
            <v>군장공업</v>
          </cell>
          <cell r="C315" t="str">
            <v>시판</v>
          </cell>
          <cell r="D315" t="str">
            <v>군산대</v>
          </cell>
          <cell r="E315" t="str">
            <v>호남</v>
          </cell>
          <cell r="F315" t="str">
            <v>판매</v>
          </cell>
          <cell r="H315" t="str">
            <v>정상관리</v>
          </cell>
        </row>
        <row r="316">
          <cell r="A316">
            <v>114242</v>
          </cell>
          <cell r="B316" t="str">
            <v>(주)대광(서부)</v>
          </cell>
          <cell r="C316" t="str">
            <v>시판</v>
          </cell>
          <cell r="D316" t="str">
            <v>서부대</v>
          </cell>
          <cell r="E316" t="str">
            <v>서울</v>
          </cell>
          <cell r="F316" t="str">
            <v>공사</v>
          </cell>
          <cell r="H316" t="str">
            <v>채권관리</v>
          </cell>
        </row>
        <row r="317">
          <cell r="A317">
            <v>114249</v>
          </cell>
          <cell r="B317" t="str">
            <v>(주)흥일</v>
          </cell>
          <cell r="C317" t="str">
            <v>특수영업</v>
          </cell>
          <cell r="D317" t="str">
            <v>(주)흥일</v>
          </cell>
          <cell r="E317" t="str">
            <v>충청</v>
          </cell>
          <cell r="H317" t="str">
            <v>채권관리</v>
          </cell>
        </row>
        <row r="318">
          <cell r="A318">
            <v>114272</v>
          </cell>
          <cell r="B318" t="str">
            <v>당진종합</v>
          </cell>
          <cell r="C318" t="str">
            <v>시판</v>
          </cell>
          <cell r="D318" t="str">
            <v>당진대</v>
          </cell>
          <cell r="E318" t="str">
            <v>충청</v>
          </cell>
          <cell r="F318" t="str">
            <v>공사</v>
          </cell>
          <cell r="H318" t="str">
            <v>채권관리</v>
          </cell>
        </row>
        <row r="319">
          <cell r="A319">
            <v>114367</v>
          </cell>
          <cell r="B319" t="str">
            <v>나우시스</v>
          </cell>
          <cell r="C319" t="str">
            <v>특수영업</v>
          </cell>
          <cell r="D319" t="str">
            <v>나우시스</v>
          </cell>
          <cell r="E319" t="str">
            <v>서울</v>
          </cell>
          <cell r="H319" t="str">
            <v>정상관리</v>
          </cell>
        </row>
        <row r="320">
          <cell r="A320">
            <v>114425</v>
          </cell>
          <cell r="B320" t="str">
            <v>LUMATRON</v>
          </cell>
          <cell r="C320" t="str">
            <v>수출</v>
          </cell>
          <cell r="D320" t="str">
            <v>LUMATRON</v>
          </cell>
          <cell r="H320" t="str">
            <v>정상관리</v>
          </cell>
        </row>
        <row r="321">
          <cell r="A321">
            <v>114453</v>
          </cell>
          <cell r="B321" t="str">
            <v>제일도시</v>
          </cell>
          <cell r="C321" t="str">
            <v>특수영업</v>
          </cell>
          <cell r="D321" t="str">
            <v>제일도시</v>
          </cell>
          <cell r="E321" t="str">
            <v>경기</v>
          </cell>
          <cell r="H321" t="str">
            <v>정상관리</v>
          </cell>
        </row>
        <row r="322">
          <cell r="A322">
            <v>114454</v>
          </cell>
          <cell r="B322" t="str">
            <v>만리정밀</v>
          </cell>
          <cell r="C322" t="str">
            <v>특수영업</v>
          </cell>
          <cell r="D322" t="str">
            <v>만리정밀</v>
          </cell>
          <cell r="H322" t="str">
            <v>정상관리</v>
          </cell>
        </row>
        <row r="323">
          <cell r="A323">
            <v>114603</v>
          </cell>
          <cell r="B323" t="str">
            <v>유니슨산</v>
          </cell>
          <cell r="C323" t="str">
            <v>특수영업</v>
          </cell>
          <cell r="D323" t="str">
            <v>유니슨산</v>
          </cell>
          <cell r="E323" t="str">
            <v>충청</v>
          </cell>
          <cell r="H323" t="str">
            <v>정상관리</v>
          </cell>
        </row>
        <row r="324">
          <cell r="A324">
            <v>114781</v>
          </cell>
          <cell r="B324" t="str">
            <v>(주)해피산업</v>
          </cell>
          <cell r="C324" t="str">
            <v>수출</v>
          </cell>
          <cell r="D324" t="str">
            <v>(주)해피</v>
          </cell>
          <cell r="H324" t="str">
            <v>정상관리</v>
          </cell>
        </row>
        <row r="325">
          <cell r="A325">
            <v>114822</v>
          </cell>
          <cell r="B325" t="str">
            <v>(주)미드</v>
          </cell>
          <cell r="C325" t="str">
            <v>수출</v>
          </cell>
          <cell r="D325" t="str">
            <v>(주)미드</v>
          </cell>
          <cell r="H325" t="str">
            <v>정상관리</v>
          </cell>
        </row>
        <row r="326">
          <cell r="A326">
            <v>114911</v>
          </cell>
          <cell r="B326" t="str">
            <v>재성산업</v>
          </cell>
          <cell r="C326" t="str">
            <v>시판</v>
          </cell>
          <cell r="D326" t="str">
            <v>진우산업</v>
          </cell>
          <cell r="E326" t="str">
            <v>경기</v>
          </cell>
          <cell r="F326" t="str">
            <v>공사</v>
          </cell>
          <cell r="H326" t="str">
            <v>채권관리</v>
          </cell>
        </row>
        <row r="327">
          <cell r="A327">
            <v>114919</v>
          </cell>
          <cell r="B327" t="str">
            <v>쌍용고물</v>
          </cell>
          <cell r="C327" t="str">
            <v>자재</v>
          </cell>
          <cell r="H327" t="str">
            <v>업무팀관리</v>
          </cell>
        </row>
        <row r="328">
          <cell r="A328">
            <v>114933</v>
          </cell>
          <cell r="B328" t="str">
            <v>유명정밀</v>
          </cell>
          <cell r="C328" t="str">
            <v>특수영업</v>
          </cell>
          <cell r="D328" t="str">
            <v>유명정밀</v>
          </cell>
          <cell r="E328" t="str">
            <v>경기</v>
          </cell>
          <cell r="H328" t="str">
            <v>정상관리</v>
          </cell>
        </row>
        <row r="329">
          <cell r="A329">
            <v>114934</v>
          </cell>
          <cell r="B329" t="str">
            <v>(주)원강</v>
          </cell>
          <cell r="C329" t="str">
            <v>특수영업</v>
          </cell>
          <cell r="E329" t="str">
            <v>서울</v>
          </cell>
          <cell r="H329" t="str">
            <v>정상관리</v>
          </cell>
        </row>
        <row r="330">
          <cell r="A330">
            <v>115237</v>
          </cell>
          <cell r="B330" t="str">
            <v>(주)메디</v>
          </cell>
          <cell r="C330" t="str">
            <v>특수영업</v>
          </cell>
          <cell r="D330" t="str">
            <v>(주)메디</v>
          </cell>
          <cell r="E330" t="str">
            <v>서울</v>
          </cell>
          <cell r="H330" t="str">
            <v>정상관리</v>
          </cell>
        </row>
        <row r="331">
          <cell r="A331">
            <v>115240</v>
          </cell>
          <cell r="B331" t="str">
            <v>데코판넬</v>
          </cell>
          <cell r="C331" t="str">
            <v>특수영업</v>
          </cell>
          <cell r="D331" t="str">
            <v>데코판넬</v>
          </cell>
          <cell r="H331" t="str">
            <v>정상관리</v>
          </cell>
        </row>
        <row r="332">
          <cell r="A332">
            <v>115241</v>
          </cell>
          <cell r="B332" t="str">
            <v>서영종합</v>
          </cell>
          <cell r="C332" t="str">
            <v>직판</v>
          </cell>
          <cell r="D332" t="str">
            <v>서영종합</v>
          </cell>
          <cell r="H332" t="str">
            <v>정상관리</v>
          </cell>
        </row>
        <row r="333">
          <cell r="A333">
            <v>115242</v>
          </cell>
          <cell r="B333" t="str">
            <v>(주)금강안전산업</v>
          </cell>
          <cell r="C333" t="str">
            <v>특수영업</v>
          </cell>
          <cell r="D333" t="str">
            <v>(주)금강</v>
          </cell>
          <cell r="E333" t="str">
            <v>서울</v>
          </cell>
          <cell r="H333" t="str">
            <v>정상관리</v>
          </cell>
        </row>
        <row r="334">
          <cell r="A334">
            <v>115375</v>
          </cell>
          <cell r="B334" t="str">
            <v>MARKET</v>
          </cell>
          <cell r="C334" t="str">
            <v>수출</v>
          </cell>
          <cell r="D334" t="str">
            <v>MARKET</v>
          </cell>
          <cell r="H334" t="str">
            <v>정상관리</v>
          </cell>
        </row>
        <row r="335">
          <cell r="A335">
            <v>115380</v>
          </cell>
          <cell r="B335" t="str">
            <v>(주)민인터내셔날</v>
          </cell>
          <cell r="C335" t="str">
            <v>직판</v>
          </cell>
          <cell r="D335" t="str">
            <v>(주)민인터내셔날</v>
          </cell>
          <cell r="E335" t="str">
            <v>서울</v>
          </cell>
          <cell r="H335" t="str">
            <v>채권관리</v>
          </cell>
        </row>
        <row r="336">
          <cell r="A336">
            <v>115398</v>
          </cell>
          <cell r="B336" t="str">
            <v>HEIWA</v>
          </cell>
          <cell r="C336" t="str">
            <v>수출</v>
          </cell>
          <cell r="D336" t="str">
            <v>HEIWA</v>
          </cell>
          <cell r="H336" t="str">
            <v>정상관리</v>
          </cell>
        </row>
        <row r="337">
          <cell r="A337">
            <v>115399</v>
          </cell>
          <cell r="B337" t="str">
            <v>모스코종</v>
          </cell>
          <cell r="C337" t="str">
            <v>수출</v>
          </cell>
          <cell r="D337" t="str">
            <v>모스코종</v>
          </cell>
          <cell r="H337" t="str">
            <v>정상관리</v>
          </cell>
        </row>
        <row r="338">
          <cell r="A338">
            <v>115403</v>
          </cell>
          <cell r="B338" t="str">
            <v>(주)서광창호</v>
          </cell>
          <cell r="C338" t="str">
            <v>시판</v>
          </cell>
          <cell r="D338" t="str">
            <v>(주)서광창호</v>
          </cell>
          <cell r="E338" t="str">
            <v>영남</v>
          </cell>
          <cell r="H338" t="str">
            <v>정상관리</v>
          </cell>
        </row>
        <row r="339">
          <cell r="A339">
            <v>115433</v>
          </cell>
          <cell r="B339" t="str">
            <v>(주)두원금속</v>
          </cell>
          <cell r="C339" t="str">
            <v>특수영업</v>
          </cell>
          <cell r="D339" t="str">
            <v>(주)두원금속</v>
          </cell>
          <cell r="E339" t="str">
            <v>경기</v>
          </cell>
          <cell r="H339" t="str">
            <v>채권관리</v>
          </cell>
        </row>
        <row r="340">
          <cell r="A340">
            <v>115492</v>
          </cell>
          <cell r="B340" t="str">
            <v>하나알미늄</v>
          </cell>
          <cell r="C340" t="str">
            <v>시판</v>
          </cell>
          <cell r="D340" t="str">
            <v>하나알미늄</v>
          </cell>
          <cell r="E340" t="str">
            <v>경기</v>
          </cell>
          <cell r="F340" t="str">
            <v>공사</v>
          </cell>
          <cell r="G340" t="str">
            <v>신규</v>
          </cell>
          <cell r="H340" t="str">
            <v>채권관리</v>
          </cell>
        </row>
        <row r="341">
          <cell r="A341">
            <v>115710</v>
          </cell>
          <cell r="B341" t="str">
            <v>일진건업</v>
          </cell>
          <cell r="C341" t="str">
            <v>시판</v>
          </cell>
          <cell r="D341" t="str">
            <v>부천대</v>
          </cell>
          <cell r="E341" t="str">
            <v>경기</v>
          </cell>
          <cell r="F341" t="str">
            <v>공사</v>
          </cell>
          <cell r="H341" t="str">
            <v>정상관리</v>
          </cell>
        </row>
        <row r="342">
          <cell r="A342">
            <v>115789</v>
          </cell>
          <cell r="B342" t="str">
            <v>OSAKA TR</v>
          </cell>
          <cell r="C342" t="str">
            <v>수출</v>
          </cell>
          <cell r="H342" t="str">
            <v>정상관리</v>
          </cell>
        </row>
        <row r="343">
          <cell r="A343">
            <v>115790</v>
          </cell>
          <cell r="B343" t="str">
            <v>SCHMIDLI</v>
          </cell>
          <cell r="C343" t="str">
            <v>수출</v>
          </cell>
          <cell r="D343" t="str">
            <v>SCHMIDLI</v>
          </cell>
          <cell r="H343" t="str">
            <v>정상관리</v>
          </cell>
        </row>
        <row r="344">
          <cell r="A344">
            <v>115791</v>
          </cell>
          <cell r="B344" t="str">
            <v>제니시스</v>
          </cell>
          <cell r="C344" t="str">
            <v>수출</v>
          </cell>
          <cell r="D344" t="str">
            <v>제니시스</v>
          </cell>
          <cell r="H344" t="str">
            <v>정상관리</v>
          </cell>
        </row>
        <row r="345">
          <cell r="A345">
            <v>115792</v>
          </cell>
          <cell r="B345" t="str">
            <v>송파효성</v>
          </cell>
          <cell r="C345" t="str">
            <v>시판</v>
          </cell>
          <cell r="D345" t="str">
            <v>송파효성</v>
          </cell>
          <cell r="E345" t="str">
            <v>서울</v>
          </cell>
          <cell r="F345" t="str">
            <v>공사</v>
          </cell>
          <cell r="G345" t="str">
            <v>기존</v>
          </cell>
          <cell r="H345" t="str">
            <v>정상관리</v>
          </cell>
        </row>
        <row r="346">
          <cell r="A346">
            <v>115845</v>
          </cell>
          <cell r="B346" t="str">
            <v>삼우안전</v>
          </cell>
          <cell r="C346" t="str">
            <v>특수영업</v>
          </cell>
          <cell r="D346" t="str">
            <v>삼우안전</v>
          </cell>
          <cell r="E346" t="str">
            <v>인천</v>
          </cell>
          <cell r="H346" t="str">
            <v>정상관리</v>
          </cell>
        </row>
        <row r="347">
          <cell r="A347">
            <v>115847</v>
          </cell>
          <cell r="B347" t="str">
            <v>황해상사</v>
          </cell>
          <cell r="C347" t="str">
            <v>시판</v>
          </cell>
          <cell r="D347" t="str">
            <v>익산대</v>
          </cell>
          <cell r="E347" t="str">
            <v>호남</v>
          </cell>
          <cell r="F347" t="str">
            <v>공사</v>
          </cell>
          <cell r="G347" t="str">
            <v>기존</v>
          </cell>
          <cell r="H347" t="str">
            <v>정상관리</v>
          </cell>
        </row>
        <row r="348">
          <cell r="A348">
            <v>115849</v>
          </cell>
          <cell r="B348" t="str">
            <v>두풍종합건설(온양효성)</v>
          </cell>
          <cell r="C348" t="str">
            <v>시판</v>
          </cell>
          <cell r="D348" t="str">
            <v>온양효성</v>
          </cell>
          <cell r="E348" t="str">
            <v>충청</v>
          </cell>
          <cell r="F348" t="str">
            <v>공사</v>
          </cell>
          <cell r="H348" t="str">
            <v>영업관리</v>
          </cell>
        </row>
        <row r="349">
          <cell r="A349">
            <v>115850</v>
          </cell>
          <cell r="B349" t="str">
            <v>일진알미늄(청주)</v>
          </cell>
          <cell r="C349" t="str">
            <v>시판</v>
          </cell>
          <cell r="D349" t="str">
            <v>청주대</v>
          </cell>
          <cell r="E349" t="str">
            <v>충청</v>
          </cell>
          <cell r="F349" t="str">
            <v>공사</v>
          </cell>
          <cell r="H349" t="str">
            <v>채권관리</v>
          </cell>
        </row>
        <row r="350">
          <cell r="A350">
            <v>115879</v>
          </cell>
          <cell r="B350" t="str">
            <v>(주)진흥</v>
          </cell>
          <cell r="C350" t="str">
            <v>특수영업</v>
          </cell>
          <cell r="D350" t="str">
            <v>(주)진흥합금</v>
          </cell>
          <cell r="E350" t="str">
            <v>인천</v>
          </cell>
          <cell r="H350" t="str">
            <v>채권관리</v>
          </cell>
        </row>
        <row r="351">
          <cell r="A351">
            <v>115941</v>
          </cell>
          <cell r="B351" t="str">
            <v>(주)금성산업</v>
          </cell>
          <cell r="C351" t="str">
            <v>시판</v>
          </cell>
          <cell r="D351" t="str">
            <v>(주)금성산업</v>
          </cell>
          <cell r="E351" t="str">
            <v>호남</v>
          </cell>
          <cell r="F351" t="str">
            <v>공사</v>
          </cell>
          <cell r="G351" t="str">
            <v>기존</v>
          </cell>
          <cell r="H351" t="str">
            <v>정상관리</v>
          </cell>
        </row>
        <row r="352">
          <cell r="A352">
            <v>115999</v>
          </cell>
          <cell r="B352" t="str">
            <v>일진알루미늄남부대리</v>
          </cell>
          <cell r="C352" t="str">
            <v>시판</v>
          </cell>
          <cell r="D352" t="str">
            <v>삼척대리점</v>
          </cell>
          <cell r="E352" t="str">
            <v>영동</v>
          </cell>
          <cell r="F352" t="str">
            <v>판매</v>
          </cell>
          <cell r="G352" t="str">
            <v>기존</v>
          </cell>
          <cell r="H352" t="str">
            <v>정상관리</v>
          </cell>
        </row>
        <row r="353">
          <cell r="A353">
            <v>116035</v>
          </cell>
          <cell r="B353" t="str">
            <v>일진알미늄(남원)</v>
          </cell>
          <cell r="C353" t="str">
            <v>시판</v>
          </cell>
          <cell r="D353" t="str">
            <v>남원대</v>
          </cell>
          <cell r="E353" t="str">
            <v>호남</v>
          </cell>
          <cell r="F353" t="str">
            <v>판매</v>
          </cell>
          <cell r="G353" t="str">
            <v>기존</v>
          </cell>
          <cell r="H353" t="str">
            <v>채권관리</v>
          </cell>
        </row>
        <row r="354">
          <cell r="A354">
            <v>116070</v>
          </cell>
          <cell r="B354" t="str">
            <v>성원공영㈜</v>
          </cell>
          <cell r="C354" t="str">
            <v>시판</v>
          </cell>
          <cell r="D354" t="str">
            <v>성원</v>
          </cell>
          <cell r="E354" t="str">
            <v>서울</v>
          </cell>
          <cell r="F354" t="str">
            <v>공사</v>
          </cell>
          <cell r="H354" t="str">
            <v>채권관리</v>
          </cell>
        </row>
        <row r="355">
          <cell r="A355">
            <v>116116</v>
          </cell>
          <cell r="B355" t="str">
            <v>신영기업</v>
          </cell>
          <cell r="C355" t="str">
            <v>시판</v>
          </cell>
          <cell r="D355" t="str">
            <v>고양대</v>
          </cell>
          <cell r="E355" t="str">
            <v>경기</v>
          </cell>
          <cell r="F355" t="str">
            <v>판매</v>
          </cell>
          <cell r="H355" t="str">
            <v>채권관리</v>
          </cell>
        </row>
        <row r="356">
          <cell r="A356">
            <v>116128</v>
          </cell>
          <cell r="B356" t="str">
            <v>정두기계</v>
          </cell>
          <cell r="C356" t="str">
            <v>특수영업</v>
          </cell>
          <cell r="D356" t="str">
            <v>정두기계</v>
          </cell>
          <cell r="E356" t="str">
            <v>경기</v>
          </cell>
          <cell r="H356" t="str">
            <v>정상관리</v>
          </cell>
        </row>
        <row r="357">
          <cell r="A357">
            <v>116129</v>
          </cell>
          <cell r="B357" t="str">
            <v>한국운반</v>
          </cell>
          <cell r="C357" t="str">
            <v>특수영업</v>
          </cell>
          <cell r="D357" t="str">
            <v>한국운반</v>
          </cell>
          <cell r="E357" t="str">
            <v>경기</v>
          </cell>
          <cell r="H357" t="str">
            <v>정상관리</v>
          </cell>
        </row>
        <row r="358">
          <cell r="A358">
            <v>116141</v>
          </cell>
          <cell r="B358" t="str">
            <v>Marine</v>
          </cell>
          <cell r="C358" t="str">
            <v>수출</v>
          </cell>
          <cell r="D358" t="str">
            <v>Marine</v>
          </cell>
          <cell r="H358" t="str">
            <v>정상관리</v>
          </cell>
        </row>
        <row r="359">
          <cell r="A359">
            <v>116143</v>
          </cell>
          <cell r="B359" t="str">
            <v>Garfiled</v>
          </cell>
          <cell r="C359" t="str">
            <v>수출</v>
          </cell>
          <cell r="D359" t="str">
            <v>Garfiled</v>
          </cell>
          <cell r="H359" t="str">
            <v>정상관리</v>
          </cell>
        </row>
        <row r="360">
          <cell r="A360">
            <v>116144</v>
          </cell>
          <cell r="B360" t="str">
            <v>HanKo</v>
          </cell>
          <cell r="C360" t="str">
            <v>수출</v>
          </cell>
          <cell r="D360" t="str">
            <v>HanKo</v>
          </cell>
          <cell r="H360" t="str">
            <v>정상관리</v>
          </cell>
        </row>
        <row r="361">
          <cell r="A361">
            <v>116145</v>
          </cell>
          <cell r="B361" t="str">
            <v>Cargo</v>
          </cell>
          <cell r="C361" t="str">
            <v>수출</v>
          </cell>
          <cell r="D361" t="str">
            <v>Cargo</v>
          </cell>
          <cell r="H361" t="str">
            <v>정상관리</v>
          </cell>
        </row>
        <row r="362">
          <cell r="A362">
            <v>116146</v>
          </cell>
          <cell r="B362" t="str">
            <v>Alustera</v>
          </cell>
          <cell r="C362" t="str">
            <v>수출</v>
          </cell>
          <cell r="D362" t="str">
            <v>Alustera</v>
          </cell>
          <cell r="H362" t="str">
            <v>정상관리</v>
          </cell>
        </row>
        <row r="363">
          <cell r="A363">
            <v>116162</v>
          </cell>
          <cell r="B363" t="str">
            <v>태창기업</v>
          </cell>
          <cell r="C363" t="str">
            <v>특수영업</v>
          </cell>
          <cell r="D363" t="str">
            <v>태창기업</v>
          </cell>
          <cell r="E363" t="str">
            <v>인천</v>
          </cell>
          <cell r="H363" t="str">
            <v>정상관리</v>
          </cell>
        </row>
        <row r="364">
          <cell r="A364">
            <v>116174</v>
          </cell>
          <cell r="B364" t="str">
            <v>우주영기업</v>
          </cell>
          <cell r="C364" t="str">
            <v>시판</v>
          </cell>
          <cell r="D364" t="str">
            <v>의정부대</v>
          </cell>
          <cell r="E364" t="str">
            <v>경기</v>
          </cell>
          <cell r="F364" t="str">
            <v>공사</v>
          </cell>
          <cell r="H364" t="str">
            <v>정상관리</v>
          </cell>
        </row>
        <row r="365">
          <cell r="A365">
            <v>116189</v>
          </cell>
          <cell r="B365" t="str">
            <v>(주)정진</v>
          </cell>
          <cell r="C365" t="str">
            <v>특수영업</v>
          </cell>
          <cell r="D365" t="str">
            <v>(주)정진</v>
          </cell>
          <cell r="E365" t="str">
            <v>서울</v>
          </cell>
          <cell r="H365" t="str">
            <v>정상관리</v>
          </cell>
        </row>
        <row r="366">
          <cell r="A366">
            <v>116190</v>
          </cell>
          <cell r="B366" t="str">
            <v>림버스산</v>
          </cell>
          <cell r="C366" t="str">
            <v>특수영업</v>
          </cell>
          <cell r="D366" t="str">
            <v>림버스산</v>
          </cell>
          <cell r="E366" t="str">
            <v>서울</v>
          </cell>
          <cell r="H366" t="str">
            <v>정상관리</v>
          </cell>
        </row>
        <row r="367">
          <cell r="A367">
            <v>116191</v>
          </cell>
          <cell r="B367" t="str">
            <v>용비금속</v>
          </cell>
          <cell r="C367" t="str">
            <v>특수영업</v>
          </cell>
          <cell r="D367" t="str">
            <v>용비금속</v>
          </cell>
          <cell r="E367" t="str">
            <v>경기</v>
          </cell>
          <cell r="H367" t="str">
            <v>정상관리</v>
          </cell>
        </row>
        <row r="368">
          <cell r="A368">
            <v>116195</v>
          </cell>
          <cell r="B368" t="str">
            <v>(주)맥디</v>
          </cell>
          <cell r="C368" t="str">
            <v>특수영업</v>
          </cell>
          <cell r="D368" t="str">
            <v>(주)맥디</v>
          </cell>
          <cell r="E368" t="str">
            <v>서울</v>
          </cell>
          <cell r="H368" t="str">
            <v>정상관리</v>
          </cell>
        </row>
        <row r="369">
          <cell r="A369">
            <v>116225</v>
          </cell>
          <cell r="B369" t="str">
            <v>제일메디</v>
          </cell>
          <cell r="C369" t="str">
            <v>특수영업</v>
          </cell>
          <cell r="D369" t="str">
            <v>제일메디</v>
          </cell>
          <cell r="E369" t="str">
            <v>경기</v>
          </cell>
          <cell r="H369" t="str">
            <v>정상관리</v>
          </cell>
        </row>
        <row r="370">
          <cell r="A370">
            <v>116226</v>
          </cell>
          <cell r="B370" t="str">
            <v>보성엔지</v>
          </cell>
          <cell r="C370" t="str">
            <v>특수영업</v>
          </cell>
          <cell r="D370" t="str">
            <v>보성엔지</v>
          </cell>
          <cell r="H370" t="str">
            <v>정상관리</v>
          </cell>
        </row>
        <row r="371">
          <cell r="A371">
            <v>116316</v>
          </cell>
          <cell r="B371" t="str">
            <v>신성산건</v>
          </cell>
          <cell r="C371" t="str">
            <v>특수영업</v>
          </cell>
          <cell r="D371" t="str">
            <v>신성산건</v>
          </cell>
          <cell r="E371" t="str">
            <v>경기</v>
          </cell>
          <cell r="H371" t="str">
            <v>정상관리</v>
          </cell>
        </row>
        <row r="372">
          <cell r="A372">
            <v>116317</v>
          </cell>
          <cell r="B372" t="str">
            <v>신도엔지</v>
          </cell>
          <cell r="C372" t="str">
            <v>특수영업</v>
          </cell>
          <cell r="D372" t="str">
            <v>신도엔지</v>
          </cell>
          <cell r="E372" t="str">
            <v>경기</v>
          </cell>
          <cell r="H372" t="str">
            <v>정상관리</v>
          </cell>
        </row>
        <row r="373">
          <cell r="A373">
            <v>116598</v>
          </cell>
          <cell r="B373" t="str">
            <v>한덕산업</v>
          </cell>
          <cell r="C373" t="str">
            <v>시판</v>
          </cell>
          <cell r="D373" t="str">
            <v>성원</v>
          </cell>
          <cell r="E373" t="str">
            <v>서울</v>
          </cell>
          <cell r="F373" t="str">
            <v>공사</v>
          </cell>
          <cell r="H373" t="str">
            <v>채권관리</v>
          </cell>
        </row>
        <row r="374">
          <cell r="A374">
            <v>116599</v>
          </cell>
          <cell r="B374" t="str">
            <v>한양금속</v>
          </cell>
          <cell r="C374" t="str">
            <v>특수영업</v>
          </cell>
          <cell r="D374" t="str">
            <v>한양금속</v>
          </cell>
          <cell r="H374" t="str">
            <v>정상관리</v>
          </cell>
        </row>
        <row r="375">
          <cell r="A375">
            <v>116611</v>
          </cell>
          <cell r="B375" t="str">
            <v>(주)진성기업</v>
          </cell>
          <cell r="C375" t="str">
            <v>시판</v>
          </cell>
          <cell r="D375" t="str">
            <v>성남대</v>
          </cell>
          <cell r="H375" t="str">
            <v>정상관리</v>
          </cell>
        </row>
        <row r="376">
          <cell r="A376">
            <v>116612</v>
          </cell>
          <cell r="B376" t="str">
            <v>일진알미늄</v>
          </cell>
          <cell r="C376" t="str">
            <v>시판</v>
          </cell>
          <cell r="D376" t="str">
            <v>성남대</v>
          </cell>
          <cell r="E376" t="str">
            <v>경기</v>
          </cell>
          <cell r="F376" t="str">
            <v>판매</v>
          </cell>
          <cell r="H376" t="str">
            <v>정상관리</v>
          </cell>
        </row>
        <row r="377">
          <cell r="A377">
            <v>116620</v>
          </cell>
          <cell r="B377" t="str">
            <v>협성실업</v>
          </cell>
          <cell r="C377" t="str">
            <v>특수영업</v>
          </cell>
          <cell r="D377" t="str">
            <v>협성실업</v>
          </cell>
          <cell r="H377" t="str">
            <v>정상관리</v>
          </cell>
        </row>
        <row r="378">
          <cell r="A378">
            <v>116621</v>
          </cell>
          <cell r="B378" t="str">
            <v>용성산업</v>
          </cell>
          <cell r="C378" t="str">
            <v>특수영업</v>
          </cell>
          <cell r="D378" t="str">
            <v>용성산업</v>
          </cell>
          <cell r="E378" t="str">
            <v>서울</v>
          </cell>
          <cell r="H378" t="str">
            <v>정상관리</v>
          </cell>
        </row>
        <row r="379">
          <cell r="A379">
            <v>116686</v>
          </cell>
          <cell r="B379" t="str">
            <v>(주)일진아키테리어</v>
          </cell>
          <cell r="C379" t="str">
            <v>시판</v>
          </cell>
          <cell r="D379" t="str">
            <v>(주)일진아키테리어</v>
          </cell>
          <cell r="E379" t="str">
            <v>서울</v>
          </cell>
          <cell r="F379" t="str">
            <v>공사</v>
          </cell>
          <cell r="G379" t="str">
            <v>기존</v>
          </cell>
          <cell r="H379" t="str">
            <v>채권관리</v>
          </cell>
        </row>
        <row r="380">
          <cell r="A380">
            <v>116687</v>
          </cell>
          <cell r="B380" t="str">
            <v>(주)성신창업</v>
          </cell>
          <cell r="C380" t="str">
            <v>직판</v>
          </cell>
          <cell r="D380" t="str">
            <v>(주)성신창업</v>
          </cell>
          <cell r="E380" t="str">
            <v>영남</v>
          </cell>
          <cell r="H380" t="str">
            <v>정상관리</v>
          </cell>
        </row>
        <row r="381">
          <cell r="A381">
            <v>116701</v>
          </cell>
          <cell r="B381" t="str">
            <v>(주)동양건설</v>
          </cell>
          <cell r="C381" t="str">
            <v>시판</v>
          </cell>
          <cell r="D381" t="str">
            <v>의정부대</v>
          </cell>
          <cell r="E381" t="str">
            <v>경기</v>
          </cell>
          <cell r="F381" t="str">
            <v>공사</v>
          </cell>
          <cell r="H381" t="str">
            <v>정상관리</v>
          </cell>
        </row>
        <row r="382">
          <cell r="A382">
            <v>116712</v>
          </cell>
          <cell r="B382" t="str">
            <v>ALMET</v>
          </cell>
          <cell r="C382" t="str">
            <v>수출</v>
          </cell>
          <cell r="D382" t="str">
            <v>ALMET</v>
          </cell>
          <cell r="H382" t="str">
            <v>정상관리</v>
          </cell>
        </row>
        <row r="383">
          <cell r="A383">
            <v>116713</v>
          </cell>
          <cell r="B383" t="str">
            <v>DAIYOMAT</v>
          </cell>
          <cell r="C383" t="str">
            <v>수출</v>
          </cell>
          <cell r="D383" t="str">
            <v>DAIYOMAT</v>
          </cell>
          <cell r="H383" t="str">
            <v>정상관리</v>
          </cell>
        </row>
        <row r="384">
          <cell r="A384">
            <v>116745</v>
          </cell>
          <cell r="B384" t="str">
            <v>천일기업</v>
          </cell>
          <cell r="C384" t="str">
            <v>시판</v>
          </cell>
          <cell r="D384" t="str">
            <v>해남대</v>
          </cell>
          <cell r="E384" t="str">
            <v>호남</v>
          </cell>
          <cell r="F384" t="str">
            <v>판매</v>
          </cell>
          <cell r="H384" t="str">
            <v>영업관리</v>
          </cell>
        </row>
        <row r="385">
          <cell r="A385">
            <v>116750</v>
          </cell>
          <cell r="B385" t="str">
            <v>(주)남선알미늄춘천대</v>
          </cell>
          <cell r="C385" t="str">
            <v>시판</v>
          </cell>
          <cell r="D385" t="str">
            <v>춘천남선</v>
          </cell>
          <cell r="E385" t="str">
            <v>강원</v>
          </cell>
          <cell r="F385" t="str">
            <v>판매</v>
          </cell>
          <cell r="H385" t="str">
            <v>채권관리</v>
          </cell>
        </row>
        <row r="386">
          <cell r="A386">
            <v>116786</v>
          </cell>
          <cell r="B386" t="str">
            <v>(주)고리</v>
          </cell>
          <cell r="C386" t="str">
            <v>특수영업</v>
          </cell>
          <cell r="D386" t="str">
            <v>(주)고리</v>
          </cell>
          <cell r="E386" t="str">
            <v>서울</v>
          </cell>
          <cell r="H386" t="str">
            <v>정상관리</v>
          </cell>
        </row>
        <row r="387">
          <cell r="A387">
            <v>116805</v>
          </cell>
          <cell r="B387" t="str">
            <v>철석산업</v>
          </cell>
          <cell r="C387" t="str">
            <v>특수영업</v>
          </cell>
          <cell r="D387" t="str">
            <v>철석산업</v>
          </cell>
          <cell r="E387" t="str">
            <v>서울</v>
          </cell>
          <cell r="H387" t="str">
            <v>정상관리</v>
          </cell>
        </row>
        <row r="388">
          <cell r="A388">
            <v>116806</v>
          </cell>
          <cell r="B388" t="str">
            <v>한국금속</v>
          </cell>
          <cell r="C388" t="str">
            <v>특수영업</v>
          </cell>
          <cell r="D388" t="str">
            <v>한국금속</v>
          </cell>
          <cell r="E388" t="str">
            <v>경기</v>
          </cell>
          <cell r="H388" t="str">
            <v>정상관리</v>
          </cell>
        </row>
        <row r="389">
          <cell r="A389">
            <v>116858</v>
          </cell>
          <cell r="B389" t="str">
            <v>삼성기업</v>
          </cell>
          <cell r="C389" t="str">
            <v>시판</v>
          </cell>
          <cell r="D389" t="str">
            <v>천호대</v>
          </cell>
          <cell r="E389" t="str">
            <v>경기</v>
          </cell>
          <cell r="F389" t="str">
            <v>판매</v>
          </cell>
          <cell r="H389" t="str">
            <v>채권관리</v>
          </cell>
        </row>
        <row r="390">
          <cell r="A390">
            <v>116909</v>
          </cell>
          <cell r="B390" t="str">
            <v>유니슨정</v>
          </cell>
          <cell r="C390" t="str">
            <v>특수영업</v>
          </cell>
          <cell r="D390" t="str">
            <v>유니슨정</v>
          </cell>
          <cell r="E390" t="str">
            <v>충청</v>
          </cell>
          <cell r="H390" t="str">
            <v>정상관리</v>
          </cell>
        </row>
        <row r="391">
          <cell r="A391">
            <v>116935</v>
          </cell>
          <cell r="B391" t="str">
            <v>대아알미</v>
          </cell>
          <cell r="C391" t="str">
            <v>시판</v>
          </cell>
          <cell r="E391" t="str">
            <v>영남</v>
          </cell>
          <cell r="F391" t="str">
            <v>기타</v>
          </cell>
          <cell r="G391" t="str">
            <v>기존</v>
          </cell>
          <cell r="H391" t="str">
            <v>정상관리</v>
          </cell>
        </row>
        <row r="392">
          <cell r="A392">
            <v>116967</v>
          </cell>
          <cell r="B392" t="str">
            <v>SCOT</v>
          </cell>
          <cell r="C392" t="str">
            <v>수출</v>
          </cell>
          <cell r="D392" t="str">
            <v>SCOT</v>
          </cell>
          <cell r="H392" t="str">
            <v>정상관리</v>
          </cell>
        </row>
        <row r="393">
          <cell r="A393">
            <v>116968</v>
          </cell>
          <cell r="B393" t="str">
            <v>COMMETAL</v>
          </cell>
          <cell r="C393" t="str">
            <v>수출</v>
          </cell>
          <cell r="H393" t="str">
            <v>정상관리</v>
          </cell>
        </row>
        <row r="394">
          <cell r="A394">
            <v>116975</v>
          </cell>
          <cell r="B394" t="str">
            <v>(유)천일기업</v>
          </cell>
          <cell r="C394" t="str">
            <v>시판</v>
          </cell>
          <cell r="D394" t="str">
            <v>해남대</v>
          </cell>
          <cell r="E394" t="str">
            <v>호남</v>
          </cell>
          <cell r="F394" t="str">
            <v>판매</v>
          </cell>
          <cell r="G394" t="str">
            <v>기존</v>
          </cell>
          <cell r="H394" t="str">
            <v>영업관리</v>
          </cell>
        </row>
        <row r="395">
          <cell r="A395">
            <v>116999</v>
          </cell>
          <cell r="B395" t="str">
            <v>이노테크</v>
          </cell>
          <cell r="C395" t="str">
            <v>특수영업</v>
          </cell>
          <cell r="D395" t="str">
            <v>이노테크</v>
          </cell>
          <cell r="E395" t="str">
            <v>충청</v>
          </cell>
          <cell r="H395" t="str">
            <v>채권관리</v>
          </cell>
        </row>
        <row r="396">
          <cell r="A396">
            <v>117000</v>
          </cell>
          <cell r="B396" t="str">
            <v>무궁화산</v>
          </cell>
          <cell r="C396" t="str">
            <v>특수영업</v>
          </cell>
          <cell r="D396" t="str">
            <v>무궁화산</v>
          </cell>
          <cell r="E396" t="str">
            <v>경기</v>
          </cell>
          <cell r="H396" t="str">
            <v>정상관리</v>
          </cell>
        </row>
        <row r="397">
          <cell r="A397">
            <v>117021</v>
          </cell>
          <cell r="B397" t="str">
            <v>(주)대관건설</v>
          </cell>
          <cell r="C397" t="str">
            <v>시판</v>
          </cell>
          <cell r="D397" t="str">
            <v>(주)대관건설</v>
          </cell>
          <cell r="H397" t="str">
            <v>채권관리</v>
          </cell>
        </row>
        <row r="398">
          <cell r="A398">
            <v>117075</v>
          </cell>
          <cell r="B398" t="str">
            <v>광성샷시유리공업</v>
          </cell>
          <cell r="C398" t="str">
            <v>시판</v>
          </cell>
          <cell r="D398" t="str">
            <v>수원광성</v>
          </cell>
          <cell r="E398" t="str">
            <v>경기</v>
          </cell>
          <cell r="F398" t="str">
            <v>공사</v>
          </cell>
          <cell r="H398" t="str">
            <v>정상관리</v>
          </cell>
        </row>
        <row r="399">
          <cell r="A399">
            <v>117189</v>
          </cell>
          <cell r="B399" t="str">
            <v>(주)천우</v>
          </cell>
          <cell r="C399" t="str">
            <v>시판</v>
          </cell>
          <cell r="D399" t="str">
            <v>(주)천우</v>
          </cell>
          <cell r="E399" t="str">
            <v>경기</v>
          </cell>
          <cell r="F399" t="str">
            <v>공사</v>
          </cell>
          <cell r="H399" t="str">
            <v>정상관리</v>
          </cell>
        </row>
        <row r="400">
          <cell r="A400">
            <v>117246</v>
          </cell>
          <cell r="B400" t="str">
            <v>광천사</v>
          </cell>
          <cell r="C400" t="str">
            <v>직판</v>
          </cell>
          <cell r="D400" t="str">
            <v>광천사</v>
          </cell>
          <cell r="E400" t="str">
            <v>서울</v>
          </cell>
          <cell r="H400" t="str">
            <v>정상관리</v>
          </cell>
        </row>
        <row r="401">
          <cell r="A401">
            <v>117278</v>
          </cell>
          <cell r="B401" t="str">
            <v>(주)신우공영</v>
          </cell>
          <cell r="C401" t="str">
            <v>시판</v>
          </cell>
          <cell r="D401" t="str">
            <v>㈜신우공영</v>
          </cell>
          <cell r="E401" t="str">
            <v>경기</v>
          </cell>
          <cell r="F401" t="str">
            <v>공사</v>
          </cell>
          <cell r="H401" t="str">
            <v>정상관리</v>
          </cell>
        </row>
        <row r="402">
          <cell r="A402">
            <v>117361</v>
          </cell>
          <cell r="B402" t="str">
            <v>삼화건업</v>
          </cell>
          <cell r="C402" t="str">
            <v>시판</v>
          </cell>
          <cell r="D402" t="str">
            <v>삼화건업</v>
          </cell>
          <cell r="E402" t="str">
            <v>충청</v>
          </cell>
          <cell r="F402" t="str">
            <v>공사</v>
          </cell>
          <cell r="G402" t="str">
            <v>기존</v>
          </cell>
          <cell r="H402" t="str">
            <v>채권관리</v>
          </cell>
        </row>
        <row r="403">
          <cell r="A403">
            <v>117396</v>
          </cell>
          <cell r="B403" t="str">
            <v>GOLDENBE</v>
          </cell>
          <cell r="C403" t="str">
            <v>수출</v>
          </cell>
          <cell r="D403" t="str">
            <v>GOLDENBE</v>
          </cell>
          <cell r="H403" t="str">
            <v>정상관리</v>
          </cell>
        </row>
        <row r="404">
          <cell r="A404">
            <v>117405</v>
          </cell>
          <cell r="B404" t="str">
            <v>이주강건</v>
          </cell>
          <cell r="C404" t="str">
            <v>특수영업</v>
          </cell>
          <cell r="D404" t="str">
            <v>이주강건</v>
          </cell>
          <cell r="H404" t="str">
            <v>정상관리</v>
          </cell>
        </row>
        <row r="405">
          <cell r="A405">
            <v>117466</v>
          </cell>
          <cell r="B405" t="str">
            <v>(주)아이코퍼레이션</v>
          </cell>
          <cell r="C405" t="str">
            <v>특수영업</v>
          </cell>
          <cell r="D405" t="str">
            <v>(주)아이</v>
          </cell>
          <cell r="H405" t="str">
            <v>정상관리</v>
          </cell>
        </row>
        <row r="406">
          <cell r="A406">
            <v>117471</v>
          </cell>
          <cell r="B406" t="str">
            <v>흥륜산업(주)</v>
          </cell>
          <cell r="C406" t="str">
            <v>시판</v>
          </cell>
          <cell r="D406" t="str">
            <v>의정부대</v>
          </cell>
          <cell r="E406" t="str">
            <v>경기</v>
          </cell>
          <cell r="F406" t="str">
            <v>공사</v>
          </cell>
          <cell r="H406" t="str">
            <v>정상관리</v>
          </cell>
        </row>
        <row r="407">
          <cell r="A407">
            <v>117474</v>
          </cell>
          <cell r="B407" t="str">
            <v>(주)동아개발</v>
          </cell>
          <cell r="C407" t="str">
            <v>시판</v>
          </cell>
          <cell r="D407" t="str">
            <v>(주)동아개발</v>
          </cell>
          <cell r="E407" t="str">
            <v>영남</v>
          </cell>
          <cell r="F407" t="str">
            <v>공사</v>
          </cell>
          <cell r="G407" t="str">
            <v>기존</v>
          </cell>
          <cell r="H407" t="str">
            <v>정상관리</v>
          </cell>
        </row>
        <row r="408">
          <cell r="A408">
            <v>117483</v>
          </cell>
          <cell r="B408" t="str">
            <v>고려산업</v>
          </cell>
          <cell r="C408" t="str">
            <v>특수영업</v>
          </cell>
          <cell r="D408" t="str">
            <v>고려산업</v>
          </cell>
          <cell r="E408" t="str">
            <v>충청</v>
          </cell>
          <cell r="H408" t="str">
            <v>정상관리</v>
          </cell>
        </row>
        <row r="409">
          <cell r="A409">
            <v>117502</v>
          </cell>
          <cell r="B409" t="str">
            <v>(주)상진기공</v>
          </cell>
          <cell r="C409" t="str">
            <v>시판</v>
          </cell>
          <cell r="D409" t="str">
            <v>(주)상진기공</v>
          </cell>
          <cell r="E409" t="str">
            <v>서울</v>
          </cell>
          <cell r="F409" t="str">
            <v>공사</v>
          </cell>
          <cell r="G409" t="str">
            <v>기존</v>
          </cell>
          <cell r="H409" t="str">
            <v>영업관리</v>
          </cell>
        </row>
        <row r="410">
          <cell r="A410">
            <v>117503</v>
          </cell>
          <cell r="B410" t="str">
            <v>제은건설㈜</v>
          </cell>
          <cell r="C410" t="str">
            <v>시판</v>
          </cell>
          <cell r="D410" t="str">
            <v>제은건설㈜</v>
          </cell>
          <cell r="E410" t="str">
            <v>서울</v>
          </cell>
          <cell r="F410" t="str">
            <v>공사</v>
          </cell>
          <cell r="H410" t="str">
            <v>채권관리</v>
          </cell>
        </row>
        <row r="411">
          <cell r="A411">
            <v>117517</v>
          </cell>
          <cell r="B411" t="str">
            <v>(주)천인</v>
          </cell>
          <cell r="C411" t="str">
            <v>특수영업</v>
          </cell>
          <cell r="D411" t="str">
            <v>(주)천인</v>
          </cell>
          <cell r="E411" t="str">
            <v>인천</v>
          </cell>
          <cell r="H411" t="str">
            <v>정상관리</v>
          </cell>
        </row>
        <row r="412">
          <cell r="A412">
            <v>117521</v>
          </cell>
          <cell r="B412" t="str">
            <v>주식회사이공이공</v>
          </cell>
          <cell r="C412" t="str">
            <v>특수영업</v>
          </cell>
          <cell r="D412" t="str">
            <v>주식회사</v>
          </cell>
          <cell r="H412" t="str">
            <v>정상관리</v>
          </cell>
        </row>
        <row r="413">
          <cell r="A413">
            <v>117525</v>
          </cell>
          <cell r="B413" t="str">
            <v>(주)성진</v>
          </cell>
          <cell r="C413" t="str">
            <v>직판</v>
          </cell>
          <cell r="D413" t="str">
            <v>(주)성진</v>
          </cell>
          <cell r="E413" t="str">
            <v>경기</v>
          </cell>
          <cell r="H413" t="str">
            <v>정상관리</v>
          </cell>
        </row>
        <row r="414">
          <cell r="A414">
            <v>117532</v>
          </cell>
          <cell r="B414" t="str">
            <v>(주)성광</v>
          </cell>
          <cell r="C414" t="str">
            <v>특수영업</v>
          </cell>
          <cell r="D414" t="str">
            <v>(주)성광</v>
          </cell>
          <cell r="E414" t="str">
            <v>인천</v>
          </cell>
          <cell r="H414" t="str">
            <v>정상관리</v>
          </cell>
        </row>
        <row r="415">
          <cell r="A415">
            <v>117541</v>
          </cell>
          <cell r="B415" t="str">
            <v>(주)우성건설</v>
          </cell>
          <cell r="C415" t="str">
            <v>직판</v>
          </cell>
          <cell r="D415" t="str">
            <v>(주)우성건설</v>
          </cell>
          <cell r="E415" t="str">
            <v>서울</v>
          </cell>
          <cell r="H415" t="str">
            <v>정상관리</v>
          </cell>
        </row>
        <row r="416">
          <cell r="A416">
            <v>117599</v>
          </cell>
          <cell r="B416" t="str">
            <v>현대안전</v>
          </cell>
          <cell r="C416" t="str">
            <v>특수영업</v>
          </cell>
          <cell r="D416" t="str">
            <v>현대안전</v>
          </cell>
          <cell r="E416" t="str">
            <v>서울</v>
          </cell>
          <cell r="H416" t="str">
            <v>정상관리</v>
          </cell>
        </row>
        <row r="417">
          <cell r="A417">
            <v>117609</v>
          </cell>
          <cell r="B417" t="str">
            <v>진우산업</v>
          </cell>
          <cell r="C417" t="str">
            <v>시판</v>
          </cell>
          <cell r="D417" t="str">
            <v>진우산업</v>
          </cell>
          <cell r="E417" t="str">
            <v>경기</v>
          </cell>
          <cell r="F417" t="str">
            <v>공사</v>
          </cell>
          <cell r="H417" t="str">
            <v>채권관리</v>
          </cell>
        </row>
        <row r="418">
          <cell r="A418">
            <v>117612</v>
          </cell>
          <cell r="B418" t="str">
            <v>모든개발</v>
          </cell>
          <cell r="C418" t="str">
            <v>시판</v>
          </cell>
          <cell r="D418" t="str">
            <v>모든개발</v>
          </cell>
          <cell r="E418" t="str">
            <v>경기</v>
          </cell>
          <cell r="F418" t="str">
            <v>공사</v>
          </cell>
          <cell r="H418" t="str">
            <v>정상관리</v>
          </cell>
        </row>
        <row r="419">
          <cell r="A419">
            <v>117614</v>
          </cell>
          <cell r="B419" t="str">
            <v>(주)신오알미늄</v>
          </cell>
          <cell r="C419" t="str">
            <v>시판</v>
          </cell>
          <cell r="D419" t="str">
            <v>(주)신오알미늄</v>
          </cell>
          <cell r="E419" t="str">
            <v>서울</v>
          </cell>
          <cell r="F419" t="str">
            <v>공사</v>
          </cell>
          <cell r="G419" t="str">
            <v>기존</v>
          </cell>
          <cell r="H419" t="str">
            <v>정상관리</v>
          </cell>
        </row>
        <row r="420">
          <cell r="A420">
            <v>117615</v>
          </cell>
          <cell r="B420" t="str">
            <v>서룡창호</v>
          </cell>
          <cell r="C420" t="str">
            <v>시판</v>
          </cell>
          <cell r="D420" t="str">
            <v>서룡창호</v>
          </cell>
          <cell r="H420" t="str">
            <v>정상관리</v>
          </cell>
        </row>
        <row r="421">
          <cell r="A421">
            <v>117616</v>
          </cell>
          <cell r="B421" t="str">
            <v>국제건사</v>
          </cell>
          <cell r="C421" t="str">
            <v>시판</v>
          </cell>
          <cell r="D421" t="str">
            <v>국제건사</v>
          </cell>
          <cell r="E421" t="str">
            <v>경기</v>
          </cell>
          <cell r="F421" t="str">
            <v>공사</v>
          </cell>
          <cell r="H421" t="str">
            <v>정상관리</v>
          </cell>
        </row>
        <row r="422">
          <cell r="A422">
            <v>117640</v>
          </cell>
          <cell r="B422" t="str">
            <v>SCHELDEB</v>
          </cell>
          <cell r="C422" t="str">
            <v>수출</v>
          </cell>
          <cell r="D422" t="str">
            <v>SCHELDEB</v>
          </cell>
          <cell r="H422" t="str">
            <v>정상관리</v>
          </cell>
        </row>
        <row r="423">
          <cell r="A423">
            <v>117642</v>
          </cell>
          <cell r="B423" t="str">
            <v>EXXAL</v>
          </cell>
          <cell r="C423" t="str">
            <v>수출</v>
          </cell>
          <cell r="D423" t="str">
            <v>EXXAL</v>
          </cell>
          <cell r="H423" t="str">
            <v>정상관리</v>
          </cell>
        </row>
        <row r="424">
          <cell r="A424">
            <v>117643</v>
          </cell>
          <cell r="B424" t="str">
            <v>성보철강</v>
          </cell>
          <cell r="C424" t="str">
            <v>수출</v>
          </cell>
          <cell r="D424" t="str">
            <v>성보철강</v>
          </cell>
          <cell r="H424" t="str">
            <v>정상관리</v>
          </cell>
        </row>
        <row r="425">
          <cell r="A425">
            <v>117644</v>
          </cell>
          <cell r="B425" t="str">
            <v>숭덕산업</v>
          </cell>
          <cell r="C425" t="str">
            <v>시판</v>
          </cell>
          <cell r="D425" t="str">
            <v>이일우</v>
          </cell>
          <cell r="E425" t="str">
            <v>경기</v>
          </cell>
          <cell r="F425" t="str">
            <v>기타</v>
          </cell>
          <cell r="G425" t="str">
            <v>기존</v>
          </cell>
          <cell r="H425" t="str">
            <v>정상관리</v>
          </cell>
        </row>
        <row r="426">
          <cell r="A426">
            <v>117658</v>
          </cell>
          <cell r="B426" t="str">
            <v>동양강철㈜</v>
          </cell>
          <cell r="C426" t="str">
            <v>특수영업</v>
          </cell>
          <cell r="D426" t="str">
            <v>박번</v>
          </cell>
          <cell r="H426" t="str">
            <v>정상관리</v>
          </cell>
        </row>
        <row r="427">
          <cell r="A427">
            <v>117659</v>
          </cell>
          <cell r="B427" t="str">
            <v>충남기업</v>
          </cell>
          <cell r="C427" t="str">
            <v>시판</v>
          </cell>
          <cell r="D427" t="str">
            <v>제은건설</v>
          </cell>
          <cell r="E427" t="str">
            <v>서울</v>
          </cell>
          <cell r="F427" t="str">
            <v>공사</v>
          </cell>
          <cell r="H427" t="str">
            <v>채권관리</v>
          </cell>
        </row>
        <row r="428">
          <cell r="A428">
            <v>117680</v>
          </cell>
          <cell r="B428" t="str">
            <v>연합건설기술</v>
          </cell>
          <cell r="C428" t="str">
            <v>시판</v>
          </cell>
          <cell r="D428" t="str">
            <v>연합건설기술</v>
          </cell>
          <cell r="E428" t="str">
            <v>서울</v>
          </cell>
          <cell r="F428" t="str">
            <v>공사</v>
          </cell>
          <cell r="G428" t="str">
            <v>신규</v>
          </cell>
          <cell r="H428" t="str">
            <v>정상관리</v>
          </cell>
        </row>
        <row r="429">
          <cell r="A429">
            <v>117699</v>
          </cell>
          <cell r="B429" t="str">
            <v>삼진(수원광성)</v>
          </cell>
          <cell r="C429" t="str">
            <v>시판</v>
          </cell>
          <cell r="D429" t="str">
            <v>수원광성</v>
          </cell>
          <cell r="E429" t="str">
            <v>경기</v>
          </cell>
          <cell r="F429" t="str">
            <v>공사</v>
          </cell>
          <cell r="G429" t="str">
            <v>기존</v>
          </cell>
          <cell r="H429" t="str">
            <v>정상관리</v>
          </cell>
        </row>
        <row r="430">
          <cell r="A430">
            <v>117701</v>
          </cell>
          <cell r="B430" t="str">
            <v>일광샷시</v>
          </cell>
          <cell r="C430" t="str">
            <v>시판</v>
          </cell>
          <cell r="D430" t="str">
            <v>원주한일</v>
          </cell>
          <cell r="E430" t="str">
            <v>강원</v>
          </cell>
          <cell r="F430" t="str">
            <v>공사</v>
          </cell>
          <cell r="H430" t="str">
            <v>정상관리</v>
          </cell>
        </row>
        <row r="431">
          <cell r="A431">
            <v>117708</v>
          </cell>
          <cell r="B431" t="str">
            <v>(주)풍도종합건설</v>
          </cell>
          <cell r="C431" t="str">
            <v>시판</v>
          </cell>
          <cell r="D431" t="str">
            <v>(주)대관건설</v>
          </cell>
          <cell r="H431" t="str">
            <v>채권관리</v>
          </cell>
        </row>
        <row r="432">
          <cell r="A432">
            <v>117719</v>
          </cell>
          <cell r="B432" t="str">
            <v>(주)규진개발</v>
          </cell>
          <cell r="C432" t="str">
            <v>시판</v>
          </cell>
          <cell r="D432" t="str">
            <v>규진개발</v>
          </cell>
          <cell r="E432" t="str">
            <v>서울</v>
          </cell>
          <cell r="F432" t="str">
            <v>공사</v>
          </cell>
          <cell r="G432" t="str">
            <v>기존</v>
          </cell>
          <cell r="H432" t="str">
            <v>채권관리</v>
          </cell>
        </row>
        <row r="433">
          <cell r="A433">
            <v>117724</v>
          </cell>
          <cell r="B433" t="str">
            <v>(주)삼우이엠씨</v>
          </cell>
          <cell r="C433" t="str">
            <v>특수영업</v>
          </cell>
          <cell r="D433" t="str">
            <v>(주)삼우</v>
          </cell>
          <cell r="E433" t="str">
            <v>경기</v>
          </cell>
          <cell r="H433" t="str">
            <v>정상관리</v>
          </cell>
        </row>
        <row r="434">
          <cell r="A434">
            <v>117734</v>
          </cell>
          <cell r="B434" t="str">
            <v>동양특판</v>
          </cell>
          <cell r="C434" t="str">
            <v>특수영업</v>
          </cell>
          <cell r="D434" t="str">
            <v>동양특판</v>
          </cell>
          <cell r="H434" t="str">
            <v>채권관리</v>
          </cell>
        </row>
        <row r="435">
          <cell r="A435">
            <v>117741</v>
          </cell>
          <cell r="B435" t="str">
            <v>동아코퍼레이션</v>
          </cell>
          <cell r="C435" t="str">
            <v>특수영업</v>
          </cell>
          <cell r="D435" t="str">
            <v>동아코퍼</v>
          </cell>
          <cell r="E435" t="str">
            <v>서울</v>
          </cell>
          <cell r="H435" t="str">
            <v>채권관리</v>
          </cell>
        </row>
        <row r="436">
          <cell r="A436">
            <v>117764</v>
          </cell>
          <cell r="B436" t="str">
            <v>(주)탑스</v>
          </cell>
          <cell r="C436" t="str">
            <v>특수영업</v>
          </cell>
          <cell r="D436" t="str">
            <v>(주)탑스</v>
          </cell>
          <cell r="E436" t="str">
            <v>영남</v>
          </cell>
          <cell r="H436" t="str">
            <v>정상관리</v>
          </cell>
        </row>
        <row r="437">
          <cell r="A437">
            <v>117768</v>
          </cell>
          <cell r="B437" t="str">
            <v>(주)한소</v>
          </cell>
          <cell r="C437" t="str">
            <v>특수영업</v>
          </cell>
          <cell r="E437" t="str">
            <v>경기</v>
          </cell>
          <cell r="H437" t="str">
            <v>정상관리</v>
          </cell>
        </row>
        <row r="438">
          <cell r="A438">
            <v>117782</v>
          </cell>
          <cell r="B438" t="str">
            <v>(주)연성</v>
          </cell>
          <cell r="C438" t="str">
            <v>특수영업</v>
          </cell>
          <cell r="D438" t="str">
            <v>(주)연성</v>
          </cell>
          <cell r="E438" t="str">
            <v>인천</v>
          </cell>
          <cell r="H438" t="str">
            <v>정상관리</v>
          </cell>
        </row>
        <row r="439">
          <cell r="A439">
            <v>117807</v>
          </cell>
          <cell r="B439" t="str">
            <v>(주)한산기업</v>
          </cell>
          <cell r="C439" t="str">
            <v>시판</v>
          </cell>
          <cell r="D439" t="str">
            <v>(주)한산기업</v>
          </cell>
          <cell r="E439" t="str">
            <v>서울</v>
          </cell>
          <cell r="F439" t="str">
            <v>공사</v>
          </cell>
          <cell r="H439" t="str">
            <v>정상관리</v>
          </cell>
        </row>
        <row r="440">
          <cell r="A440">
            <v>117819</v>
          </cell>
          <cell r="B440" t="str">
            <v>영신</v>
          </cell>
          <cell r="C440" t="str">
            <v>특수영업</v>
          </cell>
          <cell r="D440" t="str">
            <v>영신</v>
          </cell>
          <cell r="H440" t="str">
            <v>정상관리</v>
          </cell>
        </row>
        <row r="441">
          <cell r="A441">
            <v>117825</v>
          </cell>
          <cell r="B441" t="str">
            <v>두원공영</v>
          </cell>
          <cell r="C441" t="str">
            <v>시판</v>
          </cell>
          <cell r="D441" t="str">
            <v>두원공영</v>
          </cell>
          <cell r="E441" t="str">
            <v>경기</v>
          </cell>
          <cell r="F441" t="str">
            <v>판매</v>
          </cell>
          <cell r="H441" t="str">
            <v>채권관리</v>
          </cell>
        </row>
        <row r="442">
          <cell r="A442">
            <v>117834</v>
          </cell>
          <cell r="B442" t="str">
            <v>(유)동양샷시</v>
          </cell>
          <cell r="C442" t="str">
            <v>시판</v>
          </cell>
          <cell r="D442" t="str">
            <v>나주일진</v>
          </cell>
          <cell r="E442" t="str">
            <v>호남</v>
          </cell>
          <cell r="F442" t="str">
            <v>판매</v>
          </cell>
          <cell r="G442" t="str">
            <v>기존</v>
          </cell>
          <cell r="H442" t="str">
            <v>정상관리</v>
          </cell>
        </row>
        <row r="443">
          <cell r="A443">
            <v>117902</v>
          </cell>
          <cell r="B443" t="str">
            <v>(주)일신커튼월</v>
          </cell>
          <cell r="C443" t="str">
            <v>시판</v>
          </cell>
          <cell r="D443" t="str">
            <v>S.J.H</v>
          </cell>
          <cell r="E443" t="str">
            <v>서울</v>
          </cell>
          <cell r="F443" t="str">
            <v>공사</v>
          </cell>
          <cell r="H443" t="str">
            <v>정상관리</v>
          </cell>
        </row>
        <row r="444">
          <cell r="A444">
            <v>117904</v>
          </cell>
          <cell r="B444" t="str">
            <v>KUDAN</v>
          </cell>
          <cell r="C444" t="str">
            <v>수출</v>
          </cell>
          <cell r="D444" t="str">
            <v>KUDAN</v>
          </cell>
          <cell r="H444" t="str">
            <v>정상관리</v>
          </cell>
        </row>
        <row r="445">
          <cell r="A445">
            <v>117906</v>
          </cell>
          <cell r="B445" t="str">
            <v>(주)경일창호</v>
          </cell>
          <cell r="C445" t="str">
            <v>시판</v>
          </cell>
          <cell r="D445" t="str">
            <v>(주)경일창호</v>
          </cell>
          <cell r="E445" t="str">
            <v>경기</v>
          </cell>
          <cell r="F445" t="str">
            <v>공사</v>
          </cell>
          <cell r="G445" t="str">
            <v>신규</v>
          </cell>
          <cell r="H445" t="str">
            <v>영업관리</v>
          </cell>
        </row>
        <row r="446">
          <cell r="A446">
            <v>117908</v>
          </cell>
          <cell r="B446" t="str">
            <v>원진경금</v>
          </cell>
          <cell r="C446" t="str">
            <v>특수영업</v>
          </cell>
          <cell r="D446" t="str">
            <v>원진경금</v>
          </cell>
          <cell r="H446" t="str">
            <v>정상관리</v>
          </cell>
        </row>
        <row r="447">
          <cell r="A447">
            <v>117919</v>
          </cell>
          <cell r="B447" t="str">
            <v>동양건업㈜</v>
          </cell>
          <cell r="C447" t="str">
            <v>시판</v>
          </cell>
          <cell r="D447" t="str">
            <v>동양건업㈜</v>
          </cell>
          <cell r="E447" t="str">
            <v>경기</v>
          </cell>
          <cell r="F447" t="str">
            <v>공사</v>
          </cell>
          <cell r="H447" t="str">
            <v>정상관리</v>
          </cell>
        </row>
        <row r="448">
          <cell r="A448">
            <v>117920</v>
          </cell>
          <cell r="B448" t="str">
            <v>(주)동신산업</v>
          </cell>
          <cell r="C448" t="str">
            <v>시판</v>
          </cell>
          <cell r="D448" t="str">
            <v>효성경기총판</v>
          </cell>
          <cell r="E448" t="str">
            <v>경기</v>
          </cell>
          <cell r="F448" t="str">
            <v>판매</v>
          </cell>
          <cell r="G448" t="str">
            <v>신규</v>
          </cell>
          <cell r="H448" t="str">
            <v>정상관리</v>
          </cell>
        </row>
        <row r="449">
          <cell r="A449">
            <v>117921</v>
          </cell>
          <cell r="B449" t="str">
            <v>(주)시리화</v>
          </cell>
          <cell r="C449" t="str">
            <v>시판</v>
          </cell>
          <cell r="D449" t="str">
            <v>(주)시리화</v>
          </cell>
          <cell r="H449" t="str">
            <v>채권관리</v>
          </cell>
        </row>
        <row r="450">
          <cell r="A450">
            <v>117922</v>
          </cell>
          <cell r="B450" t="str">
            <v>대덕산업</v>
          </cell>
          <cell r="C450" t="str">
            <v>특수영업</v>
          </cell>
          <cell r="D450" t="str">
            <v>대덕산업</v>
          </cell>
          <cell r="H450" t="str">
            <v>정상관리</v>
          </cell>
        </row>
        <row r="451">
          <cell r="A451">
            <v>117932</v>
          </cell>
          <cell r="B451" t="str">
            <v>파스텔창호</v>
          </cell>
          <cell r="C451" t="str">
            <v>시판</v>
          </cell>
          <cell r="D451" t="str">
            <v>파스텔창호</v>
          </cell>
          <cell r="E451" t="str">
            <v>경기</v>
          </cell>
          <cell r="F451" t="str">
            <v>공사</v>
          </cell>
          <cell r="H451" t="str">
            <v>정상관리</v>
          </cell>
        </row>
        <row r="452">
          <cell r="A452">
            <v>117933</v>
          </cell>
          <cell r="B452" t="str">
            <v>미래산업</v>
          </cell>
          <cell r="C452" t="str">
            <v>특수영업</v>
          </cell>
          <cell r="D452" t="str">
            <v>미래산업</v>
          </cell>
          <cell r="E452" t="str">
            <v>충청</v>
          </cell>
          <cell r="H452" t="str">
            <v>정상관리</v>
          </cell>
        </row>
        <row r="453">
          <cell r="A453">
            <v>117948</v>
          </cell>
          <cell r="B453" t="str">
            <v>유창금속(성원)</v>
          </cell>
          <cell r="C453" t="str">
            <v>시판</v>
          </cell>
          <cell r="D453" t="str">
            <v>성원</v>
          </cell>
          <cell r="E453" t="str">
            <v>경기</v>
          </cell>
          <cell r="F453" t="str">
            <v>공사</v>
          </cell>
          <cell r="H453" t="str">
            <v>채권관리</v>
          </cell>
        </row>
        <row r="454">
          <cell r="A454">
            <v>117949</v>
          </cell>
          <cell r="B454" t="str">
            <v>우성기업</v>
          </cell>
          <cell r="C454" t="str">
            <v>시판</v>
          </cell>
          <cell r="D454" t="str">
            <v>남평산업</v>
          </cell>
          <cell r="E454" t="str">
            <v>서울</v>
          </cell>
          <cell r="F454" t="str">
            <v>판매</v>
          </cell>
          <cell r="H454" t="str">
            <v>채권관리</v>
          </cell>
        </row>
        <row r="455">
          <cell r="A455">
            <v>117987</v>
          </cell>
          <cell r="B455" t="str">
            <v>진흥기업㈜</v>
          </cell>
          <cell r="C455" t="str">
            <v>직판</v>
          </cell>
          <cell r="D455" t="str">
            <v>진흥기업㈜</v>
          </cell>
          <cell r="E455" t="str">
            <v>서울</v>
          </cell>
          <cell r="H455" t="str">
            <v>정상관리</v>
          </cell>
        </row>
        <row r="456">
          <cell r="A456">
            <v>117990</v>
          </cell>
          <cell r="B456" t="str">
            <v>타운개발㈜</v>
          </cell>
          <cell r="C456" t="str">
            <v>시판</v>
          </cell>
          <cell r="D456" t="str">
            <v>성원</v>
          </cell>
          <cell r="E456" t="str">
            <v>서울</v>
          </cell>
          <cell r="F456" t="str">
            <v>공사</v>
          </cell>
          <cell r="H456" t="str">
            <v>정상관리</v>
          </cell>
        </row>
        <row r="457">
          <cell r="A457">
            <v>117998</v>
          </cell>
          <cell r="B457" t="str">
            <v>동명기업</v>
          </cell>
          <cell r="C457" t="str">
            <v>시판</v>
          </cell>
          <cell r="D457" t="str">
            <v>동명기업</v>
          </cell>
          <cell r="E457" t="str">
            <v>경기</v>
          </cell>
          <cell r="F457" t="str">
            <v>공사</v>
          </cell>
          <cell r="H457" t="str">
            <v>정상관리</v>
          </cell>
        </row>
        <row r="458">
          <cell r="A458">
            <v>118058</v>
          </cell>
          <cell r="B458" t="str">
            <v>대건창호</v>
          </cell>
          <cell r="C458" t="str">
            <v>시판</v>
          </cell>
          <cell r="D458" t="str">
            <v>대건창호</v>
          </cell>
          <cell r="E458" t="str">
            <v>영동</v>
          </cell>
          <cell r="F458" t="str">
            <v>판매</v>
          </cell>
          <cell r="G458" t="str">
            <v>기존</v>
          </cell>
          <cell r="H458" t="str">
            <v>채권관리</v>
          </cell>
        </row>
        <row r="459">
          <cell r="A459">
            <v>118071</v>
          </cell>
          <cell r="B459" t="str">
            <v>신아기공</v>
          </cell>
          <cell r="C459" t="str">
            <v>특수영업</v>
          </cell>
          <cell r="D459" t="str">
            <v>신아기공</v>
          </cell>
          <cell r="H459" t="str">
            <v>정상관리</v>
          </cell>
        </row>
        <row r="460">
          <cell r="A460">
            <v>118073</v>
          </cell>
          <cell r="B460" t="str">
            <v>제일보훈복지조합</v>
          </cell>
          <cell r="C460" t="str">
            <v>시판</v>
          </cell>
          <cell r="D460" t="str">
            <v>제일보훈복지조합</v>
          </cell>
          <cell r="E460" t="str">
            <v>서울</v>
          </cell>
          <cell r="F460" t="str">
            <v>공사</v>
          </cell>
          <cell r="H460" t="str">
            <v>정상관리</v>
          </cell>
        </row>
        <row r="461">
          <cell r="A461">
            <v>118074</v>
          </cell>
          <cell r="B461" t="str">
            <v>금성건설</v>
          </cell>
          <cell r="C461" t="str">
            <v>직판</v>
          </cell>
          <cell r="D461" t="str">
            <v>금성건설</v>
          </cell>
          <cell r="E461" t="str">
            <v>충청</v>
          </cell>
          <cell r="H461" t="str">
            <v>정상관리</v>
          </cell>
        </row>
        <row r="462">
          <cell r="A462">
            <v>118138</v>
          </cell>
          <cell r="B462" t="str">
            <v>소사인터</v>
          </cell>
          <cell r="C462" t="str">
            <v>특수영업</v>
          </cell>
          <cell r="D462" t="str">
            <v>소사인터</v>
          </cell>
          <cell r="E462" t="str">
            <v>인천</v>
          </cell>
          <cell r="H462" t="str">
            <v>채권관리</v>
          </cell>
        </row>
        <row r="463">
          <cell r="A463">
            <v>118165</v>
          </cell>
          <cell r="B463" t="str">
            <v>(주)신탁</v>
          </cell>
          <cell r="C463" t="str">
            <v>시판</v>
          </cell>
          <cell r="D463" t="str">
            <v>(주)신탁</v>
          </cell>
          <cell r="E463" t="str">
            <v>경기</v>
          </cell>
          <cell r="F463" t="str">
            <v>공사</v>
          </cell>
          <cell r="G463" t="str">
            <v>신규</v>
          </cell>
          <cell r="H463" t="str">
            <v>정상관리</v>
          </cell>
        </row>
        <row r="464">
          <cell r="A464">
            <v>118166</v>
          </cell>
          <cell r="B464" t="str">
            <v>MIYASATO</v>
          </cell>
          <cell r="C464" t="str">
            <v>수출</v>
          </cell>
          <cell r="D464" t="str">
            <v>MIYASATO</v>
          </cell>
          <cell r="H464" t="str">
            <v>정상관리</v>
          </cell>
        </row>
        <row r="465">
          <cell r="A465">
            <v>118167</v>
          </cell>
          <cell r="B465" t="str">
            <v>LOADLOCK</v>
          </cell>
          <cell r="C465" t="str">
            <v>수출</v>
          </cell>
          <cell r="D465" t="str">
            <v>LOADLOCK</v>
          </cell>
          <cell r="H465" t="str">
            <v>정상관리</v>
          </cell>
        </row>
        <row r="466">
          <cell r="A466">
            <v>118205</v>
          </cell>
          <cell r="B466" t="str">
            <v>(주)신한금속</v>
          </cell>
          <cell r="C466" t="str">
            <v>시판</v>
          </cell>
          <cell r="D466" t="str">
            <v>㈜신한금속</v>
          </cell>
          <cell r="E466" t="str">
            <v>서울</v>
          </cell>
          <cell r="F466" t="str">
            <v>공사</v>
          </cell>
          <cell r="G466" t="str">
            <v>기존</v>
          </cell>
          <cell r="H466" t="str">
            <v>정상관리</v>
          </cell>
        </row>
        <row r="467">
          <cell r="A467">
            <v>118210</v>
          </cell>
          <cell r="B467" t="str">
            <v>(주)청구</v>
          </cell>
          <cell r="C467" t="str">
            <v>직판</v>
          </cell>
          <cell r="D467" t="str">
            <v>(주)청구</v>
          </cell>
          <cell r="E467" t="str">
            <v>영남</v>
          </cell>
          <cell r="G467" t="str">
            <v>통신선과</v>
          </cell>
          <cell r="H467" t="str">
            <v>정상관리</v>
          </cell>
        </row>
        <row r="468">
          <cell r="A468">
            <v>118221</v>
          </cell>
          <cell r="B468" t="str">
            <v>(주)창덕창호</v>
          </cell>
          <cell r="C468" t="str">
            <v>시판</v>
          </cell>
          <cell r="D468" t="str">
            <v>(주)창덕창호</v>
          </cell>
          <cell r="E468" t="str">
            <v>서울</v>
          </cell>
          <cell r="F468" t="str">
            <v>공사</v>
          </cell>
          <cell r="G468" t="str">
            <v>기존</v>
          </cell>
          <cell r="H468" t="str">
            <v>정상관리</v>
          </cell>
        </row>
        <row r="469">
          <cell r="A469">
            <v>118222</v>
          </cell>
          <cell r="B469" t="str">
            <v>(주)오경건업</v>
          </cell>
          <cell r="C469" t="str">
            <v>시판</v>
          </cell>
          <cell r="D469" t="str">
            <v>(주)오경건업</v>
          </cell>
          <cell r="E469" t="str">
            <v>서울</v>
          </cell>
          <cell r="F469" t="str">
            <v>공사</v>
          </cell>
          <cell r="H469" t="str">
            <v>영업관리</v>
          </cell>
        </row>
        <row r="470">
          <cell r="A470">
            <v>118231</v>
          </cell>
          <cell r="B470" t="str">
            <v>(주)일광금속</v>
          </cell>
          <cell r="C470" t="str">
            <v>특수영업</v>
          </cell>
          <cell r="E470" t="str">
            <v>경기</v>
          </cell>
          <cell r="H470" t="str">
            <v>정상관리</v>
          </cell>
        </row>
        <row r="471">
          <cell r="A471">
            <v>118235</v>
          </cell>
          <cell r="B471" t="str">
            <v>금강창호(원주)</v>
          </cell>
          <cell r="C471" t="str">
            <v>시판</v>
          </cell>
          <cell r="D471" t="str">
            <v>금강창호(원주)</v>
          </cell>
          <cell r="E471" t="str">
            <v>영동</v>
          </cell>
          <cell r="F471" t="str">
            <v>공사</v>
          </cell>
          <cell r="G471" t="str">
            <v>신규</v>
          </cell>
          <cell r="H471" t="str">
            <v>정상관리</v>
          </cell>
        </row>
        <row r="472">
          <cell r="A472">
            <v>118236</v>
          </cell>
          <cell r="B472" t="str">
            <v>(주)한스</v>
          </cell>
          <cell r="C472" t="str">
            <v>특수영업</v>
          </cell>
          <cell r="D472" t="str">
            <v>(주)한스</v>
          </cell>
          <cell r="E472" t="str">
            <v>경기</v>
          </cell>
          <cell r="H472" t="str">
            <v>정상관리</v>
          </cell>
        </row>
        <row r="473">
          <cell r="A473">
            <v>118293</v>
          </cell>
          <cell r="B473" t="str">
            <v>대성산업</v>
          </cell>
          <cell r="C473" t="str">
            <v>시판</v>
          </cell>
          <cell r="D473" t="str">
            <v>부평대</v>
          </cell>
          <cell r="E473" t="str">
            <v>경기</v>
          </cell>
          <cell r="F473" t="str">
            <v>판매</v>
          </cell>
          <cell r="G473" t="str">
            <v>기존</v>
          </cell>
          <cell r="H473" t="str">
            <v>채권관리</v>
          </cell>
        </row>
        <row r="474">
          <cell r="A474">
            <v>118302</v>
          </cell>
          <cell r="B474" t="str">
            <v>경포공영</v>
          </cell>
          <cell r="C474" t="str">
            <v>특수영업</v>
          </cell>
          <cell r="D474" t="str">
            <v>경포공영</v>
          </cell>
          <cell r="E474" t="str">
            <v>경기</v>
          </cell>
          <cell r="H474" t="str">
            <v>정상관리</v>
          </cell>
        </row>
        <row r="475">
          <cell r="A475">
            <v>118375</v>
          </cell>
          <cell r="B475" t="str">
            <v>일진공업</v>
          </cell>
          <cell r="C475" t="str">
            <v>시판</v>
          </cell>
          <cell r="D475" t="str">
            <v>송갑빈</v>
          </cell>
          <cell r="E475" t="str">
            <v>영남</v>
          </cell>
          <cell r="F475" t="str">
            <v>공사</v>
          </cell>
          <cell r="H475" t="str">
            <v>영업관리</v>
          </cell>
        </row>
        <row r="476">
          <cell r="A476">
            <v>118410</v>
          </cell>
          <cell r="B476" t="str">
            <v>신명건영㈜</v>
          </cell>
          <cell r="C476" t="str">
            <v>시판</v>
          </cell>
          <cell r="D476" t="str">
            <v>동명기업</v>
          </cell>
          <cell r="E476" t="str">
            <v>경기</v>
          </cell>
          <cell r="F476" t="str">
            <v>공사</v>
          </cell>
          <cell r="H476" t="str">
            <v>정상관리</v>
          </cell>
        </row>
        <row r="477">
          <cell r="A477">
            <v>118413</v>
          </cell>
          <cell r="B477" t="str">
            <v>(주)유성기업</v>
          </cell>
          <cell r="C477" t="str">
            <v>시판</v>
          </cell>
          <cell r="D477" t="str">
            <v>남평산업</v>
          </cell>
          <cell r="E477" t="str">
            <v>서울</v>
          </cell>
          <cell r="F477" t="str">
            <v>판매</v>
          </cell>
          <cell r="H477" t="str">
            <v>채권관리</v>
          </cell>
        </row>
        <row r="478">
          <cell r="A478">
            <v>118417</v>
          </cell>
          <cell r="B478" t="str">
            <v>대진산업</v>
          </cell>
          <cell r="C478" t="str">
            <v>시판</v>
          </cell>
          <cell r="E478" t="str">
            <v>경기</v>
          </cell>
          <cell r="F478" t="str">
            <v>기타</v>
          </cell>
          <cell r="G478" t="str">
            <v>신규</v>
          </cell>
          <cell r="H478" t="str">
            <v>정상관리</v>
          </cell>
        </row>
        <row r="479">
          <cell r="A479">
            <v>118433</v>
          </cell>
          <cell r="B479" t="str">
            <v>유성건설㈜</v>
          </cell>
          <cell r="C479" t="str">
            <v>직판</v>
          </cell>
          <cell r="D479" t="str">
            <v>유성건설㈜</v>
          </cell>
          <cell r="E479" t="str">
            <v>제주</v>
          </cell>
          <cell r="H479" t="str">
            <v>정상관리</v>
          </cell>
        </row>
        <row r="480">
          <cell r="A480">
            <v>118447</v>
          </cell>
          <cell r="B480" t="str">
            <v>TECHNAL</v>
          </cell>
          <cell r="C480" t="str">
            <v>수출</v>
          </cell>
          <cell r="D480" t="str">
            <v>TECHNAL</v>
          </cell>
          <cell r="H480" t="str">
            <v>정상관리</v>
          </cell>
        </row>
        <row r="481">
          <cell r="A481">
            <v>118448</v>
          </cell>
          <cell r="B481" t="str">
            <v>JANUS</v>
          </cell>
          <cell r="C481" t="str">
            <v>수출</v>
          </cell>
          <cell r="D481" t="str">
            <v>JANUS</v>
          </cell>
          <cell r="H481" t="str">
            <v>정상관리</v>
          </cell>
        </row>
        <row r="482">
          <cell r="A482">
            <v>118478</v>
          </cell>
          <cell r="B482" t="str">
            <v>현대철강기업</v>
          </cell>
          <cell r="C482" t="str">
            <v>시판</v>
          </cell>
          <cell r="D482" t="str">
            <v>삼척대리점</v>
          </cell>
          <cell r="E482" t="str">
            <v>강원</v>
          </cell>
          <cell r="F482" t="str">
            <v>공사</v>
          </cell>
          <cell r="H482" t="str">
            <v>정상관리</v>
          </cell>
        </row>
        <row r="483">
          <cell r="A483">
            <v>118479</v>
          </cell>
          <cell r="B483" t="str">
            <v>(주)동우밸브콘트롤</v>
          </cell>
          <cell r="C483" t="str">
            <v>특수영업</v>
          </cell>
          <cell r="D483" t="str">
            <v>(주)동우밸브콘트롤</v>
          </cell>
          <cell r="E483" t="str">
            <v>경기</v>
          </cell>
          <cell r="H483" t="str">
            <v>정상관리</v>
          </cell>
        </row>
        <row r="484">
          <cell r="A484">
            <v>118629</v>
          </cell>
          <cell r="B484" t="str">
            <v>(주)씨스코리아</v>
          </cell>
          <cell r="C484" t="str">
            <v>특수영업</v>
          </cell>
          <cell r="D484" t="str">
            <v>(주)씨스</v>
          </cell>
          <cell r="E484" t="str">
            <v>인천</v>
          </cell>
          <cell r="H484" t="str">
            <v>정상관리</v>
          </cell>
        </row>
        <row r="485">
          <cell r="A485">
            <v>118871</v>
          </cell>
          <cell r="B485" t="str">
            <v>새한창호</v>
          </cell>
          <cell r="C485" t="str">
            <v>시판</v>
          </cell>
          <cell r="D485" t="str">
            <v>한길산업㈜</v>
          </cell>
          <cell r="E485" t="str">
            <v>서울</v>
          </cell>
          <cell r="F485" t="str">
            <v>공사</v>
          </cell>
          <cell r="H485" t="str">
            <v>정상관리</v>
          </cell>
        </row>
        <row r="486">
          <cell r="A486">
            <v>118987</v>
          </cell>
          <cell r="B486" t="str">
            <v>엘림ENG</v>
          </cell>
          <cell r="C486" t="str">
            <v>특수영업</v>
          </cell>
          <cell r="E486" t="str">
            <v>인천</v>
          </cell>
          <cell r="H486" t="str">
            <v>정상관리</v>
          </cell>
        </row>
        <row r="487">
          <cell r="A487">
            <v>119007</v>
          </cell>
          <cell r="B487" t="str">
            <v>(주)제일자동문</v>
          </cell>
          <cell r="C487" t="str">
            <v>특수영업</v>
          </cell>
          <cell r="H487" t="str">
            <v>정상관리</v>
          </cell>
        </row>
        <row r="488">
          <cell r="A488">
            <v>119008</v>
          </cell>
          <cell r="B488" t="str">
            <v>대연정공</v>
          </cell>
          <cell r="C488" t="str">
            <v>특수영업</v>
          </cell>
          <cell r="E488" t="str">
            <v>경기</v>
          </cell>
          <cell r="H488" t="str">
            <v>정상관리</v>
          </cell>
        </row>
        <row r="489">
          <cell r="A489">
            <v>119054</v>
          </cell>
          <cell r="B489" t="str">
            <v>다산기업</v>
          </cell>
          <cell r="C489" t="str">
            <v>특수영업</v>
          </cell>
          <cell r="E489" t="str">
            <v>서울</v>
          </cell>
          <cell r="H489" t="str">
            <v>정상관리</v>
          </cell>
        </row>
        <row r="490">
          <cell r="A490">
            <v>119113</v>
          </cell>
          <cell r="B490" t="str">
            <v>오주공영</v>
          </cell>
          <cell r="C490" t="str">
            <v>시판</v>
          </cell>
          <cell r="D490" t="str">
            <v>오주공영</v>
          </cell>
          <cell r="E490" t="str">
            <v>서울</v>
          </cell>
          <cell r="F490" t="str">
            <v>공사</v>
          </cell>
          <cell r="G490" t="str">
            <v>신규</v>
          </cell>
          <cell r="H490" t="str">
            <v>정상관리</v>
          </cell>
        </row>
        <row r="491">
          <cell r="A491">
            <v>119121</v>
          </cell>
          <cell r="B491" t="str">
            <v>(유)장인</v>
          </cell>
          <cell r="C491" t="str">
            <v>시판</v>
          </cell>
          <cell r="D491" t="str">
            <v>(유)장인</v>
          </cell>
          <cell r="E491" t="str">
            <v>호남</v>
          </cell>
          <cell r="F491" t="str">
            <v>공사</v>
          </cell>
          <cell r="G491" t="str">
            <v>기존</v>
          </cell>
          <cell r="H491" t="str">
            <v>정상관리</v>
          </cell>
        </row>
        <row r="492">
          <cell r="A492">
            <v>119122</v>
          </cell>
          <cell r="B492" t="str">
            <v>성원개발</v>
          </cell>
          <cell r="C492" t="str">
            <v>시판</v>
          </cell>
          <cell r="D492" t="str">
            <v>성원개발</v>
          </cell>
          <cell r="E492" t="str">
            <v>서울</v>
          </cell>
          <cell r="F492" t="str">
            <v>공사</v>
          </cell>
          <cell r="H492" t="str">
            <v>채권관리</v>
          </cell>
        </row>
        <row r="493">
          <cell r="A493">
            <v>119168</v>
          </cell>
          <cell r="B493" t="str">
            <v>요진알미</v>
          </cell>
          <cell r="C493" t="str">
            <v>특수영업</v>
          </cell>
          <cell r="E493" t="str">
            <v>경기</v>
          </cell>
          <cell r="H493" t="str">
            <v>정상관리</v>
          </cell>
        </row>
        <row r="494">
          <cell r="A494">
            <v>119349</v>
          </cell>
          <cell r="B494" t="str">
            <v>동양강철에스유</v>
          </cell>
          <cell r="C494" t="str">
            <v>시판</v>
          </cell>
          <cell r="D494" t="str">
            <v>동양강철에스유</v>
          </cell>
          <cell r="E494" t="str">
            <v>경기</v>
          </cell>
          <cell r="F494" t="str">
            <v>공사</v>
          </cell>
          <cell r="H494" t="str">
            <v>정상관리</v>
          </cell>
        </row>
        <row r="495">
          <cell r="A495">
            <v>119362</v>
          </cell>
          <cell r="B495" t="str">
            <v>DISTRIR</v>
          </cell>
          <cell r="C495" t="str">
            <v>수출</v>
          </cell>
          <cell r="H495" t="str">
            <v>정상관리</v>
          </cell>
        </row>
        <row r="496">
          <cell r="A496">
            <v>119363</v>
          </cell>
          <cell r="B496" t="str">
            <v>RINALDI</v>
          </cell>
          <cell r="C496" t="str">
            <v>수출</v>
          </cell>
          <cell r="H496" t="str">
            <v>정상관리</v>
          </cell>
        </row>
        <row r="497">
          <cell r="A497">
            <v>119364</v>
          </cell>
          <cell r="B497" t="str">
            <v>NATIONAL</v>
          </cell>
          <cell r="C497" t="str">
            <v>수출</v>
          </cell>
          <cell r="H497" t="str">
            <v>정상관리</v>
          </cell>
        </row>
        <row r="498">
          <cell r="A498">
            <v>119367</v>
          </cell>
          <cell r="B498" t="str">
            <v>제일메디</v>
          </cell>
          <cell r="C498" t="str">
            <v>특수영업</v>
          </cell>
          <cell r="E498" t="str">
            <v>경기</v>
          </cell>
          <cell r="H498" t="str">
            <v>정상관리</v>
          </cell>
        </row>
        <row r="499">
          <cell r="A499">
            <v>119368</v>
          </cell>
          <cell r="B499" t="str">
            <v>금강기계</v>
          </cell>
          <cell r="C499" t="str">
            <v>특수영업</v>
          </cell>
          <cell r="E499" t="str">
            <v>인천</v>
          </cell>
          <cell r="H499" t="str">
            <v>정상관리</v>
          </cell>
        </row>
        <row r="500">
          <cell r="A500">
            <v>119532</v>
          </cell>
          <cell r="B500" t="str">
            <v>고려대학</v>
          </cell>
          <cell r="C500" t="str">
            <v>직판</v>
          </cell>
          <cell r="E500" t="str">
            <v>서울</v>
          </cell>
          <cell r="H500" t="str">
            <v>정상관리</v>
          </cell>
        </row>
        <row r="501">
          <cell r="A501">
            <v>119693</v>
          </cell>
          <cell r="B501" t="str">
            <v>㈜중동</v>
          </cell>
          <cell r="C501" t="str">
            <v>시판</v>
          </cell>
          <cell r="D501" t="str">
            <v>음성대</v>
          </cell>
          <cell r="E501" t="str">
            <v>충청</v>
          </cell>
          <cell r="F501" t="str">
            <v>공사</v>
          </cell>
          <cell r="H501" t="str">
            <v>채권관리</v>
          </cell>
        </row>
        <row r="502">
          <cell r="A502">
            <v>119696</v>
          </cell>
          <cell r="B502" t="str">
            <v>(주)우성건철</v>
          </cell>
          <cell r="C502" t="str">
            <v>시판</v>
          </cell>
          <cell r="D502" t="str">
            <v>(주)우성건철</v>
          </cell>
          <cell r="E502" t="str">
            <v>서울</v>
          </cell>
          <cell r="F502" t="str">
            <v>공사</v>
          </cell>
          <cell r="H502" t="str">
            <v>채권관리</v>
          </cell>
        </row>
        <row r="503">
          <cell r="A503">
            <v>119697</v>
          </cell>
          <cell r="B503" t="str">
            <v>㈜태경창호</v>
          </cell>
          <cell r="C503" t="str">
            <v>시판</v>
          </cell>
          <cell r="D503" t="str">
            <v>㈜태경창호</v>
          </cell>
          <cell r="E503" t="str">
            <v>서울</v>
          </cell>
          <cell r="F503" t="str">
            <v>공사</v>
          </cell>
          <cell r="H503" t="str">
            <v>정상관리</v>
          </cell>
        </row>
        <row r="504">
          <cell r="A504">
            <v>119702</v>
          </cell>
          <cell r="B504" t="str">
            <v>(주)진영금속</v>
          </cell>
          <cell r="C504" t="str">
            <v>시판</v>
          </cell>
          <cell r="D504" t="str">
            <v>(주)진영금속</v>
          </cell>
          <cell r="E504" t="str">
            <v>영남</v>
          </cell>
          <cell r="F504" t="str">
            <v>공사</v>
          </cell>
          <cell r="H504" t="str">
            <v>정상관리</v>
          </cell>
        </row>
        <row r="505">
          <cell r="A505">
            <v>119706</v>
          </cell>
          <cell r="B505" t="str">
            <v>오경금속</v>
          </cell>
          <cell r="C505" t="str">
            <v>시판</v>
          </cell>
          <cell r="D505" t="str">
            <v>오경금속</v>
          </cell>
          <cell r="E505" t="str">
            <v>서울</v>
          </cell>
          <cell r="F505" t="str">
            <v>공사</v>
          </cell>
          <cell r="G505" t="str">
            <v>신규</v>
          </cell>
          <cell r="H505" t="str">
            <v>영업관리</v>
          </cell>
        </row>
        <row r="506">
          <cell r="A506">
            <v>119707</v>
          </cell>
          <cell r="B506" t="str">
            <v>광인건철</v>
          </cell>
          <cell r="C506" t="str">
            <v>시판</v>
          </cell>
          <cell r="D506" t="str">
            <v>광인건철</v>
          </cell>
          <cell r="E506" t="str">
            <v>경기</v>
          </cell>
          <cell r="F506" t="str">
            <v>공사</v>
          </cell>
          <cell r="G506" t="str">
            <v>신규</v>
          </cell>
          <cell r="H506" t="str">
            <v>정상관리</v>
          </cell>
        </row>
        <row r="507">
          <cell r="A507">
            <v>119749</v>
          </cell>
          <cell r="B507" t="str">
            <v>KAKEN HA</v>
          </cell>
          <cell r="C507" t="str">
            <v>수출</v>
          </cell>
          <cell r="H507" t="str">
            <v>정상관리</v>
          </cell>
        </row>
        <row r="508">
          <cell r="A508">
            <v>119760</v>
          </cell>
          <cell r="B508" t="str">
            <v>대동기공</v>
          </cell>
          <cell r="C508" t="str">
            <v>특수영업</v>
          </cell>
          <cell r="E508" t="str">
            <v>경기</v>
          </cell>
          <cell r="H508" t="str">
            <v>채권관리</v>
          </cell>
        </row>
        <row r="509">
          <cell r="A509">
            <v>119762</v>
          </cell>
          <cell r="B509" t="str">
            <v>우일금속</v>
          </cell>
          <cell r="C509" t="str">
            <v>특수영업</v>
          </cell>
          <cell r="E509" t="str">
            <v>경기</v>
          </cell>
          <cell r="H509" t="str">
            <v>정상관리</v>
          </cell>
        </row>
        <row r="510">
          <cell r="A510">
            <v>119786</v>
          </cell>
          <cell r="B510" t="str">
            <v>청용건설</v>
          </cell>
          <cell r="C510" t="str">
            <v>시판</v>
          </cell>
          <cell r="D510" t="str">
            <v>청용건설</v>
          </cell>
          <cell r="E510" t="str">
            <v>서울</v>
          </cell>
          <cell r="F510" t="str">
            <v>공사</v>
          </cell>
          <cell r="H510" t="str">
            <v>채권관리</v>
          </cell>
        </row>
        <row r="511">
          <cell r="A511">
            <v>119824</v>
          </cell>
          <cell r="B511" t="str">
            <v>(주)삼현기건</v>
          </cell>
          <cell r="C511" t="str">
            <v>특수영업</v>
          </cell>
          <cell r="D511" t="str">
            <v>창마공영</v>
          </cell>
          <cell r="E511" t="str">
            <v>서울</v>
          </cell>
          <cell r="F511" t="str">
            <v>공사</v>
          </cell>
          <cell r="G511" t="str">
            <v>기존</v>
          </cell>
          <cell r="H511" t="str">
            <v>정상관리</v>
          </cell>
        </row>
        <row r="512">
          <cell r="A512">
            <v>119912</v>
          </cell>
          <cell r="B512" t="str">
            <v>용두상사</v>
          </cell>
          <cell r="C512" t="str">
            <v>시판</v>
          </cell>
          <cell r="D512" t="str">
            <v>용두상사</v>
          </cell>
          <cell r="E512" t="str">
            <v>경기</v>
          </cell>
          <cell r="F512" t="str">
            <v>공사</v>
          </cell>
          <cell r="H512" t="str">
            <v>정상관리</v>
          </cell>
        </row>
        <row r="513">
          <cell r="A513">
            <v>119913</v>
          </cell>
          <cell r="B513" t="str">
            <v>동신공무</v>
          </cell>
          <cell r="C513" t="str">
            <v>시판</v>
          </cell>
          <cell r="D513" t="str">
            <v>동신공무</v>
          </cell>
          <cell r="E513" t="str">
            <v>서울</v>
          </cell>
          <cell r="F513" t="str">
            <v>공사</v>
          </cell>
          <cell r="H513" t="str">
            <v>정상관리</v>
          </cell>
        </row>
        <row r="514">
          <cell r="A514">
            <v>120088</v>
          </cell>
          <cell r="B514" t="str">
            <v>JAVIER G</v>
          </cell>
          <cell r="C514" t="str">
            <v>수출</v>
          </cell>
          <cell r="H514" t="str">
            <v>정상관리</v>
          </cell>
        </row>
        <row r="515">
          <cell r="A515">
            <v>120097</v>
          </cell>
          <cell r="B515" t="str">
            <v>(주)효성</v>
          </cell>
          <cell r="C515" t="str">
            <v>시판</v>
          </cell>
          <cell r="D515" t="str">
            <v>㈜효성</v>
          </cell>
          <cell r="E515" t="str">
            <v>경기</v>
          </cell>
          <cell r="F515" t="str">
            <v>공사</v>
          </cell>
          <cell r="G515" t="str">
            <v>신규</v>
          </cell>
          <cell r="H515" t="str">
            <v>정상관리</v>
          </cell>
        </row>
        <row r="516">
          <cell r="A516">
            <v>120098</v>
          </cell>
          <cell r="B516" t="str">
            <v>현우공업</v>
          </cell>
          <cell r="C516" t="str">
            <v>특수영업</v>
          </cell>
          <cell r="E516" t="str">
            <v>경기</v>
          </cell>
          <cell r="H516" t="str">
            <v>정상관리</v>
          </cell>
        </row>
        <row r="517">
          <cell r="A517">
            <v>120099</v>
          </cell>
          <cell r="B517" t="str">
            <v>협진건업</v>
          </cell>
          <cell r="C517" t="str">
            <v>시판</v>
          </cell>
          <cell r="D517" t="str">
            <v>㈜천우</v>
          </cell>
          <cell r="E517" t="str">
            <v>경기</v>
          </cell>
          <cell r="F517" t="str">
            <v>공사</v>
          </cell>
          <cell r="G517" t="str">
            <v>신규</v>
          </cell>
          <cell r="H517" t="str">
            <v>정상관리</v>
          </cell>
        </row>
        <row r="518">
          <cell r="A518">
            <v>120101</v>
          </cell>
          <cell r="B518" t="str">
            <v>성현</v>
          </cell>
          <cell r="C518" t="str">
            <v>시판</v>
          </cell>
          <cell r="D518" t="str">
            <v>성현</v>
          </cell>
          <cell r="E518" t="str">
            <v>충청</v>
          </cell>
          <cell r="F518" t="str">
            <v>공사</v>
          </cell>
          <cell r="G518" t="str">
            <v>신규</v>
          </cell>
          <cell r="H518" t="str">
            <v>정상관리</v>
          </cell>
        </row>
        <row r="519">
          <cell r="A519">
            <v>120103</v>
          </cell>
          <cell r="B519" t="str">
            <v>일진게이트</v>
          </cell>
          <cell r="C519" t="str">
            <v>특수영업</v>
          </cell>
          <cell r="E519" t="str">
            <v>경기</v>
          </cell>
          <cell r="H519" t="str">
            <v>정상관리</v>
          </cell>
        </row>
        <row r="520">
          <cell r="A520">
            <v>120176</v>
          </cell>
          <cell r="B520" t="str">
            <v>중원알루</v>
          </cell>
          <cell r="C520" t="str">
            <v>특수영업</v>
          </cell>
          <cell r="H520" t="str">
            <v>정상관리</v>
          </cell>
        </row>
        <row r="521">
          <cell r="A521">
            <v>120211</v>
          </cell>
          <cell r="B521" t="str">
            <v>한국난간</v>
          </cell>
          <cell r="C521" t="str">
            <v>특수영업</v>
          </cell>
          <cell r="E521" t="str">
            <v>경</v>
          </cell>
          <cell r="H521" t="str">
            <v>정상관리</v>
          </cell>
        </row>
        <row r="522">
          <cell r="A522">
            <v>120244</v>
          </cell>
          <cell r="B522" t="str">
            <v>남평산업</v>
          </cell>
          <cell r="C522" t="str">
            <v>시판</v>
          </cell>
          <cell r="D522" t="str">
            <v>남평산업</v>
          </cell>
          <cell r="E522" t="str">
            <v>서울</v>
          </cell>
          <cell r="F522" t="str">
            <v>판매</v>
          </cell>
          <cell r="G522" t="str">
            <v>기존</v>
          </cell>
          <cell r="H522" t="str">
            <v>채권관리</v>
          </cell>
        </row>
        <row r="523">
          <cell r="A523">
            <v>120279</v>
          </cell>
          <cell r="B523" t="str">
            <v>효성금속</v>
          </cell>
          <cell r="C523" t="str">
            <v>시판</v>
          </cell>
          <cell r="D523" t="str">
            <v>효성금속</v>
          </cell>
          <cell r="E523" t="str">
            <v>경기</v>
          </cell>
          <cell r="F523" t="str">
            <v>기타</v>
          </cell>
          <cell r="H523" t="str">
            <v>정상관리</v>
          </cell>
        </row>
        <row r="524">
          <cell r="A524">
            <v>120305</v>
          </cell>
          <cell r="B524" t="str">
            <v>성진기업</v>
          </cell>
          <cell r="C524" t="str">
            <v>특수영업</v>
          </cell>
          <cell r="E524" t="str">
            <v>경</v>
          </cell>
          <cell r="H524" t="str">
            <v>정상관리</v>
          </cell>
        </row>
        <row r="525">
          <cell r="A525">
            <v>120306</v>
          </cell>
          <cell r="B525" t="str">
            <v>ALQUR</v>
          </cell>
          <cell r="C525" t="str">
            <v>수출</v>
          </cell>
          <cell r="H525" t="str">
            <v>정상관리</v>
          </cell>
        </row>
        <row r="526">
          <cell r="A526">
            <v>120307</v>
          </cell>
          <cell r="B526" t="str">
            <v>(주)세인</v>
          </cell>
          <cell r="C526" t="str">
            <v>특수영업</v>
          </cell>
          <cell r="H526" t="str">
            <v>정상관리</v>
          </cell>
        </row>
        <row r="527">
          <cell r="A527">
            <v>120346</v>
          </cell>
          <cell r="B527" t="str">
            <v>(주)도스</v>
          </cell>
          <cell r="C527" t="str">
            <v>업무</v>
          </cell>
          <cell r="E527" t="str">
            <v>경기</v>
          </cell>
          <cell r="H527" t="str">
            <v>업무팀관리</v>
          </cell>
        </row>
        <row r="528">
          <cell r="A528">
            <v>120356</v>
          </cell>
          <cell r="B528" t="str">
            <v>부민금속㈜</v>
          </cell>
          <cell r="C528" t="str">
            <v>시판</v>
          </cell>
          <cell r="D528" t="str">
            <v>부민금속㈜</v>
          </cell>
          <cell r="E528" t="str">
            <v>서울</v>
          </cell>
          <cell r="F528" t="str">
            <v>판매</v>
          </cell>
          <cell r="H528" t="str">
            <v>정상관리</v>
          </cell>
        </row>
        <row r="529">
          <cell r="A529">
            <v>120357</v>
          </cell>
          <cell r="B529" t="str">
            <v>DAE YANG</v>
          </cell>
          <cell r="C529" t="str">
            <v>수출</v>
          </cell>
          <cell r="H529" t="str">
            <v>정상관리</v>
          </cell>
        </row>
        <row r="530">
          <cell r="A530">
            <v>120358</v>
          </cell>
          <cell r="B530" t="str">
            <v>KINKI TE</v>
          </cell>
          <cell r="C530" t="str">
            <v>수출</v>
          </cell>
          <cell r="H530" t="str">
            <v>정상관리</v>
          </cell>
        </row>
        <row r="531">
          <cell r="A531">
            <v>120359</v>
          </cell>
          <cell r="B531" t="str">
            <v>HIPO LTD</v>
          </cell>
          <cell r="C531" t="str">
            <v>수출</v>
          </cell>
          <cell r="H531" t="str">
            <v>정상관리</v>
          </cell>
        </row>
        <row r="532">
          <cell r="A532">
            <v>120450</v>
          </cell>
          <cell r="B532" t="str">
            <v>(주)한국</v>
          </cell>
          <cell r="C532" t="str">
            <v>특수영업</v>
          </cell>
          <cell r="H532" t="str">
            <v>정상관리</v>
          </cell>
        </row>
        <row r="533">
          <cell r="A533">
            <v>120488</v>
          </cell>
          <cell r="B533" t="str">
            <v>(주)세진</v>
          </cell>
          <cell r="C533" t="str">
            <v>특수영업</v>
          </cell>
          <cell r="H533" t="str">
            <v>정상관리</v>
          </cell>
        </row>
        <row r="534">
          <cell r="A534">
            <v>120489</v>
          </cell>
          <cell r="B534" t="str">
            <v>효성드라</v>
          </cell>
          <cell r="C534" t="str">
            <v>특수영업</v>
          </cell>
          <cell r="E534" t="str">
            <v>서울</v>
          </cell>
          <cell r="H534" t="str">
            <v>정상관리</v>
          </cell>
        </row>
        <row r="535">
          <cell r="A535">
            <v>120490</v>
          </cell>
          <cell r="B535" t="str">
            <v>영일금속</v>
          </cell>
          <cell r="C535" t="str">
            <v>시판</v>
          </cell>
          <cell r="D535" t="str">
            <v>영일금속</v>
          </cell>
          <cell r="E535" t="str">
            <v>호남</v>
          </cell>
          <cell r="F535" t="str">
            <v>공사</v>
          </cell>
          <cell r="G535" t="str">
            <v>신규</v>
          </cell>
          <cell r="H535" t="str">
            <v>정상관리</v>
          </cell>
        </row>
        <row r="536">
          <cell r="A536">
            <v>120491</v>
          </cell>
          <cell r="B536" t="str">
            <v>㈜대덕엔지니어링</v>
          </cell>
          <cell r="C536" t="str">
            <v>시판</v>
          </cell>
          <cell r="D536" t="str">
            <v>㈜대덕엔지니어링</v>
          </cell>
          <cell r="E536" t="str">
            <v>서울</v>
          </cell>
          <cell r="F536" t="str">
            <v>공사</v>
          </cell>
          <cell r="H536" t="str">
            <v>정상관리</v>
          </cell>
        </row>
        <row r="537">
          <cell r="A537">
            <v>120513</v>
          </cell>
          <cell r="B537" t="str">
            <v>민승산업</v>
          </cell>
          <cell r="C537" t="str">
            <v>특수영업</v>
          </cell>
          <cell r="E537" t="str">
            <v>경기</v>
          </cell>
          <cell r="H537" t="str">
            <v>채권관리</v>
          </cell>
        </row>
        <row r="538">
          <cell r="A538">
            <v>120514</v>
          </cell>
          <cell r="B538" t="str">
            <v>세인산업</v>
          </cell>
          <cell r="C538" t="str">
            <v>특수영업</v>
          </cell>
          <cell r="E538" t="str">
            <v>충청</v>
          </cell>
          <cell r="H538" t="str">
            <v>정상관리</v>
          </cell>
        </row>
        <row r="539">
          <cell r="A539">
            <v>120674</v>
          </cell>
          <cell r="B539" t="str">
            <v>우신화학</v>
          </cell>
          <cell r="C539" t="str">
            <v>업무</v>
          </cell>
          <cell r="H539" t="str">
            <v>업무팀관리</v>
          </cell>
        </row>
        <row r="540">
          <cell r="A540">
            <v>120738</v>
          </cell>
          <cell r="B540" t="str">
            <v>서울상사</v>
          </cell>
          <cell r="C540" t="str">
            <v>시판</v>
          </cell>
          <cell r="D540" t="str">
            <v>상주대</v>
          </cell>
          <cell r="E540" t="str">
            <v>영남</v>
          </cell>
          <cell r="F540" t="str">
            <v>판매</v>
          </cell>
          <cell r="G540" t="str">
            <v>신규</v>
          </cell>
          <cell r="H540" t="str">
            <v>정상관리</v>
          </cell>
        </row>
        <row r="541">
          <cell r="A541">
            <v>120739</v>
          </cell>
          <cell r="B541" t="str">
            <v>현대발코니산업</v>
          </cell>
          <cell r="C541" t="str">
            <v>시판</v>
          </cell>
          <cell r="D541" t="str">
            <v>현대발코니산업</v>
          </cell>
          <cell r="E541" t="str">
            <v>충청</v>
          </cell>
          <cell r="F541" t="str">
            <v>판매</v>
          </cell>
          <cell r="H541" t="str">
            <v>채권관리</v>
          </cell>
        </row>
        <row r="542">
          <cell r="A542">
            <v>120740</v>
          </cell>
          <cell r="B542" t="str">
            <v>남경산업</v>
          </cell>
          <cell r="C542" t="str">
            <v>시판</v>
          </cell>
          <cell r="D542" t="str">
            <v>남경산업</v>
          </cell>
          <cell r="E542" t="str">
            <v>충청</v>
          </cell>
          <cell r="F542" t="str">
            <v>공사</v>
          </cell>
          <cell r="G542" t="str">
            <v>신규</v>
          </cell>
          <cell r="H542" t="str">
            <v>정상관리</v>
          </cell>
        </row>
        <row r="543">
          <cell r="A543">
            <v>120741</v>
          </cell>
          <cell r="B543" t="str">
            <v>㈜금하산업</v>
          </cell>
          <cell r="C543" t="str">
            <v>시판</v>
          </cell>
          <cell r="D543" t="str">
            <v>성원</v>
          </cell>
          <cell r="E543" t="str">
            <v>서울</v>
          </cell>
          <cell r="F543" t="str">
            <v>공사</v>
          </cell>
          <cell r="H543" t="str">
            <v>영업관리</v>
          </cell>
        </row>
        <row r="544">
          <cell r="A544">
            <v>120742</v>
          </cell>
          <cell r="B544" t="str">
            <v>용성공업</v>
          </cell>
          <cell r="C544" t="str">
            <v>특수영업</v>
          </cell>
          <cell r="E544" t="str">
            <v>서울</v>
          </cell>
          <cell r="H544" t="str">
            <v>정상관리</v>
          </cell>
        </row>
        <row r="545">
          <cell r="A545">
            <v>120793</v>
          </cell>
          <cell r="B545" t="str">
            <v>삼부파이</v>
          </cell>
          <cell r="C545" t="str">
            <v>직판</v>
          </cell>
          <cell r="D545" t="str">
            <v>삼부파이넨스건설</v>
          </cell>
          <cell r="E545" t="str">
            <v>영남</v>
          </cell>
          <cell r="H545" t="str">
            <v>정상관리</v>
          </cell>
        </row>
        <row r="546">
          <cell r="A546">
            <v>120952</v>
          </cell>
          <cell r="B546" t="str">
            <v>현진실업</v>
          </cell>
          <cell r="C546" t="str">
            <v>시판</v>
          </cell>
          <cell r="E546" t="str">
            <v>경기</v>
          </cell>
          <cell r="F546" t="str">
            <v>공사</v>
          </cell>
          <cell r="G546" t="str">
            <v>신규</v>
          </cell>
          <cell r="H546" t="str">
            <v>정상관리</v>
          </cell>
        </row>
        <row r="547">
          <cell r="A547">
            <v>120953</v>
          </cell>
          <cell r="B547" t="str">
            <v>수복난간</v>
          </cell>
          <cell r="C547" t="str">
            <v>특수영업</v>
          </cell>
          <cell r="E547" t="str">
            <v>충청</v>
          </cell>
          <cell r="H547" t="str">
            <v>정상관리</v>
          </cell>
        </row>
        <row r="548">
          <cell r="A548">
            <v>120954</v>
          </cell>
          <cell r="B548" t="str">
            <v>(주)고합</v>
          </cell>
          <cell r="C548" t="str">
            <v>시판</v>
          </cell>
          <cell r="D548" t="str">
            <v>(주)고합</v>
          </cell>
          <cell r="E548" t="str">
            <v>충청</v>
          </cell>
          <cell r="F548" t="str">
            <v>공사</v>
          </cell>
          <cell r="G548" t="str">
            <v>신규</v>
          </cell>
          <cell r="H548" t="str">
            <v>정상관리</v>
          </cell>
        </row>
        <row r="549">
          <cell r="A549">
            <v>120974</v>
          </cell>
          <cell r="B549" t="str">
            <v>(주)아성</v>
          </cell>
          <cell r="C549" t="str">
            <v>특수영업</v>
          </cell>
          <cell r="E549" t="str">
            <v>서울</v>
          </cell>
          <cell r="H549" t="str">
            <v>정상관리</v>
          </cell>
        </row>
        <row r="550">
          <cell r="A550">
            <v>121013</v>
          </cell>
          <cell r="B550" t="str">
            <v>DIAMOND</v>
          </cell>
          <cell r="C550" t="str">
            <v>수출</v>
          </cell>
          <cell r="H550" t="str">
            <v>정상관리</v>
          </cell>
        </row>
        <row r="551">
          <cell r="A551">
            <v>121036</v>
          </cell>
          <cell r="B551" t="str">
            <v>단해기업</v>
          </cell>
          <cell r="C551" t="str">
            <v>시판</v>
          </cell>
          <cell r="E551" t="str">
            <v>경기</v>
          </cell>
          <cell r="F551" t="str">
            <v>공사</v>
          </cell>
          <cell r="H551" t="str">
            <v>정상관리</v>
          </cell>
        </row>
        <row r="552">
          <cell r="A552">
            <v>121037</v>
          </cell>
          <cell r="B552" t="str">
            <v>남성실업</v>
          </cell>
          <cell r="C552" t="str">
            <v>시판</v>
          </cell>
          <cell r="H552" t="str">
            <v>정상관리</v>
          </cell>
        </row>
        <row r="553">
          <cell r="A553">
            <v>121069</v>
          </cell>
          <cell r="B553" t="str">
            <v>(주)한양</v>
          </cell>
          <cell r="C553" t="str">
            <v>특수영업</v>
          </cell>
          <cell r="D553" t="str">
            <v>(주)한양</v>
          </cell>
          <cell r="H553" t="str">
            <v>정상관리</v>
          </cell>
        </row>
        <row r="554">
          <cell r="A554">
            <v>121090</v>
          </cell>
          <cell r="B554" t="str">
            <v>(주)삼선</v>
          </cell>
          <cell r="C554" t="str">
            <v>특수영업</v>
          </cell>
          <cell r="H554" t="str">
            <v>정상관리</v>
          </cell>
        </row>
        <row r="555">
          <cell r="A555">
            <v>121100</v>
          </cell>
          <cell r="B555" t="str">
            <v>(주)아이</v>
          </cell>
          <cell r="C555" t="str">
            <v>특수영업</v>
          </cell>
          <cell r="H555" t="str">
            <v>정상관리</v>
          </cell>
        </row>
        <row r="556">
          <cell r="A556">
            <v>121307</v>
          </cell>
          <cell r="B556" t="str">
            <v>동양공영</v>
          </cell>
          <cell r="C556" t="str">
            <v>시판</v>
          </cell>
          <cell r="D556" t="str">
            <v>동양공영</v>
          </cell>
          <cell r="E556" t="str">
            <v>경기</v>
          </cell>
          <cell r="F556" t="str">
            <v>공사</v>
          </cell>
          <cell r="H556" t="str">
            <v>채권관리</v>
          </cell>
        </row>
        <row r="557">
          <cell r="A557">
            <v>121308</v>
          </cell>
          <cell r="B557" t="str">
            <v>서울경금</v>
          </cell>
          <cell r="C557" t="str">
            <v>시판</v>
          </cell>
          <cell r="D557" t="str">
            <v>서울상사</v>
          </cell>
          <cell r="E557" t="str">
            <v>영남</v>
          </cell>
          <cell r="F557" t="str">
            <v>판매</v>
          </cell>
          <cell r="G557" t="str">
            <v>신규</v>
          </cell>
          <cell r="H557" t="str">
            <v>정상관리</v>
          </cell>
        </row>
        <row r="558">
          <cell r="A558">
            <v>121309</v>
          </cell>
          <cell r="B558" t="str">
            <v>국제알미</v>
          </cell>
          <cell r="C558" t="str">
            <v>시판</v>
          </cell>
          <cell r="D558" t="str">
            <v>국제알미</v>
          </cell>
          <cell r="E558" t="str">
            <v>경기</v>
          </cell>
          <cell r="F558" t="str">
            <v>공사</v>
          </cell>
          <cell r="G558" t="str">
            <v>신규</v>
          </cell>
          <cell r="H558" t="str">
            <v>정상관리</v>
          </cell>
        </row>
        <row r="559">
          <cell r="A559">
            <v>121313</v>
          </cell>
          <cell r="B559" t="str">
            <v>유닉스산</v>
          </cell>
          <cell r="C559" t="str">
            <v>특수영업</v>
          </cell>
          <cell r="H559" t="str">
            <v>정상관리</v>
          </cell>
        </row>
        <row r="560">
          <cell r="A560">
            <v>121315</v>
          </cell>
          <cell r="B560" t="str">
            <v>한일</v>
          </cell>
          <cell r="C560" t="str">
            <v>시판</v>
          </cell>
          <cell r="D560" t="str">
            <v>한일</v>
          </cell>
          <cell r="E560" t="str">
            <v>경기</v>
          </cell>
          <cell r="F560" t="str">
            <v>공사</v>
          </cell>
          <cell r="G560" t="str">
            <v>신규</v>
          </cell>
          <cell r="H560" t="str">
            <v>정상관리</v>
          </cell>
        </row>
        <row r="561">
          <cell r="A561">
            <v>121362</v>
          </cell>
          <cell r="B561" t="str">
            <v>RINALDI</v>
          </cell>
          <cell r="C561" t="str">
            <v>수출</v>
          </cell>
          <cell r="D561" t="str">
            <v>RINALDI</v>
          </cell>
          <cell r="H561" t="str">
            <v>정상관리</v>
          </cell>
        </row>
        <row r="562">
          <cell r="A562">
            <v>121473</v>
          </cell>
          <cell r="B562" t="str">
            <v>(주)두산</v>
          </cell>
          <cell r="C562" t="str">
            <v>특수영업</v>
          </cell>
          <cell r="D562" t="str">
            <v>(주)두산</v>
          </cell>
          <cell r="E562" t="str">
            <v>영남</v>
          </cell>
          <cell r="H562" t="str">
            <v>정상관리</v>
          </cell>
        </row>
        <row r="563">
          <cell r="A563">
            <v>121475</v>
          </cell>
          <cell r="B563" t="str">
            <v>진성금속</v>
          </cell>
          <cell r="C563" t="str">
            <v>시판</v>
          </cell>
          <cell r="D563" t="str">
            <v>진성금속</v>
          </cell>
          <cell r="E563" t="str">
            <v>서울</v>
          </cell>
          <cell r="F563" t="str">
            <v>공사</v>
          </cell>
          <cell r="G563" t="str">
            <v>신규</v>
          </cell>
          <cell r="H563" t="str">
            <v>정상관리</v>
          </cell>
        </row>
        <row r="564">
          <cell r="A564">
            <v>121528</v>
          </cell>
          <cell r="B564" t="str">
            <v>대명특수</v>
          </cell>
          <cell r="C564" t="str">
            <v>시판</v>
          </cell>
          <cell r="D564" t="str">
            <v>대명특수</v>
          </cell>
          <cell r="E564" t="str">
            <v>서울</v>
          </cell>
          <cell r="F564" t="str">
            <v>공사</v>
          </cell>
          <cell r="H564" t="str">
            <v>정상관리</v>
          </cell>
        </row>
        <row r="565">
          <cell r="A565">
            <v>121639</v>
          </cell>
          <cell r="B565" t="str">
            <v>(자)미광</v>
          </cell>
          <cell r="C565" t="str">
            <v>시판</v>
          </cell>
          <cell r="D565" t="str">
            <v>(자)미광</v>
          </cell>
          <cell r="E565" t="str">
            <v>영동</v>
          </cell>
          <cell r="F565" t="str">
            <v>공사</v>
          </cell>
          <cell r="G565" t="str">
            <v>신규</v>
          </cell>
          <cell r="H565" t="str">
            <v>정상관리</v>
          </cell>
        </row>
        <row r="566">
          <cell r="A566">
            <v>121640</v>
          </cell>
          <cell r="B566" t="str">
            <v>(주)세진</v>
          </cell>
          <cell r="C566" t="str">
            <v>시판</v>
          </cell>
          <cell r="D566" t="str">
            <v>(주)세진</v>
          </cell>
          <cell r="E566" t="str">
            <v>영동</v>
          </cell>
          <cell r="F566" t="str">
            <v>공사</v>
          </cell>
          <cell r="G566" t="str">
            <v>신규</v>
          </cell>
          <cell r="H566" t="str">
            <v>정상관리</v>
          </cell>
        </row>
        <row r="567">
          <cell r="A567">
            <v>121689</v>
          </cell>
          <cell r="B567" t="str">
            <v>(주)한성엔지니어링</v>
          </cell>
          <cell r="C567" t="str">
            <v>특수영업</v>
          </cell>
          <cell r="D567" t="str">
            <v>(주)한성엔지니어링</v>
          </cell>
          <cell r="H567" t="str">
            <v>정상관리</v>
          </cell>
        </row>
        <row r="568">
          <cell r="A568">
            <v>121690</v>
          </cell>
          <cell r="B568" t="str">
            <v>연합산업</v>
          </cell>
          <cell r="C568" t="str">
            <v>직판</v>
          </cell>
          <cell r="D568" t="str">
            <v>연합산업</v>
          </cell>
          <cell r="H568" t="str">
            <v>정상관리</v>
          </cell>
        </row>
        <row r="569">
          <cell r="A569">
            <v>121691</v>
          </cell>
          <cell r="B569" t="str">
            <v>(주)럭키</v>
          </cell>
          <cell r="C569" t="str">
            <v>시판</v>
          </cell>
          <cell r="D569" t="str">
            <v>(주)럭키</v>
          </cell>
          <cell r="E569" t="str">
            <v>호남</v>
          </cell>
          <cell r="F569" t="str">
            <v>공사</v>
          </cell>
          <cell r="G569" t="str">
            <v>신규</v>
          </cell>
          <cell r="H569" t="str">
            <v>채권관리</v>
          </cell>
        </row>
        <row r="570">
          <cell r="A570">
            <v>121714</v>
          </cell>
          <cell r="B570" t="str">
            <v>동양창호</v>
          </cell>
          <cell r="C570" t="str">
            <v>시판</v>
          </cell>
          <cell r="D570" t="str">
            <v>동양창호</v>
          </cell>
          <cell r="E570" t="str">
            <v>충청</v>
          </cell>
          <cell r="F570" t="str">
            <v>공사</v>
          </cell>
          <cell r="G570" t="str">
            <v>신규</v>
          </cell>
          <cell r="H570" t="str">
            <v>정상관리</v>
          </cell>
        </row>
        <row r="571">
          <cell r="A571">
            <v>121715</v>
          </cell>
          <cell r="B571" t="str">
            <v>삼진창호</v>
          </cell>
          <cell r="C571" t="str">
            <v>시판</v>
          </cell>
          <cell r="D571" t="str">
            <v>삼진창호</v>
          </cell>
          <cell r="E571" t="str">
            <v>서울</v>
          </cell>
          <cell r="F571" t="str">
            <v>공사</v>
          </cell>
          <cell r="G571" t="str">
            <v>신규</v>
          </cell>
          <cell r="H571" t="str">
            <v>정상관리</v>
          </cell>
        </row>
        <row r="572">
          <cell r="A572">
            <v>121734</v>
          </cell>
          <cell r="B572" t="str">
            <v>(주)신도산업</v>
          </cell>
          <cell r="C572" t="str">
            <v>시판</v>
          </cell>
          <cell r="E572" t="str">
            <v>경기</v>
          </cell>
          <cell r="F572" t="str">
            <v>공사</v>
          </cell>
          <cell r="G572" t="str">
            <v>신규</v>
          </cell>
          <cell r="H572" t="str">
            <v>채권관리</v>
          </cell>
        </row>
        <row r="573">
          <cell r="A573">
            <v>121779</v>
          </cell>
          <cell r="B573" t="str">
            <v>(주)신세</v>
          </cell>
          <cell r="C573" t="str">
            <v>직판</v>
          </cell>
          <cell r="D573" t="str">
            <v>(주)신세</v>
          </cell>
          <cell r="E573" t="str">
            <v>경기</v>
          </cell>
          <cell r="H573" t="str">
            <v>정상관리</v>
          </cell>
        </row>
        <row r="574">
          <cell r="A574">
            <v>121804</v>
          </cell>
          <cell r="B574" t="str">
            <v>흥삼건설</v>
          </cell>
          <cell r="C574" t="str">
            <v>시판</v>
          </cell>
          <cell r="E574" t="str">
            <v>서울</v>
          </cell>
          <cell r="F574" t="str">
            <v>공사</v>
          </cell>
          <cell r="G574" t="str">
            <v>신규</v>
          </cell>
          <cell r="H574" t="str">
            <v>정상관리</v>
          </cell>
        </row>
        <row r="575">
          <cell r="A575">
            <v>121825</v>
          </cell>
          <cell r="B575" t="str">
            <v>대진알미</v>
          </cell>
          <cell r="C575" t="str">
            <v>특수영업</v>
          </cell>
          <cell r="D575" t="str">
            <v>대진알미</v>
          </cell>
          <cell r="H575" t="str">
            <v>정상관리</v>
          </cell>
        </row>
        <row r="576">
          <cell r="A576">
            <v>121832</v>
          </cell>
          <cell r="B576" t="str">
            <v>표해근</v>
          </cell>
          <cell r="C576" t="str">
            <v>시판</v>
          </cell>
          <cell r="D576" t="str">
            <v>청주대</v>
          </cell>
          <cell r="E576" t="str">
            <v>충청</v>
          </cell>
          <cell r="F576" t="str">
            <v>판매</v>
          </cell>
          <cell r="H576" t="str">
            <v>채권관리</v>
          </cell>
        </row>
        <row r="577">
          <cell r="A577">
            <v>122085</v>
          </cell>
          <cell r="B577" t="str">
            <v>디노하우징</v>
          </cell>
          <cell r="C577" t="str">
            <v>시판</v>
          </cell>
          <cell r="E577" t="str">
            <v>서울</v>
          </cell>
          <cell r="F577" t="str">
            <v>공사</v>
          </cell>
          <cell r="G577" t="str">
            <v>신규</v>
          </cell>
          <cell r="H577" t="str">
            <v>채권관리</v>
          </cell>
        </row>
        <row r="578">
          <cell r="A578">
            <v>122086</v>
          </cell>
          <cell r="B578" t="str">
            <v>대형건업</v>
          </cell>
          <cell r="C578" t="str">
            <v>시판</v>
          </cell>
          <cell r="E578" t="str">
            <v>경기</v>
          </cell>
          <cell r="F578" t="str">
            <v>공사</v>
          </cell>
          <cell r="G578" t="str">
            <v>신규</v>
          </cell>
          <cell r="H578" t="str">
            <v>정상관리</v>
          </cell>
        </row>
        <row r="579">
          <cell r="A579">
            <v>122087</v>
          </cell>
          <cell r="B579" t="str">
            <v>삼대산업</v>
          </cell>
          <cell r="C579" t="str">
            <v>시판</v>
          </cell>
          <cell r="D579" t="str">
            <v>이일우</v>
          </cell>
          <cell r="E579" t="str">
            <v>서울</v>
          </cell>
          <cell r="F579" t="str">
            <v>공사</v>
          </cell>
          <cell r="G579" t="str">
            <v>신규</v>
          </cell>
          <cell r="H579" t="str">
            <v>정상관리</v>
          </cell>
        </row>
        <row r="580">
          <cell r="A580">
            <v>122172</v>
          </cell>
          <cell r="B580" t="str">
            <v>(주)삼희알미늄</v>
          </cell>
          <cell r="C580" t="str">
            <v>시판</v>
          </cell>
          <cell r="E580" t="str">
            <v>경기</v>
          </cell>
          <cell r="F580" t="str">
            <v>기타</v>
          </cell>
          <cell r="H580" t="str">
            <v>정상관리</v>
          </cell>
        </row>
        <row r="581">
          <cell r="A581">
            <v>122188</v>
          </cell>
          <cell r="B581" t="str">
            <v>(주)무궁</v>
          </cell>
          <cell r="C581" t="str">
            <v>특수영업</v>
          </cell>
          <cell r="H581" t="str">
            <v>정상관리</v>
          </cell>
        </row>
        <row r="582">
          <cell r="A582">
            <v>122189</v>
          </cell>
          <cell r="B582" t="str">
            <v>성원정밀</v>
          </cell>
          <cell r="C582" t="str">
            <v>특수영업</v>
          </cell>
          <cell r="E582" t="str">
            <v>인천</v>
          </cell>
          <cell r="H582" t="str">
            <v>영업관리</v>
          </cell>
        </row>
        <row r="583">
          <cell r="A583">
            <v>122191</v>
          </cell>
          <cell r="B583" t="str">
            <v>내일시스템(주)</v>
          </cell>
          <cell r="C583" t="str">
            <v>특수영업</v>
          </cell>
          <cell r="H583" t="str">
            <v>정상관리</v>
          </cell>
        </row>
        <row r="584">
          <cell r="A584">
            <v>122192</v>
          </cell>
          <cell r="B584" t="str">
            <v>예연물산</v>
          </cell>
          <cell r="C584" t="str">
            <v>시판</v>
          </cell>
          <cell r="E584" t="str">
            <v>경기</v>
          </cell>
          <cell r="F584" t="str">
            <v>공사</v>
          </cell>
          <cell r="G584" t="str">
            <v>신규</v>
          </cell>
          <cell r="H584" t="str">
            <v>정상관리</v>
          </cell>
        </row>
        <row r="585">
          <cell r="A585">
            <v>122193</v>
          </cell>
          <cell r="B585" t="str">
            <v>(주)심플</v>
          </cell>
          <cell r="C585" t="str">
            <v>직판</v>
          </cell>
          <cell r="E585" t="str">
            <v>경기</v>
          </cell>
          <cell r="H585" t="str">
            <v>정상관리</v>
          </cell>
        </row>
        <row r="586">
          <cell r="A586">
            <v>122251</v>
          </cell>
          <cell r="B586" t="str">
            <v>재성알미</v>
          </cell>
          <cell r="C586" t="str">
            <v>특수영업</v>
          </cell>
          <cell r="D586" t="str">
            <v>백승구</v>
          </cell>
          <cell r="H586" t="str">
            <v>정상관리</v>
          </cell>
        </row>
        <row r="587">
          <cell r="A587">
            <v>122252</v>
          </cell>
          <cell r="B587" t="str">
            <v>제일창호(대호공영)</v>
          </cell>
          <cell r="C587" t="str">
            <v>시판</v>
          </cell>
          <cell r="E587" t="str">
            <v>서울</v>
          </cell>
          <cell r="H587" t="str">
            <v>정상관리</v>
          </cell>
        </row>
        <row r="588">
          <cell r="A588">
            <v>122307</v>
          </cell>
          <cell r="B588" t="str">
            <v>(주)경부</v>
          </cell>
          <cell r="C588" t="str">
            <v>시판</v>
          </cell>
          <cell r="E588" t="str">
            <v>영남</v>
          </cell>
          <cell r="F588" t="str">
            <v>공사</v>
          </cell>
          <cell r="G588" t="str">
            <v>신규</v>
          </cell>
          <cell r="H588" t="str">
            <v>정상관리</v>
          </cell>
        </row>
        <row r="589">
          <cell r="A589">
            <v>122308</v>
          </cell>
          <cell r="B589" t="str">
            <v>동경산업</v>
          </cell>
          <cell r="C589" t="str">
            <v>시판</v>
          </cell>
          <cell r="D589" t="str">
            <v>경북총판</v>
          </cell>
          <cell r="E589" t="str">
            <v>영남</v>
          </cell>
          <cell r="F589" t="str">
            <v>판매</v>
          </cell>
          <cell r="G589" t="str">
            <v>신규</v>
          </cell>
          <cell r="H589" t="str">
            <v>정상관리</v>
          </cell>
        </row>
        <row r="590">
          <cell r="A590">
            <v>122552</v>
          </cell>
          <cell r="B590" t="str">
            <v>(주)일진알미늄</v>
          </cell>
          <cell r="C590" t="str">
            <v>시판</v>
          </cell>
          <cell r="D590" t="str">
            <v>경북총판</v>
          </cell>
          <cell r="E590" t="str">
            <v>영남</v>
          </cell>
          <cell r="F590" t="str">
            <v>판매</v>
          </cell>
          <cell r="G590" t="str">
            <v>신규</v>
          </cell>
          <cell r="H590" t="str">
            <v>정상관리</v>
          </cell>
        </row>
        <row r="591">
          <cell r="A591">
            <v>122553</v>
          </cell>
          <cell r="B591" t="str">
            <v>(주)정환테크노피아</v>
          </cell>
          <cell r="C591" t="str">
            <v>특수영업</v>
          </cell>
          <cell r="H591" t="str">
            <v>정상관리</v>
          </cell>
        </row>
        <row r="592">
          <cell r="A592">
            <v>122556</v>
          </cell>
          <cell r="B592" t="str">
            <v>일진알미늄(송파)</v>
          </cell>
          <cell r="C592" t="str">
            <v>시판</v>
          </cell>
          <cell r="D592" t="str">
            <v>송파</v>
          </cell>
          <cell r="E592" t="str">
            <v>서울</v>
          </cell>
          <cell r="F592" t="str">
            <v>판매</v>
          </cell>
          <cell r="G592" t="str">
            <v>기존</v>
          </cell>
          <cell r="H592" t="str">
            <v>정상관리</v>
          </cell>
        </row>
        <row r="593">
          <cell r="A593">
            <v>122621</v>
          </cell>
          <cell r="B593" t="str">
            <v>효동산업</v>
          </cell>
          <cell r="C593" t="str">
            <v>시판</v>
          </cell>
          <cell r="E593" t="str">
            <v>서울</v>
          </cell>
          <cell r="F593" t="str">
            <v>공사</v>
          </cell>
          <cell r="G593" t="str">
            <v>신규</v>
          </cell>
          <cell r="H593" t="str">
            <v>정상관리</v>
          </cell>
        </row>
        <row r="594">
          <cell r="A594">
            <v>122649</v>
          </cell>
          <cell r="B594" t="str">
            <v>세림종합건설(주)</v>
          </cell>
          <cell r="C594" t="str">
            <v>직판</v>
          </cell>
          <cell r="E594" t="str">
            <v>충청</v>
          </cell>
          <cell r="H594" t="str">
            <v>정상관리</v>
          </cell>
        </row>
        <row r="595">
          <cell r="A595">
            <v>122680</v>
          </cell>
          <cell r="B595" t="str">
            <v>한국하나</v>
          </cell>
          <cell r="C595" t="str">
            <v>시판</v>
          </cell>
          <cell r="D595" t="str">
            <v>㈜한국하나기업</v>
          </cell>
          <cell r="E595" t="str">
            <v>경기</v>
          </cell>
          <cell r="F595" t="str">
            <v>공사</v>
          </cell>
          <cell r="G595" t="str">
            <v>신규</v>
          </cell>
          <cell r="H595" t="str">
            <v>영업관리</v>
          </cell>
        </row>
        <row r="596">
          <cell r="A596">
            <v>122681</v>
          </cell>
          <cell r="B596" t="str">
            <v>승진건업</v>
          </cell>
          <cell r="C596" t="str">
            <v>시판</v>
          </cell>
          <cell r="E596" t="str">
            <v>서울</v>
          </cell>
          <cell r="F596" t="str">
            <v>공사</v>
          </cell>
          <cell r="G596" t="str">
            <v>신규</v>
          </cell>
          <cell r="H596" t="str">
            <v>정상관리</v>
          </cell>
        </row>
        <row r="597">
          <cell r="A597">
            <v>122697</v>
          </cell>
          <cell r="B597" t="str">
            <v>현대윈도</v>
          </cell>
          <cell r="C597" t="str">
            <v>시판</v>
          </cell>
          <cell r="F597" t="str">
            <v>공사</v>
          </cell>
          <cell r="G597" t="str">
            <v>신규</v>
          </cell>
          <cell r="H597" t="str">
            <v>정상관리</v>
          </cell>
        </row>
        <row r="598">
          <cell r="A598">
            <v>122785</v>
          </cell>
          <cell r="B598" t="str">
            <v>일진알미(신고양)</v>
          </cell>
          <cell r="C598" t="str">
            <v>시판</v>
          </cell>
          <cell r="D598" t="str">
            <v>신고양</v>
          </cell>
          <cell r="E598" t="str">
            <v>경기</v>
          </cell>
          <cell r="F598" t="str">
            <v>판매</v>
          </cell>
          <cell r="G598" t="str">
            <v>신규</v>
          </cell>
          <cell r="H598" t="str">
            <v>정상관리</v>
          </cell>
        </row>
        <row r="599">
          <cell r="A599">
            <v>122786</v>
          </cell>
          <cell r="B599" t="str">
            <v>(주)석진</v>
          </cell>
          <cell r="C599" t="str">
            <v>시판</v>
          </cell>
          <cell r="E599" t="str">
            <v>경기</v>
          </cell>
          <cell r="F599" t="str">
            <v>공사</v>
          </cell>
          <cell r="G599" t="str">
            <v>신규</v>
          </cell>
          <cell r="H599" t="str">
            <v>채권관리</v>
          </cell>
        </row>
        <row r="600">
          <cell r="A600">
            <v>122787</v>
          </cell>
          <cell r="B600" t="str">
            <v>한샘코퍼</v>
          </cell>
          <cell r="C600" t="str">
            <v>특수영업</v>
          </cell>
          <cell r="E600" t="str">
            <v>서울</v>
          </cell>
          <cell r="H600" t="str">
            <v>정상관리</v>
          </cell>
        </row>
        <row r="601">
          <cell r="A601">
            <v>122883</v>
          </cell>
          <cell r="B601" t="str">
            <v>금성상공</v>
          </cell>
          <cell r="C601" t="str">
            <v>시판</v>
          </cell>
          <cell r="E601" t="str">
            <v>서울</v>
          </cell>
          <cell r="F601" t="str">
            <v>판매</v>
          </cell>
          <cell r="G601" t="str">
            <v>기존</v>
          </cell>
          <cell r="H601" t="str">
            <v>정상관리</v>
          </cell>
        </row>
        <row r="602">
          <cell r="A602">
            <v>122898</v>
          </cell>
          <cell r="B602" t="str">
            <v>대경창호</v>
          </cell>
          <cell r="C602" t="str">
            <v>시판</v>
          </cell>
          <cell r="E602" t="str">
            <v>서울</v>
          </cell>
          <cell r="F602" t="str">
            <v>공사</v>
          </cell>
          <cell r="G602" t="str">
            <v>신규</v>
          </cell>
          <cell r="H602" t="str">
            <v>정상관리</v>
          </cell>
        </row>
        <row r="603">
          <cell r="A603">
            <v>122899</v>
          </cell>
          <cell r="B603" t="str">
            <v>(주)정원</v>
          </cell>
          <cell r="C603" t="str">
            <v>시판</v>
          </cell>
          <cell r="E603" t="str">
            <v>경기</v>
          </cell>
          <cell r="F603" t="str">
            <v>판매</v>
          </cell>
          <cell r="G603">
            <v>2000.01</v>
          </cell>
          <cell r="H603" t="str">
            <v>정상관리</v>
          </cell>
        </row>
        <row r="604">
          <cell r="A604">
            <v>122951</v>
          </cell>
          <cell r="B604" t="str">
            <v>(주)고려</v>
          </cell>
          <cell r="C604" t="str">
            <v>특수영업</v>
          </cell>
          <cell r="H604" t="str">
            <v>정상관리</v>
          </cell>
        </row>
        <row r="605">
          <cell r="A605">
            <v>122956</v>
          </cell>
          <cell r="B605" t="str">
            <v>(주)신영</v>
          </cell>
          <cell r="C605" t="str">
            <v>시판</v>
          </cell>
          <cell r="E605" t="str">
            <v>경기</v>
          </cell>
          <cell r="F605" t="str">
            <v>공사</v>
          </cell>
          <cell r="G605" t="str">
            <v>신규</v>
          </cell>
          <cell r="H605" t="str">
            <v>정상관리</v>
          </cell>
        </row>
        <row r="606">
          <cell r="A606">
            <v>122995</v>
          </cell>
          <cell r="B606" t="str">
            <v>(주)신미</v>
          </cell>
          <cell r="C606" t="str">
            <v>시판</v>
          </cell>
          <cell r="D606" t="str">
            <v>평택동양강철</v>
          </cell>
          <cell r="E606" t="str">
            <v>경기</v>
          </cell>
          <cell r="F606" t="str">
            <v>공사</v>
          </cell>
          <cell r="G606" t="str">
            <v>신규</v>
          </cell>
          <cell r="H606" t="str">
            <v>채권관리</v>
          </cell>
        </row>
        <row r="607">
          <cell r="A607">
            <v>122996</v>
          </cell>
          <cell r="B607" t="str">
            <v>(주)대현</v>
          </cell>
          <cell r="C607" t="str">
            <v>시판</v>
          </cell>
          <cell r="E607" t="str">
            <v>경기</v>
          </cell>
          <cell r="F607" t="str">
            <v>공사</v>
          </cell>
          <cell r="G607" t="str">
            <v>신규</v>
          </cell>
          <cell r="H607" t="str">
            <v>정상관리</v>
          </cell>
        </row>
        <row r="608">
          <cell r="A608">
            <v>123018</v>
          </cell>
          <cell r="B608" t="str">
            <v>신승이엔지</v>
          </cell>
          <cell r="C608" t="str">
            <v>특수영업</v>
          </cell>
          <cell r="H608" t="str">
            <v>정상관리</v>
          </cell>
        </row>
        <row r="609">
          <cell r="A609">
            <v>123085</v>
          </cell>
          <cell r="B609" t="str">
            <v>대일휀스</v>
          </cell>
          <cell r="C609" t="str">
            <v>특수영업</v>
          </cell>
          <cell r="E609" t="str">
            <v>서울</v>
          </cell>
          <cell r="H609" t="str">
            <v>정상관리</v>
          </cell>
        </row>
        <row r="610">
          <cell r="A610">
            <v>123116</v>
          </cell>
          <cell r="B610" t="str">
            <v>수복난간</v>
          </cell>
          <cell r="C610" t="str">
            <v>특수영업</v>
          </cell>
          <cell r="H610" t="str">
            <v>정상관리</v>
          </cell>
        </row>
        <row r="611">
          <cell r="A611">
            <v>123227</v>
          </cell>
          <cell r="B611" t="str">
            <v>(주)국일엔지니어링</v>
          </cell>
          <cell r="C611" t="str">
            <v>시판</v>
          </cell>
          <cell r="E611" t="str">
            <v>서울</v>
          </cell>
          <cell r="F611" t="str">
            <v>공사</v>
          </cell>
          <cell r="H611" t="str">
            <v>정상관리</v>
          </cell>
        </row>
        <row r="612">
          <cell r="A612">
            <v>123229</v>
          </cell>
          <cell r="B612" t="str">
            <v>진영건업(주)</v>
          </cell>
          <cell r="C612" t="str">
            <v>시판</v>
          </cell>
          <cell r="E612" t="str">
            <v>서울</v>
          </cell>
          <cell r="F612" t="str">
            <v>공사</v>
          </cell>
          <cell r="H612" t="str">
            <v>정상관리</v>
          </cell>
        </row>
        <row r="613">
          <cell r="A613">
            <v>123232</v>
          </cell>
          <cell r="B613" t="str">
            <v>덕동종합건설(주)</v>
          </cell>
          <cell r="C613" t="str">
            <v>직판</v>
          </cell>
          <cell r="E613" t="str">
            <v>경기</v>
          </cell>
          <cell r="H613" t="str">
            <v>정상관리</v>
          </cell>
        </row>
        <row r="614">
          <cell r="A614">
            <v>123448</v>
          </cell>
          <cell r="B614" t="str">
            <v>한국메디플랜</v>
          </cell>
          <cell r="C614" t="str">
            <v>특수영업</v>
          </cell>
          <cell r="E614" t="str">
            <v>경기</v>
          </cell>
          <cell r="H614" t="str">
            <v>정상관리</v>
          </cell>
        </row>
        <row r="615">
          <cell r="A615">
            <v>123567</v>
          </cell>
          <cell r="B615" t="str">
            <v>(주)국제하이텍</v>
          </cell>
          <cell r="C615" t="str">
            <v>특수영업</v>
          </cell>
          <cell r="E615" t="str">
            <v>인천</v>
          </cell>
          <cell r="H615" t="str">
            <v>정상관리</v>
          </cell>
        </row>
        <row r="616">
          <cell r="A616">
            <v>123655</v>
          </cell>
          <cell r="B616" t="str">
            <v>첨단기업</v>
          </cell>
          <cell r="C616" t="str">
            <v>시판</v>
          </cell>
          <cell r="E616" t="str">
            <v>호남</v>
          </cell>
          <cell r="F616" t="str">
            <v>공사</v>
          </cell>
          <cell r="H616" t="str">
            <v>정상관리</v>
          </cell>
        </row>
        <row r="617">
          <cell r="A617">
            <v>123787</v>
          </cell>
          <cell r="B617" t="str">
            <v>삼목정공(주)</v>
          </cell>
          <cell r="C617" t="str">
            <v>특수영업</v>
          </cell>
          <cell r="E617" t="str">
            <v>서울</v>
          </cell>
          <cell r="H617" t="str">
            <v>정상관리</v>
          </cell>
        </row>
        <row r="618">
          <cell r="A618">
            <v>123825</v>
          </cell>
          <cell r="B618" t="str">
            <v>(주)태남</v>
          </cell>
          <cell r="C618" t="str">
            <v>시판</v>
          </cell>
          <cell r="E618" t="str">
            <v>영남</v>
          </cell>
          <cell r="F618" t="str">
            <v>공사</v>
          </cell>
          <cell r="H618" t="str">
            <v>정상관리</v>
          </cell>
        </row>
        <row r="619">
          <cell r="A619">
            <v>123949</v>
          </cell>
          <cell r="B619" t="str">
            <v>FATHER AND SONS AUTO</v>
          </cell>
          <cell r="C619" t="str">
            <v>수출</v>
          </cell>
          <cell r="H619" t="str">
            <v>정상관리</v>
          </cell>
        </row>
        <row r="620">
          <cell r="A620">
            <v>123951</v>
          </cell>
          <cell r="B620" t="str">
            <v>민속상여공장</v>
          </cell>
          <cell r="C620" t="str">
            <v>시판</v>
          </cell>
          <cell r="E620" t="str">
            <v>충청</v>
          </cell>
          <cell r="F620" t="str">
            <v>공사</v>
          </cell>
          <cell r="H620" t="str">
            <v>정상관리</v>
          </cell>
        </row>
        <row r="621">
          <cell r="A621">
            <v>123958</v>
          </cell>
          <cell r="B621" t="str">
            <v>(주)쿠도</v>
          </cell>
          <cell r="C621" t="str">
            <v>수출</v>
          </cell>
          <cell r="H621" t="str">
            <v>정상관리</v>
          </cell>
        </row>
        <row r="622">
          <cell r="A622">
            <v>124001</v>
          </cell>
          <cell r="B622" t="str">
            <v>건원공사</v>
          </cell>
          <cell r="C622" t="str">
            <v>시판</v>
          </cell>
          <cell r="E622" t="str">
            <v>충청</v>
          </cell>
          <cell r="F622" t="str">
            <v>공사</v>
          </cell>
          <cell r="H622" t="str">
            <v>정상관리</v>
          </cell>
        </row>
        <row r="623">
          <cell r="A623">
            <v>124002</v>
          </cell>
          <cell r="B623" t="str">
            <v>일성창호(주)</v>
          </cell>
          <cell r="C623" t="str">
            <v>시판</v>
          </cell>
          <cell r="E623" t="str">
            <v>서울</v>
          </cell>
          <cell r="F623" t="str">
            <v>공사</v>
          </cell>
          <cell r="H623" t="str">
            <v>정상관리</v>
          </cell>
        </row>
        <row r="624">
          <cell r="A624">
            <v>124017</v>
          </cell>
          <cell r="B624" t="str">
            <v>(주)신신아트</v>
          </cell>
          <cell r="C624" t="str">
            <v>시판</v>
          </cell>
          <cell r="E624" t="str">
            <v>서울</v>
          </cell>
          <cell r="F624" t="str">
            <v>공사</v>
          </cell>
          <cell r="H624" t="str">
            <v>정상관리</v>
          </cell>
        </row>
        <row r="625">
          <cell r="A625">
            <v>124025</v>
          </cell>
          <cell r="B625" t="str">
            <v>대진알미늄</v>
          </cell>
          <cell r="C625" t="str">
            <v>특수영업</v>
          </cell>
          <cell r="E625" t="str">
            <v>충청</v>
          </cell>
          <cell r="H625" t="str">
            <v>정상관리</v>
          </cell>
        </row>
        <row r="626">
          <cell r="A626">
            <v>124026</v>
          </cell>
          <cell r="B626" t="str">
            <v>일진창호</v>
          </cell>
          <cell r="C626" t="str">
            <v>시판</v>
          </cell>
          <cell r="D626" t="str">
            <v>송갑빈</v>
          </cell>
          <cell r="E626" t="str">
            <v>영남</v>
          </cell>
          <cell r="F626" t="str">
            <v>공사</v>
          </cell>
          <cell r="H626" t="str">
            <v>영업관리</v>
          </cell>
        </row>
        <row r="627">
          <cell r="A627">
            <v>124041</v>
          </cell>
          <cell r="B627" t="str">
            <v>성남대리점</v>
          </cell>
          <cell r="C627" t="str">
            <v>시판</v>
          </cell>
          <cell r="E627" t="str">
            <v>경기</v>
          </cell>
          <cell r="F627" t="str">
            <v>판매</v>
          </cell>
          <cell r="H627" t="str">
            <v>정상관리</v>
          </cell>
        </row>
        <row r="628">
          <cell r="A628">
            <v>124042</v>
          </cell>
          <cell r="B628" t="str">
            <v>(주)진도언양</v>
          </cell>
          <cell r="C628" t="str">
            <v>특수영업</v>
          </cell>
          <cell r="E628" t="str">
            <v>충청</v>
          </cell>
          <cell r="H628" t="str">
            <v>정상관리</v>
          </cell>
        </row>
        <row r="629">
          <cell r="A629">
            <v>124043</v>
          </cell>
          <cell r="B629" t="str">
            <v>(주)욱일기획</v>
          </cell>
          <cell r="C629" t="str">
            <v>특수영업</v>
          </cell>
          <cell r="E629" t="str">
            <v>서울</v>
          </cell>
          <cell r="H629" t="str">
            <v>정상관리</v>
          </cell>
        </row>
        <row r="630">
          <cell r="A630">
            <v>124044</v>
          </cell>
          <cell r="B630" t="str">
            <v>동양기업사</v>
          </cell>
          <cell r="C630" t="str">
            <v>특수영업</v>
          </cell>
          <cell r="E630" t="str">
            <v>서울</v>
          </cell>
          <cell r="H630" t="str">
            <v>정상관리</v>
          </cell>
        </row>
        <row r="631">
          <cell r="A631">
            <v>124082</v>
          </cell>
          <cell r="B631" t="str">
            <v>한국세라믹내외장(주)</v>
          </cell>
          <cell r="C631" t="str">
            <v>시판</v>
          </cell>
          <cell r="E631" t="str">
            <v>서울</v>
          </cell>
          <cell r="F631" t="str">
            <v>공사</v>
          </cell>
          <cell r="H631" t="str">
            <v>정상관리</v>
          </cell>
        </row>
        <row r="632">
          <cell r="A632">
            <v>124095</v>
          </cell>
          <cell r="B632" t="str">
            <v>명진금속</v>
          </cell>
          <cell r="C632" t="str">
            <v>시판</v>
          </cell>
          <cell r="E632" t="str">
            <v>경기</v>
          </cell>
          <cell r="F632" t="str">
            <v>공사</v>
          </cell>
          <cell r="H632" t="str">
            <v>정상관리</v>
          </cell>
        </row>
        <row r="633">
          <cell r="A633">
            <v>124476</v>
          </cell>
          <cell r="B633" t="str">
            <v>(주)대홍기업</v>
          </cell>
          <cell r="C633" t="str">
            <v>특수영업</v>
          </cell>
          <cell r="E633" t="str">
            <v>서울</v>
          </cell>
          <cell r="H633" t="str">
            <v>정상관리</v>
          </cell>
        </row>
        <row r="634">
          <cell r="A634">
            <v>124484</v>
          </cell>
          <cell r="B634" t="str">
            <v>신기전력(주)</v>
          </cell>
          <cell r="C634" t="str">
            <v>시판</v>
          </cell>
          <cell r="E634" t="str">
            <v>충청</v>
          </cell>
          <cell r="F634" t="str">
            <v>공사</v>
          </cell>
          <cell r="H634" t="str">
            <v>정상관리</v>
          </cell>
        </row>
        <row r="635">
          <cell r="A635">
            <v>124485</v>
          </cell>
          <cell r="B635" t="str">
            <v>이구산업(주)</v>
          </cell>
          <cell r="C635" t="str">
            <v>특수영업</v>
          </cell>
          <cell r="E635" t="str">
            <v>서울</v>
          </cell>
          <cell r="H635" t="str">
            <v>정상관리</v>
          </cell>
        </row>
        <row r="636">
          <cell r="A636">
            <v>124486</v>
          </cell>
          <cell r="B636" t="str">
            <v>대신금속(주)</v>
          </cell>
          <cell r="C636" t="str">
            <v>특수영업</v>
          </cell>
          <cell r="E636" t="str">
            <v>서울</v>
          </cell>
          <cell r="H636" t="str">
            <v>정상관리</v>
          </cell>
        </row>
        <row r="637">
          <cell r="A637">
            <v>124487</v>
          </cell>
          <cell r="B637" t="str">
            <v>한국메디플랜(주)</v>
          </cell>
          <cell r="C637" t="str">
            <v>특수영업</v>
          </cell>
          <cell r="E637" t="str">
            <v>서울</v>
          </cell>
          <cell r="H637" t="str">
            <v>정상관리</v>
          </cell>
        </row>
        <row r="638">
          <cell r="A638">
            <v>124488</v>
          </cell>
          <cell r="B638" t="str">
            <v>동양금속공업사</v>
          </cell>
          <cell r="C638" t="str">
            <v>특수영업</v>
          </cell>
          <cell r="E638" t="str">
            <v>인천</v>
          </cell>
          <cell r="H638" t="str">
            <v>정상관리</v>
          </cell>
        </row>
        <row r="639">
          <cell r="A639">
            <v>124489</v>
          </cell>
          <cell r="B639" t="str">
            <v>(주)관동</v>
          </cell>
          <cell r="C639" t="str">
            <v>시판</v>
          </cell>
          <cell r="E639" t="str">
            <v>서울</v>
          </cell>
          <cell r="F639" t="str">
            <v>공사</v>
          </cell>
          <cell r="G639" t="str">
            <v>4월개설</v>
          </cell>
          <cell r="H639" t="str">
            <v>정상관리</v>
          </cell>
        </row>
        <row r="640">
          <cell r="A640">
            <v>124490</v>
          </cell>
          <cell r="B640" t="str">
            <v>녹수건설(주)</v>
          </cell>
          <cell r="C640" t="str">
            <v>시판</v>
          </cell>
          <cell r="E640" t="str">
            <v>서울</v>
          </cell>
          <cell r="F640" t="str">
            <v>공사</v>
          </cell>
          <cell r="H640" t="str">
            <v>정상관리</v>
          </cell>
        </row>
        <row r="641">
          <cell r="A641">
            <v>124491</v>
          </cell>
          <cell r="B641" t="str">
            <v>남선기업</v>
          </cell>
          <cell r="C641" t="str">
            <v>시판</v>
          </cell>
          <cell r="E641" t="str">
            <v>호남</v>
          </cell>
          <cell r="F641" t="str">
            <v>판매</v>
          </cell>
          <cell r="H641" t="str">
            <v>영업관리</v>
          </cell>
        </row>
        <row r="642">
          <cell r="A642">
            <v>124492</v>
          </cell>
          <cell r="B642" t="str">
            <v>델타기업</v>
          </cell>
          <cell r="C642" t="str">
            <v>특수영업</v>
          </cell>
          <cell r="E642" t="str">
            <v>서울</v>
          </cell>
          <cell r="H642" t="str">
            <v>정상관리</v>
          </cell>
        </row>
        <row r="643">
          <cell r="A643">
            <v>124559</v>
          </cell>
          <cell r="B643" t="str">
            <v>(주)하나은행</v>
          </cell>
          <cell r="C643" t="str">
            <v>직판</v>
          </cell>
          <cell r="E643" t="str">
            <v>서울</v>
          </cell>
          <cell r="H643" t="str">
            <v>정상관리</v>
          </cell>
        </row>
        <row r="644">
          <cell r="A644">
            <v>124561</v>
          </cell>
          <cell r="B644" t="str">
            <v>기린건설</v>
          </cell>
          <cell r="C644" t="str">
            <v>시판</v>
          </cell>
          <cell r="E644" t="str">
            <v>경기</v>
          </cell>
          <cell r="F644" t="str">
            <v>공사</v>
          </cell>
          <cell r="G644" t="str">
            <v>4월개설</v>
          </cell>
          <cell r="H644" t="str">
            <v>정상관리</v>
          </cell>
        </row>
        <row r="645">
          <cell r="A645">
            <v>124859</v>
          </cell>
          <cell r="B645" t="str">
            <v>DESIGN M</v>
          </cell>
          <cell r="C645" t="str">
            <v>수출</v>
          </cell>
          <cell r="G645" t="str">
            <v>4월개설</v>
          </cell>
          <cell r="H645" t="str">
            <v>정상관리</v>
          </cell>
        </row>
        <row r="646">
          <cell r="A646">
            <v>124861</v>
          </cell>
          <cell r="B646" t="str">
            <v>BONANZA</v>
          </cell>
          <cell r="C646" t="str">
            <v>수출</v>
          </cell>
          <cell r="G646" t="str">
            <v>4월개설</v>
          </cell>
          <cell r="H646" t="str">
            <v>정상관리</v>
          </cell>
        </row>
        <row r="647">
          <cell r="A647">
            <v>124880</v>
          </cell>
          <cell r="B647" t="str">
            <v>동신공영</v>
          </cell>
          <cell r="C647" t="str">
            <v>시판</v>
          </cell>
          <cell r="E647" t="str">
            <v>서울</v>
          </cell>
          <cell r="F647" t="str">
            <v>공사</v>
          </cell>
          <cell r="G647">
            <v>2000.04</v>
          </cell>
          <cell r="H647" t="str">
            <v>정상관리</v>
          </cell>
        </row>
        <row r="648">
          <cell r="A648">
            <v>124881</v>
          </cell>
          <cell r="B648" t="str">
            <v>남선산업</v>
          </cell>
          <cell r="C648" t="str">
            <v>시판</v>
          </cell>
          <cell r="E648" t="str">
            <v>충청</v>
          </cell>
          <cell r="F648" t="str">
            <v>공사</v>
          </cell>
          <cell r="G648">
            <v>2000.04</v>
          </cell>
          <cell r="H648" t="str">
            <v>정상관리</v>
          </cell>
        </row>
        <row r="649">
          <cell r="A649">
            <v>124885</v>
          </cell>
          <cell r="B649" t="str">
            <v>효성커튼</v>
          </cell>
          <cell r="C649" t="str">
            <v>시판</v>
          </cell>
          <cell r="E649" t="str">
            <v>경기</v>
          </cell>
          <cell r="F649" t="str">
            <v>공사</v>
          </cell>
          <cell r="G649" t="str">
            <v>4월개설</v>
          </cell>
          <cell r="H649" t="str">
            <v>정상관리</v>
          </cell>
        </row>
        <row r="650">
          <cell r="A650">
            <v>124966</v>
          </cell>
          <cell r="B650" t="str">
            <v>현우기업</v>
          </cell>
          <cell r="C650" t="str">
            <v>시판</v>
          </cell>
          <cell r="E650" t="str">
            <v>경기</v>
          </cell>
          <cell r="F650" t="str">
            <v>공사</v>
          </cell>
          <cell r="G650" t="str">
            <v>4월개설</v>
          </cell>
          <cell r="H650" t="str">
            <v>정상관리</v>
          </cell>
        </row>
        <row r="651">
          <cell r="A651">
            <v>125062</v>
          </cell>
          <cell r="B651" t="str">
            <v>일진창호</v>
          </cell>
          <cell r="C651" t="str">
            <v>시판</v>
          </cell>
          <cell r="D651" t="str">
            <v>해남</v>
          </cell>
          <cell r="E651" t="str">
            <v>호남</v>
          </cell>
          <cell r="F651" t="str">
            <v>판매</v>
          </cell>
          <cell r="G651" t="str">
            <v>4월개설</v>
          </cell>
          <cell r="H651" t="str">
            <v>영업관리</v>
          </cell>
        </row>
        <row r="652">
          <cell r="A652">
            <v>125477</v>
          </cell>
          <cell r="B652" t="str">
            <v>남해종합</v>
          </cell>
          <cell r="C652" t="str">
            <v>직판</v>
          </cell>
          <cell r="E652" t="str">
            <v>호남</v>
          </cell>
          <cell r="F652" t="str">
            <v>공사</v>
          </cell>
          <cell r="G652">
            <v>2000.05</v>
          </cell>
          <cell r="H652" t="str">
            <v>정상관리</v>
          </cell>
        </row>
        <row r="653">
          <cell r="A653">
            <v>125478</v>
          </cell>
          <cell r="B653" t="str">
            <v>남광토건</v>
          </cell>
          <cell r="C653" t="str">
            <v>직판</v>
          </cell>
          <cell r="E653" t="str">
            <v>서울</v>
          </cell>
          <cell r="F653" t="str">
            <v>공사</v>
          </cell>
          <cell r="G653">
            <v>2000.06</v>
          </cell>
          <cell r="H653" t="str">
            <v>정상관리</v>
          </cell>
        </row>
        <row r="654">
          <cell r="A654">
            <v>125864</v>
          </cell>
          <cell r="B654" t="str">
            <v>FUJISASH</v>
          </cell>
          <cell r="C654" t="str">
            <v>수출</v>
          </cell>
          <cell r="G654">
            <v>2000.06</v>
          </cell>
          <cell r="H654" t="str">
            <v>정상관리</v>
          </cell>
        </row>
        <row r="655">
          <cell r="A655">
            <v>125929</v>
          </cell>
          <cell r="B655" t="str">
            <v>한성엔진</v>
          </cell>
          <cell r="C655" t="str">
            <v>특수영업</v>
          </cell>
          <cell r="G655" t="str">
            <v>2001.1월개설</v>
          </cell>
          <cell r="H655" t="str">
            <v>정상관리</v>
          </cell>
        </row>
        <row r="656">
          <cell r="A656">
            <v>125966</v>
          </cell>
          <cell r="B656" t="str">
            <v>동양건업</v>
          </cell>
          <cell r="C656" t="str">
            <v>시판</v>
          </cell>
          <cell r="E656" t="str">
            <v>경기</v>
          </cell>
          <cell r="F656" t="str">
            <v>판매</v>
          </cell>
          <cell r="G656">
            <v>2000.06</v>
          </cell>
          <cell r="H656" t="str">
            <v>정상관리</v>
          </cell>
        </row>
        <row r="657">
          <cell r="A657">
            <v>126005</v>
          </cell>
          <cell r="B657" t="str">
            <v>태양알미</v>
          </cell>
          <cell r="C657" t="str">
            <v>시판</v>
          </cell>
          <cell r="E657" t="str">
            <v>경기</v>
          </cell>
          <cell r="F657" t="str">
            <v>판매</v>
          </cell>
          <cell r="G657">
            <v>2000.06</v>
          </cell>
          <cell r="H657" t="str">
            <v>영업관리</v>
          </cell>
        </row>
        <row r="658">
          <cell r="A658">
            <v>126006</v>
          </cell>
          <cell r="B658" t="str">
            <v>일진창호(부산)</v>
          </cell>
          <cell r="C658" t="str">
            <v>시판</v>
          </cell>
          <cell r="D658" t="str">
            <v>송갑빈</v>
          </cell>
          <cell r="E658" t="str">
            <v>영남</v>
          </cell>
          <cell r="F658" t="str">
            <v>공사</v>
          </cell>
          <cell r="G658">
            <v>2000.06</v>
          </cell>
          <cell r="H658" t="str">
            <v>영업관리</v>
          </cell>
        </row>
        <row r="659">
          <cell r="A659">
            <v>126055</v>
          </cell>
          <cell r="B659" t="str">
            <v>효성금속</v>
          </cell>
          <cell r="C659" t="str">
            <v>업무</v>
          </cell>
          <cell r="G659" t="str">
            <v>8월개설</v>
          </cell>
          <cell r="H659" t="str">
            <v>업무팀관리</v>
          </cell>
        </row>
        <row r="660">
          <cell r="A660">
            <v>126319</v>
          </cell>
          <cell r="B660" t="str">
            <v>성림기계</v>
          </cell>
          <cell r="C660" t="str">
            <v>특수영업</v>
          </cell>
          <cell r="G660" t="str">
            <v>7월개설</v>
          </cell>
          <cell r="H660" t="str">
            <v>정상관리</v>
          </cell>
        </row>
        <row r="661">
          <cell r="A661">
            <v>126320</v>
          </cell>
          <cell r="B661" t="str">
            <v>성원종합건설</v>
          </cell>
          <cell r="C661" t="str">
            <v>직판</v>
          </cell>
          <cell r="G661" t="str">
            <v>12월개설</v>
          </cell>
          <cell r="H661" t="str">
            <v>정상관리</v>
          </cell>
        </row>
        <row r="662">
          <cell r="A662">
            <v>126385</v>
          </cell>
          <cell r="B662" t="str">
            <v>일진강건</v>
          </cell>
          <cell r="C662" t="str">
            <v>시판</v>
          </cell>
          <cell r="G662" t="str">
            <v>7월개설</v>
          </cell>
          <cell r="H662" t="str">
            <v>정상관리</v>
          </cell>
        </row>
        <row r="663">
          <cell r="A663">
            <v>126386</v>
          </cell>
          <cell r="B663" t="str">
            <v>(주)리알</v>
          </cell>
          <cell r="C663" t="str">
            <v>시판</v>
          </cell>
          <cell r="G663" t="str">
            <v>7월개설</v>
          </cell>
          <cell r="H663" t="str">
            <v>정상관리</v>
          </cell>
        </row>
        <row r="664">
          <cell r="A664">
            <v>126387</v>
          </cell>
          <cell r="B664" t="str">
            <v>해조건설</v>
          </cell>
          <cell r="C664" t="str">
            <v>시판</v>
          </cell>
          <cell r="G664" t="str">
            <v>7월개설</v>
          </cell>
          <cell r="H664" t="str">
            <v>정상관리</v>
          </cell>
        </row>
        <row r="665">
          <cell r="A665">
            <v>126388</v>
          </cell>
          <cell r="B665" t="str">
            <v>진성알미</v>
          </cell>
          <cell r="C665" t="str">
            <v>시판</v>
          </cell>
          <cell r="G665" t="str">
            <v>7월개설</v>
          </cell>
          <cell r="H665" t="str">
            <v>정상관리</v>
          </cell>
        </row>
        <row r="666">
          <cell r="A666">
            <v>126406</v>
          </cell>
          <cell r="B666" t="str">
            <v>삼양건설</v>
          </cell>
          <cell r="C666" t="str">
            <v>직판</v>
          </cell>
          <cell r="G666" t="str">
            <v>7월개설</v>
          </cell>
          <cell r="H666" t="str">
            <v>정상관리</v>
          </cell>
        </row>
        <row r="667">
          <cell r="A667">
            <v>126413</v>
          </cell>
          <cell r="B667" t="str">
            <v>(주)케이엠티</v>
          </cell>
          <cell r="C667" t="str">
            <v>특수영업</v>
          </cell>
          <cell r="G667" t="str">
            <v>7월개설</v>
          </cell>
          <cell r="H667" t="str">
            <v>정상관리</v>
          </cell>
        </row>
        <row r="668">
          <cell r="A668">
            <v>126414</v>
          </cell>
          <cell r="B668" t="str">
            <v>(주)동양</v>
          </cell>
          <cell r="C668" t="str">
            <v>특수영업</v>
          </cell>
          <cell r="G668" t="str">
            <v>8월개설</v>
          </cell>
          <cell r="H668" t="str">
            <v>정상관리</v>
          </cell>
        </row>
        <row r="669">
          <cell r="A669">
            <v>126422</v>
          </cell>
          <cell r="B669" t="str">
            <v>일진알미(신월동)</v>
          </cell>
          <cell r="C669" t="str">
            <v>시판</v>
          </cell>
          <cell r="D669" t="str">
            <v>현우금속</v>
          </cell>
          <cell r="G669" t="str">
            <v>7월개설</v>
          </cell>
          <cell r="H669" t="str">
            <v>정상관리</v>
          </cell>
        </row>
        <row r="670">
          <cell r="A670">
            <v>126795</v>
          </cell>
          <cell r="B670" t="str">
            <v>제일창호</v>
          </cell>
          <cell r="C670" t="str">
            <v>시판</v>
          </cell>
          <cell r="G670" t="str">
            <v>7월개설</v>
          </cell>
          <cell r="H670" t="str">
            <v>정상관리</v>
          </cell>
        </row>
        <row r="671">
          <cell r="A671">
            <v>126796</v>
          </cell>
          <cell r="B671" t="str">
            <v>태원전기</v>
          </cell>
          <cell r="C671" t="str">
            <v>특수영업</v>
          </cell>
          <cell r="G671" t="str">
            <v>2001.1월개설</v>
          </cell>
          <cell r="H671" t="str">
            <v>정상관리</v>
          </cell>
        </row>
        <row r="672">
          <cell r="A672">
            <v>126802</v>
          </cell>
          <cell r="B672" t="str">
            <v>한양프레</v>
          </cell>
          <cell r="C672" t="str">
            <v>특수영업</v>
          </cell>
          <cell r="G672" t="str">
            <v>7월개설</v>
          </cell>
          <cell r="H672" t="str">
            <v>정상관리</v>
          </cell>
        </row>
        <row r="673">
          <cell r="A673">
            <v>126907</v>
          </cell>
          <cell r="B673" t="str">
            <v>(주)한국</v>
          </cell>
          <cell r="C673" t="str">
            <v>특수영업</v>
          </cell>
          <cell r="G673" t="str">
            <v>7월개설</v>
          </cell>
          <cell r="H673" t="str">
            <v>정상관리</v>
          </cell>
        </row>
        <row r="674">
          <cell r="A674">
            <v>126956</v>
          </cell>
          <cell r="B674" t="str">
            <v>용성산업</v>
          </cell>
          <cell r="C674" t="str">
            <v>특수영업</v>
          </cell>
          <cell r="G674" t="str">
            <v>8월개설</v>
          </cell>
          <cell r="H674" t="str">
            <v>정상관리</v>
          </cell>
        </row>
        <row r="675">
          <cell r="A675">
            <v>126958</v>
          </cell>
          <cell r="B675" t="str">
            <v>아트종합</v>
          </cell>
          <cell r="C675" t="str">
            <v>직판</v>
          </cell>
          <cell r="G675" t="str">
            <v>8월개설</v>
          </cell>
          <cell r="H675" t="str">
            <v>정상관리</v>
          </cell>
        </row>
        <row r="676">
          <cell r="A676">
            <v>127174</v>
          </cell>
          <cell r="B676" t="str">
            <v>(주)디엘</v>
          </cell>
          <cell r="C676" t="str">
            <v>특수영업</v>
          </cell>
          <cell r="D676" t="str">
            <v>대림금속</v>
          </cell>
          <cell r="G676" t="str">
            <v>8월개설</v>
          </cell>
          <cell r="H676" t="str">
            <v>정상관리</v>
          </cell>
        </row>
        <row r="677">
          <cell r="A677">
            <v>127291</v>
          </cell>
          <cell r="B677" t="str">
            <v>일진산업</v>
          </cell>
          <cell r="C677" t="str">
            <v>시판</v>
          </cell>
          <cell r="G677" t="str">
            <v>8월개설</v>
          </cell>
          <cell r="H677" t="str">
            <v>채권관리</v>
          </cell>
        </row>
        <row r="678">
          <cell r="A678">
            <v>127292</v>
          </cell>
          <cell r="B678" t="str">
            <v>용신산업</v>
          </cell>
          <cell r="C678" t="str">
            <v>시판</v>
          </cell>
          <cell r="D678" t="str">
            <v>전주</v>
          </cell>
          <cell r="G678" t="str">
            <v>8월개설</v>
          </cell>
          <cell r="H678" t="str">
            <v>정상관리</v>
          </cell>
        </row>
        <row r="679">
          <cell r="A679">
            <v>127293</v>
          </cell>
          <cell r="B679" t="str">
            <v>일진알미</v>
          </cell>
          <cell r="C679" t="str">
            <v>시판</v>
          </cell>
          <cell r="D679" t="str">
            <v>온양(김성섭)</v>
          </cell>
          <cell r="G679" t="str">
            <v>8월개설</v>
          </cell>
          <cell r="H679" t="str">
            <v>영업관리</v>
          </cell>
        </row>
        <row r="680">
          <cell r="A680">
            <v>127294</v>
          </cell>
          <cell r="B680" t="str">
            <v>(주)광산</v>
          </cell>
          <cell r="C680" t="str">
            <v>시판</v>
          </cell>
          <cell r="D680" t="str">
            <v>동신산업</v>
          </cell>
          <cell r="G680" t="str">
            <v>8월개설</v>
          </cell>
          <cell r="H680" t="str">
            <v>정상관리</v>
          </cell>
        </row>
        <row r="681">
          <cell r="A681">
            <v>127345</v>
          </cell>
          <cell r="B681" t="str">
            <v>태산정밀</v>
          </cell>
          <cell r="C681" t="str">
            <v>특수영업</v>
          </cell>
          <cell r="H681" t="str">
            <v>정상관리</v>
          </cell>
        </row>
        <row r="682">
          <cell r="A682">
            <v>127385</v>
          </cell>
          <cell r="B682" t="str">
            <v>AL과CU</v>
          </cell>
          <cell r="C682" t="str">
            <v>업무</v>
          </cell>
          <cell r="G682" t="str">
            <v>2001.3월개설</v>
          </cell>
          <cell r="H682" t="str">
            <v>정상관리</v>
          </cell>
        </row>
        <row r="683">
          <cell r="A683">
            <v>127388</v>
          </cell>
          <cell r="B683" t="str">
            <v>해동상사</v>
          </cell>
          <cell r="C683" t="str">
            <v>특수영업</v>
          </cell>
          <cell r="G683" t="str">
            <v>8월개설</v>
          </cell>
          <cell r="H683" t="str">
            <v>정상관리</v>
          </cell>
        </row>
        <row r="684">
          <cell r="A684">
            <v>127462</v>
          </cell>
          <cell r="B684" t="str">
            <v>삼보벤텍</v>
          </cell>
          <cell r="C684" t="str">
            <v>특수영업</v>
          </cell>
          <cell r="H684" t="str">
            <v>정상관리</v>
          </cell>
        </row>
        <row r="685">
          <cell r="A685">
            <v>127731</v>
          </cell>
          <cell r="B685" t="str">
            <v>삼한기계</v>
          </cell>
          <cell r="C685" t="str">
            <v>특수영업</v>
          </cell>
          <cell r="G685" t="str">
            <v>2001.2월개설</v>
          </cell>
          <cell r="H685" t="str">
            <v>정상관리</v>
          </cell>
        </row>
        <row r="686">
          <cell r="A686">
            <v>128188</v>
          </cell>
          <cell r="B686" t="str">
            <v>바이엘세원㈜</v>
          </cell>
          <cell r="C686" t="str">
            <v>특수영업</v>
          </cell>
          <cell r="G686" t="str">
            <v>11월개설</v>
          </cell>
          <cell r="H686" t="str">
            <v>정상관리</v>
          </cell>
        </row>
        <row r="687">
          <cell r="A687">
            <v>128503</v>
          </cell>
          <cell r="B687" t="str">
            <v>sumitomo</v>
          </cell>
          <cell r="C687" t="str">
            <v>수출</v>
          </cell>
          <cell r="G687" t="str">
            <v>2001.2월개설</v>
          </cell>
          <cell r="H687" t="str">
            <v>정상관리</v>
          </cell>
        </row>
        <row r="688">
          <cell r="A688">
            <v>128614</v>
          </cell>
          <cell r="B688" t="str">
            <v>(주)에스아이테코</v>
          </cell>
          <cell r="C688" t="str">
            <v>특수영업</v>
          </cell>
          <cell r="G688" t="str">
            <v>13월개설</v>
          </cell>
          <cell r="H688" t="str">
            <v>정상관리</v>
          </cell>
        </row>
        <row r="689">
          <cell r="A689">
            <v>128732</v>
          </cell>
          <cell r="B689" t="str">
            <v>(주)한성ENG</v>
          </cell>
          <cell r="C689" t="str">
            <v>특수영업</v>
          </cell>
          <cell r="H689" t="str">
            <v>정상관리</v>
          </cell>
        </row>
        <row r="690">
          <cell r="A690">
            <v>128840</v>
          </cell>
          <cell r="B690" t="str">
            <v>동아엘지</v>
          </cell>
          <cell r="C690" t="str">
            <v>특수영업</v>
          </cell>
          <cell r="G690" t="str">
            <v>2001.1월개설</v>
          </cell>
          <cell r="H690" t="str">
            <v>정상관리</v>
          </cell>
        </row>
        <row r="691">
          <cell r="A691">
            <v>129617</v>
          </cell>
          <cell r="B691" t="str">
            <v>일진산업</v>
          </cell>
          <cell r="C691" t="str">
            <v>시판</v>
          </cell>
          <cell r="G691" t="str">
            <v>2001.1월개설</v>
          </cell>
          <cell r="H691" t="str">
            <v>정상관리</v>
          </cell>
        </row>
        <row r="692">
          <cell r="A692">
            <v>129695</v>
          </cell>
          <cell r="B692" t="str">
            <v>금성복층</v>
          </cell>
          <cell r="C692" t="str">
            <v>시판</v>
          </cell>
          <cell r="G692" t="str">
            <v>2001.2월개설</v>
          </cell>
          <cell r="H692" t="str">
            <v>정상관리</v>
          </cell>
        </row>
        <row r="693">
          <cell r="A693">
            <v>130411</v>
          </cell>
          <cell r="B693" t="str">
            <v>번도로프</v>
          </cell>
          <cell r="C693" t="str">
            <v>특수영업</v>
          </cell>
          <cell r="G693" t="str">
            <v>2001.1월개설</v>
          </cell>
          <cell r="H693" t="str">
            <v>정상관리</v>
          </cell>
        </row>
        <row r="694">
          <cell r="A694">
            <v>130467</v>
          </cell>
          <cell r="B694" t="str">
            <v>(주)바이</v>
          </cell>
          <cell r="C694" t="str">
            <v>특수영업</v>
          </cell>
          <cell r="G694" t="str">
            <v>2001.2월개설</v>
          </cell>
          <cell r="H694" t="str">
            <v>정상관리</v>
          </cell>
        </row>
        <row r="695">
          <cell r="A695">
            <v>130916</v>
          </cell>
          <cell r="B695" t="str">
            <v>(주)한길</v>
          </cell>
          <cell r="C695" t="str">
            <v>시판</v>
          </cell>
          <cell r="G695" t="str">
            <v>2001.3월개설</v>
          </cell>
          <cell r="H695" t="str">
            <v>정상관리</v>
          </cell>
        </row>
        <row r="696">
          <cell r="A696">
            <v>124328</v>
          </cell>
          <cell r="B696" t="str">
            <v>찬우산업</v>
          </cell>
          <cell r="C696" t="str">
            <v>시판</v>
          </cell>
          <cell r="G696" t="str">
            <v>2001.4월개설</v>
          </cell>
          <cell r="H696" t="str">
            <v>정상관리</v>
          </cell>
        </row>
        <row r="697">
          <cell r="A697">
            <v>128089</v>
          </cell>
          <cell r="B697" t="str">
            <v>한길시스</v>
          </cell>
          <cell r="C697" t="str">
            <v>특수영업</v>
          </cell>
          <cell r="G697" t="str">
            <v>2001.4월개설</v>
          </cell>
          <cell r="H697" t="str">
            <v>정상관리</v>
          </cell>
        </row>
        <row r="698">
          <cell r="A698">
            <v>130737</v>
          </cell>
          <cell r="B698" t="str">
            <v>(주)ABC</v>
          </cell>
          <cell r="C698" t="str">
            <v>특수영업</v>
          </cell>
          <cell r="G698" t="str">
            <v>2001.4월개설</v>
          </cell>
          <cell r="H698" t="str">
            <v>정상관리</v>
          </cell>
        </row>
        <row r="699">
          <cell r="A699">
            <v>130931</v>
          </cell>
          <cell r="B699" t="str">
            <v>컴윈스</v>
          </cell>
          <cell r="C699" t="str">
            <v>특수영업</v>
          </cell>
          <cell r="G699" t="str">
            <v>2001.4월개설</v>
          </cell>
          <cell r="H699" t="str">
            <v>정상관리</v>
          </cell>
        </row>
        <row r="700">
          <cell r="A700">
            <v>131158</v>
          </cell>
          <cell r="B700" t="str">
            <v>찬우산업</v>
          </cell>
          <cell r="C700" t="str">
            <v>시판</v>
          </cell>
          <cell r="G700" t="str">
            <v>2001.4월개설</v>
          </cell>
          <cell r="H700" t="str">
            <v>정상관리</v>
          </cell>
        </row>
        <row r="701">
          <cell r="A701">
            <v>131355</v>
          </cell>
          <cell r="B701" t="str">
            <v>(주)일진정공</v>
          </cell>
          <cell r="C701" t="str">
            <v>특수영업</v>
          </cell>
          <cell r="G701" t="str">
            <v>2001.4월개설</v>
          </cell>
          <cell r="H701" t="str">
            <v>정상관리</v>
          </cell>
        </row>
        <row r="702">
          <cell r="A702">
            <v>131356</v>
          </cell>
          <cell r="B702" t="str">
            <v>녹수건업</v>
          </cell>
          <cell r="C702" t="str">
            <v>시판</v>
          </cell>
          <cell r="G702" t="str">
            <v>2001.4월개설</v>
          </cell>
          <cell r="H702" t="str">
            <v>정상관리</v>
          </cell>
        </row>
        <row r="703">
          <cell r="A703">
            <v>131359</v>
          </cell>
          <cell r="B703" t="str">
            <v>세일공조산업기계㈜</v>
          </cell>
          <cell r="C703" t="str">
            <v>특수영업</v>
          </cell>
          <cell r="G703" t="str">
            <v>2001.4월개설</v>
          </cell>
          <cell r="H703" t="str">
            <v>정상관리</v>
          </cell>
        </row>
        <row r="704">
          <cell r="A704">
            <v>131371</v>
          </cell>
          <cell r="B704" t="str">
            <v>(주)풍원</v>
          </cell>
          <cell r="C704" t="str">
            <v>시판</v>
          </cell>
          <cell r="G704" t="str">
            <v>2001.4월개설</v>
          </cell>
          <cell r="H704" t="str">
            <v>정상관리</v>
          </cell>
        </row>
        <row r="705">
          <cell r="A705">
            <v>131414</v>
          </cell>
          <cell r="B705" t="str">
            <v>(주)흥창</v>
          </cell>
          <cell r="C705" t="str">
            <v>특수영업</v>
          </cell>
          <cell r="G705" t="str">
            <v>2001.4월개설</v>
          </cell>
          <cell r="H705" t="str">
            <v>정상관리</v>
          </cell>
        </row>
        <row r="706">
          <cell r="A706">
            <v>131249</v>
          </cell>
          <cell r="B706" t="str">
            <v>탑목재</v>
          </cell>
          <cell r="C706" t="str">
            <v>특수영업</v>
          </cell>
          <cell r="G706" t="str">
            <v>2001.5월개설</v>
          </cell>
          <cell r="H706" t="str">
            <v>정상관리</v>
          </cell>
        </row>
        <row r="707">
          <cell r="A707">
            <v>131494</v>
          </cell>
          <cell r="B707" t="str">
            <v>삼익기업</v>
          </cell>
          <cell r="C707" t="str">
            <v>시판</v>
          </cell>
          <cell r="G707" t="str">
            <v>2001.5월개설</v>
          </cell>
          <cell r="H707" t="str">
            <v>정상관리</v>
          </cell>
        </row>
        <row r="708">
          <cell r="A708">
            <v>131587</v>
          </cell>
          <cell r="B708" t="str">
            <v>(주)그린</v>
          </cell>
          <cell r="C708" t="str">
            <v>특수영업</v>
          </cell>
          <cell r="G708" t="str">
            <v>2001.5월개설</v>
          </cell>
          <cell r="H708" t="str">
            <v>정상관리</v>
          </cell>
        </row>
        <row r="709">
          <cell r="A709">
            <v>131641</v>
          </cell>
          <cell r="B709" t="str">
            <v>성실창호</v>
          </cell>
          <cell r="C709" t="str">
            <v>시판</v>
          </cell>
          <cell r="G709" t="str">
            <v>2001.5월개설</v>
          </cell>
          <cell r="H709" t="str">
            <v>정상관리</v>
          </cell>
        </row>
        <row r="710">
          <cell r="A710">
            <v>131642</v>
          </cell>
          <cell r="B710" t="str">
            <v>신세기알</v>
          </cell>
          <cell r="C710" t="str">
            <v>특수영업</v>
          </cell>
          <cell r="G710" t="str">
            <v>2001.5월개설</v>
          </cell>
          <cell r="H710" t="str">
            <v>정상관리</v>
          </cell>
        </row>
        <row r="711">
          <cell r="A711">
            <v>131645</v>
          </cell>
          <cell r="B711" t="str">
            <v>한성정공</v>
          </cell>
          <cell r="C711" t="str">
            <v>특수영업</v>
          </cell>
          <cell r="G711" t="str">
            <v>2001.5월개설</v>
          </cell>
          <cell r="H711" t="str">
            <v>정상관리</v>
          </cell>
        </row>
        <row r="712">
          <cell r="A712">
            <v>131708</v>
          </cell>
          <cell r="B712" t="str">
            <v>대신상사</v>
          </cell>
          <cell r="C712" t="str">
            <v>특수영업</v>
          </cell>
          <cell r="G712" t="str">
            <v>2001.5월개설</v>
          </cell>
          <cell r="H712" t="str">
            <v>정상관리</v>
          </cell>
        </row>
        <row r="713">
          <cell r="A713">
            <v>131796</v>
          </cell>
          <cell r="B713" t="str">
            <v>Ori Gang</v>
          </cell>
          <cell r="C713" t="str">
            <v>수출</v>
          </cell>
          <cell r="G713" t="str">
            <v>2001.5월개설</v>
          </cell>
          <cell r="H713" t="str">
            <v>정상관리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M&amp;S"/>
    </sheet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설치비산출"/>
      <sheetName val="CRCSU통보-2대-SP제외"/>
      <sheetName val="WT"/>
      <sheetName val="VXXXXXXXXXXXXXXXXXXXXXXXX"/>
      <sheetName val="COVER"/>
      <sheetName val="확인ITEM&amp;참고SPEC"/>
      <sheetName val="KSHI변경사항"/>
      <sheetName val="상세계획"/>
      <sheetName val="입찰가'99.5.24"/>
      <sheetName val="물류원가통보'01.3.28"/>
      <sheetName val="CSU원가통보'99.6"/>
      <sheetName val="CSU원가통보'01.3"/>
      <sheetName val="CR PJT원가통보'01.3"/>
      <sheetName val="가격변동사항"/>
      <sheetName val="통CR"/>
      <sheetName val="CRCSU실행"/>
      <sheetName val="CRCSU통보-2대-SP,ST포"/>
      <sheetName val="WT대비"/>
      <sheetName val="Royalty"/>
      <sheetName val="JSHI분 협의용CR"/>
      <sheetName val="인건비'01"/>
      <sheetName val="설치비"/>
      <sheetName val="단가비교"/>
      <sheetName val="강재비-상세"/>
      <sheetName val="강재비-CR"/>
      <sheetName val="기본 방침"/>
      <sheetName val="해상운송비1"/>
      <sheetName val="철구단가"/>
      <sheetName val="도장비"/>
      <sheetName val="경비출장비"/>
      <sheetName val="YH-SHOP설치비"/>
      <sheetName val="SITE설치비용"/>
      <sheetName val="자작비"/>
      <sheetName val="부대비용KSHI '01.3변경"/>
      <sheetName val="해상운송비"/>
      <sheetName val="SP기-CR"/>
      <sheetName val="SITE설치비"/>
      <sheetName val="설치단가"/>
      <sheetName val="比주요사양"/>
      <sheetName val="SP&amp;ST-CR"/>
      <sheetName val="JSHI분 협의용CRt"/>
      <sheetName val="JSHI PR-CR"/>
      <sheetName val="JSHI PR-KY"/>
      <sheetName val="인건비'99R1"/>
      <sheetName val="JSHI분 협의용TA"/>
      <sheetName val="해외파견비-설치"/>
      <sheetName val="Item별PR"/>
      <sheetName val="JSHI분 협의용TAt1"/>
      <sheetName val="JSHI PR-TAEAN'99.3"/>
      <sheetName val="JSHI PR-TAEAN"/>
      <sheetName val="해외파견비-제작"/>
      <sheetName val="견적의뢰"/>
      <sheetName val="SP기-TA"/>
      <sheetName val="SP전-TA"/>
      <sheetName val="SP&amp;ST-TA"/>
      <sheetName val="SP전-제출LIST"/>
      <sheetName val="ST-제출LIST"/>
      <sheetName val="SP&amp;ST-KY"/>
      <sheetName val="SP&amp;ST-PWH"/>
      <sheetName val="SV일정표"/>
      <sheetName val="강재비-KYCSU"/>
      <sheetName val="NANAO견적가"/>
      <sheetName val="NANAO강재"/>
      <sheetName val="NANAO강재 한국보정"/>
      <sheetName val="BLOCKWT대비"/>
      <sheetName val="기내BC대비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부대비용KSHI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그룹코드"/>
      <sheetName val="공통배분"/>
      <sheetName val="단위 수정"/>
      <sheetName val="Sheet3"/>
      <sheetName val="Sheet2"/>
      <sheetName val="통신선 5월 누계 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105"/>
      <sheetName val="2102"/>
      <sheetName val="PAY2105JAN"/>
      <sheetName val="PAY2102JAN"/>
      <sheetName val="PAY2102(검증)"/>
      <sheetName val="2102Rp계정별"/>
      <sheetName val="2102Rp거래처별"/>
      <sheetName val="2102U$계정별"/>
      <sheetName val="2102U$계정별 (2)"/>
      <sheetName val="2102U$거래처별"/>
      <sheetName val="2102U$거래처별 (2)"/>
      <sheetName val="2102기타통화계정별"/>
      <sheetName val="2105Rp계정별"/>
      <sheetName val="2105Rp거래처별"/>
      <sheetName val="PAY2105(검증)"/>
      <sheetName val="JKT경비"/>
      <sheetName val="15"/>
      <sheetName val="3"/>
      <sheetName val="9.22"/>
      <sheetName val="7.8"/>
      <sheetName val="Contract"/>
      <sheetName val="KAMPAR"/>
      <sheetName val="Vehicle JK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배부기준"/>
      <sheetName val="배부표"/>
      <sheetName val="판관비 결과"/>
      <sheetName val="영외수지결과"/>
      <sheetName val="판관비 집계"/>
      <sheetName val="판관비"/>
      <sheetName val="영외비 집계"/>
      <sheetName val="영외비"/>
      <sheetName val="영외수집계"/>
      <sheetName val="영외수"/>
      <sheetName val="영외수비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51001-00</v>
          </cell>
          <cell r="B2" t="str">
            <v>수입이자</v>
          </cell>
          <cell r="C2" t="str">
            <v>수입이자</v>
          </cell>
          <cell r="D2">
            <v>50</v>
          </cell>
          <cell r="E2" t="str">
            <v>자금전표</v>
          </cell>
          <cell r="F2" t="str">
            <v>10508323-005</v>
          </cell>
          <cell r="G2">
            <v>100027</v>
          </cell>
          <cell r="H2" t="str">
            <v>일진경리팀</v>
          </cell>
          <cell r="I2">
            <v>100027</v>
          </cell>
          <cell r="J2" t="str">
            <v>일진경리팀</v>
          </cell>
          <cell r="K2" t="str">
            <v>이자수입</v>
          </cell>
          <cell r="L2" t="str">
            <v>C</v>
          </cell>
          <cell r="M2">
            <v>0</v>
          </cell>
          <cell r="N2">
            <v>355376</v>
          </cell>
          <cell r="O2" t="str">
            <v>2000.01.04</v>
          </cell>
          <cell r="P2" t="str">
            <v>2000.01.04</v>
          </cell>
          <cell r="Q2" t="str">
            <v>최윤경</v>
          </cell>
          <cell r="R2">
            <v>1311</v>
          </cell>
          <cell r="S2" t="str">
            <v>외환은행(도화동지점)</v>
          </cell>
          <cell r="T2">
            <v>0</v>
          </cell>
          <cell r="U2">
            <v>0</v>
          </cell>
        </row>
        <row r="3">
          <cell r="A3" t="str">
            <v>51001-00</v>
          </cell>
          <cell r="B3" t="str">
            <v>수입이자</v>
          </cell>
          <cell r="C3" t="str">
            <v>수입이자</v>
          </cell>
          <cell r="D3">
            <v>50</v>
          </cell>
          <cell r="E3" t="str">
            <v>자금전표</v>
          </cell>
          <cell r="F3" t="str">
            <v>10508343-003</v>
          </cell>
          <cell r="G3">
            <v>100027</v>
          </cell>
          <cell r="H3" t="str">
            <v>일진경리팀</v>
          </cell>
          <cell r="I3">
            <v>100027</v>
          </cell>
          <cell r="J3" t="str">
            <v>일진경리팀</v>
          </cell>
          <cell r="K3" t="str">
            <v>이자수입</v>
          </cell>
          <cell r="L3" t="str">
            <v>C</v>
          </cell>
          <cell r="M3">
            <v>0</v>
          </cell>
          <cell r="N3">
            <v>19250</v>
          </cell>
          <cell r="O3" t="str">
            <v>2000.01.04</v>
          </cell>
          <cell r="P3" t="str">
            <v>2000.01.04</v>
          </cell>
          <cell r="Q3" t="str">
            <v>최윤경</v>
          </cell>
          <cell r="R3">
            <v>2211</v>
          </cell>
          <cell r="S3" t="str">
            <v>체신부(마포우체국)</v>
          </cell>
          <cell r="T3">
            <v>0</v>
          </cell>
          <cell r="U3">
            <v>0</v>
          </cell>
        </row>
        <row r="4">
          <cell r="A4" t="str">
            <v>51001-00</v>
          </cell>
          <cell r="B4" t="str">
            <v>수입이자</v>
          </cell>
          <cell r="C4" t="str">
            <v>수입이자</v>
          </cell>
          <cell r="D4">
            <v>50</v>
          </cell>
          <cell r="E4" t="str">
            <v>자금전표</v>
          </cell>
          <cell r="F4" t="str">
            <v>10508649-005</v>
          </cell>
          <cell r="G4">
            <v>100027</v>
          </cell>
          <cell r="H4" t="str">
            <v>일진경리팀</v>
          </cell>
          <cell r="I4">
            <v>100027</v>
          </cell>
          <cell r="J4" t="str">
            <v>일진경리팀</v>
          </cell>
          <cell r="K4" t="str">
            <v>이자수입</v>
          </cell>
          <cell r="L4" t="str">
            <v>C</v>
          </cell>
          <cell r="M4">
            <v>0</v>
          </cell>
          <cell r="N4">
            <v>65132</v>
          </cell>
          <cell r="O4" t="str">
            <v>2000.01.05</v>
          </cell>
          <cell r="P4" t="str">
            <v>2000.01.05</v>
          </cell>
          <cell r="Q4" t="str">
            <v>최윤경</v>
          </cell>
          <cell r="R4">
            <v>1311</v>
          </cell>
          <cell r="S4" t="str">
            <v>외환은행(도화동지점)</v>
          </cell>
          <cell r="T4">
            <v>0</v>
          </cell>
          <cell r="U4">
            <v>0</v>
          </cell>
        </row>
        <row r="5">
          <cell r="A5" t="str">
            <v>51001-00</v>
          </cell>
          <cell r="B5" t="str">
            <v>수입이자</v>
          </cell>
          <cell r="C5" t="str">
            <v>수입이자</v>
          </cell>
          <cell r="D5">
            <v>50</v>
          </cell>
          <cell r="E5" t="str">
            <v>자금전표</v>
          </cell>
          <cell r="F5" t="str">
            <v>10508649-010</v>
          </cell>
          <cell r="G5">
            <v>100027</v>
          </cell>
          <cell r="H5" t="str">
            <v>일진경리팀</v>
          </cell>
          <cell r="I5">
            <v>100027</v>
          </cell>
          <cell r="J5" t="str">
            <v>일진경리팀</v>
          </cell>
          <cell r="K5" t="str">
            <v>이자수입</v>
          </cell>
          <cell r="L5" t="str">
            <v>C</v>
          </cell>
          <cell r="M5">
            <v>0</v>
          </cell>
          <cell r="N5">
            <v>79317</v>
          </cell>
          <cell r="O5" t="str">
            <v>2000.01.05</v>
          </cell>
          <cell r="P5" t="str">
            <v>2000.01.05</v>
          </cell>
          <cell r="Q5" t="str">
            <v>최윤경</v>
          </cell>
          <cell r="R5">
            <v>1311</v>
          </cell>
          <cell r="S5" t="str">
            <v>외환은행(도화동지점)</v>
          </cell>
          <cell r="T5">
            <v>0</v>
          </cell>
          <cell r="U5">
            <v>0</v>
          </cell>
        </row>
        <row r="6">
          <cell r="A6" t="str">
            <v>51001-00</v>
          </cell>
          <cell r="B6" t="str">
            <v>수입이자</v>
          </cell>
          <cell r="C6" t="str">
            <v>수입이자</v>
          </cell>
          <cell r="D6">
            <v>50</v>
          </cell>
          <cell r="E6" t="str">
            <v>자금전표</v>
          </cell>
          <cell r="F6" t="str">
            <v>10508649-015</v>
          </cell>
          <cell r="G6">
            <v>100027</v>
          </cell>
          <cell r="H6" t="str">
            <v>일진경리팀</v>
          </cell>
          <cell r="I6">
            <v>100027</v>
          </cell>
          <cell r="J6" t="str">
            <v>일진경리팀</v>
          </cell>
          <cell r="K6" t="str">
            <v>이자수입</v>
          </cell>
          <cell r="L6" t="str">
            <v>C</v>
          </cell>
          <cell r="M6">
            <v>0</v>
          </cell>
          <cell r="N6">
            <v>1770470</v>
          </cell>
          <cell r="O6" t="str">
            <v>2000.01.05</v>
          </cell>
          <cell r="P6" t="str">
            <v>2000.01.05</v>
          </cell>
          <cell r="Q6" t="str">
            <v>최윤경</v>
          </cell>
          <cell r="R6">
            <v>1311</v>
          </cell>
          <cell r="S6" t="str">
            <v>외환은행(도화동지점)</v>
          </cell>
          <cell r="T6">
            <v>0</v>
          </cell>
          <cell r="U6">
            <v>0</v>
          </cell>
        </row>
        <row r="7">
          <cell r="A7" t="str">
            <v>51001-00</v>
          </cell>
          <cell r="B7" t="str">
            <v>수입이자</v>
          </cell>
          <cell r="C7" t="str">
            <v>수입이자</v>
          </cell>
          <cell r="D7">
            <v>50</v>
          </cell>
          <cell r="E7" t="str">
            <v>자금전표</v>
          </cell>
          <cell r="F7" t="str">
            <v>10508649-020</v>
          </cell>
          <cell r="G7">
            <v>100027</v>
          </cell>
          <cell r="H7" t="str">
            <v>일진경리팀</v>
          </cell>
          <cell r="I7">
            <v>100027</v>
          </cell>
          <cell r="J7" t="str">
            <v>일진경리팀</v>
          </cell>
          <cell r="K7" t="str">
            <v>이자수입</v>
          </cell>
          <cell r="L7" t="str">
            <v>C</v>
          </cell>
          <cell r="M7">
            <v>0</v>
          </cell>
          <cell r="N7">
            <v>377698</v>
          </cell>
          <cell r="O7" t="str">
            <v>2000.01.05</v>
          </cell>
          <cell r="P7" t="str">
            <v>2000.01.05</v>
          </cell>
          <cell r="Q7" t="str">
            <v>최윤경</v>
          </cell>
          <cell r="R7">
            <v>1311</v>
          </cell>
          <cell r="S7" t="str">
            <v>외환은행(도화동지점)</v>
          </cell>
          <cell r="T7">
            <v>0</v>
          </cell>
          <cell r="U7">
            <v>0</v>
          </cell>
        </row>
        <row r="8">
          <cell r="A8" t="str">
            <v>51001-00</v>
          </cell>
          <cell r="B8" t="str">
            <v>수입이자</v>
          </cell>
          <cell r="C8" t="str">
            <v>수입이자</v>
          </cell>
          <cell r="D8">
            <v>50</v>
          </cell>
          <cell r="E8" t="str">
            <v>자금전표</v>
          </cell>
          <cell r="F8" t="str">
            <v>10508910-005</v>
          </cell>
          <cell r="G8">
            <v>100027</v>
          </cell>
          <cell r="H8" t="str">
            <v>일진경리팀</v>
          </cell>
          <cell r="I8">
            <v>100027</v>
          </cell>
          <cell r="J8" t="str">
            <v>일진경리팀</v>
          </cell>
          <cell r="K8" t="str">
            <v>이자수입</v>
          </cell>
          <cell r="L8" t="str">
            <v>C</v>
          </cell>
          <cell r="M8">
            <v>0</v>
          </cell>
          <cell r="N8">
            <v>111704</v>
          </cell>
          <cell r="O8" t="str">
            <v>2000.01.06</v>
          </cell>
          <cell r="P8" t="str">
            <v>2000.01.06</v>
          </cell>
          <cell r="Q8" t="str">
            <v>최윤경</v>
          </cell>
          <cell r="R8">
            <v>1311</v>
          </cell>
          <cell r="S8" t="str">
            <v>외환은행(도화동지점)</v>
          </cell>
          <cell r="T8">
            <v>0</v>
          </cell>
          <cell r="U8">
            <v>0</v>
          </cell>
        </row>
        <row r="9">
          <cell r="A9" t="str">
            <v>51001-00</v>
          </cell>
          <cell r="B9" t="str">
            <v>수입이자</v>
          </cell>
          <cell r="C9" t="str">
            <v>수입이자</v>
          </cell>
          <cell r="D9">
            <v>50</v>
          </cell>
          <cell r="E9" t="str">
            <v>자금전표</v>
          </cell>
          <cell r="F9" t="str">
            <v>10520169-002</v>
          </cell>
          <cell r="G9">
            <v>100027</v>
          </cell>
          <cell r="H9" t="str">
            <v>일진경리팀</v>
          </cell>
          <cell r="I9">
            <v>100027</v>
          </cell>
          <cell r="J9" t="str">
            <v>일진경리팀</v>
          </cell>
          <cell r="K9" t="str">
            <v>이자수입</v>
          </cell>
          <cell r="L9" t="str">
            <v>C</v>
          </cell>
          <cell r="M9">
            <v>0</v>
          </cell>
          <cell r="N9">
            <v>417</v>
          </cell>
          <cell r="O9" t="str">
            <v>2000.01.10</v>
          </cell>
          <cell r="P9" t="str">
            <v>2000.01.10</v>
          </cell>
          <cell r="Q9" t="str">
            <v>최윤경</v>
          </cell>
          <cell r="R9">
            <v>2102</v>
          </cell>
          <cell r="S9" t="str">
            <v>한미은행(마포지점)</v>
          </cell>
          <cell r="T9">
            <v>0</v>
          </cell>
          <cell r="U9">
            <v>0</v>
          </cell>
        </row>
        <row r="10">
          <cell r="A10" t="str">
            <v>51001-00</v>
          </cell>
          <cell r="B10" t="str">
            <v>수입이자</v>
          </cell>
          <cell r="C10" t="str">
            <v>수입이자</v>
          </cell>
          <cell r="D10">
            <v>50</v>
          </cell>
          <cell r="E10" t="str">
            <v>자금전표</v>
          </cell>
          <cell r="F10" t="str">
            <v>10510475-005</v>
          </cell>
          <cell r="G10">
            <v>100027</v>
          </cell>
          <cell r="H10" t="str">
            <v>일진경리팀</v>
          </cell>
          <cell r="I10">
            <v>100027</v>
          </cell>
          <cell r="J10" t="str">
            <v>일진경리팀</v>
          </cell>
          <cell r="K10" t="str">
            <v>이자수입</v>
          </cell>
          <cell r="L10" t="str">
            <v>C</v>
          </cell>
          <cell r="M10">
            <v>0</v>
          </cell>
          <cell r="N10">
            <v>198421</v>
          </cell>
          <cell r="O10" t="str">
            <v>2000.01.11</v>
          </cell>
          <cell r="P10" t="str">
            <v>2000.01.11</v>
          </cell>
          <cell r="Q10" t="str">
            <v>최윤경</v>
          </cell>
          <cell r="R10">
            <v>1311</v>
          </cell>
          <cell r="S10" t="str">
            <v>외환은행(도화동지점)</v>
          </cell>
          <cell r="T10">
            <v>0</v>
          </cell>
          <cell r="U10">
            <v>0</v>
          </cell>
        </row>
        <row r="11">
          <cell r="A11" t="str">
            <v>51001-00</v>
          </cell>
          <cell r="B11" t="str">
            <v>수입이자</v>
          </cell>
          <cell r="C11" t="str">
            <v>수입이자</v>
          </cell>
          <cell r="D11">
            <v>50</v>
          </cell>
          <cell r="E11" t="str">
            <v>자금전표</v>
          </cell>
          <cell r="F11" t="str">
            <v>10510475-010</v>
          </cell>
          <cell r="G11">
            <v>100027</v>
          </cell>
          <cell r="H11" t="str">
            <v>일진경리팀</v>
          </cell>
          <cell r="I11">
            <v>100027</v>
          </cell>
          <cell r="J11" t="str">
            <v>일진경리팀</v>
          </cell>
          <cell r="K11" t="str">
            <v>이자수입</v>
          </cell>
          <cell r="L11" t="str">
            <v>C</v>
          </cell>
          <cell r="M11">
            <v>0</v>
          </cell>
          <cell r="N11">
            <v>113049</v>
          </cell>
          <cell r="O11" t="str">
            <v>2000.01.11</v>
          </cell>
          <cell r="P11" t="str">
            <v>2000.01.11</v>
          </cell>
          <cell r="Q11" t="str">
            <v>최윤경</v>
          </cell>
          <cell r="R11">
            <v>1311</v>
          </cell>
          <cell r="S11" t="str">
            <v>외환은행(도화동지점)</v>
          </cell>
          <cell r="T11">
            <v>0</v>
          </cell>
          <cell r="U11">
            <v>0</v>
          </cell>
        </row>
        <row r="12">
          <cell r="A12" t="str">
            <v>51001-00</v>
          </cell>
          <cell r="B12" t="str">
            <v>수입이자</v>
          </cell>
          <cell r="C12" t="str">
            <v>수입이자</v>
          </cell>
          <cell r="D12">
            <v>50</v>
          </cell>
          <cell r="E12" t="str">
            <v>자금전표</v>
          </cell>
          <cell r="F12" t="str">
            <v>10510811-005</v>
          </cell>
          <cell r="G12">
            <v>100027</v>
          </cell>
          <cell r="H12" t="str">
            <v>일진경리팀</v>
          </cell>
          <cell r="I12">
            <v>100027</v>
          </cell>
          <cell r="J12" t="str">
            <v>일진경리팀</v>
          </cell>
          <cell r="K12" t="str">
            <v>이자수입</v>
          </cell>
          <cell r="L12" t="str">
            <v>C</v>
          </cell>
          <cell r="M12">
            <v>0</v>
          </cell>
          <cell r="N12">
            <v>302142</v>
          </cell>
          <cell r="O12" t="str">
            <v>2000.01.12</v>
          </cell>
          <cell r="P12" t="str">
            <v>2000.01.12</v>
          </cell>
          <cell r="Q12" t="str">
            <v>최윤경</v>
          </cell>
          <cell r="R12">
            <v>1311</v>
          </cell>
          <cell r="S12" t="str">
            <v>외환은행(도화동지점)</v>
          </cell>
          <cell r="T12">
            <v>0</v>
          </cell>
          <cell r="U12">
            <v>0</v>
          </cell>
        </row>
        <row r="13">
          <cell r="A13" t="str">
            <v>51001-00</v>
          </cell>
          <cell r="B13" t="str">
            <v>수입이자</v>
          </cell>
          <cell r="C13" t="str">
            <v>수입이자</v>
          </cell>
          <cell r="D13">
            <v>50</v>
          </cell>
          <cell r="E13" t="str">
            <v>자금전표</v>
          </cell>
          <cell r="F13" t="str">
            <v>10512269-005</v>
          </cell>
          <cell r="G13">
            <v>100027</v>
          </cell>
          <cell r="H13" t="str">
            <v>일진경리팀</v>
          </cell>
          <cell r="I13">
            <v>100027</v>
          </cell>
          <cell r="J13" t="str">
            <v>일진경리팀</v>
          </cell>
          <cell r="K13" t="str">
            <v>이자수입</v>
          </cell>
          <cell r="L13" t="str">
            <v>C</v>
          </cell>
          <cell r="M13">
            <v>0</v>
          </cell>
          <cell r="N13">
            <v>1058567</v>
          </cell>
          <cell r="O13" t="str">
            <v>2000.01.17</v>
          </cell>
          <cell r="P13" t="str">
            <v>2000.01.17</v>
          </cell>
          <cell r="Q13" t="str">
            <v>최윤경</v>
          </cell>
          <cell r="R13">
            <v>1311</v>
          </cell>
          <cell r="S13" t="str">
            <v>외환은행(도화동지점)</v>
          </cell>
          <cell r="T13">
            <v>0</v>
          </cell>
          <cell r="U13">
            <v>0</v>
          </cell>
        </row>
        <row r="14">
          <cell r="A14" t="str">
            <v>51001-00</v>
          </cell>
          <cell r="B14" t="str">
            <v>수입이자</v>
          </cell>
          <cell r="C14" t="str">
            <v>수입이자</v>
          </cell>
          <cell r="D14">
            <v>50</v>
          </cell>
          <cell r="E14" t="str">
            <v>자금전표</v>
          </cell>
          <cell r="F14" t="str">
            <v>10512738-005</v>
          </cell>
          <cell r="G14">
            <v>100027</v>
          </cell>
          <cell r="H14" t="str">
            <v>일진경리팀</v>
          </cell>
          <cell r="I14">
            <v>100027</v>
          </cell>
          <cell r="J14" t="str">
            <v>일진경리팀</v>
          </cell>
          <cell r="K14" t="str">
            <v>이자수입</v>
          </cell>
          <cell r="L14" t="str">
            <v>C</v>
          </cell>
          <cell r="M14">
            <v>0</v>
          </cell>
          <cell r="N14">
            <v>648038</v>
          </cell>
          <cell r="O14" t="str">
            <v>2000.01.18</v>
          </cell>
          <cell r="P14" t="str">
            <v>2000.01.18</v>
          </cell>
          <cell r="Q14" t="str">
            <v>최윤경</v>
          </cell>
          <cell r="R14">
            <v>1311</v>
          </cell>
          <cell r="S14" t="str">
            <v>외환은행(도화동지점)</v>
          </cell>
          <cell r="T14">
            <v>0</v>
          </cell>
          <cell r="U14">
            <v>0</v>
          </cell>
        </row>
        <row r="15">
          <cell r="A15" t="str">
            <v>51001-00</v>
          </cell>
          <cell r="B15" t="str">
            <v>수입이자</v>
          </cell>
          <cell r="C15" t="str">
            <v>수입이자</v>
          </cell>
          <cell r="D15">
            <v>50</v>
          </cell>
          <cell r="E15" t="str">
            <v>자금전표</v>
          </cell>
          <cell r="F15" t="str">
            <v>10513171-005</v>
          </cell>
          <cell r="G15">
            <v>100027</v>
          </cell>
          <cell r="H15" t="str">
            <v>일진경리팀</v>
          </cell>
          <cell r="I15">
            <v>100027</v>
          </cell>
          <cell r="J15" t="str">
            <v>일진경리팀</v>
          </cell>
          <cell r="K15" t="str">
            <v>이자수입</v>
          </cell>
          <cell r="L15" t="str">
            <v>C</v>
          </cell>
          <cell r="M15">
            <v>0</v>
          </cell>
          <cell r="N15">
            <v>454066</v>
          </cell>
          <cell r="O15" t="str">
            <v>2000.01.19</v>
          </cell>
          <cell r="P15" t="str">
            <v>2000.01.19</v>
          </cell>
          <cell r="Q15" t="str">
            <v>정경희</v>
          </cell>
          <cell r="R15">
            <v>1311</v>
          </cell>
          <cell r="S15" t="str">
            <v>외환은행(도화동지점)</v>
          </cell>
          <cell r="T15">
            <v>0</v>
          </cell>
          <cell r="U15">
            <v>0</v>
          </cell>
        </row>
        <row r="16">
          <cell r="A16" t="str">
            <v>51001-00</v>
          </cell>
          <cell r="B16" t="str">
            <v>수입이자</v>
          </cell>
          <cell r="C16" t="str">
            <v>수입이자</v>
          </cell>
          <cell r="D16">
            <v>50</v>
          </cell>
          <cell r="E16" t="str">
            <v>자금전표</v>
          </cell>
          <cell r="F16" t="str">
            <v>10513171-010</v>
          </cell>
          <cell r="G16">
            <v>100027</v>
          </cell>
          <cell r="H16" t="str">
            <v>일진경리팀</v>
          </cell>
          <cell r="I16">
            <v>100027</v>
          </cell>
          <cell r="J16" t="str">
            <v>일진경리팀</v>
          </cell>
          <cell r="K16" t="str">
            <v>이자수입</v>
          </cell>
          <cell r="L16" t="str">
            <v>C</v>
          </cell>
          <cell r="M16">
            <v>0</v>
          </cell>
          <cell r="N16">
            <v>151351</v>
          </cell>
          <cell r="O16" t="str">
            <v>2000.01.19</v>
          </cell>
          <cell r="P16" t="str">
            <v>2000.01.19</v>
          </cell>
          <cell r="Q16" t="str">
            <v>정경희</v>
          </cell>
          <cell r="R16">
            <v>1311</v>
          </cell>
          <cell r="S16" t="str">
            <v>외환은행(도화동지점)</v>
          </cell>
          <cell r="T16">
            <v>0</v>
          </cell>
          <cell r="U16">
            <v>0</v>
          </cell>
        </row>
        <row r="17">
          <cell r="A17" t="str">
            <v>51001-00</v>
          </cell>
          <cell r="B17" t="str">
            <v>수입이자</v>
          </cell>
          <cell r="C17" t="str">
            <v>수입이자</v>
          </cell>
          <cell r="D17">
            <v>50</v>
          </cell>
          <cell r="E17" t="str">
            <v>자금전표</v>
          </cell>
          <cell r="F17" t="str">
            <v>10514302-005</v>
          </cell>
          <cell r="G17">
            <v>100027</v>
          </cell>
          <cell r="H17" t="str">
            <v>일진경리팀</v>
          </cell>
          <cell r="I17">
            <v>100027</v>
          </cell>
          <cell r="J17" t="str">
            <v>일진경리팀</v>
          </cell>
          <cell r="K17" t="str">
            <v>이자수입</v>
          </cell>
          <cell r="L17" t="str">
            <v>C</v>
          </cell>
          <cell r="M17">
            <v>0</v>
          </cell>
          <cell r="N17">
            <v>491225</v>
          </cell>
          <cell r="O17" t="str">
            <v>2000.01.22</v>
          </cell>
          <cell r="P17" t="str">
            <v>2000.01.22</v>
          </cell>
          <cell r="Q17" t="str">
            <v>최윤경</v>
          </cell>
          <cell r="R17">
            <v>1311</v>
          </cell>
          <cell r="S17" t="str">
            <v>외환은행(도화동지점)</v>
          </cell>
          <cell r="T17">
            <v>0</v>
          </cell>
          <cell r="U17">
            <v>0</v>
          </cell>
        </row>
        <row r="18">
          <cell r="A18" t="str">
            <v>51001-00</v>
          </cell>
          <cell r="B18" t="str">
            <v>수입이자</v>
          </cell>
          <cell r="C18" t="str">
            <v>수입이자</v>
          </cell>
          <cell r="D18">
            <v>50</v>
          </cell>
          <cell r="E18" t="str">
            <v>자금전표</v>
          </cell>
          <cell r="F18" t="str">
            <v>10514302-010</v>
          </cell>
          <cell r="G18">
            <v>100027</v>
          </cell>
          <cell r="H18" t="str">
            <v>일진경리팀</v>
          </cell>
          <cell r="I18">
            <v>100027</v>
          </cell>
          <cell r="J18" t="str">
            <v>일진경리팀</v>
          </cell>
          <cell r="K18" t="str">
            <v>이자수입</v>
          </cell>
          <cell r="L18" t="str">
            <v>C</v>
          </cell>
          <cell r="M18">
            <v>0</v>
          </cell>
          <cell r="N18">
            <v>256371</v>
          </cell>
          <cell r="O18" t="str">
            <v>2000.01.22</v>
          </cell>
          <cell r="P18" t="str">
            <v>2000.01.22</v>
          </cell>
          <cell r="Q18" t="str">
            <v>최윤경</v>
          </cell>
          <cell r="R18">
            <v>1311</v>
          </cell>
          <cell r="S18" t="str">
            <v>외환은행(도화동지점)</v>
          </cell>
          <cell r="T18">
            <v>0</v>
          </cell>
          <cell r="U18">
            <v>0</v>
          </cell>
        </row>
        <row r="19">
          <cell r="A19" t="str">
            <v>51001-00</v>
          </cell>
          <cell r="B19" t="str">
            <v>수입이자</v>
          </cell>
          <cell r="C19" t="str">
            <v>수입이자</v>
          </cell>
          <cell r="D19">
            <v>50</v>
          </cell>
          <cell r="E19" t="str">
            <v>자금전표</v>
          </cell>
          <cell r="F19" t="str">
            <v>10514302-015</v>
          </cell>
          <cell r="G19">
            <v>100027</v>
          </cell>
          <cell r="H19" t="str">
            <v>일진경리팀</v>
          </cell>
          <cell r="I19">
            <v>100027</v>
          </cell>
          <cell r="J19" t="str">
            <v>일진경리팀</v>
          </cell>
          <cell r="K19" t="str">
            <v>이자수입</v>
          </cell>
          <cell r="L19" t="str">
            <v>C</v>
          </cell>
          <cell r="M19">
            <v>0</v>
          </cell>
          <cell r="N19">
            <v>135990</v>
          </cell>
          <cell r="O19" t="str">
            <v>2000.01.22</v>
          </cell>
          <cell r="P19" t="str">
            <v>2000.01.22</v>
          </cell>
          <cell r="Q19" t="str">
            <v>최윤경</v>
          </cell>
          <cell r="R19">
            <v>1311</v>
          </cell>
          <cell r="S19" t="str">
            <v>외환은행(도화동지점)</v>
          </cell>
          <cell r="T19">
            <v>0</v>
          </cell>
          <cell r="U19">
            <v>0</v>
          </cell>
        </row>
        <row r="20">
          <cell r="A20" t="str">
            <v>51001-00</v>
          </cell>
          <cell r="B20" t="str">
            <v>수입이자</v>
          </cell>
          <cell r="C20" t="str">
            <v>수입이자</v>
          </cell>
          <cell r="D20">
            <v>50</v>
          </cell>
          <cell r="E20" t="str">
            <v>자금전표</v>
          </cell>
          <cell r="F20" t="str">
            <v>10517199-004</v>
          </cell>
          <cell r="G20">
            <v>100027</v>
          </cell>
          <cell r="H20" t="str">
            <v>일진경리팀</v>
          </cell>
          <cell r="I20">
            <v>100027</v>
          </cell>
          <cell r="J20" t="str">
            <v>일진경리팀</v>
          </cell>
          <cell r="K20" t="str">
            <v>이자수입</v>
          </cell>
          <cell r="L20" t="str">
            <v>C</v>
          </cell>
          <cell r="M20">
            <v>0</v>
          </cell>
          <cell r="N20">
            <v>13810</v>
          </cell>
          <cell r="O20" t="str">
            <v>2000.01.29</v>
          </cell>
          <cell r="P20" t="str">
            <v>2000.01.29</v>
          </cell>
          <cell r="Q20" t="str">
            <v>최윤경</v>
          </cell>
          <cell r="R20">
            <v>9210</v>
          </cell>
          <cell r="S20" t="str">
            <v>주택은행(마포)</v>
          </cell>
          <cell r="T20">
            <v>0</v>
          </cell>
          <cell r="U20">
            <v>0</v>
          </cell>
        </row>
        <row r="21">
          <cell r="A21" t="str">
            <v>51001-00</v>
          </cell>
          <cell r="B21" t="str">
            <v>수입이자</v>
          </cell>
          <cell r="C21" t="str">
            <v>수입이자</v>
          </cell>
          <cell r="D21">
            <v>50</v>
          </cell>
          <cell r="E21" t="str">
            <v>자금전표</v>
          </cell>
          <cell r="F21" t="str">
            <v>10520517-003</v>
          </cell>
          <cell r="G21">
            <v>100027</v>
          </cell>
          <cell r="H21" t="str">
            <v>일진경리팀</v>
          </cell>
          <cell r="I21">
            <v>100027</v>
          </cell>
          <cell r="J21" t="str">
            <v>일진경리팀</v>
          </cell>
          <cell r="K21" t="str">
            <v>이자수입</v>
          </cell>
          <cell r="L21" t="str">
            <v>C</v>
          </cell>
          <cell r="M21">
            <v>0</v>
          </cell>
          <cell r="N21">
            <v>102030</v>
          </cell>
          <cell r="O21" t="str">
            <v>2000.02.07</v>
          </cell>
          <cell r="P21" t="str">
            <v>2000.02.07</v>
          </cell>
          <cell r="Q21" t="str">
            <v>최윤경</v>
          </cell>
          <cell r="R21">
            <v>111</v>
          </cell>
          <cell r="S21" t="str">
            <v>서울은행(마포지점)</v>
          </cell>
          <cell r="T21">
            <v>0</v>
          </cell>
          <cell r="U21">
            <v>0</v>
          </cell>
        </row>
        <row r="22">
          <cell r="A22" t="str">
            <v>51001-00</v>
          </cell>
          <cell r="B22" t="str">
            <v>수입이자</v>
          </cell>
          <cell r="C22" t="str">
            <v>수입이자</v>
          </cell>
          <cell r="D22">
            <v>50</v>
          </cell>
          <cell r="E22" t="str">
            <v>자금전표</v>
          </cell>
          <cell r="F22" t="str">
            <v>10520528-003</v>
          </cell>
          <cell r="G22">
            <v>100027</v>
          </cell>
          <cell r="H22" t="str">
            <v>일진경리팀</v>
          </cell>
          <cell r="I22">
            <v>100027</v>
          </cell>
          <cell r="J22" t="str">
            <v>일진경리팀</v>
          </cell>
          <cell r="K22" t="str">
            <v>이자수입</v>
          </cell>
          <cell r="L22" t="str">
            <v>C</v>
          </cell>
          <cell r="M22">
            <v>0</v>
          </cell>
          <cell r="N22">
            <v>319826</v>
          </cell>
          <cell r="O22" t="str">
            <v>2000.02.07</v>
          </cell>
          <cell r="P22" t="str">
            <v>2000.02.07</v>
          </cell>
          <cell r="Q22" t="str">
            <v>최윤경</v>
          </cell>
          <cell r="R22">
            <v>1311</v>
          </cell>
          <cell r="S22" t="str">
            <v>외환은행(도화동지점)</v>
          </cell>
          <cell r="T22">
            <v>0</v>
          </cell>
          <cell r="U22">
            <v>0</v>
          </cell>
        </row>
        <row r="23">
          <cell r="A23" t="str">
            <v>51001-00</v>
          </cell>
          <cell r="B23" t="str">
            <v>수입이자</v>
          </cell>
          <cell r="C23" t="str">
            <v>수입이자</v>
          </cell>
          <cell r="D23">
            <v>50</v>
          </cell>
          <cell r="E23" t="str">
            <v>자금전표</v>
          </cell>
          <cell r="F23" t="str">
            <v>10531217-005</v>
          </cell>
          <cell r="G23">
            <v>100027</v>
          </cell>
          <cell r="H23" t="str">
            <v>일진경리팀</v>
          </cell>
          <cell r="I23">
            <v>100027</v>
          </cell>
          <cell r="J23" t="str">
            <v>일진경리팀</v>
          </cell>
          <cell r="K23" t="str">
            <v>이자수입</v>
          </cell>
          <cell r="L23" t="str">
            <v>C</v>
          </cell>
          <cell r="M23">
            <v>0</v>
          </cell>
          <cell r="N23">
            <v>466353</v>
          </cell>
          <cell r="O23" t="str">
            <v>2000.03.06</v>
          </cell>
          <cell r="P23" t="str">
            <v>2000.03.06</v>
          </cell>
          <cell r="Q23" t="str">
            <v>최윤경</v>
          </cell>
          <cell r="R23">
            <v>1311</v>
          </cell>
          <cell r="S23" t="str">
            <v>외환은행(도화동지점)</v>
          </cell>
          <cell r="T23" t="str">
            <v>2000.02.22-2000.0</v>
          </cell>
          <cell r="U23" t="str">
            <v>3.06   0</v>
          </cell>
        </row>
        <row r="24">
          <cell r="A24" t="str">
            <v>51001-00</v>
          </cell>
          <cell r="B24" t="str">
            <v>수입이자</v>
          </cell>
          <cell r="C24" t="str">
            <v>수입이자</v>
          </cell>
          <cell r="D24">
            <v>50</v>
          </cell>
          <cell r="E24" t="str">
            <v>자금전표</v>
          </cell>
          <cell r="F24" t="str">
            <v>10531217-010</v>
          </cell>
          <cell r="G24">
            <v>100027</v>
          </cell>
          <cell r="H24" t="str">
            <v>일진경리팀</v>
          </cell>
          <cell r="I24">
            <v>100027</v>
          </cell>
          <cell r="J24" t="str">
            <v>일진경리팀</v>
          </cell>
          <cell r="K24" t="str">
            <v>이자수입</v>
          </cell>
          <cell r="L24" t="str">
            <v>C</v>
          </cell>
          <cell r="M24">
            <v>0</v>
          </cell>
          <cell r="N24">
            <v>243401</v>
          </cell>
          <cell r="O24" t="str">
            <v>2000.03.06</v>
          </cell>
          <cell r="P24" t="str">
            <v>2000.03.06</v>
          </cell>
          <cell r="Q24" t="str">
            <v>최윤경</v>
          </cell>
          <cell r="R24">
            <v>1311</v>
          </cell>
          <cell r="S24" t="str">
            <v>외환은행(도화동지점)</v>
          </cell>
          <cell r="T24" t="str">
            <v>2000.02.22-2000.0</v>
          </cell>
          <cell r="U24" t="str">
            <v>3.06   0</v>
          </cell>
        </row>
        <row r="25">
          <cell r="A25" t="str">
            <v>51001-00</v>
          </cell>
          <cell r="B25" t="str">
            <v>수입이자</v>
          </cell>
          <cell r="C25" t="str">
            <v>수입이자</v>
          </cell>
          <cell r="D25">
            <v>50</v>
          </cell>
          <cell r="E25" t="str">
            <v>자금전표</v>
          </cell>
          <cell r="F25" t="str">
            <v>10531217-015</v>
          </cell>
          <cell r="G25">
            <v>100027</v>
          </cell>
          <cell r="H25" t="str">
            <v>일진경리팀</v>
          </cell>
          <cell r="I25">
            <v>100027</v>
          </cell>
          <cell r="J25" t="str">
            <v>일진경리팀</v>
          </cell>
          <cell r="K25" t="str">
            <v>이자수입</v>
          </cell>
          <cell r="L25" t="str">
            <v>C</v>
          </cell>
          <cell r="M25">
            <v>0</v>
          </cell>
          <cell r="N25">
            <v>978428</v>
          </cell>
          <cell r="O25" t="str">
            <v>2000.03.06</v>
          </cell>
          <cell r="P25" t="str">
            <v>2000.03.06</v>
          </cell>
          <cell r="Q25" t="str">
            <v>최윤경</v>
          </cell>
          <cell r="R25">
            <v>1311</v>
          </cell>
          <cell r="S25" t="str">
            <v>외환은행(도화동지점)</v>
          </cell>
          <cell r="T25" t="str">
            <v>1999.08.06-2000.0</v>
          </cell>
          <cell r="U25" t="str">
            <v>3.06   0</v>
          </cell>
        </row>
        <row r="26">
          <cell r="A26" t="str">
            <v>51001-00</v>
          </cell>
          <cell r="B26" t="str">
            <v>수입이자</v>
          </cell>
          <cell r="C26" t="str">
            <v>수입이자</v>
          </cell>
          <cell r="D26">
            <v>50</v>
          </cell>
          <cell r="E26" t="str">
            <v>자금전표</v>
          </cell>
          <cell r="F26" t="str">
            <v>10531217-020</v>
          </cell>
          <cell r="G26">
            <v>100027</v>
          </cell>
          <cell r="H26" t="str">
            <v>일진경리팀</v>
          </cell>
          <cell r="I26">
            <v>100027</v>
          </cell>
          <cell r="J26" t="str">
            <v>일진경리팀</v>
          </cell>
          <cell r="K26" t="str">
            <v>이자수입</v>
          </cell>
          <cell r="L26" t="str">
            <v>C</v>
          </cell>
          <cell r="M26">
            <v>0</v>
          </cell>
          <cell r="N26">
            <v>123463</v>
          </cell>
          <cell r="O26" t="str">
            <v>2000.03.06</v>
          </cell>
          <cell r="P26" t="str">
            <v>2000.03.06</v>
          </cell>
          <cell r="Q26" t="str">
            <v>최윤경</v>
          </cell>
          <cell r="R26">
            <v>1311</v>
          </cell>
          <cell r="S26" t="str">
            <v>외환은행(도화동지점)</v>
          </cell>
          <cell r="T26" t="str">
            <v>2000.02.22-2000.0</v>
          </cell>
          <cell r="U26" t="str">
            <v>3.06   0</v>
          </cell>
        </row>
        <row r="27">
          <cell r="A27" t="str">
            <v>51001-00</v>
          </cell>
          <cell r="B27" t="str">
            <v>수입이자</v>
          </cell>
          <cell r="C27" t="str">
            <v>수입이자</v>
          </cell>
          <cell r="D27">
            <v>50</v>
          </cell>
          <cell r="E27" t="str">
            <v>자금전표</v>
          </cell>
          <cell r="F27" t="str">
            <v>10531391-003</v>
          </cell>
          <cell r="G27">
            <v>100027</v>
          </cell>
          <cell r="H27" t="str">
            <v>일진경리팀</v>
          </cell>
          <cell r="I27">
            <v>100027</v>
          </cell>
          <cell r="J27" t="str">
            <v>일진경리팀</v>
          </cell>
          <cell r="K27" t="str">
            <v>이자수입</v>
          </cell>
          <cell r="L27" t="str">
            <v>C</v>
          </cell>
          <cell r="M27">
            <v>0</v>
          </cell>
          <cell r="N27">
            <v>462961</v>
          </cell>
          <cell r="O27" t="str">
            <v>2000.03.06</v>
          </cell>
          <cell r="P27" t="str">
            <v>2000.03.06</v>
          </cell>
          <cell r="Q27" t="str">
            <v>최윤경</v>
          </cell>
          <cell r="R27">
            <v>111</v>
          </cell>
          <cell r="S27" t="str">
            <v>서울은행(마포지점)</v>
          </cell>
          <cell r="T27">
            <v>0</v>
          </cell>
          <cell r="U27">
            <v>0</v>
          </cell>
        </row>
        <row r="28">
          <cell r="A28" t="str">
            <v>51001-00</v>
          </cell>
          <cell r="B28" t="str">
            <v>수입이자</v>
          </cell>
          <cell r="C28" t="str">
            <v>수입이자</v>
          </cell>
          <cell r="D28">
            <v>50</v>
          </cell>
          <cell r="E28" t="str">
            <v>자금전표</v>
          </cell>
          <cell r="F28" t="str">
            <v>10535733-003</v>
          </cell>
          <cell r="G28">
            <v>100027</v>
          </cell>
          <cell r="H28" t="str">
            <v>일진경리팀</v>
          </cell>
          <cell r="I28">
            <v>100027</v>
          </cell>
          <cell r="J28" t="str">
            <v>일진경리팀</v>
          </cell>
          <cell r="K28" t="str">
            <v>이자수입</v>
          </cell>
          <cell r="L28" t="str">
            <v>C</v>
          </cell>
          <cell r="M28">
            <v>0</v>
          </cell>
          <cell r="N28">
            <v>9737</v>
          </cell>
          <cell r="O28" t="str">
            <v>2000.03.12</v>
          </cell>
          <cell r="P28" t="str">
            <v>2000.03.12</v>
          </cell>
          <cell r="Q28" t="str">
            <v>최윤경</v>
          </cell>
          <cell r="R28">
            <v>1602</v>
          </cell>
          <cell r="S28" t="str">
            <v>조흥은행(도화동지점)</v>
          </cell>
          <cell r="T28">
            <v>0</v>
          </cell>
          <cell r="U28">
            <v>0</v>
          </cell>
        </row>
        <row r="29">
          <cell r="A29" t="str">
            <v>51001-00</v>
          </cell>
          <cell r="B29" t="str">
            <v>수입이자</v>
          </cell>
          <cell r="C29" t="str">
            <v>수입이자</v>
          </cell>
          <cell r="D29">
            <v>50</v>
          </cell>
          <cell r="E29" t="str">
            <v>자금전표</v>
          </cell>
          <cell r="F29" t="str">
            <v>10538740-003</v>
          </cell>
          <cell r="G29">
            <v>100027</v>
          </cell>
          <cell r="H29" t="str">
            <v>일진경리팀</v>
          </cell>
          <cell r="I29">
            <v>100027</v>
          </cell>
          <cell r="J29" t="str">
            <v>일진경리팀</v>
          </cell>
          <cell r="K29" t="str">
            <v>이자수입</v>
          </cell>
          <cell r="L29" t="str">
            <v>C</v>
          </cell>
          <cell r="M29">
            <v>0</v>
          </cell>
          <cell r="N29">
            <v>5757</v>
          </cell>
          <cell r="O29" t="str">
            <v>2000.03.13</v>
          </cell>
          <cell r="P29" t="str">
            <v>2000.03.13</v>
          </cell>
          <cell r="Q29" t="str">
            <v>최윤경</v>
          </cell>
          <cell r="R29">
            <v>1502</v>
          </cell>
          <cell r="S29" t="str">
            <v>제일은행(도화동)</v>
          </cell>
          <cell r="T29">
            <v>0</v>
          </cell>
          <cell r="U29">
            <v>0</v>
          </cell>
        </row>
        <row r="30">
          <cell r="A30" t="str">
            <v>51001-00</v>
          </cell>
          <cell r="B30" t="str">
            <v>수입이자</v>
          </cell>
          <cell r="C30" t="str">
            <v>수입이자</v>
          </cell>
          <cell r="D30">
            <v>50</v>
          </cell>
          <cell r="E30" t="str">
            <v>자금전표</v>
          </cell>
          <cell r="F30" t="str">
            <v>10533582-005</v>
          </cell>
          <cell r="G30">
            <v>100027</v>
          </cell>
          <cell r="H30" t="str">
            <v>일진경리팀</v>
          </cell>
          <cell r="I30">
            <v>100027</v>
          </cell>
          <cell r="J30" t="str">
            <v>일진경리팀</v>
          </cell>
          <cell r="K30" t="str">
            <v>이자수입</v>
          </cell>
          <cell r="L30" t="str">
            <v>C</v>
          </cell>
          <cell r="M30">
            <v>0</v>
          </cell>
          <cell r="N30">
            <v>537653</v>
          </cell>
          <cell r="O30" t="str">
            <v>2000.03.14</v>
          </cell>
          <cell r="P30" t="str">
            <v>2000.03.14</v>
          </cell>
          <cell r="Q30" t="str">
            <v>최윤경</v>
          </cell>
          <cell r="R30">
            <v>1311</v>
          </cell>
          <cell r="S30" t="str">
            <v>외환은행(도화동지점)</v>
          </cell>
          <cell r="T30">
            <v>0</v>
          </cell>
          <cell r="U30">
            <v>0</v>
          </cell>
        </row>
        <row r="31">
          <cell r="A31" t="str">
            <v>51001-00</v>
          </cell>
          <cell r="B31" t="str">
            <v>수입이자</v>
          </cell>
          <cell r="C31" t="str">
            <v>수입이자</v>
          </cell>
          <cell r="D31">
            <v>50</v>
          </cell>
          <cell r="E31" t="str">
            <v>자금전표</v>
          </cell>
          <cell r="F31" t="str">
            <v>10535737-003</v>
          </cell>
          <cell r="G31">
            <v>100027</v>
          </cell>
          <cell r="H31" t="str">
            <v>일진경리팀</v>
          </cell>
          <cell r="I31">
            <v>100027</v>
          </cell>
          <cell r="J31" t="str">
            <v>일진경리팀</v>
          </cell>
          <cell r="K31" t="str">
            <v>이자수입</v>
          </cell>
          <cell r="L31" t="str">
            <v>C</v>
          </cell>
          <cell r="M31">
            <v>0</v>
          </cell>
          <cell r="N31">
            <v>11394</v>
          </cell>
          <cell r="O31" t="str">
            <v>2000.03.19</v>
          </cell>
          <cell r="P31" t="str">
            <v>2000.03.19</v>
          </cell>
          <cell r="Q31" t="str">
            <v>최윤경</v>
          </cell>
          <cell r="R31">
            <v>211</v>
          </cell>
          <cell r="S31" t="str">
            <v>한빛은행(마포지점)</v>
          </cell>
          <cell r="T31">
            <v>0</v>
          </cell>
          <cell r="U31">
            <v>0</v>
          </cell>
        </row>
        <row r="32">
          <cell r="A32" t="str">
            <v>51001-00</v>
          </cell>
          <cell r="B32" t="str">
            <v>수입이자</v>
          </cell>
          <cell r="C32" t="str">
            <v>수입이자</v>
          </cell>
          <cell r="D32">
            <v>50</v>
          </cell>
          <cell r="E32" t="str">
            <v>자금전표</v>
          </cell>
          <cell r="F32" t="str">
            <v>10535737-005</v>
          </cell>
          <cell r="G32">
            <v>100027</v>
          </cell>
          <cell r="H32" t="str">
            <v>일진경리팀</v>
          </cell>
          <cell r="I32">
            <v>100027</v>
          </cell>
          <cell r="J32" t="str">
            <v>일진경리팀</v>
          </cell>
          <cell r="K32" t="str">
            <v>이자수입</v>
          </cell>
          <cell r="L32" t="str">
            <v>C</v>
          </cell>
          <cell r="M32">
            <v>0</v>
          </cell>
          <cell r="N32">
            <v>2951</v>
          </cell>
          <cell r="O32" t="str">
            <v>2000.03.19</v>
          </cell>
          <cell r="P32" t="str">
            <v>2000.03.19</v>
          </cell>
          <cell r="Q32" t="str">
            <v>최윤경</v>
          </cell>
          <cell r="R32">
            <v>211</v>
          </cell>
          <cell r="S32" t="str">
            <v>한빛은행(마포지점)</v>
          </cell>
          <cell r="T32">
            <v>0</v>
          </cell>
          <cell r="U32">
            <v>0</v>
          </cell>
        </row>
        <row r="33">
          <cell r="A33" t="str">
            <v>51001-00</v>
          </cell>
          <cell r="B33" t="str">
            <v>수입이자</v>
          </cell>
          <cell r="C33" t="str">
            <v>수입이자</v>
          </cell>
          <cell r="D33">
            <v>50</v>
          </cell>
          <cell r="E33" t="str">
            <v>자금전표</v>
          </cell>
          <cell r="F33" t="str">
            <v>10540206-002</v>
          </cell>
          <cell r="G33">
            <v>100027</v>
          </cell>
          <cell r="H33" t="str">
            <v>일진경리팀</v>
          </cell>
          <cell r="I33">
            <v>100027</v>
          </cell>
          <cell r="J33" t="str">
            <v>일진경리팀</v>
          </cell>
          <cell r="K33" t="str">
            <v>이자수입</v>
          </cell>
          <cell r="L33" t="str">
            <v>C</v>
          </cell>
          <cell r="M33">
            <v>0</v>
          </cell>
          <cell r="N33">
            <v>1446</v>
          </cell>
          <cell r="O33" t="str">
            <v>2000.03.19</v>
          </cell>
          <cell r="P33" t="str">
            <v>2000.03.19</v>
          </cell>
          <cell r="Q33" t="str">
            <v>최윤경</v>
          </cell>
          <cell r="R33">
            <v>1011</v>
          </cell>
          <cell r="S33" t="str">
            <v>한빛은행(마포역지점)</v>
          </cell>
          <cell r="T33">
            <v>0</v>
          </cell>
          <cell r="U33">
            <v>0</v>
          </cell>
        </row>
        <row r="34">
          <cell r="A34" t="str">
            <v>51001-00</v>
          </cell>
          <cell r="B34" t="str">
            <v>수입이자</v>
          </cell>
          <cell r="C34" t="str">
            <v>수입이자</v>
          </cell>
          <cell r="D34">
            <v>50</v>
          </cell>
          <cell r="E34" t="str">
            <v>자금전표</v>
          </cell>
          <cell r="F34" t="str">
            <v>10542417-003</v>
          </cell>
          <cell r="G34">
            <v>100027</v>
          </cell>
          <cell r="H34" t="str">
            <v>일진경리팀</v>
          </cell>
          <cell r="I34">
            <v>100027</v>
          </cell>
          <cell r="J34" t="str">
            <v>일진경리팀</v>
          </cell>
          <cell r="K34" t="str">
            <v>기업자유예금이자</v>
          </cell>
          <cell r="L34" t="str">
            <v>C</v>
          </cell>
          <cell r="M34">
            <v>0</v>
          </cell>
          <cell r="N34">
            <v>1700961</v>
          </cell>
          <cell r="O34" t="str">
            <v>2000.03.19</v>
          </cell>
          <cell r="P34" t="str">
            <v>2000.03.19</v>
          </cell>
          <cell r="Q34" t="str">
            <v>정경희</v>
          </cell>
          <cell r="R34">
            <v>211</v>
          </cell>
          <cell r="S34" t="str">
            <v>한빛은행(마포지점)</v>
          </cell>
          <cell r="T34">
            <v>0</v>
          </cell>
          <cell r="U34">
            <v>0</v>
          </cell>
        </row>
        <row r="35">
          <cell r="A35" t="str">
            <v>51001-00</v>
          </cell>
          <cell r="B35" t="str">
            <v>수입이자</v>
          </cell>
          <cell r="C35" t="str">
            <v>수입이자</v>
          </cell>
          <cell r="D35">
            <v>50</v>
          </cell>
          <cell r="E35" t="str">
            <v>자금전표</v>
          </cell>
          <cell r="F35" t="str">
            <v>10535358-005</v>
          </cell>
          <cell r="G35">
            <v>100027</v>
          </cell>
          <cell r="H35" t="str">
            <v>일진경리팀</v>
          </cell>
          <cell r="I35">
            <v>100027</v>
          </cell>
          <cell r="J35" t="str">
            <v>일진경리팀</v>
          </cell>
          <cell r="K35" t="str">
            <v>이자수입</v>
          </cell>
          <cell r="L35" t="str">
            <v>C</v>
          </cell>
          <cell r="M35">
            <v>0</v>
          </cell>
          <cell r="N35">
            <v>103904</v>
          </cell>
          <cell r="O35" t="str">
            <v>2000.03.20</v>
          </cell>
          <cell r="P35" t="str">
            <v>2000.03.20</v>
          </cell>
          <cell r="Q35" t="str">
            <v>최윤경</v>
          </cell>
          <cell r="R35">
            <v>1311</v>
          </cell>
          <cell r="S35" t="str">
            <v>외환은행(도화동지점)</v>
          </cell>
          <cell r="T35">
            <v>0</v>
          </cell>
          <cell r="U35">
            <v>0</v>
          </cell>
        </row>
        <row r="36">
          <cell r="A36" t="str">
            <v>51001-00</v>
          </cell>
          <cell r="B36" t="str">
            <v>수입이자</v>
          </cell>
          <cell r="C36" t="str">
            <v>수입이자</v>
          </cell>
          <cell r="D36">
            <v>50</v>
          </cell>
          <cell r="E36" t="str">
            <v>자금전표</v>
          </cell>
          <cell r="F36" t="str">
            <v>10535736-002</v>
          </cell>
          <cell r="G36">
            <v>100027</v>
          </cell>
          <cell r="H36" t="str">
            <v>일진경리팀</v>
          </cell>
          <cell r="I36">
            <v>100027</v>
          </cell>
          <cell r="J36" t="str">
            <v>일진경리팀</v>
          </cell>
          <cell r="K36" t="str">
            <v>이자수입</v>
          </cell>
          <cell r="L36" t="str">
            <v>C</v>
          </cell>
          <cell r="M36">
            <v>0</v>
          </cell>
          <cell r="N36">
            <v>458</v>
          </cell>
          <cell r="O36" t="str">
            <v>2000.03.20</v>
          </cell>
          <cell r="P36" t="str">
            <v>2000.03.20</v>
          </cell>
          <cell r="Q36" t="str">
            <v>최윤경</v>
          </cell>
          <cell r="R36">
            <v>111</v>
          </cell>
          <cell r="S36" t="str">
            <v>서울은행(마포지점)</v>
          </cell>
          <cell r="T36">
            <v>0</v>
          </cell>
          <cell r="U36">
            <v>0</v>
          </cell>
        </row>
        <row r="37">
          <cell r="A37" t="str">
            <v>51001-00</v>
          </cell>
          <cell r="B37" t="str">
            <v>수입이자</v>
          </cell>
          <cell r="C37" t="str">
            <v>수입이자</v>
          </cell>
          <cell r="D37">
            <v>50</v>
          </cell>
          <cell r="E37" t="str">
            <v>자금전표</v>
          </cell>
          <cell r="F37" t="str">
            <v>10541803-003</v>
          </cell>
          <cell r="G37">
            <v>100027</v>
          </cell>
          <cell r="H37" t="str">
            <v>일진경리팀</v>
          </cell>
          <cell r="I37">
            <v>100027</v>
          </cell>
          <cell r="J37" t="str">
            <v>일진경리팀</v>
          </cell>
          <cell r="K37" t="str">
            <v>이자수입</v>
          </cell>
          <cell r="L37" t="str">
            <v>C</v>
          </cell>
          <cell r="M37">
            <v>0</v>
          </cell>
          <cell r="N37">
            <v>13994</v>
          </cell>
          <cell r="O37" t="str">
            <v>2000.03.20</v>
          </cell>
          <cell r="P37" t="str">
            <v>2000.03.20</v>
          </cell>
          <cell r="Q37" t="str">
            <v>최윤경</v>
          </cell>
          <cell r="R37">
            <v>211</v>
          </cell>
          <cell r="S37" t="str">
            <v>한빛은행(마포지점)</v>
          </cell>
          <cell r="T37">
            <v>0</v>
          </cell>
          <cell r="U37">
            <v>0</v>
          </cell>
        </row>
        <row r="38">
          <cell r="A38" t="str">
            <v>51001-00</v>
          </cell>
          <cell r="B38" t="str">
            <v>수입이자</v>
          </cell>
          <cell r="C38" t="str">
            <v>수입이자</v>
          </cell>
          <cell r="D38">
            <v>50</v>
          </cell>
          <cell r="E38" t="str">
            <v>자금전표</v>
          </cell>
          <cell r="F38" t="str">
            <v>10535508-004</v>
          </cell>
          <cell r="G38">
            <v>100027</v>
          </cell>
          <cell r="H38" t="str">
            <v>일진경리팀</v>
          </cell>
          <cell r="I38">
            <v>100027</v>
          </cell>
          <cell r="J38" t="str">
            <v>일진경리팀</v>
          </cell>
          <cell r="K38" t="str">
            <v>이자수입</v>
          </cell>
          <cell r="L38" t="str">
            <v>C</v>
          </cell>
          <cell r="M38">
            <v>0</v>
          </cell>
          <cell r="N38">
            <v>24308219</v>
          </cell>
          <cell r="O38" t="str">
            <v>2000.03.21</v>
          </cell>
          <cell r="P38" t="str">
            <v>2000.03.21</v>
          </cell>
          <cell r="Q38" t="str">
            <v>최윤경</v>
          </cell>
          <cell r="R38">
            <v>31110</v>
          </cell>
          <cell r="S38" t="str">
            <v>일진기술금융(주)</v>
          </cell>
          <cell r="T38" t="str">
            <v>2000.03.21-2000.0</v>
          </cell>
          <cell r="U38" t="str">
            <v>5.25   10.50%</v>
          </cell>
        </row>
        <row r="39">
          <cell r="A39" t="str">
            <v>51001-00</v>
          </cell>
          <cell r="B39" t="str">
            <v>수입이자</v>
          </cell>
          <cell r="C39" t="str">
            <v>수입이자</v>
          </cell>
          <cell r="D39">
            <v>50</v>
          </cell>
          <cell r="E39" t="str">
            <v>자금전표</v>
          </cell>
          <cell r="F39" t="str">
            <v>10535757-005</v>
          </cell>
          <cell r="G39">
            <v>100027</v>
          </cell>
          <cell r="H39" t="str">
            <v>일진경리팀</v>
          </cell>
          <cell r="I39">
            <v>100027</v>
          </cell>
          <cell r="J39" t="str">
            <v>일진경리팀</v>
          </cell>
          <cell r="K39" t="str">
            <v>이자수입</v>
          </cell>
          <cell r="L39" t="str">
            <v>C</v>
          </cell>
          <cell r="M39">
            <v>0</v>
          </cell>
          <cell r="N39">
            <v>150665</v>
          </cell>
          <cell r="O39" t="str">
            <v>2000.03.21</v>
          </cell>
          <cell r="P39" t="str">
            <v>2000.03.21</v>
          </cell>
          <cell r="Q39" t="str">
            <v>최윤경</v>
          </cell>
          <cell r="R39">
            <v>1311</v>
          </cell>
          <cell r="S39" t="str">
            <v>외환은행(도화동지점)</v>
          </cell>
          <cell r="T39">
            <v>0</v>
          </cell>
          <cell r="U39">
            <v>0</v>
          </cell>
        </row>
        <row r="40">
          <cell r="A40" t="str">
            <v>51001-00</v>
          </cell>
          <cell r="B40" t="str">
            <v>수입이자</v>
          </cell>
          <cell r="C40" t="str">
            <v>수입이자</v>
          </cell>
          <cell r="D40">
            <v>50</v>
          </cell>
          <cell r="E40" t="str">
            <v>자금전표</v>
          </cell>
          <cell r="F40" t="str">
            <v>10535761-005</v>
          </cell>
          <cell r="G40">
            <v>100027</v>
          </cell>
          <cell r="H40" t="str">
            <v>일진경리팀</v>
          </cell>
          <cell r="I40">
            <v>100027</v>
          </cell>
          <cell r="J40" t="str">
            <v>일진경리팀</v>
          </cell>
          <cell r="K40" t="str">
            <v>이자수입</v>
          </cell>
          <cell r="L40" t="str">
            <v>C</v>
          </cell>
          <cell r="M40">
            <v>0</v>
          </cell>
          <cell r="N40">
            <v>10713</v>
          </cell>
          <cell r="O40" t="str">
            <v>2000.03.21</v>
          </cell>
          <cell r="P40" t="str">
            <v>2000.03.21</v>
          </cell>
          <cell r="Q40" t="str">
            <v>최윤경</v>
          </cell>
          <cell r="R40">
            <v>1311</v>
          </cell>
          <cell r="S40" t="str">
            <v>외환은행(도화동지점)</v>
          </cell>
          <cell r="T40">
            <v>0</v>
          </cell>
          <cell r="U40">
            <v>0</v>
          </cell>
        </row>
        <row r="41">
          <cell r="A41" t="str">
            <v>51001-00</v>
          </cell>
          <cell r="B41" t="str">
            <v>수입이자</v>
          </cell>
          <cell r="C41" t="str">
            <v>수입이자</v>
          </cell>
          <cell r="D41">
            <v>50</v>
          </cell>
          <cell r="E41" t="str">
            <v>자금전표</v>
          </cell>
          <cell r="F41" t="str">
            <v>10535761-011</v>
          </cell>
          <cell r="G41">
            <v>100027</v>
          </cell>
          <cell r="H41" t="str">
            <v>일진경리팀</v>
          </cell>
          <cell r="I41">
            <v>100027</v>
          </cell>
          <cell r="J41" t="str">
            <v>일진경리팀</v>
          </cell>
          <cell r="K41" t="str">
            <v>이자수입1004714</v>
          </cell>
          <cell r="L41" t="str">
            <v>C</v>
          </cell>
          <cell r="M41">
            <v>0</v>
          </cell>
          <cell r="N41">
            <v>5722</v>
          </cell>
          <cell r="O41" t="str">
            <v>2000.03.21</v>
          </cell>
          <cell r="P41" t="str">
            <v>2000.03.21</v>
          </cell>
          <cell r="Q41" t="str">
            <v>최윤경</v>
          </cell>
          <cell r="R41">
            <v>1311</v>
          </cell>
          <cell r="S41" t="str">
            <v>외환은행(도화동지점)</v>
          </cell>
          <cell r="T41">
            <v>0</v>
          </cell>
          <cell r="U41">
            <v>0</v>
          </cell>
        </row>
        <row r="42">
          <cell r="A42" t="str">
            <v>51001-00</v>
          </cell>
          <cell r="B42" t="str">
            <v>수입이자</v>
          </cell>
          <cell r="C42" t="str">
            <v>수입이자</v>
          </cell>
          <cell r="D42">
            <v>50</v>
          </cell>
          <cell r="E42" t="str">
            <v>자금전표</v>
          </cell>
          <cell r="F42" t="str">
            <v>10536220-005</v>
          </cell>
          <cell r="G42">
            <v>100027</v>
          </cell>
          <cell r="H42" t="str">
            <v>일진경리팀</v>
          </cell>
          <cell r="I42">
            <v>100027</v>
          </cell>
          <cell r="J42" t="str">
            <v>일진경리팀</v>
          </cell>
          <cell r="K42" t="str">
            <v>이자수입</v>
          </cell>
          <cell r="L42" t="str">
            <v>C</v>
          </cell>
          <cell r="M42">
            <v>0</v>
          </cell>
          <cell r="N42">
            <v>23642</v>
          </cell>
          <cell r="O42" t="str">
            <v>2000.03.22</v>
          </cell>
          <cell r="P42" t="str">
            <v>2000.03.22</v>
          </cell>
          <cell r="Q42" t="str">
            <v>최윤경</v>
          </cell>
          <cell r="R42">
            <v>1311</v>
          </cell>
          <cell r="S42" t="str">
            <v>외환은행(도화동지점)</v>
          </cell>
          <cell r="T42">
            <v>0</v>
          </cell>
          <cell r="U42">
            <v>0</v>
          </cell>
        </row>
        <row r="43">
          <cell r="A43" t="str">
            <v>51001-00</v>
          </cell>
          <cell r="B43" t="str">
            <v>수입이자</v>
          </cell>
          <cell r="C43" t="str">
            <v>수입이자</v>
          </cell>
          <cell r="D43">
            <v>50</v>
          </cell>
          <cell r="E43" t="str">
            <v>자금전표</v>
          </cell>
          <cell r="F43" t="str">
            <v>10536220-010</v>
          </cell>
          <cell r="G43">
            <v>100027</v>
          </cell>
          <cell r="H43" t="str">
            <v>일진경리팀</v>
          </cell>
          <cell r="I43">
            <v>100027</v>
          </cell>
          <cell r="J43" t="str">
            <v>일진경리팀</v>
          </cell>
          <cell r="K43" t="str">
            <v>이자수입</v>
          </cell>
          <cell r="L43" t="str">
            <v>C</v>
          </cell>
          <cell r="M43">
            <v>0</v>
          </cell>
          <cell r="N43">
            <v>2871198</v>
          </cell>
          <cell r="O43" t="str">
            <v>2000.03.22</v>
          </cell>
          <cell r="P43" t="str">
            <v>2000.03.22</v>
          </cell>
          <cell r="Q43" t="str">
            <v>최윤경</v>
          </cell>
          <cell r="R43">
            <v>1311</v>
          </cell>
          <cell r="S43" t="str">
            <v>외환은행(도화동지점)</v>
          </cell>
          <cell r="T43">
            <v>0</v>
          </cell>
          <cell r="U43">
            <v>0</v>
          </cell>
        </row>
        <row r="44">
          <cell r="A44" t="str">
            <v>51001-00</v>
          </cell>
          <cell r="B44" t="str">
            <v>수입이자</v>
          </cell>
          <cell r="C44" t="str">
            <v>수입이자</v>
          </cell>
          <cell r="D44">
            <v>50</v>
          </cell>
          <cell r="E44" t="str">
            <v>자금전표</v>
          </cell>
          <cell r="F44" t="str">
            <v>10536985-005</v>
          </cell>
          <cell r="G44">
            <v>100027</v>
          </cell>
          <cell r="H44" t="str">
            <v>일진경리팀</v>
          </cell>
          <cell r="I44">
            <v>100027</v>
          </cell>
          <cell r="J44" t="str">
            <v>일진경리팀</v>
          </cell>
          <cell r="K44" t="str">
            <v>이자수입</v>
          </cell>
          <cell r="L44" t="str">
            <v>C</v>
          </cell>
          <cell r="M44">
            <v>0</v>
          </cell>
          <cell r="N44">
            <v>34742</v>
          </cell>
          <cell r="O44" t="str">
            <v>2000.03.23</v>
          </cell>
          <cell r="P44" t="str">
            <v>2000.03.23</v>
          </cell>
          <cell r="Q44" t="str">
            <v>최윤경</v>
          </cell>
          <cell r="R44">
            <v>1311</v>
          </cell>
          <cell r="S44" t="str">
            <v>외환은행(도화동지점)</v>
          </cell>
          <cell r="T44">
            <v>0</v>
          </cell>
          <cell r="U44">
            <v>0</v>
          </cell>
        </row>
        <row r="45">
          <cell r="A45" t="str">
            <v>51001-00</v>
          </cell>
          <cell r="B45" t="str">
            <v>수입이자</v>
          </cell>
          <cell r="C45" t="str">
            <v>수입이자</v>
          </cell>
          <cell r="D45">
            <v>50</v>
          </cell>
          <cell r="E45" t="str">
            <v>자금전표</v>
          </cell>
          <cell r="F45" t="str">
            <v>10538263-003</v>
          </cell>
          <cell r="G45">
            <v>100027</v>
          </cell>
          <cell r="H45" t="str">
            <v>일진경리팀</v>
          </cell>
          <cell r="I45">
            <v>100027</v>
          </cell>
          <cell r="J45" t="str">
            <v>일진경리팀</v>
          </cell>
          <cell r="K45" t="str">
            <v>이자수입</v>
          </cell>
          <cell r="L45" t="str">
            <v>C</v>
          </cell>
          <cell r="M45">
            <v>0</v>
          </cell>
          <cell r="N45">
            <v>1866857</v>
          </cell>
          <cell r="O45" t="str">
            <v>2000.03.26</v>
          </cell>
          <cell r="P45" t="str">
            <v>2000.03.26</v>
          </cell>
          <cell r="Q45" t="str">
            <v>최윤경</v>
          </cell>
          <cell r="R45">
            <v>1311</v>
          </cell>
          <cell r="S45" t="str">
            <v>외환은행(도화동지점)</v>
          </cell>
          <cell r="T45">
            <v>0</v>
          </cell>
          <cell r="U45">
            <v>0</v>
          </cell>
        </row>
        <row r="46">
          <cell r="A46" t="str">
            <v>51001-00</v>
          </cell>
          <cell r="B46" t="str">
            <v>수입이자</v>
          </cell>
          <cell r="C46" t="str">
            <v>수입이자</v>
          </cell>
          <cell r="D46">
            <v>50</v>
          </cell>
          <cell r="E46" t="str">
            <v>자금전표</v>
          </cell>
          <cell r="F46" t="str">
            <v>10539215-002</v>
          </cell>
          <cell r="G46">
            <v>100027</v>
          </cell>
          <cell r="H46" t="str">
            <v>일진경리팀</v>
          </cell>
          <cell r="I46">
            <v>100027</v>
          </cell>
          <cell r="J46" t="str">
            <v>일진경리팀</v>
          </cell>
          <cell r="K46" t="str">
            <v>이자수입</v>
          </cell>
          <cell r="L46" t="str">
            <v>C</v>
          </cell>
          <cell r="M46">
            <v>0</v>
          </cell>
          <cell r="N46">
            <v>139</v>
          </cell>
          <cell r="O46" t="str">
            <v>2000.03.26</v>
          </cell>
          <cell r="P46" t="str">
            <v>2000.03.26</v>
          </cell>
          <cell r="Q46" t="str">
            <v>최윤경</v>
          </cell>
          <cell r="R46">
            <v>1311</v>
          </cell>
          <cell r="S46" t="str">
            <v>외환은행(도화동지점)</v>
          </cell>
          <cell r="T46">
            <v>0</v>
          </cell>
          <cell r="U46">
            <v>0</v>
          </cell>
        </row>
        <row r="47">
          <cell r="A47" t="str">
            <v>51001-00</v>
          </cell>
          <cell r="B47" t="str">
            <v>수입이자</v>
          </cell>
          <cell r="C47" t="str">
            <v>수입이자</v>
          </cell>
          <cell r="D47">
            <v>50</v>
          </cell>
          <cell r="E47" t="str">
            <v>자금전표</v>
          </cell>
          <cell r="F47" t="str">
            <v>10537970-003</v>
          </cell>
          <cell r="G47">
            <v>100027</v>
          </cell>
          <cell r="H47" t="str">
            <v>일진경리팀</v>
          </cell>
          <cell r="I47">
            <v>100027</v>
          </cell>
          <cell r="J47" t="str">
            <v>일진경리팀</v>
          </cell>
          <cell r="K47" t="str">
            <v>이자수입</v>
          </cell>
          <cell r="L47" t="str">
            <v>C</v>
          </cell>
          <cell r="M47">
            <v>0</v>
          </cell>
          <cell r="N47">
            <v>12484931</v>
          </cell>
          <cell r="O47" t="str">
            <v>2000.03.27</v>
          </cell>
          <cell r="P47" t="str">
            <v>2000.03.27</v>
          </cell>
          <cell r="Q47" t="str">
            <v>최윤경</v>
          </cell>
          <cell r="R47">
            <v>31110</v>
          </cell>
          <cell r="S47" t="str">
            <v>일진기술금융(주)</v>
          </cell>
          <cell r="T47" t="str">
            <v>2000.03.27-2000.0</v>
          </cell>
          <cell r="U47" t="str">
            <v>4.27   10.50%</v>
          </cell>
        </row>
        <row r="48">
          <cell r="A48" t="str">
            <v>51001-00</v>
          </cell>
          <cell r="B48" t="str">
            <v>수입이자</v>
          </cell>
          <cell r="C48" t="str">
            <v>수입이자</v>
          </cell>
          <cell r="D48">
            <v>50</v>
          </cell>
          <cell r="E48" t="str">
            <v>자금전표</v>
          </cell>
          <cell r="F48" t="str">
            <v>10538267-005</v>
          </cell>
          <cell r="G48">
            <v>100027</v>
          </cell>
          <cell r="H48" t="str">
            <v>일진경리팀</v>
          </cell>
          <cell r="I48">
            <v>100027</v>
          </cell>
          <cell r="J48" t="str">
            <v>일진경리팀</v>
          </cell>
          <cell r="K48" t="str">
            <v>이자수입</v>
          </cell>
          <cell r="L48" t="str">
            <v>C</v>
          </cell>
          <cell r="M48">
            <v>0</v>
          </cell>
          <cell r="N48">
            <v>866896</v>
          </cell>
          <cell r="O48" t="str">
            <v>2000.03.27</v>
          </cell>
          <cell r="P48" t="str">
            <v>2000.03.27</v>
          </cell>
          <cell r="Q48" t="str">
            <v>최윤경</v>
          </cell>
          <cell r="R48">
            <v>1311</v>
          </cell>
          <cell r="S48" t="str">
            <v>외환은행(도화동지점)</v>
          </cell>
          <cell r="T48">
            <v>0</v>
          </cell>
          <cell r="U48">
            <v>0</v>
          </cell>
        </row>
        <row r="49">
          <cell r="A49" t="str">
            <v>51001-00</v>
          </cell>
          <cell r="B49" t="str">
            <v>수입이자</v>
          </cell>
          <cell r="C49" t="str">
            <v>수입이자</v>
          </cell>
          <cell r="D49">
            <v>50</v>
          </cell>
          <cell r="E49" t="str">
            <v>자금전표</v>
          </cell>
          <cell r="F49" t="str">
            <v>10538267-010</v>
          </cell>
          <cell r="G49">
            <v>100027</v>
          </cell>
          <cell r="H49" t="str">
            <v>일진경리팀</v>
          </cell>
          <cell r="I49">
            <v>100027</v>
          </cell>
          <cell r="J49" t="str">
            <v>일진경리팀</v>
          </cell>
          <cell r="K49" t="str">
            <v>이자수입</v>
          </cell>
          <cell r="L49" t="str">
            <v>C</v>
          </cell>
          <cell r="M49">
            <v>0</v>
          </cell>
          <cell r="N49">
            <v>857348</v>
          </cell>
          <cell r="O49" t="str">
            <v>2000.03.27</v>
          </cell>
          <cell r="P49" t="str">
            <v>2000.03.27</v>
          </cell>
          <cell r="Q49" t="str">
            <v>최윤경</v>
          </cell>
          <cell r="R49">
            <v>1311</v>
          </cell>
          <cell r="S49" t="str">
            <v>외환은행(도화동지점)</v>
          </cell>
          <cell r="T49">
            <v>0</v>
          </cell>
          <cell r="U49">
            <v>0</v>
          </cell>
        </row>
        <row r="50">
          <cell r="A50" t="str">
            <v>51001-00</v>
          </cell>
          <cell r="B50" t="str">
            <v>수입이자</v>
          </cell>
          <cell r="C50" t="str">
            <v>수입이자</v>
          </cell>
          <cell r="D50">
            <v>50</v>
          </cell>
          <cell r="E50" t="str">
            <v>자금전표</v>
          </cell>
          <cell r="F50" t="str">
            <v>10538267-015</v>
          </cell>
          <cell r="G50">
            <v>100027</v>
          </cell>
          <cell r="H50" t="str">
            <v>일진경리팀</v>
          </cell>
          <cell r="I50">
            <v>100027</v>
          </cell>
          <cell r="J50" t="str">
            <v>일진경리팀</v>
          </cell>
          <cell r="K50" t="str">
            <v>이자수입</v>
          </cell>
          <cell r="L50" t="str">
            <v>C</v>
          </cell>
          <cell r="M50">
            <v>0</v>
          </cell>
          <cell r="N50">
            <v>447028</v>
          </cell>
          <cell r="O50" t="str">
            <v>2000.03.27</v>
          </cell>
          <cell r="P50" t="str">
            <v>2000.03.27</v>
          </cell>
          <cell r="Q50" t="str">
            <v>최윤경</v>
          </cell>
          <cell r="R50">
            <v>1311</v>
          </cell>
          <cell r="S50" t="str">
            <v>외환은행(도화동지점)</v>
          </cell>
          <cell r="T50">
            <v>0</v>
          </cell>
          <cell r="U50">
            <v>0</v>
          </cell>
        </row>
        <row r="51">
          <cell r="A51" t="str">
            <v>51001-00</v>
          </cell>
          <cell r="B51" t="str">
            <v>수입이자</v>
          </cell>
          <cell r="C51" t="str">
            <v>수입이자</v>
          </cell>
          <cell r="D51">
            <v>50</v>
          </cell>
          <cell r="E51" t="str">
            <v>자금전표</v>
          </cell>
          <cell r="F51" t="str">
            <v>10538267-020</v>
          </cell>
          <cell r="G51">
            <v>100027</v>
          </cell>
          <cell r="H51" t="str">
            <v>일진경리팀</v>
          </cell>
          <cell r="I51">
            <v>100027</v>
          </cell>
          <cell r="J51" t="str">
            <v>일진경리팀</v>
          </cell>
          <cell r="K51" t="str">
            <v>이자수입</v>
          </cell>
          <cell r="L51" t="str">
            <v>C</v>
          </cell>
          <cell r="M51">
            <v>0</v>
          </cell>
          <cell r="N51">
            <v>243944</v>
          </cell>
          <cell r="O51" t="str">
            <v>2000.03.27</v>
          </cell>
          <cell r="P51" t="str">
            <v>2000.03.27</v>
          </cell>
          <cell r="Q51" t="str">
            <v>최윤경</v>
          </cell>
          <cell r="R51">
            <v>1311</v>
          </cell>
          <cell r="S51" t="str">
            <v>외환은행(도화동지점)</v>
          </cell>
          <cell r="T51">
            <v>0</v>
          </cell>
          <cell r="U51">
            <v>0</v>
          </cell>
        </row>
        <row r="52">
          <cell r="A52" t="str">
            <v>51001-00</v>
          </cell>
          <cell r="B52" t="str">
            <v>수입이자</v>
          </cell>
          <cell r="C52" t="str">
            <v>수입이자</v>
          </cell>
          <cell r="D52">
            <v>50</v>
          </cell>
          <cell r="E52" t="str">
            <v>자금전표</v>
          </cell>
          <cell r="F52" t="str">
            <v>10538305-011</v>
          </cell>
          <cell r="G52">
            <v>100027</v>
          </cell>
          <cell r="H52" t="str">
            <v>일진경리팀</v>
          </cell>
          <cell r="I52">
            <v>100027</v>
          </cell>
          <cell r="J52" t="str">
            <v>일진경리팀</v>
          </cell>
          <cell r="K52" t="str">
            <v>이자수입</v>
          </cell>
          <cell r="L52" t="str">
            <v>C</v>
          </cell>
          <cell r="M52">
            <v>0</v>
          </cell>
          <cell r="N52">
            <v>18720</v>
          </cell>
          <cell r="O52" t="str">
            <v>2000.03.27</v>
          </cell>
          <cell r="P52" t="str">
            <v>2000.03.27</v>
          </cell>
          <cell r="Q52" t="str">
            <v>최윤경</v>
          </cell>
          <cell r="R52">
            <v>211</v>
          </cell>
          <cell r="S52" t="str">
            <v>한빛은행(마포지점)</v>
          </cell>
          <cell r="T52">
            <v>0</v>
          </cell>
          <cell r="U52">
            <v>0</v>
          </cell>
        </row>
        <row r="53">
          <cell r="A53" t="str">
            <v>51001-00</v>
          </cell>
          <cell r="B53" t="str">
            <v>수입이자</v>
          </cell>
          <cell r="C53" t="str">
            <v>수입이자</v>
          </cell>
          <cell r="D53">
            <v>50</v>
          </cell>
          <cell r="E53" t="str">
            <v>자금전표</v>
          </cell>
          <cell r="F53" t="str">
            <v>10538370-003</v>
          </cell>
          <cell r="G53">
            <v>100027</v>
          </cell>
          <cell r="H53" t="str">
            <v>일진경리팀</v>
          </cell>
          <cell r="I53">
            <v>100027</v>
          </cell>
          <cell r="J53" t="str">
            <v>일진경리팀</v>
          </cell>
          <cell r="K53" t="str">
            <v>예금이자</v>
          </cell>
          <cell r="L53" t="str">
            <v>C</v>
          </cell>
          <cell r="M53">
            <v>0</v>
          </cell>
          <cell r="N53">
            <v>19296</v>
          </cell>
          <cell r="O53" t="str">
            <v>2000.03.27</v>
          </cell>
          <cell r="P53" t="str">
            <v>2000.03.27</v>
          </cell>
          <cell r="Q53" t="str">
            <v>최윤경</v>
          </cell>
          <cell r="R53">
            <v>1321</v>
          </cell>
          <cell r="S53" t="str">
            <v>외환은행(마포지점)</v>
          </cell>
          <cell r="T53">
            <v>0</v>
          </cell>
          <cell r="U53">
            <v>0</v>
          </cell>
        </row>
        <row r="54">
          <cell r="A54" t="str">
            <v>51001-00</v>
          </cell>
          <cell r="B54" t="str">
            <v>수입이자</v>
          </cell>
          <cell r="C54" t="str">
            <v>수입이자</v>
          </cell>
          <cell r="D54">
            <v>50</v>
          </cell>
          <cell r="E54" t="str">
            <v>자금전표</v>
          </cell>
          <cell r="F54" t="str">
            <v>10538611-002</v>
          </cell>
          <cell r="G54">
            <v>100027</v>
          </cell>
          <cell r="H54" t="str">
            <v>일진경리팀</v>
          </cell>
          <cell r="I54">
            <v>100027</v>
          </cell>
          <cell r="J54" t="str">
            <v>일진경리팀</v>
          </cell>
          <cell r="K54" t="str">
            <v>이자수입</v>
          </cell>
          <cell r="L54" t="str">
            <v>C</v>
          </cell>
          <cell r="M54">
            <v>0</v>
          </cell>
          <cell r="N54">
            <v>2373</v>
          </cell>
          <cell r="O54" t="str">
            <v>2000.03.27</v>
          </cell>
          <cell r="P54" t="str">
            <v>2000.03.27</v>
          </cell>
          <cell r="Q54" t="str">
            <v>최윤경</v>
          </cell>
          <cell r="R54">
            <v>711</v>
          </cell>
          <cell r="S54" t="str">
            <v>농협중앙회마포지점</v>
          </cell>
          <cell r="T54">
            <v>0</v>
          </cell>
          <cell r="U54">
            <v>0</v>
          </cell>
        </row>
        <row r="55">
          <cell r="A55" t="str">
            <v>51001-00</v>
          </cell>
          <cell r="B55" t="str">
            <v>수입이자</v>
          </cell>
          <cell r="C55" t="str">
            <v>수입이자</v>
          </cell>
          <cell r="D55">
            <v>50</v>
          </cell>
          <cell r="E55" t="str">
            <v>자금전표</v>
          </cell>
          <cell r="F55" t="str">
            <v>10537828-003</v>
          </cell>
          <cell r="G55">
            <v>100027</v>
          </cell>
          <cell r="H55" t="str">
            <v>일진경리팀</v>
          </cell>
          <cell r="I55">
            <v>100027</v>
          </cell>
          <cell r="J55" t="str">
            <v>일진경리팀</v>
          </cell>
          <cell r="K55" t="str">
            <v>법인통장 이자소득(천</v>
          </cell>
          <cell r="L55" t="str">
            <v>C</v>
          </cell>
          <cell r="M55">
            <v>0</v>
          </cell>
          <cell r="N55">
            <v>14197</v>
          </cell>
          <cell r="O55" t="str">
            <v>2000.03.27</v>
          </cell>
          <cell r="P55" t="str">
            <v>2000.03.27</v>
          </cell>
          <cell r="Q55" t="str">
            <v>허정</v>
          </cell>
          <cell r="R55">
            <v>122902</v>
          </cell>
          <cell r="S55" t="str">
            <v>한빛은행천안지점</v>
          </cell>
          <cell r="T55" t="str">
            <v>1999.12.20-2000.0</v>
          </cell>
          <cell r="U55" t="str">
            <v>3.19   20%</v>
          </cell>
        </row>
        <row r="56">
          <cell r="A56" t="str">
            <v>51001-00</v>
          </cell>
          <cell r="B56" t="str">
            <v>수입이자</v>
          </cell>
          <cell r="C56" t="str">
            <v>수입이자</v>
          </cell>
          <cell r="D56">
            <v>50</v>
          </cell>
          <cell r="E56" t="str">
            <v>자금전표</v>
          </cell>
          <cell r="F56" t="str">
            <v>10537827-003</v>
          </cell>
          <cell r="G56">
            <v>100027</v>
          </cell>
          <cell r="H56" t="str">
            <v>일진경리팀</v>
          </cell>
          <cell r="I56">
            <v>100027</v>
          </cell>
          <cell r="J56" t="str">
            <v>일진경리팀</v>
          </cell>
          <cell r="K56" t="str">
            <v>법인통장 이자소득(천</v>
          </cell>
          <cell r="L56" t="str">
            <v>C</v>
          </cell>
          <cell r="M56">
            <v>0</v>
          </cell>
          <cell r="N56">
            <v>17624</v>
          </cell>
          <cell r="O56" t="str">
            <v>2000.03.27</v>
          </cell>
          <cell r="P56" t="str">
            <v>2000.03.27</v>
          </cell>
          <cell r="Q56" t="str">
            <v>허정</v>
          </cell>
          <cell r="R56">
            <v>122902</v>
          </cell>
          <cell r="S56" t="str">
            <v>한빛은행천안지점</v>
          </cell>
          <cell r="T56" t="str">
            <v>1999.12.20-2000.0</v>
          </cell>
          <cell r="U56" t="str">
            <v>3.19   20%</v>
          </cell>
        </row>
        <row r="57">
          <cell r="A57" t="str">
            <v>51001-00</v>
          </cell>
          <cell r="B57" t="str">
            <v>수입이자</v>
          </cell>
          <cell r="C57" t="str">
            <v>수입이자</v>
          </cell>
          <cell r="D57">
            <v>50</v>
          </cell>
          <cell r="E57" t="str">
            <v>자금전표</v>
          </cell>
          <cell r="F57" t="str">
            <v>10539222-002</v>
          </cell>
          <cell r="G57">
            <v>100027</v>
          </cell>
          <cell r="H57" t="str">
            <v>일진경리팀</v>
          </cell>
          <cell r="I57">
            <v>100027</v>
          </cell>
          <cell r="J57" t="str">
            <v>일진경리팀</v>
          </cell>
          <cell r="K57" t="str">
            <v>이자수입</v>
          </cell>
          <cell r="L57" t="str">
            <v>C</v>
          </cell>
          <cell r="M57">
            <v>0</v>
          </cell>
          <cell r="N57">
            <v>1646</v>
          </cell>
          <cell r="O57" t="str">
            <v>2000.03.27</v>
          </cell>
          <cell r="P57" t="str">
            <v>2000.03.27</v>
          </cell>
          <cell r="Q57" t="str">
            <v>최윤경</v>
          </cell>
          <cell r="R57">
            <v>1311</v>
          </cell>
          <cell r="S57" t="str">
            <v>외환은행(도화동지점)</v>
          </cell>
          <cell r="T57">
            <v>0</v>
          </cell>
          <cell r="U57">
            <v>0</v>
          </cell>
        </row>
        <row r="58">
          <cell r="A58" t="str">
            <v>51001-00</v>
          </cell>
          <cell r="B58" t="str">
            <v>수입이자</v>
          </cell>
          <cell r="C58" t="str">
            <v>수입이자</v>
          </cell>
          <cell r="D58">
            <v>50</v>
          </cell>
          <cell r="E58" t="str">
            <v>자금전표</v>
          </cell>
          <cell r="F58" t="str">
            <v>10539222-004</v>
          </cell>
          <cell r="G58">
            <v>100027</v>
          </cell>
          <cell r="H58" t="str">
            <v>일진경리팀</v>
          </cell>
          <cell r="I58">
            <v>100027</v>
          </cell>
          <cell r="J58" t="str">
            <v>일진경리팀</v>
          </cell>
          <cell r="K58" t="str">
            <v>이자수입</v>
          </cell>
          <cell r="L58" t="str">
            <v>C</v>
          </cell>
          <cell r="M58">
            <v>0</v>
          </cell>
          <cell r="N58">
            <v>1093</v>
          </cell>
          <cell r="O58" t="str">
            <v>2000.03.27</v>
          </cell>
          <cell r="P58" t="str">
            <v>2000.03.27</v>
          </cell>
          <cell r="Q58" t="str">
            <v>최윤경</v>
          </cell>
          <cell r="R58">
            <v>1311</v>
          </cell>
          <cell r="S58" t="str">
            <v>외환은행(도화동지점)</v>
          </cell>
          <cell r="T58">
            <v>0</v>
          </cell>
          <cell r="U58">
            <v>0</v>
          </cell>
        </row>
        <row r="59">
          <cell r="A59" t="str">
            <v>51001-00</v>
          </cell>
          <cell r="B59" t="str">
            <v>수입이자</v>
          </cell>
          <cell r="C59" t="str">
            <v>수입이자</v>
          </cell>
          <cell r="D59">
            <v>50</v>
          </cell>
          <cell r="E59" t="str">
            <v>자금전표</v>
          </cell>
          <cell r="F59" t="str">
            <v>10540543-005</v>
          </cell>
          <cell r="G59">
            <v>100027</v>
          </cell>
          <cell r="H59" t="str">
            <v>일진경리팀</v>
          </cell>
          <cell r="I59">
            <v>100027</v>
          </cell>
          <cell r="J59" t="str">
            <v>일진경리팀</v>
          </cell>
          <cell r="K59" t="str">
            <v>이자수입</v>
          </cell>
          <cell r="L59" t="str">
            <v>C</v>
          </cell>
          <cell r="M59">
            <v>0</v>
          </cell>
          <cell r="N59">
            <v>110510</v>
          </cell>
          <cell r="O59" t="str">
            <v>2000.03.31</v>
          </cell>
          <cell r="P59" t="str">
            <v>2000.03.31</v>
          </cell>
          <cell r="Q59" t="str">
            <v>최윤경</v>
          </cell>
          <cell r="R59">
            <v>9210</v>
          </cell>
          <cell r="S59" t="str">
            <v>주택은행(마포)</v>
          </cell>
          <cell r="T59">
            <v>0</v>
          </cell>
          <cell r="U59">
            <v>0</v>
          </cell>
        </row>
        <row r="60">
          <cell r="A60" t="str">
            <v>51001-00</v>
          </cell>
          <cell r="B60" t="str">
            <v>수입이자</v>
          </cell>
          <cell r="C60" t="str">
            <v>수입이자</v>
          </cell>
          <cell r="D60">
            <v>50</v>
          </cell>
          <cell r="E60" t="str">
            <v>자금전표</v>
          </cell>
          <cell r="F60" t="str">
            <v>10541808-015</v>
          </cell>
          <cell r="G60">
            <v>100027</v>
          </cell>
          <cell r="H60" t="str">
            <v>일진경리팀</v>
          </cell>
          <cell r="I60">
            <v>100027</v>
          </cell>
          <cell r="J60" t="str">
            <v>일진경리팀</v>
          </cell>
          <cell r="K60" t="str">
            <v>이자수입</v>
          </cell>
          <cell r="L60" t="str">
            <v>C</v>
          </cell>
          <cell r="M60">
            <v>0</v>
          </cell>
          <cell r="N60">
            <v>251975</v>
          </cell>
          <cell r="O60" t="str">
            <v>2000.03.31</v>
          </cell>
          <cell r="P60" t="str">
            <v>2000.03.31</v>
          </cell>
          <cell r="Q60" t="str">
            <v>최윤경</v>
          </cell>
          <cell r="R60">
            <v>211</v>
          </cell>
          <cell r="S60" t="str">
            <v>한빛은행(마포지점)</v>
          </cell>
          <cell r="T60">
            <v>0</v>
          </cell>
          <cell r="U60">
            <v>0</v>
          </cell>
        </row>
        <row r="61">
          <cell r="A61" t="str">
            <v>51001-00</v>
          </cell>
          <cell r="B61" t="str">
            <v>수입이자</v>
          </cell>
          <cell r="C61" t="str">
            <v>수입이자</v>
          </cell>
          <cell r="D61">
            <v>50</v>
          </cell>
          <cell r="E61" t="str">
            <v>자금전표</v>
          </cell>
          <cell r="F61" t="str">
            <v>10541782-005</v>
          </cell>
          <cell r="G61">
            <v>100027</v>
          </cell>
          <cell r="H61" t="str">
            <v>일진경리팀</v>
          </cell>
          <cell r="I61">
            <v>100027</v>
          </cell>
          <cell r="J61" t="str">
            <v>일진경리팀</v>
          </cell>
          <cell r="K61" t="str">
            <v>이자수입</v>
          </cell>
          <cell r="L61" t="str">
            <v>C</v>
          </cell>
          <cell r="M61">
            <v>0</v>
          </cell>
          <cell r="N61">
            <v>128049</v>
          </cell>
          <cell r="O61" t="str">
            <v>2000.04.03</v>
          </cell>
          <cell r="P61" t="str">
            <v>2000.04.03</v>
          </cell>
          <cell r="Q61" t="str">
            <v>최윤경</v>
          </cell>
          <cell r="R61">
            <v>1311</v>
          </cell>
          <cell r="S61" t="str">
            <v>외환은행(도화동지점)</v>
          </cell>
          <cell r="T61">
            <v>0</v>
          </cell>
          <cell r="U61">
            <v>0</v>
          </cell>
        </row>
        <row r="62">
          <cell r="A62" t="str">
            <v>51001-00</v>
          </cell>
          <cell r="B62" t="str">
            <v>수입이자</v>
          </cell>
          <cell r="C62" t="str">
            <v>수입이자</v>
          </cell>
          <cell r="D62">
            <v>50</v>
          </cell>
          <cell r="E62" t="str">
            <v>자금전표</v>
          </cell>
          <cell r="F62" t="str">
            <v>10542568-005</v>
          </cell>
          <cell r="G62">
            <v>100027</v>
          </cell>
          <cell r="H62" t="str">
            <v>일진경리팀</v>
          </cell>
          <cell r="I62">
            <v>100027</v>
          </cell>
          <cell r="J62" t="str">
            <v>일진경리팀</v>
          </cell>
          <cell r="K62" t="str">
            <v>이자수입</v>
          </cell>
          <cell r="L62" t="str">
            <v>C</v>
          </cell>
          <cell r="M62">
            <v>0</v>
          </cell>
          <cell r="N62">
            <v>354757</v>
          </cell>
          <cell r="O62" t="str">
            <v>2000.04.04</v>
          </cell>
          <cell r="P62" t="str">
            <v>2000.04.04</v>
          </cell>
          <cell r="Q62" t="str">
            <v>최윤경</v>
          </cell>
          <cell r="R62">
            <v>1311</v>
          </cell>
          <cell r="S62" t="str">
            <v>외환은행(도화동지점)</v>
          </cell>
          <cell r="T62">
            <v>0</v>
          </cell>
          <cell r="U62">
            <v>0</v>
          </cell>
        </row>
        <row r="63">
          <cell r="A63" t="str">
            <v>51001-00</v>
          </cell>
          <cell r="B63" t="str">
            <v>수입이자</v>
          </cell>
          <cell r="C63" t="str">
            <v>수입이자</v>
          </cell>
          <cell r="D63">
            <v>50</v>
          </cell>
          <cell r="E63" t="str">
            <v>자금전표</v>
          </cell>
          <cell r="F63" t="str">
            <v>10544185-005</v>
          </cell>
          <cell r="G63">
            <v>100027</v>
          </cell>
          <cell r="H63" t="str">
            <v>일진경리팀</v>
          </cell>
          <cell r="I63">
            <v>100027</v>
          </cell>
          <cell r="J63" t="str">
            <v>일진경리팀</v>
          </cell>
          <cell r="K63" t="str">
            <v>이자수입</v>
          </cell>
          <cell r="L63" t="str">
            <v>C</v>
          </cell>
          <cell r="M63">
            <v>0</v>
          </cell>
          <cell r="N63">
            <v>1551276</v>
          </cell>
          <cell r="O63" t="str">
            <v>2000.04.10</v>
          </cell>
          <cell r="P63" t="str">
            <v>2000.04.10</v>
          </cell>
          <cell r="Q63" t="str">
            <v>최윤경</v>
          </cell>
          <cell r="R63">
            <v>1311</v>
          </cell>
          <cell r="S63" t="str">
            <v>외환은행(도화동지점)</v>
          </cell>
          <cell r="T63">
            <v>0</v>
          </cell>
          <cell r="U63">
            <v>0</v>
          </cell>
        </row>
        <row r="64">
          <cell r="A64" t="str">
            <v>51001-00</v>
          </cell>
          <cell r="B64" t="str">
            <v>수입이자</v>
          </cell>
          <cell r="C64" t="str">
            <v>수입이자</v>
          </cell>
          <cell r="D64">
            <v>50</v>
          </cell>
          <cell r="E64" t="str">
            <v>자금전표</v>
          </cell>
          <cell r="F64" t="str">
            <v>10561135-002</v>
          </cell>
          <cell r="G64">
            <v>100027</v>
          </cell>
          <cell r="H64" t="str">
            <v>일진경리팀</v>
          </cell>
          <cell r="I64">
            <v>100027</v>
          </cell>
          <cell r="J64" t="str">
            <v>일진경리팀</v>
          </cell>
          <cell r="K64" t="str">
            <v>이자수입</v>
          </cell>
          <cell r="L64" t="str">
            <v>C</v>
          </cell>
          <cell r="M64">
            <v>0</v>
          </cell>
          <cell r="N64">
            <v>1842</v>
          </cell>
          <cell r="O64" t="str">
            <v>2000.04.10</v>
          </cell>
          <cell r="P64" t="str">
            <v>2000.04.10</v>
          </cell>
          <cell r="Q64" t="str">
            <v>최윤경</v>
          </cell>
          <cell r="R64">
            <v>2102</v>
          </cell>
          <cell r="S64" t="str">
            <v>한미은행(마포지점)</v>
          </cell>
          <cell r="T64">
            <v>0</v>
          </cell>
          <cell r="U64">
            <v>0</v>
          </cell>
        </row>
        <row r="65">
          <cell r="A65" t="str">
            <v>51001-00</v>
          </cell>
          <cell r="B65" t="str">
            <v>수입이자</v>
          </cell>
          <cell r="C65" t="str">
            <v>수입이자</v>
          </cell>
          <cell r="D65">
            <v>50</v>
          </cell>
          <cell r="E65" t="str">
            <v>자금전표</v>
          </cell>
          <cell r="F65" t="str">
            <v>10544491-005</v>
          </cell>
          <cell r="G65">
            <v>100027</v>
          </cell>
          <cell r="H65" t="str">
            <v>일진경리팀</v>
          </cell>
          <cell r="I65">
            <v>100027</v>
          </cell>
          <cell r="J65" t="str">
            <v>일진경리팀</v>
          </cell>
          <cell r="K65" t="str">
            <v>이자수입</v>
          </cell>
          <cell r="L65" t="str">
            <v>C</v>
          </cell>
          <cell r="M65">
            <v>0</v>
          </cell>
          <cell r="N65">
            <v>449986</v>
          </cell>
          <cell r="O65" t="str">
            <v>2000.04.11</v>
          </cell>
          <cell r="P65" t="str">
            <v>2000.04.11</v>
          </cell>
          <cell r="Q65" t="str">
            <v>최윤경</v>
          </cell>
          <cell r="R65">
            <v>1311</v>
          </cell>
          <cell r="S65" t="str">
            <v>외환은행(도화동지점)</v>
          </cell>
          <cell r="T65">
            <v>0</v>
          </cell>
          <cell r="U65">
            <v>0</v>
          </cell>
        </row>
        <row r="66">
          <cell r="A66" t="str">
            <v>51001-00</v>
          </cell>
          <cell r="B66" t="str">
            <v>수입이자</v>
          </cell>
          <cell r="C66" t="str">
            <v>수입이자</v>
          </cell>
          <cell r="D66">
            <v>50</v>
          </cell>
          <cell r="E66" t="str">
            <v>자금전표</v>
          </cell>
          <cell r="F66" t="str">
            <v>10544491-010</v>
          </cell>
          <cell r="G66">
            <v>100027</v>
          </cell>
          <cell r="H66" t="str">
            <v>일진경리팀</v>
          </cell>
          <cell r="I66">
            <v>100027</v>
          </cell>
          <cell r="J66" t="str">
            <v>일진경리팀</v>
          </cell>
          <cell r="K66" t="str">
            <v>이자수입</v>
          </cell>
          <cell r="L66" t="str">
            <v>C</v>
          </cell>
          <cell r="M66">
            <v>0</v>
          </cell>
          <cell r="N66">
            <v>284987</v>
          </cell>
          <cell r="O66" t="str">
            <v>2000.04.11</v>
          </cell>
          <cell r="P66" t="str">
            <v>2000.04.11</v>
          </cell>
          <cell r="Q66" t="str">
            <v>최윤경</v>
          </cell>
          <cell r="R66">
            <v>1311</v>
          </cell>
          <cell r="S66" t="str">
            <v>외환은행(도화동지점)</v>
          </cell>
          <cell r="T66">
            <v>0</v>
          </cell>
          <cell r="U66">
            <v>0</v>
          </cell>
        </row>
        <row r="67">
          <cell r="A67" t="str">
            <v>51001-00</v>
          </cell>
          <cell r="B67" t="str">
            <v>수입이자</v>
          </cell>
          <cell r="C67" t="str">
            <v>수입이자</v>
          </cell>
          <cell r="D67">
            <v>50</v>
          </cell>
          <cell r="E67" t="str">
            <v>자금전표</v>
          </cell>
          <cell r="F67" t="str">
            <v>10544864-004</v>
          </cell>
          <cell r="G67">
            <v>100027</v>
          </cell>
          <cell r="H67" t="str">
            <v>일진경리팀</v>
          </cell>
          <cell r="I67">
            <v>100027</v>
          </cell>
          <cell r="J67" t="str">
            <v>일진경리팀</v>
          </cell>
          <cell r="K67" t="str">
            <v>이자수입</v>
          </cell>
          <cell r="L67" t="str">
            <v>C</v>
          </cell>
          <cell r="M67">
            <v>0</v>
          </cell>
          <cell r="N67">
            <v>11219178</v>
          </cell>
          <cell r="O67" t="str">
            <v>2000.04.12</v>
          </cell>
          <cell r="P67" t="str">
            <v>2000.04.12</v>
          </cell>
          <cell r="Q67" t="str">
            <v>최윤경</v>
          </cell>
          <cell r="R67">
            <v>31110</v>
          </cell>
          <cell r="S67" t="str">
            <v>일진기술금융(주)</v>
          </cell>
          <cell r="T67">
            <v>0</v>
          </cell>
          <cell r="U67">
            <v>0.105</v>
          </cell>
        </row>
        <row r="68">
          <cell r="A68" t="str">
            <v>51001-00</v>
          </cell>
          <cell r="B68" t="str">
            <v>수입이자</v>
          </cell>
          <cell r="C68" t="str">
            <v>수입이자</v>
          </cell>
          <cell r="D68">
            <v>50</v>
          </cell>
          <cell r="E68" t="str">
            <v>자금전표</v>
          </cell>
          <cell r="F68" t="str">
            <v>10545346-005</v>
          </cell>
          <cell r="G68">
            <v>100027</v>
          </cell>
          <cell r="H68" t="str">
            <v>일진경리팀</v>
          </cell>
          <cell r="I68">
            <v>100027</v>
          </cell>
          <cell r="J68" t="str">
            <v>일진경리팀</v>
          </cell>
          <cell r="K68" t="str">
            <v>이자수입</v>
          </cell>
          <cell r="L68" t="str">
            <v>C</v>
          </cell>
          <cell r="M68">
            <v>0</v>
          </cell>
          <cell r="N68">
            <v>2091544</v>
          </cell>
          <cell r="O68" t="str">
            <v>2000.04.14</v>
          </cell>
          <cell r="P68" t="str">
            <v>2000.04.14</v>
          </cell>
          <cell r="Q68" t="str">
            <v>최윤경</v>
          </cell>
          <cell r="R68">
            <v>1311</v>
          </cell>
          <cell r="S68" t="str">
            <v>외환은행(도화동지점)</v>
          </cell>
          <cell r="T68">
            <v>0</v>
          </cell>
          <cell r="U68">
            <v>0</v>
          </cell>
        </row>
        <row r="69">
          <cell r="A69" t="str">
            <v>51001-00</v>
          </cell>
          <cell r="B69" t="str">
            <v>수입이자</v>
          </cell>
          <cell r="C69" t="str">
            <v>수입이자</v>
          </cell>
          <cell r="D69">
            <v>50</v>
          </cell>
          <cell r="E69" t="str">
            <v>자금전표</v>
          </cell>
          <cell r="F69" t="str">
            <v>10546399-004</v>
          </cell>
          <cell r="G69">
            <v>100027</v>
          </cell>
          <cell r="H69" t="str">
            <v>일진경리팀</v>
          </cell>
          <cell r="I69">
            <v>100027</v>
          </cell>
          <cell r="J69" t="str">
            <v>일진경리팀</v>
          </cell>
          <cell r="K69" t="str">
            <v>이자수입</v>
          </cell>
          <cell r="L69" t="str">
            <v>C</v>
          </cell>
          <cell r="M69">
            <v>0</v>
          </cell>
          <cell r="N69">
            <v>3469042</v>
          </cell>
          <cell r="O69" t="str">
            <v>2000.04.18</v>
          </cell>
          <cell r="P69" t="str">
            <v>2000.04.18</v>
          </cell>
          <cell r="Q69" t="str">
            <v>최윤경</v>
          </cell>
          <cell r="R69">
            <v>211</v>
          </cell>
          <cell r="S69" t="str">
            <v>한빛은행(마포지점)</v>
          </cell>
          <cell r="T69" t="str">
            <v>2000.01.01-2000.0</v>
          </cell>
          <cell r="U69" t="str">
            <v>4.18   9.5%</v>
          </cell>
        </row>
        <row r="70">
          <cell r="A70" t="str">
            <v>51001-00</v>
          </cell>
          <cell r="B70" t="str">
            <v>수입이자</v>
          </cell>
          <cell r="C70" t="str">
            <v>수입이자</v>
          </cell>
          <cell r="D70">
            <v>50</v>
          </cell>
          <cell r="E70" t="str">
            <v>자금전표</v>
          </cell>
          <cell r="F70" t="str">
            <v>10550555-005</v>
          </cell>
          <cell r="G70">
            <v>100027</v>
          </cell>
          <cell r="H70" t="str">
            <v>일진경리팀</v>
          </cell>
          <cell r="I70">
            <v>100027</v>
          </cell>
          <cell r="J70" t="str">
            <v>일진경리팀</v>
          </cell>
          <cell r="K70" t="str">
            <v>외화정기예금해약이자</v>
          </cell>
          <cell r="L70" t="str">
            <v>C</v>
          </cell>
          <cell r="M70">
            <v>0</v>
          </cell>
          <cell r="N70">
            <v>400565</v>
          </cell>
          <cell r="O70" t="str">
            <v>2000.04.27</v>
          </cell>
          <cell r="P70" t="str">
            <v>2000.04.27</v>
          </cell>
          <cell r="Q70" t="str">
            <v>정경희</v>
          </cell>
          <cell r="R70">
            <v>1311</v>
          </cell>
          <cell r="S70" t="str">
            <v>외환은행(도화동지점)</v>
          </cell>
          <cell r="T70" t="str">
            <v>2000.04.26-2000.0</v>
          </cell>
          <cell r="U70" t="str">
            <v>4.27   5.4928%</v>
          </cell>
        </row>
        <row r="71">
          <cell r="A71" t="str">
            <v>51001-00</v>
          </cell>
          <cell r="B71" t="str">
            <v>수입이자</v>
          </cell>
          <cell r="C71" t="str">
            <v>수입이자</v>
          </cell>
          <cell r="D71">
            <v>50</v>
          </cell>
          <cell r="E71" t="str">
            <v>자금전표</v>
          </cell>
          <cell r="F71" t="str">
            <v>10550637-004</v>
          </cell>
          <cell r="G71">
            <v>100027</v>
          </cell>
          <cell r="H71" t="str">
            <v>일진경리팀</v>
          </cell>
          <cell r="I71">
            <v>100027</v>
          </cell>
          <cell r="J71" t="str">
            <v>일진경리팀</v>
          </cell>
          <cell r="K71" t="str">
            <v>단기대여금이자</v>
          </cell>
          <cell r="L71" t="str">
            <v>C</v>
          </cell>
          <cell r="M71">
            <v>0</v>
          </cell>
          <cell r="N71">
            <v>12163001</v>
          </cell>
          <cell r="O71" t="str">
            <v>2000.04.27</v>
          </cell>
          <cell r="P71" t="str">
            <v>2000.04.27</v>
          </cell>
          <cell r="Q71" t="str">
            <v>정경희</v>
          </cell>
          <cell r="R71">
            <v>31110</v>
          </cell>
          <cell r="S71" t="str">
            <v>일진기술금융(주)</v>
          </cell>
          <cell r="T71" t="str">
            <v>2000.04.27-2000.0</v>
          </cell>
          <cell r="U71" t="str">
            <v>5.27   10.5%</v>
          </cell>
        </row>
        <row r="72">
          <cell r="A72" t="str">
            <v>51001-00</v>
          </cell>
          <cell r="B72" t="str">
            <v>수입이자</v>
          </cell>
          <cell r="C72" t="str">
            <v>수입이자</v>
          </cell>
          <cell r="D72">
            <v>50</v>
          </cell>
          <cell r="E72" t="str">
            <v>자금전표</v>
          </cell>
          <cell r="F72" t="str">
            <v>10551215-003</v>
          </cell>
          <cell r="G72">
            <v>100027</v>
          </cell>
          <cell r="H72" t="str">
            <v>일진경리팀</v>
          </cell>
          <cell r="I72">
            <v>100027</v>
          </cell>
          <cell r="J72" t="str">
            <v>일진경리팀</v>
          </cell>
          <cell r="K72" t="str">
            <v>외화정기예금해지이자</v>
          </cell>
          <cell r="L72" t="str">
            <v>C</v>
          </cell>
          <cell r="M72">
            <v>0</v>
          </cell>
          <cell r="N72">
            <v>1567369</v>
          </cell>
          <cell r="O72" t="str">
            <v>2000.04.28</v>
          </cell>
          <cell r="P72" t="str">
            <v>2000.04.28</v>
          </cell>
          <cell r="Q72" t="str">
            <v>정경희</v>
          </cell>
          <cell r="R72">
            <v>1311</v>
          </cell>
          <cell r="S72" t="str">
            <v>외환은행(도화동지점)</v>
          </cell>
          <cell r="T72" t="str">
            <v>2000.04.27-2000.0</v>
          </cell>
          <cell r="U72" t="str">
            <v>4.28   0</v>
          </cell>
        </row>
        <row r="73">
          <cell r="A73" t="str">
            <v>51001-00</v>
          </cell>
          <cell r="B73" t="str">
            <v>수입이자</v>
          </cell>
          <cell r="C73" t="str">
            <v>수입이자</v>
          </cell>
          <cell r="D73">
            <v>50</v>
          </cell>
          <cell r="E73" t="str">
            <v>자금전표</v>
          </cell>
          <cell r="F73" t="str">
            <v>10551215-006</v>
          </cell>
          <cell r="G73">
            <v>100027</v>
          </cell>
          <cell r="H73" t="str">
            <v>일진경리팀</v>
          </cell>
          <cell r="I73">
            <v>100027</v>
          </cell>
          <cell r="J73" t="str">
            <v>일진경리팀</v>
          </cell>
          <cell r="K73" t="str">
            <v>법인세($73.23)</v>
          </cell>
          <cell r="L73" t="str">
            <v>C</v>
          </cell>
          <cell r="M73">
            <v>0</v>
          </cell>
          <cell r="N73">
            <v>402651</v>
          </cell>
          <cell r="O73" t="str">
            <v>2000.04.28</v>
          </cell>
          <cell r="P73" t="str">
            <v>2000.04.28</v>
          </cell>
          <cell r="Q73" t="str">
            <v>정경희</v>
          </cell>
          <cell r="R73">
            <v>1311</v>
          </cell>
          <cell r="S73" t="str">
            <v>외환은행(도화동지점)</v>
          </cell>
          <cell r="T73" t="str">
            <v>2000.04.21-2000.0</v>
          </cell>
          <cell r="U73" t="str">
            <v>4.28   0</v>
          </cell>
        </row>
        <row r="74">
          <cell r="A74" t="str">
            <v>51001-00</v>
          </cell>
          <cell r="B74" t="str">
            <v>수입이자</v>
          </cell>
          <cell r="C74" t="str">
            <v>수입이자</v>
          </cell>
          <cell r="D74">
            <v>50</v>
          </cell>
          <cell r="E74" t="str">
            <v>자금전표</v>
          </cell>
          <cell r="F74" t="str">
            <v>10553377-005</v>
          </cell>
          <cell r="G74">
            <v>100027</v>
          </cell>
          <cell r="H74" t="str">
            <v>일진경리팀</v>
          </cell>
          <cell r="I74">
            <v>100027</v>
          </cell>
          <cell r="J74" t="str">
            <v>일진경리팀</v>
          </cell>
          <cell r="K74" t="str">
            <v>이자수입</v>
          </cell>
          <cell r="L74" t="str">
            <v>C</v>
          </cell>
          <cell r="M74">
            <v>0</v>
          </cell>
          <cell r="N74">
            <v>1685251</v>
          </cell>
          <cell r="O74" t="str">
            <v>2000.05.03</v>
          </cell>
          <cell r="P74" t="str">
            <v>2000.05.03</v>
          </cell>
          <cell r="Q74" t="str">
            <v>최윤경</v>
          </cell>
          <cell r="R74">
            <v>1311</v>
          </cell>
          <cell r="S74" t="str">
            <v>외환은행(도화동지점)</v>
          </cell>
          <cell r="T74">
            <v>0</v>
          </cell>
          <cell r="U74">
            <v>0</v>
          </cell>
        </row>
        <row r="75">
          <cell r="A75" t="str">
            <v>51001-00</v>
          </cell>
          <cell r="B75" t="str">
            <v>수입이자</v>
          </cell>
          <cell r="C75" t="str">
            <v>수입이자</v>
          </cell>
          <cell r="D75">
            <v>50</v>
          </cell>
          <cell r="E75" t="str">
            <v>자금전표</v>
          </cell>
          <cell r="F75" t="str">
            <v>10554061-004</v>
          </cell>
          <cell r="G75">
            <v>100027</v>
          </cell>
          <cell r="H75" t="str">
            <v>일진경리팀</v>
          </cell>
          <cell r="I75">
            <v>100027</v>
          </cell>
          <cell r="J75" t="str">
            <v>일진경리팀</v>
          </cell>
          <cell r="K75" t="str">
            <v>이자수입</v>
          </cell>
          <cell r="L75" t="str">
            <v>C</v>
          </cell>
          <cell r="M75">
            <v>0</v>
          </cell>
          <cell r="N75">
            <v>384000</v>
          </cell>
          <cell r="O75" t="str">
            <v>2000.05.03</v>
          </cell>
          <cell r="P75" t="str">
            <v>2000.05.03</v>
          </cell>
          <cell r="Q75" t="str">
            <v>최윤경</v>
          </cell>
          <cell r="R75">
            <v>211</v>
          </cell>
          <cell r="S75" t="str">
            <v>한빛은행(마포지점)</v>
          </cell>
          <cell r="T75">
            <v>0</v>
          </cell>
          <cell r="U75">
            <v>0</v>
          </cell>
        </row>
        <row r="76">
          <cell r="A76" t="str">
            <v>51001-00</v>
          </cell>
          <cell r="B76" t="str">
            <v>수입이자</v>
          </cell>
          <cell r="C76" t="str">
            <v>수입이자</v>
          </cell>
          <cell r="D76">
            <v>50</v>
          </cell>
          <cell r="E76" t="str">
            <v>자금전표</v>
          </cell>
          <cell r="F76" t="str">
            <v>10554061-014</v>
          </cell>
          <cell r="G76">
            <v>100027</v>
          </cell>
          <cell r="H76" t="str">
            <v>일진경리팀</v>
          </cell>
          <cell r="I76">
            <v>100027</v>
          </cell>
          <cell r="J76" t="str">
            <v>일진경리팀</v>
          </cell>
          <cell r="K76" t="str">
            <v>이자수입</v>
          </cell>
          <cell r="L76" t="str">
            <v>C</v>
          </cell>
          <cell r="M76">
            <v>0</v>
          </cell>
          <cell r="N76">
            <v>98160</v>
          </cell>
          <cell r="O76" t="str">
            <v>2000.05.03</v>
          </cell>
          <cell r="P76" t="str">
            <v>2000.05.03</v>
          </cell>
          <cell r="Q76" t="str">
            <v>최윤경</v>
          </cell>
          <cell r="R76">
            <v>211</v>
          </cell>
          <cell r="S76" t="str">
            <v>한빛은행(마포지점)</v>
          </cell>
          <cell r="T76">
            <v>0</v>
          </cell>
          <cell r="U76">
            <v>0</v>
          </cell>
        </row>
        <row r="77">
          <cell r="A77" t="str">
            <v>51001-00</v>
          </cell>
          <cell r="B77" t="str">
            <v>수입이자</v>
          </cell>
          <cell r="C77" t="str">
            <v>수입이자</v>
          </cell>
          <cell r="D77">
            <v>50</v>
          </cell>
          <cell r="E77" t="str">
            <v>자금전표</v>
          </cell>
          <cell r="F77" t="str">
            <v>10554056-004</v>
          </cell>
          <cell r="G77">
            <v>100027</v>
          </cell>
          <cell r="H77" t="str">
            <v>일진경리팀</v>
          </cell>
          <cell r="I77">
            <v>100027</v>
          </cell>
          <cell r="J77" t="str">
            <v>일진경리팀</v>
          </cell>
          <cell r="K77" t="str">
            <v>이자수입</v>
          </cell>
          <cell r="L77" t="str">
            <v>C</v>
          </cell>
          <cell r="M77">
            <v>0</v>
          </cell>
          <cell r="N77">
            <v>169113</v>
          </cell>
          <cell r="O77" t="str">
            <v>2000.05.04</v>
          </cell>
          <cell r="P77" t="str">
            <v>2000.05.04</v>
          </cell>
          <cell r="Q77" t="str">
            <v>최윤경</v>
          </cell>
          <cell r="R77">
            <v>711</v>
          </cell>
          <cell r="S77" t="str">
            <v>농협중앙회마포지점</v>
          </cell>
          <cell r="T77">
            <v>0</v>
          </cell>
          <cell r="U77">
            <v>0</v>
          </cell>
        </row>
        <row r="78">
          <cell r="A78" t="str">
            <v>51001-00</v>
          </cell>
          <cell r="B78" t="str">
            <v>수입이자</v>
          </cell>
          <cell r="C78" t="str">
            <v>수입이자</v>
          </cell>
          <cell r="D78">
            <v>50</v>
          </cell>
          <cell r="E78" t="str">
            <v>자금전표</v>
          </cell>
          <cell r="F78" t="str">
            <v>10554574-005</v>
          </cell>
          <cell r="G78">
            <v>100027</v>
          </cell>
          <cell r="H78" t="str">
            <v>일진경리팀</v>
          </cell>
          <cell r="I78">
            <v>100027</v>
          </cell>
          <cell r="J78" t="str">
            <v>일진경리팀</v>
          </cell>
          <cell r="K78" t="str">
            <v>이자수입</v>
          </cell>
          <cell r="L78" t="str">
            <v>C</v>
          </cell>
          <cell r="M78">
            <v>0</v>
          </cell>
          <cell r="N78">
            <v>1011420</v>
          </cell>
          <cell r="O78" t="str">
            <v>2000.05.08</v>
          </cell>
          <cell r="P78" t="str">
            <v>2000.05.08</v>
          </cell>
          <cell r="Q78" t="str">
            <v>최윤경</v>
          </cell>
          <cell r="R78">
            <v>1311</v>
          </cell>
          <cell r="S78" t="str">
            <v>외환은행(도화동지점)</v>
          </cell>
          <cell r="T78">
            <v>0</v>
          </cell>
          <cell r="U78">
            <v>0</v>
          </cell>
        </row>
        <row r="79">
          <cell r="A79" t="str">
            <v>51001-00</v>
          </cell>
          <cell r="B79" t="str">
            <v>수입이자</v>
          </cell>
          <cell r="C79" t="str">
            <v>수입이자</v>
          </cell>
          <cell r="D79">
            <v>200</v>
          </cell>
          <cell r="E79" t="str">
            <v>수금전표</v>
          </cell>
          <cell r="F79" t="str">
            <v>10555192-004</v>
          </cell>
          <cell r="G79">
            <v>100027</v>
          </cell>
          <cell r="H79" t="str">
            <v>일진경리팀</v>
          </cell>
          <cell r="I79">
            <v>100027</v>
          </cell>
          <cell r="J79" t="str">
            <v>일진경리팀</v>
          </cell>
          <cell r="K79" t="str">
            <v>이자수입</v>
          </cell>
          <cell r="L79" t="str">
            <v>C</v>
          </cell>
          <cell r="M79">
            <v>0</v>
          </cell>
          <cell r="N79">
            <v>11668188</v>
          </cell>
          <cell r="O79" t="str">
            <v>2000.05.12</v>
          </cell>
          <cell r="P79" t="str">
            <v>2000.05.12</v>
          </cell>
          <cell r="Q79" t="str">
            <v>최윤경</v>
          </cell>
          <cell r="R79">
            <v>31110</v>
          </cell>
          <cell r="S79" t="str">
            <v>일진기술금융(주)</v>
          </cell>
          <cell r="T79">
            <v>0</v>
          </cell>
          <cell r="U79">
            <v>0</v>
          </cell>
        </row>
        <row r="80">
          <cell r="A80" t="str">
            <v>51001-00</v>
          </cell>
          <cell r="B80" t="str">
            <v>수입이자</v>
          </cell>
          <cell r="C80" t="str">
            <v>수입이자</v>
          </cell>
          <cell r="D80">
            <v>50</v>
          </cell>
          <cell r="E80" t="str">
            <v>자금전표</v>
          </cell>
          <cell r="F80" t="str">
            <v>10556322-005</v>
          </cell>
          <cell r="G80">
            <v>100027</v>
          </cell>
          <cell r="H80" t="str">
            <v>일진경리팀</v>
          </cell>
          <cell r="I80">
            <v>100027</v>
          </cell>
          <cell r="J80" t="str">
            <v>일진경리팀</v>
          </cell>
          <cell r="K80" t="str">
            <v>이자수입</v>
          </cell>
          <cell r="L80" t="str">
            <v>C</v>
          </cell>
          <cell r="M80">
            <v>0</v>
          </cell>
          <cell r="N80">
            <v>996750</v>
          </cell>
          <cell r="O80" t="str">
            <v>2000.05.15</v>
          </cell>
          <cell r="P80" t="str">
            <v>2000.05.15</v>
          </cell>
          <cell r="Q80" t="str">
            <v>최윤경</v>
          </cell>
          <cell r="R80">
            <v>1311</v>
          </cell>
          <cell r="S80" t="str">
            <v>외환은행(도화동지점)</v>
          </cell>
          <cell r="T80">
            <v>0</v>
          </cell>
          <cell r="U80">
            <v>0</v>
          </cell>
        </row>
        <row r="81">
          <cell r="A81" t="str">
            <v>51001-00</v>
          </cell>
          <cell r="B81" t="str">
            <v>수입이자</v>
          </cell>
          <cell r="C81" t="str">
            <v>수입이자</v>
          </cell>
          <cell r="D81">
            <v>50</v>
          </cell>
          <cell r="E81" t="str">
            <v>자금전표</v>
          </cell>
          <cell r="F81" t="str">
            <v>10556322-010</v>
          </cell>
          <cell r="G81">
            <v>100027</v>
          </cell>
          <cell r="H81" t="str">
            <v>일진경리팀</v>
          </cell>
          <cell r="I81">
            <v>100027</v>
          </cell>
          <cell r="J81" t="str">
            <v>일진경리팀</v>
          </cell>
          <cell r="K81" t="str">
            <v>이자수입</v>
          </cell>
          <cell r="L81" t="str">
            <v>C</v>
          </cell>
          <cell r="M81">
            <v>0</v>
          </cell>
          <cell r="N81">
            <v>1116712</v>
          </cell>
          <cell r="O81" t="str">
            <v>2000.05.15</v>
          </cell>
          <cell r="P81" t="str">
            <v>2000.05.15</v>
          </cell>
          <cell r="Q81" t="str">
            <v>최윤경</v>
          </cell>
          <cell r="R81">
            <v>1311</v>
          </cell>
          <cell r="S81" t="str">
            <v>외환은행(도화동지점)</v>
          </cell>
          <cell r="T81">
            <v>0</v>
          </cell>
          <cell r="U81">
            <v>0</v>
          </cell>
        </row>
        <row r="82">
          <cell r="A82" t="str">
            <v>51001-00</v>
          </cell>
          <cell r="B82" t="str">
            <v>수입이자</v>
          </cell>
          <cell r="C82" t="str">
            <v>수입이자</v>
          </cell>
          <cell r="D82">
            <v>50</v>
          </cell>
          <cell r="E82" t="str">
            <v>자금전표</v>
          </cell>
          <cell r="F82" t="str">
            <v>10568581-002</v>
          </cell>
          <cell r="G82">
            <v>100027</v>
          </cell>
          <cell r="H82" t="str">
            <v>일진경리팀</v>
          </cell>
          <cell r="I82">
            <v>100027</v>
          </cell>
          <cell r="J82" t="str">
            <v>일진경리팀</v>
          </cell>
          <cell r="K82" t="str">
            <v>이자수입</v>
          </cell>
          <cell r="L82" t="str">
            <v>C</v>
          </cell>
          <cell r="M82">
            <v>0</v>
          </cell>
          <cell r="N82">
            <v>190</v>
          </cell>
          <cell r="O82" t="str">
            <v>2000.05.21</v>
          </cell>
          <cell r="P82" t="str">
            <v>2000.05.21</v>
          </cell>
          <cell r="Q82" t="str">
            <v>최윤경</v>
          </cell>
          <cell r="R82">
            <v>211</v>
          </cell>
          <cell r="S82" t="str">
            <v>한빛은행(마포지점)</v>
          </cell>
          <cell r="T82">
            <v>0</v>
          </cell>
          <cell r="U82">
            <v>0</v>
          </cell>
        </row>
        <row r="83">
          <cell r="A83" t="str">
            <v>51001-00</v>
          </cell>
          <cell r="B83" t="str">
            <v>수입이자</v>
          </cell>
          <cell r="C83" t="str">
            <v>수입이자</v>
          </cell>
          <cell r="D83">
            <v>50</v>
          </cell>
          <cell r="E83" t="str">
            <v>자금전표</v>
          </cell>
          <cell r="F83" t="str">
            <v>10568695-002</v>
          </cell>
          <cell r="G83">
            <v>100027</v>
          </cell>
          <cell r="H83" t="str">
            <v>일진경리팀</v>
          </cell>
          <cell r="I83">
            <v>100027</v>
          </cell>
          <cell r="J83" t="str">
            <v>일진경리팀</v>
          </cell>
          <cell r="K83" t="str">
            <v>이자수입</v>
          </cell>
          <cell r="L83" t="str">
            <v>C</v>
          </cell>
          <cell r="M83">
            <v>0</v>
          </cell>
          <cell r="N83">
            <v>3171</v>
          </cell>
          <cell r="O83" t="str">
            <v>2000.05.21</v>
          </cell>
          <cell r="P83" t="str">
            <v>2000.05.21</v>
          </cell>
          <cell r="Q83" t="str">
            <v>최윤경</v>
          </cell>
          <cell r="R83">
            <v>211</v>
          </cell>
          <cell r="S83" t="str">
            <v>한빛은행(마포지점)</v>
          </cell>
          <cell r="T83">
            <v>0</v>
          </cell>
          <cell r="U83">
            <v>0</v>
          </cell>
        </row>
        <row r="84">
          <cell r="A84" t="str">
            <v>51001-00</v>
          </cell>
          <cell r="B84" t="str">
            <v>수입이자</v>
          </cell>
          <cell r="C84" t="str">
            <v>수입이자</v>
          </cell>
          <cell r="D84">
            <v>50</v>
          </cell>
          <cell r="E84" t="str">
            <v>자금전표</v>
          </cell>
          <cell r="F84" t="str">
            <v>10561439-004</v>
          </cell>
          <cell r="G84">
            <v>100027</v>
          </cell>
          <cell r="H84" t="str">
            <v>일진경리팀</v>
          </cell>
          <cell r="I84">
            <v>100027</v>
          </cell>
          <cell r="J84" t="str">
            <v>일진경리팀</v>
          </cell>
          <cell r="K84" t="str">
            <v>이자수입</v>
          </cell>
          <cell r="L84" t="str">
            <v>C</v>
          </cell>
          <cell r="M84">
            <v>0</v>
          </cell>
          <cell r="N84">
            <v>12649785</v>
          </cell>
          <cell r="O84" t="str">
            <v>2000.05.27</v>
          </cell>
          <cell r="P84" t="str">
            <v>2000.05.27</v>
          </cell>
          <cell r="Q84" t="str">
            <v>최윤경</v>
          </cell>
          <cell r="R84">
            <v>31110</v>
          </cell>
          <cell r="S84" t="str">
            <v>일진기술금융(주)</v>
          </cell>
          <cell r="T84" t="str">
            <v>2000.05.27-2000.0</v>
          </cell>
          <cell r="U84" t="str">
            <v>6.27   10.50%</v>
          </cell>
        </row>
        <row r="85">
          <cell r="A85" t="str">
            <v>51001-00</v>
          </cell>
          <cell r="B85" t="str">
            <v>수입이자</v>
          </cell>
          <cell r="C85" t="str">
            <v>수입이자</v>
          </cell>
          <cell r="D85">
            <v>20</v>
          </cell>
          <cell r="E85" t="str">
            <v>경리표준전</v>
          </cell>
          <cell r="F85" t="str">
            <v>10567500-004</v>
          </cell>
          <cell r="G85">
            <v>100027</v>
          </cell>
          <cell r="H85" t="str">
            <v>일진경리팀</v>
          </cell>
          <cell r="I85">
            <v>100027</v>
          </cell>
          <cell r="J85" t="str">
            <v>일진경리팀</v>
          </cell>
          <cell r="K85" t="str">
            <v>2000년 대여금이자(U$</v>
          </cell>
          <cell r="L85" t="str">
            <v>C</v>
          </cell>
          <cell r="M85">
            <v>0</v>
          </cell>
          <cell r="N85">
            <v>106500000</v>
          </cell>
          <cell r="O85" t="str">
            <v>2000.05.28</v>
          </cell>
          <cell r="P85" t="str">
            <v>2000.05.28</v>
          </cell>
          <cell r="Q85" t="str">
            <v>성기승</v>
          </cell>
          <cell r="R85">
            <v>120294</v>
          </cell>
          <cell r="S85" t="str">
            <v>ETEX CORPORATION</v>
          </cell>
          <cell r="T85" t="str">
            <v>2000.01.01-2000.0</v>
          </cell>
          <cell r="U85" t="str">
            <v>5.28   15%</v>
          </cell>
        </row>
        <row r="86">
          <cell r="A86" t="str">
            <v>51001-00</v>
          </cell>
          <cell r="B86" t="str">
            <v>수입이자</v>
          </cell>
          <cell r="C86" t="str">
            <v>수입이자</v>
          </cell>
          <cell r="D86">
            <v>50</v>
          </cell>
          <cell r="E86" t="str">
            <v>자금전표</v>
          </cell>
          <cell r="F86" t="str">
            <v>10562668-003</v>
          </cell>
          <cell r="G86">
            <v>100027</v>
          </cell>
          <cell r="H86" t="str">
            <v>일진경리팀</v>
          </cell>
          <cell r="I86">
            <v>100027</v>
          </cell>
          <cell r="J86" t="str">
            <v>일진경리팀</v>
          </cell>
          <cell r="K86" t="str">
            <v>이자수입</v>
          </cell>
          <cell r="L86" t="str">
            <v>C</v>
          </cell>
          <cell r="M86">
            <v>0</v>
          </cell>
          <cell r="N86">
            <v>49571</v>
          </cell>
          <cell r="O86" t="str">
            <v>2000.05.30</v>
          </cell>
          <cell r="P86" t="str">
            <v>2000.05.30</v>
          </cell>
          <cell r="Q86" t="str">
            <v>최윤경</v>
          </cell>
          <cell r="R86">
            <v>111</v>
          </cell>
          <cell r="S86" t="str">
            <v>서울은행(마포지점)</v>
          </cell>
          <cell r="T86">
            <v>0</v>
          </cell>
          <cell r="U86">
            <v>0</v>
          </cell>
        </row>
        <row r="87">
          <cell r="A87" t="str">
            <v>51001-00</v>
          </cell>
          <cell r="B87" t="str">
            <v>수입이자</v>
          </cell>
          <cell r="C87" t="str">
            <v>수입이자</v>
          </cell>
          <cell r="D87">
            <v>50</v>
          </cell>
          <cell r="E87" t="str">
            <v>자금전표</v>
          </cell>
          <cell r="F87" t="str">
            <v>10575125-002</v>
          </cell>
          <cell r="G87">
            <v>100027</v>
          </cell>
          <cell r="H87" t="str">
            <v>일진경리팀</v>
          </cell>
          <cell r="I87">
            <v>100027</v>
          </cell>
          <cell r="J87" t="str">
            <v>일진경리팀</v>
          </cell>
          <cell r="K87" t="str">
            <v>보통예금이자</v>
          </cell>
          <cell r="L87" t="str">
            <v>C</v>
          </cell>
          <cell r="M87">
            <v>0</v>
          </cell>
          <cell r="N87">
            <v>1</v>
          </cell>
          <cell r="O87" t="str">
            <v>2000.06.01</v>
          </cell>
          <cell r="P87" t="str">
            <v>2000.06.01</v>
          </cell>
          <cell r="Q87" t="str">
            <v>최윤경</v>
          </cell>
          <cell r="R87">
            <v>1502</v>
          </cell>
          <cell r="S87" t="str">
            <v>제일은행(도화동)</v>
          </cell>
          <cell r="T87">
            <v>0</v>
          </cell>
          <cell r="U87">
            <v>0</v>
          </cell>
        </row>
        <row r="88">
          <cell r="A88" t="str">
            <v>51001-00</v>
          </cell>
          <cell r="B88" t="str">
            <v>수입이자</v>
          </cell>
          <cell r="C88" t="str">
            <v>수입이자</v>
          </cell>
          <cell r="D88">
            <v>50</v>
          </cell>
          <cell r="E88" t="str">
            <v>자금전표</v>
          </cell>
          <cell r="F88" t="str">
            <v>10564808-013</v>
          </cell>
          <cell r="G88">
            <v>100027</v>
          </cell>
          <cell r="H88" t="str">
            <v>일진경리팀</v>
          </cell>
          <cell r="I88">
            <v>100027</v>
          </cell>
          <cell r="J88" t="str">
            <v>일진경리팀</v>
          </cell>
          <cell r="K88" t="str">
            <v>이자수입</v>
          </cell>
          <cell r="L88" t="str">
            <v>C</v>
          </cell>
          <cell r="M88">
            <v>0</v>
          </cell>
          <cell r="N88">
            <v>46500</v>
          </cell>
          <cell r="O88" t="str">
            <v>2000.06.02</v>
          </cell>
          <cell r="P88" t="str">
            <v>2000.06.02</v>
          </cell>
          <cell r="Q88" t="str">
            <v>최윤경</v>
          </cell>
          <cell r="R88">
            <v>211</v>
          </cell>
          <cell r="S88" t="str">
            <v>한빛은행(마포지점)</v>
          </cell>
          <cell r="T88">
            <v>0</v>
          </cell>
          <cell r="U88">
            <v>0</v>
          </cell>
        </row>
        <row r="89">
          <cell r="A89" t="str">
            <v>51001-00</v>
          </cell>
          <cell r="B89" t="str">
            <v>수입이자</v>
          </cell>
          <cell r="C89" t="str">
            <v>수입이자</v>
          </cell>
          <cell r="D89">
            <v>50</v>
          </cell>
          <cell r="E89" t="str">
            <v>자금전표</v>
          </cell>
          <cell r="F89" t="str">
            <v>10564887-005</v>
          </cell>
          <cell r="G89">
            <v>100027</v>
          </cell>
          <cell r="H89" t="str">
            <v>일진경리팀</v>
          </cell>
          <cell r="I89">
            <v>100027</v>
          </cell>
          <cell r="J89" t="str">
            <v>일진경리팀</v>
          </cell>
          <cell r="K89" t="str">
            <v>이자수입</v>
          </cell>
          <cell r="L89" t="str">
            <v>C</v>
          </cell>
          <cell r="M89">
            <v>0</v>
          </cell>
          <cell r="N89">
            <v>194387</v>
          </cell>
          <cell r="O89" t="str">
            <v>2000.06.02</v>
          </cell>
          <cell r="P89" t="str">
            <v>2000.06.02</v>
          </cell>
          <cell r="Q89" t="str">
            <v>최윤경</v>
          </cell>
          <cell r="R89">
            <v>1311</v>
          </cell>
          <cell r="S89" t="str">
            <v>외환은행(도화동지점)</v>
          </cell>
          <cell r="T89">
            <v>0</v>
          </cell>
          <cell r="U89">
            <v>0</v>
          </cell>
        </row>
        <row r="90">
          <cell r="A90" t="str">
            <v>51001-00</v>
          </cell>
          <cell r="B90" t="str">
            <v>수입이자</v>
          </cell>
          <cell r="C90" t="str">
            <v>수입이자</v>
          </cell>
          <cell r="D90">
            <v>50</v>
          </cell>
          <cell r="E90" t="str">
            <v>자금전표</v>
          </cell>
          <cell r="F90" t="str">
            <v>10565849-005</v>
          </cell>
          <cell r="G90">
            <v>100027</v>
          </cell>
          <cell r="H90" t="str">
            <v>일진경리팀</v>
          </cell>
          <cell r="I90">
            <v>100027</v>
          </cell>
          <cell r="J90" t="str">
            <v>일진경리팀</v>
          </cell>
          <cell r="K90" t="str">
            <v>이자수입</v>
          </cell>
          <cell r="L90" t="str">
            <v>C</v>
          </cell>
          <cell r="M90">
            <v>0</v>
          </cell>
          <cell r="N90">
            <v>568686</v>
          </cell>
          <cell r="O90" t="str">
            <v>2000.06.05</v>
          </cell>
          <cell r="P90" t="str">
            <v>2000.06.05</v>
          </cell>
          <cell r="Q90" t="str">
            <v>최윤경</v>
          </cell>
          <cell r="R90">
            <v>1311</v>
          </cell>
          <cell r="S90" t="str">
            <v>외환은행(도화동지점)</v>
          </cell>
          <cell r="T90">
            <v>0</v>
          </cell>
          <cell r="U90">
            <v>0</v>
          </cell>
        </row>
        <row r="91">
          <cell r="A91" t="str">
            <v>51001-00</v>
          </cell>
          <cell r="B91" t="str">
            <v>수입이자</v>
          </cell>
          <cell r="C91" t="str">
            <v>수입이자</v>
          </cell>
          <cell r="D91">
            <v>50</v>
          </cell>
          <cell r="E91" t="str">
            <v>자금전표</v>
          </cell>
          <cell r="F91" t="str">
            <v>10568945-003</v>
          </cell>
          <cell r="G91">
            <v>100027</v>
          </cell>
          <cell r="H91" t="str">
            <v>일진경리팀</v>
          </cell>
          <cell r="I91">
            <v>100027</v>
          </cell>
          <cell r="J91" t="str">
            <v>일진경리팀</v>
          </cell>
          <cell r="K91" t="str">
            <v>이자수입</v>
          </cell>
          <cell r="L91" t="str">
            <v>C</v>
          </cell>
          <cell r="M91">
            <v>0</v>
          </cell>
          <cell r="N91">
            <v>883254</v>
          </cell>
          <cell r="O91" t="str">
            <v>2000.06.05</v>
          </cell>
          <cell r="P91" t="str">
            <v>2000.06.05</v>
          </cell>
          <cell r="Q91" t="str">
            <v>최윤경</v>
          </cell>
          <cell r="R91">
            <v>111</v>
          </cell>
          <cell r="S91" t="str">
            <v>서울은행(마포지점)</v>
          </cell>
          <cell r="T91">
            <v>0</v>
          </cell>
          <cell r="U91">
            <v>0</v>
          </cell>
        </row>
        <row r="92">
          <cell r="A92" t="str">
            <v>51001-00</v>
          </cell>
          <cell r="B92" t="str">
            <v>수입이자</v>
          </cell>
          <cell r="C92" t="str">
            <v>수입이자</v>
          </cell>
          <cell r="D92">
            <v>50</v>
          </cell>
          <cell r="E92" t="str">
            <v>자금전표</v>
          </cell>
          <cell r="F92" t="str">
            <v>10566261-005</v>
          </cell>
          <cell r="G92">
            <v>100027</v>
          </cell>
          <cell r="H92" t="str">
            <v>일진경리팀</v>
          </cell>
          <cell r="I92">
            <v>100027</v>
          </cell>
          <cell r="J92" t="str">
            <v>일진경리팀</v>
          </cell>
          <cell r="K92" t="str">
            <v>이자수입</v>
          </cell>
          <cell r="L92" t="str">
            <v>C</v>
          </cell>
          <cell r="M92">
            <v>0</v>
          </cell>
          <cell r="N92">
            <v>365435</v>
          </cell>
          <cell r="O92" t="str">
            <v>2000.06.07</v>
          </cell>
          <cell r="P92" t="str">
            <v>2000.06.07</v>
          </cell>
          <cell r="Q92" t="str">
            <v>최윤경</v>
          </cell>
          <cell r="R92">
            <v>1311</v>
          </cell>
          <cell r="S92" t="str">
            <v>외환은행(도화동지점)</v>
          </cell>
          <cell r="T92">
            <v>0</v>
          </cell>
          <cell r="U92">
            <v>0</v>
          </cell>
        </row>
        <row r="93">
          <cell r="A93" t="str">
            <v>51001-00</v>
          </cell>
          <cell r="B93" t="str">
            <v>수입이자</v>
          </cell>
          <cell r="C93" t="str">
            <v>수입이자</v>
          </cell>
          <cell r="D93">
            <v>50</v>
          </cell>
          <cell r="E93" t="str">
            <v>자금전표</v>
          </cell>
          <cell r="F93" t="str">
            <v>10568694-002</v>
          </cell>
          <cell r="G93">
            <v>100027</v>
          </cell>
          <cell r="H93" t="str">
            <v>일진경리팀</v>
          </cell>
          <cell r="I93">
            <v>100027</v>
          </cell>
          <cell r="J93" t="str">
            <v>일진경리팀</v>
          </cell>
          <cell r="K93" t="str">
            <v>이자수입</v>
          </cell>
          <cell r="L93" t="str">
            <v>C</v>
          </cell>
          <cell r="M93">
            <v>0</v>
          </cell>
          <cell r="N93">
            <v>2504</v>
          </cell>
          <cell r="O93" t="str">
            <v>2000.06.11</v>
          </cell>
          <cell r="P93" t="str">
            <v>2000.06.11</v>
          </cell>
          <cell r="Q93" t="str">
            <v>최윤경</v>
          </cell>
          <cell r="R93">
            <v>1602</v>
          </cell>
          <cell r="S93" t="str">
            <v>조흥은행(도화동지점)</v>
          </cell>
          <cell r="T93">
            <v>0</v>
          </cell>
          <cell r="U93">
            <v>0</v>
          </cell>
        </row>
        <row r="94">
          <cell r="A94" t="str">
            <v>51001-00</v>
          </cell>
          <cell r="B94" t="str">
            <v>수입이자</v>
          </cell>
          <cell r="C94" t="str">
            <v>수입이자</v>
          </cell>
          <cell r="D94">
            <v>50</v>
          </cell>
          <cell r="E94" t="str">
            <v>자금전표</v>
          </cell>
          <cell r="F94" t="str">
            <v>10567610-002</v>
          </cell>
          <cell r="G94">
            <v>100027</v>
          </cell>
          <cell r="H94" t="str">
            <v>일진경리팀</v>
          </cell>
          <cell r="I94">
            <v>100027</v>
          </cell>
          <cell r="J94" t="str">
            <v>일진경리팀</v>
          </cell>
          <cell r="K94" t="str">
            <v>이자수입</v>
          </cell>
          <cell r="L94" t="str">
            <v>C</v>
          </cell>
          <cell r="M94">
            <v>0</v>
          </cell>
          <cell r="N94">
            <v>2130</v>
          </cell>
          <cell r="O94" t="str">
            <v>2000.06.12</v>
          </cell>
          <cell r="P94" t="str">
            <v>2000.06.12</v>
          </cell>
          <cell r="Q94" t="str">
            <v>최윤경</v>
          </cell>
          <cell r="R94">
            <v>1502</v>
          </cell>
          <cell r="S94" t="str">
            <v>제일은행(도화동)</v>
          </cell>
          <cell r="T94">
            <v>0</v>
          </cell>
          <cell r="U94">
            <v>0</v>
          </cell>
        </row>
        <row r="95">
          <cell r="A95" t="str">
            <v>51001-00</v>
          </cell>
          <cell r="B95" t="str">
            <v>수입이자</v>
          </cell>
          <cell r="C95" t="str">
            <v>수입이자</v>
          </cell>
          <cell r="D95">
            <v>50</v>
          </cell>
          <cell r="E95" t="str">
            <v>자금전표</v>
          </cell>
          <cell r="F95" t="str">
            <v>10567620-003</v>
          </cell>
          <cell r="G95">
            <v>100027</v>
          </cell>
          <cell r="H95" t="str">
            <v>일진경리팀</v>
          </cell>
          <cell r="I95">
            <v>100027</v>
          </cell>
          <cell r="J95" t="str">
            <v>일진경리팀</v>
          </cell>
          <cell r="K95" t="str">
            <v>이자수입</v>
          </cell>
          <cell r="L95" t="str">
            <v>C</v>
          </cell>
          <cell r="M95">
            <v>0</v>
          </cell>
          <cell r="N95">
            <v>455971</v>
          </cell>
          <cell r="O95" t="str">
            <v>2000.06.12</v>
          </cell>
          <cell r="P95" t="str">
            <v>2000.06.12</v>
          </cell>
          <cell r="Q95" t="str">
            <v>최윤경</v>
          </cell>
          <cell r="R95">
            <v>1311</v>
          </cell>
          <cell r="S95" t="str">
            <v>외환은행(도화동지점)</v>
          </cell>
          <cell r="T95">
            <v>0</v>
          </cell>
          <cell r="U95">
            <v>0</v>
          </cell>
        </row>
        <row r="96">
          <cell r="A96" t="str">
            <v>51001-00</v>
          </cell>
          <cell r="B96" t="str">
            <v>수입이자</v>
          </cell>
          <cell r="C96" t="str">
            <v>수입이자</v>
          </cell>
          <cell r="D96">
            <v>50</v>
          </cell>
          <cell r="E96" t="str">
            <v>자금전표</v>
          </cell>
          <cell r="F96" t="str">
            <v>10569486-002</v>
          </cell>
          <cell r="G96">
            <v>100027</v>
          </cell>
          <cell r="H96" t="str">
            <v>일진경리팀</v>
          </cell>
          <cell r="I96">
            <v>100027</v>
          </cell>
          <cell r="J96" t="str">
            <v>일진경리팀</v>
          </cell>
          <cell r="K96" t="str">
            <v>이자수입</v>
          </cell>
          <cell r="L96" t="str">
            <v>C</v>
          </cell>
          <cell r="M96">
            <v>0</v>
          </cell>
          <cell r="N96">
            <v>555</v>
          </cell>
          <cell r="O96" t="str">
            <v>2000.06.18</v>
          </cell>
          <cell r="P96" t="str">
            <v>2000.06.18</v>
          </cell>
          <cell r="Q96" t="str">
            <v>최윤경</v>
          </cell>
          <cell r="R96">
            <v>111</v>
          </cell>
          <cell r="S96" t="str">
            <v>서울은행(마포지점)</v>
          </cell>
          <cell r="T96">
            <v>0</v>
          </cell>
          <cell r="U96">
            <v>0</v>
          </cell>
        </row>
        <row r="97">
          <cell r="A97" t="str">
            <v>51001-00</v>
          </cell>
          <cell r="B97" t="str">
            <v>수입이자</v>
          </cell>
          <cell r="C97" t="str">
            <v>수입이자</v>
          </cell>
          <cell r="D97">
            <v>50</v>
          </cell>
          <cell r="E97" t="str">
            <v>자금전표</v>
          </cell>
          <cell r="F97" t="str">
            <v>10569496-002</v>
          </cell>
          <cell r="G97">
            <v>100027</v>
          </cell>
          <cell r="H97" t="str">
            <v>일진경리팀</v>
          </cell>
          <cell r="I97">
            <v>100027</v>
          </cell>
          <cell r="J97" t="str">
            <v>일진경리팀</v>
          </cell>
          <cell r="K97" t="str">
            <v>이자수입</v>
          </cell>
          <cell r="L97" t="str">
            <v>C</v>
          </cell>
          <cell r="M97">
            <v>0</v>
          </cell>
          <cell r="N97">
            <v>1431</v>
          </cell>
          <cell r="O97" t="str">
            <v>2000.06.18</v>
          </cell>
          <cell r="P97" t="str">
            <v>2000.06.18</v>
          </cell>
          <cell r="Q97" t="str">
            <v>최윤경</v>
          </cell>
          <cell r="R97">
            <v>503</v>
          </cell>
          <cell r="S97" t="str">
            <v>기업은행(도화동지점)</v>
          </cell>
          <cell r="T97">
            <v>0</v>
          </cell>
          <cell r="U97">
            <v>0</v>
          </cell>
        </row>
        <row r="98">
          <cell r="A98" t="str">
            <v>51001-00</v>
          </cell>
          <cell r="B98" t="str">
            <v>수입이자</v>
          </cell>
          <cell r="C98" t="str">
            <v>수입이자</v>
          </cell>
          <cell r="D98">
            <v>50</v>
          </cell>
          <cell r="E98" t="str">
            <v>자금전표</v>
          </cell>
          <cell r="F98" t="str">
            <v>10572833-003</v>
          </cell>
          <cell r="G98">
            <v>100027</v>
          </cell>
          <cell r="H98" t="str">
            <v>일진경리팀</v>
          </cell>
          <cell r="I98">
            <v>100027</v>
          </cell>
          <cell r="J98" t="str">
            <v>일진경리팀</v>
          </cell>
          <cell r="K98" t="str">
            <v>이자수입</v>
          </cell>
          <cell r="L98" t="str">
            <v>C</v>
          </cell>
          <cell r="M98">
            <v>0</v>
          </cell>
          <cell r="N98">
            <v>16815</v>
          </cell>
          <cell r="O98" t="str">
            <v>2000.06.18</v>
          </cell>
          <cell r="P98" t="str">
            <v>2000.06.18</v>
          </cell>
          <cell r="Q98" t="str">
            <v>최윤경</v>
          </cell>
          <cell r="R98">
            <v>211</v>
          </cell>
          <cell r="S98" t="str">
            <v>한빛은행(마포지점)</v>
          </cell>
          <cell r="T98">
            <v>0</v>
          </cell>
          <cell r="U98">
            <v>0</v>
          </cell>
        </row>
        <row r="99">
          <cell r="A99" t="str">
            <v>51001-00</v>
          </cell>
          <cell r="B99" t="str">
            <v>수입이자</v>
          </cell>
          <cell r="C99" t="str">
            <v>수입이자</v>
          </cell>
          <cell r="D99">
            <v>50</v>
          </cell>
          <cell r="E99" t="str">
            <v>자금전표</v>
          </cell>
          <cell r="F99" t="str">
            <v>10572833-006</v>
          </cell>
          <cell r="G99">
            <v>100027</v>
          </cell>
          <cell r="H99" t="str">
            <v>일진경리팀</v>
          </cell>
          <cell r="I99">
            <v>100027</v>
          </cell>
          <cell r="J99" t="str">
            <v>일진경리팀</v>
          </cell>
          <cell r="K99" t="str">
            <v>이자수입</v>
          </cell>
          <cell r="L99" t="str">
            <v>C</v>
          </cell>
          <cell r="M99">
            <v>0</v>
          </cell>
          <cell r="N99">
            <v>11319</v>
          </cell>
          <cell r="O99" t="str">
            <v>2000.06.18</v>
          </cell>
          <cell r="P99" t="str">
            <v>2000.06.18</v>
          </cell>
          <cell r="Q99" t="str">
            <v>최윤경</v>
          </cell>
          <cell r="R99">
            <v>211</v>
          </cell>
          <cell r="S99" t="str">
            <v>한빛은행(마포지점)</v>
          </cell>
          <cell r="T99">
            <v>0</v>
          </cell>
          <cell r="U99">
            <v>0</v>
          </cell>
        </row>
        <row r="100">
          <cell r="A100" t="str">
            <v>51001-00</v>
          </cell>
          <cell r="B100" t="str">
            <v>수입이자</v>
          </cell>
          <cell r="C100" t="str">
            <v>수입이자</v>
          </cell>
          <cell r="D100">
            <v>50</v>
          </cell>
          <cell r="E100" t="str">
            <v>자금전표</v>
          </cell>
          <cell r="F100" t="str">
            <v>10569406-003</v>
          </cell>
          <cell r="G100">
            <v>100027</v>
          </cell>
          <cell r="H100" t="str">
            <v>일진경리팀</v>
          </cell>
          <cell r="I100">
            <v>100027</v>
          </cell>
          <cell r="J100" t="str">
            <v>일진경리팀</v>
          </cell>
          <cell r="K100" t="str">
            <v>이자수입</v>
          </cell>
          <cell r="L100" t="str">
            <v>C</v>
          </cell>
          <cell r="M100">
            <v>0</v>
          </cell>
          <cell r="N100">
            <v>403883</v>
          </cell>
          <cell r="O100" t="str">
            <v>2000.06.19</v>
          </cell>
          <cell r="P100" t="str">
            <v>2000.06.19</v>
          </cell>
          <cell r="Q100" t="str">
            <v>최윤경</v>
          </cell>
          <cell r="R100">
            <v>111</v>
          </cell>
          <cell r="S100" t="str">
            <v>서울은행(마포지점)</v>
          </cell>
          <cell r="T100">
            <v>0</v>
          </cell>
          <cell r="U100">
            <v>0</v>
          </cell>
        </row>
        <row r="101">
          <cell r="A101" t="str">
            <v>51001-00</v>
          </cell>
          <cell r="B101" t="str">
            <v>수입이자</v>
          </cell>
          <cell r="C101" t="str">
            <v>수입이자</v>
          </cell>
          <cell r="D101">
            <v>50</v>
          </cell>
          <cell r="E101" t="str">
            <v>자금전표</v>
          </cell>
          <cell r="F101" t="str">
            <v>10578305-002</v>
          </cell>
          <cell r="G101">
            <v>100027</v>
          </cell>
          <cell r="H101" t="str">
            <v>일진경리팀</v>
          </cell>
          <cell r="I101">
            <v>100027</v>
          </cell>
          <cell r="J101" t="str">
            <v>일진경리팀</v>
          </cell>
          <cell r="K101" t="str">
            <v>이자수입</v>
          </cell>
          <cell r="L101" t="str">
            <v>C</v>
          </cell>
          <cell r="M101">
            <v>0</v>
          </cell>
          <cell r="N101">
            <v>3583</v>
          </cell>
          <cell r="O101" t="str">
            <v>2000.06.19</v>
          </cell>
          <cell r="P101" t="str">
            <v>2000.06.19</v>
          </cell>
          <cell r="Q101" t="str">
            <v>최윤경</v>
          </cell>
          <cell r="R101">
            <v>211</v>
          </cell>
          <cell r="S101" t="str">
            <v>한빛은행(마포지점)</v>
          </cell>
          <cell r="T101">
            <v>0</v>
          </cell>
          <cell r="U101">
            <v>0</v>
          </cell>
        </row>
        <row r="102">
          <cell r="A102" t="str">
            <v>51001-00</v>
          </cell>
          <cell r="B102" t="str">
            <v>수입이자</v>
          </cell>
          <cell r="C102" t="str">
            <v>수입이자</v>
          </cell>
          <cell r="D102">
            <v>50</v>
          </cell>
          <cell r="E102" t="str">
            <v>자금전표</v>
          </cell>
          <cell r="F102" t="str">
            <v>10574377-003</v>
          </cell>
          <cell r="G102">
            <v>100027</v>
          </cell>
          <cell r="H102" t="str">
            <v>일진경리팀</v>
          </cell>
          <cell r="I102">
            <v>100027</v>
          </cell>
          <cell r="J102" t="str">
            <v>일진경리팀</v>
          </cell>
          <cell r="K102" t="str">
            <v>이자수입</v>
          </cell>
          <cell r="L102" t="str">
            <v>C</v>
          </cell>
          <cell r="M102">
            <v>0</v>
          </cell>
          <cell r="N102">
            <v>28733</v>
          </cell>
          <cell r="O102" t="str">
            <v>2000.06.25</v>
          </cell>
          <cell r="P102" t="str">
            <v>2000.06.25</v>
          </cell>
          <cell r="Q102" t="str">
            <v>최윤경</v>
          </cell>
          <cell r="R102">
            <v>1311</v>
          </cell>
          <cell r="S102" t="str">
            <v>외환은행(도화동지점)</v>
          </cell>
          <cell r="T102">
            <v>0</v>
          </cell>
          <cell r="U102">
            <v>0</v>
          </cell>
        </row>
        <row r="103">
          <cell r="A103" t="str">
            <v>51001-00</v>
          </cell>
          <cell r="B103" t="str">
            <v>수입이자</v>
          </cell>
          <cell r="C103" t="str">
            <v>수입이자</v>
          </cell>
          <cell r="D103">
            <v>50</v>
          </cell>
          <cell r="E103" t="str">
            <v>자금전표</v>
          </cell>
          <cell r="F103" t="str">
            <v>10575129-002</v>
          </cell>
          <cell r="G103">
            <v>100027</v>
          </cell>
          <cell r="H103" t="str">
            <v>일진경리팀</v>
          </cell>
          <cell r="I103">
            <v>100027</v>
          </cell>
          <cell r="J103" t="str">
            <v>일진경리팀</v>
          </cell>
          <cell r="K103" t="str">
            <v>이자수입</v>
          </cell>
          <cell r="L103" t="str">
            <v>C</v>
          </cell>
          <cell r="M103">
            <v>0</v>
          </cell>
          <cell r="N103">
            <v>3710</v>
          </cell>
          <cell r="O103" t="str">
            <v>2000.06.25</v>
          </cell>
          <cell r="P103" t="str">
            <v>2000.06.25</v>
          </cell>
          <cell r="Q103" t="str">
            <v>최윤경</v>
          </cell>
          <cell r="R103">
            <v>9210</v>
          </cell>
          <cell r="S103" t="str">
            <v>주택은행(마포)</v>
          </cell>
          <cell r="T103">
            <v>0</v>
          </cell>
          <cell r="U103">
            <v>0</v>
          </cell>
        </row>
        <row r="104">
          <cell r="A104" t="str">
            <v>51001-00</v>
          </cell>
          <cell r="B104" t="str">
            <v>수입이자</v>
          </cell>
          <cell r="C104" t="str">
            <v>수입이자</v>
          </cell>
          <cell r="D104">
            <v>50</v>
          </cell>
          <cell r="E104" t="str">
            <v>자금전표</v>
          </cell>
          <cell r="F104" t="str">
            <v>10572753-003</v>
          </cell>
          <cell r="G104">
            <v>100027</v>
          </cell>
          <cell r="H104" t="str">
            <v>일진경리팀</v>
          </cell>
          <cell r="I104">
            <v>100027</v>
          </cell>
          <cell r="J104" t="str">
            <v>일진경리팀</v>
          </cell>
          <cell r="K104" t="str">
            <v>이자수입</v>
          </cell>
          <cell r="L104" t="str">
            <v>C</v>
          </cell>
          <cell r="M104">
            <v>0</v>
          </cell>
          <cell r="N104">
            <v>2204863</v>
          </cell>
          <cell r="O104" t="str">
            <v>2000.06.26</v>
          </cell>
          <cell r="P104" t="str">
            <v>2000.06.26</v>
          </cell>
          <cell r="Q104" t="str">
            <v>최윤경</v>
          </cell>
          <cell r="R104">
            <v>1311</v>
          </cell>
          <cell r="S104" t="str">
            <v>외환은행(도화동지점)</v>
          </cell>
          <cell r="T104">
            <v>0</v>
          </cell>
          <cell r="U104">
            <v>0</v>
          </cell>
        </row>
        <row r="105">
          <cell r="A105" t="str">
            <v>51001-00</v>
          </cell>
          <cell r="B105" t="str">
            <v>수입이자</v>
          </cell>
          <cell r="C105" t="str">
            <v>수입이자</v>
          </cell>
          <cell r="D105">
            <v>50</v>
          </cell>
          <cell r="E105" t="str">
            <v>자금전표</v>
          </cell>
          <cell r="F105" t="str">
            <v>10573056-002</v>
          </cell>
          <cell r="G105">
            <v>100027</v>
          </cell>
          <cell r="H105" t="str">
            <v>일진경리팀</v>
          </cell>
          <cell r="I105">
            <v>100027</v>
          </cell>
          <cell r="J105" t="str">
            <v>일진경리팀</v>
          </cell>
          <cell r="K105" t="str">
            <v>이자수입</v>
          </cell>
          <cell r="L105" t="str">
            <v>C</v>
          </cell>
          <cell r="M105">
            <v>0</v>
          </cell>
          <cell r="N105">
            <v>730</v>
          </cell>
          <cell r="O105" t="str">
            <v>2000.06.26</v>
          </cell>
          <cell r="P105" t="str">
            <v>2000.06.26</v>
          </cell>
          <cell r="Q105" t="str">
            <v>최윤경</v>
          </cell>
          <cell r="R105">
            <v>711</v>
          </cell>
          <cell r="S105" t="str">
            <v>농협중앙회마포지점</v>
          </cell>
          <cell r="T105">
            <v>0</v>
          </cell>
          <cell r="U105">
            <v>0</v>
          </cell>
        </row>
        <row r="106">
          <cell r="A106" t="str">
            <v>51001-00</v>
          </cell>
          <cell r="B106" t="str">
            <v>수입이자</v>
          </cell>
          <cell r="C106" t="str">
            <v>수입이자</v>
          </cell>
          <cell r="D106">
            <v>50</v>
          </cell>
          <cell r="E106" t="str">
            <v>자금전표</v>
          </cell>
          <cell r="F106" t="str">
            <v>10573080-003</v>
          </cell>
          <cell r="G106">
            <v>100027</v>
          </cell>
          <cell r="H106" t="str">
            <v>일진경리팀</v>
          </cell>
          <cell r="I106">
            <v>100027</v>
          </cell>
          <cell r="J106" t="str">
            <v>일진경리팀</v>
          </cell>
          <cell r="K106" t="str">
            <v>이자수입</v>
          </cell>
          <cell r="L106" t="str">
            <v>C</v>
          </cell>
          <cell r="M106">
            <v>0</v>
          </cell>
          <cell r="N106">
            <v>6189088</v>
          </cell>
          <cell r="O106" t="str">
            <v>2000.06.26</v>
          </cell>
          <cell r="P106" t="str">
            <v>2000.06.26</v>
          </cell>
          <cell r="Q106" t="str">
            <v>최윤경</v>
          </cell>
          <cell r="R106">
            <v>211</v>
          </cell>
          <cell r="S106" t="str">
            <v>한빛은행(마포지점)</v>
          </cell>
          <cell r="T106">
            <v>0</v>
          </cell>
          <cell r="U106">
            <v>0</v>
          </cell>
        </row>
        <row r="107">
          <cell r="A107" t="str">
            <v>51001-00</v>
          </cell>
          <cell r="B107" t="str">
            <v>수입이자</v>
          </cell>
          <cell r="C107" t="str">
            <v>수입이자</v>
          </cell>
          <cell r="D107">
            <v>50</v>
          </cell>
          <cell r="E107" t="str">
            <v>자금전표</v>
          </cell>
          <cell r="F107" t="str">
            <v>10573080-006</v>
          </cell>
          <cell r="G107">
            <v>100027</v>
          </cell>
          <cell r="H107" t="str">
            <v>일진경리팀</v>
          </cell>
          <cell r="I107">
            <v>100027</v>
          </cell>
          <cell r="J107" t="str">
            <v>일진경리팀</v>
          </cell>
          <cell r="K107" t="str">
            <v>이자수입</v>
          </cell>
          <cell r="L107" t="str">
            <v>C</v>
          </cell>
          <cell r="M107">
            <v>0</v>
          </cell>
          <cell r="N107">
            <v>1203763</v>
          </cell>
          <cell r="O107" t="str">
            <v>2000.06.26</v>
          </cell>
          <cell r="P107" t="str">
            <v>2000.06.26</v>
          </cell>
          <cell r="Q107" t="str">
            <v>최윤경</v>
          </cell>
          <cell r="R107">
            <v>211</v>
          </cell>
          <cell r="S107" t="str">
            <v>한빛은행(마포지점)</v>
          </cell>
          <cell r="T107">
            <v>0</v>
          </cell>
          <cell r="U107">
            <v>0</v>
          </cell>
        </row>
        <row r="108">
          <cell r="A108" t="str">
            <v>51001-00</v>
          </cell>
          <cell r="B108" t="str">
            <v>수입이자</v>
          </cell>
          <cell r="C108" t="str">
            <v>수입이자</v>
          </cell>
          <cell r="D108">
            <v>50</v>
          </cell>
          <cell r="E108" t="str">
            <v>자금전표</v>
          </cell>
          <cell r="F108" t="str">
            <v>10573080-009</v>
          </cell>
          <cell r="G108">
            <v>100027</v>
          </cell>
          <cell r="H108" t="str">
            <v>일진경리팀</v>
          </cell>
          <cell r="I108">
            <v>100027</v>
          </cell>
          <cell r="J108" t="str">
            <v>일진경리팀</v>
          </cell>
          <cell r="K108" t="str">
            <v>이자수입</v>
          </cell>
          <cell r="L108" t="str">
            <v>C</v>
          </cell>
          <cell r="M108">
            <v>0</v>
          </cell>
          <cell r="N108">
            <v>18169</v>
          </cell>
          <cell r="O108" t="str">
            <v>2000.06.26</v>
          </cell>
          <cell r="P108" t="str">
            <v>2000.06.26</v>
          </cell>
          <cell r="Q108" t="str">
            <v>최윤경</v>
          </cell>
          <cell r="R108">
            <v>1011</v>
          </cell>
          <cell r="S108" t="str">
            <v>한빛은행(마포역지점)</v>
          </cell>
          <cell r="T108">
            <v>0</v>
          </cell>
          <cell r="U108">
            <v>0</v>
          </cell>
        </row>
        <row r="109">
          <cell r="A109" t="str">
            <v>51001-00</v>
          </cell>
          <cell r="B109" t="str">
            <v>수입이자</v>
          </cell>
          <cell r="C109" t="str">
            <v>수입이자</v>
          </cell>
          <cell r="D109">
            <v>50</v>
          </cell>
          <cell r="E109" t="str">
            <v>자금전표</v>
          </cell>
          <cell r="F109" t="str">
            <v>10574370-003</v>
          </cell>
          <cell r="G109">
            <v>100027</v>
          </cell>
          <cell r="H109" t="str">
            <v>일진경리팀</v>
          </cell>
          <cell r="I109">
            <v>100027</v>
          </cell>
          <cell r="J109" t="str">
            <v>일진경리팀</v>
          </cell>
          <cell r="K109" t="str">
            <v>이자수입</v>
          </cell>
          <cell r="L109" t="str">
            <v>C</v>
          </cell>
          <cell r="M109">
            <v>0</v>
          </cell>
          <cell r="N109">
            <v>127407</v>
          </cell>
          <cell r="O109" t="str">
            <v>2000.06.26</v>
          </cell>
          <cell r="P109" t="str">
            <v>2000.06.26</v>
          </cell>
          <cell r="Q109" t="str">
            <v>최윤경</v>
          </cell>
          <cell r="R109">
            <v>1311</v>
          </cell>
          <cell r="S109" t="str">
            <v>외환은행(도화동지점)</v>
          </cell>
          <cell r="T109">
            <v>0</v>
          </cell>
          <cell r="U109">
            <v>0</v>
          </cell>
        </row>
        <row r="110">
          <cell r="A110" t="str">
            <v>51001-00</v>
          </cell>
          <cell r="B110" t="str">
            <v>수입이자</v>
          </cell>
          <cell r="C110" t="str">
            <v>수입이자</v>
          </cell>
          <cell r="D110">
            <v>50</v>
          </cell>
          <cell r="E110" t="str">
            <v>자금전표</v>
          </cell>
          <cell r="F110" t="str">
            <v>10575160-002</v>
          </cell>
          <cell r="G110">
            <v>100027</v>
          </cell>
          <cell r="H110" t="str">
            <v>일진경리팀</v>
          </cell>
          <cell r="I110">
            <v>100027</v>
          </cell>
          <cell r="J110" t="str">
            <v>일진경리팀</v>
          </cell>
          <cell r="K110" t="str">
            <v>이자수입</v>
          </cell>
          <cell r="L110" t="str">
            <v>C</v>
          </cell>
          <cell r="M110">
            <v>0</v>
          </cell>
          <cell r="N110">
            <v>2678</v>
          </cell>
          <cell r="O110" t="str">
            <v>2000.06.26</v>
          </cell>
          <cell r="P110" t="str">
            <v>2000.06.26</v>
          </cell>
          <cell r="Q110" t="str">
            <v>최윤경</v>
          </cell>
          <cell r="R110">
            <v>1321</v>
          </cell>
          <cell r="S110" t="str">
            <v>외환은행(마포지점)</v>
          </cell>
          <cell r="T110">
            <v>0</v>
          </cell>
          <cell r="U110">
            <v>0</v>
          </cell>
        </row>
        <row r="111">
          <cell r="A111" t="str">
            <v>51001-00</v>
          </cell>
          <cell r="B111" t="str">
            <v>수입이자</v>
          </cell>
          <cell r="C111" t="str">
            <v>수입이자</v>
          </cell>
          <cell r="D111">
            <v>200</v>
          </cell>
          <cell r="E111" t="str">
            <v>수금전표</v>
          </cell>
          <cell r="F111" t="str">
            <v>10573061-004</v>
          </cell>
          <cell r="G111">
            <v>100027</v>
          </cell>
          <cell r="H111" t="str">
            <v>일진경리팀</v>
          </cell>
          <cell r="I111">
            <v>100027</v>
          </cell>
          <cell r="J111" t="str">
            <v>일진경리팀</v>
          </cell>
          <cell r="K111" t="str">
            <v>이자수입</v>
          </cell>
          <cell r="L111" t="str">
            <v>C</v>
          </cell>
          <cell r="M111">
            <v>0</v>
          </cell>
          <cell r="N111">
            <v>410786</v>
          </cell>
          <cell r="O111" t="str">
            <v>2000.06.27</v>
          </cell>
          <cell r="P111" t="str">
            <v>2000.06.27</v>
          </cell>
          <cell r="Q111" t="str">
            <v>최윤경</v>
          </cell>
          <cell r="R111">
            <v>31110</v>
          </cell>
          <cell r="S111" t="str">
            <v>일진기술금융(주)</v>
          </cell>
          <cell r="T111" t="str">
            <v>2000.06.27-2000.0</v>
          </cell>
          <cell r="U111" t="str">
            <v>6.28   10.50%</v>
          </cell>
        </row>
        <row r="112">
          <cell r="A112" t="str">
            <v>51001-00</v>
          </cell>
          <cell r="B112" t="str">
            <v>수입이자</v>
          </cell>
          <cell r="C112" t="str">
            <v>수입이자</v>
          </cell>
          <cell r="D112">
            <v>50</v>
          </cell>
          <cell r="E112" t="str">
            <v>자금전표</v>
          </cell>
          <cell r="F112" t="str">
            <v>10575196-012</v>
          </cell>
          <cell r="G112">
            <v>100027</v>
          </cell>
          <cell r="H112" t="str">
            <v>일진경리팀</v>
          </cell>
          <cell r="I112">
            <v>100027</v>
          </cell>
          <cell r="J112" t="str">
            <v>일진경리팀</v>
          </cell>
          <cell r="K112" t="str">
            <v>이자수입</v>
          </cell>
          <cell r="L112" t="str">
            <v>C</v>
          </cell>
          <cell r="M112">
            <v>0</v>
          </cell>
          <cell r="N112">
            <v>1243260</v>
          </cell>
          <cell r="O112" t="str">
            <v>2000.06.30</v>
          </cell>
          <cell r="P112" t="str">
            <v>2000.06.30</v>
          </cell>
          <cell r="Q112" t="str">
            <v>최윤경</v>
          </cell>
          <cell r="R112">
            <v>9210</v>
          </cell>
          <cell r="S112" t="str">
            <v>주택은행(마포)</v>
          </cell>
          <cell r="T112" t="str">
            <v>0?</v>
          </cell>
          <cell r="U112">
            <v>0</v>
          </cell>
        </row>
        <row r="113">
          <cell r="A113" t="str">
            <v>51001-00</v>
          </cell>
          <cell r="B113" t="str">
            <v>수입이자</v>
          </cell>
          <cell r="C113" t="str">
            <v>수입이자</v>
          </cell>
          <cell r="D113">
            <v>50</v>
          </cell>
          <cell r="E113" t="str">
            <v>자금전표</v>
          </cell>
          <cell r="F113" t="str">
            <v>10574962-002</v>
          </cell>
          <cell r="G113">
            <v>100027</v>
          </cell>
          <cell r="H113" t="str">
            <v>일진경리팀</v>
          </cell>
          <cell r="I113">
            <v>100027</v>
          </cell>
          <cell r="J113" t="str">
            <v>일진경리팀</v>
          </cell>
          <cell r="K113" t="str">
            <v>법인통장 이자(천안공</v>
          </cell>
          <cell r="L113" t="str">
            <v>C</v>
          </cell>
          <cell r="M113">
            <v>0</v>
          </cell>
          <cell r="N113">
            <v>3884</v>
          </cell>
          <cell r="O113" t="str">
            <v>2000.06.30</v>
          </cell>
          <cell r="P113" t="str">
            <v>2000.06.30</v>
          </cell>
          <cell r="Q113" t="str">
            <v>허정</v>
          </cell>
          <cell r="R113">
            <v>122902</v>
          </cell>
          <cell r="S113" t="str">
            <v>한빛은행천안지점</v>
          </cell>
          <cell r="T113" t="str">
            <v>2000.03.19-2000.0</v>
          </cell>
          <cell r="U113" t="str">
            <v>6.18   20%</v>
          </cell>
        </row>
        <row r="114">
          <cell r="A114" t="str">
            <v>51001-00</v>
          </cell>
          <cell r="B114" t="str">
            <v>수입이자</v>
          </cell>
          <cell r="C114" t="str">
            <v>수입이자</v>
          </cell>
          <cell r="D114">
            <v>50</v>
          </cell>
          <cell r="E114" t="str">
            <v>자금전표</v>
          </cell>
          <cell r="F114" t="str">
            <v>10574962-004</v>
          </cell>
          <cell r="G114">
            <v>100027</v>
          </cell>
          <cell r="H114" t="str">
            <v>일진경리팀</v>
          </cell>
          <cell r="I114">
            <v>100027</v>
          </cell>
          <cell r="J114" t="str">
            <v>일진경리팀</v>
          </cell>
          <cell r="K114" t="str">
            <v>법인통장 이자(천안공</v>
          </cell>
          <cell r="L114" t="str">
            <v>C</v>
          </cell>
          <cell r="M114">
            <v>0</v>
          </cell>
          <cell r="N114">
            <v>3719</v>
          </cell>
          <cell r="O114" t="str">
            <v>2000.06.30</v>
          </cell>
          <cell r="P114" t="str">
            <v>2000.06.30</v>
          </cell>
          <cell r="Q114" t="str">
            <v>허정</v>
          </cell>
          <cell r="R114">
            <v>122902</v>
          </cell>
          <cell r="S114" t="str">
            <v>한빛은행천안지점</v>
          </cell>
          <cell r="T114" t="str">
            <v>2000.03.19-2000.0</v>
          </cell>
          <cell r="U114" t="str">
            <v>6.18   20</v>
          </cell>
        </row>
        <row r="115">
          <cell r="A115" t="str">
            <v>51001-00</v>
          </cell>
          <cell r="B115" t="str">
            <v>수입이자</v>
          </cell>
          <cell r="C115" t="str">
            <v>수입이자</v>
          </cell>
          <cell r="D115">
            <v>50</v>
          </cell>
          <cell r="E115" t="str">
            <v>자금전표</v>
          </cell>
          <cell r="F115" t="str">
            <v>10579582-003</v>
          </cell>
          <cell r="G115">
            <v>100027</v>
          </cell>
          <cell r="H115" t="str">
            <v>일진경리팀</v>
          </cell>
          <cell r="I115">
            <v>100027</v>
          </cell>
          <cell r="J115" t="str">
            <v>일진경리팀</v>
          </cell>
          <cell r="K115" t="str">
            <v>이자수입</v>
          </cell>
          <cell r="L115" t="str">
            <v>C</v>
          </cell>
          <cell r="M115">
            <v>0</v>
          </cell>
          <cell r="N115">
            <v>6828900</v>
          </cell>
          <cell r="O115" t="str">
            <v>2000.06.30</v>
          </cell>
          <cell r="P115" t="str">
            <v>2000.06.30</v>
          </cell>
          <cell r="Q115" t="str">
            <v>최윤경</v>
          </cell>
          <cell r="R115">
            <v>1311</v>
          </cell>
          <cell r="S115" t="str">
            <v>외환은행(도화동지점)</v>
          </cell>
          <cell r="T115">
            <v>0</v>
          </cell>
          <cell r="U115">
            <v>0</v>
          </cell>
        </row>
        <row r="116">
          <cell r="A116" t="str">
            <v>51001-00</v>
          </cell>
          <cell r="B116" t="str">
            <v>수입이자</v>
          </cell>
          <cell r="C116" t="str">
            <v>수입이자</v>
          </cell>
          <cell r="D116">
            <v>50</v>
          </cell>
          <cell r="E116" t="str">
            <v>자금전표</v>
          </cell>
          <cell r="F116" t="str">
            <v>10579582-006</v>
          </cell>
          <cell r="G116">
            <v>100027</v>
          </cell>
          <cell r="H116" t="str">
            <v>일진경리팀</v>
          </cell>
          <cell r="I116">
            <v>100027</v>
          </cell>
          <cell r="J116" t="str">
            <v>일진경리팀</v>
          </cell>
          <cell r="K116" t="str">
            <v>이자수입</v>
          </cell>
          <cell r="L116" t="str">
            <v>C</v>
          </cell>
          <cell r="M116">
            <v>0</v>
          </cell>
          <cell r="N116">
            <v>637588</v>
          </cell>
          <cell r="O116" t="str">
            <v>2000.06.30</v>
          </cell>
          <cell r="P116" t="str">
            <v>2000.06.30</v>
          </cell>
          <cell r="Q116" t="str">
            <v>최윤경</v>
          </cell>
          <cell r="R116">
            <v>1311</v>
          </cell>
          <cell r="S116" t="str">
            <v>외환은행(도화동지점)</v>
          </cell>
          <cell r="T116">
            <v>0</v>
          </cell>
          <cell r="U116">
            <v>0</v>
          </cell>
        </row>
        <row r="117">
          <cell r="A117" t="str">
            <v>51001-00</v>
          </cell>
          <cell r="B117" t="str">
            <v>수입이자</v>
          </cell>
          <cell r="C117" t="str">
            <v>수입이자</v>
          </cell>
          <cell r="D117">
            <v>10</v>
          </cell>
          <cell r="E117" t="str">
            <v>전도금전표</v>
          </cell>
          <cell r="F117" t="str">
            <v>10574578-003</v>
          </cell>
          <cell r="G117">
            <v>100224</v>
          </cell>
          <cell r="H117" t="str">
            <v>총무팀</v>
          </cell>
          <cell r="I117">
            <v>100027</v>
          </cell>
          <cell r="J117" t="str">
            <v>일진경리팀</v>
          </cell>
          <cell r="K117" t="str">
            <v>법인통장예금이자</v>
          </cell>
          <cell r="L117" t="str">
            <v>C</v>
          </cell>
          <cell r="M117">
            <v>0</v>
          </cell>
          <cell r="N117">
            <v>5810</v>
          </cell>
          <cell r="O117" t="str">
            <v>2000.06.30</v>
          </cell>
          <cell r="P117" t="str">
            <v>2000.06.30</v>
          </cell>
          <cell r="Q117" t="str">
            <v>정미은</v>
          </cell>
          <cell r="R117">
            <v>999999</v>
          </cell>
          <cell r="S117" t="str">
            <v>일시(SYSTEM SETTING)</v>
          </cell>
          <cell r="T117" t="str">
            <v>2000.01.01-2000.0</v>
          </cell>
          <cell r="U117">
            <v>6.25E-2</v>
          </cell>
        </row>
        <row r="118">
          <cell r="A118" t="str">
            <v>51003-00</v>
          </cell>
          <cell r="B118" t="str">
            <v>수입배당금</v>
          </cell>
          <cell r="C118" t="str">
            <v>수입배당</v>
          </cell>
          <cell r="D118">
            <v>200</v>
          </cell>
          <cell r="E118" t="str">
            <v>수금전표</v>
          </cell>
          <cell r="F118" t="str">
            <v>10542516-002</v>
          </cell>
          <cell r="G118">
            <v>100775</v>
          </cell>
          <cell r="H118" t="str">
            <v>전송팀</v>
          </cell>
          <cell r="I118">
            <v>100775</v>
          </cell>
          <cell r="J118" t="str">
            <v>전송팀</v>
          </cell>
          <cell r="K118" t="str">
            <v>조합비 수입배당금</v>
          </cell>
          <cell r="L118" t="str">
            <v>C</v>
          </cell>
          <cell r="M118">
            <v>0</v>
          </cell>
          <cell r="N118">
            <v>827794</v>
          </cell>
          <cell r="O118" t="str">
            <v>2000.03.16</v>
          </cell>
          <cell r="P118" t="str">
            <v>2000.03.16</v>
          </cell>
          <cell r="R118">
            <v>999999</v>
          </cell>
          <cell r="S118" t="str">
            <v>일시(SYSTEM SETTING)</v>
          </cell>
        </row>
        <row r="119">
          <cell r="A119" t="str">
            <v>51003-00</v>
          </cell>
          <cell r="B119" t="str">
            <v>수입배당금</v>
          </cell>
          <cell r="C119" t="str">
            <v>수입배당</v>
          </cell>
          <cell r="D119">
            <v>50</v>
          </cell>
          <cell r="E119" t="str">
            <v>자금전표</v>
          </cell>
          <cell r="F119" t="str">
            <v>10543193-002</v>
          </cell>
          <cell r="G119">
            <v>100027</v>
          </cell>
          <cell r="H119" t="str">
            <v>일진경리팀</v>
          </cell>
          <cell r="I119">
            <v>100027</v>
          </cell>
          <cell r="J119" t="str">
            <v>일진경리팀</v>
          </cell>
          <cell r="K119" t="str">
            <v>수입배당금</v>
          </cell>
          <cell r="L119" t="str">
            <v>C</v>
          </cell>
          <cell r="M119">
            <v>0</v>
          </cell>
          <cell r="N119">
            <v>330000000</v>
          </cell>
          <cell r="O119" t="str">
            <v>2000.04.06</v>
          </cell>
          <cell r="P119" t="str">
            <v>2000.04.06</v>
          </cell>
          <cell r="Q119" t="str">
            <v>최윤경</v>
          </cell>
          <cell r="R119">
            <v>101394</v>
          </cell>
          <cell r="S119" t="str">
            <v>일진소재산업(주)</v>
          </cell>
        </row>
        <row r="120">
          <cell r="A120" t="str">
            <v>51003-00</v>
          </cell>
          <cell r="B120" t="str">
            <v>수입배당금</v>
          </cell>
          <cell r="C120" t="str">
            <v>수입배당</v>
          </cell>
          <cell r="D120">
            <v>50</v>
          </cell>
          <cell r="E120" t="str">
            <v>자금전표</v>
          </cell>
          <cell r="F120" t="str">
            <v>10544231-002</v>
          </cell>
          <cell r="G120">
            <v>100027</v>
          </cell>
          <cell r="H120" t="str">
            <v>일진경리팀</v>
          </cell>
          <cell r="I120">
            <v>100027</v>
          </cell>
          <cell r="J120" t="str">
            <v>일진경리팀</v>
          </cell>
          <cell r="K120" t="str">
            <v>수입배당금</v>
          </cell>
          <cell r="L120" t="str">
            <v>C</v>
          </cell>
          <cell r="M120">
            <v>0</v>
          </cell>
          <cell r="N120">
            <v>4248750</v>
          </cell>
          <cell r="O120" t="str">
            <v>2000.04.10</v>
          </cell>
          <cell r="P120" t="str">
            <v>2000.04.10</v>
          </cell>
          <cell r="Q120" t="str">
            <v>최윤경</v>
          </cell>
          <cell r="R120">
            <v>102426</v>
          </cell>
          <cell r="S120" t="str">
            <v>일진경금속(주)안양</v>
          </cell>
        </row>
        <row r="121">
          <cell r="A121" t="str">
            <v>51003-00</v>
          </cell>
          <cell r="B121" t="str">
            <v>수입배당금</v>
          </cell>
          <cell r="C121" t="str">
            <v>수입배당</v>
          </cell>
          <cell r="D121">
            <v>50</v>
          </cell>
          <cell r="E121" t="str">
            <v>자금전표</v>
          </cell>
          <cell r="F121" t="str">
            <v>10546097-002</v>
          </cell>
          <cell r="G121">
            <v>100027</v>
          </cell>
          <cell r="H121" t="str">
            <v>일진경리팀</v>
          </cell>
          <cell r="I121">
            <v>100027</v>
          </cell>
          <cell r="J121" t="str">
            <v>일진경리팀</v>
          </cell>
          <cell r="K121" t="str">
            <v>수입배당금</v>
          </cell>
          <cell r="L121" t="str">
            <v>C</v>
          </cell>
          <cell r="M121">
            <v>0</v>
          </cell>
          <cell r="N121">
            <v>497350000</v>
          </cell>
          <cell r="O121" t="str">
            <v>2000.04.17</v>
          </cell>
          <cell r="P121" t="str">
            <v>2000.04.17</v>
          </cell>
          <cell r="Q121" t="str">
            <v>최윤경</v>
          </cell>
          <cell r="R121">
            <v>104565</v>
          </cell>
          <cell r="S121" t="str">
            <v>(주)서울방송</v>
          </cell>
        </row>
        <row r="122">
          <cell r="A122" t="str">
            <v>51005-00</v>
          </cell>
          <cell r="B122" t="str">
            <v>외환차익</v>
          </cell>
          <cell r="C122" t="str">
            <v>외환차익</v>
          </cell>
          <cell r="D122">
            <v>200</v>
          </cell>
          <cell r="E122" t="str">
            <v>수금전표</v>
          </cell>
          <cell r="F122" t="str">
            <v>60056073-003</v>
          </cell>
          <cell r="G122">
            <v>100729</v>
          </cell>
          <cell r="H122" t="str">
            <v>SCR국내영업팀</v>
          </cell>
          <cell r="I122">
            <v>100729</v>
          </cell>
          <cell r="J122" t="str">
            <v>SCR국내영업팀</v>
          </cell>
          <cell r="K122" t="str">
            <v>SCR/대성전선 환차익</v>
          </cell>
          <cell r="L122" t="str">
            <v>C</v>
          </cell>
          <cell r="M122">
            <v>0</v>
          </cell>
          <cell r="N122">
            <v>72702</v>
          </cell>
          <cell r="O122" t="str">
            <v>2000.01.04</v>
          </cell>
          <cell r="P122" t="str">
            <v>2000.01.04</v>
          </cell>
          <cell r="Q122" t="str">
            <v>손형경</v>
          </cell>
          <cell r="T122">
            <v>36351</v>
          </cell>
          <cell r="U122" t="str">
            <v>@1132.50    @1134.50</v>
          </cell>
        </row>
        <row r="123">
          <cell r="A123" t="str">
            <v>51005-00</v>
          </cell>
          <cell r="B123" t="str">
            <v>외환차익</v>
          </cell>
          <cell r="C123" t="str">
            <v>외환차익</v>
          </cell>
          <cell r="D123">
            <v>200</v>
          </cell>
          <cell r="E123" t="str">
            <v>수금전표</v>
          </cell>
          <cell r="F123" t="str">
            <v>60055882-003</v>
          </cell>
          <cell r="G123">
            <v>100067</v>
          </cell>
          <cell r="H123" t="str">
            <v>해외영업팀</v>
          </cell>
          <cell r="I123">
            <v>100067</v>
          </cell>
          <cell r="J123" t="str">
            <v>해외영업팀</v>
          </cell>
          <cell r="K123" t="str">
            <v>환차손익(FS)삼성/스? C</v>
          </cell>
          <cell r="M123">
            <v>0</v>
          </cell>
          <cell r="N123" t="str">
            <v>10402843  2</v>
          </cell>
          <cell r="O123" t="str">
            <v>000.01.06  2</v>
          </cell>
          <cell r="P123" t="str">
            <v>000.01.06  박</v>
          </cell>
          <cell r="Q123" t="str">
            <v>선왜</v>
          </cell>
          <cell r="T123" t="str">
            <v>U$581164.43</v>
          </cell>
          <cell r="U123" t="str">
            <v>@1128.60    @1146.50</v>
          </cell>
        </row>
        <row r="124">
          <cell r="A124" t="str">
            <v>51005-00</v>
          </cell>
          <cell r="B124" t="str">
            <v>외환차익</v>
          </cell>
          <cell r="C124" t="str">
            <v>외환차익</v>
          </cell>
          <cell r="D124">
            <v>200</v>
          </cell>
          <cell r="E124" t="str">
            <v>수금전표</v>
          </cell>
          <cell r="F124" t="str">
            <v>60055893-004</v>
          </cell>
          <cell r="G124">
            <v>100067</v>
          </cell>
          <cell r="H124" t="str">
            <v>해외영업팀</v>
          </cell>
          <cell r="I124">
            <v>100067</v>
          </cell>
          <cell r="J124" t="str">
            <v>해외영업팀</v>
          </cell>
          <cell r="K124" t="str">
            <v>환차손익(CP)UTEC 36M</v>
          </cell>
          <cell r="L124" t="str">
            <v>C</v>
          </cell>
          <cell r="M124">
            <v>0</v>
          </cell>
          <cell r="N124">
            <v>79200</v>
          </cell>
          <cell r="O124" t="str">
            <v>2000.01.06</v>
          </cell>
          <cell r="P124" t="str">
            <v>2000.01.06</v>
          </cell>
          <cell r="Q124" t="str">
            <v>박선왜</v>
          </cell>
          <cell r="T124" t="str">
            <v>U$72,000</v>
          </cell>
          <cell r="U124" t="str">
            <v>@1145.4     @1146.50</v>
          </cell>
        </row>
        <row r="125">
          <cell r="A125" t="str">
            <v>51005-00</v>
          </cell>
          <cell r="B125" t="str">
            <v>외환차익</v>
          </cell>
          <cell r="C125" t="str">
            <v>외환차익</v>
          </cell>
          <cell r="D125">
            <v>200</v>
          </cell>
          <cell r="E125" t="str">
            <v>수금전표</v>
          </cell>
          <cell r="F125" t="str">
            <v>60055894-004</v>
          </cell>
          <cell r="G125">
            <v>100067</v>
          </cell>
          <cell r="H125" t="str">
            <v>해외영업팀</v>
          </cell>
          <cell r="I125">
            <v>100067</v>
          </cell>
          <cell r="J125" t="str">
            <v>해외영업팀</v>
          </cell>
          <cell r="K125" t="str">
            <v>환차익</v>
          </cell>
          <cell r="L125" t="str">
            <v>C</v>
          </cell>
          <cell r="M125">
            <v>0</v>
          </cell>
          <cell r="N125">
            <v>214692</v>
          </cell>
          <cell r="O125" t="str">
            <v>2000.01.06</v>
          </cell>
          <cell r="P125" t="str">
            <v>2000.01.06</v>
          </cell>
          <cell r="Q125" t="str">
            <v>박선왜</v>
          </cell>
          <cell r="T125" t="str">
            <v>U$195,175</v>
          </cell>
          <cell r="U125" t="str">
            <v>@1145.4     @1146.50</v>
          </cell>
        </row>
        <row r="126">
          <cell r="A126" t="str">
            <v>51005-00</v>
          </cell>
          <cell r="B126" t="str">
            <v>외환차익</v>
          </cell>
          <cell r="C126" t="str">
            <v>외환차익</v>
          </cell>
          <cell r="D126">
            <v>200</v>
          </cell>
          <cell r="E126" t="str">
            <v>수금전표</v>
          </cell>
          <cell r="F126" t="str">
            <v>10520101-003</v>
          </cell>
          <cell r="G126">
            <v>100456</v>
          </cell>
          <cell r="H126" t="str">
            <v>수출팀</v>
          </cell>
          <cell r="I126">
            <v>100456</v>
          </cell>
          <cell r="J126" t="str">
            <v>수출팀</v>
          </cell>
          <cell r="K126" t="str">
            <v>환차익</v>
          </cell>
          <cell r="L126" t="str">
            <v>C</v>
          </cell>
          <cell r="M126">
            <v>0</v>
          </cell>
          <cell r="N126">
            <v>308798</v>
          </cell>
          <cell r="O126" t="str">
            <v>2000.01.07</v>
          </cell>
          <cell r="P126" t="str">
            <v>2000.01.07</v>
          </cell>
          <cell r="Q126" t="str">
            <v>채광기</v>
          </cell>
          <cell r="T126" t="str">
            <v>FRF75,126</v>
          </cell>
          <cell r="U126" t="str">
            <v>@FRF175.4   @FRF179.75</v>
          </cell>
        </row>
        <row r="127">
          <cell r="A127" t="str">
            <v>51005-00</v>
          </cell>
          <cell r="B127" t="str">
            <v>외환차익</v>
          </cell>
          <cell r="C127" t="str">
            <v>외환차익</v>
          </cell>
          <cell r="D127">
            <v>200</v>
          </cell>
          <cell r="E127" t="str">
            <v>수금전표</v>
          </cell>
          <cell r="F127" t="str">
            <v>60057366-004</v>
          </cell>
          <cell r="G127">
            <v>100456</v>
          </cell>
          <cell r="H127" t="str">
            <v>수출팀</v>
          </cell>
          <cell r="I127">
            <v>100456</v>
          </cell>
          <cell r="J127" t="str">
            <v>수출팀</v>
          </cell>
          <cell r="K127" t="str">
            <v>환차익</v>
          </cell>
          <cell r="L127" t="str">
            <v>C</v>
          </cell>
          <cell r="M127">
            <v>0</v>
          </cell>
          <cell r="N127">
            <v>37071</v>
          </cell>
          <cell r="O127" t="str">
            <v>2000.01.07</v>
          </cell>
          <cell r="P127" t="str">
            <v>2000.01.07</v>
          </cell>
          <cell r="Q127" t="str">
            <v>채광기</v>
          </cell>
          <cell r="T127" t="str">
            <v>USD5600</v>
          </cell>
          <cell r="U127" t="str">
            <v>@$1145      @$1153.50</v>
          </cell>
        </row>
        <row r="128">
          <cell r="A128" t="str">
            <v>51005-00</v>
          </cell>
          <cell r="B128" t="str">
            <v>외환차익</v>
          </cell>
          <cell r="C128" t="str">
            <v>외환차익</v>
          </cell>
          <cell r="D128">
            <v>200</v>
          </cell>
          <cell r="E128" t="str">
            <v>수금전표</v>
          </cell>
          <cell r="F128" t="str">
            <v>10520110-003</v>
          </cell>
          <cell r="G128">
            <v>100456</v>
          </cell>
          <cell r="H128" t="str">
            <v>수출팀</v>
          </cell>
          <cell r="I128">
            <v>100456</v>
          </cell>
          <cell r="J128" t="str">
            <v>수출팀</v>
          </cell>
          <cell r="K128" t="str">
            <v>환차익</v>
          </cell>
          <cell r="L128" t="str">
            <v>C</v>
          </cell>
          <cell r="M128">
            <v>0</v>
          </cell>
          <cell r="N128">
            <v>344690</v>
          </cell>
          <cell r="O128" t="str">
            <v>2000.01.08</v>
          </cell>
          <cell r="P128" t="str">
            <v>2000.01.08</v>
          </cell>
          <cell r="Q128" t="str">
            <v>채광기</v>
          </cell>
          <cell r="T128" t="str">
            <v>USD88382.35</v>
          </cell>
          <cell r="U128" t="str">
            <v>@$1142      @$1145.9</v>
          </cell>
        </row>
        <row r="129">
          <cell r="A129" t="str">
            <v>51005-00</v>
          </cell>
          <cell r="B129" t="str">
            <v>외환차익</v>
          </cell>
          <cell r="C129" t="str">
            <v>외환차익</v>
          </cell>
          <cell r="D129">
            <v>200</v>
          </cell>
          <cell r="E129" t="str">
            <v>수금전표</v>
          </cell>
          <cell r="F129" t="str">
            <v>60056075-004</v>
          </cell>
          <cell r="G129">
            <v>100729</v>
          </cell>
          <cell r="H129" t="str">
            <v>SCR국내영업팀</v>
          </cell>
          <cell r="I129">
            <v>100729</v>
          </cell>
          <cell r="J129" t="str">
            <v>SCR국내영업팀</v>
          </cell>
          <cell r="K129" t="str">
            <v>SCR/MASTER NEGO환차? C</v>
          </cell>
          <cell r="M129">
            <v>0</v>
          </cell>
          <cell r="N129" t="str">
            <v>281356  2</v>
          </cell>
          <cell r="O129" t="str">
            <v>000.01.10  2</v>
          </cell>
          <cell r="P129" t="str">
            <v>000.01.10  손</v>
          </cell>
          <cell r="Q129" t="str">
            <v>형경</v>
          </cell>
          <cell r="T129">
            <v>562713.97</v>
          </cell>
          <cell r="U129" t="str">
            <v>@1145.40    @1145.90</v>
          </cell>
        </row>
        <row r="130">
          <cell r="A130" t="str">
            <v>51005-00</v>
          </cell>
          <cell r="B130" t="str">
            <v>외환차익</v>
          </cell>
          <cell r="C130" t="str">
            <v>외환차익</v>
          </cell>
          <cell r="D130">
            <v>200</v>
          </cell>
          <cell r="E130" t="str">
            <v>수금전표</v>
          </cell>
          <cell r="F130" t="str">
            <v>60055908-003</v>
          </cell>
          <cell r="G130">
            <v>100067</v>
          </cell>
          <cell r="H130" t="str">
            <v>해외영업팀</v>
          </cell>
          <cell r="I130">
            <v>100067</v>
          </cell>
          <cell r="J130" t="str">
            <v>해외영업팀</v>
          </cell>
          <cell r="K130" t="str">
            <v>환차손익(FS)삼성/스? C</v>
          </cell>
          <cell r="M130">
            <v>0</v>
          </cell>
          <cell r="N130" t="str">
            <v>2721250  2</v>
          </cell>
          <cell r="O130" t="str">
            <v>000.01.11  2</v>
          </cell>
          <cell r="P130" t="str">
            <v>000.01.11  박</v>
          </cell>
          <cell r="Q130" t="str">
            <v>선왜</v>
          </cell>
          <cell r="T130" t="str">
            <v>U$165929.97</v>
          </cell>
          <cell r="U130" t="str">
            <v>@1128.60    @1145</v>
          </cell>
        </row>
        <row r="131">
          <cell r="A131" t="str">
            <v>51005-00</v>
          </cell>
          <cell r="B131" t="str">
            <v>외환차익</v>
          </cell>
          <cell r="C131" t="str">
            <v>외환차익</v>
          </cell>
          <cell r="D131">
            <v>200</v>
          </cell>
          <cell r="E131" t="str">
            <v>수금전표</v>
          </cell>
          <cell r="F131" t="str">
            <v>60056080-005</v>
          </cell>
          <cell r="G131">
            <v>100729</v>
          </cell>
          <cell r="H131" t="str">
            <v>SCR국내영업팀</v>
          </cell>
          <cell r="I131">
            <v>100729</v>
          </cell>
          <cell r="J131" t="str">
            <v>SCR국내영업팀</v>
          </cell>
          <cell r="K131" t="str">
            <v>SCR/FUJINAGA 97.231M</v>
          </cell>
          <cell r="L131" t="str">
            <v>C</v>
          </cell>
          <cell r="M131">
            <v>0</v>
          </cell>
          <cell r="N131">
            <v>1337120</v>
          </cell>
          <cell r="O131" t="str">
            <v>2000.01.12</v>
          </cell>
          <cell r="P131" t="str">
            <v>2000.01.12</v>
          </cell>
          <cell r="Q131" t="str">
            <v>손형경</v>
          </cell>
          <cell r="T131">
            <v>185711.21</v>
          </cell>
          <cell r="U131" t="str">
            <v>@1130.10    @1137.30</v>
          </cell>
        </row>
        <row r="132">
          <cell r="A132" t="str">
            <v>51005-00</v>
          </cell>
          <cell r="B132" t="str">
            <v>외환차익</v>
          </cell>
          <cell r="C132" t="str">
            <v>외환차익</v>
          </cell>
          <cell r="D132">
            <v>200</v>
          </cell>
          <cell r="E132" t="str">
            <v>수금전표</v>
          </cell>
          <cell r="F132" t="str">
            <v>60056080-006</v>
          </cell>
          <cell r="G132">
            <v>100729</v>
          </cell>
          <cell r="H132" t="str">
            <v>SCR국내영업팀</v>
          </cell>
          <cell r="I132">
            <v>100729</v>
          </cell>
          <cell r="J132" t="str">
            <v>SCR국내영업팀</v>
          </cell>
          <cell r="K132" t="str">
            <v>SCR/FUJINAGA141.632M</v>
          </cell>
          <cell r="L132" t="str">
            <v>C</v>
          </cell>
          <cell r="M132">
            <v>0</v>
          </cell>
          <cell r="N132">
            <v>1978315</v>
          </cell>
          <cell r="O132" t="str">
            <v>2000.01.12</v>
          </cell>
          <cell r="P132" t="str">
            <v>2000.01.12</v>
          </cell>
          <cell r="Q132" t="str">
            <v>손형경</v>
          </cell>
          <cell r="T132">
            <v>274766.08000000002</v>
          </cell>
          <cell r="U132" t="str">
            <v>@1130.10    @1137.30</v>
          </cell>
        </row>
        <row r="133">
          <cell r="A133" t="str">
            <v>51005-00</v>
          </cell>
          <cell r="B133" t="str">
            <v>외환차익</v>
          </cell>
          <cell r="C133" t="str">
            <v>외환차익</v>
          </cell>
          <cell r="D133">
            <v>200</v>
          </cell>
          <cell r="E133" t="str">
            <v>수금전표</v>
          </cell>
          <cell r="F133" t="str">
            <v>60056081-004</v>
          </cell>
          <cell r="G133">
            <v>100729</v>
          </cell>
          <cell r="H133" t="str">
            <v>SCR국내영업팀</v>
          </cell>
          <cell r="I133">
            <v>100729</v>
          </cell>
          <cell r="J133" t="str">
            <v>SCR국내영업팀</v>
          </cell>
          <cell r="K133" t="str">
            <v>SCR/FUJINAGA 100MT ? C</v>
          </cell>
          <cell r="M133">
            <v>0</v>
          </cell>
          <cell r="N133" t="str">
            <v>2234699  2</v>
          </cell>
          <cell r="O133" t="str">
            <v>000.01.13  2</v>
          </cell>
          <cell r="P133" t="str">
            <v>000.01.13  손</v>
          </cell>
          <cell r="Q133" t="str">
            <v>형경</v>
          </cell>
          <cell r="T133">
            <v>191000</v>
          </cell>
          <cell r="U133" t="str">
            <v>@1135.30    @1147.00</v>
          </cell>
        </row>
        <row r="134">
          <cell r="A134" t="str">
            <v>51005-00</v>
          </cell>
          <cell r="B134" t="str">
            <v>외환차익</v>
          </cell>
          <cell r="C134" t="str">
            <v>외환차익</v>
          </cell>
          <cell r="D134">
            <v>200</v>
          </cell>
          <cell r="E134" t="str">
            <v>수금전표</v>
          </cell>
          <cell r="F134" t="str">
            <v>60056086-003</v>
          </cell>
          <cell r="G134">
            <v>100729</v>
          </cell>
          <cell r="H134" t="str">
            <v>SCR국내영업팀</v>
          </cell>
          <cell r="I134">
            <v>100729</v>
          </cell>
          <cell r="J134" t="str">
            <v>SCR국내영업팀</v>
          </cell>
          <cell r="K134" t="str">
            <v>SCR/창전사NEGO환차익</v>
          </cell>
          <cell r="L134" t="str">
            <v>C</v>
          </cell>
          <cell r="M134">
            <v>0</v>
          </cell>
          <cell r="N134">
            <v>1110787</v>
          </cell>
          <cell r="O134" t="str">
            <v>2000.01.13</v>
          </cell>
          <cell r="P134" t="str">
            <v>2000.01.13</v>
          </cell>
          <cell r="Q134" t="str">
            <v>손형경</v>
          </cell>
          <cell r="T134">
            <v>132236.51999999999</v>
          </cell>
          <cell r="U134" t="str">
            <v>@1137.50    @1145.90</v>
          </cell>
        </row>
        <row r="135">
          <cell r="A135" t="str">
            <v>51005-00</v>
          </cell>
          <cell r="B135" t="str">
            <v>외환차익</v>
          </cell>
          <cell r="C135" t="str">
            <v>외환차익</v>
          </cell>
          <cell r="D135">
            <v>200</v>
          </cell>
          <cell r="E135" t="str">
            <v>수금전표</v>
          </cell>
          <cell r="F135" t="str">
            <v>60056085-003</v>
          </cell>
          <cell r="G135">
            <v>100729</v>
          </cell>
          <cell r="H135" t="str">
            <v>SCR국내영업팀</v>
          </cell>
          <cell r="I135">
            <v>100729</v>
          </cell>
          <cell r="J135" t="str">
            <v>SCR국내영업팀</v>
          </cell>
          <cell r="K135" t="str">
            <v>SCR/대륭전선NEGO환차</v>
          </cell>
          <cell r="L135" t="str">
            <v>C</v>
          </cell>
          <cell r="M135">
            <v>0</v>
          </cell>
          <cell r="N135">
            <v>334400</v>
          </cell>
          <cell r="O135" t="str">
            <v>2000.01.17</v>
          </cell>
          <cell r="P135" t="str">
            <v>2000.01.17</v>
          </cell>
          <cell r="Q135" t="str">
            <v>손형경</v>
          </cell>
          <cell r="T135">
            <v>209000</v>
          </cell>
          <cell r="U135" t="str">
            <v>@1145.40    @1147.00</v>
          </cell>
        </row>
        <row r="136">
          <cell r="A136" t="str">
            <v>51005-00</v>
          </cell>
          <cell r="B136" t="str">
            <v>외환차익</v>
          </cell>
          <cell r="C136" t="str">
            <v>외환차익</v>
          </cell>
          <cell r="D136">
            <v>200</v>
          </cell>
          <cell r="E136" t="str">
            <v>수금전표</v>
          </cell>
          <cell r="F136" t="str">
            <v>60056255-003</v>
          </cell>
          <cell r="G136">
            <v>100729</v>
          </cell>
          <cell r="H136" t="str">
            <v>SCR국내영업팀</v>
          </cell>
          <cell r="I136">
            <v>100729</v>
          </cell>
          <cell r="J136" t="str">
            <v>SCR국내영업팀</v>
          </cell>
          <cell r="K136" t="str">
            <v>SCR/한국KDK NEGO환차</v>
          </cell>
          <cell r="L136" t="str">
            <v>C</v>
          </cell>
          <cell r="M136">
            <v>0</v>
          </cell>
          <cell r="N136">
            <v>58809</v>
          </cell>
          <cell r="O136" t="str">
            <v>2000.01.24</v>
          </cell>
          <cell r="P136" t="str">
            <v>2000.01.24</v>
          </cell>
          <cell r="Q136" t="str">
            <v>손형경</v>
          </cell>
          <cell r="T136">
            <v>32672</v>
          </cell>
          <cell r="U136" t="str">
            <v>@1127.10    @1128.90</v>
          </cell>
        </row>
        <row r="137">
          <cell r="A137" t="str">
            <v>51005-00</v>
          </cell>
          <cell r="B137" t="str">
            <v>외환차익</v>
          </cell>
          <cell r="C137" t="str">
            <v>외환차익</v>
          </cell>
          <cell r="D137">
            <v>100</v>
          </cell>
          <cell r="E137" t="str">
            <v>판매전표</v>
          </cell>
          <cell r="F137" t="str">
            <v>10517071-004</v>
          </cell>
          <cell r="G137">
            <v>100729</v>
          </cell>
          <cell r="H137" t="str">
            <v>SCR국내영업팀</v>
          </cell>
          <cell r="I137">
            <v>100729</v>
          </cell>
          <cell r="J137" t="str">
            <v>SCR국내영업팀</v>
          </cell>
          <cell r="K137" t="str">
            <v>SCR/녹산무역99.929MT</v>
          </cell>
          <cell r="L137" t="str">
            <v>C</v>
          </cell>
          <cell r="M137">
            <v>0</v>
          </cell>
          <cell r="N137">
            <v>251496</v>
          </cell>
          <cell r="O137" t="str">
            <v>2000.01.26</v>
          </cell>
          <cell r="P137" t="str">
            <v>2000.01.26</v>
          </cell>
          <cell r="Q137" t="str">
            <v>손형경</v>
          </cell>
          <cell r="T137" t="str">
            <v>선수금$39,920.00</v>
          </cell>
          <cell r="U137" t="str">
            <v>@1132.20    @1125.90</v>
          </cell>
        </row>
        <row r="138">
          <cell r="A138" t="str">
            <v>51005-00</v>
          </cell>
          <cell r="B138" t="str">
            <v>외환차익</v>
          </cell>
          <cell r="C138" t="str">
            <v>외환차익</v>
          </cell>
          <cell r="D138">
            <v>200</v>
          </cell>
          <cell r="E138" t="str">
            <v>수금전표</v>
          </cell>
          <cell r="F138" t="str">
            <v>60056465-003</v>
          </cell>
          <cell r="G138">
            <v>100729</v>
          </cell>
          <cell r="H138" t="str">
            <v>SCR국내영업팀</v>
          </cell>
          <cell r="I138">
            <v>100729</v>
          </cell>
          <cell r="J138" t="str">
            <v>SCR국내영업팀</v>
          </cell>
          <cell r="K138" t="str">
            <v>SCR/엘지상사LOCAL환? C</v>
          </cell>
          <cell r="M138">
            <v>0</v>
          </cell>
          <cell r="N138" t="str">
            <v>639200  2</v>
          </cell>
          <cell r="O138" t="str">
            <v>000.01.28  2</v>
          </cell>
          <cell r="P138" t="str">
            <v>000.01.28  손</v>
          </cell>
          <cell r="Q138" t="str">
            <v>형경</v>
          </cell>
          <cell r="T138">
            <v>376000</v>
          </cell>
          <cell r="U138" t="str">
            <v>@1124.40    @1126.10</v>
          </cell>
        </row>
        <row r="139">
          <cell r="A139" t="str">
            <v>51005-00</v>
          </cell>
          <cell r="B139" t="str">
            <v>외환차익</v>
          </cell>
          <cell r="C139" t="str">
            <v>외환차익</v>
          </cell>
          <cell r="D139">
            <v>10</v>
          </cell>
          <cell r="E139" t="str">
            <v>전도금전표</v>
          </cell>
          <cell r="F139" t="str">
            <v>10515551-002</v>
          </cell>
          <cell r="G139">
            <v>100358</v>
          </cell>
          <cell r="H139" t="str">
            <v>O/F생산팀</v>
          </cell>
          <cell r="I139">
            <v>100023</v>
          </cell>
          <cell r="J139" t="str">
            <v>업무팀</v>
          </cell>
          <cell r="K139" t="str">
            <v>환차이익</v>
          </cell>
          <cell r="L139" t="str">
            <v>C</v>
          </cell>
          <cell r="M139">
            <v>0</v>
          </cell>
          <cell r="N139">
            <v>9093181</v>
          </cell>
          <cell r="O139" t="str">
            <v>2000.01.31</v>
          </cell>
          <cell r="P139" t="str">
            <v>2000.01.26</v>
          </cell>
          <cell r="Q139" t="str">
            <v>이현구</v>
          </cell>
          <cell r="T139">
            <v>505585.08</v>
          </cell>
          <cell r="U139" t="str">
            <v>1145.40     1127.41</v>
          </cell>
        </row>
        <row r="140">
          <cell r="A140" t="str">
            <v>51005-00</v>
          </cell>
          <cell r="B140" t="str">
            <v>외환차익</v>
          </cell>
          <cell r="C140" t="str">
            <v>외환차익</v>
          </cell>
          <cell r="D140">
            <v>10</v>
          </cell>
          <cell r="E140" t="str">
            <v>전도금전표</v>
          </cell>
          <cell r="F140" t="str">
            <v>10516540-002</v>
          </cell>
          <cell r="G140">
            <v>100727</v>
          </cell>
          <cell r="H140" t="str">
            <v>SCR생산과</v>
          </cell>
          <cell r="I140">
            <v>100023</v>
          </cell>
          <cell r="J140" t="str">
            <v>업무팀</v>
          </cell>
          <cell r="K140" t="str">
            <v>환차이익</v>
          </cell>
          <cell r="L140" t="str">
            <v>C</v>
          </cell>
          <cell r="M140">
            <v>0</v>
          </cell>
          <cell r="N140">
            <v>7085827</v>
          </cell>
          <cell r="O140" t="str">
            <v>2000.01.31</v>
          </cell>
          <cell r="P140" t="str">
            <v>2000.01.28</v>
          </cell>
          <cell r="Q140" t="str">
            <v>이현구</v>
          </cell>
          <cell r="T140">
            <v>374911.5</v>
          </cell>
          <cell r="U140" t="str">
            <v>1145.40     1126.50</v>
          </cell>
        </row>
        <row r="141">
          <cell r="A141" t="str">
            <v>51005-00</v>
          </cell>
          <cell r="B141" t="str">
            <v>외환차익</v>
          </cell>
          <cell r="C141" t="str">
            <v>외환차익</v>
          </cell>
          <cell r="D141">
            <v>10</v>
          </cell>
          <cell r="E141" t="str">
            <v>전도금전표</v>
          </cell>
          <cell r="F141" t="str">
            <v>10513503-002</v>
          </cell>
          <cell r="G141">
            <v>100358</v>
          </cell>
          <cell r="H141" t="str">
            <v>O/F생산팀</v>
          </cell>
          <cell r="I141">
            <v>100023</v>
          </cell>
          <cell r="J141" t="str">
            <v>업무팀</v>
          </cell>
          <cell r="K141" t="str">
            <v>환차이익</v>
          </cell>
          <cell r="L141" t="str">
            <v>C</v>
          </cell>
          <cell r="M141">
            <v>0</v>
          </cell>
          <cell r="N141">
            <v>4266806</v>
          </cell>
          <cell r="O141" t="str">
            <v>2000.01.31</v>
          </cell>
          <cell r="P141" t="str">
            <v>2000.01.20</v>
          </cell>
          <cell r="Q141" t="str">
            <v>이현구</v>
          </cell>
          <cell r="T141">
            <v>252473.76</v>
          </cell>
          <cell r="U141" t="str">
            <v>1145.40     1128.50</v>
          </cell>
        </row>
        <row r="142">
          <cell r="A142" t="str">
            <v>51005-00</v>
          </cell>
          <cell r="B142" t="str">
            <v>외환차익</v>
          </cell>
          <cell r="C142" t="str">
            <v>외환차익</v>
          </cell>
          <cell r="D142">
            <v>10</v>
          </cell>
          <cell r="E142" t="str">
            <v>전도금전표</v>
          </cell>
          <cell r="F142" t="str">
            <v>10513506-002</v>
          </cell>
          <cell r="G142">
            <v>100727</v>
          </cell>
          <cell r="H142" t="str">
            <v>SCR생산과</v>
          </cell>
          <cell r="I142">
            <v>100023</v>
          </cell>
          <cell r="J142" t="str">
            <v>업무팀</v>
          </cell>
          <cell r="K142" t="str">
            <v>환차이익</v>
          </cell>
          <cell r="L142" t="str">
            <v>C</v>
          </cell>
          <cell r="M142">
            <v>0</v>
          </cell>
          <cell r="N142">
            <v>6332388</v>
          </cell>
          <cell r="O142" t="str">
            <v>2000.01.31</v>
          </cell>
          <cell r="P142" t="str">
            <v>2000.01.20</v>
          </cell>
          <cell r="Q142" t="str">
            <v>이현구</v>
          </cell>
          <cell r="T142">
            <v>836067.01</v>
          </cell>
          <cell r="U142" t="str">
            <v>1145.40     1137.82</v>
          </cell>
        </row>
        <row r="143">
          <cell r="A143" t="str">
            <v>51005-00</v>
          </cell>
          <cell r="B143" t="str">
            <v>외환차익</v>
          </cell>
          <cell r="C143" t="str">
            <v>외환차익</v>
          </cell>
          <cell r="D143">
            <v>10</v>
          </cell>
          <cell r="E143" t="str">
            <v>전도금전표</v>
          </cell>
          <cell r="F143" t="str">
            <v>10513506-003</v>
          </cell>
          <cell r="G143">
            <v>100727</v>
          </cell>
          <cell r="H143" t="str">
            <v>SCR생산과</v>
          </cell>
          <cell r="I143">
            <v>100023</v>
          </cell>
          <cell r="J143" t="str">
            <v>업무팀</v>
          </cell>
          <cell r="K143" t="str">
            <v>환차이익</v>
          </cell>
          <cell r="L143" t="str">
            <v>C</v>
          </cell>
          <cell r="M143">
            <v>0</v>
          </cell>
          <cell r="N143">
            <v>4734171</v>
          </cell>
          <cell r="O143" t="str">
            <v>2000.01.31</v>
          </cell>
          <cell r="P143" t="str">
            <v>2000.01.20</v>
          </cell>
          <cell r="Q143" t="str">
            <v>이현구</v>
          </cell>
          <cell r="T143">
            <v>288668.99</v>
          </cell>
          <cell r="U143" t="str">
            <v>1145.40     1129</v>
          </cell>
        </row>
        <row r="144">
          <cell r="A144" t="str">
            <v>51005-00</v>
          </cell>
          <cell r="B144" t="str">
            <v>외환차익</v>
          </cell>
          <cell r="C144" t="str">
            <v>외환차익</v>
          </cell>
          <cell r="D144">
            <v>10</v>
          </cell>
          <cell r="E144" t="str">
            <v>전도금전표</v>
          </cell>
          <cell r="F144" t="str">
            <v>10511432-002</v>
          </cell>
          <cell r="G144">
            <v>100358</v>
          </cell>
          <cell r="H144" t="str">
            <v>O/F생산팀</v>
          </cell>
          <cell r="I144">
            <v>100023</v>
          </cell>
          <cell r="J144" t="str">
            <v>업무팀</v>
          </cell>
          <cell r="K144" t="str">
            <v>환차이익</v>
          </cell>
          <cell r="L144" t="str">
            <v>C</v>
          </cell>
          <cell r="M144">
            <v>0</v>
          </cell>
          <cell r="N144">
            <v>242250</v>
          </cell>
          <cell r="O144" t="str">
            <v>2000.01.31</v>
          </cell>
          <cell r="P144" t="str">
            <v>2000.01.13</v>
          </cell>
          <cell r="Q144" t="str">
            <v>이현구</v>
          </cell>
          <cell r="T144">
            <v>255000</v>
          </cell>
          <cell r="U144" t="str">
            <v>1145.40     1144.45</v>
          </cell>
        </row>
        <row r="145">
          <cell r="A145" t="str">
            <v>51005-00</v>
          </cell>
          <cell r="B145" t="str">
            <v>외환차익</v>
          </cell>
          <cell r="C145" t="str">
            <v>외환차익</v>
          </cell>
          <cell r="D145">
            <v>10</v>
          </cell>
          <cell r="E145" t="str">
            <v>전도금전표</v>
          </cell>
          <cell r="F145" t="str">
            <v>10511425-002</v>
          </cell>
          <cell r="G145">
            <v>100727</v>
          </cell>
          <cell r="H145" t="str">
            <v>SCR생산과</v>
          </cell>
          <cell r="I145">
            <v>100023</v>
          </cell>
          <cell r="J145" t="str">
            <v>업무팀</v>
          </cell>
          <cell r="K145" t="str">
            <v>환차이익</v>
          </cell>
          <cell r="L145" t="str">
            <v>C</v>
          </cell>
          <cell r="M145">
            <v>0</v>
          </cell>
          <cell r="N145">
            <v>305571</v>
          </cell>
          <cell r="O145" t="str">
            <v>2000.01.31</v>
          </cell>
          <cell r="P145" t="str">
            <v>2000.01.13</v>
          </cell>
          <cell r="Q145" t="str">
            <v>이현구</v>
          </cell>
          <cell r="T145">
            <v>318303.69</v>
          </cell>
          <cell r="U145" t="str">
            <v>1145.40     1144.44</v>
          </cell>
        </row>
        <row r="146">
          <cell r="A146" t="str">
            <v>51005-00</v>
          </cell>
          <cell r="B146" t="str">
            <v>외환차익</v>
          </cell>
          <cell r="C146" t="str">
            <v>외환차익</v>
          </cell>
          <cell r="D146">
            <v>10</v>
          </cell>
          <cell r="E146" t="str">
            <v>전도금전표</v>
          </cell>
          <cell r="F146" t="str">
            <v>10511416-002</v>
          </cell>
          <cell r="G146">
            <v>100358</v>
          </cell>
          <cell r="H146" t="str">
            <v>O/F생산팀</v>
          </cell>
          <cell r="I146">
            <v>100023</v>
          </cell>
          <cell r="J146" t="str">
            <v>업무팀</v>
          </cell>
          <cell r="K146" t="str">
            <v>환차이익</v>
          </cell>
          <cell r="L146" t="str">
            <v>C</v>
          </cell>
          <cell r="M146">
            <v>0</v>
          </cell>
          <cell r="N146">
            <v>455600</v>
          </cell>
          <cell r="O146" t="str">
            <v>2000.01.31</v>
          </cell>
          <cell r="P146" t="str">
            <v>2000.01.13</v>
          </cell>
          <cell r="Q146" t="str">
            <v>이현구</v>
          </cell>
          <cell r="T146">
            <v>253111.32</v>
          </cell>
          <cell r="U146" t="str">
            <v>1145.40     1143.60</v>
          </cell>
        </row>
        <row r="147">
          <cell r="A147" t="str">
            <v>51005-00</v>
          </cell>
          <cell r="B147" t="str">
            <v>외환차익</v>
          </cell>
          <cell r="C147" t="str">
            <v>외환차익</v>
          </cell>
          <cell r="D147">
            <v>10</v>
          </cell>
          <cell r="E147" t="str">
            <v>전도금전표</v>
          </cell>
          <cell r="F147" t="str">
            <v>10511414-002</v>
          </cell>
          <cell r="G147">
            <v>100050</v>
          </cell>
          <cell r="H147" t="str">
            <v>압출반</v>
          </cell>
          <cell r="I147">
            <v>100023</v>
          </cell>
          <cell r="J147" t="str">
            <v>업무팀</v>
          </cell>
          <cell r="K147" t="str">
            <v>환차이익</v>
          </cell>
          <cell r="L147" t="str">
            <v>C</v>
          </cell>
          <cell r="M147">
            <v>0</v>
          </cell>
          <cell r="N147">
            <v>276841</v>
          </cell>
          <cell r="O147" t="str">
            <v>2000.01.31</v>
          </cell>
          <cell r="P147" t="str">
            <v>2000.01.13</v>
          </cell>
          <cell r="Q147" t="str">
            <v>이현구</v>
          </cell>
          <cell r="T147">
            <v>1153505.48</v>
          </cell>
          <cell r="U147" t="str">
            <v>1145.40     1145.16</v>
          </cell>
        </row>
        <row r="148">
          <cell r="A148" t="str">
            <v>51005-00</v>
          </cell>
          <cell r="B148" t="str">
            <v>외환차익</v>
          </cell>
          <cell r="C148" t="str">
            <v>외환차익</v>
          </cell>
          <cell r="D148">
            <v>10</v>
          </cell>
          <cell r="E148" t="str">
            <v>전도금전표</v>
          </cell>
          <cell r="F148" t="str">
            <v>10512651-002</v>
          </cell>
          <cell r="G148">
            <v>100050</v>
          </cell>
          <cell r="H148" t="str">
            <v>압출반</v>
          </cell>
          <cell r="I148">
            <v>100023</v>
          </cell>
          <cell r="J148" t="str">
            <v>업무팀</v>
          </cell>
          <cell r="K148" t="str">
            <v>환차이익</v>
          </cell>
          <cell r="L148" t="str">
            <v>C</v>
          </cell>
          <cell r="M148">
            <v>0</v>
          </cell>
          <cell r="N148">
            <v>434974</v>
          </cell>
          <cell r="O148" t="str">
            <v>2000.01.31</v>
          </cell>
          <cell r="P148" t="str">
            <v>2000.01.18</v>
          </cell>
          <cell r="Q148" t="str">
            <v>이현구</v>
          </cell>
          <cell r="T148">
            <v>587801.72</v>
          </cell>
          <cell r="U148" t="str">
            <v>1145.40     1144.66</v>
          </cell>
        </row>
        <row r="149">
          <cell r="A149" t="str">
            <v>51005-00</v>
          </cell>
          <cell r="B149" t="str">
            <v>외환차익</v>
          </cell>
          <cell r="C149" t="str">
            <v>외환차익</v>
          </cell>
          <cell r="D149">
            <v>10</v>
          </cell>
          <cell r="E149" t="str">
            <v>전도금전표</v>
          </cell>
          <cell r="F149" t="str">
            <v>10511407-002</v>
          </cell>
          <cell r="G149">
            <v>100051</v>
          </cell>
          <cell r="H149" t="str">
            <v>용해반</v>
          </cell>
          <cell r="I149">
            <v>100023</v>
          </cell>
          <cell r="J149" t="str">
            <v>업무팀</v>
          </cell>
          <cell r="K149" t="str">
            <v>환차이익</v>
          </cell>
          <cell r="L149" t="str">
            <v>C</v>
          </cell>
          <cell r="M149">
            <v>0</v>
          </cell>
          <cell r="N149">
            <v>31578</v>
          </cell>
          <cell r="O149" t="str">
            <v>2000.01.31</v>
          </cell>
          <cell r="P149" t="str">
            <v>2000.01.13</v>
          </cell>
          <cell r="Q149" t="str">
            <v>이현구</v>
          </cell>
          <cell r="T149">
            <v>131577.5</v>
          </cell>
          <cell r="U149" t="str">
            <v>1145.40     1145.16</v>
          </cell>
        </row>
        <row r="150">
          <cell r="A150" t="str">
            <v>51005-00</v>
          </cell>
          <cell r="B150" t="str">
            <v>외환차익</v>
          </cell>
          <cell r="C150" t="str">
            <v>외환차익</v>
          </cell>
          <cell r="D150">
            <v>10</v>
          </cell>
          <cell r="E150" t="str">
            <v>전도금전표</v>
          </cell>
          <cell r="F150" t="str">
            <v>10512413-002</v>
          </cell>
          <cell r="G150">
            <v>100358</v>
          </cell>
          <cell r="H150" t="str">
            <v>O/F생산팀</v>
          </cell>
          <cell r="I150">
            <v>100023</v>
          </cell>
          <cell r="J150" t="str">
            <v>업무팀</v>
          </cell>
          <cell r="K150" t="str">
            <v>환차이익</v>
          </cell>
          <cell r="L150" t="str">
            <v>C</v>
          </cell>
          <cell r="M150">
            <v>0</v>
          </cell>
          <cell r="N150">
            <v>169584</v>
          </cell>
          <cell r="O150" t="str">
            <v>2000.01.31</v>
          </cell>
          <cell r="P150" t="str">
            <v>2000.01.18</v>
          </cell>
          <cell r="Q150" t="str">
            <v>이현구</v>
          </cell>
          <cell r="T150">
            <v>253111.32</v>
          </cell>
          <cell r="U150" t="str">
            <v>1145.40     1144.73</v>
          </cell>
        </row>
        <row r="151">
          <cell r="A151" t="str">
            <v>51005-00</v>
          </cell>
          <cell r="B151" t="str">
            <v>외환차익</v>
          </cell>
          <cell r="C151" t="str">
            <v>외환차익</v>
          </cell>
          <cell r="D151">
            <v>10</v>
          </cell>
          <cell r="E151" t="str">
            <v>전도금전표</v>
          </cell>
          <cell r="F151" t="str">
            <v>10512401-002</v>
          </cell>
          <cell r="G151">
            <v>100051</v>
          </cell>
          <cell r="H151" t="str">
            <v>용해반</v>
          </cell>
          <cell r="I151">
            <v>100023</v>
          </cell>
          <cell r="J151" t="str">
            <v>업무팀</v>
          </cell>
          <cell r="K151" t="str">
            <v>환차이익</v>
          </cell>
          <cell r="L151" t="str">
            <v>C</v>
          </cell>
          <cell r="M151">
            <v>0</v>
          </cell>
          <cell r="N151">
            <v>435096</v>
          </cell>
          <cell r="O151" t="str">
            <v>2000.01.31</v>
          </cell>
          <cell r="P151" t="str">
            <v>2000.01.18</v>
          </cell>
          <cell r="Q151" t="str">
            <v>이현구</v>
          </cell>
          <cell r="T151">
            <v>649396.61</v>
          </cell>
          <cell r="U151" t="str">
            <v>1145.40     1144.73</v>
          </cell>
        </row>
        <row r="152">
          <cell r="A152" t="str">
            <v>51005-00</v>
          </cell>
          <cell r="B152" t="str">
            <v>외환차익</v>
          </cell>
          <cell r="C152" t="str">
            <v>외환차익</v>
          </cell>
          <cell r="D152">
            <v>10</v>
          </cell>
          <cell r="E152" t="str">
            <v>전도금전표</v>
          </cell>
          <cell r="F152" t="str">
            <v>10512390-002</v>
          </cell>
          <cell r="G152">
            <v>100051</v>
          </cell>
          <cell r="H152" t="str">
            <v>용해반</v>
          </cell>
          <cell r="I152">
            <v>100023</v>
          </cell>
          <cell r="J152" t="str">
            <v>업무팀</v>
          </cell>
          <cell r="K152" t="str">
            <v>환차이익</v>
          </cell>
          <cell r="L152" t="str">
            <v>C</v>
          </cell>
          <cell r="M152">
            <v>0</v>
          </cell>
          <cell r="N152">
            <v>168301</v>
          </cell>
          <cell r="O152" t="str">
            <v>2000.01.31</v>
          </cell>
          <cell r="P152" t="str">
            <v>2000.01.18</v>
          </cell>
          <cell r="Q152" t="str">
            <v>이현구</v>
          </cell>
          <cell r="T152">
            <v>251196.25</v>
          </cell>
          <cell r="U152" t="str">
            <v>1145.40     1144.73</v>
          </cell>
        </row>
        <row r="153">
          <cell r="A153" t="str">
            <v>51005-00</v>
          </cell>
          <cell r="B153" t="str">
            <v>외환차익</v>
          </cell>
          <cell r="C153" t="str">
            <v>외환차익</v>
          </cell>
          <cell r="D153">
            <v>10</v>
          </cell>
          <cell r="E153" t="str">
            <v>전도금전표</v>
          </cell>
          <cell r="F153" t="str">
            <v>10517634-002</v>
          </cell>
          <cell r="G153">
            <v>100358</v>
          </cell>
          <cell r="H153" t="str">
            <v>O/F생산팀</v>
          </cell>
          <cell r="I153">
            <v>100023</v>
          </cell>
          <cell r="J153" t="str">
            <v>업무팀</v>
          </cell>
          <cell r="K153" t="str">
            <v>환차이익</v>
          </cell>
          <cell r="L153" t="str">
            <v>C</v>
          </cell>
          <cell r="M153">
            <v>0</v>
          </cell>
          <cell r="N153">
            <v>5277371</v>
          </cell>
          <cell r="O153" t="str">
            <v>2000.01.31</v>
          </cell>
          <cell r="P153" t="str">
            <v>2000.01.31</v>
          </cell>
          <cell r="Q153" t="str">
            <v>이현구</v>
          </cell>
          <cell r="T153">
            <v>253111.32</v>
          </cell>
          <cell r="U153" t="str">
            <v>1145.40     1124.55</v>
          </cell>
        </row>
        <row r="154">
          <cell r="A154" t="str">
            <v>51005-00</v>
          </cell>
          <cell r="B154" t="str">
            <v>외환차익</v>
          </cell>
          <cell r="C154" t="str">
            <v>외환차익</v>
          </cell>
          <cell r="D154">
            <v>10</v>
          </cell>
          <cell r="E154" t="str">
            <v>전도금전표</v>
          </cell>
          <cell r="F154" t="str">
            <v>10517635-002</v>
          </cell>
          <cell r="G154">
            <v>100727</v>
          </cell>
          <cell r="H154" t="str">
            <v>SCR생산과</v>
          </cell>
          <cell r="I154">
            <v>100023</v>
          </cell>
          <cell r="J154" t="str">
            <v>업무팀</v>
          </cell>
          <cell r="K154" t="str">
            <v>환차이익</v>
          </cell>
          <cell r="L154" t="str">
            <v>C</v>
          </cell>
          <cell r="M154">
            <v>0</v>
          </cell>
          <cell r="N154">
            <v>9382500</v>
          </cell>
          <cell r="O154" t="str">
            <v>2000.01.31</v>
          </cell>
          <cell r="P154" t="str">
            <v>2000.01.31</v>
          </cell>
          <cell r="Q154" t="str">
            <v>이현구</v>
          </cell>
          <cell r="T154">
            <v>450000</v>
          </cell>
          <cell r="U154" t="str">
            <v>1145.40     1124.55</v>
          </cell>
        </row>
        <row r="155">
          <cell r="A155" t="str">
            <v>51005-00</v>
          </cell>
          <cell r="B155" t="str">
            <v>외환차익</v>
          </cell>
          <cell r="C155" t="str">
            <v>외환차익</v>
          </cell>
          <cell r="D155">
            <v>10</v>
          </cell>
          <cell r="E155" t="str">
            <v>전도금전표</v>
          </cell>
          <cell r="F155" t="str">
            <v>10516997-002</v>
          </cell>
          <cell r="G155">
            <v>100358</v>
          </cell>
          <cell r="H155" t="str">
            <v>O/F생산팀</v>
          </cell>
          <cell r="I155">
            <v>100023</v>
          </cell>
          <cell r="J155" t="str">
            <v>업무팀</v>
          </cell>
          <cell r="K155" t="str">
            <v>환차이익</v>
          </cell>
          <cell r="L155" t="str">
            <v>C</v>
          </cell>
          <cell r="M155">
            <v>0</v>
          </cell>
          <cell r="N155">
            <v>6486026</v>
          </cell>
          <cell r="O155" t="str">
            <v>2000.01.31</v>
          </cell>
          <cell r="P155" t="str">
            <v>2000.01.29</v>
          </cell>
          <cell r="Q155" t="str">
            <v>이현구</v>
          </cell>
          <cell r="T155">
            <v>347575.41</v>
          </cell>
          <cell r="U155" t="str">
            <v>1145.40     1126.73</v>
          </cell>
        </row>
        <row r="156">
          <cell r="A156" t="str">
            <v>51005-00</v>
          </cell>
          <cell r="B156" t="str">
            <v>외환차익</v>
          </cell>
          <cell r="C156" t="str">
            <v>외환차익</v>
          </cell>
          <cell r="D156">
            <v>10</v>
          </cell>
          <cell r="E156" t="str">
            <v>전도금전표</v>
          </cell>
          <cell r="F156" t="str">
            <v>10516997-003</v>
          </cell>
          <cell r="G156">
            <v>100358</v>
          </cell>
          <cell r="H156" t="str">
            <v>O/F생산팀</v>
          </cell>
          <cell r="I156">
            <v>100023</v>
          </cell>
          <cell r="J156" t="str">
            <v>업무팀</v>
          </cell>
          <cell r="K156" t="str">
            <v>환차이익</v>
          </cell>
          <cell r="L156" t="str">
            <v>C</v>
          </cell>
          <cell r="M156">
            <v>0</v>
          </cell>
          <cell r="N156">
            <v>559201</v>
          </cell>
          <cell r="O156" t="str">
            <v>2000.01.31</v>
          </cell>
          <cell r="P156" t="str">
            <v>2000.01.29</v>
          </cell>
          <cell r="Q156" t="str">
            <v>이현구</v>
          </cell>
          <cell r="T156">
            <v>31772.79</v>
          </cell>
          <cell r="U156" t="str">
            <v>1145.40     1127.80</v>
          </cell>
        </row>
        <row r="157">
          <cell r="A157" t="str">
            <v>51005-00</v>
          </cell>
          <cell r="B157" t="str">
            <v>외환차익</v>
          </cell>
          <cell r="C157" t="str">
            <v>외환차익</v>
          </cell>
          <cell r="D157">
            <v>10</v>
          </cell>
          <cell r="E157" t="str">
            <v>전도금전표</v>
          </cell>
          <cell r="F157" t="str">
            <v>10512033-002</v>
          </cell>
          <cell r="G157">
            <v>100053</v>
          </cell>
          <cell r="H157" t="str">
            <v>피막팀</v>
          </cell>
          <cell r="I157">
            <v>100023</v>
          </cell>
          <cell r="J157" t="str">
            <v>업무팀</v>
          </cell>
          <cell r="K157" t="str">
            <v>환차이익</v>
          </cell>
          <cell r="L157" t="str">
            <v>C</v>
          </cell>
          <cell r="M157">
            <v>0</v>
          </cell>
          <cell r="N157">
            <v>1973323</v>
          </cell>
          <cell r="O157" t="str">
            <v>2000.01.31</v>
          </cell>
          <cell r="P157" t="str">
            <v>2000.01.17</v>
          </cell>
          <cell r="Q157" t="str">
            <v>이현구</v>
          </cell>
          <cell r="T157">
            <v>47096</v>
          </cell>
          <cell r="U157" t="str">
            <v>1187.30     1145.40</v>
          </cell>
        </row>
        <row r="158">
          <cell r="A158" t="str">
            <v>51005-00</v>
          </cell>
          <cell r="B158" t="str">
            <v>외환차익</v>
          </cell>
          <cell r="C158" t="str">
            <v>외환차익</v>
          </cell>
          <cell r="D158">
            <v>200</v>
          </cell>
          <cell r="E158" t="str">
            <v>수금전표</v>
          </cell>
          <cell r="F158" t="str">
            <v>60058019-003</v>
          </cell>
          <cell r="G158">
            <v>100729</v>
          </cell>
          <cell r="H158" t="str">
            <v>SCR국내영업팀</v>
          </cell>
          <cell r="I158">
            <v>100729</v>
          </cell>
          <cell r="J158" t="str">
            <v>SCR국내영업팀</v>
          </cell>
          <cell r="K158" t="str">
            <v>SCR/대성전선NEGO환차</v>
          </cell>
          <cell r="L158" t="str">
            <v>C</v>
          </cell>
          <cell r="M158">
            <v>0</v>
          </cell>
          <cell r="N158">
            <v>557630</v>
          </cell>
          <cell r="O158" t="str">
            <v>2000.02.02</v>
          </cell>
          <cell r="P158" t="str">
            <v>2000.02.02</v>
          </cell>
          <cell r="Q158" t="str">
            <v>손형경</v>
          </cell>
          <cell r="T158">
            <v>192286.07999999999</v>
          </cell>
          <cell r="U158" t="str">
            <v>@1122.10    @1125.00</v>
          </cell>
        </row>
        <row r="159">
          <cell r="A159" t="str">
            <v>51005-00</v>
          </cell>
          <cell r="B159" t="str">
            <v>외환차익</v>
          </cell>
          <cell r="C159" t="str">
            <v>외환차익</v>
          </cell>
          <cell r="D159">
            <v>200</v>
          </cell>
          <cell r="E159" t="str">
            <v>수금전표</v>
          </cell>
          <cell r="F159" t="str">
            <v>60057491-004</v>
          </cell>
          <cell r="G159">
            <v>100067</v>
          </cell>
          <cell r="H159" t="str">
            <v>해외영업팀</v>
          </cell>
          <cell r="I159">
            <v>100067</v>
          </cell>
          <cell r="J159" t="str">
            <v>해외영업팀</v>
          </cell>
          <cell r="K159" t="str">
            <v>환차손익(CP)UTEC 18M</v>
          </cell>
          <cell r="L159" t="str">
            <v>C</v>
          </cell>
          <cell r="M159">
            <v>0</v>
          </cell>
          <cell r="N159">
            <v>73530</v>
          </cell>
          <cell r="O159" t="str">
            <v>2000.02.03</v>
          </cell>
          <cell r="P159" t="str">
            <v>2000.02.03</v>
          </cell>
          <cell r="Q159" t="str">
            <v>박선왜</v>
          </cell>
          <cell r="T159" t="str">
            <v>U$38,700</v>
          </cell>
          <cell r="U159" t="str">
            <v>@1126.10    @1128</v>
          </cell>
        </row>
        <row r="160">
          <cell r="A160" t="str">
            <v>51005-00</v>
          </cell>
          <cell r="B160" t="str">
            <v>외환차익</v>
          </cell>
          <cell r="C160" t="str">
            <v>외환차익</v>
          </cell>
          <cell r="D160">
            <v>200</v>
          </cell>
          <cell r="E160" t="str">
            <v>수금전표</v>
          </cell>
          <cell r="F160" t="str">
            <v>60058111-003</v>
          </cell>
          <cell r="G160">
            <v>100729</v>
          </cell>
          <cell r="H160" t="str">
            <v>SCR국내영업팀</v>
          </cell>
          <cell r="I160">
            <v>100729</v>
          </cell>
          <cell r="J160" t="str">
            <v>SCR국내영업팀</v>
          </cell>
          <cell r="K160" t="str">
            <v>SCR/녹산무역NEGO환차</v>
          </cell>
          <cell r="L160" t="str">
            <v>C</v>
          </cell>
          <cell r="M160">
            <v>0</v>
          </cell>
          <cell r="N160">
            <v>494568</v>
          </cell>
          <cell r="O160" t="str">
            <v>2000.02.08</v>
          </cell>
          <cell r="P160" t="str">
            <v>2000.02.08</v>
          </cell>
          <cell r="Q160" t="str">
            <v>손형경</v>
          </cell>
          <cell r="T160">
            <v>159538.28</v>
          </cell>
          <cell r="U160" t="str">
            <v>@1125.90    @1129.00</v>
          </cell>
        </row>
        <row r="161">
          <cell r="A161" t="str">
            <v>51005-00</v>
          </cell>
          <cell r="B161" t="str">
            <v>외환차익</v>
          </cell>
          <cell r="C161" t="str">
            <v>외환차익</v>
          </cell>
          <cell r="D161">
            <v>200</v>
          </cell>
          <cell r="E161" t="str">
            <v>수금전표</v>
          </cell>
          <cell r="F161" t="str">
            <v>60058098-011</v>
          </cell>
          <cell r="G161">
            <v>100729</v>
          </cell>
          <cell r="H161" t="str">
            <v>SCR국내영업팀</v>
          </cell>
          <cell r="I161">
            <v>100729</v>
          </cell>
          <cell r="J161" t="str">
            <v>SCR국내영업팀</v>
          </cell>
          <cell r="K161" t="str">
            <v>SCR/희성전선NEGO환차</v>
          </cell>
          <cell r="L161" t="str">
            <v>C</v>
          </cell>
          <cell r="M161">
            <v>0</v>
          </cell>
          <cell r="N161">
            <v>162798</v>
          </cell>
          <cell r="O161" t="str">
            <v>2000.02.08</v>
          </cell>
          <cell r="P161" t="str">
            <v>2000.02.08</v>
          </cell>
          <cell r="Q161" t="str">
            <v>손형경</v>
          </cell>
          <cell r="T161">
            <v>74000</v>
          </cell>
          <cell r="U161" t="str">
            <v>@1126.80    @1129.00</v>
          </cell>
        </row>
        <row r="162">
          <cell r="A162" t="str">
            <v>51005-00</v>
          </cell>
          <cell r="B162" t="str">
            <v>외환차익</v>
          </cell>
          <cell r="C162" t="str">
            <v>외환차익</v>
          </cell>
          <cell r="D162">
            <v>200</v>
          </cell>
          <cell r="E162" t="str">
            <v>수금전표</v>
          </cell>
          <cell r="F162" t="str">
            <v>60058096-005</v>
          </cell>
          <cell r="G162">
            <v>100729</v>
          </cell>
          <cell r="H162" t="str">
            <v>SCR국내영업팀</v>
          </cell>
          <cell r="I162">
            <v>100729</v>
          </cell>
          <cell r="J162" t="str">
            <v>SCR국내영업팀</v>
          </cell>
          <cell r="K162" t="str">
            <v>SCR/엘지상사NEGO환차</v>
          </cell>
          <cell r="L162" t="str">
            <v>C</v>
          </cell>
          <cell r="M162">
            <v>0</v>
          </cell>
          <cell r="N162">
            <v>2594400</v>
          </cell>
          <cell r="O162" t="str">
            <v>2000.02.08</v>
          </cell>
          <cell r="P162" t="str">
            <v>2000.02.08</v>
          </cell>
          <cell r="Q162" t="str">
            <v>손형경</v>
          </cell>
          <cell r="T162">
            <v>376000</v>
          </cell>
          <cell r="U162" t="str">
            <v>@1122.10    @1129.00</v>
          </cell>
        </row>
        <row r="163">
          <cell r="A163" t="str">
            <v>51005-00</v>
          </cell>
          <cell r="B163" t="str">
            <v>외환차익</v>
          </cell>
          <cell r="C163" t="str">
            <v>외환차익</v>
          </cell>
          <cell r="D163">
            <v>200</v>
          </cell>
          <cell r="E163" t="str">
            <v>수금전표</v>
          </cell>
          <cell r="F163" t="str">
            <v>60058104-003</v>
          </cell>
          <cell r="G163">
            <v>100729</v>
          </cell>
          <cell r="H163" t="str">
            <v>SCR국내영업팀</v>
          </cell>
          <cell r="I163">
            <v>100729</v>
          </cell>
          <cell r="J163" t="str">
            <v>SCR국내영업팀</v>
          </cell>
          <cell r="K163" t="str">
            <v>SCR/SUCCESS NEGO환차</v>
          </cell>
          <cell r="L163" t="str">
            <v>C</v>
          </cell>
          <cell r="M163">
            <v>0</v>
          </cell>
          <cell r="N163">
            <v>3081682</v>
          </cell>
          <cell r="O163" t="str">
            <v>2000.02.09</v>
          </cell>
          <cell r="P163" t="str">
            <v>2000.02.09</v>
          </cell>
          <cell r="Q163" t="str">
            <v>손형경</v>
          </cell>
          <cell r="T163">
            <v>385210.28</v>
          </cell>
          <cell r="U163" t="str">
            <v>@1122.10    @1130.10</v>
          </cell>
        </row>
        <row r="164">
          <cell r="A164" t="str">
            <v>51005-00</v>
          </cell>
          <cell r="B164" t="str">
            <v>외환차익</v>
          </cell>
          <cell r="C164" t="str">
            <v>외환차익</v>
          </cell>
          <cell r="D164">
            <v>200</v>
          </cell>
          <cell r="E164" t="str">
            <v>수금전표</v>
          </cell>
          <cell r="F164" t="str">
            <v>60058137-004</v>
          </cell>
          <cell r="G164">
            <v>100729</v>
          </cell>
          <cell r="H164" t="str">
            <v>SCR국내영업팀</v>
          </cell>
          <cell r="I164">
            <v>100729</v>
          </cell>
          <cell r="J164" t="str">
            <v>SCR국내영업팀</v>
          </cell>
          <cell r="K164" t="str">
            <v>SCR/FUJINGA NEGO환차</v>
          </cell>
          <cell r="L164" t="str">
            <v>C</v>
          </cell>
          <cell r="M164">
            <v>0</v>
          </cell>
          <cell r="N164">
            <v>1191700</v>
          </cell>
          <cell r="O164" t="str">
            <v>2000.02.09</v>
          </cell>
          <cell r="P164" t="str">
            <v>2000.02.09</v>
          </cell>
          <cell r="Q164" t="str">
            <v>손형경</v>
          </cell>
          <cell r="T164">
            <v>233666.77</v>
          </cell>
          <cell r="U164" t="str">
            <v>@1125.00    @1130.10</v>
          </cell>
        </row>
        <row r="165">
          <cell r="A165" t="str">
            <v>51005-00</v>
          </cell>
          <cell r="B165" t="str">
            <v>외환차익</v>
          </cell>
          <cell r="C165" t="str">
            <v>외환차익</v>
          </cell>
          <cell r="D165">
            <v>100</v>
          </cell>
          <cell r="E165" t="str">
            <v>판매전표</v>
          </cell>
          <cell r="F165" t="str">
            <v>60057716-004</v>
          </cell>
          <cell r="G165">
            <v>100729</v>
          </cell>
          <cell r="H165" t="str">
            <v>SCR국내영업팀</v>
          </cell>
          <cell r="I165">
            <v>100729</v>
          </cell>
          <cell r="J165" t="str">
            <v>SCR국내영업팀</v>
          </cell>
          <cell r="K165" t="str">
            <v>SCR/녹산100.524MT선? C</v>
          </cell>
          <cell r="M165">
            <v>0</v>
          </cell>
          <cell r="N165" t="str">
            <v>267464  2</v>
          </cell>
          <cell r="O165" t="str">
            <v>000.02.10  2</v>
          </cell>
          <cell r="P165" t="str">
            <v>000.02.10  손</v>
          </cell>
          <cell r="Q165" t="str">
            <v>형경</v>
          </cell>
          <cell r="T165">
            <v>39920</v>
          </cell>
          <cell r="U165" t="str">
            <v>@1132.20    @1125.50</v>
          </cell>
        </row>
        <row r="166">
          <cell r="A166" t="str">
            <v>51005-00</v>
          </cell>
          <cell r="B166" t="str">
            <v>외환차익</v>
          </cell>
          <cell r="C166" t="str">
            <v>외환차익</v>
          </cell>
          <cell r="D166">
            <v>200</v>
          </cell>
          <cell r="E166" t="str">
            <v>수금전표</v>
          </cell>
          <cell r="F166" t="str">
            <v>60058024-003</v>
          </cell>
          <cell r="G166">
            <v>100729</v>
          </cell>
          <cell r="H166" t="str">
            <v>SCR국내영업팀</v>
          </cell>
          <cell r="I166">
            <v>100729</v>
          </cell>
          <cell r="J166" t="str">
            <v>SCR국내영업팀</v>
          </cell>
          <cell r="K166" t="str">
            <v>SCR/한국KDK NEGO환차</v>
          </cell>
          <cell r="L166" t="str">
            <v>C</v>
          </cell>
          <cell r="M166">
            <v>0</v>
          </cell>
          <cell r="N166">
            <v>224310</v>
          </cell>
          <cell r="O166" t="str">
            <v>2000.02.10</v>
          </cell>
          <cell r="P166" t="str">
            <v>2000.02.10</v>
          </cell>
          <cell r="Q166" t="str">
            <v>손형경</v>
          </cell>
          <cell r="T166">
            <v>32508.7</v>
          </cell>
          <cell r="U166" t="str">
            <v>@1122.10    @1129.00</v>
          </cell>
        </row>
        <row r="167">
          <cell r="A167" t="str">
            <v>51005-00</v>
          </cell>
          <cell r="B167" t="str">
            <v>외환차익</v>
          </cell>
          <cell r="C167" t="str">
            <v>외환차익</v>
          </cell>
          <cell r="D167">
            <v>200</v>
          </cell>
          <cell r="E167" t="str">
            <v>수금전표</v>
          </cell>
          <cell r="F167" t="str">
            <v>60058002-003</v>
          </cell>
          <cell r="G167">
            <v>100729</v>
          </cell>
          <cell r="H167" t="str">
            <v>SCR국내영업팀</v>
          </cell>
          <cell r="I167">
            <v>100729</v>
          </cell>
          <cell r="J167" t="str">
            <v>SCR국내영업팀</v>
          </cell>
          <cell r="K167" t="str">
            <v>SCR/창전사NEGO환차익</v>
          </cell>
          <cell r="L167" t="str">
            <v>C</v>
          </cell>
          <cell r="M167">
            <v>0</v>
          </cell>
          <cell r="N167">
            <v>546860</v>
          </cell>
          <cell r="O167" t="str">
            <v>2000.02.14</v>
          </cell>
          <cell r="P167" t="str">
            <v>2000.02.14</v>
          </cell>
          <cell r="Q167" t="str">
            <v>손형경</v>
          </cell>
          <cell r="T167">
            <v>160841.37</v>
          </cell>
          <cell r="U167" t="str">
            <v>@1122.10    @1125.50</v>
          </cell>
        </row>
        <row r="168">
          <cell r="A168" t="str">
            <v>51005-00</v>
          </cell>
          <cell r="B168" t="str">
            <v>외환차익</v>
          </cell>
          <cell r="C168" t="str">
            <v>외환차익</v>
          </cell>
          <cell r="D168">
            <v>200</v>
          </cell>
          <cell r="E168" t="str">
            <v>수금전표</v>
          </cell>
          <cell r="F168" t="str">
            <v>60058051-004</v>
          </cell>
          <cell r="G168">
            <v>100067</v>
          </cell>
          <cell r="H168" t="str">
            <v>해외영업팀</v>
          </cell>
          <cell r="I168">
            <v>100067</v>
          </cell>
          <cell r="J168" t="str">
            <v>해외영업팀</v>
          </cell>
          <cell r="K168" t="str">
            <v>환차손익(CCP)TRANS/? C</v>
          </cell>
          <cell r="M168">
            <v>0</v>
          </cell>
          <cell r="N168" t="str">
            <v>136946  2</v>
          </cell>
          <cell r="O168" t="str">
            <v>000.02.14  2</v>
          </cell>
          <cell r="P168" t="str">
            <v>000.02.14  박</v>
          </cell>
          <cell r="Q168" t="str">
            <v>선왜</v>
          </cell>
          <cell r="T168" t="str">
            <v>U$72,077</v>
          </cell>
          <cell r="U168" t="str">
            <v>@1126.10    @1128</v>
          </cell>
        </row>
        <row r="169">
          <cell r="A169" t="str">
            <v>51005-00</v>
          </cell>
          <cell r="B169" t="str">
            <v>외환차익</v>
          </cell>
          <cell r="C169" t="str">
            <v>외환차익</v>
          </cell>
          <cell r="D169">
            <v>50</v>
          </cell>
          <cell r="E169" t="str">
            <v>자금전표</v>
          </cell>
          <cell r="F169" t="str">
            <v>10522385-004</v>
          </cell>
          <cell r="G169">
            <v>100226</v>
          </cell>
          <cell r="H169" t="str">
            <v>생산부</v>
          </cell>
          <cell r="I169">
            <v>100027</v>
          </cell>
          <cell r="J169" t="str">
            <v>일진경리팀</v>
          </cell>
          <cell r="K169" t="str">
            <v>외환차익</v>
          </cell>
          <cell r="L169" t="str">
            <v>C</v>
          </cell>
          <cell r="M169">
            <v>0</v>
          </cell>
          <cell r="N169">
            <v>2527174</v>
          </cell>
          <cell r="O169" t="str">
            <v>2000.02.15</v>
          </cell>
          <cell r="P169" t="str">
            <v>2000.02.15</v>
          </cell>
          <cell r="Q169" t="str">
            <v>최윤경</v>
          </cell>
          <cell r="T169" t="str">
            <v>(U$92,808.25)</v>
          </cell>
          <cell r="U169" t="str">
            <v>1145.40     1118.17</v>
          </cell>
        </row>
        <row r="170">
          <cell r="A170" t="str">
            <v>51005-00</v>
          </cell>
          <cell r="B170" t="str">
            <v>외환차익</v>
          </cell>
          <cell r="C170" t="str">
            <v>외환차익</v>
          </cell>
          <cell r="D170">
            <v>200</v>
          </cell>
          <cell r="E170" t="str">
            <v>수금전표</v>
          </cell>
          <cell r="F170" t="str">
            <v>60058136-003</v>
          </cell>
          <cell r="G170">
            <v>100729</v>
          </cell>
          <cell r="H170" t="str">
            <v>SCR국내영업팀</v>
          </cell>
          <cell r="I170">
            <v>100729</v>
          </cell>
          <cell r="J170" t="str">
            <v>SCR국내영업팀</v>
          </cell>
          <cell r="K170" t="str">
            <v>SCR/SHENZHEN NEGO환? C</v>
          </cell>
          <cell r="M170">
            <v>0</v>
          </cell>
          <cell r="N170" t="str">
            <v>1149487  2</v>
          </cell>
          <cell r="O170" t="str">
            <v>000.02.15  2</v>
          </cell>
          <cell r="P170" t="str">
            <v>000.02.15  손</v>
          </cell>
          <cell r="Q170" t="str">
            <v>형경</v>
          </cell>
          <cell r="T170">
            <v>194424.88</v>
          </cell>
          <cell r="U170" t="str">
            <v>@1121.10    @1127.00</v>
          </cell>
        </row>
        <row r="171">
          <cell r="A171" t="str">
            <v>51005-00</v>
          </cell>
          <cell r="B171" t="str">
            <v>외환차익</v>
          </cell>
          <cell r="C171" t="str">
            <v>외환차익</v>
          </cell>
          <cell r="D171">
            <v>200</v>
          </cell>
          <cell r="E171" t="str">
            <v>수금전표</v>
          </cell>
          <cell r="F171" t="str">
            <v>60058706-004</v>
          </cell>
          <cell r="G171">
            <v>100456</v>
          </cell>
          <cell r="H171" t="str">
            <v>수출팀</v>
          </cell>
          <cell r="I171">
            <v>100456</v>
          </cell>
          <cell r="J171" t="str">
            <v>수출팀</v>
          </cell>
          <cell r="K171" t="str">
            <v>환차익</v>
          </cell>
          <cell r="L171" t="str">
            <v>C</v>
          </cell>
          <cell r="M171">
            <v>0</v>
          </cell>
          <cell r="N171">
            <v>81852</v>
          </cell>
          <cell r="O171" t="str">
            <v>2000.02.15</v>
          </cell>
          <cell r="P171" t="str">
            <v>2000.02.15</v>
          </cell>
          <cell r="Q171" t="str">
            <v>채광기</v>
          </cell>
          <cell r="T171" t="str">
            <v>USD40,926.20</v>
          </cell>
          <cell r="U171" t="str">
            <v>@$1125      @41127</v>
          </cell>
        </row>
        <row r="172">
          <cell r="A172" t="str">
            <v>51005-00</v>
          </cell>
          <cell r="B172" t="str">
            <v>외환차익</v>
          </cell>
          <cell r="C172" t="str">
            <v>외환차익</v>
          </cell>
          <cell r="D172">
            <v>100</v>
          </cell>
          <cell r="E172" t="str">
            <v>판매전표</v>
          </cell>
          <cell r="F172" t="str">
            <v>10523503-005</v>
          </cell>
          <cell r="G172">
            <v>100729</v>
          </cell>
          <cell r="H172" t="str">
            <v>SCR국내영업팀</v>
          </cell>
          <cell r="I172">
            <v>100729</v>
          </cell>
          <cell r="J172" t="str">
            <v>SCR국내영업팀</v>
          </cell>
          <cell r="K172" t="str">
            <v>SCR/녹산무역 환차손</v>
          </cell>
          <cell r="L172" t="str">
            <v>C</v>
          </cell>
          <cell r="M172">
            <v>0</v>
          </cell>
          <cell r="N172">
            <v>7840</v>
          </cell>
          <cell r="O172" t="str">
            <v>2000.02.17</v>
          </cell>
          <cell r="P172" t="str">
            <v>2000.02.17</v>
          </cell>
          <cell r="Q172" t="str">
            <v>손형경</v>
          </cell>
          <cell r="T172" t="str">
            <v>선수금$39,200</v>
          </cell>
          <cell r="U172" t="str">
            <v>@1125.50    @1125.30</v>
          </cell>
        </row>
        <row r="173">
          <cell r="A173" t="str">
            <v>51005-00</v>
          </cell>
          <cell r="B173" t="str">
            <v>외환차익</v>
          </cell>
          <cell r="C173" t="str">
            <v>외환차익</v>
          </cell>
          <cell r="D173">
            <v>200</v>
          </cell>
          <cell r="E173" t="str">
            <v>수금전표</v>
          </cell>
          <cell r="F173" t="str">
            <v>60058123-003</v>
          </cell>
          <cell r="G173">
            <v>100729</v>
          </cell>
          <cell r="H173" t="str">
            <v>SCR국내영업팀</v>
          </cell>
          <cell r="I173">
            <v>100729</v>
          </cell>
          <cell r="J173" t="str">
            <v>SCR국내영업팀</v>
          </cell>
          <cell r="K173" t="str">
            <v>SCR/SHENZHEN NEGO환? C</v>
          </cell>
          <cell r="M173">
            <v>0</v>
          </cell>
          <cell r="N173" t="str">
            <v>197880  2</v>
          </cell>
          <cell r="O173" t="str">
            <v>000.02.17  2</v>
          </cell>
          <cell r="P173" t="str">
            <v>000.02.17  손</v>
          </cell>
          <cell r="Q173" t="str">
            <v>형경</v>
          </cell>
          <cell r="T173">
            <v>19400</v>
          </cell>
          <cell r="U173" t="str">
            <v>@1116.80    @1127.00</v>
          </cell>
        </row>
        <row r="174">
          <cell r="A174" t="str">
            <v>51005-00</v>
          </cell>
          <cell r="B174" t="str">
            <v>외환차익</v>
          </cell>
          <cell r="C174" t="str">
            <v>외환차익</v>
          </cell>
          <cell r="D174">
            <v>200</v>
          </cell>
          <cell r="E174" t="str">
            <v>수금전표</v>
          </cell>
          <cell r="F174" t="str">
            <v>60058100-005</v>
          </cell>
          <cell r="G174">
            <v>100729</v>
          </cell>
          <cell r="H174" t="str">
            <v>SCR국내영업팀</v>
          </cell>
          <cell r="I174">
            <v>100729</v>
          </cell>
          <cell r="J174" t="str">
            <v>SCR국내영업팀</v>
          </cell>
          <cell r="K174" t="str">
            <v>SCR/한국닛쇼이와이NE</v>
          </cell>
          <cell r="L174" t="str">
            <v>C</v>
          </cell>
          <cell r="M174">
            <v>0</v>
          </cell>
          <cell r="N174">
            <v>1067013</v>
          </cell>
          <cell r="O174" t="str">
            <v>2000.02.18</v>
          </cell>
          <cell r="P174" t="str">
            <v>2000.02.18</v>
          </cell>
          <cell r="Q174" t="str">
            <v>손형경</v>
          </cell>
          <cell r="T174">
            <v>187195.25</v>
          </cell>
          <cell r="U174" t="str">
            <v>@1122.10    @1127.80</v>
          </cell>
        </row>
        <row r="175">
          <cell r="A175" t="str">
            <v>51005-00</v>
          </cell>
          <cell r="B175" t="str">
            <v>외환차익</v>
          </cell>
          <cell r="C175" t="str">
            <v>외환차익</v>
          </cell>
          <cell r="D175">
            <v>200</v>
          </cell>
          <cell r="E175" t="str">
            <v>수금전표</v>
          </cell>
          <cell r="F175" t="str">
            <v>60058100-006</v>
          </cell>
          <cell r="G175">
            <v>100729</v>
          </cell>
          <cell r="H175" t="str">
            <v>SCR국내영업팀</v>
          </cell>
          <cell r="I175">
            <v>100729</v>
          </cell>
          <cell r="J175" t="str">
            <v>SCR국내영업팀</v>
          </cell>
          <cell r="K175" t="str">
            <v>SCR/한국닛쇼이와이NE</v>
          </cell>
          <cell r="L175" t="str">
            <v>C</v>
          </cell>
          <cell r="M175">
            <v>0</v>
          </cell>
          <cell r="N175">
            <v>212806</v>
          </cell>
          <cell r="O175" t="str">
            <v>2000.02.18</v>
          </cell>
          <cell r="P175" t="str">
            <v>2000.02.18</v>
          </cell>
          <cell r="Q175" t="str">
            <v>손형경</v>
          </cell>
          <cell r="T175">
            <v>37334.699999999997</v>
          </cell>
          <cell r="U175" t="str">
            <v>@1122.10    @1127.80</v>
          </cell>
        </row>
        <row r="176">
          <cell r="A176" t="str">
            <v>51005-00</v>
          </cell>
          <cell r="B176" t="str">
            <v>외환차익</v>
          </cell>
          <cell r="C176" t="str">
            <v>외환차익</v>
          </cell>
          <cell r="D176">
            <v>200</v>
          </cell>
          <cell r="E176" t="str">
            <v>수금전표</v>
          </cell>
          <cell r="F176" t="str">
            <v>60058103-007</v>
          </cell>
          <cell r="G176">
            <v>100729</v>
          </cell>
          <cell r="H176" t="str">
            <v>SCR국내영업팀</v>
          </cell>
          <cell r="I176">
            <v>100729</v>
          </cell>
          <cell r="J176" t="str">
            <v>SCR국내영업팀</v>
          </cell>
          <cell r="K176" t="str">
            <v>SCR/SHENZHEN NEGO환? C</v>
          </cell>
          <cell r="M176">
            <v>0</v>
          </cell>
          <cell r="N176" t="str">
            <v>2372835  2</v>
          </cell>
          <cell r="O176" t="str">
            <v>000.02.18  2</v>
          </cell>
          <cell r="P176" t="str">
            <v>000.02.18  손</v>
          </cell>
          <cell r="Q176" t="str">
            <v>형경</v>
          </cell>
          <cell r="T176">
            <v>194494.7</v>
          </cell>
          <cell r="U176" t="str">
            <v>@1116.80    @1129.00</v>
          </cell>
        </row>
        <row r="177">
          <cell r="A177" t="str">
            <v>51005-00</v>
          </cell>
          <cell r="B177" t="str">
            <v>외환차익</v>
          </cell>
          <cell r="C177" t="str">
            <v>외환차익</v>
          </cell>
          <cell r="D177">
            <v>200</v>
          </cell>
          <cell r="E177" t="str">
            <v>수금전표</v>
          </cell>
          <cell r="F177" t="str">
            <v>60058050-003</v>
          </cell>
          <cell r="G177">
            <v>100067</v>
          </cell>
          <cell r="H177" t="str">
            <v>해외영업팀</v>
          </cell>
          <cell r="I177">
            <v>100067</v>
          </cell>
          <cell r="J177" t="str">
            <v>해외영업팀</v>
          </cell>
          <cell r="K177" t="str">
            <v>환차손익(FS)삼성/스? C</v>
          </cell>
          <cell r="M177">
            <v>0</v>
          </cell>
          <cell r="N177" t="str">
            <v>1428271  2</v>
          </cell>
          <cell r="O177" t="str">
            <v>000.02.18  2</v>
          </cell>
          <cell r="P177" t="str">
            <v>000.02.18  박</v>
          </cell>
          <cell r="Q177" t="str">
            <v>선왜</v>
          </cell>
          <cell r="T177" t="str">
            <v>U$420079.82</v>
          </cell>
          <cell r="U177" t="str">
            <v>@1127.10    @1130.50</v>
          </cell>
        </row>
        <row r="178">
          <cell r="A178" t="str">
            <v>51005-00</v>
          </cell>
          <cell r="B178" t="str">
            <v>외환차익</v>
          </cell>
          <cell r="C178" t="str">
            <v>외환차익</v>
          </cell>
          <cell r="D178">
            <v>50</v>
          </cell>
          <cell r="E178" t="str">
            <v>자금전표</v>
          </cell>
          <cell r="F178" t="str">
            <v>10524196-004</v>
          </cell>
          <cell r="G178">
            <v>100226</v>
          </cell>
          <cell r="H178" t="str">
            <v>생산부</v>
          </cell>
          <cell r="I178">
            <v>100027</v>
          </cell>
          <cell r="J178" t="str">
            <v>일진경리팀</v>
          </cell>
          <cell r="K178" t="str">
            <v>외환차익</v>
          </cell>
          <cell r="L178" t="str">
            <v>C</v>
          </cell>
          <cell r="M178">
            <v>0</v>
          </cell>
          <cell r="N178">
            <v>253485</v>
          </cell>
          <cell r="O178" t="str">
            <v>2000.02.21</v>
          </cell>
          <cell r="P178" t="str">
            <v>2000.02.21</v>
          </cell>
          <cell r="Q178" t="str">
            <v>최윤경</v>
          </cell>
          <cell r="T178" t="str">
            <v>(U$16,083.58)</v>
          </cell>
          <cell r="U178" t="str">
            <v>1145.40     1129.64</v>
          </cell>
        </row>
        <row r="179">
          <cell r="A179" t="str">
            <v>51005-00</v>
          </cell>
          <cell r="B179" t="str">
            <v>외환차익</v>
          </cell>
          <cell r="C179" t="str">
            <v>외환차익</v>
          </cell>
          <cell r="D179">
            <v>200</v>
          </cell>
          <cell r="E179" t="str">
            <v>수금전표</v>
          </cell>
          <cell r="F179" t="str">
            <v>60058042-003</v>
          </cell>
          <cell r="G179">
            <v>100729</v>
          </cell>
          <cell r="H179" t="str">
            <v>SCR국내영업팀</v>
          </cell>
          <cell r="I179">
            <v>100729</v>
          </cell>
          <cell r="J179" t="str">
            <v>SCR국내영업팀</v>
          </cell>
          <cell r="K179" t="str">
            <v>SCR/혜성전선NEGO 환? C</v>
          </cell>
          <cell r="M179">
            <v>0</v>
          </cell>
          <cell r="N179" t="str">
            <v>76408  2</v>
          </cell>
          <cell r="O179" t="str">
            <v>000.02.21  2</v>
          </cell>
          <cell r="P179" t="str">
            <v>000.02.21  손</v>
          </cell>
          <cell r="Q179" t="str">
            <v>형경</v>
          </cell>
          <cell r="T179">
            <v>23877.66</v>
          </cell>
          <cell r="U179" t="str">
            <v>@1122.10    @1125.30</v>
          </cell>
        </row>
        <row r="180">
          <cell r="A180" t="str">
            <v>51005-00</v>
          </cell>
          <cell r="B180" t="str">
            <v>외환차익</v>
          </cell>
          <cell r="C180" t="str">
            <v>외환차익</v>
          </cell>
          <cell r="D180">
            <v>200</v>
          </cell>
          <cell r="E180" t="str">
            <v>수금전표</v>
          </cell>
          <cell r="F180" t="str">
            <v>60058043-003</v>
          </cell>
          <cell r="G180">
            <v>100729</v>
          </cell>
          <cell r="H180" t="str">
            <v>SCR국내영업팀</v>
          </cell>
          <cell r="I180">
            <v>100729</v>
          </cell>
          <cell r="J180" t="str">
            <v>SCR국내영업팀</v>
          </cell>
          <cell r="K180" t="str">
            <v>SCR/혜성전선NEGO 환? C</v>
          </cell>
          <cell r="M180">
            <v>0</v>
          </cell>
          <cell r="N180" t="str">
            <v>1147192  2</v>
          </cell>
          <cell r="O180" t="str">
            <v>000.02.21  2</v>
          </cell>
          <cell r="P180" t="str">
            <v>000.02.21  손</v>
          </cell>
          <cell r="Q180" t="str">
            <v>형경</v>
          </cell>
          <cell r="T180">
            <v>358497.56</v>
          </cell>
          <cell r="U180" t="str">
            <v>@1122.10    @1125.30</v>
          </cell>
        </row>
        <row r="181">
          <cell r="A181" t="str">
            <v>51005-00</v>
          </cell>
          <cell r="B181" t="str">
            <v>외환차익</v>
          </cell>
          <cell r="C181" t="str">
            <v>외환차익</v>
          </cell>
          <cell r="D181">
            <v>200</v>
          </cell>
          <cell r="E181" t="str">
            <v>수금전표</v>
          </cell>
          <cell r="F181" t="str">
            <v>60058084-003</v>
          </cell>
          <cell r="G181">
            <v>100729</v>
          </cell>
          <cell r="H181" t="str">
            <v>SCR국내영업팀</v>
          </cell>
          <cell r="I181">
            <v>100729</v>
          </cell>
          <cell r="J181" t="str">
            <v>SCR국내영업팀</v>
          </cell>
          <cell r="K181" t="str">
            <v>SCR/한국KDK NEGO환차</v>
          </cell>
          <cell r="L181" t="str">
            <v>C</v>
          </cell>
          <cell r="M181">
            <v>0</v>
          </cell>
          <cell r="N181">
            <v>180544</v>
          </cell>
          <cell r="O181" t="str">
            <v>2000.02.21</v>
          </cell>
          <cell r="P181" t="str">
            <v>2000.02.21</v>
          </cell>
          <cell r="Q181" t="str">
            <v>손형경</v>
          </cell>
          <cell r="T181">
            <v>32240</v>
          </cell>
          <cell r="U181" t="str">
            <v>@1119.70    @1125.30</v>
          </cell>
        </row>
        <row r="182">
          <cell r="A182" t="str">
            <v>51005-00</v>
          </cell>
          <cell r="B182" t="str">
            <v>외환차익</v>
          </cell>
          <cell r="C182" t="str">
            <v>외환차익</v>
          </cell>
          <cell r="D182">
            <v>200</v>
          </cell>
          <cell r="E182" t="str">
            <v>수금전표</v>
          </cell>
          <cell r="F182" t="str">
            <v>60058083-003</v>
          </cell>
          <cell r="G182">
            <v>100729</v>
          </cell>
          <cell r="H182" t="str">
            <v>SCR국내영업팀</v>
          </cell>
          <cell r="I182">
            <v>100729</v>
          </cell>
          <cell r="J182" t="str">
            <v>SCR국내영업팀</v>
          </cell>
          <cell r="K182" t="str">
            <v>SCR/대아리드선NEGO환</v>
          </cell>
          <cell r="L182" t="str">
            <v>C</v>
          </cell>
          <cell r="M182">
            <v>0</v>
          </cell>
          <cell r="N182">
            <v>1713503</v>
          </cell>
          <cell r="O182" t="str">
            <v>2000.02.21</v>
          </cell>
          <cell r="P182" t="str">
            <v>2000.02.21</v>
          </cell>
          <cell r="Q182" t="str">
            <v>손형경</v>
          </cell>
          <cell r="T182">
            <v>201588.5</v>
          </cell>
          <cell r="U182" t="str">
            <v>@1116.80    @1125.30</v>
          </cell>
        </row>
        <row r="183">
          <cell r="A183" t="str">
            <v>51005-00</v>
          </cell>
          <cell r="B183" t="str">
            <v>외환차익</v>
          </cell>
          <cell r="C183" t="str">
            <v>외환차익</v>
          </cell>
          <cell r="D183">
            <v>200</v>
          </cell>
          <cell r="E183" t="str">
            <v>수금전표</v>
          </cell>
          <cell r="F183" t="str">
            <v>60058714-005</v>
          </cell>
          <cell r="G183">
            <v>100456</v>
          </cell>
          <cell r="H183" t="str">
            <v>수출팀</v>
          </cell>
          <cell r="I183">
            <v>100456</v>
          </cell>
          <cell r="J183" t="str">
            <v>수출팀</v>
          </cell>
          <cell r="K183" t="str">
            <v>환차익</v>
          </cell>
          <cell r="L183" t="str">
            <v>C</v>
          </cell>
          <cell r="M183">
            <v>0</v>
          </cell>
          <cell r="N183">
            <v>148656</v>
          </cell>
          <cell r="O183" t="str">
            <v>2000.02.22</v>
          </cell>
          <cell r="P183" t="str">
            <v>2000.02.22</v>
          </cell>
          <cell r="Q183" t="str">
            <v>채광기</v>
          </cell>
          <cell r="T183" t="str">
            <v>USD31,634</v>
          </cell>
          <cell r="U183" t="str">
            <v>@$1130      @$1134.70</v>
          </cell>
        </row>
        <row r="184">
          <cell r="A184" t="str">
            <v>51005-00</v>
          </cell>
          <cell r="B184" t="str">
            <v>외환차익</v>
          </cell>
          <cell r="C184" t="str">
            <v>외환차익</v>
          </cell>
          <cell r="D184">
            <v>200</v>
          </cell>
          <cell r="E184" t="str">
            <v>수금전표</v>
          </cell>
          <cell r="F184" t="str">
            <v>60058713-004</v>
          </cell>
          <cell r="G184">
            <v>100456</v>
          </cell>
          <cell r="H184" t="str">
            <v>수출팀</v>
          </cell>
          <cell r="I184">
            <v>100456</v>
          </cell>
          <cell r="J184" t="str">
            <v>수출팀</v>
          </cell>
          <cell r="K184" t="str">
            <v>환차익</v>
          </cell>
          <cell r="L184" t="str">
            <v>C</v>
          </cell>
          <cell r="M184">
            <v>0</v>
          </cell>
          <cell r="N184">
            <v>86201</v>
          </cell>
          <cell r="O184" t="str">
            <v>2000.02.22</v>
          </cell>
          <cell r="P184" t="str">
            <v>2000.02.22</v>
          </cell>
          <cell r="Q184" t="str">
            <v>채광기</v>
          </cell>
          <cell r="T184" t="str">
            <v>USD24,640</v>
          </cell>
          <cell r="U184" t="str">
            <v>@$1130      @$1133.50</v>
          </cell>
        </row>
        <row r="185">
          <cell r="A185" t="str">
            <v>51005-00</v>
          </cell>
          <cell r="B185" t="str">
            <v>외환차익</v>
          </cell>
          <cell r="C185" t="str">
            <v>외환차익</v>
          </cell>
          <cell r="D185">
            <v>200</v>
          </cell>
          <cell r="E185" t="str">
            <v>수금전표</v>
          </cell>
          <cell r="F185" t="str">
            <v>60058716-004</v>
          </cell>
          <cell r="G185">
            <v>100456</v>
          </cell>
          <cell r="H185" t="str">
            <v>수출팀</v>
          </cell>
          <cell r="I185">
            <v>100456</v>
          </cell>
          <cell r="J185" t="str">
            <v>수출팀</v>
          </cell>
          <cell r="K185" t="str">
            <v>환차익</v>
          </cell>
          <cell r="L185" t="str">
            <v>C</v>
          </cell>
          <cell r="M185">
            <v>0</v>
          </cell>
          <cell r="N185">
            <v>124550</v>
          </cell>
          <cell r="O185" t="str">
            <v>2000.02.22</v>
          </cell>
          <cell r="P185" t="str">
            <v>2000.02.22</v>
          </cell>
          <cell r="Q185" t="str">
            <v>채광기</v>
          </cell>
          <cell r="T185" t="str">
            <v>USD26,500</v>
          </cell>
          <cell r="U185" t="str">
            <v>@$1130      @$1134.70</v>
          </cell>
        </row>
        <row r="186">
          <cell r="A186" t="str">
            <v>51005-00</v>
          </cell>
          <cell r="B186" t="str">
            <v>외환차익</v>
          </cell>
          <cell r="C186" t="str">
            <v>외환차익</v>
          </cell>
          <cell r="D186">
            <v>200</v>
          </cell>
          <cell r="E186" t="str">
            <v>수금전표</v>
          </cell>
          <cell r="F186" t="str">
            <v>60058132-004</v>
          </cell>
          <cell r="G186">
            <v>100067</v>
          </cell>
          <cell r="H186" t="str">
            <v>해외영업팀</v>
          </cell>
          <cell r="I186">
            <v>100067</v>
          </cell>
          <cell r="J186" t="str">
            <v>해외영업팀</v>
          </cell>
          <cell r="K186" t="str">
            <v>환차손익(OF)TRANS/칠</v>
          </cell>
          <cell r="L186" t="str">
            <v>C</v>
          </cell>
          <cell r="M186">
            <v>0</v>
          </cell>
          <cell r="N186">
            <v>383024</v>
          </cell>
          <cell r="O186" t="str">
            <v>2000.02.22</v>
          </cell>
          <cell r="P186" t="str">
            <v>2000.02.22</v>
          </cell>
          <cell r="Q186" t="str">
            <v>박선왜</v>
          </cell>
          <cell r="T186" t="str">
            <v>U$58,034</v>
          </cell>
          <cell r="U186" t="str">
            <v>@1127.40    @1134</v>
          </cell>
        </row>
        <row r="187">
          <cell r="A187" t="str">
            <v>51005-00</v>
          </cell>
          <cell r="B187" t="str">
            <v>외환차익</v>
          </cell>
          <cell r="C187" t="str">
            <v>외환차익</v>
          </cell>
          <cell r="D187">
            <v>200</v>
          </cell>
          <cell r="E187" t="str">
            <v>수금전표</v>
          </cell>
          <cell r="F187" t="str">
            <v>60058131-004</v>
          </cell>
          <cell r="G187">
            <v>100067</v>
          </cell>
          <cell r="H187" t="str">
            <v>해외영업팀</v>
          </cell>
          <cell r="I187">
            <v>100067</v>
          </cell>
          <cell r="J187" t="str">
            <v>해외영업팀</v>
          </cell>
          <cell r="K187" t="str">
            <v>환차손익(OF)TRANS/칠</v>
          </cell>
          <cell r="L187" t="str">
            <v>C</v>
          </cell>
          <cell r="M187">
            <v>0</v>
          </cell>
          <cell r="N187">
            <v>3954865</v>
          </cell>
          <cell r="O187" t="str">
            <v>2000.02.22</v>
          </cell>
          <cell r="P187" t="str">
            <v>2000.02.22</v>
          </cell>
          <cell r="Q187" t="str">
            <v>박선왜</v>
          </cell>
          <cell r="T187" t="str">
            <v>U$276,564</v>
          </cell>
          <cell r="U187" t="str">
            <v>@1119.70    @1134</v>
          </cell>
        </row>
        <row r="188">
          <cell r="A188" t="str">
            <v>51005-00</v>
          </cell>
          <cell r="B188" t="str">
            <v>외환차익</v>
          </cell>
          <cell r="C188" t="str">
            <v>외환차익</v>
          </cell>
          <cell r="D188">
            <v>200</v>
          </cell>
          <cell r="E188" t="str">
            <v>수금전표</v>
          </cell>
          <cell r="F188" t="str">
            <v>60058133-004</v>
          </cell>
          <cell r="G188">
            <v>100067</v>
          </cell>
          <cell r="H188" t="str">
            <v>해외영업팀</v>
          </cell>
          <cell r="I188">
            <v>100067</v>
          </cell>
          <cell r="J188" t="str">
            <v>해외영업팀</v>
          </cell>
          <cell r="K188" t="str">
            <v>환차손익(OF)TRANS/PE</v>
          </cell>
          <cell r="L188" t="str">
            <v>C</v>
          </cell>
          <cell r="M188">
            <v>0</v>
          </cell>
          <cell r="N188">
            <v>1463376</v>
          </cell>
          <cell r="O188" t="str">
            <v>2000.02.22</v>
          </cell>
          <cell r="P188" t="str">
            <v>2000.02.22</v>
          </cell>
          <cell r="Q188" t="str">
            <v>박선왜</v>
          </cell>
          <cell r="T188" t="str">
            <v>U$85,080</v>
          </cell>
          <cell r="U188" t="str">
            <v>@1116.80    @1134</v>
          </cell>
        </row>
        <row r="189">
          <cell r="A189" t="str">
            <v>51005-00</v>
          </cell>
          <cell r="B189" t="str">
            <v>외환차익</v>
          </cell>
          <cell r="C189" t="str">
            <v>외환차익</v>
          </cell>
          <cell r="D189">
            <v>200</v>
          </cell>
          <cell r="E189" t="str">
            <v>수금전표</v>
          </cell>
          <cell r="F189" t="str">
            <v>60058711-004</v>
          </cell>
          <cell r="G189">
            <v>100456</v>
          </cell>
          <cell r="H189" t="str">
            <v>수출팀</v>
          </cell>
          <cell r="I189">
            <v>100456</v>
          </cell>
          <cell r="J189" t="str">
            <v>수출팀</v>
          </cell>
          <cell r="K189" t="str">
            <v>환차익</v>
          </cell>
          <cell r="L189" t="str">
            <v>C</v>
          </cell>
          <cell r="M189">
            <v>0</v>
          </cell>
          <cell r="N189">
            <v>405335</v>
          </cell>
          <cell r="O189" t="str">
            <v>2000.02.23</v>
          </cell>
          <cell r="P189" t="str">
            <v>2000.02.23</v>
          </cell>
          <cell r="Q189" t="str">
            <v>채광기</v>
          </cell>
          <cell r="T189" t="str">
            <v>USD39,353</v>
          </cell>
          <cell r="U189" t="str">
            <v>@$1125      @1135.30</v>
          </cell>
        </row>
        <row r="190">
          <cell r="A190" t="str">
            <v>51005-00</v>
          </cell>
          <cell r="B190" t="str">
            <v>외환차익</v>
          </cell>
          <cell r="C190" t="str">
            <v>외환차익</v>
          </cell>
          <cell r="D190">
            <v>200</v>
          </cell>
          <cell r="E190" t="str">
            <v>수금전표</v>
          </cell>
          <cell r="F190" t="str">
            <v>60058141-003</v>
          </cell>
          <cell r="G190">
            <v>100067</v>
          </cell>
          <cell r="H190" t="str">
            <v>해외영업팀</v>
          </cell>
          <cell r="I190">
            <v>100067</v>
          </cell>
          <cell r="J190" t="str">
            <v>해외영업팀</v>
          </cell>
          <cell r="K190" t="str">
            <v>환차손익(CP)SK상사/P</v>
          </cell>
          <cell r="L190" t="str">
            <v>C</v>
          </cell>
          <cell r="M190">
            <v>0</v>
          </cell>
          <cell r="N190">
            <v>492960</v>
          </cell>
          <cell r="O190" t="str">
            <v>2000.02.23</v>
          </cell>
          <cell r="P190" t="str">
            <v>2000.02.23</v>
          </cell>
          <cell r="Q190" t="str">
            <v>박선왜</v>
          </cell>
          <cell r="T190" t="str">
            <v>U$62,400</v>
          </cell>
          <cell r="U190" t="str">
            <v>@1127.40    @1135.30</v>
          </cell>
        </row>
        <row r="191">
          <cell r="A191" t="str">
            <v>51005-00</v>
          </cell>
          <cell r="B191" t="str">
            <v>외환차익</v>
          </cell>
          <cell r="C191" t="str">
            <v>외환차익</v>
          </cell>
          <cell r="D191">
            <v>200</v>
          </cell>
          <cell r="E191" t="str">
            <v>수금전표</v>
          </cell>
          <cell r="F191" t="str">
            <v>60058190-004</v>
          </cell>
          <cell r="G191">
            <v>100729</v>
          </cell>
          <cell r="H191" t="str">
            <v>SCR국내영업팀</v>
          </cell>
          <cell r="I191">
            <v>100729</v>
          </cell>
          <cell r="J191" t="str">
            <v>SCR국내영업팀</v>
          </cell>
          <cell r="K191" t="str">
            <v>SCR/SHENZHEN NEGO환? C</v>
          </cell>
          <cell r="M191">
            <v>0</v>
          </cell>
          <cell r="N191" t="str">
            <v>4142066  2</v>
          </cell>
          <cell r="O191" t="str">
            <v>000.02.24  2</v>
          </cell>
          <cell r="P191" t="str">
            <v>000.02.24  손</v>
          </cell>
          <cell r="Q191" t="str">
            <v>형경</v>
          </cell>
          <cell r="T191">
            <v>174770.72</v>
          </cell>
          <cell r="U191" t="str">
            <v>@1116.80    @1140.50</v>
          </cell>
        </row>
        <row r="192">
          <cell r="A192" t="str">
            <v>51005-00</v>
          </cell>
          <cell r="B192" t="str">
            <v>외환차익</v>
          </cell>
          <cell r="C192" t="str">
            <v>외환차익</v>
          </cell>
          <cell r="D192">
            <v>200</v>
          </cell>
          <cell r="E192" t="str">
            <v>수금전표</v>
          </cell>
          <cell r="F192" t="str">
            <v>60058182-003</v>
          </cell>
          <cell r="G192">
            <v>100729</v>
          </cell>
          <cell r="H192" t="str">
            <v>SCR국내영업팀</v>
          </cell>
          <cell r="I192">
            <v>100729</v>
          </cell>
          <cell r="J192" t="str">
            <v>SCR국내영업팀</v>
          </cell>
          <cell r="K192" t="str">
            <v>SCR/한화NEGO환차익</v>
          </cell>
          <cell r="L192" t="str">
            <v>C</v>
          </cell>
          <cell r="M192">
            <v>0</v>
          </cell>
          <cell r="N192">
            <v>1592398</v>
          </cell>
          <cell r="O192" t="str">
            <v>2000.02.24</v>
          </cell>
          <cell r="P192" t="str">
            <v>2000.02.24</v>
          </cell>
          <cell r="Q192" t="str">
            <v>손형경</v>
          </cell>
          <cell r="T192">
            <v>118835.75</v>
          </cell>
          <cell r="U192" t="str">
            <v>@1116.80    @1130.20</v>
          </cell>
        </row>
        <row r="193">
          <cell r="A193" t="str">
            <v>51005-00</v>
          </cell>
          <cell r="B193" t="str">
            <v>외환차익</v>
          </cell>
          <cell r="C193" t="str">
            <v>외환차익</v>
          </cell>
          <cell r="D193">
            <v>200</v>
          </cell>
          <cell r="E193" t="str">
            <v>수금전표</v>
          </cell>
          <cell r="F193" t="str">
            <v>60058200-004</v>
          </cell>
          <cell r="G193">
            <v>100067</v>
          </cell>
          <cell r="H193" t="str">
            <v>해외영업팀</v>
          </cell>
          <cell r="I193">
            <v>100067</v>
          </cell>
          <cell r="J193" t="str">
            <v>해외영업팀</v>
          </cell>
          <cell r="K193" t="str">
            <v>환차손익(CP)UTEC 18M</v>
          </cell>
          <cell r="L193" t="str">
            <v>C</v>
          </cell>
          <cell r="M193">
            <v>0</v>
          </cell>
          <cell r="N193">
            <v>750780</v>
          </cell>
          <cell r="O193" t="str">
            <v>2000.02.24</v>
          </cell>
          <cell r="P193" t="str">
            <v>2000.02.24</v>
          </cell>
          <cell r="Q193" t="str">
            <v>박선왜</v>
          </cell>
          <cell r="T193" t="str">
            <v>U$38,700</v>
          </cell>
          <cell r="U193" t="str">
            <v>@1121.10    @1140.50</v>
          </cell>
        </row>
        <row r="194">
          <cell r="A194" t="str">
            <v>51005-00</v>
          </cell>
          <cell r="B194" t="str">
            <v>외환차익</v>
          </cell>
          <cell r="C194" t="str">
            <v>외환차익</v>
          </cell>
          <cell r="D194">
            <v>50</v>
          </cell>
          <cell r="E194" t="str">
            <v>자금전표</v>
          </cell>
          <cell r="F194" t="str">
            <v>10526172-004</v>
          </cell>
          <cell r="G194">
            <v>100226</v>
          </cell>
          <cell r="H194" t="str">
            <v>생산부</v>
          </cell>
          <cell r="I194">
            <v>100027</v>
          </cell>
          <cell r="J194" t="str">
            <v>일진경리팀</v>
          </cell>
          <cell r="K194" t="str">
            <v>외환차익</v>
          </cell>
          <cell r="L194" t="str">
            <v>C</v>
          </cell>
          <cell r="M194">
            <v>0</v>
          </cell>
          <cell r="N194">
            <v>304627</v>
          </cell>
          <cell r="O194" t="str">
            <v>2000.02.25</v>
          </cell>
          <cell r="P194" t="str">
            <v>2000.02.25</v>
          </cell>
          <cell r="Q194" t="str">
            <v>최윤경</v>
          </cell>
          <cell r="T194" t="str">
            <v>(U$80,587.49)</v>
          </cell>
          <cell r="U194" t="str">
            <v>1145.40     1135.74</v>
          </cell>
        </row>
        <row r="195">
          <cell r="A195" t="str">
            <v>51005-00</v>
          </cell>
          <cell r="B195" t="str">
            <v>외환차익</v>
          </cell>
          <cell r="C195" t="str">
            <v>외환차익</v>
          </cell>
          <cell r="D195">
            <v>50</v>
          </cell>
          <cell r="E195" t="str">
            <v>자금전표</v>
          </cell>
          <cell r="F195" t="str">
            <v>10526176-004</v>
          </cell>
          <cell r="G195">
            <v>100226</v>
          </cell>
          <cell r="H195" t="str">
            <v>생산부</v>
          </cell>
          <cell r="I195">
            <v>100027</v>
          </cell>
          <cell r="J195" t="str">
            <v>일진경리팀</v>
          </cell>
          <cell r="K195" t="str">
            <v>외환차익</v>
          </cell>
          <cell r="L195" t="str">
            <v>C</v>
          </cell>
          <cell r="M195">
            <v>0</v>
          </cell>
          <cell r="N195">
            <v>1031192</v>
          </cell>
          <cell r="O195" t="str">
            <v>2000.02.25</v>
          </cell>
          <cell r="P195" t="str">
            <v>2000.02.25</v>
          </cell>
          <cell r="Q195" t="str">
            <v>최윤경</v>
          </cell>
          <cell r="T195">
            <v>-106748</v>
          </cell>
          <cell r="U195" t="str">
            <v>1145.40     1135.74</v>
          </cell>
        </row>
        <row r="196">
          <cell r="A196" t="str">
            <v>51005-00</v>
          </cell>
          <cell r="B196" t="str">
            <v>외환차익</v>
          </cell>
          <cell r="C196" t="str">
            <v>외환차익</v>
          </cell>
          <cell r="D196">
            <v>200</v>
          </cell>
          <cell r="E196" t="str">
            <v>수금전표</v>
          </cell>
          <cell r="F196" t="str">
            <v>60058229-003</v>
          </cell>
          <cell r="G196">
            <v>100729</v>
          </cell>
          <cell r="H196" t="str">
            <v>SCR국내영업팀</v>
          </cell>
          <cell r="I196">
            <v>100729</v>
          </cell>
          <cell r="J196" t="str">
            <v>SCR국내영업팀</v>
          </cell>
          <cell r="K196" t="str">
            <v>SCR/한화NEGO환차익</v>
          </cell>
          <cell r="L196" t="str">
            <v>C</v>
          </cell>
          <cell r="M196">
            <v>0</v>
          </cell>
          <cell r="N196">
            <v>1371901</v>
          </cell>
          <cell r="O196" t="str">
            <v>2000.02.25</v>
          </cell>
          <cell r="P196" t="str">
            <v>2000.02.25</v>
          </cell>
          <cell r="Q196" t="str">
            <v>손형경</v>
          </cell>
          <cell r="T196">
            <v>381083.52</v>
          </cell>
          <cell r="U196" t="str">
            <v>@1127.40    @1131.00</v>
          </cell>
        </row>
        <row r="197">
          <cell r="A197" t="str">
            <v>51005-00</v>
          </cell>
          <cell r="B197" t="str">
            <v>외환차익</v>
          </cell>
          <cell r="C197" t="str">
            <v>외환차익</v>
          </cell>
          <cell r="D197">
            <v>200</v>
          </cell>
          <cell r="E197" t="str">
            <v>수금전표</v>
          </cell>
          <cell r="F197" t="str">
            <v>60058228-003</v>
          </cell>
          <cell r="G197">
            <v>100729</v>
          </cell>
          <cell r="H197" t="str">
            <v>SCR국내영업팀</v>
          </cell>
          <cell r="I197">
            <v>100729</v>
          </cell>
          <cell r="J197" t="str">
            <v>SCR국내영업팀</v>
          </cell>
          <cell r="K197" t="str">
            <v>SCR/녹산무역NEGO 환? C</v>
          </cell>
          <cell r="M197">
            <v>0</v>
          </cell>
          <cell r="N197" t="str">
            <v>2491251  2</v>
          </cell>
          <cell r="O197" t="str">
            <v>000.02.25  2</v>
          </cell>
          <cell r="P197" t="str">
            <v>000.02.25  손</v>
          </cell>
          <cell r="Q197" t="str">
            <v>형경</v>
          </cell>
          <cell r="T197">
            <v>160725.9</v>
          </cell>
          <cell r="U197" t="str">
            <v>@1125.50    @1141.00</v>
          </cell>
        </row>
        <row r="198">
          <cell r="A198" t="str">
            <v>51005-00</v>
          </cell>
          <cell r="B198" t="str">
            <v>외환차익</v>
          </cell>
          <cell r="C198" t="str">
            <v>외환차익</v>
          </cell>
          <cell r="D198">
            <v>200</v>
          </cell>
          <cell r="E198" t="str">
            <v>수금전표</v>
          </cell>
          <cell r="F198" t="str">
            <v>60058290-005</v>
          </cell>
          <cell r="G198">
            <v>100729</v>
          </cell>
          <cell r="H198" t="str">
            <v>SCR국내영업팀</v>
          </cell>
          <cell r="I198">
            <v>100729</v>
          </cell>
          <cell r="J198" t="str">
            <v>SCR국내영업팀</v>
          </cell>
          <cell r="K198" t="str">
            <v>SCR/한화NEGO환차익</v>
          </cell>
          <cell r="L198" t="str">
            <v>C</v>
          </cell>
          <cell r="M198">
            <v>0</v>
          </cell>
          <cell r="N198">
            <v>291862</v>
          </cell>
          <cell r="O198" t="str">
            <v>2000.02.28</v>
          </cell>
          <cell r="P198" t="str">
            <v>2000.02.28</v>
          </cell>
          <cell r="Q198" t="str">
            <v>손형경</v>
          </cell>
          <cell r="T198">
            <v>37418.22</v>
          </cell>
          <cell r="U198" t="str">
            <v>@1125.90    @1133.70</v>
          </cell>
        </row>
        <row r="199">
          <cell r="A199" t="str">
            <v>51005-00</v>
          </cell>
          <cell r="B199" t="str">
            <v>외환차익</v>
          </cell>
          <cell r="C199" t="str">
            <v>외환차익</v>
          </cell>
          <cell r="D199">
            <v>200</v>
          </cell>
          <cell r="E199" t="str">
            <v>수금전표</v>
          </cell>
          <cell r="F199" t="str">
            <v>60058290-006</v>
          </cell>
          <cell r="G199">
            <v>100729</v>
          </cell>
          <cell r="H199" t="str">
            <v>SCR국내영업팀</v>
          </cell>
          <cell r="I199">
            <v>100729</v>
          </cell>
          <cell r="J199" t="str">
            <v>SCR국내영업팀</v>
          </cell>
          <cell r="K199" t="str">
            <v>SCR/한화NEGO환차익</v>
          </cell>
          <cell r="L199" t="str">
            <v>C</v>
          </cell>
          <cell r="M199">
            <v>0</v>
          </cell>
          <cell r="N199">
            <v>292127</v>
          </cell>
          <cell r="O199" t="str">
            <v>2000.02.28</v>
          </cell>
          <cell r="P199" t="str">
            <v>2000.02.28</v>
          </cell>
          <cell r="Q199" t="str">
            <v>손형경</v>
          </cell>
          <cell r="T199">
            <v>37452.239999999998</v>
          </cell>
          <cell r="U199" t="str">
            <v>@1125.90    @1133.70</v>
          </cell>
        </row>
        <row r="200">
          <cell r="A200" t="str">
            <v>51005-00</v>
          </cell>
          <cell r="B200" t="str">
            <v>외환차익</v>
          </cell>
          <cell r="C200" t="str">
            <v>외환차익</v>
          </cell>
          <cell r="D200">
            <v>200</v>
          </cell>
          <cell r="E200" t="str">
            <v>수금전표</v>
          </cell>
          <cell r="F200" t="str">
            <v>60058712-004</v>
          </cell>
          <cell r="G200">
            <v>100456</v>
          </cell>
          <cell r="H200" t="str">
            <v>수출팀</v>
          </cell>
          <cell r="I200">
            <v>100456</v>
          </cell>
          <cell r="J200" t="str">
            <v>수출팀</v>
          </cell>
          <cell r="K200" t="str">
            <v>환차익</v>
          </cell>
          <cell r="L200" t="str">
            <v>C</v>
          </cell>
          <cell r="M200">
            <v>0</v>
          </cell>
          <cell r="N200">
            <v>92313</v>
          </cell>
          <cell r="O200" t="str">
            <v>2000.02.28</v>
          </cell>
          <cell r="P200" t="str">
            <v>2000.02.28</v>
          </cell>
          <cell r="Q200" t="str">
            <v>채광기</v>
          </cell>
          <cell r="T200" t="str">
            <v>USD23,087</v>
          </cell>
          <cell r="U200" t="str">
            <v>@$1130      @$1134</v>
          </cell>
        </row>
        <row r="201">
          <cell r="A201" t="str">
            <v>51005-00</v>
          </cell>
          <cell r="B201" t="str">
            <v>외환차익</v>
          </cell>
          <cell r="C201" t="str">
            <v>외환차익</v>
          </cell>
          <cell r="D201">
            <v>200</v>
          </cell>
          <cell r="E201" t="str">
            <v>수금전표</v>
          </cell>
          <cell r="F201" t="str">
            <v>60058720-004</v>
          </cell>
          <cell r="G201">
            <v>100456</v>
          </cell>
          <cell r="H201" t="str">
            <v>수출팀</v>
          </cell>
          <cell r="I201">
            <v>100456</v>
          </cell>
          <cell r="J201" t="str">
            <v>수출팀</v>
          </cell>
          <cell r="K201" t="str">
            <v>환차익</v>
          </cell>
          <cell r="L201" t="str">
            <v>C</v>
          </cell>
          <cell r="M201">
            <v>0</v>
          </cell>
          <cell r="N201">
            <v>4425</v>
          </cell>
          <cell r="O201" t="str">
            <v>2000.02.28</v>
          </cell>
          <cell r="P201" t="str">
            <v>2000.02.28</v>
          </cell>
          <cell r="Q201" t="str">
            <v>채광기</v>
          </cell>
          <cell r="T201" t="str">
            <v>USD8850</v>
          </cell>
          <cell r="U201" t="str">
            <v>@$1140.50   @$1141</v>
          </cell>
        </row>
        <row r="202">
          <cell r="A202" t="str">
            <v>51005-00</v>
          </cell>
          <cell r="B202" t="str">
            <v>외환차익</v>
          </cell>
          <cell r="C202" t="str">
            <v>외환차익</v>
          </cell>
          <cell r="D202">
            <v>200</v>
          </cell>
          <cell r="E202" t="str">
            <v>수금전표</v>
          </cell>
          <cell r="F202" t="str">
            <v>60058601-003</v>
          </cell>
          <cell r="G202">
            <v>100067</v>
          </cell>
          <cell r="H202" t="str">
            <v>해외영업팀</v>
          </cell>
          <cell r="I202">
            <v>100067</v>
          </cell>
          <cell r="J202" t="str">
            <v>해외영업팀</v>
          </cell>
          <cell r="K202" t="str">
            <v>환차손익(FS)삼성/스? C</v>
          </cell>
          <cell r="M202">
            <v>0</v>
          </cell>
          <cell r="N202" t="str">
            <v>1475612  2</v>
          </cell>
          <cell r="O202" t="str">
            <v>000.02.28  2</v>
          </cell>
          <cell r="P202" t="str">
            <v>000.02.28  박</v>
          </cell>
          <cell r="Q202" t="str">
            <v>선왜</v>
          </cell>
          <cell r="T202" t="str">
            <v>U$213856.66</v>
          </cell>
          <cell r="U202" t="str">
            <v>@1127.10    @1134</v>
          </cell>
        </row>
        <row r="203">
          <cell r="A203" t="str">
            <v>51005-00</v>
          </cell>
          <cell r="B203" t="str">
            <v>외환차익</v>
          </cell>
          <cell r="C203" t="str">
            <v>외환차익</v>
          </cell>
          <cell r="D203">
            <v>200</v>
          </cell>
          <cell r="E203" t="str">
            <v>수금전표</v>
          </cell>
          <cell r="F203" t="str">
            <v>60058715-004</v>
          </cell>
          <cell r="G203">
            <v>100456</v>
          </cell>
          <cell r="H203" t="str">
            <v>수출팀</v>
          </cell>
          <cell r="I203">
            <v>100456</v>
          </cell>
          <cell r="J203" t="str">
            <v>수출팀</v>
          </cell>
          <cell r="K203" t="str">
            <v>환차익</v>
          </cell>
          <cell r="L203" t="str">
            <v>C</v>
          </cell>
          <cell r="M203">
            <v>0</v>
          </cell>
          <cell r="N203">
            <v>31938</v>
          </cell>
          <cell r="O203" t="str">
            <v>2000.02.29</v>
          </cell>
          <cell r="P203" t="str">
            <v>2000.02.29</v>
          </cell>
          <cell r="Q203" t="str">
            <v>채광기</v>
          </cell>
          <cell r="T203" t="str">
            <v>USD32,109</v>
          </cell>
          <cell r="U203" t="str">
            <v>@$1130      @$1131</v>
          </cell>
        </row>
        <row r="204">
          <cell r="A204" t="str">
            <v>51005-00</v>
          </cell>
          <cell r="B204" t="str">
            <v>외환차익</v>
          </cell>
          <cell r="C204" t="str">
            <v>외환차익</v>
          </cell>
          <cell r="D204">
            <v>200</v>
          </cell>
          <cell r="E204" t="str">
            <v>수금전표</v>
          </cell>
          <cell r="F204" t="str">
            <v>60058611-003</v>
          </cell>
          <cell r="G204">
            <v>100729</v>
          </cell>
          <cell r="H204" t="str">
            <v>SCR국내영업팀</v>
          </cell>
          <cell r="I204">
            <v>100729</v>
          </cell>
          <cell r="J204" t="str">
            <v>SCR국내영업팀</v>
          </cell>
          <cell r="K204" t="str">
            <v>SCR/엘지상사NEGO환차</v>
          </cell>
          <cell r="L204" t="str">
            <v>C</v>
          </cell>
          <cell r="M204">
            <v>0</v>
          </cell>
          <cell r="N204">
            <v>490786</v>
          </cell>
          <cell r="O204" t="str">
            <v>2000.02.29</v>
          </cell>
          <cell r="P204" t="str">
            <v>2000.02.29</v>
          </cell>
          <cell r="Q204" t="str">
            <v>손형경</v>
          </cell>
          <cell r="T204">
            <v>79159.199999999997</v>
          </cell>
          <cell r="U204" t="str">
            <v>@1125.30    @1131.50</v>
          </cell>
        </row>
        <row r="205">
          <cell r="A205" t="str">
            <v>51005-00</v>
          </cell>
          <cell r="B205" t="str">
            <v>외환차익</v>
          </cell>
          <cell r="C205" t="str">
            <v>외환차익</v>
          </cell>
          <cell r="D205">
            <v>200</v>
          </cell>
          <cell r="E205" t="str">
            <v>수금전표</v>
          </cell>
          <cell r="F205" t="str">
            <v>60058612-003</v>
          </cell>
          <cell r="G205">
            <v>100729</v>
          </cell>
          <cell r="H205" t="str">
            <v>SCR국내영업팀</v>
          </cell>
          <cell r="I205">
            <v>100729</v>
          </cell>
          <cell r="J205" t="str">
            <v>SCR국내영업팀</v>
          </cell>
          <cell r="K205" t="str">
            <v>SCR/대성전선NEGO환차</v>
          </cell>
          <cell r="L205" t="str">
            <v>C</v>
          </cell>
          <cell r="M205">
            <v>0</v>
          </cell>
          <cell r="N205">
            <v>917905</v>
          </cell>
          <cell r="O205" t="str">
            <v>2000.02.29</v>
          </cell>
          <cell r="P205" t="str">
            <v>2000.02.29</v>
          </cell>
          <cell r="Q205" t="str">
            <v>손형경</v>
          </cell>
          <cell r="T205">
            <v>77788.539999999994</v>
          </cell>
          <cell r="U205" t="str">
            <v>@1119.70    @1131.50</v>
          </cell>
        </row>
        <row r="206">
          <cell r="A206" t="str">
            <v>51005-00</v>
          </cell>
          <cell r="B206" t="str">
            <v>외환차익</v>
          </cell>
          <cell r="C206" t="str">
            <v>외환차익</v>
          </cell>
          <cell r="D206">
            <v>10</v>
          </cell>
          <cell r="E206" t="str">
            <v>전도금전표</v>
          </cell>
          <cell r="F206" t="str">
            <v>10527663-002</v>
          </cell>
          <cell r="G206">
            <v>100727</v>
          </cell>
          <cell r="H206" t="str">
            <v>SCR생산과</v>
          </cell>
          <cell r="I206">
            <v>100023</v>
          </cell>
          <cell r="J206" t="str">
            <v>업무팀</v>
          </cell>
          <cell r="K206" t="str">
            <v>환차이익</v>
          </cell>
          <cell r="L206" t="str">
            <v>C</v>
          </cell>
          <cell r="M206">
            <v>0</v>
          </cell>
          <cell r="N206">
            <v>6150000</v>
          </cell>
          <cell r="O206" t="str">
            <v>2000.02.29</v>
          </cell>
          <cell r="P206" t="str">
            <v>2000.02.28</v>
          </cell>
          <cell r="Q206" t="str">
            <v>이현구</v>
          </cell>
          <cell r="T206">
            <v>500000</v>
          </cell>
          <cell r="U206" t="str">
            <v>1145.40     1133.10</v>
          </cell>
        </row>
        <row r="207">
          <cell r="A207" t="str">
            <v>51005-00</v>
          </cell>
          <cell r="B207" t="str">
            <v>외환차익</v>
          </cell>
          <cell r="C207" t="str">
            <v>외환차익</v>
          </cell>
          <cell r="D207">
            <v>10</v>
          </cell>
          <cell r="E207" t="str">
            <v>전도금전표</v>
          </cell>
          <cell r="F207" t="str">
            <v>10527663-003</v>
          </cell>
          <cell r="G207">
            <v>100727</v>
          </cell>
          <cell r="H207" t="str">
            <v>SCR생산과</v>
          </cell>
          <cell r="I207">
            <v>100023</v>
          </cell>
          <cell r="J207" t="str">
            <v>업무팀</v>
          </cell>
          <cell r="K207" t="str">
            <v>환차이익</v>
          </cell>
          <cell r="L207" t="str">
            <v>C</v>
          </cell>
          <cell r="M207">
            <v>0</v>
          </cell>
          <cell r="N207">
            <v>2531065</v>
          </cell>
          <cell r="O207" t="str">
            <v>2000.02.29</v>
          </cell>
          <cell r="P207" t="str">
            <v>2000.02.28</v>
          </cell>
          <cell r="Q207" t="str">
            <v>이현구</v>
          </cell>
          <cell r="T207">
            <v>299534.40000000002</v>
          </cell>
          <cell r="U207" t="str">
            <v>1145.40     1136.95</v>
          </cell>
        </row>
        <row r="208">
          <cell r="A208" t="str">
            <v>51005-00</v>
          </cell>
          <cell r="B208" t="str">
            <v>외환차익</v>
          </cell>
          <cell r="C208" t="str">
            <v>외환차익</v>
          </cell>
          <cell r="D208">
            <v>10</v>
          </cell>
          <cell r="E208" t="str">
            <v>전도금전표</v>
          </cell>
          <cell r="F208" t="str">
            <v>10527643-002</v>
          </cell>
          <cell r="G208">
            <v>100727</v>
          </cell>
          <cell r="H208" t="str">
            <v>SCR생산과</v>
          </cell>
          <cell r="I208">
            <v>100023</v>
          </cell>
          <cell r="J208" t="str">
            <v>업무팀</v>
          </cell>
          <cell r="K208" t="str">
            <v>환차이익</v>
          </cell>
          <cell r="L208" t="str">
            <v>C</v>
          </cell>
          <cell r="M208">
            <v>0</v>
          </cell>
          <cell r="N208">
            <v>2872425</v>
          </cell>
          <cell r="O208" t="str">
            <v>2000.02.29</v>
          </cell>
          <cell r="P208" t="str">
            <v>2000.02.28</v>
          </cell>
          <cell r="Q208" t="str">
            <v>이현구</v>
          </cell>
          <cell r="T208">
            <v>339932</v>
          </cell>
          <cell r="U208" t="str">
            <v>1145.40     1136.95</v>
          </cell>
        </row>
        <row r="209">
          <cell r="A209" t="str">
            <v>51005-00</v>
          </cell>
          <cell r="B209" t="str">
            <v>외환차익</v>
          </cell>
          <cell r="C209" t="str">
            <v>외환차익</v>
          </cell>
          <cell r="D209">
            <v>10</v>
          </cell>
          <cell r="E209" t="str">
            <v>전도금전표</v>
          </cell>
          <cell r="F209" t="str">
            <v>10527626-002</v>
          </cell>
          <cell r="G209">
            <v>100727</v>
          </cell>
          <cell r="H209" t="str">
            <v>SCR생산과</v>
          </cell>
          <cell r="I209">
            <v>100023</v>
          </cell>
          <cell r="J209" t="str">
            <v>업무팀</v>
          </cell>
          <cell r="K209" t="str">
            <v>환차이익</v>
          </cell>
          <cell r="L209" t="str">
            <v>C</v>
          </cell>
          <cell r="M209">
            <v>0</v>
          </cell>
          <cell r="N209">
            <v>1076088</v>
          </cell>
          <cell r="O209" t="str">
            <v>2000.02.29</v>
          </cell>
          <cell r="P209" t="str">
            <v>2000.02.28</v>
          </cell>
          <cell r="Q209" t="str">
            <v>이현구</v>
          </cell>
          <cell r="T209">
            <v>127347.74</v>
          </cell>
          <cell r="U209" t="str">
            <v>1145.40     1136.95</v>
          </cell>
        </row>
        <row r="210">
          <cell r="A210" t="str">
            <v>51005-00</v>
          </cell>
          <cell r="B210" t="str">
            <v>외환차익</v>
          </cell>
          <cell r="C210" t="str">
            <v>외환차익</v>
          </cell>
          <cell r="D210">
            <v>10</v>
          </cell>
          <cell r="E210" t="str">
            <v>전도금전표</v>
          </cell>
          <cell r="F210" t="str">
            <v>10527626-003</v>
          </cell>
          <cell r="G210">
            <v>100727</v>
          </cell>
          <cell r="H210" t="str">
            <v>SCR생산과</v>
          </cell>
          <cell r="I210">
            <v>100023</v>
          </cell>
          <cell r="J210" t="str">
            <v>업무팀</v>
          </cell>
          <cell r="K210" t="str">
            <v>환차이익</v>
          </cell>
          <cell r="L210" t="str">
            <v>C</v>
          </cell>
          <cell r="M210">
            <v>0</v>
          </cell>
          <cell r="N210">
            <v>288325</v>
          </cell>
          <cell r="O210" t="str">
            <v>2000.02.29</v>
          </cell>
          <cell r="P210" t="str">
            <v>2000.02.28</v>
          </cell>
          <cell r="Q210" t="str">
            <v>이현구</v>
          </cell>
          <cell r="T210">
            <v>45765.760000000002</v>
          </cell>
          <cell r="U210" t="str">
            <v>1145.40     1139.10</v>
          </cell>
        </row>
        <row r="211">
          <cell r="A211" t="str">
            <v>51005-00</v>
          </cell>
          <cell r="B211" t="str">
            <v>외환차익</v>
          </cell>
          <cell r="C211" t="str">
            <v>외환차익</v>
          </cell>
          <cell r="D211">
            <v>310</v>
          </cell>
          <cell r="E211" t="str">
            <v>구매전표경</v>
          </cell>
          <cell r="F211" t="str">
            <v>10523177-003</v>
          </cell>
          <cell r="G211">
            <v>100358</v>
          </cell>
          <cell r="H211" t="str">
            <v>O/F생산팀</v>
          </cell>
          <cell r="I211">
            <v>100023</v>
          </cell>
          <cell r="J211" t="str">
            <v>업무팀</v>
          </cell>
          <cell r="K211" t="str">
            <v>환차이익</v>
          </cell>
          <cell r="L211" t="str">
            <v>C</v>
          </cell>
          <cell r="M211">
            <v>0</v>
          </cell>
          <cell r="N211">
            <v>5294375</v>
          </cell>
          <cell r="O211" t="str">
            <v>2000.02.29</v>
          </cell>
          <cell r="P211" t="str">
            <v>2000.02.17</v>
          </cell>
          <cell r="Q211" t="str">
            <v>이현구</v>
          </cell>
          <cell r="T211">
            <v>252473.76</v>
          </cell>
          <cell r="U211" t="str">
            <v>1145.40     1124.43</v>
          </cell>
        </row>
        <row r="212">
          <cell r="A212" t="str">
            <v>51005-00</v>
          </cell>
          <cell r="B212" t="str">
            <v>외환차익</v>
          </cell>
          <cell r="C212" t="str">
            <v>외환차익</v>
          </cell>
          <cell r="D212">
            <v>310</v>
          </cell>
          <cell r="E212" t="str">
            <v>구매전표경</v>
          </cell>
          <cell r="F212" t="str">
            <v>10523177-004</v>
          </cell>
          <cell r="G212">
            <v>100358</v>
          </cell>
          <cell r="H212" t="str">
            <v>O/F생산팀</v>
          </cell>
          <cell r="I212">
            <v>100023</v>
          </cell>
          <cell r="J212" t="str">
            <v>업무팀</v>
          </cell>
          <cell r="K212" t="str">
            <v>환차이익</v>
          </cell>
          <cell r="L212" t="str">
            <v>C</v>
          </cell>
          <cell r="M212">
            <v>0</v>
          </cell>
          <cell r="N212">
            <v>4681425</v>
          </cell>
          <cell r="O212" t="str">
            <v>2000.02.29</v>
          </cell>
          <cell r="P212" t="str">
            <v>2000.02.17</v>
          </cell>
          <cell r="Q212" t="str">
            <v>이현구</v>
          </cell>
          <cell r="T212">
            <v>379985.76</v>
          </cell>
          <cell r="U212" t="str">
            <v>1145.40     1133.08</v>
          </cell>
        </row>
        <row r="213">
          <cell r="A213" t="str">
            <v>51005-00</v>
          </cell>
          <cell r="B213" t="str">
            <v>외환차익</v>
          </cell>
          <cell r="C213" t="str">
            <v>외환차익</v>
          </cell>
          <cell r="D213">
            <v>310</v>
          </cell>
          <cell r="E213" t="str">
            <v>구매전표경</v>
          </cell>
          <cell r="F213" t="str">
            <v>10523183-002</v>
          </cell>
          <cell r="G213">
            <v>100054</v>
          </cell>
          <cell r="H213" t="str">
            <v>피막반</v>
          </cell>
          <cell r="I213">
            <v>100023</v>
          </cell>
          <cell r="J213" t="str">
            <v>업무팀</v>
          </cell>
          <cell r="K213" t="str">
            <v>환차이익</v>
          </cell>
          <cell r="L213" t="str">
            <v>C</v>
          </cell>
          <cell r="M213">
            <v>0</v>
          </cell>
          <cell r="N213">
            <v>841341</v>
          </cell>
          <cell r="O213" t="str">
            <v>2000.02.29</v>
          </cell>
          <cell r="P213" t="str">
            <v>2000.02.17</v>
          </cell>
          <cell r="Q213" t="str">
            <v>이현구</v>
          </cell>
          <cell r="T213">
            <v>12904</v>
          </cell>
          <cell r="U213" t="str">
            <v>1187.30     1122.10</v>
          </cell>
        </row>
        <row r="214">
          <cell r="A214" t="str">
            <v>51005-00</v>
          </cell>
          <cell r="B214" t="str">
            <v>외환차익</v>
          </cell>
          <cell r="C214" t="str">
            <v>외환차익</v>
          </cell>
          <cell r="D214">
            <v>310</v>
          </cell>
          <cell r="E214" t="str">
            <v>구매전표경</v>
          </cell>
          <cell r="F214" t="str">
            <v>10523167-002</v>
          </cell>
          <cell r="G214">
            <v>100727</v>
          </cell>
          <cell r="H214" t="str">
            <v>SCR생산과</v>
          </cell>
          <cell r="I214">
            <v>100023</v>
          </cell>
          <cell r="J214" t="str">
            <v>업무팀</v>
          </cell>
          <cell r="K214" t="str">
            <v>환차이익</v>
          </cell>
          <cell r="L214" t="str">
            <v>C</v>
          </cell>
          <cell r="M214">
            <v>0</v>
          </cell>
          <cell r="N214">
            <v>5606729</v>
          </cell>
          <cell r="O214" t="str">
            <v>2000.02.29</v>
          </cell>
          <cell r="P214" t="str">
            <v>2000.02.17</v>
          </cell>
          <cell r="Q214" t="str">
            <v>이현구</v>
          </cell>
          <cell r="T214">
            <v>455831.7</v>
          </cell>
          <cell r="U214" t="str">
            <v>1145.40     1133.10</v>
          </cell>
        </row>
        <row r="215">
          <cell r="A215" t="str">
            <v>51005-00</v>
          </cell>
          <cell r="B215" t="str">
            <v>외환차익</v>
          </cell>
          <cell r="C215" t="str">
            <v>외환차익</v>
          </cell>
          <cell r="D215">
            <v>310</v>
          </cell>
          <cell r="E215" t="str">
            <v>구매전표경</v>
          </cell>
          <cell r="F215" t="str">
            <v>10523167-003</v>
          </cell>
          <cell r="G215">
            <v>100727</v>
          </cell>
          <cell r="H215" t="str">
            <v>SCR생산과</v>
          </cell>
          <cell r="I215">
            <v>100023</v>
          </cell>
          <cell r="J215" t="str">
            <v>업무팀</v>
          </cell>
          <cell r="K215" t="str">
            <v>환차이익</v>
          </cell>
          <cell r="L215" t="str">
            <v>C</v>
          </cell>
          <cell r="M215">
            <v>0</v>
          </cell>
          <cell r="N215">
            <v>999375</v>
          </cell>
          <cell r="O215" t="str">
            <v>2000.02.29</v>
          </cell>
          <cell r="P215" t="str">
            <v>2000.02.17</v>
          </cell>
          <cell r="Q215" t="str">
            <v>이현구</v>
          </cell>
          <cell r="T215">
            <v>69401.05</v>
          </cell>
          <cell r="U215" t="str">
            <v>1145.40     1131</v>
          </cell>
        </row>
        <row r="216">
          <cell r="A216" t="str">
            <v>51005-00</v>
          </cell>
          <cell r="B216" t="str">
            <v>외환차익</v>
          </cell>
          <cell r="C216" t="str">
            <v>외환차익</v>
          </cell>
          <cell r="D216">
            <v>310</v>
          </cell>
          <cell r="E216" t="str">
            <v>구매전표경</v>
          </cell>
          <cell r="F216" t="str">
            <v>10523157-003</v>
          </cell>
          <cell r="G216">
            <v>100050</v>
          </cell>
          <cell r="H216" t="str">
            <v>압출반</v>
          </cell>
          <cell r="I216">
            <v>100023</v>
          </cell>
          <cell r="J216" t="str">
            <v>업무팀</v>
          </cell>
          <cell r="K216" t="str">
            <v>환차이익</v>
          </cell>
          <cell r="L216" t="str">
            <v>C</v>
          </cell>
          <cell r="M216">
            <v>0</v>
          </cell>
          <cell r="N216">
            <v>36818840</v>
          </cell>
          <cell r="O216" t="str">
            <v>2000.02.29</v>
          </cell>
          <cell r="P216" t="str">
            <v>2000.02.17</v>
          </cell>
          <cell r="Q216" t="str">
            <v>이현구</v>
          </cell>
          <cell r="T216">
            <v>1274008.32</v>
          </cell>
          <cell r="U216" t="str">
            <v>1145.40     1116.50</v>
          </cell>
        </row>
        <row r="217">
          <cell r="A217" t="str">
            <v>51005-00</v>
          </cell>
          <cell r="B217" t="str">
            <v>외환차익</v>
          </cell>
          <cell r="C217" t="str">
            <v>외환차익</v>
          </cell>
          <cell r="D217">
            <v>310</v>
          </cell>
          <cell r="E217" t="str">
            <v>구매전표경</v>
          </cell>
          <cell r="F217" t="str">
            <v>10523157-004</v>
          </cell>
          <cell r="G217">
            <v>100050</v>
          </cell>
          <cell r="H217" t="str">
            <v>압출반</v>
          </cell>
          <cell r="I217">
            <v>100023</v>
          </cell>
          <cell r="J217" t="str">
            <v>업무팀</v>
          </cell>
          <cell r="K217" t="str">
            <v>환차이익</v>
          </cell>
          <cell r="L217" t="str">
            <v>C</v>
          </cell>
          <cell r="M217">
            <v>0</v>
          </cell>
          <cell r="N217">
            <v>10298591</v>
          </cell>
          <cell r="O217" t="str">
            <v>2000.02.29</v>
          </cell>
          <cell r="P217" t="str">
            <v>2000.02.17</v>
          </cell>
          <cell r="Q217" t="str">
            <v>이현구</v>
          </cell>
          <cell r="T217">
            <v>629113.68000000005</v>
          </cell>
          <cell r="U217" t="str">
            <v>1145.40     1129.03</v>
          </cell>
        </row>
        <row r="218">
          <cell r="A218" t="str">
            <v>51005-00</v>
          </cell>
          <cell r="B218" t="str">
            <v>외환차익</v>
          </cell>
          <cell r="C218" t="str">
            <v>외환차익</v>
          </cell>
          <cell r="D218">
            <v>310</v>
          </cell>
          <cell r="E218" t="str">
            <v>구매전표경</v>
          </cell>
          <cell r="F218" t="str">
            <v>10523154-002</v>
          </cell>
          <cell r="G218">
            <v>100727</v>
          </cell>
          <cell r="H218" t="str">
            <v>SCR생산과</v>
          </cell>
          <cell r="I218">
            <v>100023</v>
          </cell>
          <cell r="J218" t="str">
            <v>업무팀</v>
          </cell>
          <cell r="K218" t="str">
            <v>환차이익</v>
          </cell>
          <cell r="L218" t="str">
            <v>C</v>
          </cell>
          <cell r="M218">
            <v>0</v>
          </cell>
          <cell r="N218">
            <v>6419111</v>
          </cell>
          <cell r="O218" t="str">
            <v>2000.02.29</v>
          </cell>
          <cell r="P218" t="str">
            <v>2000.02.17</v>
          </cell>
          <cell r="Q218" t="str">
            <v>이현구</v>
          </cell>
          <cell r="T218">
            <v>329523.15000000002</v>
          </cell>
          <cell r="U218" t="str">
            <v>1145.40     1125.92</v>
          </cell>
        </row>
        <row r="219">
          <cell r="A219" t="str">
            <v>51005-00</v>
          </cell>
          <cell r="B219" t="str">
            <v>외환차익</v>
          </cell>
          <cell r="C219" t="str">
            <v>외환차익</v>
          </cell>
          <cell r="D219">
            <v>310</v>
          </cell>
          <cell r="E219" t="str">
            <v>구매전표경</v>
          </cell>
          <cell r="F219" t="str">
            <v>10523142-002</v>
          </cell>
          <cell r="G219">
            <v>100358</v>
          </cell>
          <cell r="H219" t="str">
            <v>O/F생산팀</v>
          </cell>
          <cell r="I219">
            <v>100023</v>
          </cell>
          <cell r="J219" t="str">
            <v>업무팀</v>
          </cell>
          <cell r="K219" t="str">
            <v>환차이익</v>
          </cell>
          <cell r="L219" t="str">
            <v>C</v>
          </cell>
          <cell r="M219">
            <v>0</v>
          </cell>
          <cell r="N219">
            <v>157526</v>
          </cell>
          <cell r="O219" t="str">
            <v>2000.02.29</v>
          </cell>
          <cell r="P219" t="str">
            <v>2000.02.17</v>
          </cell>
          <cell r="Q219" t="str">
            <v>이현구</v>
          </cell>
          <cell r="T219">
            <v>5785</v>
          </cell>
          <cell r="U219" t="str">
            <v>1145.40     1118.17</v>
          </cell>
        </row>
        <row r="220">
          <cell r="A220" t="str">
            <v>51005-00</v>
          </cell>
          <cell r="B220" t="str">
            <v>외환차익</v>
          </cell>
          <cell r="C220" t="str">
            <v>외환차익</v>
          </cell>
          <cell r="D220">
            <v>10</v>
          </cell>
          <cell r="E220" t="str">
            <v>전도금전표</v>
          </cell>
          <cell r="F220" t="str">
            <v>10523138-003</v>
          </cell>
          <cell r="G220">
            <v>100051</v>
          </cell>
          <cell r="H220" t="str">
            <v>용해반</v>
          </cell>
          <cell r="I220">
            <v>100023</v>
          </cell>
          <cell r="J220" t="str">
            <v>업무팀</v>
          </cell>
          <cell r="K220" t="str">
            <v>환차이익</v>
          </cell>
          <cell r="L220" t="str">
            <v>C</v>
          </cell>
          <cell r="M220">
            <v>0</v>
          </cell>
          <cell r="N220">
            <v>15425886</v>
          </cell>
          <cell r="O220" t="str">
            <v>2000.02.29</v>
          </cell>
          <cell r="P220" t="str">
            <v>2000.02.17</v>
          </cell>
          <cell r="Q220" t="str">
            <v>이현구</v>
          </cell>
          <cell r="T220">
            <v>791883.26</v>
          </cell>
          <cell r="U220" t="str">
            <v>1145.40     1125.92</v>
          </cell>
        </row>
        <row r="221">
          <cell r="A221" t="str">
            <v>51005-00</v>
          </cell>
          <cell r="B221" t="str">
            <v>외환차익</v>
          </cell>
          <cell r="C221" t="str">
            <v>외환차익</v>
          </cell>
          <cell r="D221">
            <v>10</v>
          </cell>
          <cell r="E221" t="str">
            <v>전도금전표</v>
          </cell>
          <cell r="F221" t="str">
            <v>10523134-003</v>
          </cell>
          <cell r="G221">
            <v>100727</v>
          </cell>
          <cell r="H221" t="str">
            <v>SCR생산과</v>
          </cell>
          <cell r="I221">
            <v>100023</v>
          </cell>
          <cell r="J221" t="str">
            <v>업무팀</v>
          </cell>
          <cell r="K221" t="str">
            <v>환차이익</v>
          </cell>
          <cell r="L221" t="str">
            <v>C</v>
          </cell>
          <cell r="M221">
            <v>0</v>
          </cell>
          <cell r="N221">
            <v>19679980</v>
          </cell>
          <cell r="O221" t="str">
            <v>2000.02.29</v>
          </cell>
          <cell r="P221" t="str">
            <v>2000.02.17</v>
          </cell>
          <cell r="Q221" t="str">
            <v>이현구</v>
          </cell>
          <cell r="T221">
            <v>1599998.4</v>
          </cell>
          <cell r="U221" t="str">
            <v>1145.40     1133.10</v>
          </cell>
        </row>
        <row r="222">
          <cell r="A222" t="str">
            <v>51005-00</v>
          </cell>
          <cell r="B222" t="str">
            <v>외환차익</v>
          </cell>
          <cell r="C222" t="str">
            <v>외환차익</v>
          </cell>
          <cell r="D222">
            <v>10</v>
          </cell>
          <cell r="E222" t="str">
            <v>전도금전표</v>
          </cell>
          <cell r="F222" t="str">
            <v>10523134-004</v>
          </cell>
          <cell r="G222">
            <v>100727</v>
          </cell>
          <cell r="H222" t="str">
            <v>SCR생산과</v>
          </cell>
          <cell r="I222">
            <v>100023</v>
          </cell>
          <cell r="J222" t="str">
            <v>업무팀</v>
          </cell>
          <cell r="K222" t="str">
            <v>환차이익</v>
          </cell>
          <cell r="L222" t="str">
            <v>C</v>
          </cell>
          <cell r="M222">
            <v>0</v>
          </cell>
          <cell r="N222">
            <v>9900000</v>
          </cell>
          <cell r="O222" t="str">
            <v>2000.02.29</v>
          </cell>
          <cell r="P222" t="str">
            <v>2000.02.17</v>
          </cell>
          <cell r="Q222" t="str">
            <v>이현구</v>
          </cell>
          <cell r="T222">
            <v>500000</v>
          </cell>
          <cell r="U222" t="str">
            <v>1145.40     1125.60</v>
          </cell>
        </row>
        <row r="223">
          <cell r="A223" t="str">
            <v>51005-00</v>
          </cell>
          <cell r="B223" t="str">
            <v>외환차익</v>
          </cell>
          <cell r="C223" t="str">
            <v>외환차익</v>
          </cell>
          <cell r="D223">
            <v>10</v>
          </cell>
          <cell r="E223" t="str">
            <v>전도금전표</v>
          </cell>
          <cell r="F223" t="str">
            <v>10523134-005</v>
          </cell>
          <cell r="G223">
            <v>100727</v>
          </cell>
          <cell r="H223" t="str">
            <v>SCR생산과</v>
          </cell>
          <cell r="I223">
            <v>100023</v>
          </cell>
          <cell r="J223" t="str">
            <v>업무팀</v>
          </cell>
          <cell r="K223" t="str">
            <v>환차이익</v>
          </cell>
          <cell r="L223" t="str">
            <v>C</v>
          </cell>
          <cell r="M223">
            <v>0</v>
          </cell>
          <cell r="N223">
            <v>5959429</v>
          </cell>
          <cell r="O223" t="str">
            <v>2000.02.29</v>
          </cell>
          <cell r="P223" t="str">
            <v>2000.02.17</v>
          </cell>
          <cell r="Q223" t="str">
            <v>이현구</v>
          </cell>
          <cell r="T223">
            <v>299468.79999999999</v>
          </cell>
          <cell r="U223" t="str">
            <v>1145.40     1125.50</v>
          </cell>
        </row>
        <row r="224">
          <cell r="A224" t="str">
            <v>51005-00</v>
          </cell>
          <cell r="B224" t="str">
            <v>외환차익</v>
          </cell>
          <cell r="C224" t="str">
            <v>외환차익</v>
          </cell>
          <cell r="D224">
            <v>310</v>
          </cell>
          <cell r="E224" t="str">
            <v>구매전표경</v>
          </cell>
          <cell r="F224" t="str">
            <v>10523150-002</v>
          </cell>
          <cell r="G224">
            <v>100727</v>
          </cell>
          <cell r="H224" t="str">
            <v>SCR생산과</v>
          </cell>
          <cell r="I224">
            <v>100023</v>
          </cell>
          <cell r="J224" t="str">
            <v>업무팀</v>
          </cell>
          <cell r="K224" t="str">
            <v>환차이익</v>
          </cell>
          <cell r="L224" t="str">
            <v>C</v>
          </cell>
          <cell r="M224">
            <v>0</v>
          </cell>
          <cell r="N224">
            <v>10623223</v>
          </cell>
          <cell r="O224" t="str">
            <v>2000.02.29</v>
          </cell>
          <cell r="P224" t="str">
            <v>2000.02.17</v>
          </cell>
          <cell r="Q224" t="str">
            <v>이현구</v>
          </cell>
          <cell r="T224">
            <v>518066.2</v>
          </cell>
          <cell r="U224" t="str">
            <v>1145.40     1124.89</v>
          </cell>
        </row>
        <row r="225">
          <cell r="A225" t="str">
            <v>51005-00</v>
          </cell>
          <cell r="B225" t="str">
            <v>외환차익</v>
          </cell>
          <cell r="C225" t="str">
            <v>외환차익</v>
          </cell>
          <cell r="D225">
            <v>310</v>
          </cell>
          <cell r="E225" t="str">
            <v>구매전표경</v>
          </cell>
          <cell r="F225" t="str">
            <v>10523150-003</v>
          </cell>
          <cell r="G225">
            <v>100727</v>
          </cell>
          <cell r="H225" t="str">
            <v>SCR생산과</v>
          </cell>
          <cell r="I225">
            <v>100023</v>
          </cell>
          <cell r="J225" t="str">
            <v>업무팀</v>
          </cell>
          <cell r="K225" t="str">
            <v>환차이익</v>
          </cell>
          <cell r="L225" t="str">
            <v>C</v>
          </cell>
          <cell r="M225">
            <v>0</v>
          </cell>
          <cell r="N225">
            <v>1375475</v>
          </cell>
          <cell r="O225" t="str">
            <v>2000.02.29</v>
          </cell>
          <cell r="P225" t="str">
            <v>2000.02.17</v>
          </cell>
          <cell r="Q225" t="str">
            <v>이현구</v>
          </cell>
          <cell r="T225">
            <v>95517.54</v>
          </cell>
          <cell r="U225" t="str">
            <v>1145.40     1131</v>
          </cell>
        </row>
        <row r="226">
          <cell r="A226" t="str">
            <v>51005-00</v>
          </cell>
          <cell r="B226" t="str">
            <v>외환차익</v>
          </cell>
          <cell r="C226" t="str">
            <v>외환차익</v>
          </cell>
          <cell r="D226">
            <v>10</v>
          </cell>
          <cell r="E226" t="str">
            <v>전도금전표</v>
          </cell>
          <cell r="F226" t="str">
            <v>10525464-003</v>
          </cell>
          <cell r="G226">
            <v>100358</v>
          </cell>
          <cell r="H226" t="str">
            <v>O/F생산팀</v>
          </cell>
          <cell r="I226">
            <v>100023</v>
          </cell>
          <cell r="J226" t="str">
            <v>업무팀</v>
          </cell>
          <cell r="K226" t="str">
            <v>환차이익</v>
          </cell>
          <cell r="L226" t="str">
            <v>C</v>
          </cell>
          <cell r="M226">
            <v>0</v>
          </cell>
          <cell r="N226">
            <v>1336735</v>
          </cell>
          <cell r="O226" t="str">
            <v>2000.02.29</v>
          </cell>
          <cell r="P226" t="str">
            <v>2000.02.23</v>
          </cell>
          <cell r="Q226" t="str">
            <v>이현구</v>
          </cell>
          <cell r="T226">
            <v>84818.25</v>
          </cell>
          <cell r="U226" t="str">
            <v>1145.40     1129.64</v>
          </cell>
        </row>
        <row r="227">
          <cell r="A227" t="str">
            <v>51005-00</v>
          </cell>
          <cell r="B227" t="str">
            <v>외환차익</v>
          </cell>
          <cell r="C227" t="str">
            <v>외환차익</v>
          </cell>
          <cell r="D227">
            <v>10</v>
          </cell>
          <cell r="E227" t="str">
            <v>전도금전표</v>
          </cell>
          <cell r="F227" t="str">
            <v>10525464-004</v>
          </cell>
          <cell r="G227">
            <v>100358</v>
          </cell>
          <cell r="H227" t="str">
            <v>O/F생산팀</v>
          </cell>
          <cell r="I227">
            <v>100023</v>
          </cell>
          <cell r="J227" t="str">
            <v>업무팀</v>
          </cell>
          <cell r="K227" t="str">
            <v>환차이익</v>
          </cell>
          <cell r="L227" t="str">
            <v>C</v>
          </cell>
          <cell r="M227">
            <v>0</v>
          </cell>
          <cell r="N227">
            <v>5953730</v>
          </cell>
          <cell r="O227" t="str">
            <v>2000.02.29</v>
          </cell>
          <cell r="P227" t="str">
            <v>2000.02.23</v>
          </cell>
          <cell r="Q227" t="str">
            <v>이현구</v>
          </cell>
          <cell r="T227">
            <v>294529.95</v>
          </cell>
          <cell r="U227" t="str">
            <v>1145.40     1125.18</v>
          </cell>
        </row>
        <row r="228">
          <cell r="A228" t="str">
            <v>51005-00</v>
          </cell>
          <cell r="B228" t="str">
            <v>외환차익</v>
          </cell>
          <cell r="C228" t="str">
            <v>외환차익</v>
          </cell>
          <cell r="D228">
            <v>10</v>
          </cell>
          <cell r="E228" t="str">
            <v>전도금전표</v>
          </cell>
          <cell r="F228" t="str">
            <v>10525464-005</v>
          </cell>
          <cell r="G228">
            <v>100358</v>
          </cell>
          <cell r="H228" t="str">
            <v>O/F생산팀</v>
          </cell>
          <cell r="I228">
            <v>100023</v>
          </cell>
          <cell r="J228" t="str">
            <v>업무팀</v>
          </cell>
          <cell r="K228" t="str">
            <v>환차이익</v>
          </cell>
          <cell r="L228" t="str">
            <v>C</v>
          </cell>
          <cell r="M228">
            <v>0</v>
          </cell>
          <cell r="N228">
            <v>4482601</v>
          </cell>
          <cell r="O228" t="str">
            <v>2000.02.29</v>
          </cell>
          <cell r="P228" t="str">
            <v>2000.02.23</v>
          </cell>
          <cell r="Q228" t="str">
            <v>이현구</v>
          </cell>
          <cell r="T228">
            <v>253111.32</v>
          </cell>
          <cell r="U228" t="str">
            <v>1145.40     1127.69</v>
          </cell>
        </row>
        <row r="229">
          <cell r="A229" t="str">
            <v>51005-00</v>
          </cell>
          <cell r="B229" t="str">
            <v>외환차익</v>
          </cell>
          <cell r="C229" t="str">
            <v>외환차익</v>
          </cell>
          <cell r="D229">
            <v>10</v>
          </cell>
          <cell r="E229" t="str">
            <v>전도금전표</v>
          </cell>
          <cell r="F229" t="str">
            <v>10525458-002</v>
          </cell>
          <cell r="G229">
            <v>100358</v>
          </cell>
          <cell r="H229" t="str">
            <v>O/F생산팀</v>
          </cell>
          <cell r="I229">
            <v>100023</v>
          </cell>
          <cell r="J229" t="str">
            <v>업무팀</v>
          </cell>
          <cell r="K229" t="str">
            <v>환차이익</v>
          </cell>
          <cell r="L229" t="str">
            <v>C</v>
          </cell>
          <cell r="M229">
            <v>0</v>
          </cell>
          <cell r="N229">
            <v>5937410</v>
          </cell>
          <cell r="O229" t="str">
            <v>2000.02.29</v>
          </cell>
          <cell r="P229" t="str">
            <v>2000.02.23</v>
          </cell>
          <cell r="Q229" t="str">
            <v>이현구</v>
          </cell>
          <cell r="T229" t="str">
            <v>FRF1,120,266</v>
          </cell>
          <cell r="U229" t="str">
            <v>175.40      170.10</v>
          </cell>
        </row>
        <row r="230">
          <cell r="A230" t="str">
            <v>51005-00</v>
          </cell>
          <cell r="B230" t="str">
            <v>외환차익</v>
          </cell>
          <cell r="C230" t="str">
            <v>외환차익</v>
          </cell>
          <cell r="D230">
            <v>200</v>
          </cell>
          <cell r="E230" t="str">
            <v>수금전표</v>
          </cell>
          <cell r="F230" t="str">
            <v>60058600-003</v>
          </cell>
          <cell r="G230">
            <v>100067</v>
          </cell>
          <cell r="H230" t="str">
            <v>해외영업팀</v>
          </cell>
          <cell r="I230">
            <v>100067</v>
          </cell>
          <cell r="J230" t="str">
            <v>해외영업팀</v>
          </cell>
          <cell r="K230" t="str">
            <v>환차손익(CP)SK상사/S</v>
          </cell>
          <cell r="L230" t="str">
            <v>C</v>
          </cell>
          <cell r="M230">
            <v>0</v>
          </cell>
          <cell r="N230">
            <v>223890</v>
          </cell>
          <cell r="O230" t="str">
            <v>2000.02.29</v>
          </cell>
          <cell r="P230" t="str">
            <v>2000.02.29</v>
          </cell>
          <cell r="Q230" t="str">
            <v>박선왜</v>
          </cell>
          <cell r="T230" t="str">
            <v>U$32,925</v>
          </cell>
          <cell r="U230" t="str">
            <v>@1127.40    @1134.20</v>
          </cell>
        </row>
        <row r="231">
          <cell r="A231" t="str">
            <v>51005-00</v>
          </cell>
          <cell r="B231" t="str">
            <v>외환차익</v>
          </cell>
          <cell r="C231" t="str">
            <v>외환차익</v>
          </cell>
          <cell r="D231">
            <v>200</v>
          </cell>
          <cell r="E231" t="str">
            <v>수금전표</v>
          </cell>
          <cell r="F231" t="str">
            <v>10542193-003</v>
          </cell>
          <cell r="G231">
            <v>100456</v>
          </cell>
          <cell r="H231" t="str">
            <v>수출팀</v>
          </cell>
          <cell r="I231">
            <v>100456</v>
          </cell>
          <cell r="J231" t="str">
            <v>수출팀</v>
          </cell>
          <cell r="K231" t="str">
            <v>환차익</v>
          </cell>
          <cell r="L231" t="str">
            <v>C</v>
          </cell>
          <cell r="M231">
            <v>0</v>
          </cell>
          <cell r="N231">
            <v>356700</v>
          </cell>
          <cell r="O231" t="str">
            <v>2000.03.03</v>
          </cell>
          <cell r="P231" t="str">
            <v>2000.03.03</v>
          </cell>
          <cell r="Q231" t="str">
            <v>채광기</v>
          </cell>
          <cell r="T231" t="str">
            <v>USD 29,000</v>
          </cell>
          <cell r="U231" t="str">
            <v>@$1120.10   @$1132.40</v>
          </cell>
        </row>
        <row r="232">
          <cell r="A232" t="str">
            <v>51005-00</v>
          </cell>
          <cell r="B232" t="str">
            <v>외환차익</v>
          </cell>
          <cell r="C232" t="str">
            <v>외환차익</v>
          </cell>
          <cell r="D232">
            <v>50</v>
          </cell>
          <cell r="E232" t="str">
            <v>자금전표</v>
          </cell>
          <cell r="F232" t="str">
            <v>10529985-007</v>
          </cell>
          <cell r="G232">
            <v>100226</v>
          </cell>
          <cell r="H232" t="str">
            <v>생산부</v>
          </cell>
          <cell r="I232">
            <v>100027</v>
          </cell>
          <cell r="J232" t="str">
            <v>일진경리팀</v>
          </cell>
          <cell r="K232" t="str">
            <v>외환차익</v>
          </cell>
          <cell r="L232" t="str">
            <v>C</v>
          </cell>
          <cell r="M232">
            <v>0</v>
          </cell>
          <cell r="N232">
            <v>18461</v>
          </cell>
          <cell r="O232" t="str">
            <v>2000.03.04</v>
          </cell>
          <cell r="P232" t="str">
            <v>2000.03.04</v>
          </cell>
          <cell r="Q232" t="str">
            <v>최윤경</v>
          </cell>
          <cell r="T232" t="str">
            <v>(U$1,231.37)</v>
          </cell>
          <cell r="U232" t="str">
            <v>1145.40     1130.41</v>
          </cell>
        </row>
        <row r="233">
          <cell r="A233" t="str">
            <v>51005-00</v>
          </cell>
          <cell r="B233" t="str">
            <v>외환차익</v>
          </cell>
          <cell r="C233" t="str">
            <v>외환차익</v>
          </cell>
          <cell r="D233">
            <v>50</v>
          </cell>
          <cell r="E233" t="str">
            <v>자금전표</v>
          </cell>
          <cell r="F233" t="str">
            <v>10532358-004</v>
          </cell>
          <cell r="G233">
            <v>100076</v>
          </cell>
          <cell r="H233" t="str">
            <v>반월공장</v>
          </cell>
          <cell r="I233">
            <v>100027</v>
          </cell>
          <cell r="J233" t="str">
            <v>일진경리팀</v>
          </cell>
          <cell r="K233" t="str">
            <v>외환차익</v>
          </cell>
          <cell r="L233" t="str">
            <v>C</v>
          </cell>
          <cell r="M233">
            <v>0</v>
          </cell>
          <cell r="N233">
            <v>103543</v>
          </cell>
          <cell r="O233" t="str">
            <v>2000.03.10</v>
          </cell>
          <cell r="P233" t="str">
            <v>2000.03.10</v>
          </cell>
          <cell r="Q233" t="str">
            <v>최윤경</v>
          </cell>
          <cell r="T233" t="str">
            <v>(U$4,158.29)</v>
          </cell>
          <cell r="U233" t="str">
            <v>1145.40     1120.50</v>
          </cell>
        </row>
        <row r="234">
          <cell r="A234" t="str">
            <v>51005-00</v>
          </cell>
          <cell r="B234" t="str">
            <v>외환차익</v>
          </cell>
          <cell r="C234" t="str">
            <v>외환차익</v>
          </cell>
          <cell r="D234">
            <v>50</v>
          </cell>
          <cell r="E234" t="str">
            <v>자금전표</v>
          </cell>
          <cell r="F234" t="str">
            <v>10535761-012</v>
          </cell>
          <cell r="G234">
            <v>100027</v>
          </cell>
          <cell r="H234" t="str">
            <v>일진경리팀</v>
          </cell>
          <cell r="I234">
            <v>100027</v>
          </cell>
          <cell r="J234" t="str">
            <v>일진경리팀</v>
          </cell>
          <cell r="K234" t="str">
            <v>외환차익</v>
          </cell>
          <cell r="L234" t="str">
            <v>C</v>
          </cell>
          <cell r="M234">
            <v>0</v>
          </cell>
          <cell r="N234">
            <v>448973</v>
          </cell>
          <cell r="O234" t="str">
            <v>2000.03.21</v>
          </cell>
          <cell r="P234" t="str">
            <v>2000.03.21</v>
          </cell>
          <cell r="Q234" t="str">
            <v>최윤경</v>
          </cell>
          <cell r="T234" t="str">
            <v>(FRF206,900)</v>
          </cell>
          <cell r="U234" t="str">
            <v>163.27      163.76</v>
          </cell>
        </row>
        <row r="235">
          <cell r="A235" t="str">
            <v>51005-00</v>
          </cell>
          <cell r="B235" t="str">
            <v>외환차익</v>
          </cell>
          <cell r="C235" t="str">
            <v>외환차익</v>
          </cell>
          <cell r="D235">
            <v>200</v>
          </cell>
          <cell r="E235" t="str">
            <v>수금전표</v>
          </cell>
          <cell r="F235" t="str">
            <v>60059994-007</v>
          </cell>
          <cell r="G235">
            <v>100730</v>
          </cell>
          <cell r="H235" t="str">
            <v>SCR해외영업팀</v>
          </cell>
          <cell r="I235">
            <v>100730</v>
          </cell>
          <cell r="J235" t="str">
            <v>SCR해외영업팀</v>
          </cell>
          <cell r="K235" t="str">
            <v>SCR/녹산무역선수금환</v>
          </cell>
          <cell r="L235" t="str">
            <v>C</v>
          </cell>
          <cell r="M235">
            <v>0</v>
          </cell>
          <cell r="N235">
            <v>275480</v>
          </cell>
          <cell r="O235" t="str">
            <v>2000.03.24</v>
          </cell>
          <cell r="P235" t="str">
            <v>2000.03.24</v>
          </cell>
          <cell r="Q235" t="str">
            <v>손형경</v>
          </cell>
          <cell r="T235">
            <v>38800</v>
          </cell>
          <cell r="U235" t="str">
            <v>@1120.90    @1128.00</v>
          </cell>
        </row>
        <row r="236">
          <cell r="A236" t="str">
            <v>51005-00</v>
          </cell>
          <cell r="B236" t="str">
            <v>외환차익</v>
          </cell>
          <cell r="C236" t="str">
            <v>외환차익</v>
          </cell>
          <cell r="D236">
            <v>200</v>
          </cell>
          <cell r="E236" t="str">
            <v>수금전표</v>
          </cell>
          <cell r="F236" t="str">
            <v>60059979-003</v>
          </cell>
          <cell r="G236">
            <v>100730</v>
          </cell>
          <cell r="H236" t="str">
            <v>SCR해외영업팀</v>
          </cell>
          <cell r="I236">
            <v>100730</v>
          </cell>
          <cell r="J236" t="str">
            <v>SCR해외영업팀</v>
          </cell>
          <cell r="K236" t="str">
            <v>SCR/녹산무역선수금환</v>
          </cell>
          <cell r="L236" t="str">
            <v>C</v>
          </cell>
          <cell r="M236">
            <v>0</v>
          </cell>
          <cell r="N236">
            <v>275480</v>
          </cell>
          <cell r="O236" t="str">
            <v>2000.03.24</v>
          </cell>
          <cell r="P236" t="str">
            <v>2000.03.24</v>
          </cell>
          <cell r="Q236" t="str">
            <v>손형경</v>
          </cell>
          <cell r="T236">
            <v>38800</v>
          </cell>
          <cell r="U236" t="str">
            <v>@1120.90    @1128.00</v>
          </cell>
        </row>
        <row r="237">
          <cell r="A237" t="str">
            <v>51005-00</v>
          </cell>
          <cell r="B237" t="str">
            <v>외환차익</v>
          </cell>
          <cell r="C237" t="str">
            <v>외환차익</v>
          </cell>
          <cell r="D237">
            <v>50</v>
          </cell>
          <cell r="E237" t="str">
            <v>자금전표</v>
          </cell>
          <cell r="F237" t="str">
            <v>10538810-007</v>
          </cell>
          <cell r="G237">
            <v>100226</v>
          </cell>
          <cell r="H237" t="str">
            <v>생산부</v>
          </cell>
          <cell r="I237">
            <v>100027</v>
          </cell>
          <cell r="J237" t="str">
            <v>일진경리팀</v>
          </cell>
          <cell r="K237" t="str">
            <v>외환차익</v>
          </cell>
          <cell r="L237" t="str">
            <v>C</v>
          </cell>
          <cell r="M237">
            <v>0</v>
          </cell>
          <cell r="N237">
            <v>22173</v>
          </cell>
          <cell r="O237" t="str">
            <v>2000.03.29</v>
          </cell>
          <cell r="P237" t="str">
            <v>2000.03.29</v>
          </cell>
          <cell r="Q237" t="str">
            <v>최윤경</v>
          </cell>
          <cell r="T237" t="str">
            <v>(U$634.30)</v>
          </cell>
          <cell r="U237" t="str">
            <v>1145.40     1110.45</v>
          </cell>
        </row>
        <row r="238">
          <cell r="A238" t="str">
            <v>51005-00</v>
          </cell>
          <cell r="B238" t="str">
            <v>외환차익</v>
          </cell>
          <cell r="C238" t="str">
            <v>외환차익</v>
          </cell>
          <cell r="D238">
            <v>10</v>
          </cell>
          <cell r="E238" t="str">
            <v>전도금전표</v>
          </cell>
          <cell r="F238" t="str">
            <v>10533506-002</v>
          </cell>
          <cell r="G238">
            <v>100727</v>
          </cell>
          <cell r="H238" t="str">
            <v>SCR생산과</v>
          </cell>
          <cell r="I238">
            <v>100023</v>
          </cell>
          <cell r="J238" t="str">
            <v>업무팀</v>
          </cell>
          <cell r="K238" t="str">
            <v>환차이익</v>
          </cell>
          <cell r="L238" t="str">
            <v>C</v>
          </cell>
          <cell r="M238">
            <v>0</v>
          </cell>
          <cell r="N238">
            <v>2538667</v>
          </cell>
          <cell r="O238" t="str">
            <v>2000.03.31</v>
          </cell>
          <cell r="P238" t="str">
            <v>2000.03.14</v>
          </cell>
          <cell r="Q238" t="str">
            <v>이현구</v>
          </cell>
          <cell r="T238">
            <v>169357.4</v>
          </cell>
          <cell r="U238" t="str">
            <v>1145.40     1130.41</v>
          </cell>
        </row>
        <row r="239">
          <cell r="A239" t="str">
            <v>51005-00</v>
          </cell>
          <cell r="B239" t="str">
            <v>외환차익</v>
          </cell>
          <cell r="C239" t="str">
            <v>외환차익</v>
          </cell>
          <cell r="D239">
            <v>10</v>
          </cell>
          <cell r="E239" t="str">
            <v>전도금전표</v>
          </cell>
          <cell r="F239" t="str">
            <v>10533508-002</v>
          </cell>
          <cell r="G239">
            <v>100358</v>
          </cell>
          <cell r="H239" t="str">
            <v>O/F생산팀</v>
          </cell>
          <cell r="I239">
            <v>100023</v>
          </cell>
          <cell r="J239" t="str">
            <v>업무팀</v>
          </cell>
          <cell r="K239" t="str">
            <v>환차이익</v>
          </cell>
          <cell r="L239" t="str">
            <v>C</v>
          </cell>
          <cell r="M239">
            <v>0</v>
          </cell>
          <cell r="N239">
            <v>780454</v>
          </cell>
          <cell r="O239" t="str">
            <v>2000.03.31</v>
          </cell>
          <cell r="P239" t="str">
            <v>2000.03.14</v>
          </cell>
          <cell r="Q239" t="str">
            <v>이현구</v>
          </cell>
          <cell r="T239">
            <v>52065</v>
          </cell>
          <cell r="U239" t="str">
            <v>1145.40     1130.41</v>
          </cell>
        </row>
        <row r="240">
          <cell r="A240" t="str">
            <v>51005-00</v>
          </cell>
          <cell r="B240" t="str">
            <v>외환차익</v>
          </cell>
          <cell r="C240" t="str">
            <v>외환차익</v>
          </cell>
          <cell r="D240">
            <v>10</v>
          </cell>
          <cell r="E240" t="str">
            <v>전도금전표</v>
          </cell>
          <cell r="F240" t="str">
            <v>10533512-002</v>
          </cell>
          <cell r="G240">
            <v>100050</v>
          </cell>
          <cell r="H240" t="str">
            <v>압출반</v>
          </cell>
          <cell r="I240">
            <v>100023</v>
          </cell>
          <cell r="J240" t="str">
            <v>업무팀</v>
          </cell>
          <cell r="K240" t="str">
            <v>환차이익</v>
          </cell>
          <cell r="L240" t="str">
            <v>C</v>
          </cell>
          <cell r="M240">
            <v>0</v>
          </cell>
          <cell r="N240">
            <v>3987372</v>
          </cell>
          <cell r="O240" t="str">
            <v>2000.03.31</v>
          </cell>
          <cell r="P240" t="str">
            <v>2000.03.14</v>
          </cell>
          <cell r="Q240" t="str">
            <v>이현구</v>
          </cell>
          <cell r="T240">
            <v>163416.89000000001</v>
          </cell>
          <cell r="U240" t="str">
            <v>1145.40     1121</v>
          </cell>
        </row>
        <row r="241">
          <cell r="A241" t="str">
            <v>51005-00</v>
          </cell>
          <cell r="B241" t="str">
            <v>외환차익</v>
          </cell>
          <cell r="C241" t="str">
            <v>외환차익</v>
          </cell>
          <cell r="D241">
            <v>10</v>
          </cell>
          <cell r="E241" t="str">
            <v>전도금전표</v>
          </cell>
          <cell r="F241" t="str">
            <v>10533497-002</v>
          </cell>
          <cell r="G241">
            <v>100358</v>
          </cell>
          <cell r="H241" t="str">
            <v>O/F생산팀</v>
          </cell>
          <cell r="I241">
            <v>100023</v>
          </cell>
          <cell r="J241" t="str">
            <v>업무팀</v>
          </cell>
          <cell r="K241" t="str">
            <v>환차이익</v>
          </cell>
          <cell r="L241" t="str">
            <v>C</v>
          </cell>
          <cell r="M241">
            <v>0</v>
          </cell>
          <cell r="N241">
            <v>2369134</v>
          </cell>
          <cell r="O241" t="str">
            <v>2000.03.31</v>
          </cell>
          <cell r="P241" t="str">
            <v>2000.03.14</v>
          </cell>
          <cell r="Q241" t="str">
            <v>이현구</v>
          </cell>
          <cell r="T241">
            <v>95800</v>
          </cell>
          <cell r="U241" t="str">
            <v>1145.40     1120.67</v>
          </cell>
        </row>
        <row r="242">
          <cell r="A242" t="str">
            <v>51005-00</v>
          </cell>
          <cell r="B242" t="str">
            <v>외환차익</v>
          </cell>
          <cell r="C242" t="str">
            <v>외환차익</v>
          </cell>
          <cell r="D242">
            <v>10</v>
          </cell>
          <cell r="E242" t="str">
            <v>전도금전표</v>
          </cell>
          <cell r="F242" t="str">
            <v>10533499-002</v>
          </cell>
          <cell r="G242">
            <v>100054</v>
          </cell>
          <cell r="H242" t="str">
            <v>피막반</v>
          </cell>
          <cell r="I242">
            <v>100023</v>
          </cell>
          <cell r="J242" t="str">
            <v>업무팀</v>
          </cell>
          <cell r="K242" t="str">
            <v>환차이익</v>
          </cell>
          <cell r="L242" t="str">
            <v>C</v>
          </cell>
          <cell r="M242">
            <v>0</v>
          </cell>
          <cell r="N242">
            <v>99007</v>
          </cell>
          <cell r="O242" t="str">
            <v>2000.03.31</v>
          </cell>
          <cell r="P242" t="str">
            <v>2000.03.14</v>
          </cell>
          <cell r="Q242" t="str">
            <v>이현구</v>
          </cell>
          <cell r="T242">
            <v>36699.14</v>
          </cell>
          <cell r="U242" t="str">
            <v>1134.50     1131.80</v>
          </cell>
        </row>
        <row r="243">
          <cell r="A243" t="str">
            <v>51005-00</v>
          </cell>
          <cell r="B243" t="str">
            <v>외환차익</v>
          </cell>
          <cell r="C243" t="str">
            <v>외환차익</v>
          </cell>
          <cell r="D243">
            <v>10</v>
          </cell>
          <cell r="E243" t="str">
            <v>전도금전표</v>
          </cell>
          <cell r="F243" t="str">
            <v>10533501-002</v>
          </cell>
          <cell r="G243">
            <v>100358</v>
          </cell>
          <cell r="H243" t="str">
            <v>O/F생산팀</v>
          </cell>
          <cell r="I243">
            <v>100023</v>
          </cell>
          <cell r="J243" t="str">
            <v>업무팀</v>
          </cell>
          <cell r="K243" t="str">
            <v>환차이익</v>
          </cell>
          <cell r="L243" t="str">
            <v>C</v>
          </cell>
          <cell r="M243">
            <v>0</v>
          </cell>
          <cell r="N243">
            <v>806534</v>
          </cell>
          <cell r="O243" t="str">
            <v>2000.03.31</v>
          </cell>
          <cell r="P243" t="str">
            <v>2000.03.14</v>
          </cell>
          <cell r="Q243" t="str">
            <v>이현구</v>
          </cell>
          <cell r="T243">
            <v>61756.04</v>
          </cell>
          <cell r="U243" t="str">
            <v>1145.40     1132.34</v>
          </cell>
        </row>
        <row r="244">
          <cell r="A244" t="str">
            <v>51005-00</v>
          </cell>
          <cell r="B244" t="str">
            <v>외환차익</v>
          </cell>
          <cell r="C244" t="str">
            <v>외환차익</v>
          </cell>
          <cell r="D244">
            <v>10</v>
          </cell>
          <cell r="E244" t="str">
            <v>전도금전표</v>
          </cell>
          <cell r="F244" t="str">
            <v>10533529-002</v>
          </cell>
          <cell r="G244">
            <v>100358</v>
          </cell>
          <cell r="H244" t="str">
            <v>O/F생산팀</v>
          </cell>
          <cell r="I244">
            <v>100023</v>
          </cell>
          <cell r="J244" t="str">
            <v>업무팀</v>
          </cell>
          <cell r="K244" t="str">
            <v>환차이익</v>
          </cell>
          <cell r="L244" t="str">
            <v>C</v>
          </cell>
          <cell r="M244">
            <v>0</v>
          </cell>
          <cell r="N244">
            <v>6598860</v>
          </cell>
          <cell r="O244" t="str">
            <v>2000.03.31</v>
          </cell>
          <cell r="P244" t="str">
            <v>2000.03.14</v>
          </cell>
          <cell r="Q244" t="str">
            <v>이현구</v>
          </cell>
          <cell r="T244" t="str">
            <v>FRF578,340</v>
          </cell>
          <cell r="U244" t="str">
            <v>175.40      163.99</v>
          </cell>
        </row>
        <row r="245">
          <cell r="A245" t="str">
            <v>51005-00</v>
          </cell>
          <cell r="B245" t="str">
            <v>외환차익</v>
          </cell>
          <cell r="C245" t="str">
            <v>외환차익</v>
          </cell>
          <cell r="D245">
            <v>10</v>
          </cell>
          <cell r="E245" t="str">
            <v>전도금전표</v>
          </cell>
          <cell r="F245" t="str">
            <v>10533531-002</v>
          </cell>
          <cell r="G245">
            <v>100358</v>
          </cell>
          <cell r="H245" t="str">
            <v>O/F생산팀</v>
          </cell>
          <cell r="I245">
            <v>100023</v>
          </cell>
          <cell r="J245" t="str">
            <v>업무팀</v>
          </cell>
          <cell r="K245" t="str">
            <v>환차이익</v>
          </cell>
          <cell r="L245" t="str">
            <v>C</v>
          </cell>
          <cell r="M245">
            <v>0</v>
          </cell>
          <cell r="N245">
            <v>5816772</v>
          </cell>
          <cell r="O245" t="str">
            <v>2000.03.31</v>
          </cell>
          <cell r="P245" t="str">
            <v>2000.03.14</v>
          </cell>
          <cell r="Q245" t="str">
            <v>이현구</v>
          </cell>
          <cell r="T245" t="str">
            <v>FRF509,796</v>
          </cell>
          <cell r="U245" t="str">
            <v>175.40      163.99</v>
          </cell>
        </row>
        <row r="246">
          <cell r="A246" t="str">
            <v>51005-00</v>
          </cell>
          <cell r="B246" t="str">
            <v>외환차익</v>
          </cell>
          <cell r="C246" t="str">
            <v>외환차익</v>
          </cell>
          <cell r="D246">
            <v>10</v>
          </cell>
          <cell r="E246" t="str">
            <v>전도금전표</v>
          </cell>
          <cell r="F246" t="str">
            <v>10533535-003</v>
          </cell>
          <cell r="G246">
            <v>100358</v>
          </cell>
          <cell r="H246" t="str">
            <v>O/F생산팀</v>
          </cell>
          <cell r="I246">
            <v>100023</v>
          </cell>
          <cell r="J246" t="str">
            <v>업무팀</v>
          </cell>
          <cell r="K246" t="str">
            <v>환차이익</v>
          </cell>
          <cell r="L246" t="str">
            <v>C</v>
          </cell>
          <cell r="M246">
            <v>0</v>
          </cell>
          <cell r="N246">
            <v>6185834</v>
          </cell>
          <cell r="O246" t="str">
            <v>2000.03.31</v>
          </cell>
          <cell r="P246" t="str">
            <v>2000.03.14</v>
          </cell>
          <cell r="Q246" t="str">
            <v>이현구</v>
          </cell>
          <cell r="T246">
            <v>252792.54</v>
          </cell>
          <cell r="U246" t="str">
            <v>1145.40     1120.93</v>
          </cell>
        </row>
        <row r="247">
          <cell r="A247" t="str">
            <v>51005-00</v>
          </cell>
          <cell r="B247" t="str">
            <v>외환차익</v>
          </cell>
          <cell r="C247" t="str">
            <v>외환차익</v>
          </cell>
          <cell r="D247">
            <v>10</v>
          </cell>
          <cell r="E247" t="str">
            <v>전도금전표</v>
          </cell>
          <cell r="F247" t="str">
            <v>10533490-002</v>
          </cell>
          <cell r="G247">
            <v>100051</v>
          </cell>
          <cell r="H247" t="str">
            <v>용해반</v>
          </cell>
          <cell r="I247">
            <v>100023</v>
          </cell>
          <cell r="J247" t="str">
            <v>업무팀</v>
          </cell>
          <cell r="K247" t="str">
            <v>환차이익</v>
          </cell>
          <cell r="L247" t="str">
            <v>C</v>
          </cell>
          <cell r="M247">
            <v>0</v>
          </cell>
          <cell r="N247">
            <v>4254832</v>
          </cell>
          <cell r="O247" t="str">
            <v>2000.03.31</v>
          </cell>
          <cell r="P247" t="str">
            <v>2000.03.14</v>
          </cell>
          <cell r="Q247" t="str">
            <v>이현구</v>
          </cell>
          <cell r="T247">
            <v>174378.22</v>
          </cell>
          <cell r="U247" t="str">
            <v>1145.40     1121</v>
          </cell>
        </row>
        <row r="248">
          <cell r="A248" t="str">
            <v>51005-00</v>
          </cell>
          <cell r="B248" t="str">
            <v>외환차익</v>
          </cell>
          <cell r="C248" t="str">
            <v>외환차익</v>
          </cell>
          <cell r="D248">
            <v>10</v>
          </cell>
          <cell r="E248" t="str">
            <v>전도금전표</v>
          </cell>
          <cell r="F248" t="str">
            <v>10533490-003</v>
          </cell>
          <cell r="G248">
            <v>100051</v>
          </cell>
          <cell r="H248" t="str">
            <v>용해반</v>
          </cell>
          <cell r="I248">
            <v>100023</v>
          </cell>
          <cell r="J248" t="str">
            <v>업무팀</v>
          </cell>
          <cell r="K248" t="str">
            <v>환차이익</v>
          </cell>
          <cell r="L248" t="str">
            <v>C</v>
          </cell>
          <cell r="M248">
            <v>0</v>
          </cell>
          <cell r="N248">
            <v>8040715</v>
          </cell>
          <cell r="O248" t="str">
            <v>2000.03.31</v>
          </cell>
          <cell r="P248" t="str">
            <v>2000.03.14</v>
          </cell>
          <cell r="Q248" t="str">
            <v>이현구</v>
          </cell>
          <cell r="T248">
            <v>536405.31999999995</v>
          </cell>
          <cell r="U248" t="str">
            <v>1145.40     1130.41</v>
          </cell>
        </row>
        <row r="249">
          <cell r="A249" t="str">
            <v>51005-00</v>
          </cell>
          <cell r="B249" t="str">
            <v>외환차익</v>
          </cell>
          <cell r="C249" t="str">
            <v>외환차익</v>
          </cell>
          <cell r="D249">
            <v>10</v>
          </cell>
          <cell r="E249" t="str">
            <v>전도금전표</v>
          </cell>
          <cell r="F249" t="str">
            <v>10533493-002</v>
          </cell>
          <cell r="G249">
            <v>100727</v>
          </cell>
          <cell r="H249" t="str">
            <v>SCR생산과</v>
          </cell>
          <cell r="I249">
            <v>100023</v>
          </cell>
          <cell r="J249" t="str">
            <v>업무팀</v>
          </cell>
          <cell r="K249" t="str">
            <v>환차이익</v>
          </cell>
          <cell r="L249" t="str">
            <v>C</v>
          </cell>
          <cell r="M249">
            <v>0</v>
          </cell>
          <cell r="N249">
            <v>8231422</v>
          </cell>
          <cell r="O249" t="str">
            <v>2000.03.31</v>
          </cell>
          <cell r="P249" t="str">
            <v>2000.03.14</v>
          </cell>
          <cell r="Q249" t="str">
            <v>이현구</v>
          </cell>
          <cell r="T249">
            <v>332851.68</v>
          </cell>
          <cell r="U249" t="str">
            <v>1145.40     1120.67</v>
          </cell>
        </row>
        <row r="250">
          <cell r="A250" t="str">
            <v>51005-00</v>
          </cell>
          <cell r="B250" t="str">
            <v>외환차익</v>
          </cell>
          <cell r="C250" t="str">
            <v>외환차익</v>
          </cell>
          <cell r="D250">
            <v>10</v>
          </cell>
          <cell r="E250" t="str">
            <v>전도금전표</v>
          </cell>
          <cell r="F250" t="str">
            <v>10533495-002</v>
          </cell>
          <cell r="G250">
            <v>100358</v>
          </cell>
          <cell r="H250" t="str">
            <v>O/F생산팀</v>
          </cell>
          <cell r="I250">
            <v>100023</v>
          </cell>
          <cell r="J250" t="str">
            <v>업무팀</v>
          </cell>
          <cell r="K250" t="str">
            <v>환차이익</v>
          </cell>
          <cell r="L250" t="str">
            <v>C</v>
          </cell>
          <cell r="M250">
            <v>0</v>
          </cell>
          <cell r="N250">
            <v>6243676</v>
          </cell>
          <cell r="O250" t="str">
            <v>2000.03.31</v>
          </cell>
          <cell r="P250" t="str">
            <v>2000.03.14</v>
          </cell>
          <cell r="Q250" t="str">
            <v>이현구</v>
          </cell>
          <cell r="T250">
            <v>252473.76</v>
          </cell>
          <cell r="U250" t="str">
            <v>1145.40     1120.67</v>
          </cell>
        </row>
        <row r="251">
          <cell r="A251" t="str">
            <v>51005-00</v>
          </cell>
          <cell r="B251" t="str">
            <v>외환차익</v>
          </cell>
          <cell r="C251" t="str">
            <v>외환차익</v>
          </cell>
          <cell r="D251">
            <v>10</v>
          </cell>
          <cell r="E251" t="str">
            <v>전도금전표</v>
          </cell>
          <cell r="F251" t="str">
            <v>10533515-003</v>
          </cell>
          <cell r="G251">
            <v>100727</v>
          </cell>
          <cell r="H251" t="str">
            <v>SCR생산과</v>
          </cell>
          <cell r="I251">
            <v>100023</v>
          </cell>
          <cell r="J251" t="str">
            <v>업무팀</v>
          </cell>
          <cell r="K251" t="str">
            <v>환차이익</v>
          </cell>
          <cell r="L251" t="str">
            <v>C</v>
          </cell>
          <cell r="M251">
            <v>0</v>
          </cell>
          <cell r="N251">
            <v>19329796</v>
          </cell>
          <cell r="O251" t="str">
            <v>2000.03.31</v>
          </cell>
          <cell r="P251" t="str">
            <v>2000.03.14</v>
          </cell>
          <cell r="Q251" t="str">
            <v>이현구</v>
          </cell>
          <cell r="T251">
            <v>792204.79</v>
          </cell>
          <cell r="U251" t="str">
            <v>1145.40     1121</v>
          </cell>
        </row>
        <row r="252">
          <cell r="A252" t="str">
            <v>51005-00</v>
          </cell>
          <cell r="B252" t="str">
            <v>외환차익</v>
          </cell>
          <cell r="C252" t="str">
            <v>외환차익</v>
          </cell>
          <cell r="D252">
            <v>10</v>
          </cell>
          <cell r="E252" t="str">
            <v>전도금전표</v>
          </cell>
          <cell r="F252" t="str">
            <v>10533515-004</v>
          </cell>
          <cell r="G252">
            <v>100727</v>
          </cell>
          <cell r="H252" t="str">
            <v>SCR생산과</v>
          </cell>
          <cell r="I252">
            <v>100023</v>
          </cell>
          <cell r="J252" t="str">
            <v>업무팀</v>
          </cell>
          <cell r="K252" t="str">
            <v>환차이익</v>
          </cell>
          <cell r="L252" t="str">
            <v>C</v>
          </cell>
          <cell r="M252">
            <v>0</v>
          </cell>
          <cell r="N252">
            <v>374310</v>
          </cell>
          <cell r="O252" t="str">
            <v>2000.03.31</v>
          </cell>
          <cell r="P252" t="str">
            <v>2000.03.14</v>
          </cell>
          <cell r="Q252" t="str">
            <v>이현구</v>
          </cell>
          <cell r="T252">
            <v>33095.51</v>
          </cell>
          <cell r="U252" t="str">
            <v>1145.40     1134.09</v>
          </cell>
        </row>
        <row r="253">
          <cell r="A253" t="str">
            <v>51005-00</v>
          </cell>
          <cell r="B253" t="str">
            <v>외환차익</v>
          </cell>
          <cell r="C253" t="str">
            <v>외환차익</v>
          </cell>
          <cell r="D253">
            <v>10</v>
          </cell>
          <cell r="E253" t="str">
            <v>전도금전표</v>
          </cell>
          <cell r="F253" t="str">
            <v>10533524-002</v>
          </cell>
          <cell r="G253">
            <v>100358</v>
          </cell>
          <cell r="H253" t="str">
            <v>O/F생산팀</v>
          </cell>
          <cell r="I253">
            <v>100023</v>
          </cell>
          <cell r="J253" t="str">
            <v>업무팀</v>
          </cell>
          <cell r="K253" t="str">
            <v>환차이익</v>
          </cell>
          <cell r="L253" t="str">
            <v>C</v>
          </cell>
          <cell r="M253">
            <v>0</v>
          </cell>
          <cell r="N253">
            <v>1144119</v>
          </cell>
          <cell r="O253" t="str">
            <v>2000.03.31</v>
          </cell>
          <cell r="P253" t="str">
            <v>2000.03.14</v>
          </cell>
          <cell r="Q253" t="str">
            <v>이현구</v>
          </cell>
          <cell r="T253">
            <v>76325.5</v>
          </cell>
          <cell r="U253" t="str">
            <v>1145.40     1130.41</v>
          </cell>
        </row>
        <row r="254">
          <cell r="A254" t="str">
            <v>51005-00</v>
          </cell>
          <cell r="B254" t="str">
            <v>외환차익</v>
          </cell>
          <cell r="C254" t="str">
            <v>외환차익</v>
          </cell>
          <cell r="D254">
            <v>10</v>
          </cell>
          <cell r="E254" t="str">
            <v>전도금전표</v>
          </cell>
          <cell r="F254" t="str">
            <v>10538829-003</v>
          </cell>
          <cell r="G254">
            <v>100727</v>
          </cell>
          <cell r="H254" t="str">
            <v>SCR생산과</v>
          </cell>
          <cell r="I254">
            <v>100023</v>
          </cell>
          <cell r="J254" t="str">
            <v>업무팀</v>
          </cell>
          <cell r="K254" t="str">
            <v>환차이익</v>
          </cell>
          <cell r="L254" t="str">
            <v>C</v>
          </cell>
          <cell r="M254">
            <v>0</v>
          </cell>
          <cell r="N254">
            <v>71819758</v>
          </cell>
          <cell r="O254" t="str">
            <v>2000.03.31</v>
          </cell>
          <cell r="P254" t="str">
            <v>2000.03.28</v>
          </cell>
          <cell r="Q254" t="str">
            <v>이현구</v>
          </cell>
          <cell r="T254">
            <v>2474836.65</v>
          </cell>
          <cell r="U254" t="str">
            <v>1145.40     1116.38</v>
          </cell>
        </row>
        <row r="255">
          <cell r="A255" t="str">
            <v>51005-00</v>
          </cell>
          <cell r="B255" t="str">
            <v>외환차익</v>
          </cell>
          <cell r="C255" t="str">
            <v>외환차익</v>
          </cell>
          <cell r="D255">
            <v>10</v>
          </cell>
          <cell r="E255" t="str">
            <v>전도금전표</v>
          </cell>
          <cell r="F255" t="str">
            <v>10538827-003</v>
          </cell>
          <cell r="G255">
            <v>100050</v>
          </cell>
          <cell r="H255" t="str">
            <v>압출반</v>
          </cell>
          <cell r="I255">
            <v>100023</v>
          </cell>
          <cell r="J255" t="str">
            <v>업무팀</v>
          </cell>
          <cell r="K255" t="str">
            <v>환차이익</v>
          </cell>
          <cell r="L255" t="str">
            <v>C</v>
          </cell>
          <cell r="M255">
            <v>0</v>
          </cell>
          <cell r="N255">
            <v>48996361</v>
          </cell>
          <cell r="O255" t="str">
            <v>2000.03.31</v>
          </cell>
          <cell r="P255" t="str">
            <v>2000.03.28</v>
          </cell>
          <cell r="Q255" t="str">
            <v>이현구</v>
          </cell>
          <cell r="T255">
            <v>1932795.31</v>
          </cell>
          <cell r="U255" t="str">
            <v>1145.40     1120.05</v>
          </cell>
        </row>
        <row r="256">
          <cell r="A256" t="str">
            <v>51005-00</v>
          </cell>
          <cell r="B256" t="str">
            <v>외환차익</v>
          </cell>
          <cell r="C256" t="str">
            <v>외환차익</v>
          </cell>
          <cell r="D256">
            <v>200</v>
          </cell>
          <cell r="E256" t="str">
            <v>수금전표</v>
          </cell>
          <cell r="F256" t="str">
            <v>10542487-003</v>
          </cell>
          <cell r="G256">
            <v>100456</v>
          </cell>
          <cell r="H256" t="str">
            <v>수출팀</v>
          </cell>
          <cell r="I256">
            <v>100456</v>
          </cell>
          <cell r="J256" t="str">
            <v>수출팀</v>
          </cell>
          <cell r="K256" t="str">
            <v>상쇄전표 자동생성 II</v>
          </cell>
          <cell r="L256" t="str">
            <v>C</v>
          </cell>
          <cell r="M256">
            <v>0</v>
          </cell>
          <cell r="N256">
            <v>549709</v>
          </cell>
          <cell r="O256" t="str">
            <v>2000.03.31</v>
          </cell>
          <cell r="P256" t="str">
            <v>2000.03.31</v>
          </cell>
          <cell r="Q256" t="str">
            <v>채광기</v>
          </cell>
          <cell r="T256" t="str">
            <v>USD26,556</v>
          </cell>
          <cell r="U256" t="str">
            <v>@$1120.30   @$1141</v>
          </cell>
        </row>
        <row r="257">
          <cell r="A257" t="str">
            <v>51005-00</v>
          </cell>
          <cell r="B257" t="str">
            <v>외환차익</v>
          </cell>
          <cell r="C257" t="str">
            <v>외환차익</v>
          </cell>
          <cell r="D257">
            <v>200</v>
          </cell>
          <cell r="E257" t="str">
            <v>수금전표</v>
          </cell>
          <cell r="F257" t="str">
            <v>10542502-003</v>
          </cell>
          <cell r="G257">
            <v>100456</v>
          </cell>
          <cell r="H257" t="str">
            <v>수출팀</v>
          </cell>
          <cell r="I257">
            <v>100456</v>
          </cell>
          <cell r="J257" t="str">
            <v>수출팀</v>
          </cell>
          <cell r="K257" t="str">
            <v>외환차익</v>
          </cell>
          <cell r="L257" t="str">
            <v>C</v>
          </cell>
          <cell r="M257">
            <v>0</v>
          </cell>
          <cell r="N257">
            <v>184965</v>
          </cell>
          <cell r="O257" t="str">
            <v>2000.03.31</v>
          </cell>
          <cell r="P257" t="str">
            <v>2000.03.31</v>
          </cell>
          <cell r="Q257" t="str">
            <v>채광기</v>
          </cell>
          <cell r="T257" t="str">
            <v>USD 8,850</v>
          </cell>
          <cell r="U257" t="str">
            <v>@1141       1120.10</v>
          </cell>
        </row>
        <row r="258">
          <cell r="A258" t="str">
            <v>51005-00</v>
          </cell>
          <cell r="B258" t="str">
            <v>외환차익</v>
          </cell>
          <cell r="C258" t="str">
            <v>외환차익</v>
          </cell>
          <cell r="D258">
            <v>200</v>
          </cell>
          <cell r="E258" t="str">
            <v>수금전표</v>
          </cell>
          <cell r="F258" t="str">
            <v>60062830-005</v>
          </cell>
          <cell r="G258">
            <v>100456</v>
          </cell>
          <cell r="H258" t="str">
            <v>수출팀</v>
          </cell>
          <cell r="I258">
            <v>100456</v>
          </cell>
          <cell r="J258" t="str">
            <v>수출팀</v>
          </cell>
          <cell r="K258" t="str">
            <v>환차익</v>
          </cell>
          <cell r="L258" t="str">
            <v>C</v>
          </cell>
          <cell r="M258">
            <v>0</v>
          </cell>
          <cell r="N258">
            <v>17000</v>
          </cell>
          <cell r="O258" t="str">
            <v>2000.04.03</v>
          </cell>
          <cell r="P258" t="str">
            <v>2000.04.03</v>
          </cell>
          <cell r="Q258" t="str">
            <v>채광기</v>
          </cell>
          <cell r="T258" t="str">
            <v>USD10,000</v>
          </cell>
          <cell r="U258" t="str">
            <v>@$11105.50  @$1112.20</v>
          </cell>
        </row>
        <row r="259">
          <cell r="A259" t="str">
            <v>51005-00</v>
          </cell>
          <cell r="B259" t="str">
            <v>외환차익</v>
          </cell>
          <cell r="C259" t="str">
            <v>외환차익</v>
          </cell>
          <cell r="D259">
            <v>200</v>
          </cell>
          <cell r="E259" t="str">
            <v>수금전표</v>
          </cell>
          <cell r="F259" t="str">
            <v>10553774-003</v>
          </cell>
          <cell r="G259">
            <v>100456</v>
          </cell>
          <cell r="H259" t="str">
            <v>수출팀</v>
          </cell>
          <cell r="I259">
            <v>100456</v>
          </cell>
          <cell r="J259" t="str">
            <v>수출팀</v>
          </cell>
          <cell r="K259" t="str">
            <v>환차익</v>
          </cell>
          <cell r="L259" t="str">
            <v>C</v>
          </cell>
          <cell r="M259">
            <v>0</v>
          </cell>
          <cell r="N259">
            <v>67200</v>
          </cell>
          <cell r="O259" t="str">
            <v>2000.04.06</v>
          </cell>
          <cell r="P259" t="str">
            <v>2000.04.06</v>
          </cell>
          <cell r="Q259" t="str">
            <v>채광기</v>
          </cell>
          <cell r="T259" t="str">
            <v>USD 28,000</v>
          </cell>
          <cell r="U259" t="str">
            <v>@$1110.90   @$1113.30</v>
          </cell>
        </row>
        <row r="260">
          <cell r="A260" t="str">
            <v>51005-00</v>
          </cell>
          <cell r="B260" t="str">
            <v>외환차익</v>
          </cell>
          <cell r="C260" t="str">
            <v>외환차익</v>
          </cell>
          <cell r="D260">
            <v>200</v>
          </cell>
          <cell r="E260" t="str">
            <v>수금전표</v>
          </cell>
          <cell r="F260" t="str">
            <v>60061470-003</v>
          </cell>
          <cell r="G260">
            <v>100729</v>
          </cell>
          <cell r="H260" t="str">
            <v>SCR국내영업팀</v>
          </cell>
          <cell r="I260">
            <v>100729</v>
          </cell>
          <cell r="J260" t="str">
            <v>SCR국내영업팀</v>
          </cell>
          <cell r="K260" t="str">
            <v>한국KDK NEGO환차익</v>
          </cell>
          <cell r="L260" t="str">
            <v>C</v>
          </cell>
          <cell r="M260">
            <v>0</v>
          </cell>
          <cell r="N260">
            <v>237375</v>
          </cell>
          <cell r="O260" t="str">
            <v>2000.04.08</v>
          </cell>
          <cell r="P260" t="str">
            <v>2000.04.08</v>
          </cell>
          <cell r="Q260" t="str">
            <v>손형경</v>
          </cell>
          <cell r="T260">
            <v>81853.56</v>
          </cell>
          <cell r="U260" t="str">
            <v>@1108.30    @1111.20</v>
          </cell>
        </row>
        <row r="261">
          <cell r="A261" t="str">
            <v>51005-00</v>
          </cell>
          <cell r="B261" t="str">
            <v>외환차익</v>
          </cell>
          <cell r="C261" t="str">
            <v>외환차익</v>
          </cell>
          <cell r="D261">
            <v>200</v>
          </cell>
          <cell r="E261" t="str">
            <v>수금전표</v>
          </cell>
          <cell r="F261" t="str">
            <v>60061530-003</v>
          </cell>
          <cell r="G261">
            <v>100729</v>
          </cell>
          <cell r="H261" t="str">
            <v>SCR국내영업팀</v>
          </cell>
          <cell r="I261">
            <v>100729</v>
          </cell>
          <cell r="J261" t="str">
            <v>SCR국내영업팀</v>
          </cell>
          <cell r="K261" t="str">
            <v>태영전자(주)NEGO환차</v>
          </cell>
          <cell r="L261" t="str">
            <v>C</v>
          </cell>
          <cell r="M261">
            <v>0</v>
          </cell>
          <cell r="N261">
            <v>153838</v>
          </cell>
          <cell r="O261" t="str">
            <v>2000.04.11</v>
          </cell>
          <cell r="P261" t="str">
            <v>2000.04.11</v>
          </cell>
          <cell r="Q261" t="str">
            <v>손형경</v>
          </cell>
          <cell r="T261">
            <v>32049.77</v>
          </cell>
          <cell r="U261" t="str">
            <v>@1108.30    @1113.10</v>
          </cell>
        </row>
        <row r="262">
          <cell r="A262" t="str">
            <v>51005-00</v>
          </cell>
          <cell r="B262" t="str">
            <v>외환차익</v>
          </cell>
          <cell r="C262" t="str">
            <v>외환차익</v>
          </cell>
          <cell r="D262">
            <v>50</v>
          </cell>
          <cell r="E262" t="str">
            <v>자금전표</v>
          </cell>
          <cell r="F262" t="str">
            <v>10544889-003</v>
          </cell>
          <cell r="G262">
            <v>100027</v>
          </cell>
          <cell r="H262" t="str">
            <v>일진경리팀</v>
          </cell>
          <cell r="I262">
            <v>100027</v>
          </cell>
          <cell r="J262" t="str">
            <v>일진경리팀</v>
          </cell>
          <cell r="K262" t="str">
            <v>외환차익(외화매각)</v>
          </cell>
          <cell r="L262" t="str">
            <v>C</v>
          </cell>
          <cell r="M262">
            <v>0</v>
          </cell>
          <cell r="N262">
            <v>110200</v>
          </cell>
          <cell r="O262" t="str">
            <v>2000.04.12</v>
          </cell>
          <cell r="P262" t="str">
            <v>2000.04.12</v>
          </cell>
          <cell r="Q262" t="str">
            <v>최윤경</v>
          </cell>
          <cell r="T262" t="str">
            <v>(U$190,000)</v>
          </cell>
          <cell r="U262" t="str">
            <v>1109.20     1108.62</v>
          </cell>
        </row>
        <row r="263">
          <cell r="A263" t="str">
            <v>51005-00</v>
          </cell>
          <cell r="B263" t="str">
            <v>외환차익</v>
          </cell>
          <cell r="C263" t="str">
            <v>외환차익</v>
          </cell>
          <cell r="D263">
            <v>200</v>
          </cell>
          <cell r="E263" t="str">
            <v>수금전표</v>
          </cell>
          <cell r="F263" t="str">
            <v>60061552-011</v>
          </cell>
          <cell r="G263">
            <v>100730</v>
          </cell>
          <cell r="H263" t="str">
            <v>SCR해외영업팀</v>
          </cell>
          <cell r="I263">
            <v>100730</v>
          </cell>
          <cell r="J263" t="str">
            <v>SCR해외영업팀</v>
          </cell>
          <cell r="K263" t="str">
            <v>엘지상사 환차익/0301</v>
          </cell>
          <cell r="L263" t="str">
            <v>C</v>
          </cell>
          <cell r="M263">
            <v>0</v>
          </cell>
          <cell r="N263">
            <v>207900</v>
          </cell>
          <cell r="O263" t="str">
            <v>2000.04.12</v>
          </cell>
          <cell r="P263" t="str">
            <v>2000.04.12</v>
          </cell>
          <cell r="Q263" t="str">
            <v>손형경</v>
          </cell>
          <cell r="T263">
            <v>189000</v>
          </cell>
          <cell r="U263" t="str">
            <v>@1108.30    @1109.40</v>
          </cell>
        </row>
        <row r="264">
          <cell r="A264" t="str">
            <v>51005-00</v>
          </cell>
          <cell r="B264" t="str">
            <v>외환차익</v>
          </cell>
          <cell r="C264" t="str">
            <v>외환차익</v>
          </cell>
          <cell r="D264">
            <v>200</v>
          </cell>
          <cell r="E264" t="str">
            <v>수금전표</v>
          </cell>
          <cell r="F264" t="str">
            <v>60061618-003</v>
          </cell>
          <cell r="G264">
            <v>100067</v>
          </cell>
          <cell r="H264" t="str">
            <v>해외영업팀</v>
          </cell>
          <cell r="I264">
            <v>100067</v>
          </cell>
          <cell r="J264" t="str">
            <v>해외영업팀</v>
          </cell>
          <cell r="K264" t="str">
            <v>환차손익(FS)노보/러? C</v>
          </cell>
          <cell r="M264">
            <v>0</v>
          </cell>
          <cell r="N264" t="str">
            <v>89082  2</v>
          </cell>
          <cell r="O264" t="str">
            <v>000.04.14  2</v>
          </cell>
          <cell r="P264" t="str">
            <v>000.04.14  박</v>
          </cell>
          <cell r="Q264" t="str">
            <v>선왜</v>
          </cell>
          <cell r="T264" t="str">
            <v>U$25,452</v>
          </cell>
          <cell r="U264" t="str">
            <v>@1107.80    @1111.30</v>
          </cell>
        </row>
        <row r="265">
          <cell r="A265" t="str">
            <v>51005-00</v>
          </cell>
          <cell r="B265" t="str">
            <v>외환차익</v>
          </cell>
          <cell r="C265" t="str">
            <v>외환차익</v>
          </cell>
          <cell r="D265">
            <v>200</v>
          </cell>
          <cell r="E265" t="str">
            <v>수금전표</v>
          </cell>
          <cell r="F265" t="str">
            <v>60062821-004</v>
          </cell>
          <cell r="G265">
            <v>100456</v>
          </cell>
          <cell r="H265" t="str">
            <v>수출팀</v>
          </cell>
          <cell r="I265">
            <v>100456</v>
          </cell>
          <cell r="J265" t="str">
            <v>수출팀</v>
          </cell>
          <cell r="K265" t="str">
            <v>환차익</v>
          </cell>
          <cell r="L265" t="str">
            <v>C</v>
          </cell>
          <cell r="M265">
            <v>0</v>
          </cell>
          <cell r="N265">
            <v>12220</v>
          </cell>
          <cell r="O265" t="str">
            <v>2000.04.15</v>
          </cell>
          <cell r="P265" t="str">
            <v>2000.04.15</v>
          </cell>
          <cell r="Q265" t="str">
            <v>채광기</v>
          </cell>
          <cell r="T265" t="str">
            <v>USD40,733</v>
          </cell>
          <cell r="U265" t="str">
            <v>@$1109.60   @$1109.90</v>
          </cell>
        </row>
        <row r="266">
          <cell r="A266" t="str">
            <v>51005-00</v>
          </cell>
          <cell r="B266" t="str">
            <v>외환차익</v>
          </cell>
          <cell r="C266" t="str">
            <v>외환차익</v>
          </cell>
          <cell r="D266">
            <v>50</v>
          </cell>
          <cell r="E266" t="str">
            <v>자금전표</v>
          </cell>
          <cell r="F266" t="str">
            <v>10546071-008</v>
          </cell>
          <cell r="G266">
            <v>100027</v>
          </cell>
          <cell r="H266" t="str">
            <v>일진경리팀</v>
          </cell>
          <cell r="I266">
            <v>100027</v>
          </cell>
          <cell r="J266" t="str">
            <v>일진경리팀</v>
          </cell>
          <cell r="K266" t="str">
            <v>외환차익</v>
          </cell>
          <cell r="L266" t="str">
            <v>C</v>
          </cell>
          <cell r="M266">
            <v>0</v>
          </cell>
          <cell r="N266">
            <v>721000</v>
          </cell>
          <cell r="O266" t="str">
            <v>2000.04.17</v>
          </cell>
          <cell r="P266" t="str">
            <v>2000.04.17</v>
          </cell>
          <cell r="Q266" t="str">
            <v>최윤경</v>
          </cell>
          <cell r="T266" t="str">
            <v>(U$2,700,000)</v>
          </cell>
          <cell r="U266" t="str">
            <v>0           0</v>
          </cell>
        </row>
        <row r="267">
          <cell r="A267" t="str">
            <v>51005-00</v>
          </cell>
          <cell r="B267" t="str">
            <v>외환차익</v>
          </cell>
          <cell r="C267" t="str">
            <v>외환차익</v>
          </cell>
          <cell r="D267">
            <v>200</v>
          </cell>
          <cell r="E267" t="str">
            <v>수금전표</v>
          </cell>
          <cell r="F267" t="str">
            <v>60061809-003</v>
          </cell>
          <cell r="G267">
            <v>100729</v>
          </cell>
          <cell r="H267" t="str">
            <v>SCR국내영업팀</v>
          </cell>
          <cell r="I267">
            <v>100729</v>
          </cell>
          <cell r="J267" t="str">
            <v>SCR국내영업팀</v>
          </cell>
          <cell r="K267" t="str">
            <v>대영배선NEGO환차익</v>
          </cell>
          <cell r="L267" t="str">
            <v>C</v>
          </cell>
          <cell r="M267">
            <v>0</v>
          </cell>
          <cell r="N267">
            <v>114440</v>
          </cell>
          <cell r="O267" t="str">
            <v>2000.04.18</v>
          </cell>
          <cell r="P267" t="str">
            <v>2000.04.18</v>
          </cell>
          <cell r="Q267" t="str">
            <v>손형경</v>
          </cell>
          <cell r="T267">
            <v>104036.54</v>
          </cell>
          <cell r="U267" t="str">
            <v>@1108.30    @1109.40</v>
          </cell>
        </row>
        <row r="268">
          <cell r="A268" t="str">
            <v>51005-00</v>
          </cell>
          <cell r="B268" t="str">
            <v>외환차익</v>
          </cell>
          <cell r="C268" t="str">
            <v>외환차익</v>
          </cell>
          <cell r="D268">
            <v>200</v>
          </cell>
          <cell r="E268" t="str">
            <v>수금전표</v>
          </cell>
          <cell r="F268" t="str">
            <v>60061736-003</v>
          </cell>
          <cell r="G268">
            <v>100067</v>
          </cell>
          <cell r="H268" t="str">
            <v>해외영업팀</v>
          </cell>
          <cell r="I268">
            <v>100067</v>
          </cell>
          <cell r="J268" t="str">
            <v>해외영업팀</v>
          </cell>
          <cell r="K268" t="str">
            <v>환차손익(CP)SK/MULTI</v>
          </cell>
          <cell r="L268" t="str">
            <v>C</v>
          </cell>
          <cell r="M268">
            <v>0</v>
          </cell>
          <cell r="N268">
            <v>75504</v>
          </cell>
          <cell r="O268" t="str">
            <v>2000.04.19</v>
          </cell>
          <cell r="P268" t="str">
            <v>2000.04.19</v>
          </cell>
          <cell r="Q268" t="str">
            <v>박선왜</v>
          </cell>
          <cell r="T268" t="str">
            <v>U$68,640</v>
          </cell>
          <cell r="U268" t="str">
            <v>@1109.40    @1110.50</v>
          </cell>
        </row>
        <row r="269">
          <cell r="A269" t="str">
            <v>51005-00</v>
          </cell>
          <cell r="B269" t="str">
            <v>외환차익</v>
          </cell>
          <cell r="C269" t="str">
            <v>외환차익</v>
          </cell>
          <cell r="D269">
            <v>200</v>
          </cell>
          <cell r="E269" t="str">
            <v>수금전표</v>
          </cell>
          <cell r="F269" t="str">
            <v>60061828-011</v>
          </cell>
          <cell r="G269">
            <v>100730</v>
          </cell>
          <cell r="H269" t="str">
            <v>SCR해외영업팀</v>
          </cell>
          <cell r="I269">
            <v>100730</v>
          </cell>
          <cell r="J269" t="str">
            <v>SCR해외영업팀</v>
          </cell>
          <cell r="K269" t="str">
            <v>엘지상사0302-9,10/환</v>
          </cell>
          <cell r="L269" t="str">
            <v>C</v>
          </cell>
          <cell r="M269">
            <v>0</v>
          </cell>
          <cell r="N269">
            <v>529200</v>
          </cell>
          <cell r="O269" t="str">
            <v>2000.04.21</v>
          </cell>
          <cell r="P269" t="str">
            <v>2000.04.21</v>
          </cell>
          <cell r="Q269" t="str">
            <v>손형경</v>
          </cell>
          <cell r="T269">
            <v>378000</v>
          </cell>
          <cell r="U269" t="str">
            <v>@1108.30    @1109.70</v>
          </cell>
        </row>
        <row r="270">
          <cell r="A270" t="str">
            <v>51005-00</v>
          </cell>
          <cell r="B270" t="str">
            <v>외환차익</v>
          </cell>
          <cell r="C270" t="str">
            <v>외환차익</v>
          </cell>
          <cell r="D270">
            <v>200</v>
          </cell>
          <cell r="E270" t="str">
            <v>수금전표</v>
          </cell>
          <cell r="F270" t="str">
            <v>60061828-012</v>
          </cell>
          <cell r="G270">
            <v>100730</v>
          </cell>
          <cell r="H270" t="str">
            <v>SCR해외영업팀</v>
          </cell>
          <cell r="I270">
            <v>100730</v>
          </cell>
          <cell r="J270" t="str">
            <v>SCR해외영업팀</v>
          </cell>
          <cell r="K270" t="str">
            <v>엘지상사0402-3-1/환? C</v>
          </cell>
          <cell r="M270">
            <v>0</v>
          </cell>
          <cell r="N270" t="str">
            <v>21720  2</v>
          </cell>
          <cell r="O270" t="str">
            <v>000.04.21  2</v>
          </cell>
          <cell r="P270" t="str">
            <v>000.04.21  손</v>
          </cell>
          <cell r="Q270" t="str">
            <v>형경</v>
          </cell>
          <cell r="T270">
            <v>72400</v>
          </cell>
          <cell r="U270" t="str">
            <v>@1109.40    @1109.70</v>
          </cell>
        </row>
        <row r="271">
          <cell r="A271" t="str">
            <v>51005-00</v>
          </cell>
          <cell r="B271" t="str">
            <v>외환차익</v>
          </cell>
          <cell r="C271" t="str">
            <v>외환차익</v>
          </cell>
          <cell r="D271">
            <v>200</v>
          </cell>
          <cell r="E271" t="str">
            <v>수금전표</v>
          </cell>
          <cell r="F271" t="str">
            <v>60061826-003</v>
          </cell>
          <cell r="G271">
            <v>100730</v>
          </cell>
          <cell r="H271" t="str">
            <v>SCR해외영업팀</v>
          </cell>
          <cell r="I271">
            <v>100730</v>
          </cell>
          <cell r="J271" t="str">
            <v>SCR해외영업팀</v>
          </cell>
          <cell r="K271" t="str">
            <v>한화0403/NEGO환차익</v>
          </cell>
          <cell r="L271" t="str">
            <v>C</v>
          </cell>
          <cell r="M271">
            <v>0</v>
          </cell>
          <cell r="N271">
            <v>256200</v>
          </cell>
          <cell r="O271" t="str">
            <v>2000.04.21</v>
          </cell>
          <cell r="P271" t="str">
            <v>2000.04.21</v>
          </cell>
          <cell r="Q271" t="str">
            <v>손형경</v>
          </cell>
          <cell r="T271">
            <v>36600</v>
          </cell>
          <cell r="U271" t="str">
            <v>@1107.80    @1114.80</v>
          </cell>
        </row>
        <row r="272">
          <cell r="A272" t="str">
            <v>51005-00</v>
          </cell>
          <cell r="B272" t="str">
            <v>외환차익</v>
          </cell>
          <cell r="C272" t="str">
            <v>외환차익</v>
          </cell>
          <cell r="D272">
            <v>200</v>
          </cell>
          <cell r="E272" t="str">
            <v>수금전표</v>
          </cell>
          <cell r="F272" t="str">
            <v>60061825-003</v>
          </cell>
          <cell r="G272">
            <v>100730</v>
          </cell>
          <cell r="H272" t="str">
            <v>SCR해외영업팀</v>
          </cell>
          <cell r="I272">
            <v>100730</v>
          </cell>
          <cell r="J272" t="str">
            <v>SCR해외영업팀</v>
          </cell>
          <cell r="K272" t="str">
            <v>한화0402-1/NEGO환차? C</v>
          </cell>
          <cell r="M272">
            <v>0</v>
          </cell>
          <cell r="N272" t="str">
            <v>256200  2</v>
          </cell>
          <cell r="O272" t="str">
            <v>000.04.21  2</v>
          </cell>
          <cell r="P272" t="str">
            <v>000.04.21  손</v>
          </cell>
          <cell r="Q272" t="str">
            <v>형경</v>
          </cell>
          <cell r="T272">
            <v>36600</v>
          </cell>
          <cell r="U272" t="str">
            <v>@1107.80    @1114.80</v>
          </cell>
        </row>
        <row r="273">
          <cell r="A273" t="str">
            <v>51005-00</v>
          </cell>
          <cell r="B273" t="str">
            <v>외환차익</v>
          </cell>
          <cell r="C273" t="str">
            <v>외환차익</v>
          </cell>
          <cell r="D273">
            <v>200</v>
          </cell>
          <cell r="E273" t="str">
            <v>수금전표</v>
          </cell>
          <cell r="F273" t="str">
            <v>60061801-003</v>
          </cell>
          <cell r="G273">
            <v>100729</v>
          </cell>
          <cell r="H273" t="str">
            <v>SCR국내영업팀</v>
          </cell>
          <cell r="I273">
            <v>100729</v>
          </cell>
          <cell r="J273" t="str">
            <v>SCR국내영업팀</v>
          </cell>
          <cell r="K273" t="str">
            <v>혜성전선NEGO환차익</v>
          </cell>
          <cell r="L273" t="str">
            <v>C</v>
          </cell>
          <cell r="M273">
            <v>0</v>
          </cell>
          <cell r="N273">
            <v>3662119</v>
          </cell>
          <cell r="O273" t="str">
            <v>2000.04.21</v>
          </cell>
          <cell r="P273" t="str">
            <v>2000.04.21</v>
          </cell>
          <cell r="Q273" t="str">
            <v>손형경</v>
          </cell>
          <cell r="T273">
            <v>563402.92000000004</v>
          </cell>
          <cell r="U273" t="str">
            <v>@1108.30    @1114.80</v>
          </cell>
        </row>
        <row r="274">
          <cell r="A274" t="str">
            <v>51005-00</v>
          </cell>
          <cell r="B274" t="str">
            <v>외환차익</v>
          </cell>
          <cell r="C274" t="str">
            <v>외환차익</v>
          </cell>
          <cell r="D274">
            <v>50</v>
          </cell>
          <cell r="E274" t="str">
            <v>자금전표</v>
          </cell>
          <cell r="F274" t="str">
            <v>10550643-004</v>
          </cell>
          <cell r="G274">
            <v>100027</v>
          </cell>
          <cell r="H274" t="str">
            <v>일진경리팀</v>
          </cell>
          <cell r="I274">
            <v>100027</v>
          </cell>
          <cell r="J274" t="str">
            <v>일진경리팀</v>
          </cell>
          <cell r="K274" t="str">
            <v>외환차익</v>
          </cell>
          <cell r="L274" t="str">
            <v>C</v>
          </cell>
          <cell r="M274">
            <v>0</v>
          </cell>
          <cell r="N274">
            <v>948000</v>
          </cell>
          <cell r="O274" t="str">
            <v>2000.04.28</v>
          </cell>
          <cell r="P274" t="str">
            <v>2000.04.28</v>
          </cell>
          <cell r="Q274" t="str">
            <v>정경희</v>
          </cell>
          <cell r="T274">
            <v>1200000</v>
          </cell>
          <cell r="U274" t="str">
            <v>@1109.51    @1110.30</v>
          </cell>
        </row>
        <row r="275">
          <cell r="A275" t="str">
            <v>51005-00</v>
          </cell>
          <cell r="B275" t="str">
            <v>외환차익</v>
          </cell>
          <cell r="C275" t="str">
            <v>외환차익</v>
          </cell>
          <cell r="D275">
            <v>50</v>
          </cell>
          <cell r="E275" t="str">
            <v>자금전표</v>
          </cell>
          <cell r="F275" t="str">
            <v>10550643-005</v>
          </cell>
          <cell r="G275">
            <v>100027</v>
          </cell>
          <cell r="H275" t="str">
            <v>일진경리팀</v>
          </cell>
          <cell r="I275">
            <v>100027</v>
          </cell>
          <cell r="J275" t="str">
            <v>일진경리팀</v>
          </cell>
          <cell r="K275" t="str">
            <v>외환차익</v>
          </cell>
          <cell r="L275" t="str">
            <v>C</v>
          </cell>
          <cell r="M275">
            <v>0</v>
          </cell>
          <cell r="N275">
            <v>4296000</v>
          </cell>
          <cell r="O275" t="str">
            <v>2000.04.28</v>
          </cell>
          <cell r="P275" t="str">
            <v>2000.04.28</v>
          </cell>
          <cell r="Q275" t="str">
            <v>정경희</v>
          </cell>
          <cell r="T275">
            <v>2400000</v>
          </cell>
          <cell r="U275" t="str">
            <v>@1108.51    @1110.30</v>
          </cell>
        </row>
        <row r="276">
          <cell r="A276" t="str">
            <v>51005-00</v>
          </cell>
          <cell r="B276" t="str">
            <v>외환차익</v>
          </cell>
          <cell r="C276" t="str">
            <v>외환차익</v>
          </cell>
          <cell r="D276">
            <v>100</v>
          </cell>
          <cell r="E276" t="str">
            <v>판매전표</v>
          </cell>
          <cell r="F276" t="str">
            <v>60062516-005</v>
          </cell>
          <cell r="G276">
            <v>100729</v>
          </cell>
          <cell r="H276" t="str">
            <v>SCR국내영업팀</v>
          </cell>
          <cell r="I276">
            <v>100729</v>
          </cell>
          <cell r="J276" t="str">
            <v>SCR국내영업팀</v>
          </cell>
          <cell r="K276" t="str">
            <v>유승전자NEGO환차익</v>
          </cell>
          <cell r="L276" t="str">
            <v>C</v>
          </cell>
          <cell r="M276">
            <v>0</v>
          </cell>
          <cell r="N276">
            <v>806301</v>
          </cell>
          <cell r="O276" t="str">
            <v>2000.04.29</v>
          </cell>
          <cell r="P276" t="str">
            <v>2000.04.29</v>
          </cell>
          <cell r="Q276" t="str">
            <v>손형경</v>
          </cell>
          <cell r="T276">
            <v>447945.1</v>
          </cell>
          <cell r="U276" t="str">
            <v>@1108.50    @1110.30</v>
          </cell>
        </row>
        <row r="277">
          <cell r="A277" t="str">
            <v>51005-00</v>
          </cell>
          <cell r="B277" t="str">
            <v>외환차익</v>
          </cell>
          <cell r="C277" t="str">
            <v>외환차익</v>
          </cell>
          <cell r="D277">
            <v>10</v>
          </cell>
          <cell r="E277" t="str">
            <v>전도금전표</v>
          </cell>
          <cell r="F277" t="str">
            <v>10546464-002</v>
          </cell>
          <cell r="G277">
            <v>100358</v>
          </cell>
          <cell r="H277" t="str">
            <v>O/F생산팀</v>
          </cell>
          <cell r="I277">
            <v>100023</v>
          </cell>
          <cell r="J277" t="str">
            <v>업무팀</v>
          </cell>
          <cell r="K277" t="str">
            <v>환차이익</v>
          </cell>
          <cell r="L277" t="str">
            <v>C</v>
          </cell>
          <cell r="M277">
            <v>0</v>
          </cell>
          <cell r="N277">
            <v>3800466</v>
          </cell>
          <cell r="O277" t="str">
            <v>2000.04.30</v>
          </cell>
          <cell r="P277" t="str">
            <v>2000.04.18</v>
          </cell>
          <cell r="Q277" t="str">
            <v>이현구</v>
          </cell>
          <cell r="T277">
            <v>126555.66</v>
          </cell>
          <cell r="U277" t="str">
            <v>1141.10     1111.07</v>
          </cell>
        </row>
        <row r="278">
          <cell r="A278" t="str">
            <v>51005-00</v>
          </cell>
          <cell r="B278" t="str">
            <v>외환차익</v>
          </cell>
          <cell r="C278" t="str">
            <v>외환차익</v>
          </cell>
          <cell r="D278">
            <v>10</v>
          </cell>
          <cell r="E278" t="str">
            <v>전도금전표</v>
          </cell>
          <cell r="F278" t="str">
            <v>10548999-002</v>
          </cell>
          <cell r="G278">
            <v>100776</v>
          </cell>
          <cell r="H278" t="str">
            <v>CATV팀</v>
          </cell>
          <cell r="I278">
            <v>100023</v>
          </cell>
          <cell r="J278" t="str">
            <v>업무팀</v>
          </cell>
          <cell r="K278" t="str">
            <v>환차이익</v>
          </cell>
          <cell r="L278" t="str">
            <v>C</v>
          </cell>
          <cell r="M278">
            <v>0</v>
          </cell>
          <cell r="N278">
            <v>2807041</v>
          </cell>
          <cell r="O278" t="str">
            <v>2000.04.30</v>
          </cell>
          <cell r="P278" t="str">
            <v>2000.04.25</v>
          </cell>
          <cell r="Q278" t="str">
            <v>이현구</v>
          </cell>
          <cell r="T278">
            <v>77286.399999999994</v>
          </cell>
          <cell r="U278" t="str">
            <v>1145.40     1109.08</v>
          </cell>
        </row>
        <row r="279">
          <cell r="A279" t="str">
            <v>51005-00</v>
          </cell>
          <cell r="B279" t="str">
            <v>외환차익</v>
          </cell>
          <cell r="C279" t="str">
            <v>외환차익</v>
          </cell>
          <cell r="D279">
            <v>10</v>
          </cell>
          <cell r="E279" t="str">
            <v>전도금전표</v>
          </cell>
          <cell r="F279" t="str">
            <v>10546250-003</v>
          </cell>
          <cell r="G279">
            <v>100727</v>
          </cell>
          <cell r="H279" t="str">
            <v>SCR생산과</v>
          </cell>
          <cell r="I279">
            <v>100023</v>
          </cell>
          <cell r="J279" t="str">
            <v>업무팀</v>
          </cell>
          <cell r="K279" t="str">
            <v>환차이익</v>
          </cell>
          <cell r="L279" t="str">
            <v>C</v>
          </cell>
          <cell r="M279">
            <v>0</v>
          </cell>
          <cell r="N279">
            <v>32186342</v>
          </cell>
          <cell r="O279" t="str">
            <v>2000.04.30</v>
          </cell>
          <cell r="P279" t="str">
            <v>2000.04.18</v>
          </cell>
          <cell r="Q279" t="str">
            <v>이현구</v>
          </cell>
          <cell r="T279">
            <v>877968.96</v>
          </cell>
          <cell r="U279" t="str">
            <v>1145.40     1108.74</v>
          </cell>
        </row>
        <row r="280">
          <cell r="A280" t="str">
            <v>51005-00</v>
          </cell>
          <cell r="B280" t="str">
            <v>외환차익</v>
          </cell>
          <cell r="C280" t="str">
            <v>외환차익</v>
          </cell>
          <cell r="D280">
            <v>10</v>
          </cell>
          <cell r="E280" t="str">
            <v>전도금전표</v>
          </cell>
          <cell r="F280" t="str">
            <v>10546244-002</v>
          </cell>
          <cell r="G280">
            <v>100727</v>
          </cell>
          <cell r="H280" t="str">
            <v>SCR생산과</v>
          </cell>
          <cell r="I280">
            <v>100023</v>
          </cell>
          <cell r="J280" t="str">
            <v>업무팀</v>
          </cell>
          <cell r="K280" t="str">
            <v>환차이익</v>
          </cell>
          <cell r="L280" t="str">
            <v>C</v>
          </cell>
          <cell r="M280">
            <v>0</v>
          </cell>
          <cell r="N280">
            <v>19020853</v>
          </cell>
          <cell r="O280" t="str">
            <v>2000.04.30</v>
          </cell>
          <cell r="P280" t="str">
            <v>2000.04.18</v>
          </cell>
          <cell r="Q280" t="str">
            <v>이현구</v>
          </cell>
          <cell r="T280">
            <v>516449.98</v>
          </cell>
          <cell r="U280" t="str">
            <v>1145.40     1108.57</v>
          </cell>
        </row>
        <row r="281">
          <cell r="A281" t="str">
            <v>51005-00</v>
          </cell>
          <cell r="B281" t="str">
            <v>외환차익</v>
          </cell>
          <cell r="C281" t="str">
            <v>외환차익</v>
          </cell>
          <cell r="D281">
            <v>10</v>
          </cell>
          <cell r="E281" t="str">
            <v>전도금전표</v>
          </cell>
          <cell r="F281" t="str">
            <v>10546258-002</v>
          </cell>
          <cell r="G281">
            <v>100358</v>
          </cell>
          <cell r="H281" t="str">
            <v>O/F생산팀</v>
          </cell>
          <cell r="I281">
            <v>100023</v>
          </cell>
          <cell r="J281" t="str">
            <v>업무팀</v>
          </cell>
          <cell r="K281" t="str">
            <v>환차이익</v>
          </cell>
          <cell r="L281" t="str">
            <v>C</v>
          </cell>
          <cell r="M281">
            <v>0</v>
          </cell>
          <cell r="N281">
            <v>18838100</v>
          </cell>
          <cell r="O281" t="str">
            <v>2000.04.30</v>
          </cell>
          <cell r="P281" t="str">
            <v>2000.04.18</v>
          </cell>
          <cell r="Q281" t="str">
            <v>이현구</v>
          </cell>
          <cell r="T281">
            <v>505585.08</v>
          </cell>
          <cell r="U281" t="str">
            <v>1145.40     1108.14</v>
          </cell>
        </row>
        <row r="282">
          <cell r="A282" t="str">
            <v>51005-00</v>
          </cell>
          <cell r="B282" t="str">
            <v>외환차익</v>
          </cell>
          <cell r="C282" t="str">
            <v>외환차익</v>
          </cell>
          <cell r="D282">
            <v>10</v>
          </cell>
          <cell r="E282" t="str">
            <v>전도금전표</v>
          </cell>
          <cell r="F282" t="str">
            <v>10546261-002</v>
          </cell>
          <cell r="G282">
            <v>100358</v>
          </cell>
          <cell r="H282" t="str">
            <v>O/F생산팀</v>
          </cell>
          <cell r="I282">
            <v>100023</v>
          </cell>
          <cell r="J282" t="str">
            <v>업무팀</v>
          </cell>
          <cell r="K282" t="str">
            <v>환차이익</v>
          </cell>
          <cell r="L282" t="str">
            <v>C</v>
          </cell>
          <cell r="M282">
            <v>0</v>
          </cell>
          <cell r="N282">
            <v>26952186</v>
          </cell>
          <cell r="O282" t="str">
            <v>2000.04.30</v>
          </cell>
          <cell r="P282" t="str">
            <v>2000.04.18</v>
          </cell>
          <cell r="Q282" t="str">
            <v>이현구</v>
          </cell>
          <cell r="T282" t="str">
            <v>FRF1,651,482</v>
          </cell>
          <cell r="U282" t="str">
            <v>177.51      161.19</v>
          </cell>
        </row>
        <row r="283">
          <cell r="A283" t="str">
            <v>51005-00</v>
          </cell>
          <cell r="B283" t="str">
            <v>외환차익</v>
          </cell>
          <cell r="C283" t="str">
            <v>외환차익</v>
          </cell>
          <cell r="D283">
            <v>10</v>
          </cell>
          <cell r="E283" t="str">
            <v>전도금전표</v>
          </cell>
          <cell r="F283" t="str">
            <v>10546267-003</v>
          </cell>
          <cell r="G283">
            <v>100054</v>
          </cell>
          <cell r="H283" t="str">
            <v>피막반</v>
          </cell>
          <cell r="I283">
            <v>100023</v>
          </cell>
          <cell r="J283" t="str">
            <v>업무팀</v>
          </cell>
          <cell r="K283" t="str">
            <v>환차이익</v>
          </cell>
          <cell r="L283" t="str">
            <v>C</v>
          </cell>
          <cell r="M283">
            <v>0</v>
          </cell>
          <cell r="N283">
            <v>87268</v>
          </cell>
          <cell r="O283" t="str">
            <v>2000.04.30</v>
          </cell>
          <cell r="P283" t="str">
            <v>2000.04.18</v>
          </cell>
          <cell r="Q283" t="str">
            <v>이현구</v>
          </cell>
          <cell r="T283">
            <v>3330.86</v>
          </cell>
          <cell r="U283" t="str">
            <v>1134.50     1108.30</v>
          </cell>
        </row>
        <row r="284">
          <cell r="A284" t="str">
            <v>51005-00</v>
          </cell>
          <cell r="B284" t="str">
            <v>외환차익</v>
          </cell>
          <cell r="C284" t="str">
            <v>외환차익</v>
          </cell>
          <cell r="D284">
            <v>10</v>
          </cell>
          <cell r="E284" t="str">
            <v>전도금전표</v>
          </cell>
          <cell r="F284" t="str">
            <v>10546267-004</v>
          </cell>
          <cell r="G284">
            <v>100054</v>
          </cell>
          <cell r="H284" t="str">
            <v>피막반</v>
          </cell>
          <cell r="I284">
            <v>100023</v>
          </cell>
          <cell r="J284" t="str">
            <v>업무팀</v>
          </cell>
          <cell r="K284" t="str">
            <v>환차이익</v>
          </cell>
          <cell r="L284" t="str">
            <v>C</v>
          </cell>
          <cell r="M284">
            <v>0</v>
          </cell>
          <cell r="N284">
            <v>270684</v>
          </cell>
          <cell r="O284" t="str">
            <v>2000.04.30</v>
          </cell>
          <cell r="P284" t="str">
            <v>2000.04.18</v>
          </cell>
          <cell r="Q284" t="str">
            <v>이현구</v>
          </cell>
          <cell r="T284">
            <v>15737.42</v>
          </cell>
          <cell r="U284" t="str">
            <v>1125.50     1108.30</v>
          </cell>
        </row>
        <row r="285">
          <cell r="A285" t="str">
            <v>51005-00</v>
          </cell>
          <cell r="B285" t="str">
            <v>외환차익</v>
          </cell>
          <cell r="C285" t="str">
            <v>외환차익</v>
          </cell>
          <cell r="D285">
            <v>10</v>
          </cell>
          <cell r="E285" t="str">
            <v>전도금전표</v>
          </cell>
          <cell r="F285" t="str">
            <v>10546246-002</v>
          </cell>
          <cell r="G285">
            <v>100358</v>
          </cell>
          <cell r="H285" t="str">
            <v>O/F생산팀</v>
          </cell>
          <cell r="I285">
            <v>100023</v>
          </cell>
          <cell r="J285" t="str">
            <v>업무팀</v>
          </cell>
          <cell r="K285" t="str">
            <v>환차이익</v>
          </cell>
          <cell r="L285" t="str">
            <v>C</v>
          </cell>
          <cell r="M285">
            <v>0</v>
          </cell>
          <cell r="N285">
            <v>1503621</v>
          </cell>
          <cell r="O285" t="str">
            <v>2000.04.30</v>
          </cell>
          <cell r="P285" t="str">
            <v>2000.04.18</v>
          </cell>
          <cell r="Q285" t="str">
            <v>이현구</v>
          </cell>
          <cell r="T285">
            <v>51004.800000000003</v>
          </cell>
          <cell r="U285" t="str">
            <v>1138.10     1108.62</v>
          </cell>
        </row>
        <row r="286">
          <cell r="A286" t="str">
            <v>51005-00</v>
          </cell>
          <cell r="B286" t="str">
            <v>외환차익</v>
          </cell>
          <cell r="C286" t="str">
            <v>외환차익</v>
          </cell>
          <cell r="D286">
            <v>10</v>
          </cell>
          <cell r="E286" t="str">
            <v>전도금전표</v>
          </cell>
          <cell r="F286" t="str">
            <v>10551045-002</v>
          </cell>
          <cell r="G286">
            <v>100776</v>
          </cell>
          <cell r="H286" t="str">
            <v>CATV팀</v>
          </cell>
          <cell r="I286">
            <v>100023</v>
          </cell>
          <cell r="J286" t="str">
            <v>업무팀</v>
          </cell>
          <cell r="K286" t="str">
            <v>환차이익</v>
          </cell>
          <cell r="L286" t="str">
            <v>C</v>
          </cell>
          <cell r="M286">
            <v>0</v>
          </cell>
          <cell r="N286">
            <v>507318</v>
          </cell>
          <cell r="O286" t="str">
            <v>2000.04.30</v>
          </cell>
          <cell r="P286" t="str">
            <v>2000.04.28</v>
          </cell>
          <cell r="Q286" t="str">
            <v>이현구</v>
          </cell>
          <cell r="T286">
            <v>13968</v>
          </cell>
          <cell r="U286" t="str">
            <v>1145.40     1109.08</v>
          </cell>
        </row>
        <row r="287">
          <cell r="A287" t="str">
            <v>51005-00</v>
          </cell>
          <cell r="B287" t="str">
            <v>외환차익</v>
          </cell>
          <cell r="C287" t="str">
            <v>외환차익</v>
          </cell>
          <cell r="D287">
            <v>100</v>
          </cell>
          <cell r="E287" t="str">
            <v>판매전표</v>
          </cell>
          <cell r="F287" t="str">
            <v>10553354-003</v>
          </cell>
          <cell r="G287">
            <v>100450</v>
          </cell>
          <cell r="H287" t="str">
            <v>판매1팀</v>
          </cell>
          <cell r="I287">
            <v>100450</v>
          </cell>
          <cell r="J287" t="str">
            <v>판매1팀</v>
          </cell>
          <cell r="K287" t="str">
            <v>상쇄전표 자동생성 II</v>
          </cell>
          <cell r="L287" t="str">
            <v>C</v>
          </cell>
          <cell r="M287">
            <v>0</v>
          </cell>
          <cell r="N287">
            <v>177590</v>
          </cell>
          <cell r="O287" t="str">
            <v>2000.04.30</v>
          </cell>
          <cell r="P287" t="str">
            <v>2000.04.30</v>
          </cell>
          <cell r="T287" t="str">
            <v>USD5900</v>
          </cell>
          <cell r="U287" t="str">
            <v>@$1120.10   @$1110.90</v>
          </cell>
        </row>
        <row r="288">
          <cell r="A288" t="str">
            <v>51005-00</v>
          </cell>
          <cell r="B288" t="str">
            <v>외환차익</v>
          </cell>
          <cell r="C288" t="str">
            <v>외환차익</v>
          </cell>
          <cell r="D288">
            <v>50</v>
          </cell>
          <cell r="E288" t="str">
            <v>자금전표</v>
          </cell>
          <cell r="F288" t="str">
            <v>10552307-003</v>
          </cell>
          <cell r="G288">
            <v>100067</v>
          </cell>
          <cell r="H288" t="str">
            <v>해외영업팀</v>
          </cell>
          <cell r="I288">
            <v>100027</v>
          </cell>
          <cell r="J288" t="str">
            <v>일진경리팀</v>
          </cell>
          <cell r="K288" t="str">
            <v>외환차익(거래처수금)</v>
          </cell>
          <cell r="L288" t="str">
            <v>C</v>
          </cell>
          <cell r="M288">
            <v>0</v>
          </cell>
          <cell r="N288">
            <v>65850</v>
          </cell>
          <cell r="O288" t="str">
            <v>2000.05.03</v>
          </cell>
          <cell r="P288" t="str">
            <v>2000.05.03</v>
          </cell>
          <cell r="Q288" t="str">
            <v>최윤경</v>
          </cell>
          <cell r="T288" t="str">
            <v>(U$15,000)</v>
          </cell>
          <cell r="U288" t="str">
            <v>1113.40     1109.01</v>
          </cell>
        </row>
        <row r="289">
          <cell r="A289" t="str">
            <v>51005-00</v>
          </cell>
          <cell r="B289" t="str">
            <v>외환차익</v>
          </cell>
          <cell r="C289" t="str">
            <v>외환차익</v>
          </cell>
          <cell r="D289">
            <v>200</v>
          </cell>
          <cell r="E289" t="str">
            <v>수금전표</v>
          </cell>
          <cell r="F289" t="str">
            <v>60063426-004</v>
          </cell>
          <cell r="G289">
            <v>100067</v>
          </cell>
          <cell r="H289" t="str">
            <v>해외영업팀</v>
          </cell>
          <cell r="I289">
            <v>100067</v>
          </cell>
          <cell r="J289" t="str">
            <v>해외영업팀</v>
          </cell>
          <cell r="K289" t="str">
            <v>환차손익(DW)DESBRO 1</v>
          </cell>
          <cell r="L289" t="str">
            <v>C</v>
          </cell>
          <cell r="M289">
            <v>0</v>
          </cell>
          <cell r="N289">
            <v>50700</v>
          </cell>
          <cell r="O289" t="str">
            <v>2000.05.08</v>
          </cell>
          <cell r="P289" t="str">
            <v>2000.05.08</v>
          </cell>
          <cell r="Q289" t="str">
            <v>박선왜</v>
          </cell>
          <cell r="T289" t="str">
            <v>USD50,700</v>
          </cell>
          <cell r="U289" t="str">
            <v>@1108.50    @1109.50</v>
          </cell>
        </row>
        <row r="290">
          <cell r="A290" t="str">
            <v>51005-00</v>
          </cell>
          <cell r="B290" t="str">
            <v>외환차익</v>
          </cell>
          <cell r="C290" t="str">
            <v>외환차익</v>
          </cell>
          <cell r="D290">
            <v>200</v>
          </cell>
          <cell r="E290" t="str">
            <v>수금전표</v>
          </cell>
          <cell r="F290" t="str">
            <v>60063505-003</v>
          </cell>
          <cell r="G290">
            <v>100730</v>
          </cell>
          <cell r="H290" t="str">
            <v>SCR해외영업팀</v>
          </cell>
          <cell r="I290">
            <v>100730</v>
          </cell>
          <cell r="J290" t="str">
            <v>SCR해외영업팀</v>
          </cell>
          <cell r="K290" t="str">
            <v>한화NEGO환차익</v>
          </cell>
          <cell r="L290" t="str">
            <v>C</v>
          </cell>
          <cell r="M290">
            <v>0</v>
          </cell>
          <cell r="N290">
            <v>65880</v>
          </cell>
          <cell r="O290" t="str">
            <v>2000.05.09</v>
          </cell>
          <cell r="P290" t="str">
            <v>2000.05.09</v>
          </cell>
          <cell r="Q290" t="str">
            <v>손형경</v>
          </cell>
          <cell r="T290">
            <v>36600</v>
          </cell>
          <cell r="U290" t="str">
            <v>@1107.80    @1109.60</v>
          </cell>
        </row>
        <row r="291">
          <cell r="A291" t="str">
            <v>51005-00</v>
          </cell>
          <cell r="B291" t="str">
            <v>외환차익</v>
          </cell>
          <cell r="C291" t="str">
            <v>외환차익</v>
          </cell>
          <cell r="D291">
            <v>200</v>
          </cell>
          <cell r="E291" t="str">
            <v>수금전표</v>
          </cell>
          <cell r="F291" t="str">
            <v>60063504-003</v>
          </cell>
          <cell r="G291">
            <v>100730</v>
          </cell>
          <cell r="H291" t="str">
            <v>SCR해외영업팀</v>
          </cell>
          <cell r="I291">
            <v>100730</v>
          </cell>
          <cell r="J291" t="str">
            <v>SCR해외영업팀</v>
          </cell>
          <cell r="K291" t="str">
            <v>한화NEGO환차익</v>
          </cell>
          <cell r="L291" t="str">
            <v>C</v>
          </cell>
          <cell r="M291">
            <v>0</v>
          </cell>
          <cell r="N291">
            <v>18300</v>
          </cell>
          <cell r="O291" t="str">
            <v>2000.05.09</v>
          </cell>
          <cell r="P291" t="str">
            <v>2000.05.09</v>
          </cell>
          <cell r="Q291" t="str">
            <v>손형경</v>
          </cell>
          <cell r="T291">
            <v>36600</v>
          </cell>
          <cell r="U291" t="str">
            <v>@1109.10    @1109.60</v>
          </cell>
        </row>
        <row r="292">
          <cell r="A292" t="str">
            <v>51005-00</v>
          </cell>
          <cell r="B292" t="str">
            <v>외환차익</v>
          </cell>
          <cell r="C292" t="str">
            <v>외환차익</v>
          </cell>
          <cell r="D292">
            <v>200</v>
          </cell>
          <cell r="E292" t="str">
            <v>수금전표</v>
          </cell>
          <cell r="F292" t="str">
            <v>60063510-003</v>
          </cell>
          <cell r="G292">
            <v>100730</v>
          </cell>
          <cell r="H292" t="str">
            <v>SCR해외영업팀</v>
          </cell>
          <cell r="I292">
            <v>100730</v>
          </cell>
          <cell r="J292" t="str">
            <v>SCR해외영업팀</v>
          </cell>
          <cell r="K292" t="str">
            <v>대성전선NEGO환차익</v>
          </cell>
          <cell r="L292" t="str">
            <v>C</v>
          </cell>
          <cell r="M292">
            <v>0</v>
          </cell>
          <cell r="N292">
            <v>51223</v>
          </cell>
          <cell r="O292" t="str">
            <v>2000.05.10</v>
          </cell>
          <cell r="P292" t="str">
            <v>2000.05.10</v>
          </cell>
          <cell r="Q292" t="str">
            <v>손형경</v>
          </cell>
          <cell r="T292">
            <v>73175.600000000006</v>
          </cell>
          <cell r="U292" t="str">
            <v>@1109.10    @1109.80</v>
          </cell>
        </row>
        <row r="293">
          <cell r="A293" t="str">
            <v>51005-00</v>
          </cell>
          <cell r="B293" t="str">
            <v>외환차익</v>
          </cell>
          <cell r="C293" t="str">
            <v>외환차익</v>
          </cell>
          <cell r="D293">
            <v>200</v>
          </cell>
          <cell r="E293" t="str">
            <v>수금전표</v>
          </cell>
          <cell r="F293" t="str">
            <v>60063427-004</v>
          </cell>
          <cell r="G293">
            <v>100067</v>
          </cell>
          <cell r="H293" t="str">
            <v>해외영업팀</v>
          </cell>
          <cell r="I293">
            <v>100067</v>
          </cell>
          <cell r="J293" t="str">
            <v>해외영업팀</v>
          </cell>
          <cell r="K293" t="str">
            <v>환차손익(DW)KIT/필리</v>
          </cell>
          <cell r="L293" t="str">
            <v>C</v>
          </cell>
          <cell r="M293">
            <v>0</v>
          </cell>
          <cell r="N293">
            <v>26621</v>
          </cell>
          <cell r="O293" t="str">
            <v>2000.05.10</v>
          </cell>
          <cell r="P293" t="str">
            <v>2000.05.10</v>
          </cell>
          <cell r="Q293" t="str">
            <v>박선왜</v>
          </cell>
          <cell r="T293" t="str">
            <v>USD53,242.20</v>
          </cell>
          <cell r="U293" t="str">
            <v>@1108.50    @1109</v>
          </cell>
        </row>
        <row r="294">
          <cell r="A294" t="str">
            <v>51005-00</v>
          </cell>
          <cell r="B294" t="str">
            <v>외환차익</v>
          </cell>
          <cell r="C294" t="str">
            <v>외환차익</v>
          </cell>
          <cell r="D294">
            <v>50</v>
          </cell>
          <cell r="E294" t="str">
            <v>자금전표</v>
          </cell>
          <cell r="F294" t="str">
            <v>10555270-003</v>
          </cell>
          <cell r="G294">
            <v>100027</v>
          </cell>
          <cell r="H294" t="str">
            <v>일진경리팀</v>
          </cell>
          <cell r="I294">
            <v>100027</v>
          </cell>
          <cell r="J294" t="str">
            <v>일진경리팀</v>
          </cell>
          <cell r="K294" t="str">
            <v>외화매각차익</v>
          </cell>
          <cell r="L294" t="str">
            <v>C</v>
          </cell>
          <cell r="M294">
            <v>0</v>
          </cell>
          <cell r="N294">
            <v>357000</v>
          </cell>
          <cell r="O294" t="str">
            <v>2000.05.12</v>
          </cell>
          <cell r="P294" t="str">
            <v>2000.05.12</v>
          </cell>
          <cell r="Q294" t="str">
            <v>최윤경</v>
          </cell>
          <cell r="T294" t="str">
            <v>(U$300,000)</v>
          </cell>
          <cell r="U294" t="str">
            <v>1110.70     1109.51</v>
          </cell>
        </row>
        <row r="295">
          <cell r="A295" t="str">
            <v>51005-00</v>
          </cell>
          <cell r="B295" t="str">
            <v>외환차익</v>
          </cell>
          <cell r="C295" t="str">
            <v>외환차익</v>
          </cell>
          <cell r="D295">
            <v>200</v>
          </cell>
          <cell r="E295" t="str">
            <v>수금전표</v>
          </cell>
          <cell r="F295" t="str">
            <v>60063516-008</v>
          </cell>
          <cell r="G295">
            <v>100730</v>
          </cell>
          <cell r="H295" t="str">
            <v>SCR해외영업팀</v>
          </cell>
          <cell r="I295">
            <v>100730</v>
          </cell>
          <cell r="J295" t="str">
            <v>SCR해외영업팀</v>
          </cell>
          <cell r="K295" t="str">
            <v>엘지상사0403 환차익</v>
          </cell>
          <cell r="L295" t="str">
            <v>C</v>
          </cell>
          <cell r="M295">
            <v>0</v>
          </cell>
          <cell r="N295">
            <v>1266999</v>
          </cell>
          <cell r="O295" t="str">
            <v>2000.05.12</v>
          </cell>
          <cell r="P295" t="str">
            <v>2000.05.12</v>
          </cell>
          <cell r="Q295" t="str">
            <v>손형경</v>
          </cell>
          <cell r="T295">
            <v>1810000</v>
          </cell>
          <cell r="U295" t="str">
            <v>@1108.70    @1109.40</v>
          </cell>
        </row>
        <row r="296">
          <cell r="A296" t="str">
            <v>51005-00</v>
          </cell>
          <cell r="B296" t="str">
            <v>외환차익</v>
          </cell>
          <cell r="C296" t="str">
            <v>외환차익</v>
          </cell>
          <cell r="D296">
            <v>200</v>
          </cell>
          <cell r="E296" t="str">
            <v>수금전표</v>
          </cell>
          <cell r="F296" t="str">
            <v>60063512-004</v>
          </cell>
          <cell r="G296">
            <v>100067</v>
          </cell>
          <cell r="H296" t="str">
            <v>해외영업팀</v>
          </cell>
          <cell r="I296">
            <v>100067</v>
          </cell>
          <cell r="J296" t="str">
            <v>해외영업팀</v>
          </cell>
          <cell r="K296" t="str">
            <v>환차손익(CP)SHIN-A 2</v>
          </cell>
          <cell r="L296" t="str">
            <v>C</v>
          </cell>
          <cell r="M296">
            <v>0</v>
          </cell>
          <cell r="N296">
            <v>198392</v>
          </cell>
          <cell r="O296" t="str">
            <v>2000.05.12</v>
          </cell>
          <cell r="P296" t="str">
            <v>2000.05.12</v>
          </cell>
          <cell r="Q296" t="str">
            <v>박선왜</v>
          </cell>
          <cell r="T296" t="str">
            <v>USD36,071.42</v>
          </cell>
          <cell r="U296" t="str">
            <v>@1108.50    @1114</v>
          </cell>
        </row>
        <row r="297">
          <cell r="A297" t="str">
            <v>51005-00</v>
          </cell>
          <cell r="B297" t="str">
            <v>외환차익</v>
          </cell>
          <cell r="C297" t="str">
            <v>외환차익</v>
          </cell>
          <cell r="D297">
            <v>200</v>
          </cell>
          <cell r="E297" t="str">
            <v>수금전표</v>
          </cell>
          <cell r="F297" t="str">
            <v>10564647-003</v>
          </cell>
          <cell r="G297">
            <v>100456</v>
          </cell>
          <cell r="H297" t="str">
            <v>수출팀</v>
          </cell>
          <cell r="I297">
            <v>100456</v>
          </cell>
          <cell r="J297" t="str">
            <v>수출팀</v>
          </cell>
          <cell r="K297" t="str">
            <v>환차익</v>
          </cell>
          <cell r="L297" t="str">
            <v>C</v>
          </cell>
          <cell r="M297">
            <v>0</v>
          </cell>
          <cell r="N297">
            <v>43623</v>
          </cell>
          <cell r="O297" t="str">
            <v>2000.05.12</v>
          </cell>
          <cell r="P297" t="str">
            <v>2000.05.12</v>
          </cell>
          <cell r="Q297" t="str">
            <v>채광기</v>
          </cell>
          <cell r="T297" t="str">
            <v>USD54,645</v>
          </cell>
          <cell r="U297" t="str">
            <v>@$1110.90   @$1111.70</v>
          </cell>
        </row>
        <row r="298">
          <cell r="A298" t="str">
            <v>51005-00</v>
          </cell>
          <cell r="B298" t="str">
            <v>외환차익</v>
          </cell>
          <cell r="C298" t="str">
            <v>외환차익</v>
          </cell>
          <cell r="D298">
            <v>200</v>
          </cell>
          <cell r="E298" t="str">
            <v>수금전표</v>
          </cell>
          <cell r="F298" t="str">
            <v>60063631-003</v>
          </cell>
          <cell r="G298">
            <v>100067</v>
          </cell>
          <cell r="H298" t="str">
            <v>해외영업팀</v>
          </cell>
          <cell r="I298">
            <v>100067</v>
          </cell>
          <cell r="J298" t="str">
            <v>해외영업팀</v>
          </cell>
          <cell r="K298" t="str">
            <v>환차손익(CP)DK/MULTI</v>
          </cell>
          <cell r="L298" t="str">
            <v>C</v>
          </cell>
          <cell r="M298">
            <v>0</v>
          </cell>
          <cell r="N298">
            <v>336336</v>
          </cell>
          <cell r="O298" t="str">
            <v>2000.05.17</v>
          </cell>
          <cell r="P298" t="str">
            <v>2000.05.17</v>
          </cell>
          <cell r="Q298" t="str">
            <v>박선왜</v>
          </cell>
          <cell r="T298" t="str">
            <v>USD68,640</v>
          </cell>
          <cell r="U298" t="str">
            <v>@1109.80    @1114.70</v>
          </cell>
        </row>
        <row r="299">
          <cell r="A299" t="str">
            <v>51005-00</v>
          </cell>
          <cell r="B299" t="str">
            <v>외환차익</v>
          </cell>
          <cell r="C299" t="str">
            <v>외환차익</v>
          </cell>
          <cell r="D299">
            <v>200</v>
          </cell>
          <cell r="E299" t="str">
            <v>수금전표</v>
          </cell>
          <cell r="F299" t="str">
            <v>10564655-003</v>
          </cell>
          <cell r="G299">
            <v>100456</v>
          </cell>
          <cell r="H299" t="str">
            <v>수출팀</v>
          </cell>
          <cell r="I299">
            <v>100456</v>
          </cell>
          <cell r="J299" t="str">
            <v>수출팀</v>
          </cell>
          <cell r="K299" t="str">
            <v>환차익</v>
          </cell>
          <cell r="L299" t="str">
            <v>C</v>
          </cell>
          <cell r="M299">
            <v>0</v>
          </cell>
          <cell r="N299">
            <v>206500</v>
          </cell>
          <cell r="O299" t="str">
            <v>2000.05.17</v>
          </cell>
          <cell r="P299" t="str">
            <v>2000.05.17</v>
          </cell>
          <cell r="Q299" t="str">
            <v>채광기</v>
          </cell>
          <cell r="T299" t="str">
            <v>USD40,502</v>
          </cell>
          <cell r="U299" t="str">
            <v>@$1110.30   @$1115.40</v>
          </cell>
        </row>
        <row r="300">
          <cell r="A300" t="str">
            <v>51005-00</v>
          </cell>
          <cell r="B300" t="str">
            <v>외환차익</v>
          </cell>
          <cell r="C300" t="str">
            <v>외환차익</v>
          </cell>
          <cell r="D300">
            <v>200</v>
          </cell>
          <cell r="E300" t="str">
            <v>수금전표</v>
          </cell>
          <cell r="F300" t="str">
            <v>60063706-004</v>
          </cell>
          <cell r="G300">
            <v>100067</v>
          </cell>
          <cell r="H300" t="str">
            <v>해외영업팀</v>
          </cell>
          <cell r="I300">
            <v>100067</v>
          </cell>
          <cell r="J300" t="str">
            <v>해외영업팀</v>
          </cell>
          <cell r="K300" t="str">
            <v>환차손익(CP)UTEC 36M</v>
          </cell>
          <cell r="L300" t="str">
            <v>C</v>
          </cell>
          <cell r="M300">
            <v>0</v>
          </cell>
          <cell r="N300">
            <v>705600</v>
          </cell>
          <cell r="O300" t="str">
            <v>2000.05.18</v>
          </cell>
          <cell r="P300" t="str">
            <v>2000.05.18</v>
          </cell>
          <cell r="Q300" t="str">
            <v>박선왜</v>
          </cell>
          <cell r="T300" t="str">
            <v>USD72,000</v>
          </cell>
          <cell r="U300" t="str">
            <v>@1108.50    @1118.30</v>
          </cell>
        </row>
        <row r="301">
          <cell r="A301" t="str">
            <v>51005-00</v>
          </cell>
          <cell r="B301" t="str">
            <v>외환차익</v>
          </cell>
          <cell r="C301" t="str">
            <v>외환차익</v>
          </cell>
          <cell r="D301">
            <v>200</v>
          </cell>
          <cell r="E301" t="str">
            <v>수금전표</v>
          </cell>
          <cell r="F301" t="str">
            <v>60063637-003</v>
          </cell>
          <cell r="G301">
            <v>100729</v>
          </cell>
          <cell r="H301" t="str">
            <v>SCR국내영업팀</v>
          </cell>
          <cell r="I301">
            <v>100730</v>
          </cell>
          <cell r="J301" t="str">
            <v>SCR해외영업팀</v>
          </cell>
          <cell r="K301" t="str">
            <v>대영배선NEGO환차익</v>
          </cell>
          <cell r="L301" t="str">
            <v>C</v>
          </cell>
          <cell r="M301">
            <v>0</v>
          </cell>
          <cell r="N301">
            <v>167851</v>
          </cell>
          <cell r="O301" t="str">
            <v>2000.05.18</v>
          </cell>
          <cell r="P301" t="str">
            <v>2000.05.18</v>
          </cell>
          <cell r="Q301" t="str">
            <v>손형경</v>
          </cell>
          <cell r="T301">
            <v>104906.58</v>
          </cell>
          <cell r="U301" t="str">
            <v>@1110.30    @1111.90</v>
          </cell>
        </row>
        <row r="302">
          <cell r="A302" t="str">
            <v>51005-00</v>
          </cell>
          <cell r="B302" t="str">
            <v>외환차익</v>
          </cell>
          <cell r="C302" t="str">
            <v>외환차익</v>
          </cell>
          <cell r="D302">
            <v>200</v>
          </cell>
          <cell r="E302" t="str">
            <v>수금전표</v>
          </cell>
          <cell r="F302" t="str">
            <v>60063714-003</v>
          </cell>
          <cell r="G302">
            <v>100729</v>
          </cell>
          <cell r="H302" t="str">
            <v>SCR국내영업팀</v>
          </cell>
          <cell r="I302">
            <v>100729</v>
          </cell>
          <cell r="J302" t="str">
            <v>SCR국내영업팀</v>
          </cell>
          <cell r="K302" t="str">
            <v>희성전선NEGO환차익</v>
          </cell>
          <cell r="L302" t="str">
            <v>C</v>
          </cell>
          <cell r="M302">
            <v>0</v>
          </cell>
          <cell r="N302">
            <v>308149</v>
          </cell>
          <cell r="O302" t="str">
            <v>2000.05.19</v>
          </cell>
          <cell r="P302" t="str">
            <v>2000.05.19</v>
          </cell>
          <cell r="Q302" t="str">
            <v>손형경</v>
          </cell>
          <cell r="T302">
            <v>81091.899999999994</v>
          </cell>
          <cell r="U302" t="str">
            <v>@1110.30    @1114.10</v>
          </cell>
        </row>
        <row r="303">
          <cell r="A303" t="str">
            <v>51005-00</v>
          </cell>
          <cell r="B303" t="str">
            <v>외환차익</v>
          </cell>
          <cell r="C303" t="str">
            <v>외환차익</v>
          </cell>
          <cell r="D303">
            <v>200</v>
          </cell>
          <cell r="E303" t="str">
            <v>수금전표</v>
          </cell>
          <cell r="F303" t="str">
            <v>60063713-003</v>
          </cell>
          <cell r="G303">
            <v>100729</v>
          </cell>
          <cell r="H303" t="str">
            <v>SCR국내영업팀</v>
          </cell>
          <cell r="I303">
            <v>100729</v>
          </cell>
          <cell r="J303" t="str">
            <v>SCR국내영업팀</v>
          </cell>
          <cell r="K303" t="str">
            <v>희성전선.전주NEGO환? C</v>
          </cell>
          <cell r="M303">
            <v>0</v>
          </cell>
          <cell r="N303" t="str">
            <v>677358  2</v>
          </cell>
          <cell r="O303" t="str">
            <v>000.05.19  2</v>
          </cell>
          <cell r="P303" t="str">
            <v>000.05.19  손</v>
          </cell>
          <cell r="Q303" t="str">
            <v>형경</v>
          </cell>
          <cell r="T303">
            <v>178251.93</v>
          </cell>
          <cell r="U303" t="str">
            <v>@1110.30    @1114.10</v>
          </cell>
        </row>
        <row r="304">
          <cell r="A304" t="str">
            <v>51005-00</v>
          </cell>
          <cell r="B304" t="str">
            <v>외환차익</v>
          </cell>
          <cell r="C304" t="str">
            <v>외환차익</v>
          </cell>
          <cell r="D304">
            <v>200</v>
          </cell>
          <cell r="E304" t="str">
            <v>수금전표</v>
          </cell>
          <cell r="F304" t="str">
            <v>60063712-003</v>
          </cell>
          <cell r="G304">
            <v>100729</v>
          </cell>
          <cell r="H304" t="str">
            <v>SCR국내영업팀</v>
          </cell>
          <cell r="I304">
            <v>100729</v>
          </cell>
          <cell r="J304" t="str">
            <v>SCR국내영업팀</v>
          </cell>
          <cell r="K304" t="str">
            <v>혜성전선NEGO환차익</v>
          </cell>
          <cell r="L304" t="str">
            <v>C</v>
          </cell>
          <cell r="M304">
            <v>0</v>
          </cell>
          <cell r="N304">
            <v>1441916</v>
          </cell>
          <cell r="O304" t="str">
            <v>2000.05.19</v>
          </cell>
          <cell r="P304" t="str">
            <v>2000.05.19</v>
          </cell>
          <cell r="Q304" t="str">
            <v>손형경</v>
          </cell>
          <cell r="T304">
            <v>379451.42</v>
          </cell>
          <cell r="U304" t="str">
            <v>@1110.30    @1114.10</v>
          </cell>
        </row>
        <row r="305">
          <cell r="A305" t="str">
            <v>51005-00</v>
          </cell>
          <cell r="B305" t="str">
            <v>외환차익</v>
          </cell>
          <cell r="C305" t="str">
            <v>외환차익</v>
          </cell>
          <cell r="D305">
            <v>200</v>
          </cell>
          <cell r="E305" t="str">
            <v>수금전표</v>
          </cell>
          <cell r="F305" t="str">
            <v>60063715-003</v>
          </cell>
          <cell r="G305">
            <v>100730</v>
          </cell>
          <cell r="H305" t="str">
            <v>SCR해외영업팀</v>
          </cell>
          <cell r="I305">
            <v>100730</v>
          </cell>
          <cell r="J305" t="str">
            <v>SCR해외영업팀</v>
          </cell>
          <cell r="K305" t="str">
            <v>대우NEGO환차익</v>
          </cell>
          <cell r="L305" t="str">
            <v>C</v>
          </cell>
          <cell r="M305">
            <v>0</v>
          </cell>
          <cell r="N305">
            <v>650160</v>
          </cell>
          <cell r="O305" t="str">
            <v>2000.05.19</v>
          </cell>
          <cell r="P305" t="str">
            <v>2000.05.19</v>
          </cell>
          <cell r="Q305" t="str">
            <v>손형경</v>
          </cell>
          <cell r="T305">
            <v>77400</v>
          </cell>
          <cell r="U305" t="str">
            <v>@1108.50    @1116.90</v>
          </cell>
        </row>
        <row r="306">
          <cell r="A306" t="str">
            <v>51005-00</v>
          </cell>
          <cell r="B306" t="str">
            <v>외환차익</v>
          </cell>
          <cell r="C306" t="str">
            <v>외환차익</v>
          </cell>
          <cell r="D306">
            <v>200</v>
          </cell>
          <cell r="E306" t="str">
            <v>수금전표</v>
          </cell>
          <cell r="F306" t="str">
            <v>60063711-003</v>
          </cell>
          <cell r="G306">
            <v>100729</v>
          </cell>
          <cell r="H306" t="str">
            <v>SCR국내영업팀</v>
          </cell>
          <cell r="I306">
            <v>100729</v>
          </cell>
          <cell r="J306" t="str">
            <v>SCR국내영업팀</v>
          </cell>
          <cell r="K306" t="str">
            <v>우정메탈NEGO환차익</v>
          </cell>
          <cell r="L306" t="str">
            <v>C</v>
          </cell>
          <cell r="M306">
            <v>0</v>
          </cell>
          <cell r="N306">
            <v>1473896</v>
          </cell>
          <cell r="O306" t="str">
            <v>2000.05.19</v>
          </cell>
          <cell r="P306" t="str">
            <v>2000.05.19</v>
          </cell>
          <cell r="Q306" t="str">
            <v>손형경</v>
          </cell>
          <cell r="T306">
            <v>669952.57999999996</v>
          </cell>
          <cell r="U306" t="str">
            <v>@1111.90    @1114.10</v>
          </cell>
        </row>
        <row r="307">
          <cell r="A307" t="str">
            <v>51005-00</v>
          </cell>
          <cell r="B307" t="str">
            <v>외환차익</v>
          </cell>
          <cell r="C307" t="str">
            <v>외환차익</v>
          </cell>
          <cell r="D307">
            <v>200</v>
          </cell>
          <cell r="E307" t="str">
            <v>수금전표</v>
          </cell>
          <cell r="F307" t="str">
            <v>60063839-003</v>
          </cell>
          <cell r="G307">
            <v>100730</v>
          </cell>
          <cell r="H307" t="str">
            <v>SCR해외영업팀</v>
          </cell>
          <cell r="I307">
            <v>100730</v>
          </cell>
          <cell r="J307" t="str">
            <v>SCR해외영업팀</v>
          </cell>
          <cell r="K307" t="str">
            <v>한국닛쇼이와이NEGO환</v>
          </cell>
          <cell r="L307" t="str">
            <v>C</v>
          </cell>
          <cell r="M307">
            <v>0</v>
          </cell>
          <cell r="N307">
            <v>2599300</v>
          </cell>
          <cell r="O307" t="str">
            <v>2000.05.22</v>
          </cell>
          <cell r="P307" t="str">
            <v>2000.05.22</v>
          </cell>
          <cell r="Q307" t="str">
            <v>손형경</v>
          </cell>
          <cell r="T307">
            <v>187000</v>
          </cell>
          <cell r="U307" t="str">
            <v>@1109.10    @1123.00</v>
          </cell>
        </row>
        <row r="308">
          <cell r="A308" t="str">
            <v>51005-00</v>
          </cell>
          <cell r="B308" t="str">
            <v>외환차익</v>
          </cell>
          <cell r="C308" t="str">
            <v>외환차익</v>
          </cell>
          <cell r="D308">
            <v>200</v>
          </cell>
          <cell r="E308" t="str">
            <v>수금전표</v>
          </cell>
          <cell r="F308" t="str">
            <v>60063897-004</v>
          </cell>
          <cell r="G308">
            <v>100730</v>
          </cell>
          <cell r="H308" t="str">
            <v>SCR해외영업팀</v>
          </cell>
          <cell r="I308">
            <v>100730</v>
          </cell>
          <cell r="J308" t="str">
            <v>SCR해외영업팀</v>
          </cell>
          <cell r="K308" t="str">
            <v>희성전선0401-1환차익</v>
          </cell>
          <cell r="L308" t="str">
            <v>C</v>
          </cell>
          <cell r="M308">
            <v>0</v>
          </cell>
          <cell r="N308">
            <v>2115330</v>
          </cell>
          <cell r="O308" t="str">
            <v>2000.05.24</v>
          </cell>
          <cell r="P308" t="str">
            <v>2000.05.24</v>
          </cell>
          <cell r="Q308" t="str">
            <v>손형경</v>
          </cell>
          <cell r="T308">
            <v>107925</v>
          </cell>
          <cell r="U308" t="str">
            <v>@1113.20    @1132.80</v>
          </cell>
        </row>
        <row r="309">
          <cell r="A309" t="str">
            <v>51005-00</v>
          </cell>
          <cell r="B309" t="str">
            <v>외환차익</v>
          </cell>
          <cell r="C309" t="str">
            <v>외환차익</v>
          </cell>
          <cell r="D309">
            <v>200</v>
          </cell>
          <cell r="E309" t="str">
            <v>수금전표</v>
          </cell>
          <cell r="F309" t="str">
            <v>60064380-006</v>
          </cell>
          <cell r="G309">
            <v>100456</v>
          </cell>
          <cell r="H309" t="str">
            <v>수출팀</v>
          </cell>
          <cell r="I309">
            <v>100456</v>
          </cell>
          <cell r="J309" t="str">
            <v>수출팀</v>
          </cell>
          <cell r="K309" t="str">
            <v>환차익</v>
          </cell>
          <cell r="L309" t="str">
            <v>C</v>
          </cell>
          <cell r="M309">
            <v>0</v>
          </cell>
          <cell r="N309">
            <v>49419</v>
          </cell>
          <cell r="O309" t="str">
            <v>2000.05.25</v>
          </cell>
          <cell r="P309" t="str">
            <v>2000.05.25</v>
          </cell>
          <cell r="Q309" t="str">
            <v>채광기</v>
          </cell>
          <cell r="T309" t="str">
            <v>USD7,376</v>
          </cell>
          <cell r="U309" t="str">
            <v>@$1130.50   @$1137.20</v>
          </cell>
        </row>
        <row r="310">
          <cell r="A310" t="str">
            <v>51005-00</v>
          </cell>
          <cell r="B310" t="str">
            <v>외환차익</v>
          </cell>
          <cell r="C310" t="str">
            <v>외환차익</v>
          </cell>
          <cell r="D310">
            <v>200</v>
          </cell>
          <cell r="E310" t="str">
            <v>수금전표</v>
          </cell>
          <cell r="F310" t="str">
            <v>60063996-003</v>
          </cell>
          <cell r="G310">
            <v>100730</v>
          </cell>
          <cell r="H310" t="str">
            <v>SCR해외영업팀</v>
          </cell>
          <cell r="I310">
            <v>100730</v>
          </cell>
          <cell r="J310" t="str">
            <v>SCR해외영업팀</v>
          </cell>
          <cell r="K310" t="str">
            <v>대성전선0501환차익</v>
          </cell>
          <cell r="L310" t="str">
            <v>C</v>
          </cell>
          <cell r="M310">
            <v>0</v>
          </cell>
          <cell r="N310">
            <v>1252275</v>
          </cell>
          <cell r="O310" t="str">
            <v>2000.05.26</v>
          </cell>
          <cell r="P310" t="str">
            <v>2000.05.26</v>
          </cell>
          <cell r="Q310" t="str">
            <v>손형경</v>
          </cell>
          <cell r="T310">
            <v>70750</v>
          </cell>
          <cell r="U310" t="str">
            <v>@1111.90    @1129.60</v>
          </cell>
        </row>
        <row r="311">
          <cell r="A311" t="str">
            <v>51005-00</v>
          </cell>
          <cell r="B311" t="str">
            <v>외환차익</v>
          </cell>
          <cell r="C311" t="str">
            <v>외환차익</v>
          </cell>
          <cell r="D311">
            <v>200</v>
          </cell>
          <cell r="E311" t="str">
            <v>수금전표</v>
          </cell>
          <cell r="F311" t="str">
            <v>60063995-008</v>
          </cell>
          <cell r="G311">
            <v>100730</v>
          </cell>
          <cell r="H311" t="str">
            <v>SCR해외영업팀</v>
          </cell>
          <cell r="I311">
            <v>100730</v>
          </cell>
          <cell r="J311" t="str">
            <v>SCR해외영업팀</v>
          </cell>
          <cell r="K311" t="str">
            <v>엘지상사0402-5환차익</v>
          </cell>
          <cell r="L311" t="str">
            <v>C</v>
          </cell>
          <cell r="M311">
            <v>0</v>
          </cell>
          <cell r="N311">
            <v>2678800</v>
          </cell>
          <cell r="O311" t="str">
            <v>2000.05.26</v>
          </cell>
          <cell r="P311" t="str">
            <v>2000.05.26</v>
          </cell>
          <cell r="Q311" t="str">
            <v>손형경</v>
          </cell>
          <cell r="T311">
            <v>181000</v>
          </cell>
          <cell r="U311" t="str">
            <v>@1114.80    @1129.60</v>
          </cell>
        </row>
        <row r="312">
          <cell r="A312" t="str">
            <v>51005-00</v>
          </cell>
          <cell r="B312" t="str">
            <v>외환차익</v>
          </cell>
          <cell r="C312" t="str">
            <v>외환차익</v>
          </cell>
          <cell r="D312">
            <v>200</v>
          </cell>
          <cell r="E312" t="str">
            <v>수금전표</v>
          </cell>
          <cell r="F312" t="str">
            <v>60063995-009</v>
          </cell>
          <cell r="G312">
            <v>100730</v>
          </cell>
          <cell r="H312" t="str">
            <v>SCR해외영업팀</v>
          </cell>
          <cell r="I312">
            <v>100730</v>
          </cell>
          <cell r="J312" t="str">
            <v>SCR해외영업팀</v>
          </cell>
          <cell r="K312" t="str">
            <v>엘지상사0402-4환차익</v>
          </cell>
          <cell r="L312" t="str">
            <v>C</v>
          </cell>
          <cell r="M312">
            <v>0</v>
          </cell>
          <cell r="N312">
            <v>3710500</v>
          </cell>
          <cell r="O312" t="str">
            <v>2000.05.26</v>
          </cell>
          <cell r="P312" t="str">
            <v>2000.05.26</v>
          </cell>
          <cell r="Q312" t="str">
            <v>손형경</v>
          </cell>
          <cell r="T312">
            <v>181000</v>
          </cell>
          <cell r="U312" t="str">
            <v>@1109.10    @1129.60</v>
          </cell>
        </row>
        <row r="313">
          <cell r="A313" t="str">
            <v>51005-00</v>
          </cell>
          <cell r="B313" t="str">
            <v>외환차익</v>
          </cell>
          <cell r="C313" t="str">
            <v>외환차익</v>
          </cell>
          <cell r="D313">
            <v>200</v>
          </cell>
          <cell r="E313" t="str">
            <v>수금전표</v>
          </cell>
          <cell r="F313" t="str">
            <v>60063995-010</v>
          </cell>
          <cell r="G313">
            <v>100730</v>
          </cell>
          <cell r="H313" t="str">
            <v>SCR해외영업팀</v>
          </cell>
          <cell r="I313">
            <v>100730</v>
          </cell>
          <cell r="J313" t="str">
            <v>SCR해외영업팀</v>
          </cell>
          <cell r="K313" t="str">
            <v>엘지상사0402-3-2환차</v>
          </cell>
          <cell r="L313" t="str">
            <v>C</v>
          </cell>
          <cell r="M313">
            <v>0</v>
          </cell>
          <cell r="N313">
            <v>1527640</v>
          </cell>
          <cell r="O313" t="str">
            <v>2000.05.26</v>
          </cell>
          <cell r="P313" t="str">
            <v>2000.05.26</v>
          </cell>
          <cell r="Q313" t="str">
            <v>손형경</v>
          </cell>
          <cell r="T313">
            <v>72400</v>
          </cell>
          <cell r="U313" t="str">
            <v>@1108.50    @1129.60</v>
          </cell>
        </row>
        <row r="314">
          <cell r="A314" t="str">
            <v>51005-00</v>
          </cell>
          <cell r="B314" t="str">
            <v>외환차익</v>
          </cell>
          <cell r="C314" t="str">
            <v>외환차익</v>
          </cell>
          <cell r="D314">
            <v>200</v>
          </cell>
          <cell r="E314" t="str">
            <v>수금전표</v>
          </cell>
          <cell r="F314" t="str">
            <v>60063995-011</v>
          </cell>
          <cell r="G314">
            <v>100730</v>
          </cell>
          <cell r="H314" t="str">
            <v>SCR해외영업팀</v>
          </cell>
          <cell r="I314">
            <v>100730</v>
          </cell>
          <cell r="J314" t="str">
            <v>SCR해외영업팀</v>
          </cell>
          <cell r="K314" t="str">
            <v>엘지상사0502-1~3환차</v>
          </cell>
          <cell r="L314" t="str">
            <v>C</v>
          </cell>
          <cell r="M314">
            <v>0</v>
          </cell>
          <cell r="N314">
            <v>4181760</v>
          </cell>
          <cell r="O314" t="str">
            <v>2000.05.26</v>
          </cell>
          <cell r="P314" t="str">
            <v>2000.05.26</v>
          </cell>
          <cell r="Q314" t="str">
            <v>손형경</v>
          </cell>
          <cell r="T314">
            <v>211200</v>
          </cell>
          <cell r="U314" t="str">
            <v>@1109.80    @1129.60</v>
          </cell>
        </row>
        <row r="315">
          <cell r="A315" t="str">
            <v>51005-00</v>
          </cell>
          <cell r="B315" t="str">
            <v>외환차익</v>
          </cell>
          <cell r="C315" t="str">
            <v>외환차익</v>
          </cell>
          <cell r="D315">
            <v>200</v>
          </cell>
          <cell r="E315" t="str">
            <v>수금전표</v>
          </cell>
          <cell r="F315" t="str">
            <v>60064018-009</v>
          </cell>
          <cell r="G315">
            <v>100730</v>
          </cell>
          <cell r="H315" t="str">
            <v>SCR해외영업팀</v>
          </cell>
          <cell r="I315">
            <v>100730</v>
          </cell>
          <cell r="J315" t="str">
            <v>SCR해외영업팀</v>
          </cell>
          <cell r="K315" t="str">
            <v>대우0401환차익</v>
          </cell>
          <cell r="L315" t="str">
            <v>C</v>
          </cell>
          <cell r="M315">
            <v>0</v>
          </cell>
          <cell r="N315">
            <v>12398100</v>
          </cell>
          <cell r="O315" t="str">
            <v>2000.05.27</v>
          </cell>
          <cell r="P315" t="str">
            <v>2000.05.27</v>
          </cell>
          <cell r="Q315" t="str">
            <v>손형경</v>
          </cell>
          <cell r="T315">
            <v>561000</v>
          </cell>
          <cell r="U315" t="str">
            <v>@1113.10    @1135.20</v>
          </cell>
        </row>
        <row r="316">
          <cell r="A316" t="str">
            <v>51005-00</v>
          </cell>
          <cell r="B316" t="str">
            <v>외환차익</v>
          </cell>
          <cell r="C316" t="str">
            <v>외환차익</v>
          </cell>
          <cell r="D316">
            <v>200</v>
          </cell>
          <cell r="E316" t="str">
            <v>수금전표</v>
          </cell>
          <cell r="F316" t="str">
            <v>60064018-010</v>
          </cell>
          <cell r="G316">
            <v>100730</v>
          </cell>
          <cell r="H316" t="str">
            <v>SCR해외영업팀</v>
          </cell>
          <cell r="I316">
            <v>100730</v>
          </cell>
          <cell r="J316" t="str">
            <v>SCR해외영업팀</v>
          </cell>
          <cell r="K316" t="str">
            <v>대우0403환차익</v>
          </cell>
          <cell r="L316" t="str">
            <v>C</v>
          </cell>
          <cell r="M316">
            <v>0</v>
          </cell>
          <cell r="N316">
            <v>2794140</v>
          </cell>
          <cell r="O316" t="str">
            <v>2000.05.27</v>
          </cell>
          <cell r="P316" t="str">
            <v>2000.05.27</v>
          </cell>
          <cell r="Q316" t="str">
            <v>손형경</v>
          </cell>
          <cell r="T316">
            <v>108300</v>
          </cell>
          <cell r="U316" t="str">
            <v>@1109.40    @1135.20</v>
          </cell>
        </row>
        <row r="317">
          <cell r="A317" t="str">
            <v>51005-00</v>
          </cell>
          <cell r="B317" t="str">
            <v>외환차익</v>
          </cell>
          <cell r="C317" t="str">
            <v>외환차익</v>
          </cell>
          <cell r="D317">
            <v>200</v>
          </cell>
          <cell r="E317" t="str">
            <v>수금전표</v>
          </cell>
          <cell r="F317" t="str">
            <v>60064018-011</v>
          </cell>
          <cell r="G317">
            <v>100730</v>
          </cell>
          <cell r="H317" t="str">
            <v>SCR해외영업팀</v>
          </cell>
          <cell r="I317">
            <v>100730</v>
          </cell>
          <cell r="J317" t="str">
            <v>SCR해외영업팀</v>
          </cell>
          <cell r="K317" t="str">
            <v>대우0404환차익</v>
          </cell>
          <cell r="L317" t="str">
            <v>C</v>
          </cell>
          <cell r="M317">
            <v>0</v>
          </cell>
          <cell r="N317">
            <v>4523533</v>
          </cell>
          <cell r="O317" t="str">
            <v>2000.05.27</v>
          </cell>
          <cell r="P317" t="str">
            <v>2000.05.27</v>
          </cell>
          <cell r="Q317" t="str">
            <v>손형경</v>
          </cell>
          <cell r="T317">
            <v>183139</v>
          </cell>
          <cell r="U317" t="str">
            <v>@1110.50    @1135.20</v>
          </cell>
        </row>
        <row r="318">
          <cell r="A318" t="str">
            <v>51005-00</v>
          </cell>
          <cell r="B318" t="str">
            <v>외환차익</v>
          </cell>
          <cell r="C318" t="str">
            <v>외환차익</v>
          </cell>
          <cell r="D318">
            <v>200</v>
          </cell>
          <cell r="E318" t="str">
            <v>수금전표</v>
          </cell>
          <cell r="F318" t="str">
            <v>60064018-012</v>
          </cell>
          <cell r="G318">
            <v>100730</v>
          </cell>
          <cell r="H318" t="str">
            <v>SCR해외영업팀</v>
          </cell>
          <cell r="I318">
            <v>100730</v>
          </cell>
          <cell r="J318" t="str">
            <v>SCR해외영업팀</v>
          </cell>
          <cell r="K318" t="str">
            <v>대우0405환차익</v>
          </cell>
          <cell r="L318" t="str">
            <v>C</v>
          </cell>
          <cell r="M318">
            <v>0</v>
          </cell>
          <cell r="N318">
            <v>4908125</v>
          </cell>
          <cell r="O318" t="str">
            <v>2000.05.27</v>
          </cell>
          <cell r="P318" t="str">
            <v>2000.05.27</v>
          </cell>
          <cell r="Q318" t="str">
            <v>손형경</v>
          </cell>
          <cell r="T318">
            <v>183139</v>
          </cell>
          <cell r="U318" t="str">
            <v>@1108.40    @1135.20</v>
          </cell>
        </row>
        <row r="319">
          <cell r="A319" t="str">
            <v>51005-00</v>
          </cell>
          <cell r="B319" t="str">
            <v>외환차익</v>
          </cell>
          <cell r="C319" t="str">
            <v>외환차익</v>
          </cell>
          <cell r="D319">
            <v>200</v>
          </cell>
          <cell r="E319" t="str">
            <v>수금전표</v>
          </cell>
          <cell r="F319" t="str">
            <v>60064018-013</v>
          </cell>
          <cell r="G319">
            <v>100730</v>
          </cell>
          <cell r="H319" t="str">
            <v>SCR해외영업팀</v>
          </cell>
          <cell r="I319">
            <v>100730</v>
          </cell>
          <cell r="J319" t="str">
            <v>SCR해외영업팀</v>
          </cell>
          <cell r="K319" t="str">
            <v>대우0502환차익</v>
          </cell>
          <cell r="L319" t="str">
            <v>C</v>
          </cell>
          <cell r="M319">
            <v>0</v>
          </cell>
          <cell r="N319">
            <v>4240600</v>
          </cell>
          <cell r="O319" t="str">
            <v>2000.05.27</v>
          </cell>
          <cell r="P319" t="str">
            <v>2000.05.27</v>
          </cell>
          <cell r="Q319" t="str">
            <v>손형경</v>
          </cell>
          <cell r="T319">
            <v>182000</v>
          </cell>
          <cell r="U319" t="str">
            <v>@1111.90    @1135.20</v>
          </cell>
        </row>
        <row r="320">
          <cell r="A320" t="str">
            <v>51005-00</v>
          </cell>
          <cell r="B320" t="str">
            <v>외환차익</v>
          </cell>
          <cell r="C320" t="str">
            <v>외환차익</v>
          </cell>
          <cell r="D320">
            <v>200</v>
          </cell>
          <cell r="E320" t="str">
            <v>수금전표</v>
          </cell>
          <cell r="F320" t="str">
            <v>60064018-014</v>
          </cell>
          <cell r="G320">
            <v>100730</v>
          </cell>
          <cell r="H320" t="str">
            <v>SCR해외영업팀</v>
          </cell>
          <cell r="I320">
            <v>100730</v>
          </cell>
          <cell r="J320" t="str">
            <v>SCR해외영업팀</v>
          </cell>
          <cell r="K320" t="str">
            <v>대우0503환차익</v>
          </cell>
          <cell r="L320" t="str">
            <v>C</v>
          </cell>
          <cell r="M320">
            <v>0</v>
          </cell>
          <cell r="N320">
            <v>3945700</v>
          </cell>
          <cell r="O320" t="str">
            <v>2000.05.27</v>
          </cell>
          <cell r="P320" t="str">
            <v>2000.05.27</v>
          </cell>
          <cell r="Q320" t="str">
            <v>손형경</v>
          </cell>
          <cell r="T320">
            <v>187000</v>
          </cell>
          <cell r="U320" t="str">
            <v>@1114.10    @1135.20</v>
          </cell>
        </row>
        <row r="321">
          <cell r="A321" t="str">
            <v>51005-00</v>
          </cell>
          <cell r="B321" t="str">
            <v>외환차익</v>
          </cell>
          <cell r="C321" t="str">
            <v>외환차익</v>
          </cell>
          <cell r="D321">
            <v>200</v>
          </cell>
          <cell r="E321" t="str">
            <v>수금전표</v>
          </cell>
          <cell r="F321" t="str">
            <v>60064018-015</v>
          </cell>
          <cell r="G321">
            <v>100730</v>
          </cell>
          <cell r="H321" t="str">
            <v>SCR해외영업팀</v>
          </cell>
          <cell r="I321">
            <v>100730</v>
          </cell>
          <cell r="J321" t="str">
            <v>SCR해외영업팀</v>
          </cell>
          <cell r="K321" t="str">
            <v>대우0501환차익</v>
          </cell>
          <cell r="L321" t="str">
            <v>C</v>
          </cell>
          <cell r="M321">
            <v>0</v>
          </cell>
          <cell r="N321">
            <v>3903501</v>
          </cell>
          <cell r="O321" t="str">
            <v>2000.05.27</v>
          </cell>
          <cell r="P321" t="str">
            <v>2000.05.27</v>
          </cell>
          <cell r="Q321" t="str">
            <v>손형경</v>
          </cell>
          <cell r="T321">
            <v>185000</v>
          </cell>
          <cell r="U321" t="str">
            <v>@1114.10    @1135.20</v>
          </cell>
        </row>
        <row r="322">
          <cell r="A322" t="str">
            <v>51005-00</v>
          </cell>
          <cell r="B322" t="str">
            <v>외환차익</v>
          </cell>
          <cell r="C322" t="str">
            <v>외환차익</v>
          </cell>
          <cell r="D322">
            <v>10</v>
          </cell>
          <cell r="E322" t="str">
            <v>전도금전표</v>
          </cell>
          <cell r="F322" t="str">
            <v>10562706-002</v>
          </cell>
          <cell r="G322">
            <v>100727</v>
          </cell>
          <cell r="H322" t="str">
            <v>SCR생산과</v>
          </cell>
          <cell r="I322">
            <v>100023</v>
          </cell>
          <cell r="J322" t="str">
            <v>업무팀</v>
          </cell>
          <cell r="K322" t="str">
            <v>환차이익</v>
          </cell>
          <cell r="L322" t="str">
            <v>C</v>
          </cell>
          <cell r="M322">
            <v>0</v>
          </cell>
          <cell r="N322">
            <v>2989740</v>
          </cell>
          <cell r="O322" t="str">
            <v>2000.05.31</v>
          </cell>
          <cell r="P322" t="str">
            <v>2000.05.30</v>
          </cell>
          <cell r="Q322" t="str">
            <v>이현구</v>
          </cell>
          <cell r="T322">
            <v>190187.04</v>
          </cell>
          <cell r="U322" t="str">
            <v>1145.40     1129.68</v>
          </cell>
        </row>
        <row r="323">
          <cell r="A323" t="str">
            <v>51005-00</v>
          </cell>
          <cell r="B323" t="str">
            <v>외환차익</v>
          </cell>
          <cell r="C323" t="str">
            <v>외환차익</v>
          </cell>
          <cell r="D323">
            <v>10</v>
          </cell>
          <cell r="E323" t="str">
            <v>전도금전표</v>
          </cell>
          <cell r="F323" t="str">
            <v>10562706-003</v>
          </cell>
          <cell r="G323">
            <v>100727</v>
          </cell>
          <cell r="H323" t="str">
            <v>SCR생산과</v>
          </cell>
          <cell r="I323">
            <v>100023</v>
          </cell>
          <cell r="J323" t="str">
            <v>업무팀</v>
          </cell>
          <cell r="K323" t="str">
            <v>환차이익</v>
          </cell>
          <cell r="L323" t="str">
            <v>C</v>
          </cell>
          <cell r="M323">
            <v>0</v>
          </cell>
          <cell r="N323">
            <v>16213696</v>
          </cell>
          <cell r="O323" t="str">
            <v>2000.05.31</v>
          </cell>
          <cell r="P323" t="str">
            <v>2000.05.30</v>
          </cell>
          <cell r="Q323" t="str">
            <v>이현구</v>
          </cell>
          <cell r="T323">
            <v>1589578</v>
          </cell>
          <cell r="U323" t="str">
            <v>1145.40     1135.20</v>
          </cell>
        </row>
        <row r="324">
          <cell r="A324" t="str">
            <v>51005-00</v>
          </cell>
          <cell r="B324" t="str">
            <v>외환차익</v>
          </cell>
          <cell r="C324" t="str">
            <v>외환차익</v>
          </cell>
          <cell r="D324">
            <v>10</v>
          </cell>
          <cell r="E324" t="str">
            <v>전도금전표</v>
          </cell>
          <cell r="F324" t="str">
            <v>10557218-002</v>
          </cell>
          <cell r="G324">
            <v>100054</v>
          </cell>
          <cell r="H324" t="str">
            <v>피막반</v>
          </cell>
          <cell r="I324">
            <v>100023</v>
          </cell>
          <cell r="J324" t="str">
            <v>업무팀</v>
          </cell>
          <cell r="K324" t="str">
            <v>환차이익</v>
          </cell>
          <cell r="L324" t="str">
            <v>C</v>
          </cell>
          <cell r="M324">
            <v>0</v>
          </cell>
          <cell r="N324">
            <v>464814</v>
          </cell>
          <cell r="O324" t="str">
            <v>2000.05.31</v>
          </cell>
          <cell r="P324" t="str">
            <v>2000.05.18</v>
          </cell>
          <cell r="Q324" t="str">
            <v>이현구</v>
          </cell>
          <cell r="T324">
            <v>30579.85</v>
          </cell>
          <cell r="U324" t="str">
            <v>1125.50     1110.30</v>
          </cell>
        </row>
        <row r="325">
          <cell r="A325" t="str">
            <v>51005-00</v>
          </cell>
          <cell r="B325" t="str">
            <v>외환차익</v>
          </cell>
          <cell r="C325" t="str">
            <v>외환차익</v>
          </cell>
          <cell r="D325">
            <v>10</v>
          </cell>
          <cell r="E325" t="str">
            <v>전도금전표</v>
          </cell>
          <cell r="F325" t="str">
            <v>10557239-002</v>
          </cell>
          <cell r="G325">
            <v>100727</v>
          </cell>
          <cell r="H325" t="str">
            <v>SCR생산과</v>
          </cell>
          <cell r="I325">
            <v>100023</v>
          </cell>
          <cell r="J325" t="str">
            <v>업무팀</v>
          </cell>
          <cell r="K325" t="str">
            <v>환차이익</v>
          </cell>
          <cell r="L325" t="str">
            <v>C</v>
          </cell>
          <cell r="M325">
            <v>0</v>
          </cell>
          <cell r="N325">
            <v>19715969</v>
          </cell>
          <cell r="O325" t="str">
            <v>2000.05.31</v>
          </cell>
          <cell r="P325" t="str">
            <v>2000.05.18</v>
          </cell>
          <cell r="Q325" t="str">
            <v>이현구</v>
          </cell>
          <cell r="T325">
            <v>541796.35</v>
          </cell>
          <cell r="U325" t="str">
            <v>1145.40     1109.01</v>
          </cell>
        </row>
        <row r="326">
          <cell r="A326" t="str">
            <v>51005-00</v>
          </cell>
          <cell r="B326" t="str">
            <v>외환차익</v>
          </cell>
          <cell r="C326" t="str">
            <v>외환차익</v>
          </cell>
          <cell r="D326">
            <v>10</v>
          </cell>
          <cell r="E326" t="str">
            <v>전도금전표</v>
          </cell>
          <cell r="F326" t="str">
            <v>10557241-002</v>
          </cell>
          <cell r="G326">
            <v>100727</v>
          </cell>
          <cell r="H326" t="str">
            <v>SCR생산과</v>
          </cell>
          <cell r="I326">
            <v>100023</v>
          </cell>
          <cell r="J326" t="str">
            <v>업무팀</v>
          </cell>
          <cell r="K326" t="str">
            <v>환차이익</v>
          </cell>
          <cell r="L326" t="str">
            <v>C</v>
          </cell>
          <cell r="M326">
            <v>0</v>
          </cell>
          <cell r="N326">
            <v>34880885</v>
          </cell>
          <cell r="O326" t="str">
            <v>2000.05.31</v>
          </cell>
          <cell r="P326" t="str">
            <v>2000.05.18</v>
          </cell>
          <cell r="Q326" t="str">
            <v>이현구</v>
          </cell>
          <cell r="T326">
            <v>958529.4</v>
          </cell>
          <cell r="U326" t="str">
            <v>1145.40     1109.01</v>
          </cell>
        </row>
        <row r="327">
          <cell r="A327" t="str">
            <v>51005-00</v>
          </cell>
          <cell r="B327" t="str">
            <v>외환차익</v>
          </cell>
          <cell r="C327" t="str">
            <v>외환차익</v>
          </cell>
          <cell r="D327">
            <v>10</v>
          </cell>
          <cell r="E327" t="str">
            <v>전도금전표</v>
          </cell>
          <cell r="F327" t="str">
            <v>10557248-002</v>
          </cell>
          <cell r="G327">
            <v>100776</v>
          </cell>
          <cell r="H327" t="str">
            <v>CATV팀</v>
          </cell>
          <cell r="I327">
            <v>100023</v>
          </cell>
          <cell r="J327" t="str">
            <v>업무팀</v>
          </cell>
          <cell r="K327" t="str">
            <v>환차이익</v>
          </cell>
          <cell r="L327" t="str">
            <v>C</v>
          </cell>
          <cell r="M327">
            <v>0</v>
          </cell>
          <cell r="N327">
            <v>866758</v>
          </cell>
          <cell r="O327" t="str">
            <v>2000.05.31</v>
          </cell>
          <cell r="P327" t="str">
            <v>2000.05.18</v>
          </cell>
          <cell r="Q327" t="str">
            <v>이현구</v>
          </cell>
          <cell r="T327">
            <v>24090</v>
          </cell>
          <cell r="U327" t="str">
            <v>1145.40     1109.42</v>
          </cell>
        </row>
        <row r="328">
          <cell r="A328" t="str">
            <v>51005-00</v>
          </cell>
          <cell r="B328" t="str">
            <v>외환차익</v>
          </cell>
          <cell r="C328" t="str">
            <v>외환차익</v>
          </cell>
          <cell r="D328">
            <v>10</v>
          </cell>
          <cell r="E328" t="str">
            <v>전도금전표</v>
          </cell>
          <cell r="F328" t="str">
            <v>10557251-002</v>
          </cell>
          <cell r="G328">
            <v>100050</v>
          </cell>
          <cell r="H328" t="str">
            <v>압출반</v>
          </cell>
          <cell r="I328">
            <v>100023</v>
          </cell>
          <cell r="J328" t="str">
            <v>업무팀</v>
          </cell>
          <cell r="K328" t="str">
            <v>환차이익</v>
          </cell>
          <cell r="L328" t="str">
            <v>C</v>
          </cell>
          <cell r="M328">
            <v>0</v>
          </cell>
          <cell r="N328">
            <v>71295687</v>
          </cell>
          <cell r="O328" t="str">
            <v>2000.05.31</v>
          </cell>
          <cell r="P328" t="str">
            <v>2000.05.18</v>
          </cell>
          <cell r="Q328" t="str">
            <v>이현구</v>
          </cell>
          <cell r="T328">
            <v>1981536.59</v>
          </cell>
          <cell r="U328" t="str">
            <v>1145.40     1109.42</v>
          </cell>
        </row>
        <row r="329">
          <cell r="A329" t="str">
            <v>51005-00</v>
          </cell>
          <cell r="B329" t="str">
            <v>외환차익</v>
          </cell>
          <cell r="C329" t="str">
            <v>외환차익</v>
          </cell>
          <cell r="D329">
            <v>10</v>
          </cell>
          <cell r="E329" t="str">
            <v>전도금전표</v>
          </cell>
          <cell r="F329" t="str">
            <v>10557257-002</v>
          </cell>
          <cell r="G329">
            <v>100727</v>
          </cell>
          <cell r="H329" t="str">
            <v>SCR생산과</v>
          </cell>
          <cell r="I329">
            <v>100023</v>
          </cell>
          <cell r="J329" t="str">
            <v>업무팀</v>
          </cell>
          <cell r="K329" t="str">
            <v>환차이익</v>
          </cell>
          <cell r="L329" t="str">
            <v>C</v>
          </cell>
          <cell r="M329">
            <v>0</v>
          </cell>
          <cell r="N329">
            <v>12965562</v>
          </cell>
          <cell r="O329" t="str">
            <v>2000.05.31</v>
          </cell>
          <cell r="P329" t="str">
            <v>2000.05.18</v>
          </cell>
          <cell r="Q329" t="str">
            <v>이현구</v>
          </cell>
          <cell r="T329">
            <v>360354.71</v>
          </cell>
          <cell r="U329" t="str">
            <v>1145.40     1109.42</v>
          </cell>
        </row>
        <row r="330">
          <cell r="A330" t="str">
            <v>51005-00</v>
          </cell>
          <cell r="B330" t="str">
            <v>외환차익</v>
          </cell>
          <cell r="C330" t="str">
            <v>외환차익</v>
          </cell>
          <cell r="D330">
            <v>10</v>
          </cell>
          <cell r="E330" t="str">
            <v>전도금전표</v>
          </cell>
          <cell r="F330" t="str">
            <v>10557264-003</v>
          </cell>
          <cell r="G330">
            <v>100773</v>
          </cell>
          <cell r="H330" t="str">
            <v>영업1부</v>
          </cell>
          <cell r="I330">
            <v>100023</v>
          </cell>
          <cell r="J330" t="str">
            <v>업무팀</v>
          </cell>
          <cell r="K330" t="str">
            <v>환차이익</v>
          </cell>
          <cell r="L330" t="str">
            <v>C</v>
          </cell>
          <cell r="M330">
            <v>0</v>
          </cell>
          <cell r="N330">
            <v>41457794</v>
          </cell>
          <cell r="O330" t="str">
            <v>2000.05.31</v>
          </cell>
          <cell r="P330" t="str">
            <v>2000.05.18</v>
          </cell>
          <cell r="Q330" t="str">
            <v>이현구</v>
          </cell>
          <cell r="T330">
            <v>1444522.45</v>
          </cell>
          <cell r="U330" t="str">
            <v>1145.40     1116.70</v>
          </cell>
        </row>
        <row r="331">
          <cell r="A331" t="str">
            <v>51005-00</v>
          </cell>
          <cell r="B331" t="str">
            <v>외환차익</v>
          </cell>
          <cell r="C331" t="str">
            <v>외환차익</v>
          </cell>
          <cell r="D331">
            <v>10</v>
          </cell>
          <cell r="E331" t="str">
            <v>전도금전표</v>
          </cell>
          <cell r="F331" t="str">
            <v>10557264-004</v>
          </cell>
          <cell r="G331">
            <v>100773</v>
          </cell>
          <cell r="H331" t="str">
            <v>영업1부</v>
          </cell>
          <cell r="I331">
            <v>100023</v>
          </cell>
          <cell r="J331" t="str">
            <v>업무팀</v>
          </cell>
          <cell r="K331" t="str">
            <v>환차이익</v>
          </cell>
          <cell r="L331" t="str">
            <v>C</v>
          </cell>
          <cell r="M331">
            <v>0</v>
          </cell>
          <cell r="N331">
            <v>11293541</v>
          </cell>
          <cell r="O331" t="str">
            <v>2000.05.31</v>
          </cell>
          <cell r="P331" t="str">
            <v>2000.05.18</v>
          </cell>
          <cell r="Q331" t="str">
            <v>이현구</v>
          </cell>
          <cell r="T331">
            <v>322672.55</v>
          </cell>
          <cell r="U331" t="str">
            <v>1145.40     1110.40</v>
          </cell>
        </row>
        <row r="332">
          <cell r="A332" t="str">
            <v>51005-00</v>
          </cell>
          <cell r="B332" t="str">
            <v>외환차익</v>
          </cell>
          <cell r="C332" t="str">
            <v>외환차익</v>
          </cell>
          <cell r="D332">
            <v>10</v>
          </cell>
          <cell r="E332" t="str">
            <v>전도금전표</v>
          </cell>
          <cell r="F332" t="str">
            <v>10557266-002</v>
          </cell>
          <cell r="G332">
            <v>100358</v>
          </cell>
          <cell r="H332" t="str">
            <v>O/F생산팀</v>
          </cell>
          <cell r="I332">
            <v>100023</v>
          </cell>
          <cell r="J332" t="str">
            <v>업무팀</v>
          </cell>
          <cell r="K332" t="str">
            <v>환차이익</v>
          </cell>
          <cell r="L332" t="str">
            <v>C</v>
          </cell>
          <cell r="M332">
            <v>0</v>
          </cell>
          <cell r="N332">
            <v>11224924</v>
          </cell>
          <cell r="O332" t="str">
            <v>2000.05.31</v>
          </cell>
          <cell r="P332" t="str">
            <v>2000.05.18</v>
          </cell>
          <cell r="Q332" t="str">
            <v>이현구</v>
          </cell>
          <cell r="T332" t="str">
            <v>FRF623,953.53</v>
          </cell>
          <cell r="U332" t="str">
            <v>170.74      152.75</v>
          </cell>
        </row>
        <row r="333">
          <cell r="A333" t="str">
            <v>51005-00</v>
          </cell>
          <cell r="B333" t="str">
            <v>외환차익</v>
          </cell>
          <cell r="C333" t="str">
            <v>외환차익</v>
          </cell>
          <cell r="D333">
            <v>10</v>
          </cell>
          <cell r="E333" t="str">
            <v>전도금전표</v>
          </cell>
          <cell r="F333" t="str">
            <v>10557266-003</v>
          </cell>
          <cell r="G333">
            <v>100358</v>
          </cell>
          <cell r="H333" t="str">
            <v>O/F생산팀</v>
          </cell>
          <cell r="I333">
            <v>100023</v>
          </cell>
          <cell r="J333" t="str">
            <v>업무팀</v>
          </cell>
          <cell r="K333" t="str">
            <v>환차이익</v>
          </cell>
          <cell r="L333" t="str">
            <v>C</v>
          </cell>
          <cell r="M333">
            <v>0</v>
          </cell>
          <cell r="N333">
            <v>312929</v>
          </cell>
          <cell r="O333" t="str">
            <v>2000.05.31</v>
          </cell>
          <cell r="P333" t="str">
            <v>2000.05.18</v>
          </cell>
          <cell r="Q333" t="str">
            <v>이현구</v>
          </cell>
          <cell r="T333" t="str">
            <v>FRF59,344.47</v>
          </cell>
          <cell r="U333" t="str">
            <v>170.74      165.46</v>
          </cell>
        </row>
        <row r="334">
          <cell r="A334" t="str">
            <v>51005-00</v>
          </cell>
          <cell r="B334" t="str">
            <v>외환차익</v>
          </cell>
          <cell r="C334" t="str">
            <v>외환차익</v>
          </cell>
          <cell r="D334">
            <v>10</v>
          </cell>
          <cell r="E334" t="str">
            <v>전도금전표</v>
          </cell>
          <cell r="F334" t="str">
            <v>10557272-003</v>
          </cell>
          <cell r="G334">
            <v>100358</v>
          </cell>
          <cell r="H334" t="str">
            <v>O/F생산팀</v>
          </cell>
          <cell r="I334">
            <v>100023</v>
          </cell>
          <cell r="J334" t="str">
            <v>업무팀</v>
          </cell>
          <cell r="K334" t="str">
            <v>환차이익</v>
          </cell>
          <cell r="L334" t="str">
            <v>C</v>
          </cell>
          <cell r="M334">
            <v>0</v>
          </cell>
          <cell r="N334">
            <v>3054933</v>
          </cell>
          <cell r="O334" t="str">
            <v>2000.05.31</v>
          </cell>
          <cell r="P334" t="str">
            <v>2000.05.18</v>
          </cell>
          <cell r="Q334" t="str">
            <v>이현구</v>
          </cell>
          <cell r="T334">
            <v>126236.88</v>
          </cell>
          <cell r="U334" t="str">
            <v>1134.60     1110.40</v>
          </cell>
        </row>
        <row r="335">
          <cell r="A335" t="str">
            <v>51005-00</v>
          </cell>
          <cell r="B335" t="str">
            <v>외환차익</v>
          </cell>
          <cell r="C335" t="str">
            <v>외환차익</v>
          </cell>
          <cell r="D335">
            <v>10</v>
          </cell>
          <cell r="E335" t="str">
            <v>전도금전표</v>
          </cell>
          <cell r="F335" t="str">
            <v>10557272-004</v>
          </cell>
          <cell r="G335">
            <v>100358</v>
          </cell>
          <cell r="H335" t="str">
            <v>O/F생산팀</v>
          </cell>
          <cell r="I335">
            <v>100023</v>
          </cell>
          <cell r="J335" t="str">
            <v>업무팀</v>
          </cell>
          <cell r="K335" t="str">
            <v>환차이익</v>
          </cell>
          <cell r="L335" t="str">
            <v>C</v>
          </cell>
          <cell r="M335">
            <v>0</v>
          </cell>
          <cell r="N335">
            <v>3835013</v>
          </cell>
          <cell r="O335" t="str">
            <v>2000.05.31</v>
          </cell>
          <cell r="P335" t="str">
            <v>2000.05.18</v>
          </cell>
          <cell r="Q335" t="str">
            <v>이현구</v>
          </cell>
          <cell r="T335">
            <v>113900</v>
          </cell>
          <cell r="U335" t="str">
            <v>1142.70     1109.03</v>
          </cell>
        </row>
        <row r="336">
          <cell r="A336" t="str">
            <v>51005-00</v>
          </cell>
          <cell r="B336" t="str">
            <v>외환차익</v>
          </cell>
          <cell r="C336" t="str">
            <v>외환차익</v>
          </cell>
          <cell r="D336">
            <v>10</v>
          </cell>
          <cell r="E336" t="str">
            <v>전도금전표</v>
          </cell>
          <cell r="F336" t="str">
            <v>10557272-005</v>
          </cell>
          <cell r="G336">
            <v>100358</v>
          </cell>
          <cell r="H336" t="str">
            <v>O/F생산팀</v>
          </cell>
          <cell r="I336">
            <v>100023</v>
          </cell>
          <cell r="J336" t="str">
            <v>업무팀</v>
          </cell>
          <cell r="K336" t="str">
            <v>환차이익</v>
          </cell>
          <cell r="L336" t="str">
            <v>C</v>
          </cell>
          <cell r="M336">
            <v>0</v>
          </cell>
          <cell r="N336">
            <v>426116</v>
          </cell>
          <cell r="O336" t="str">
            <v>2000.05.31</v>
          </cell>
          <cell r="P336" t="str">
            <v>2000.05.18</v>
          </cell>
          <cell r="Q336" t="str">
            <v>이현구</v>
          </cell>
          <cell r="T336">
            <v>12655.66</v>
          </cell>
          <cell r="U336" t="str">
            <v>1142.70     1109.03</v>
          </cell>
        </row>
        <row r="337">
          <cell r="A337" t="str">
            <v>51005-00</v>
          </cell>
          <cell r="B337" t="str">
            <v>외환차익</v>
          </cell>
          <cell r="C337" t="str">
            <v>외환차익</v>
          </cell>
          <cell r="D337">
            <v>10</v>
          </cell>
          <cell r="E337" t="str">
            <v>전도금전표</v>
          </cell>
          <cell r="F337" t="str">
            <v>10559502-002</v>
          </cell>
          <cell r="G337">
            <v>100776</v>
          </cell>
          <cell r="H337" t="str">
            <v>CATV팀</v>
          </cell>
          <cell r="I337">
            <v>100023</v>
          </cell>
          <cell r="J337" t="str">
            <v>업무팀</v>
          </cell>
          <cell r="K337" t="str">
            <v>환차이익</v>
          </cell>
          <cell r="L337" t="str">
            <v>C</v>
          </cell>
          <cell r="M337">
            <v>0</v>
          </cell>
          <cell r="N337">
            <v>3631889</v>
          </cell>
          <cell r="O337" t="str">
            <v>2000.05.31</v>
          </cell>
          <cell r="P337" t="str">
            <v>2000.05.23</v>
          </cell>
          <cell r="Q337" t="str">
            <v>이현구</v>
          </cell>
          <cell r="T337">
            <v>135467.70000000001</v>
          </cell>
          <cell r="U337" t="str">
            <v>1145.40     1118.59</v>
          </cell>
        </row>
        <row r="338">
          <cell r="A338" t="str">
            <v>51005-00</v>
          </cell>
          <cell r="B338" t="str">
            <v>외환차익</v>
          </cell>
          <cell r="C338" t="str">
            <v>외환차익</v>
          </cell>
          <cell r="D338">
            <v>10</v>
          </cell>
          <cell r="E338" t="str">
            <v>전도금전표</v>
          </cell>
          <cell r="F338" t="str">
            <v>10562028-002</v>
          </cell>
          <cell r="G338">
            <v>100358</v>
          </cell>
          <cell r="H338" t="str">
            <v>O/F생산팀</v>
          </cell>
          <cell r="I338">
            <v>100023</v>
          </cell>
          <cell r="J338" t="str">
            <v>업무팀</v>
          </cell>
          <cell r="K338" t="str">
            <v>환차이익</v>
          </cell>
          <cell r="L338" t="str">
            <v>C</v>
          </cell>
          <cell r="M338">
            <v>0</v>
          </cell>
          <cell r="N338">
            <v>116138</v>
          </cell>
          <cell r="O338" t="str">
            <v>2000.05.31</v>
          </cell>
          <cell r="P338" t="str">
            <v>2000.05.29</v>
          </cell>
          <cell r="Q338" t="str">
            <v>이현구</v>
          </cell>
          <cell r="T338">
            <v>126236.88</v>
          </cell>
          <cell r="U338" t="str">
            <v>1130.60     1129.68</v>
          </cell>
        </row>
        <row r="339">
          <cell r="A339" t="str">
            <v>51005-00</v>
          </cell>
          <cell r="B339" t="str">
            <v>외환차익</v>
          </cell>
          <cell r="C339" t="str">
            <v>외환차익</v>
          </cell>
          <cell r="D339">
            <v>10</v>
          </cell>
          <cell r="E339" t="str">
            <v>전도금전표</v>
          </cell>
          <cell r="F339" t="str">
            <v>10560824-002</v>
          </cell>
          <cell r="G339">
            <v>100358</v>
          </cell>
          <cell r="H339" t="str">
            <v>O/F생산팀</v>
          </cell>
          <cell r="I339">
            <v>100023</v>
          </cell>
          <cell r="J339" t="str">
            <v>업무팀</v>
          </cell>
          <cell r="K339" t="str">
            <v>환차이익</v>
          </cell>
          <cell r="L339" t="str">
            <v>C</v>
          </cell>
          <cell r="M339">
            <v>0</v>
          </cell>
          <cell r="N339">
            <v>1463734</v>
          </cell>
          <cell r="O339" t="str">
            <v>2000.05.31</v>
          </cell>
          <cell r="P339" t="str">
            <v>2000.05.26</v>
          </cell>
          <cell r="Q339" t="str">
            <v>이현구</v>
          </cell>
          <cell r="T339">
            <v>45107.37</v>
          </cell>
          <cell r="U339" t="str">
            <v>1151.70     1119.25</v>
          </cell>
        </row>
        <row r="340">
          <cell r="A340" t="str">
            <v>51005-00</v>
          </cell>
          <cell r="B340" t="str">
            <v>외환차익</v>
          </cell>
          <cell r="C340" t="str">
            <v>외환차익</v>
          </cell>
          <cell r="D340">
            <v>10</v>
          </cell>
          <cell r="E340" t="str">
            <v>전도금전표</v>
          </cell>
          <cell r="F340" t="str">
            <v>10560826-002</v>
          </cell>
          <cell r="G340">
            <v>100727</v>
          </cell>
          <cell r="H340" t="str">
            <v>SCR생산과</v>
          </cell>
          <cell r="I340">
            <v>100023</v>
          </cell>
          <cell r="J340" t="str">
            <v>업무팀</v>
          </cell>
          <cell r="K340" t="str">
            <v>환차이익</v>
          </cell>
          <cell r="L340" t="str">
            <v>C</v>
          </cell>
          <cell r="M340">
            <v>0</v>
          </cell>
          <cell r="N340">
            <v>2700000</v>
          </cell>
          <cell r="O340" t="str">
            <v>2000.05.31</v>
          </cell>
          <cell r="P340" t="str">
            <v>2000.05.26</v>
          </cell>
          <cell r="Q340" t="str">
            <v>이현구</v>
          </cell>
          <cell r="T340" t="str">
            <v>U$300,000</v>
          </cell>
          <cell r="U340" t="str">
            <v>1145.40     1136.40</v>
          </cell>
        </row>
        <row r="341">
          <cell r="A341" t="str">
            <v>51005-00</v>
          </cell>
          <cell r="B341" t="str">
            <v>외환차익</v>
          </cell>
          <cell r="C341" t="str">
            <v>외환차익</v>
          </cell>
          <cell r="D341">
            <v>10</v>
          </cell>
          <cell r="E341" t="str">
            <v>전도금전표</v>
          </cell>
          <cell r="F341" t="str">
            <v>10560826-003</v>
          </cell>
          <cell r="G341">
            <v>100727</v>
          </cell>
          <cell r="H341" t="str">
            <v>SCR생산과</v>
          </cell>
          <cell r="I341">
            <v>100023</v>
          </cell>
          <cell r="J341" t="str">
            <v>업무팀</v>
          </cell>
          <cell r="K341" t="str">
            <v>환차이익</v>
          </cell>
          <cell r="L341" t="str">
            <v>C</v>
          </cell>
          <cell r="M341">
            <v>0</v>
          </cell>
          <cell r="N341">
            <v>15694185</v>
          </cell>
          <cell r="O341" t="str">
            <v>2000.05.31</v>
          </cell>
          <cell r="P341" t="str">
            <v>2000.05.26</v>
          </cell>
          <cell r="Q341" t="str">
            <v>이현구</v>
          </cell>
          <cell r="T341" t="str">
            <v>U$600,160.06</v>
          </cell>
          <cell r="U341" t="str">
            <v>1145.40     1119.25</v>
          </cell>
        </row>
        <row r="342">
          <cell r="A342" t="str">
            <v>51005-00</v>
          </cell>
          <cell r="B342" t="str">
            <v>외환차익</v>
          </cell>
          <cell r="C342" t="str">
            <v>외환차익</v>
          </cell>
          <cell r="D342">
            <v>200</v>
          </cell>
          <cell r="E342" t="str">
            <v>수금전표</v>
          </cell>
          <cell r="F342" t="str">
            <v>60065029-004</v>
          </cell>
          <cell r="G342">
            <v>100730</v>
          </cell>
          <cell r="H342" t="str">
            <v>SCR해외영업팀</v>
          </cell>
          <cell r="I342">
            <v>100730</v>
          </cell>
          <cell r="J342" t="str">
            <v>SCR해외영업팀</v>
          </cell>
          <cell r="K342" t="str">
            <v>한화0401-4환차익</v>
          </cell>
          <cell r="L342" t="str">
            <v>C</v>
          </cell>
          <cell r="M342">
            <v>0</v>
          </cell>
          <cell r="N342">
            <v>1720200</v>
          </cell>
          <cell r="O342" t="str">
            <v>2000.05.31</v>
          </cell>
          <cell r="P342" t="str">
            <v>2000.05.31</v>
          </cell>
          <cell r="Q342" t="str">
            <v>손형경</v>
          </cell>
          <cell r="T342">
            <v>73200</v>
          </cell>
          <cell r="U342" t="str">
            <v>@1110.30    @1133.80</v>
          </cell>
        </row>
        <row r="343">
          <cell r="A343" t="str">
            <v>51005-00</v>
          </cell>
          <cell r="B343" t="str">
            <v>외환차익</v>
          </cell>
          <cell r="C343" t="str">
            <v>외환차익</v>
          </cell>
          <cell r="D343">
            <v>200</v>
          </cell>
          <cell r="E343" t="str">
            <v>수금전표</v>
          </cell>
          <cell r="F343" t="str">
            <v>60065027-007</v>
          </cell>
          <cell r="G343">
            <v>100730</v>
          </cell>
          <cell r="H343" t="str">
            <v>SCR해외영업팀</v>
          </cell>
          <cell r="I343">
            <v>100730</v>
          </cell>
          <cell r="J343" t="str">
            <v>SCR해외영업팀</v>
          </cell>
          <cell r="K343" t="str">
            <v>엘지상사0301-1환차익</v>
          </cell>
          <cell r="L343" t="str">
            <v>C</v>
          </cell>
          <cell r="M343">
            <v>0</v>
          </cell>
          <cell r="N343">
            <v>2683800</v>
          </cell>
          <cell r="O343" t="str">
            <v>2000.05.31</v>
          </cell>
          <cell r="P343" t="str">
            <v>2000.05.31</v>
          </cell>
          <cell r="Q343" t="str">
            <v>손형경</v>
          </cell>
          <cell r="T343">
            <v>189000</v>
          </cell>
          <cell r="U343" t="str">
            <v>@1119.60    @1133.80</v>
          </cell>
        </row>
        <row r="344">
          <cell r="A344" t="str">
            <v>51005-00</v>
          </cell>
          <cell r="B344" t="str">
            <v>외환차익</v>
          </cell>
          <cell r="C344" t="str">
            <v>외환차익</v>
          </cell>
          <cell r="D344">
            <v>200</v>
          </cell>
          <cell r="E344" t="str">
            <v>수금전표</v>
          </cell>
          <cell r="F344" t="str">
            <v>60065027-008</v>
          </cell>
          <cell r="G344">
            <v>100730</v>
          </cell>
          <cell r="H344" t="str">
            <v>SCR해외영업팀</v>
          </cell>
          <cell r="I344">
            <v>100730</v>
          </cell>
          <cell r="J344" t="str">
            <v>SCR해외영업팀</v>
          </cell>
          <cell r="K344" t="str">
            <v>엘지상사0402-7환차익</v>
          </cell>
          <cell r="L344" t="str">
            <v>C</v>
          </cell>
          <cell r="M344">
            <v>0</v>
          </cell>
          <cell r="N344">
            <v>4235400</v>
          </cell>
          <cell r="O344" t="str">
            <v>2000.05.31</v>
          </cell>
          <cell r="P344" t="str">
            <v>2000.05.31</v>
          </cell>
          <cell r="Q344" t="str">
            <v>손형경</v>
          </cell>
          <cell r="T344">
            <v>181000</v>
          </cell>
          <cell r="U344" t="str">
            <v>@1110.40    @1133.80</v>
          </cell>
        </row>
        <row r="345">
          <cell r="A345" t="str">
            <v>51005-00</v>
          </cell>
          <cell r="B345" t="str">
            <v>외환차익</v>
          </cell>
          <cell r="C345" t="str">
            <v>외환차익</v>
          </cell>
          <cell r="D345">
            <v>200</v>
          </cell>
          <cell r="E345" t="str">
            <v>수금전표</v>
          </cell>
          <cell r="F345" t="str">
            <v>10564876-003</v>
          </cell>
          <cell r="G345">
            <v>100456</v>
          </cell>
          <cell r="H345" t="str">
            <v>수출팀</v>
          </cell>
          <cell r="I345">
            <v>100453</v>
          </cell>
          <cell r="J345" t="str">
            <v>특판1팀</v>
          </cell>
          <cell r="K345" t="str">
            <v>환차익</v>
          </cell>
          <cell r="L345" t="str">
            <v>C</v>
          </cell>
          <cell r="M345">
            <v>0</v>
          </cell>
          <cell r="N345">
            <v>229000</v>
          </cell>
          <cell r="O345" t="str">
            <v>2000.05.31</v>
          </cell>
          <cell r="P345" t="str">
            <v>2000.05.31</v>
          </cell>
          <cell r="Q345" t="str">
            <v>최윤경</v>
          </cell>
          <cell r="T345" t="str">
            <v>USD10,000</v>
          </cell>
          <cell r="U345" t="str">
            <v>@$1110.90   @$1133.80</v>
          </cell>
        </row>
        <row r="346">
          <cell r="A346" t="str">
            <v>51005-00</v>
          </cell>
          <cell r="B346" t="str">
            <v>외환차익</v>
          </cell>
          <cell r="C346" t="str">
            <v>외환차익</v>
          </cell>
          <cell r="D346">
            <v>200</v>
          </cell>
          <cell r="E346" t="str">
            <v>수금전표</v>
          </cell>
          <cell r="F346" t="str">
            <v>60065426-003</v>
          </cell>
          <cell r="G346">
            <v>100730</v>
          </cell>
          <cell r="H346" t="str">
            <v>SCR해외영업팀</v>
          </cell>
          <cell r="I346">
            <v>100730</v>
          </cell>
          <cell r="J346" t="str">
            <v>SCR해외영업팀</v>
          </cell>
          <cell r="K346" t="str">
            <v>희성전선0401-2환차익</v>
          </cell>
          <cell r="L346" t="str">
            <v>C</v>
          </cell>
          <cell r="M346">
            <v>0</v>
          </cell>
          <cell r="N346">
            <v>2600993</v>
          </cell>
          <cell r="O346" t="str">
            <v>2000.06.02</v>
          </cell>
          <cell r="P346" t="str">
            <v>2000.06.02</v>
          </cell>
          <cell r="Q346" t="str">
            <v>손형경</v>
          </cell>
          <cell r="T346">
            <v>107925</v>
          </cell>
          <cell r="U346" t="str">
            <v>@1107.80    @1131.90</v>
          </cell>
        </row>
        <row r="347">
          <cell r="A347" t="str">
            <v>51005-00</v>
          </cell>
          <cell r="B347" t="str">
            <v>외환차익</v>
          </cell>
          <cell r="C347" t="str">
            <v>외환차익</v>
          </cell>
          <cell r="D347">
            <v>200</v>
          </cell>
          <cell r="E347" t="str">
            <v>수금전표</v>
          </cell>
          <cell r="F347" t="str">
            <v>60065529-004</v>
          </cell>
          <cell r="G347">
            <v>100067</v>
          </cell>
          <cell r="H347" t="str">
            <v>해외영업팀</v>
          </cell>
          <cell r="I347">
            <v>100067</v>
          </cell>
          <cell r="J347" t="str">
            <v>해외영업팀</v>
          </cell>
          <cell r="K347" t="str">
            <v>TRANSWORLD S.A NEGO? C</v>
          </cell>
          <cell r="M347">
            <v>0</v>
          </cell>
          <cell r="N347" t="str">
            <v>162744  2</v>
          </cell>
          <cell r="O347" t="str">
            <v>000.06.03  2</v>
          </cell>
          <cell r="P347" t="str">
            <v>000.06.03  손</v>
          </cell>
          <cell r="Q347" t="str">
            <v>형경</v>
          </cell>
          <cell r="T347">
            <v>13450</v>
          </cell>
          <cell r="U347" t="str">
            <v>@1111.90    @1124.00</v>
          </cell>
        </row>
        <row r="348">
          <cell r="A348" t="str">
            <v>51005-00</v>
          </cell>
          <cell r="B348" t="str">
            <v>외환차익</v>
          </cell>
          <cell r="C348" t="str">
            <v>외환차익</v>
          </cell>
          <cell r="D348">
            <v>200</v>
          </cell>
          <cell r="E348" t="str">
            <v>수금전표</v>
          </cell>
          <cell r="F348" t="str">
            <v>60065530-008</v>
          </cell>
          <cell r="G348">
            <v>100067</v>
          </cell>
          <cell r="H348" t="str">
            <v>해외영업팀</v>
          </cell>
          <cell r="I348">
            <v>100067</v>
          </cell>
          <cell r="J348" t="str">
            <v>해외영업팀</v>
          </cell>
          <cell r="K348" t="str">
            <v>TRANSWORLD S.A NEGO? C</v>
          </cell>
          <cell r="M348">
            <v>0</v>
          </cell>
          <cell r="N348" t="str">
            <v>422946  2</v>
          </cell>
          <cell r="O348" t="str">
            <v>000.06.03  2</v>
          </cell>
          <cell r="P348" t="str">
            <v>000.06.03  손</v>
          </cell>
          <cell r="Q348" t="str">
            <v>형경</v>
          </cell>
          <cell r="T348">
            <v>27287</v>
          </cell>
          <cell r="U348" t="str">
            <v>@1108.50    @1124</v>
          </cell>
        </row>
        <row r="349">
          <cell r="A349" t="str">
            <v>51005-00</v>
          </cell>
          <cell r="B349" t="str">
            <v>외환차익</v>
          </cell>
          <cell r="C349" t="str">
            <v>외환차익</v>
          </cell>
          <cell r="D349">
            <v>200</v>
          </cell>
          <cell r="E349" t="str">
            <v>수금전표</v>
          </cell>
          <cell r="F349" t="str">
            <v>10576195-003</v>
          </cell>
          <cell r="G349">
            <v>100456</v>
          </cell>
          <cell r="H349" t="str">
            <v>수출팀</v>
          </cell>
          <cell r="I349">
            <v>100456</v>
          </cell>
          <cell r="J349" t="str">
            <v>수출팀</v>
          </cell>
          <cell r="K349" t="str">
            <v>환차익</v>
          </cell>
          <cell r="L349" t="str">
            <v>C</v>
          </cell>
          <cell r="M349">
            <v>0</v>
          </cell>
          <cell r="N349">
            <v>5138</v>
          </cell>
          <cell r="O349" t="str">
            <v>2000.06.07</v>
          </cell>
          <cell r="P349" t="str">
            <v>2000.06.07</v>
          </cell>
          <cell r="Q349" t="str">
            <v>채광기</v>
          </cell>
          <cell r="T349" t="str">
            <v>USD1,903</v>
          </cell>
          <cell r="U349" t="str">
            <v>@$1110.50   @$1113.20</v>
          </cell>
        </row>
        <row r="350">
          <cell r="A350" t="str">
            <v>51005-00</v>
          </cell>
          <cell r="B350" t="str">
            <v>외환차익</v>
          </cell>
          <cell r="C350" t="str">
            <v>외환차익</v>
          </cell>
          <cell r="D350">
            <v>200</v>
          </cell>
          <cell r="E350" t="str">
            <v>수금전표</v>
          </cell>
          <cell r="F350" t="str">
            <v>10576196-003</v>
          </cell>
          <cell r="G350">
            <v>100456</v>
          </cell>
          <cell r="H350" t="str">
            <v>수출팀</v>
          </cell>
          <cell r="I350">
            <v>100456</v>
          </cell>
          <cell r="J350" t="str">
            <v>수출팀</v>
          </cell>
          <cell r="K350" t="str">
            <v>환차익</v>
          </cell>
          <cell r="L350" t="str">
            <v>C</v>
          </cell>
          <cell r="M350">
            <v>0</v>
          </cell>
          <cell r="N350">
            <v>207134</v>
          </cell>
          <cell r="O350" t="str">
            <v>2000.06.07</v>
          </cell>
          <cell r="P350" t="str">
            <v>2000.06.07</v>
          </cell>
          <cell r="Q350" t="str">
            <v>채광기</v>
          </cell>
          <cell r="T350" t="str">
            <v>USD71,450</v>
          </cell>
          <cell r="U350" t="str">
            <v>@$1110.30   @$1113.20</v>
          </cell>
        </row>
        <row r="351">
          <cell r="A351" t="str">
            <v>51005-00</v>
          </cell>
          <cell r="B351" t="str">
            <v>외환차익</v>
          </cell>
          <cell r="C351" t="str">
            <v>외환차익</v>
          </cell>
          <cell r="D351">
            <v>200</v>
          </cell>
          <cell r="E351" t="str">
            <v>수금전표</v>
          </cell>
          <cell r="F351" t="str">
            <v>60065528-004</v>
          </cell>
          <cell r="G351">
            <v>100067</v>
          </cell>
          <cell r="H351" t="str">
            <v>해외영업팀</v>
          </cell>
          <cell r="I351">
            <v>100067</v>
          </cell>
          <cell r="J351" t="str">
            <v>해외영업팀</v>
          </cell>
          <cell r="K351" t="str">
            <v>TANZANIA NEGO환차익</v>
          </cell>
          <cell r="L351" t="str">
            <v>C</v>
          </cell>
          <cell r="M351">
            <v>0</v>
          </cell>
          <cell r="N351">
            <v>1165250</v>
          </cell>
          <cell r="O351" t="str">
            <v>2000.06.08</v>
          </cell>
          <cell r="P351" t="str">
            <v>2000.06.08</v>
          </cell>
          <cell r="Q351" t="str">
            <v>손형경</v>
          </cell>
          <cell r="T351">
            <v>197500</v>
          </cell>
          <cell r="U351" t="str">
            <v>@1108.50    @1114.40</v>
          </cell>
        </row>
        <row r="352">
          <cell r="A352" t="str">
            <v>51005-00</v>
          </cell>
          <cell r="B352" t="str">
            <v>외환차익</v>
          </cell>
          <cell r="C352" t="str">
            <v>외환차익</v>
          </cell>
          <cell r="D352">
            <v>200</v>
          </cell>
          <cell r="E352" t="str">
            <v>수금전표</v>
          </cell>
          <cell r="F352" t="str">
            <v>10576202-003</v>
          </cell>
          <cell r="G352">
            <v>100456</v>
          </cell>
          <cell r="H352" t="str">
            <v>수출팀</v>
          </cell>
          <cell r="I352">
            <v>100456</v>
          </cell>
          <cell r="J352" t="str">
            <v>수출팀</v>
          </cell>
          <cell r="K352" t="str">
            <v>환차익</v>
          </cell>
          <cell r="L352" t="str">
            <v>C</v>
          </cell>
          <cell r="M352">
            <v>0</v>
          </cell>
          <cell r="N352">
            <v>436478</v>
          </cell>
          <cell r="O352" t="str">
            <v>2000.06.08</v>
          </cell>
          <cell r="P352" t="str">
            <v>2000.06.08</v>
          </cell>
          <cell r="Q352" t="str">
            <v>채광기</v>
          </cell>
          <cell r="T352" t="str">
            <v>FRF169,228</v>
          </cell>
          <cell r="U352" t="str">
            <v>@FRF160.57  @FRF163.20</v>
          </cell>
        </row>
        <row r="353">
          <cell r="A353" t="str">
            <v>51005-00</v>
          </cell>
          <cell r="B353" t="str">
            <v>외환차익</v>
          </cell>
          <cell r="C353" t="str">
            <v>외환차익</v>
          </cell>
          <cell r="D353">
            <v>200</v>
          </cell>
          <cell r="E353" t="str">
            <v>수금전표</v>
          </cell>
          <cell r="F353" t="str">
            <v>60065632-003</v>
          </cell>
          <cell r="G353">
            <v>100067</v>
          </cell>
          <cell r="H353" t="str">
            <v>해외영업팀</v>
          </cell>
          <cell r="I353">
            <v>100067</v>
          </cell>
          <cell r="J353" t="str">
            <v>해외영업팀</v>
          </cell>
          <cell r="K353" t="str">
            <v>동광상사 NEGO 환차익</v>
          </cell>
          <cell r="L353" t="str">
            <v>C</v>
          </cell>
          <cell r="M353">
            <v>0</v>
          </cell>
          <cell r="N353">
            <v>3120</v>
          </cell>
          <cell r="O353" t="str">
            <v>2000.06.14</v>
          </cell>
          <cell r="P353" t="str">
            <v>2000.06.14</v>
          </cell>
          <cell r="Q353" t="str">
            <v>손형경</v>
          </cell>
          <cell r="T353">
            <v>31200</v>
          </cell>
          <cell r="U353" t="str">
            <v>@1114.40    @1114.50</v>
          </cell>
        </row>
        <row r="354">
          <cell r="A354" t="str">
            <v>51005-00</v>
          </cell>
          <cell r="B354" t="str">
            <v>외환차익</v>
          </cell>
          <cell r="C354" t="str">
            <v>외환차익</v>
          </cell>
          <cell r="D354">
            <v>200</v>
          </cell>
          <cell r="E354" t="str">
            <v>수금전표</v>
          </cell>
          <cell r="F354" t="str">
            <v>60065604-004</v>
          </cell>
          <cell r="G354">
            <v>100730</v>
          </cell>
          <cell r="H354" t="str">
            <v>SCR해외영업팀</v>
          </cell>
          <cell r="I354">
            <v>100730</v>
          </cell>
          <cell r="J354" t="str">
            <v>SCR해외영업팀</v>
          </cell>
          <cell r="K354" t="str">
            <v>한화0401-3NEGO환차익</v>
          </cell>
          <cell r="L354" t="str">
            <v>C</v>
          </cell>
          <cell r="M354">
            <v>0</v>
          </cell>
          <cell r="N354">
            <v>896700</v>
          </cell>
          <cell r="O354" t="str">
            <v>2000.06.15</v>
          </cell>
          <cell r="P354" t="str">
            <v>2000.06.15</v>
          </cell>
          <cell r="Q354" t="str">
            <v>손형경</v>
          </cell>
          <cell r="T354">
            <v>183000</v>
          </cell>
          <cell r="U354" t="str">
            <v>@1110.30    @1115.20</v>
          </cell>
        </row>
        <row r="355">
          <cell r="A355" t="str">
            <v>51005-00</v>
          </cell>
          <cell r="B355" t="str">
            <v>외환차익</v>
          </cell>
          <cell r="C355" t="str">
            <v>외환차익</v>
          </cell>
          <cell r="D355">
            <v>200</v>
          </cell>
          <cell r="E355" t="str">
            <v>수금전표</v>
          </cell>
          <cell r="F355" t="str">
            <v>60065660-008</v>
          </cell>
          <cell r="G355">
            <v>100730</v>
          </cell>
          <cell r="H355" t="str">
            <v>SCR해외영업팀</v>
          </cell>
          <cell r="I355">
            <v>100730</v>
          </cell>
          <cell r="J355" t="str">
            <v>SCR해외영업팀</v>
          </cell>
          <cell r="K355" t="str">
            <v>엘지상사0402-8-2 환? C</v>
          </cell>
          <cell r="M355">
            <v>0</v>
          </cell>
          <cell r="N355" t="str">
            <v>564720  2</v>
          </cell>
          <cell r="O355" t="str">
            <v>000.06.16  2</v>
          </cell>
          <cell r="P355" t="str">
            <v>000.06.16  손</v>
          </cell>
          <cell r="Q355" t="str">
            <v>형경</v>
          </cell>
          <cell r="T355">
            <v>108600</v>
          </cell>
          <cell r="U355" t="str">
            <v>@1109.40    @1114.60</v>
          </cell>
        </row>
        <row r="356">
          <cell r="A356" t="str">
            <v>51005-00</v>
          </cell>
          <cell r="B356" t="str">
            <v>외환차익</v>
          </cell>
          <cell r="C356" t="str">
            <v>외환차익</v>
          </cell>
          <cell r="D356">
            <v>200</v>
          </cell>
          <cell r="E356" t="str">
            <v>수금전표</v>
          </cell>
          <cell r="F356" t="str">
            <v>60065660-009</v>
          </cell>
          <cell r="G356">
            <v>100730</v>
          </cell>
          <cell r="H356" t="str">
            <v>SCR해외영업팀</v>
          </cell>
          <cell r="I356">
            <v>100730</v>
          </cell>
          <cell r="J356" t="str">
            <v>SCR해외영업팀</v>
          </cell>
          <cell r="K356" t="str">
            <v>엘지상사0402-3-2,9-3</v>
          </cell>
          <cell r="L356" t="str">
            <v>C</v>
          </cell>
          <cell r="M356">
            <v>0</v>
          </cell>
          <cell r="N356">
            <v>1324920</v>
          </cell>
          <cell r="O356" t="str">
            <v>2000.06.16</v>
          </cell>
          <cell r="P356" t="str">
            <v>2000.06.16</v>
          </cell>
          <cell r="Q356" t="str">
            <v>손형경</v>
          </cell>
          <cell r="T356">
            <v>217200</v>
          </cell>
          <cell r="U356" t="str">
            <v>@1108.50    @1114.60</v>
          </cell>
        </row>
        <row r="357">
          <cell r="A357" t="str">
            <v>51005-00</v>
          </cell>
          <cell r="B357" t="str">
            <v>외환차익</v>
          </cell>
          <cell r="C357" t="str">
            <v>외환차익</v>
          </cell>
          <cell r="D357">
            <v>200</v>
          </cell>
          <cell r="E357" t="str">
            <v>수금전표</v>
          </cell>
          <cell r="F357" t="str">
            <v>10576206-005</v>
          </cell>
          <cell r="G357">
            <v>100456</v>
          </cell>
          <cell r="H357" t="str">
            <v>수출팀</v>
          </cell>
          <cell r="I357">
            <v>100456</v>
          </cell>
          <cell r="J357" t="str">
            <v>수출팀</v>
          </cell>
          <cell r="K357" t="str">
            <v>환차익</v>
          </cell>
          <cell r="L357" t="str">
            <v>C</v>
          </cell>
          <cell r="M357">
            <v>0</v>
          </cell>
          <cell r="N357">
            <v>538560</v>
          </cell>
          <cell r="O357" t="str">
            <v>2000.06.16</v>
          </cell>
          <cell r="P357" t="str">
            <v>2000.06.16</v>
          </cell>
          <cell r="Q357" t="str">
            <v>채광기</v>
          </cell>
          <cell r="T357" t="str">
            <v>USD125,246.55</v>
          </cell>
          <cell r="U357" t="str">
            <v>@$1110.30   @$1114.60</v>
          </cell>
        </row>
        <row r="358">
          <cell r="A358" t="str">
            <v>51005-00</v>
          </cell>
          <cell r="B358" t="str">
            <v>외환차익</v>
          </cell>
          <cell r="C358" t="str">
            <v>외환차익</v>
          </cell>
          <cell r="D358">
            <v>200</v>
          </cell>
          <cell r="E358" t="str">
            <v>수금전표</v>
          </cell>
          <cell r="F358" t="str">
            <v>60065693-004</v>
          </cell>
          <cell r="G358">
            <v>100067</v>
          </cell>
          <cell r="H358" t="str">
            <v>해외영업팀</v>
          </cell>
          <cell r="I358">
            <v>100067</v>
          </cell>
          <cell r="J358" t="str">
            <v>해외영업팀</v>
          </cell>
          <cell r="K358" t="str">
            <v>안바상사 LOCAL매입환</v>
          </cell>
          <cell r="L358" t="str">
            <v>C</v>
          </cell>
          <cell r="M358">
            <v>0</v>
          </cell>
          <cell r="N358">
            <v>242179</v>
          </cell>
          <cell r="O358" t="str">
            <v>2000.06.20</v>
          </cell>
          <cell r="P358" t="str">
            <v>2000.06.20</v>
          </cell>
          <cell r="Q358" t="str">
            <v>손형경</v>
          </cell>
          <cell r="T358">
            <v>43246.5</v>
          </cell>
          <cell r="U358" t="str">
            <v>@1113.40    @1119.00</v>
          </cell>
        </row>
        <row r="359">
          <cell r="A359" t="str">
            <v>51005-00</v>
          </cell>
          <cell r="B359" t="str">
            <v>외환차익</v>
          </cell>
          <cell r="C359" t="str">
            <v>외환차익</v>
          </cell>
          <cell r="D359">
            <v>50</v>
          </cell>
          <cell r="E359" t="str">
            <v>자금전표</v>
          </cell>
          <cell r="F359" t="str">
            <v>10570542-007</v>
          </cell>
          <cell r="G359">
            <v>100027</v>
          </cell>
          <cell r="H359" t="str">
            <v>일진경리팀</v>
          </cell>
          <cell r="I359">
            <v>100027</v>
          </cell>
          <cell r="J359" t="str">
            <v>일진경리팀</v>
          </cell>
          <cell r="K359" t="str">
            <v>외화매각</v>
          </cell>
          <cell r="L359" t="str">
            <v>C</v>
          </cell>
          <cell r="M359">
            <v>0</v>
          </cell>
          <cell r="N359">
            <v>63678</v>
          </cell>
          <cell r="O359" t="str">
            <v>2000.06.21</v>
          </cell>
          <cell r="P359" t="str">
            <v>2000.06.21</v>
          </cell>
          <cell r="Q359" t="str">
            <v>최윤경</v>
          </cell>
          <cell r="T359" t="str">
            <v>(U$85,550.91)</v>
          </cell>
          <cell r="U359" t="str">
            <v>0           1118.50</v>
          </cell>
        </row>
        <row r="360">
          <cell r="A360" t="str">
            <v>51005-00</v>
          </cell>
          <cell r="B360" t="str">
            <v>외환차익</v>
          </cell>
          <cell r="C360" t="str">
            <v>외환차익</v>
          </cell>
          <cell r="D360">
            <v>200</v>
          </cell>
          <cell r="E360" t="str">
            <v>수금전표</v>
          </cell>
          <cell r="F360" t="str">
            <v>60065764-004</v>
          </cell>
          <cell r="G360">
            <v>100730</v>
          </cell>
          <cell r="H360" t="str">
            <v>SCR해외영업팀</v>
          </cell>
          <cell r="I360">
            <v>100730</v>
          </cell>
          <cell r="J360" t="str">
            <v>SCR해외영업팀</v>
          </cell>
          <cell r="K360" t="str">
            <v>희성전선0401-3-1,2환</v>
          </cell>
          <cell r="L360" t="str">
            <v>C</v>
          </cell>
          <cell r="M360">
            <v>0</v>
          </cell>
          <cell r="N360">
            <v>1259125</v>
          </cell>
          <cell r="O360" t="str">
            <v>2000.06.21</v>
          </cell>
          <cell r="P360" t="str">
            <v>2000.06.21</v>
          </cell>
          <cell r="Q360" t="str">
            <v>손형경</v>
          </cell>
          <cell r="T360">
            <v>251825</v>
          </cell>
          <cell r="U360" t="str">
            <v>@1114.80    @1119.80</v>
          </cell>
        </row>
        <row r="361">
          <cell r="A361" t="str">
            <v>51005-00</v>
          </cell>
          <cell r="B361" t="str">
            <v>외환차익</v>
          </cell>
          <cell r="C361" t="str">
            <v>외환차익</v>
          </cell>
          <cell r="D361">
            <v>200</v>
          </cell>
          <cell r="E361" t="str">
            <v>수금전표</v>
          </cell>
          <cell r="F361" t="str">
            <v>60065848-003</v>
          </cell>
          <cell r="G361">
            <v>100729</v>
          </cell>
          <cell r="H361" t="str">
            <v>SCR국내영업팀</v>
          </cell>
          <cell r="I361">
            <v>100729</v>
          </cell>
          <cell r="J361" t="str">
            <v>SCR국내영업팀</v>
          </cell>
          <cell r="K361" t="str">
            <v>한국KDK NEGO환차익</v>
          </cell>
          <cell r="L361" t="str">
            <v>C</v>
          </cell>
          <cell r="M361">
            <v>0</v>
          </cell>
          <cell r="N361">
            <v>171159</v>
          </cell>
          <cell r="O361" t="str">
            <v>2000.06.23</v>
          </cell>
          <cell r="P361" t="str">
            <v>2000.06.23</v>
          </cell>
          <cell r="Q361" t="str">
            <v>손형경</v>
          </cell>
          <cell r="T361">
            <v>47544</v>
          </cell>
          <cell r="U361" t="str">
            <v>@1115.20    @1118.80</v>
          </cell>
        </row>
        <row r="362">
          <cell r="A362" t="str">
            <v>51005-00</v>
          </cell>
          <cell r="B362" t="str">
            <v>외환차익</v>
          </cell>
          <cell r="C362" t="str">
            <v>외환차익</v>
          </cell>
          <cell r="D362">
            <v>200</v>
          </cell>
          <cell r="E362" t="str">
            <v>수금전표</v>
          </cell>
          <cell r="F362" t="str">
            <v>60065849-004</v>
          </cell>
          <cell r="G362">
            <v>100730</v>
          </cell>
          <cell r="H362" t="str">
            <v>SCR해외영업팀</v>
          </cell>
          <cell r="I362">
            <v>100730</v>
          </cell>
          <cell r="J362" t="str">
            <v>SCR해외영업팀</v>
          </cell>
          <cell r="K362" t="str">
            <v>대우0601 NEGO환차익</v>
          </cell>
          <cell r="L362" t="str">
            <v>C</v>
          </cell>
          <cell r="M362">
            <v>0</v>
          </cell>
          <cell r="N362">
            <v>323135</v>
          </cell>
          <cell r="O362" t="str">
            <v>2000.06.23</v>
          </cell>
          <cell r="P362" t="str">
            <v>2000.06.23</v>
          </cell>
          <cell r="Q362" t="str">
            <v>손형경</v>
          </cell>
          <cell r="T362">
            <v>73440</v>
          </cell>
          <cell r="U362" t="str">
            <v>@1114.40    @1118.80</v>
          </cell>
        </row>
        <row r="363">
          <cell r="A363" t="str">
            <v>51005-00</v>
          </cell>
          <cell r="B363" t="str">
            <v>외환차익</v>
          </cell>
          <cell r="C363" t="str">
            <v>외환차익</v>
          </cell>
          <cell r="D363">
            <v>200</v>
          </cell>
          <cell r="E363" t="str">
            <v>수금전표</v>
          </cell>
          <cell r="F363" t="str">
            <v>60065850-007</v>
          </cell>
          <cell r="G363">
            <v>100730</v>
          </cell>
          <cell r="H363" t="str">
            <v>SCR해외영업팀</v>
          </cell>
          <cell r="I363">
            <v>100730</v>
          </cell>
          <cell r="J363" t="str">
            <v>SCR해외영업팀</v>
          </cell>
          <cell r="K363" t="str">
            <v>엘지상사0402-10 환차</v>
          </cell>
          <cell r="L363" t="str">
            <v>C</v>
          </cell>
          <cell r="M363">
            <v>0</v>
          </cell>
          <cell r="N363">
            <v>372860</v>
          </cell>
          <cell r="O363" t="str">
            <v>2000.06.23</v>
          </cell>
          <cell r="P363" t="str">
            <v>2000.06.23</v>
          </cell>
          <cell r="Q363" t="str">
            <v>손형경</v>
          </cell>
          <cell r="T363">
            <v>36200</v>
          </cell>
          <cell r="U363" t="str">
            <v>@1108.50    @1118.80</v>
          </cell>
        </row>
        <row r="364">
          <cell r="A364" t="str">
            <v>51005-00</v>
          </cell>
          <cell r="B364" t="str">
            <v>외환차익</v>
          </cell>
          <cell r="C364" t="str">
            <v>외환차익</v>
          </cell>
          <cell r="D364">
            <v>200</v>
          </cell>
          <cell r="E364" t="str">
            <v>수금전표</v>
          </cell>
          <cell r="F364" t="str">
            <v>60065850-008</v>
          </cell>
          <cell r="G364">
            <v>100730</v>
          </cell>
          <cell r="H364" t="str">
            <v>SCR해외영업팀</v>
          </cell>
          <cell r="I364">
            <v>100730</v>
          </cell>
          <cell r="J364" t="str">
            <v>SCR해외영업팀</v>
          </cell>
          <cell r="K364" t="str">
            <v>엘지상사0402-1  환차</v>
          </cell>
          <cell r="L364" t="str">
            <v>C</v>
          </cell>
          <cell r="M364">
            <v>0</v>
          </cell>
          <cell r="N364">
            <v>1701400</v>
          </cell>
          <cell r="O364" t="str">
            <v>2000.06.23</v>
          </cell>
          <cell r="P364" t="str">
            <v>2000.06.23</v>
          </cell>
          <cell r="Q364" t="str">
            <v>손형경</v>
          </cell>
          <cell r="T364">
            <v>181000</v>
          </cell>
          <cell r="U364" t="str">
            <v>@1109.40    @1118.80</v>
          </cell>
        </row>
        <row r="365">
          <cell r="A365" t="str">
            <v>51005-00</v>
          </cell>
          <cell r="B365" t="str">
            <v>외환차익</v>
          </cell>
          <cell r="C365" t="str">
            <v>외환차익</v>
          </cell>
          <cell r="D365">
            <v>200</v>
          </cell>
          <cell r="E365" t="str">
            <v>수금전표</v>
          </cell>
          <cell r="F365" t="str">
            <v>60065850-009</v>
          </cell>
          <cell r="G365">
            <v>100730</v>
          </cell>
          <cell r="H365" t="str">
            <v>SCR해외영업팀</v>
          </cell>
          <cell r="I365">
            <v>100730</v>
          </cell>
          <cell r="J365" t="str">
            <v>SCR해외영업팀</v>
          </cell>
          <cell r="K365" t="str">
            <v>엘지상사0502-5  환차</v>
          </cell>
          <cell r="L365" t="str">
            <v>C</v>
          </cell>
          <cell r="M365">
            <v>0</v>
          </cell>
          <cell r="N365">
            <v>1555840</v>
          </cell>
          <cell r="O365" t="str">
            <v>2000.06.23</v>
          </cell>
          <cell r="P365" t="str">
            <v>2000.06.23</v>
          </cell>
          <cell r="Q365" t="str">
            <v>손형경</v>
          </cell>
          <cell r="T365">
            <v>457600</v>
          </cell>
          <cell r="U365" t="str">
            <v>@1115.40    @1118.80</v>
          </cell>
        </row>
        <row r="366">
          <cell r="A366" t="str">
            <v>51005-00</v>
          </cell>
          <cell r="B366" t="str">
            <v>외환차익</v>
          </cell>
          <cell r="C366" t="str">
            <v>외환차익</v>
          </cell>
          <cell r="D366">
            <v>200</v>
          </cell>
          <cell r="E366" t="str">
            <v>수금전표</v>
          </cell>
          <cell r="F366" t="str">
            <v>60066194-003</v>
          </cell>
          <cell r="G366">
            <v>100067</v>
          </cell>
          <cell r="H366" t="str">
            <v>해외영업팀</v>
          </cell>
          <cell r="I366">
            <v>100730</v>
          </cell>
          <cell r="J366" t="str">
            <v>SCR해외영업팀</v>
          </cell>
          <cell r="K366" t="str">
            <v>동광상사 NEGO환차익</v>
          </cell>
          <cell r="L366" t="str">
            <v>C</v>
          </cell>
          <cell r="M366">
            <v>0</v>
          </cell>
          <cell r="N366">
            <v>43680</v>
          </cell>
          <cell r="O366" t="str">
            <v>2000.06.27</v>
          </cell>
          <cell r="P366" t="str">
            <v>2000.06.27</v>
          </cell>
          <cell r="Q366" t="str">
            <v>손형경</v>
          </cell>
          <cell r="T366">
            <v>31200</v>
          </cell>
          <cell r="U366" t="str">
            <v>@1116.50    @1117.90</v>
          </cell>
        </row>
        <row r="367">
          <cell r="A367" t="str">
            <v>51005-00</v>
          </cell>
          <cell r="B367" t="str">
            <v>외환차익</v>
          </cell>
          <cell r="C367" t="str">
            <v>외환차익</v>
          </cell>
          <cell r="D367">
            <v>10</v>
          </cell>
          <cell r="E367" t="str">
            <v>전도금전표</v>
          </cell>
          <cell r="F367" t="str">
            <v>10568448-003</v>
          </cell>
          <cell r="G367">
            <v>100051</v>
          </cell>
          <cell r="H367" t="str">
            <v>용해반</v>
          </cell>
          <cell r="I367">
            <v>100023</v>
          </cell>
          <cell r="J367" t="str">
            <v>업무팀</v>
          </cell>
          <cell r="K367" t="str">
            <v>환차이익</v>
          </cell>
          <cell r="L367" t="str">
            <v>C</v>
          </cell>
          <cell r="M367">
            <v>0</v>
          </cell>
          <cell r="N367">
            <v>6548406</v>
          </cell>
          <cell r="O367" t="str">
            <v>2000.06.30</v>
          </cell>
          <cell r="P367" t="str">
            <v>2000.06.15</v>
          </cell>
          <cell r="Q367" t="str">
            <v>이현구</v>
          </cell>
          <cell r="T367">
            <v>473492.82</v>
          </cell>
          <cell r="U367" t="str">
            <v>1145.40     1131.57</v>
          </cell>
        </row>
        <row r="368">
          <cell r="A368" t="str">
            <v>51005-00</v>
          </cell>
          <cell r="B368" t="str">
            <v>외환차익</v>
          </cell>
          <cell r="C368" t="str">
            <v>외환차익</v>
          </cell>
          <cell r="D368">
            <v>10</v>
          </cell>
          <cell r="E368" t="str">
            <v>전도금전표</v>
          </cell>
          <cell r="F368" t="str">
            <v>10568447-003</v>
          </cell>
          <cell r="G368">
            <v>100776</v>
          </cell>
          <cell r="H368" t="str">
            <v>CATV팀</v>
          </cell>
          <cell r="I368">
            <v>100023</v>
          </cell>
          <cell r="J368" t="str">
            <v>업무팀</v>
          </cell>
          <cell r="K368" t="str">
            <v>환차이익</v>
          </cell>
          <cell r="L368" t="str">
            <v>C</v>
          </cell>
          <cell r="M368">
            <v>0</v>
          </cell>
          <cell r="N368">
            <v>67911</v>
          </cell>
          <cell r="O368" t="str">
            <v>2000.06.30</v>
          </cell>
          <cell r="P368" t="str">
            <v>2000.06.01</v>
          </cell>
          <cell r="Q368" t="str">
            <v>이현구</v>
          </cell>
          <cell r="T368">
            <v>5236</v>
          </cell>
          <cell r="U368" t="str">
            <v>1145.40     1132.43</v>
          </cell>
        </row>
        <row r="369">
          <cell r="A369" t="str">
            <v>51005-00</v>
          </cell>
          <cell r="B369" t="str">
            <v>외환차익</v>
          </cell>
          <cell r="C369" t="str">
            <v>외환차익</v>
          </cell>
          <cell r="D369">
            <v>10</v>
          </cell>
          <cell r="E369" t="str">
            <v>전도금전표</v>
          </cell>
          <cell r="F369" t="str">
            <v>10568446-002</v>
          </cell>
          <cell r="G369">
            <v>100050</v>
          </cell>
          <cell r="H369" t="str">
            <v>압출반</v>
          </cell>
          <cell r="I369">
            <v>100023</v>
          </cell>
          <cell r="J369" t="str">
            <v>업무팀</v>
          </cell>
          <cell r="K369" t="str">
            <v>환차이익</v>
          </cell>
          <cell r="L369" t="str">
            <v>C</v>
          </cell>
          <cell r="M369">
            <v>0</v>
          </cell>
          <cell r="N369">
            <v>11244043</v>
          </cell>
          <cell r="O369" t="str">
            <v>2000.06.30</v>
          </cell>
          <cell r="P369" t="str">
            <v>2000.06.15</v>
          </cell>
          <cell r="Q369" t="str">
            <v>이현구</v>
          </cell>
          <cell r="T369">
            <v>525767.67000000004</v>
          </cell>
          <cell r="U369" t="str">
            <v>1145.40     1124.01</v>
          </cell>
        </row>
        <row r="370">
          <cell r="A370" t="str">
            <v>51005-00</v>
          </cell>
          <cell r="B370" t="str">
            <v>외환차익</v>
          </cell>
          <cell r="C370" t="str">
            <v>외환차익</v>
          </cell>
          <cell r="D370">
            <v>10</v>
          </cell>
          <cell r="E370" t="str">
            <v>전도금전표</v>
          </cell>
          <cell r="F370" t="str">
            <v>10568446-003</v>
          </cell>
          <cell r="G370">
            <v>100050</v>
          </cell>
          <cell r="H370" t="str">
            <v>압출반</v>
          </cell>
          <cell r="I370">
            <v>100023</v>
          </cell>
          <cell r="J370" t="str">
            <v>업무팀</v>
          </cell>
          <cell r="K370" t="str">
            <v>환차이익</v>
          </cell>
          <cell r="L370" t="str">
            <v>C</v>
          </cell>
          <cell r="M370">
            <v>0</v>
          </cell>
          <cell r="N370">
            <v>4003595</v>
          </cell>
          <cell r="O370" t="str">
            <v>2000.06.30</v>
          </cell>
          <cell r="P370" t="str">
            <v>2000.06.15</v>
          </cell>
          <cell r="Q370" t="str">
            <v>이현구</v>
          </cell>
          <cell r="T370">
            <v>125899.22</v>
          </cell>
          <cell r="U370" t="str">
            <v>1145.40     1113.60</v>
          </cell>
        </row>
        <row r="371">
          <cell r="A371" t="str">
            <v>51005-00</v>
          </cell>
          <cell r="B371" t="str">
            <v>외환차익</v>
          </cell>
          <cell r="C371" t="str">
            <v>외환차익</v>
          </cell>
          <cell r="D371">
            <v>10</v>
          </cell>
          <cell r="E371" t="str">
            <v>전도금전표</v>
          </cell>
          <cell r="F371" t="str">
            <v>10568446-004</v>
          </cell>
          <cell r="G371">
            <v>100050</v>
          </cell>
          <cell r="H371" t="str">
            <v>압출반</v>
          </cell>
          <cell r="I371">
            <v>100023</v>
          </cell>
          <cell r="J371" t="str">
            <v>업무팀</v>
          </cell>
          <cell r="K371" t="str">
            <v>환차이익</v>
          </cell>
          <cell r="L371" t="str">
            <v>C</v>
          </cell>
          <cell r="M371">
            <v>0</v>
          </cell>
          <cell r="N371">
            <v>10334003</v>
          </cell>
          <cell r="O371" t="str">
            <v>2000.06.30</v>
          </cell>
          <cell r="P371" t="str">
            <v>2000.06.15</v>
          </cell>
          <cell r="Q371" t="str">
            <v>이현구</v>
          </cell>
          <cell r="T371">
            <v>324968.65999999997</v>
          </cell>
          <cell r="U371" t="str">
            <v>1145.40     1113.60</v>
          </cell>
        </row>
        <row r="372">
          <cell r="A372" t="str">
            <v>51005-00</v>
          </cell>
          <cell r="B372" t="str">
            <v>외환차익</v>
          </cell>
          <cell r="C372" t="str">
            <v>외환차익</v>
          </cell>
          <cell r="D372">
            <v>10</v>
          </cell>
          <cell r="E372" t="str">
            <v>전도금전표</v>
          </cell>
          <cell r="F372" t="str">
            <v>10568445-003</v>
          </cell>
          <cell r="G372">
            <v>100727</v>
          </cell>
          <cell r="H372" t="str">
            <v>SCR생산과</v>
          </cell>
          <cell r="I372">
            <v>100023</v>
          </cell>
          <cell r="J372" t="str">
            <v>업무팀</v>
          </cell>
          <cell r="K372" t="str">
            <v>환차이익</v>
          </cell>
          <cell r="L372" t="str">
            <v>C</v>
          </cell>
          <cell r="M372">
            <v>0</v>
          </cell>
          <cell r="N372">
            <v>8080000</v>
          </cell>
          <cell r="O372" t="str">
            <v>2000.06.30</v>
          </cell>
          <cell r="P372" t="str">
            <v>2000.06.15</v>
          </cell>
          <cell r="Q372" t="str">
            <v>이현구</v>
          </cell>
          <cell r="T372">
            <v>500000</v>
          </cell>
          <cell r="U372" t="str">
            <v>1145.40     1129.24</v>
          </cell>
        </row>
        <row r="373">
          <cell r="A373" t="str">
            <v>51005-00</v>
          </cell>
          <cell r="B373" t="str">
            <v>외환차익</v>
          </cell>
          <cell r="C373" t="str">
            <v>외환차익</v>
          </cell>
          <cell r="D373">
            <v>10</v>
          </cell>
          <cell r="E373" t="str">
            <v>전도금전표</v>
          </cell>
          <cell r="F373" t="str">
            <v>10568445-004</v>
          </cell>
          <cell r="G373">
            <v>100727</v>
          </cell>
          <cell r="H373" t="str">
            <v>SCR생산과</v>
          </cell>
          <cell r="I373">
            <v>100023</v>
          </cell>
          <cell r="J373" t="str">
            <v>업무팀</v>
          </cell>
          <cell r="K373" t="str">
            <v>환차이익</v>
          </cell>
          <cell r="L373" t="str">
            <v>C</v>
          </cell>
          <cell r="M373">
            <v>0</v>
          </cell>
          <cell r="N373">
            <v>699085</v>
          </cell>
          <cell r="O373" t="str">
            <v>2000.06.30</v>
          </cell>
          <cell r="P373" t="str">
            <v>2000.06.15</v>
          </cell>
          <cell r="Q373" t="str">
            <v>이현구</v>
          </cell>
          <cell r="T373">
            <v>32682.799999999999</v>
          </cell>
          <cell r="U373" t="str">
            <v>1145.40     1124.01</v>
          </cell>
        </row>
        <row r="374">
          <cell r="A374" t="str">
            <v>51005-00</v>
          </cell>
          <cell r="B374" t="str">
            <v>외환차익</v>
          </cell>
          <cell r="C374" t="str">
            <v>외환차익</v>
          </cell>
          <cell r="D374">
            <v>10</v>
          </cell>
          <cell r="E374" t="str">
            <v>전도금전표</v>
          </cell>
          <cell r="F374" t="str">
            <v>10570047-002</v>
          </cell>
          <cell r="G374">
            <v>100727</v>
          </cell>
          <cell r="H374" t="str">
            <v>SCR생산과</v>
          </cell>
          <cell r="I374">
            <v>100023</v>
          </cell>
          <cell r="J374" t="str">
            <v>업무팀</v>
          </cell>
          <cell r="K374" t="str">
            <v>환차이익</v>
          </cell>
          <cell r="L374" t="str">
            <v>C</v>
          </cell>
          <cell r="M374">
            <v>0</v>
          </cell>
          <cell r="N374">
            <v>24483888</v>
          </cell>
          <cell r="O374" t="str">
            <v>2000.06.30</v>
          </cell>
          <cell r="P374" t="str">
            <v>2000.06.20</v>
          </cell>
          <cell r="Q374" t="str">
            <v>이현구</v>
          </cell>
          <cell r="T374">
            <v>808335.1</v>
          </cell>
          <cell r="U374" t="str">
            <v>1145.40     1115.10</v>
          </cell>
        </row>
        <row r="375">
          <cell r="A375" t="str">
            <v>51005-00</v>
          </cell>
          <cell r="B375" t="str">
            <v>외환차익</v>
          </cell>
          <cell r="C375" t="str">
            <v>외환차익</v>
          </cell>
          <cell r="D375">
            <v>10</v>
          </cell>
          <cell r="E375" t="str">
            <v>전도금전표</v>
          </cell>
          <cell r="F375" t="str">
            <v>10570047-003</v>
          </cell>
          <cell r="G375">
            <v>100727</v>
          </cell>
          <cell r="H375" t="str">
            <v>SCR생산과</v>
          </cell>
          <cell r="I375">
            <v>100023</v>
          </cell>
          <cell r="J375" t="str">
            <v>업무팀</v>
          </cell>
          <cell r="K375" t="str">
            <v>환차이익</v>
          </cell>
          <cell r="L375" t="str">
            <v>C</v>
          </cell>
          <cell r="M375">
            <v>0</v>
          </cell>
          <cell r="N375">
            <v>29977498</v>
          </cell>
          <cell r="O375" t="str">
            <v>2000.06.30</v>
          </cell>
          <cell r="P375" t="str">
            <v>2000.06.20</v>
          </cell>
          <cell r="Q375" t="str">
            <v>이현구</v>
          </cell>
          <cell r="T375">
            <v>972663.8</v>
          </cell>
          <cell r="U375" t="str">
            <v>1145.40     1114.58</v>
          </cell>
        </row>
        <row r="376">
          <cell r="A376" t="str">
            <v>51005-00</v>
          </cell>
          <cell r="B376" t="str">
            <v>외환차익</v>
          </cell>
          <cell r="C376" t="str">
            <v>외환차익</v>
          </cell>
          <cell r="D376">
            <v>10</v>
          </cell>
          <cell r="E376" t="str">
            <v>전도금전표</v>
          </cell>
          <cell r="F376" t="str">
            <v>10570052-003</v>
          </cell>
          <cell r="G376">
            <v>100727</v>
          </cell>
          <cell r="H376" t="str">
            <v>SCR생산과</v>
          </cell>
          <cell r="I376">
            <v>100023</v>
          </cell>
          <cell r="J376" t="str">
            <v>업무팀</v>
          </cell>
          <cell r="K376" t="str">
            <v>환차이익</v>
          </cell>
          <cell r="L376" t="str">
            <v>C</v>
          </cell>
          <cell r="M376">
            <v>0</v>
          </cell>
          <cell r="N376">
            <v>13515000</v>
          </cell>
          <cell r="O376" t="str">
            <v>2000.06.30</v>
          </cell>
          <cell r="P376" t="str">
            <v>2000.06.20</v>
          </cell>
          <cell r="Q376" t="str">
            <v>이현구</v>
          </cell>
          <cell r="T376">
            <v>510000</v>
          </cell>
          <cell r="U376" t="str">
            <v>1145.40     1118.90</v>
          </cell>
        </row>
        <row r="377">
          <cell r="A377" t="str">
            <v>51005-00</v>
          </cell>
          <cell r="B377" t="str">
            <v>외환차익</v>
          </cell>
          <cell r="C377" t="str">
            <v>외환차익</v>
          </cell>
          <cell r="D377">
            <v>10</v>
          </cell>
          <cell r="E377" t="str">
            <v>전도금전표</v>
          </cell>
          <cell r="F377" t="str">
            <v>10570052-004</v>
          </cell>
          <cell r="G377">
            <v>100727</v>
          </cell>
          <cell r="H377" t="str">
            <v>SCR생산과</v>
          </cell>
          <cell r="I377">
            <v>100023</v>
          </cell>
          <cell r="J377" t="str">
            <v>업무팀</v>
          </cell>
          <cell r="K377" t="str">
            <v>환차이익</v>
          </cell>
          <cell r="L377" t="str">
            <v>C</v>
          </cell>
          <cell r="M377">
            <v>0</v>
          </cell>
          <cell r="N377">
            <v>331496</v>
          </cell>
          <cell r="O377" t="str">
            <v>2000.06.30</v>
          </cell>
          <cell r="P377" t="str">
            <v>2000.06.20</v>
          </cell>
          <cell r="Q377" t="str">
            <v>이현구</v>
          </cell>
          <cell r="T377">
            <v>10755.9</v>
          </cell>
          <cell r="U377" t="str">
            <v>1145.40     1114.58</v>
          </cell>
        </row>
        <row r="378">
          <cell r="A378" t="str">
            <v>51005-00</v>
          </cell>
          <cell r="B378" t="str">
            <v>외환차익</v>
          </cell>
          <cell r="C378" t="str">
            <v>외환차익</v>
          </cell>
          <cell r="D378">
            <v>10</v>
          </cell>
          <cell r="E378" t="str">
            <v>전도금전표</v>
          </cell>
          <cell r="F378" t="str">
            <v>10570041-003</v>
          </cell>
          <cell r="G378">
            <v>100776</v>
          </cell>
          <cell r="H378" t="str">
            <v>CATV팀</v>
          </cell>
          <cell r="I378">
            <v>100023</v>
          </cell>
          <cell r="J378" t="str">
            <v>업무팀</v>
          </cell>
          <cell r="K378" t="str">
            <v>환차이익</v>
          </cell>
          <cell r="L378" t="str">
            <v>C</v>
          </cell>
          <cell r="M378">
            <v>0</v>
          </cell>
          <cell r="N378">
            <v>474203</v>
          </cell>
          <cell r="O378" t="str">
            <v>2000.06.30</v>
          </cell>
          <cell r="P378" t="str">
            <v>2000.06.20</v>
          </cell>
          <cell r="Q378" t="str">
            <v>이현구</v>
          </cell>
          <cell r="T378">
            <v>15386.25</v>
          </cell>
          <cell r="U378" t="str">
            <v>1145.40     1114.58</v>
          </cell>
        </row>
        <row r="379">
          <cell r="A379" t="str">
            <v>51005-00</v>
          </cell>
          <cell r="B379" t="str">
            <v>외환차익</v>
          </cell>
          <cell r="C379" t="str">
            <v>외환차익</v>
          </cell>
          <cell r="D379">
            <v>10</v>
          </cell>
          <cell r="E379" t="str">
            <v>전도금전표</v>
          </cell>
          <cell r="F379" t="str">
            <v>10573277-002</v>
          </cell>
          <cell r="G379">
            <v>100727</v>
          </cell>
          <cell r="H379" t="str">
            <v>SCR생산과</v>
          </cell>
          <cell r="I379">
            <v>100023</v>
          </cell>
          <cell r="J379" t="str">
            <v>업무팀</v>
          </cell>
          <cell r="K379" t="str">
            <v>환차이익</v>
          </cell>
          <cell r="L379" t="str">
            <v>C</v>
          </cell>
          <cell r="M379">
            <v>0</v>
          </cell>
          <cell r="N379">
            <v>3215912</v>
          </cell>
          <cell r="O379" t="str">
            <v>2000.06.30</v>
          </cell>
          <cell r="P379" t="str">
            <v>2000.06.28</v>
          </cell>
          <cell r="Q379" t="str">
            <v>이현구</v>
          </cell>
          <cell r="T379">
            <v>120898.95</v>
          </cell>
          <cell r="U379" t="str">
            <v>1145.40     1118.80</v>
          </cell>
        </row>
        <row r="380">
          <cell r="A380" t="str">
            <v>51005-00</v>
          </cell>
          <cell r="B380" t="str">
            <v>외환차익</v>
          </cell>
          <cell r="C380" t="str">
            <v>외환차익</v>
          </cell>
          <cell r="D380">
            <v>10</v>
          </cell>
          <cell r="E380" t="str">
            <v>전도금전표</v>
          </cell>
          <cell r="F380" t="str">
            <v>10573277-003</v>
          </cell>
          <cell r="G380">
            <v>100727</v>
          </cell>
          <cell r="H380" t="str">
            <v>SCR생산과</v>
          </cell>
          <cell r="I380">
            <v>100023</v>
          </cell>
          <cell r="J380" t="str">
            <v>업무팀</v>
          </cell>
          <cell r="K380" t="str">
            <v>환차이익</v>
          </cell>
          <cell r="L380" t="str">
            <v>C</v>
          </cell>
          <cell r="M380">
            <v>0</v>
          </cell>
          <cell r="N380">
            <v>18410000</v>
          </cell>
          <cell r="O380" t="str">
            <v>2000.06.30</v>
          </cell>
          <cell r="P380" t="str">
            <v>2000.06.28</v>
          </cell>
          <cell r="Q380" t="str">
            <v>이현구</v>
          </cell>
          <cell r="T380">
            <v>700000</v>
          </cell>
          <cell r="U380" t="str">
            <v>1145.40     1119.10</v>
          </cell>
        </row>
        <row r="381">
          <cell r="A381" t="str">
            <v>51005-00</v>
          </cell>
          <cell r="B381" t="str">
            <v>외환차익</v>
          </cell>
          <cell r="C381" t="str">
            <v>외환차익</v>
          </cell>
          <cell r="D381">
            <v>10</v>
          </cell>
          <cell r="E381" t="str">
            <v>전도금전표</v>
          </cell>
          <cell r="F381" t="str">
            <v>10573277-004</v>
          </cell>
          <cell r="G381">
            <v>100727</v>
          </cell>
          <cell r="H381" t="str">
            <v>SCR생산과</v>
          </cell>
          <cell r="I381">
            <v>100023</v>
          </cell>
          <cell r="J381" t="str">
            <v>업무팀</v>
          </cell>
          <cell r="K381" t="str">
            <v>환차이익</v>
          </cell>
          <cell r="L381" t="str">
            <v>C</v>
          </cell>
          <cell r="M381">
            <v>0</v>
          </cell>
          <cell r="N381">
            <v>25460298</v>
          </cell>
          <cell r="O381" t="str">
            <v>2000.06.30</v>
          </cell>
          <cell r="P381" t="str">
            <v>2000.06.28</v>
          </cell>
          <cell r="Q381" t="str">
            <v>이현구</v>
          </cell>
          <cell r="T381">
            <v>958595.53</v>
          </cell>
          <cell r="U381" t="str">
            <v>1145.40     1118.84</v>
          </cell>
        </row>
        <row r="382">
          <cell r="A382" t="str">
            <v>51005-00</v>
          </cell>
          <cell r="B382" t="str">
            <v>외환차익</v>
          </cell>
          <cell r="C382" t="str">
            <v>외환차익</v>
          </cell>
          <cell r="D382">
            <v>10</v>
          </cell>
          <cell r="E382" t="str">
            <v>전도금전표</v>
          </cell>
          <cell r="F382" t="str">
            <v>10575021-002</v>
          </cell>
          <cell r="G382">
            <v>100358</v>
          </cell>
          <cell r="H382" t="str">
            <v>O/F생산팀</v>
          </cell>
          <cell r="I382">
            <v>100023</v>
          </cell>
          <cell r="J382" t="str">
            <v>업무팀</v>
          </cell>
          <cell r="K382" t="str">
            <v>환차이익</v>
          </cell>
          <cell r="L382" t="str">
            <v>C</v>
          </cell>
          <cell r="M382">
            <v>0</v>
          </cell>
          <cell r="N382">
            <v>13808631</v>
          </cell>
          <cell r="O382" t="str">
            <v>2000.06.30</v>
          </cell>
          <cell r="P382" t="str">
            <v>2000.06.30</v>
          </cell>
          <cell r="Q382" t="str">
            <v>이현구</v>
          </cell>
          <cell r="T382" t="str">
            <v>CHF401,998</v>
          </cell>
          <cell r="U382" t="str">
            <v>717.33      682.98</v>
          </cell>
        </row>
        <row r="383">
          <cell r="A383" t="str">
            <v>51005-00</v>
          </cell>
          <cell r="B383" t="str">
            <v>외환차익</v>
          </cell>
          <cell r="C383" t="str">
            <v>외환차익</v>
          </cell>
          <cell r="D383">
            <v>200</v>
          </cell>
          <cell r="E383" t="str">
            <v>수금전표</v>
          </cell>
          <cell r="F383" t="str">
            <v>10576179-005</v>
          </cell>
          <cell r="G383">
            <v>100456</v>
          </cell>
          <cell r="H383" t="str">
            <v>수출팀</v>
          </cell>
          <cell r="I383">
            <v>100456</v>
          </cell>
          <cell r="J383" t="str">
            <v>수출팀</v>
          </cell>
          <cell r="K383" t="str">
            <v>상쇄전표 자동생성 II</v>
          </cell>
          <cell r="L383" t="str">
            <v>C</v>
          </cell>
          <cell r="M383">
            <v>0</v>
          </cell>
          <cell r="N383">
            <v>54036</v>
          </cell>
          <cell r="O383" t="str">
            <v>2000.06.30</v>
          </cell>
          <cell r="P383" t="str">
            <v>2000.06.30</v>
          </cell>
          <cell r="Q383" t="str">
            <v>채광기</v>
          </cell>
          <cell r="T383" t="str">
            <v>USD3,160</v>
          </cell>
          <cell r="U383" t="str">
            <v>@$1137.20   @$1120.10</v>
          </cell>
        </row>
        <row r="384">
          <cell r="A384" t="str">
            <v>51005-00</v>
          </cell>
          <cell r="B384" t="str">
            <v>외환차익</v>
          </cell>
          <cell r="C384" t="str">
            <v>외환차익</v>
          </cell>
          <cell r="D384">
            <v>200</v>
          </cell>
          <cell r="E384" t="str">
            <v>수금전표</v>
          </cell>
          <cell r="F384" t="str">
            <v>60066856-004</v>
          </cell>
          <cell r="G384">
            <v>100730</v>
          </cell>
          <cell r="H384" t="str">
            <v>SCR해외영업팀</v>
          </cell>
          <cell r="I384">
            <v>100730</v>
          </cell>
          <cell r="J384" t="str">
            <v>SCR해외영업팀</v>
          </cell>
          <cell r="K384" t="str">
            <v>한화0401-2 NEGO환차? C</v>
          </cell>
          <cell r="M384">
            <v>0</v>
          </cell>
          <cell r="N384" t="str">
            <v>329400  2</v>
          </cell>
          <cell r="O384" t="str">
            <v>000.06.30  2</v>
          </cell>
          <cell r="P384" t="str">
            <v>000.06.30  손</v>
          </cell>
          <cell r="Q384" t="str">
            <v>형경</v>
          </cell>
          <cell r="T384">
            <v>73200</v>
          </cell>
          <cell r="U384" t="str">
            <v>@1110.30    @1114.80</v>
          </cell>
        </row>
        <row r="385">
          <cell r="A385" t="str">
            <v>51009-00</v>
          </cell>
          <cell r="B385" t="str">
            <v>잡이익</v>
          </cell>
          <cell r="C385" t="str">
            <v>잡이익</v>
          </cell>
          <cell r="D385">
            <v>1</v>
          </cell>
          <cell r="E385" t="str">
            <v>비용전표</v>
          </cell>
          <cell r="F385" t="str">
            <v>10508682-002</v>
          </cell>
          <cell r="G385">
            <v>100027</v>
          </cell>
          <cell r="H385" t="str">
            <v>일진경리팀</v>
          </cell>
          <cell r="I385">
            <v>100027</v>
          </cell>
          <cell r="J385" t="str">
            <v>일진경리팀</v>
          </cell>
          <cell r="K385" t="str">
            <v>최상규이자</v>
          </cell>
          <cell r="L385" t="str">
            <v>C</v>
          </cell>
          <cell r="M385">
            <v>0</v>
          </cell>
          <cell r="N385">
            <v>54356</v>
          </cell>
          <cell r="O385" t="str">
            <v>2000.01.05</v>
          </cell>
          <cell r="P385" t="str">
            <v>2000.01.05</v>
          </cell>
          <cell r="Q385" t="str">
            <v>최윤경</v>
          </cell>
        </row>
        <row r="386">
          <cell r="A386" t="str">
            <v>51009-00</v>
          </cell>
          <cell r="B386" t="str">
            <v>잡이익</v>
          </cell>
          <cell r="C386" t="str">
            <v>잡이익</v>
          </cell>
          <cell r="D386">
            <v>100</v>
          </cell>
          <cell r="E386" t="str">
            <v>판매전표</v>
          </cell>
          <cell r="F386" t="str">
            <v>10509937-002</v>
          </cell>
          <cell r="G386">
            <v>100361</v>
          </cell>
          <cell r="H386" t="str">
            <v>구매과</v>
          </cell>
          <cell r="I386">
            <v>100361</v>
          </cell>
          <cell r="J386" t="str">
            <v>구매과</v>
          </cell>
          <cell r="K386" t="str">
            <v>파지외</v>
          </cell>
          <cell r="L386" t="str">
            <v>C</v>
          </cell>
          <cell r="M386">
            <v>0</v>
          </cell>
          <cell r="N386">
            <v>40200</v>
          </cell>
          <cell r="O386" t="str">
            <v>2000.01.05</v>
          </cell>
          <cell r="P386" t="str">
            <v>2000.01.05</v>
          </cell>
          <cell r="Q386" t="str">
            <v>김미현</v>
          </cell>
          <cell r="R386">
            <v>999999</v>
          </cell>
          <cell r="S386" t="str">
            <v>일시(SYSTEM SETTING)</v>
          </cell>
        </row>
        <row r="387">
          <cell r="A387" t="str">
            <v>51009-00</v>
          </cell>
          <cell r="B387" t="str">
            <v>잡이익</v>
          </cell>
          <cell r="C387" t="str">
            <v>잡이익</v>
          </cell>
          <cell r="D387">
            <v>50</v>
          </cell>
          <cell r="E387" t="str">
            <v>자금전표</v>
          </cell>
          <cell r="F387" t="str">
            <v>10509102-002</v>
          </cell>
          <cell r="G387">
            <v>100027</v>
          </cell>
          <cell r="H387" t="str">
            <v>일진경리팀</v>
          </cell>
          <cell r="I387">
            <v>100027</v>
          </cell>
          <cell r="J387" t="str">
            <v>일진경리팀</v>
          </cell>
          <cell r="K387" t="str">
            <v>표지어음이자분</v>
          </cell>
          <cell r="L387" t="str">
            <v>C</v>
          </cell>
          <cell r="M387">
            <v>0</v>
          </cell>
          <cell r="N387">
            <v>290</v>
          </cell>
          <cell r="O387" t="str">
            <v>2000.01.06</v>
          </cell>
          <cell r="P387" t="str">
            <v>2000.01.06</v>
          </cell>
          <cell r="Q387" t="str">
            <v>최윤경</v>
          </cell>
        </row>
        <row r="388">
          <cell r="A388" t="str">
            <v>51009-00</v>
          </cell>
          <cell r="B388" t="str">
            <v>잡이익</v>
          </cell>
          <cell r="C388" t="str">
            <v>잡이익</v>
          </cell>
          <cell r="D388">
            <v>200</v>
          </cell>
          <cell r="E388" t="str">
            <v>수금전표</v>
          </cell>
          <cell r="F388" t="str">
            <v>10508984-002</v>
          </cell>
          <cell r="G388">
            <v>100729</v>
          </cell>
          <cell r="H388" t="str">
            <v>SCR국내영업팀</v>
          </cell>
          <cell r="I388">
            <v>100729</v>
          </cell>
          <cell r="J388" t="str">
            <v>SCR국내영업팀</v>
          </cell>
          <cell r="K388" t="str">
            <v>SCR/삼천리도시가스장</v>
          </cell>
          <cell r="L388" t="str">
            <v>C</v>
          </cell>
          <cell r="M388">
            <v>0</v>
          </cell>
          <cell r="N388">
            <v>3469180</v>
          </cell>
          <cell r="O388" t="str">
            <v>2000.01.06</v>
          </cell>
          <cell r="P388" t="str">
            <v>2000.01.06</v>
          </cell>
          <cell r="Q388" t="str">
            <v>손형경</v>
          </cell>
        </row>
        <row r="389">
          <cell r="A389" t="str">
            <v>51009-00</v>
          </cell>
          <cell r="B389" t="str">
            <v>잡이익</v>
          </cell>
          <cell r="C389" t="str">
            <v>잡이익</v>
          </cell>
          <cell r="D389">
            <v>100</v>
          </cell>
          <cell r="E389" t="str">
            <v>판매전표</v>
          </cell>
          <cell r="F389" t="str">
            <v>10509923-002</v>
          </cell>
          <cell r="G389">
            <v>100361</v>
          </cell>
          <cell r="H389" t="str">
            <v>구매과</v>
          </cell>
          <cell r="I389">
            <v>100361</v>
          </cell>
          <cell r="J389" t="str">
            <v>구매과</v>
          </cell>
          <cell r="K389" t="str">
            <v>페 LAP TAPE외</v>
          </cell>
          <cell r="L389" t="str">
            <v>C</v>
          </cell>
          <cell r="M389">
            <v>0</v>
          </cell>
          <cell r="N389">
            <v>220600</v>
          </cell>
          <cell r="O389" t="str">
            <v>2000.01.06</v>
          </cell>
          <cell r="P389" t="str">
            <v>2000.01.06</v>
          </cell>
          <cell r="Q389" t="str">
            <v>김미현</v>
          </cell>
          <cell r="R389">
            <v>999999</v>
          </cell>
          <cell r="S389" t="str">
            <v>일시(SYSTEM SETTING)</v>
          </cell>
        </row>
        <row r="390">
          <cell r="A390" t="str">
            <v>51009-00</v>
          </cell>
          <cell r="B390" t="str">
            <v>잡이익</v>
          </cell>
          <cell r="C390" t="str">
            <v>잡이익</v>
          </cell>
          <cell r="D390">
            <v>100</v>
          </cell>
          <cell r="E390" t="str">
            <v>판매전표</v>
          </cell>
          <cell r="F390" t="str">
            <v>10509928-002</v>
          </cell>
          <cell r="G390">
            <v>100361</v>
          </cell>
          <cell r="H390" t="str">
            <v>구매과</v>
          </cell>
          <cell r="I390">
            <v>100361</v>
          </cell>
          <cell r="J390" t="str">
            <v>구매과</v>
          </cell>
          <cell r="K390" t="str">
            <v>폐고철</v>
          </cell>
          <cell r="L390" t="str">
            <v>C</v>
          </cell>
          <cell r="M390">
            <v>0</v>
          </cell>
          <cell r="N390">
            <v>159900</v>
          </cell>
          <cell r="O390" t="str">
            <v>2000.01.06</v>
          </cell>
          <cell r="P390" t="str">
            <v>2000.01.06</v>
          </cell>
          <cell r="Q390" t="str">
            <v>김미현</v>
          </cell>
          <cell r="R390">
            <v>999999</v>
          </cell>
          <cell r="S390" t="str">
            <v>일시(SYSTEM SETTING)</v>
          </cell>
        </row>
        <row r="391">
          <cell r="A391" t="str">
            <v>51009-00</v>
          </cell>
          <cell r="B391" t="str">
            <v>잡이익</v>
          </cell>
          <cell r="C391" t="str">
            <v>잡이익</v>
          </cell>
          <cell r="D391">
            <v>100</v>
          </cell>
          <cell r="E391" t="str">
            <v>판매전표</v>
          </cell>
          <cell r="F391" t="str">
            <v>10509939-002</v>
          </cell>
          <cell r="G391">
            <v>100361</v>
          </cell>
          <cell r="H391" t="str">
            <v>구매과</v>
          </cell>
          <cell r="I391">
            <v>100361</v>
          </cell>
          <cell r="J391" t="str">
            <v>구매과</v>
          </cell>
          <cell r="K391" t="str">
            <v>상고철외</v>
          </cell>
          <cell r="L391" t="str">
            <v>C</v>
          </cell>
          <cell r="M391">
            <v>0</v>
          </cell>
          <cell r="N391">
            <v>826800</v>
          </cell>
          <cell r="O391" t="str">
            <v>2000.01.06</v>
          </cell>
          <cell r="P391" t="str">
            <v>2000.01.06</v>
          </cell>
          <cell r="Q391" t="str">
            <v>김미현</v>
          </cell>
          <cell r="R391">
            <v>999999</v>
          </cell>
          <cell r="S391" t="str">
            <v>일시(SYSTEM SETTING)</v>
          </cell>
        </row>
        <row r="392">
          <cell r="A392" t="str">
            <v>51009-00</v>
          </cell>
          <cell r="B392" t="str">
            <v>잡이익</v>
          </cell>
          <cell r="C392" t="str">
            <v>잡이익</v>
          </cell>
          <cell r="D392">
            <v>100</v>
          </cell>
          <cell r="E392" t="str">
            <v>판매전표</v>
          </cell>
          <cell r="F392" t="str">
            <v>10509942-002</v>
          </cell>
          <cell r="G392">
            <v>100361</v>
          </cell>
          <cell r="H392" t="str">
            <v>구매과</v>
          </cell>
          <cell r="I392">
            <v>100361</v>
          </cell>
          <cell r="J392" t="str">
            <v>구매과</v>
          </cell>
          <cell r="K392" t="str">
            <v>절연스크랩</v>
          </cell>
          <cell r="L392" t="str">
            <v>C</v>
          </cell>
          <cell r="M392">
            <v>0</v>
          </cell>
          <cell r="N392">
            <v>488300</v>
          </cell>
          <cell r="O392" t="str">
            <v>2000.01.06</v>
          </cell>
          <cell r="P392" t="str">
            <v>2000.01.06</v>
          </cell>
          <cell r="Q392" t="str">
            <v>김미현</v>
          </cell>
          <cell r="R392">
            <v>999999</v>
          </cell>
          <cell r="S392" t="str">
            <v>일시(SYSTEM SETTING)</v>
          </cell>
        </row>
        <row r="393">
          <cell r="A393" t="str">
            <v>51009-00</v>
          </cell>
          <cell r="B393" t="str">
            <v>잡이익</v>
          </cell>
          <cell r="C393" t="str">
            <v>잡이익</v>
          </cell>
          <cell r="D393">
            <v>100</v>
          </cell>
          <cell r="E393" t="str">
            <v>판매전표</v>
          </cell>
          <cell r="F393" t="str">
            <v>10509934-002</v>
          </cell>
          <cell r="G393">
            <v>100361</v>
          </cell>
          <cell r="H393" t="str">
            <v>구매과</v>
          </cell>
          <cell r="I393">
            <v>100361</v>
          </cell>
          <cell r="J393" t="str">
            <v>구매과</v>
          </cell>
          <cell r="K393" t="str">
            <v>폐젤리케이블</v>
          </cell>
          <cell r="L393" t="str">
            <v>C</v>
          </cell>
          <cell r="M393">
            <v>0</v>
          </cell>
          <cell r="N393">
            <v>676800</v>
          </cell>
          <cell r="O393" t="str">
            <v>2000.01.06</v>
          </cell>
          <cell r="P393" t="str">
            <v>2000.01.06</v>
          </cell>
          <cell r="Q393" t="str">
            <v>김미현</v>
          </cell>
          <cell r="R393">
            <v>999999</v>
          </cell>
          <cell r="S393" t="str">
            <v>일시(SYSTEM SETTING)</v>
          </cell>
        </row>
        <row r="394">
          <cell r="A394" t="str">
            <v>51009-00</v>
          </cell>
          <cell r="B394" t="str">
            <v>잡이익</v>
          </cell>
          <cell r="C394" t="str">
            <v>잡이익</v>
          </cell>
          <cell r="D394">
            <v>100</v>
          </cell>
          <cell r="E394" t="str">
            <v>판매전표</v>
          </cell>
          <cell r="F394" t="str">
            <v>10509932-002</v>
          </cell>
          <cell r="G394">
            <v>100361</v>
          </cell>
          <cell r="H394" t="str">
            <v>구매과</v>
          </cell>
          <cell r="I394">
            <v>100361</v>
          </cell>
          <cell r="J394" t="str">
            <v>구매과</v>
          </cell>
          <cell r="K394" t="str">
            <v>폐전선외</v>
          </cell>
          <cell r="L394" t="str">
            <v>C</v>
          </cell>
          <cell r="M394">
            <v>0</v>
          </cell>
          <cell r="N394">
            <v>1562500</v>
          </cell>
          <cell r="O394" t="str">
            <v>2000.01.06</v>
          </cell>
          <cell r="P394" t="str">
            <v>2000.01.06</v>
          </cell>
          <cell r="Q394" t="str">
            <v>김미현</v>
          </cell>
          <cell r="R394">
            <v>999999</v>
          </cell>
          <cell r="S394" t="str">
            <v>일시(SYSTEM SETTING)</v>
          </cell>
        </row>
        <row r="395">
          <cell r="A395" t="str">
            <v>51009-00</v>
          </cell>
          <cell r="B395" t="str">
            <v>잡이익</v>
          </cell>
          <cell r="C395" t="str">
            <v>잡이익</v>
          </cell>
          <cell r="D395">
            <v>100</v>
          </cell>
          <cell r="E395" t="str">
            <v>판매전표</v>
          </cell>
          <cell r="F395" t="str">
            <v>10509916-002</v>
          </cell>
          <cell r="G395">
            <v>100361</v>
          </cell>
          <cell r="H395" t="str">
            <v>구매과</v>
          </cell>
          <cell r="I395">
            <v>100361</v>
          </cell>
          <cell r="J395" t="str">
            <v>구매과</v>
          </cell>
          <cell r="K395" t="str">
            <v>폐모타외</v>
          </cell>
          <cell r="L395" t="str">
            <v>C</v>
          </cell>
          <cell r="M395">
            <v>0</v>
          </cell>
          <cell r="N395">
            <v>1968900</v>
          </cell>
          <cell r="O395" t="str">
            <v>2000.01.06</v>
          </cell>
          <cell r="P395" t="str">
            <v>2000.01.06</v>
          </cell>
          <cell r="Q395" t="str">
            <v>김미현</v>
          </cell>
          <cell r="R395">
            <v>999999</v>
          </cell>
          <cell r="S395" t="str">
            <v>일시(SYSTEM SETTING)</v>
          </cell>
        </row>
        <row r="396">
          <cell r="A396" t="str">
            <v>51009-00</v>
          </cell>
          <cell r="B396" t="str">
            <v>잡이익</v>
          </cell>
          <cell r="C396" t="str">
            <v>잡이익</v>
          </cell>
          <cell r="D396">
            <v>50</v>
          </cell>
          <cell r="E396" t="str">
            <v>자금전표</v>
          </cell>
          <cell r="F396" t="str">
            <v>10509724-029</v>
          </cell>
          <cell r="G396">
            <v>100027</v>
          </cell>
          <cell r="H396" t="str">
            <v>일진경리팀</v>
          </cell>
          <cell r="I396">
            <v>100027</v>
          </cell>
          <cell r="J396" t="str">
            <v>일진경리팀</v>
          </cell>
          <cell r="K396" t="str">
            <v>잡이익</v>
          </cell>
          <cell r="L396" t="str">
            <v>C</v>
          </cell>
          <cell r="M396">
            <v>0</v>
          </cell>
          <cell r="N396">
            <v>4</v>
          </cell>
          <cell r="O396" t="str">
            <v>2000.01.10</v>
          </cell>
          <cell r="P396" t="str">
            <v>2000.01.10</v>
          </cell>
          <cell r="Q396" t="str">
            <v>성기승</v>
          </cell>
        </row>
        <row r="397">
          <cell r="A397" t="str">
            <v>51009-00</v>
          </cell>
          <cell r="B397" t="str">
            <v>잡이익</v>
          </cell>
          <cell r="C397" t="str">
            <v>잡이익</v>
          </cell>
          <cell r="D397">
            <v>100</v>
          </cell>
          <cell r="E397" t="str">
            <v>판매전표</v>
          </cell>
          <cell r="F397" t="str">
            <v>10512236-002</v>
          </cell>
          <cell r="G397">
            <v>100361</v>
          </cell>
          <cell r="H397" t="str">
            <v>구매과</v>
          </cell>
          <cell r="I397">
            <v>100361</v>
          </cell>
          <cell r="J397" t="str">
            <v>구매과</v>
          </cell>
          <cell r="K397" t="str">
            <v>파지외</v>
          </cell>
          <cell r="L397" t="str">
            <v>C</v>
          </cell>
          <cell r="M397">
            <v>0</v>
          </cell>
          <cell r="N397">
            <v>75800</v>
          </cell>
          <cell r="O397" t="str">
            <v>2000.01.10</v>
          </cell>
          <cell r="P397" t="str">
            <v>2000.01.10</v>
          </cell>
          <cell r="Q397" t="str">
            <v>김미현</v>
          </cell>
          <cell r="R397">
            <v>999999</v>
          </cell>
          <cell r="S397" t="str">
            <v>일시(SYSTEM SETTING)</v>
          </cell>
        </row>
        <row r="398">
          <cell r="A398" t="str">
            <v>51009-00</v>
          </cell>
          <cell r="B398" t="str">
            <v>잡이익</v>
          </cell>
          <cell r="C398" t="str">
            <v>잡이익</v>
          </cell>
          <cell r="D398">
            <v>100</v>
          </cell>
          <cell r="E398" t="str">
            <v>판매전표</v>
          </cell>
          <cell r="F398" t="str">
            <v>10514003-002</v>
          </cell>
          <cell r="G398">
            <v>100361</v>
          </cell>
          <cell r="H398" t="str">
            <v>구매과</v>
          </cell>
          <cell r="I398">
            <v>100361</v>
          </cell>
          <cell r="J398" t="str">
            <v>구매과</v>
          </cell>
          <cell r="K398" t="str">
            <v>폐고철</v>
          </cell>
          <cell r="L398" t="str">
            <v>C</v>
          </cell>
          <cell r="M398">
            <v>0</v>
          </cell>
          <cell r="N398">
            <v>196950</v>
          </cell>
          <cell r="O398" t="str">
            <v>2000.01.11</v>
          </cell>
          <cell r="P398" t="str">
            <v>2000.01.11</v>
          </cell>
          <cell r="Q398" t="str">
            <v>김미현</v>
          </cell>
          <cell r="R398">
            <v>999999</v>
          </cell>
          <cell r="S398" t="str">
            <v>일시(SYSTEM SETTING)</v>
          </cell>
        </row>
        <row r="399">
          <cell r="A399" t="str">
            <v>51009-00</v>
          </cell>
          <cell r="B399" t="str">
            <v>잡이익</v>
          </cell>
          <cell r="C399" t="str">
            <v>잡이익</v>
          </cell>
          <cell r="D399">
            <v>100</v>
          </cell>
          <cell r="E399" t="str">
            <v>판매전표</v>
          </cell>
          <cell r="F399" t="str">
            <v>10512238-002</v>
          </cell>
          <cell r="G399">
            <v>100361</v>
          </cell>
          <cell r="H399" t="str">
            <v>구매과</v>
          </cell>
          <cell r="I399">
            <v>100361</v>
          </cell>
          <cell r="J399" t="str">
            <v>구매과</v>
          </cell>
          <cell r="K399" t="str">
            <v>파지외</v>
          </cell>
          <cell r="L399" t="str">
            <v>C</v>
          </cell>
          <cell r="M399">
            <v>0</v>
          </cell>
          <cell r="N399">
            <v>48500</v>
          </cell>
          <cell r="O399" t="str">
            <v>2000.01.12</v>
          </cell>
          <cell r="P399" t="str">
            <v>2000.01.12</v>
          </cell>
          <cell r="Q399" t="str">
            <v>김미현</v>
          </cell>
          <cell r="R399">
            <v>999999</v>
          </cell>
          <cell r="S399" t="str">
            <v>일시(SYSTEM SETTING)</v>
          </cell>
        </row>
        <row r="400">
          <cell r="A400" t="str">
            <v>51009-00</v>
          </cell>
          <cell r="B400" t="str">
            <v>잡이익</v>
          </cell>
          <cell r="C400" t="str">
            <v>잡이익</v>
          </cell>
          <cell r="D400">
            <v>200</v>
          </cell>
          <cell r="E400" t="str">
            <v>수금전표</v>
          </cell>
          <cell r="F400" t="str">
            <v>10512579-001</v>
          </cell>
          <cell r="G400">
            <v>100729</v>
          </cell>
          <cell r="H400" t="str">
            <v>SCR국내영업팀</v>
          </cell>
          <cell r="I400">
            <v>100729</v>
          </cell>
          <cell r="J400" t="str">
            <v>SCR국내영업팀</v>
          </cell>
          <cell r="K400" t="str">
            <v>SCR/GERALD LTD 선물? C</v>
          </cell>
          <cell r="M400">
            <v>0</v>
          </cell>
          <cell r="N400" t="str">
            <v>71671569  2</v>
          </cell>
          <cell r="O400" t="str">
            <v>000.01.14  2</v>
          </cell>
          <cell r="P400" t="str">
            <v>000.01.14  손</v>
          </cell>
          <cell r="Q400" t="str">
            <v>형경</v>
          </cell>
          <cell r="T400">
            <v>62952.63</v>
          </cell>
        </row>
        <row r="401">
          <cell r="A401" t="str">
            <v>51009-00</v>
          </cell>
          <cell r="B401" t="str">
            <v>잡이익</v>
          </cell>
          <cell r="C401" t="str">
            <v>잡이익</v>
          </cell>
          <cell r="D401">
            <v>100</v>
          </cell>
          <cell r="E401" t="str">
            <v>판매전표</v>
          </cell>
          <cell r="F401" t="str">
            <v>10512241-002</v>
          </cell>
          <cell r="G401">
            <v>100361</v>
          </cell>
          <cell r="H401" t="str">
            <v>구매과</v>
          </cell>
          <cell r="I401">
            <v>100361</v>
          </cell>
          <cell r="J401" t="str">
            <v>구매과</v>
          </cell>
          <cell r="K401" t="str">
            <v>파지외</v>
          </cell>
          <cell r="L401" t="str">
            <v>C</v>
          </cell>
          <cell r="M401">
            <v>0</v>
          </cell>
          <cell r="N401">
            <v>69700</v>
          </cell>
          <cell r="O401" t="str">
            <v>2000.01.14</v>
          </cell>
          <cell r="P401" t="str">
            <v>2000.01.14</v>
          </cell>
          <cell r="Q401" t="str">
            <v>김미현</v>
          </cell>
          <cell r="R401">
            <v>999999</v>
          </cell>
          <cell r="S401" t="str">
            <v>일시(SYSTEM SETTING)</v>
          </cell>
        </row>
        <row r="402">
          <cell r="A402" t="str">
            <v>51009-00</v>
          </cell>
          <cell r="B402" t="str">
            <v>잡이익</v>
          </cell>
          <cell r="C402" t="str">
            <v>잡이익</v>
          </cell>
          <cell r="D402">
            <v>100</v>
          </cell>
          <cell r="E402" t="str">
            <v>판매전표</v>
          </cell>
          <cell r="F402" t="str">
            <v>10512243-002</v>
          </cell>
          <cell r="G402">
            <v>100361</v>
          </cell>
          <cell r="H402" t="str">
            <v>구매과</v>
          </cell>
          <cell r="I402">
            <v>100361</v>
          </cell>
          <cell r="J402" t="str">
            <v>구매과</v>
          </cell>
          <cell r="K402" t="str">
            <v>꽃가루</v>
          </cell>
          <cell r="L402" t="str">
            <v>C</v>
          </cell>
          <cell r="M402">
            <v>0</v>
          </cell>
          <cell r="N402">
            <v>304200</v>
          </cell>
          <cell r="O402" t="str">
            <v>2000.01.14</v>
          </cell>
          <cell r="P402" t="str">
            <v>2000.01.14</v>
          </cell>
          <cell r="Q402" t="str">
            <v>김미현</v>
          </cell>
          <cell r="R402">
            <v>999999</v>
          </cell>
          <cell r="S402" t="str">
            <v>일시(SYSTEM SETTING)</v>
          </cell>
        </row>
        <row r="403">
          <cell r="A403" t="str">
            <v>51009-00</v>
          </cell>
          <cell r="B403" t="str">
            <v>잡이익</v>
          </cell>
          <cell r="C403" t="str">
            <v>잡이익</v>
          </cell>
          <cell r="D403">
            <v>50</v>
          </cell>
          <cell r="E403" t="str">
            <v>자금전표</v>
          </cell>
          <cell r="F403" t="str">
            <v>10511757-002</v>
          </cell>
          <cell r="G403">
            <v>100050</v>
          </cell>
          <cell r="H403" t="str">
            <v>압출반</v>
          </cell>
          <cell r="I403">
            <v>100459</v>
          </cell>
          <cell r="J403" t="str">
            <v>업무팀</v>
          </cell>
          <cell r="K403" t="str">
            <v>12월 임대료(정희원)</v>
          </cell>
          <cell r="L403" t="str">
            <v>C</v>
          </cell>
          <cell r="M403">
            <v>0</v>
          </cell>
          <cell r="N403">
            <v>100000</v>
          </cell>
          <cell r="O403" t="str">
            <v>2000.01.14</v>
          </cell>
          <cell r="P403" t="str">
            <v>2000.01.14</v>
          </cell>
          <cell r="Q403" t="str">
            <v>장미영</v>
          </cell>
        </row>
        <row r="404">
          <cell r="A404" t="str">
            <v>51009-00</v>
          </cell>
          <cell r="B404" t="str">
            <v>잡이익</v>
          </cell>
          <cell r="C404" t="str">
            <v>잡이익</v>
          </cell>
          <cell r="D404">
            <v>50</v>
          </cell>
          <cell r="E404" t="str">
            <v>자금전표</v>
          </cell>
          <cell r="F404" t="str">
            <v>10511757-003</v>
          </cell>
          <cell r="G404">
            <v>100050</v>
          </cell>
          <cell r="H404" t="str">
            <v>압출반</v>
          </cell>
          <cell r="I404">
            <v>100459</v>
          </cell>
          <cell r="J404" t="str">
            <v>업무팀</v>
          </cell>
          <cell r="K404" t="str">
            <v>12월 임대료(고천수)</v>
          </cell>
          <cell r="L404" t="str">
            <v>C</v>
          </cell>
          <cell r="M404">
            <v>0</v>
          </cell>
          <cell r="N404">
            <v>50000</v>
          </cell>
          <cell r="O404" t="str">
            <v>2000.01.14</v>
          </cell>
          <cell r="P404" t="str">
            <v>2000.01.14</v>
          </cell>
          <cell r="Q404" t="str">
            <v>장미영</v>
          </cell>
        </row>
        <row r="405">
          <cell r="A405" t="str">
            <v>51009-00</v>
          </cell>
          <cell r="B405" t="str">
            <v>잡이익</v>
          </cell>
          <cell r="C405" t="str">
            <v>잡이익</v>
          </cell>
          <cell r="D405">
            <v>50</v>
          </cell>
          <cell r="E405" t="str">
            <v>자금전표</v>
          </cell>
          <cell r="F405" t="str">
            <v>10511757-004</v>
          </cell>
          <cell r="G405">
            <v>100054</v>
          </cell>
          <cell r="H405" t="str">
            <v>피막반</v>
          </cell>
          <cell r="I405">
            <v>100459</v>
          </cell>
          <cell r="J405" t="str">
            <v>업무팀</v>
          </cell>
          <cell r="K405" t="str">
            <v>12월 임대료(김행식)</v>
          </cell>
          <cell r="L405" t="str">
            <v>C</v>
          </cell>
          <cell r="M405">
            <v>0</v>
          </cell>
          <cell r="N405">
            <v>100000</v>
          </cell>
          <cell r="O405" t="str">
            <v>2000.01.14</v>
          </cell>
          <cell r="P405" t="str">
            <v>2000.01.14</v>
          </cell>
          <cell r="Q405" t="str">
            <v>장미영</v>
          </cell>
        </row>
        <row r="406">
          <cell r="A406" t="str">
            <v>51009-00</v>
          </cell>
          <cell r="B406" t="str">
            <v>잡이익</v>
          </cell>
          <cell r="C406" t="str">
            <v>잡이익</v>
          </cell>
          <cell r="D406">
            <v>50</v>
          </cell>
          <cell r="E406" t="str">
            <v>자금전표</v>
          </cell>
          <cell r="F406" t="str">
            <v>10511757-005</v>
          </cell>
          <cell r="G406">
            <v>100047</v>
          </cell>
          <cell r="H406" t="str">
            <v>금형반</v>
          </cell>
          <cell r="I406">
            <v>100459</v>
          </cell>
          <cell r="J406" t="str">
            <v>업무팀</v>
          </cell>
          <cell r="K406" t="str">
            <v>12월 임대료(박성철)</v>
          </cell>
          <cell r="L406" t="str">
            <v>C</v>
          </cell>
          <cell r="M406">
            <v>0</v>
          </cell>
          <cell r="N406">
            <v>80000</v>
          </cell>
          <cell r="O406" t="str">
            <v>2000.01.14</v>
          </cell>
          <cell r="P406" t="str">
            <v>2000.01.14</v>
          </cell>
          <cell r="Q406" t="str">
            <v>장미영</v>
          </cell>
        </row>
        <row r="407">
          <cell r="A407" t="str">
            <v>51009-00</v>
          </cell>
          <cell r="B407" t="str">
            <v>잡이익</v>
          </cell>
          <cell r="C407" t="str">
            <v>잡이익</v>
          </cell>
          <cell r="D407">
            <v>50</v>
          </cell>
          <cell r="E407" t="str">
            <v>자금전표</v>
          </cell>
          <cell r="F407" t="str">
            <v>10511757-006</v>
          </cell>
          <cell r="G407">
            <v>100459</v>
          </cell>
          <cell r="H407" t="str">
            <v>업무팀</v>
          </cell>
          <cell r="I407">
            <v>100459</v>
          </cell>
          <cell r="J407" t="str">
            <v>업무팀</v>
          </cell>
          <cell r="K407" t="str">
            <v>12월 식권 발매대</v>
          </cell>
          <cell r="L407" t="str">
            <v>C</v>
          </cell>
          <cell r="M407">
            <v>0</v>
          </cell>
          <cell r="N407">
            <v>100000</v>
          </cell>
          <cell r="O407" t="str">
            <v>2000.01.14</v>
          </cell>
          <cell r="P407" t="str">
            <v>2000.01.14</v>
          </cell>
          <cell r="Q407" t="str">
            <v>장미영</v>
          </cell>
        </row>
        <row r="408">
          <cell r="A408" t="str">
            <v>51009-00</v>
          </cell>
          <cell r="B408" t="str">
            <v>잡이익</v>
          </cell>
          <cell r="C408" t="str">
            <v>잡이익</v>
          </cell>
          <cell r="D408">
            <v>100</v>
          </cell>
          <cell r="E408" t="str">
            <v>판매전표</v>
          </cell>
          <cell r="F408" t="str">
            <v>10511980-002</v>
          </cell>
          <cell r="G408">
            <v>100718</v>
          </cell>
          <cell r="H408" t="str">
            <v>직판팀</v>
          </cell>
          <cell r="I408">
            <v>100450</v>
          </cell>
          <cell r="J408" t="str">
            <v>판매1팀</v>
          </cell>
          <cell r="K408" t="str">
            <v>피막임가공(stn-c)</v>
          </cell>
          <cell r="L408" t="str">
            <v>C</v>
          </cell>
          <cell r="M408">
            <v>0</v>
          </cell>
          <cell r="N408">
            <v>5131200</v>
          </cell>
          <cell r="O408" t="str">
            <v>2000.01.15</v>
          </cell>
          <cell r="P408" t="str">
            <v>2000.01.15</v>
          </cell>
        </row>
        <row r="409">
          <cell r="A409" t="str">
            <v>51009-00</v>
          </cell>
          <cell r="B409" t="str">
            <v>잡이익</v>
          </cell>
          <cell r="C409" t="str">
            <v>잡이익</v>
          </cell>
          <cell r="D409">
            <v>100</v>
          </cell>
          <cell r="E409" t="str">
            <v>판매전표</v>
          </cell>
          <cell r="F409" t="str">
            <v>10512244-002</v>
          </cell>
          <cell r="G409">
            <v>100361</v>
          </cell>
          <cell r="H409" t="str">
            <v>구매과</v>
          </cell>
          <cell r="I409">
            <v>100361</v>
          </cell>
          <cell r="J409" t="str">
            <v>구매과</v>
          </cell>
          <cell r="K409" t="str">
            <v>절연스크랩</v>
          </cell>
          <cell r="L409" t="str">
            <v>C</v>
          </cell>
          <cell r="M409">
            <v>0</v>
          </cell>
          <cell r="N409">
            <v>1124800</v>
          </cell>
          <cell r="O409" t="str">
            <v>2000.01.17</v>
          </cell>
          <cell r="P409" t="str">
            <v>2000.01.17</v>
          </cell>
          <cell r="Q409" t="str">
            <v>김미현</v>
          </cell>
          <cell r="R409">
            <v>999999</v>
          </cell>
          <cell r="S409" t="str">
            <v>일시(SYSTEM SETTING)</v>
          </cell>
        </row>
        <row r="410">
          <cell r="A410" t="str">
            <v>51009-00</v>
          </cell>
          <cell r="B410" t="str">
            <v>잡이익</v>
          </cell>
          <cell r="C410" t="str">
            <v>잡이익</v>
          </cell>
          <cell r="D410">
            <v>100</v>
          </cell>
          <cell r="E410" t="str">
            <v>판매전표</v>
          </cell>
          <cell r="F410" t="str">
            <v>10512538-002</v>
          </cell>
          <cell r="G410">
            <v>100361</v>
          </cell>
          <cell r="H410" t="str">
            <v>구매과</v>
          </cell>
          <cell r="I410">
            <v>100361</v>
          </cell>
          <cell r="J410" t="str">
            <v>구매과</v>
          </cell>
          <cell r="K410" t="str">
            <v>파지외</v>
          </cell>
          <cell r="L410" t="str">
            <v>C</v>
          </cell>
          <cell r="M410">
            <v>0</v>
          </cell>
          <cell r="N410">
            <v>58900</v>
          </cell>
          <cell r="O410" t="str">
            <v>2000.01.17</v>
          </cell>
          <cell r="P410" t="str">
            <v>2000.01.17</v>
          </cell>
          <cell r="Q410" t="str">
            <v>김미현</v>
          </cell>
          <cell r="R410">
            <v>999999</v>
          </cell>
          <cell r="S410" t="str">
            <v>일시(SYSTEM SETTING)</v>
          </cell>
        </row>
        <row r="411">
          <cell r="A411" t="str">
            <v>51009-00</v>
          </cell>
          <cell r="B411" t="str">
            <v>잡이익</v>
          </cell>
          <cell r="C411" t="str">
            <v>잡이익</v>
          </cell>
          <cell r="D411">
            <v>10</v>
          </cell>
          <cell r="E411" t="str">
            <v>전도금전표</v>
          </cell>
          <cell r="F411" t="str">
            <v>10514033-004</v>
          </cell>
          <cell r="G411">
            <v>100046</v>
          </cell>
          <cell r="H411" t="str">
            <v>금형팀</v>
          </cell>
          <cell r="I411">
            <v>100459</v>
          </cell>
          <cell r="J411" t="str">
            <v>업무팀</v>
          </cell>
          <cell r="K411" t="str">
            <v>1월 유니텔이용료 자? C</v>
          </cell>
          <cell r="M411">
            <v>0</v>
          </cell>
          <cell r="N411" t="str">
            <v>500  2</v>
          </cell>
          <cell r="O411" t="str">
            <v>000.01.17  2</v>
          </cell>
          <cell r="P411" t="str">
            <v>000.01.01  편</v>
          </cell>
          <cell r="Q411" t="str">
            <v>무칠</v>
          </cell>
        </row>
        <row r="412">
          <cell r="A412" t="str">
            <v>51009-00</v>
          </cell>
          <cell r="B412" t="str">
            <v>잡이익</v>
          </cell>
          <cell r="C412" t="str">
            <v>잡이익</v>
          </cell>
          <cell r="D412">
            <v>1</v>
          </cell>
          <cell r="E412" t="str">
            <v>비용전표</v>
          </cell>
          <cell r="F412" t="str">
            <v>10511726-007</v>
          </cell>
          <cell r="G412">
            <v>100702</v>
          </cell>
          <cell r="H412" t="str">
            <v>관리과</v>
          </cell>
          <cell r="I412">
            <v>100702</v>
          </cell>
          <cell r="J412" t="str">
            <v>관리과</v>
          </cell>
          <cell r="K412" t="str">
            <v>1999년12월분 전기요? C</v>
          </cell>
          <cell r="M412">
            <v>0</v>
          </cell>
          <cell r="N412" t="str">
            <v>15  2</v>
          </cell>
          <cell r="O412" t="str">
            <v>000.01.18  2</v>
          </cell>
          <cell r="P412" t="str">
            <v>000.01.08  서</v>
          </cell>
          <cell r="Q412" t="str">
            <v>수현</v>
          </cell>
        </row>
        <row r="413">
          <cell r="A413" t="str">
            <v>51009-00</v>
          </cell>
          <cell r="B413" t="str">
            <v>잡이익</v>
          </cell>
          <cell r="C413" t="str">
            <v>잡이익</v>
          </cell>
          <cell r="D413">
            <v>1</v>
          </cell>
          <cell r="E413" t="str">
            <v>비용전표</v>
          </cell>
          <cell r="F413" t="str">
            <v>10510574-004</v>
          </cell>
          <cell r="G413">
            <v>100223</v>
          </cell>
          <cell r="H413" t="str">
            <v>통신공장</v>
          </cell>
          <cell r="I413">
            <v>100027</v>
          </cell>
          <cell r="J413" t="str">
            <v>일진경리팀</v>
          </cell>
          <cell r="K413" t="str">
            <v>전기요금절사분</v>
          </cell>
          <cell r="L413" t="str">
            <v>C</v>
          </cell>
          <cell r="M413">
            <v>0</v>
          </cell>
          <cell r="N413">
            <v>8</v>
          </cell>
          <cell r="O413" t="str">
            <v>2000.01.18</v>
          </cell>
          <cell r="P413" t="str">
            <v>2000.01.12</v>
          </cell>
          <cell r="Q413" t="str">
            <v>정미은</v>
          </cell>
        </row>
        <row r="414">
          <cell r="A414" t="str">
            <v>51009-00</v>
          </cell>
          <cell r="B414" t="str">
            <v>잡이익</v>
          </cell>
          <cell r="C414" t="str">
            <v>잡이익</v>
          </cell>
          <cell r="D414">
            <v>1</v>
          </cell>
          <cell r="E414" t="str">
            <v>비용전표</v>
          </cell>
          <cell r="F414" t="str">
            <v>10510891-004</v>
          </cell>
          <cell r="G414">
            <v>100076</v>
          </cell>
          <cell r="H414" t="str">
            <v>반월공장</v>
          </cell>
          <cell r="I414">
            <v>100079</v>
          </cell>
          <cell r="J414" t="str">
            <v>총무팀</v>
          </cell>
          <cell r="K414" t="str">
            <v>잡이익</v>
          </cell>
          <cell r="L414" t="str">
            <v>C</v>
          </cell>
          <cell r="M414">
            <v>0</v>
          </cell>
          <cell r="N414">
            <v>7</v>
          </cell>
          <cell r="O414" t="str">
            <v>2000.01.18</v>
          </cell>
          <cell r="P414" t="str">
            <v>2000.01.12</v>
          </cell>
          <cell r="Q414" t="str">
            <v>김동숙</v>
          </cell>
        </row>
        <row r="415">
          <cell r="A415" t="str">
            <v>51009-00</v>
          </cell>
          <cell r="B415" t="str">
            <v>잡이익</v>
          </cell>
          <cell r="C415" t="str">
            <v>잡이익</v>
          </cell>
          <cell r="D415">
            <v>100</v>
          </cell>
          <cell r="E415" t="str">
            <v>판매전표</v>
          </cell>
          <cell r="F415" t="str">
            <v>10512537-002</v>
          </cell>
          <cell r="G415">
            <v>100361</v>
          </cell>
          <cell r="H415" t="str">
            <v>구매과</v>
          </cell>
          <cell r="I415">
            <v>100361</v>
          </cell>
          <cell r="J415" t="str">
            <v>구매과</v>
          </cell>
          <cell r="K415" t="str">
            <v>폐고철</v>
          </cell>
          <cell r="L415" t="str">
            <v>C</v>
          </cell>
          <cell r="M415">
            <v>0</v>
          </cell>
          <cell r="N415">
            <v>180700</v>
          </cell>
          <cell r="O415" t="str">
            <v>2000.01.18</v>
          </cell>
          <cell r="P415" t="str">
            <v>2000.01.18</v>
          </cell>
          <cell r="Q415" t="str">
            <v>김미현</v>
          </cell>
          <cell r="R415">
            <v>999999</v>
          </cell>
          <cell r="S415" t="str">
            <v>일시(SYSTEM SETTING)</v>
          </cell>
        </row>
        <row r="416">
          <cell r="A416" t="str">
            <v>51009-00</v>
          </cell>
          <cell r="B416" t="str">
            <v>잡이익</v>
          </cell>
          <cell r="C416" t="str">
            <v>잡이익</v>
          </cell>
          <cell r="D416">
            <v>50</v>
          </cell>
          <cell r="E416" t="str">
            <v>자금전표</v>
          </cell>
          <cell r="F416" t="str">
            <v>10510769-004</v>
          </cell>
          <cell r="G416">
            <v>100459</v>
          </cell>
          <cell r="H416" t="str">
            <v>업무팀</v>
          </cell>
          <cell r="I416">
            <v>100468</v>
          </cell>
          <cell r="J416" t="str">
            <v>설비팀</v>
          </cell>
          <cell r="K416" t="str">
            <v>12월 전력비 원단위절</v>
          </cell>
          <cell r="L416" t="str">
            <v>C</v>
          </cell>
          <cell r="M416">
            <v>0</v>
          </cell>
          <cell r="N416">
            <v>1</v>
          </cell>
          <cell r="O416" t="str">
            <v>2000.01.18</v>
          </cell>
          <cell r="P416" t="str">
            <v>2000.01.08</v>
          </cell>
        </row>
        <row r="417">
          <cell r="A417" t="str">
            <v>51009-00</v>
          </cell>
          <cell r="B417" t="str">
            <v>잡이익</v>
          </cell>
          <cell r="C417" t="str">
            <v>잡이익</v>
          </cell>
          <cell r="D417">
            <v>100</v>
          </cell>
          <cell r="E417" t="str">
            <v>판매전표</v>
          </cell>
          <cell r="F417" t="str">
            <v>10514028-002</v>
          </cell>
          <cell r="G417">
            <v>100361</v>
          </cell>
          <cell r="H417" t="str">
            <v>구매과</v>
          </cell>
          <cell r="I417">
            <v>100361</v>
          </cell>
          <cell r="J417" t="str">
            <v>구매과</v>
          </cell>
          <cell r="K417" t="str">
            <v>파지외</v>
          </cell>
          <cell r="L417" t="str">
            <v>C</v>
          </cell>
          <cell r="M417">
            <v>0</v>
          </cell>
          <cell r="N417">
            <v>69500</v>
          </cell>
          <cell r="O417" t="str">
            <v>2000.01.21</v>
          </cell>
          <cell r="P417" t="str">
            <v>2000.01.21</v>
          </cell>
          <cell r="Q417" t="str">
            <v>김미현</v>
          </cell>
          <cell r="R417">
            <v>999999</v>
          </cell>
          <cell r="S417" t="str">
            <v>일시(SYSTEM SETTING)</v>
          </cell>
        </row>
        <row r="418">
          <cell r="A418" t="str">
            <v>51009-00</v>
          </cell>
          <cell r="B418" t="str">
            <v>잡이익</v>
          </cell>
          <cell r="C418" t="str">
            <v>잡이익</v>
          </cell>
          <cell r="D418">
            <v>100</v>
          </cell>
          <cell r="E418" t="str">
            <v>판매전표</v>
          </cell>
          <cell r="F418" t="str">
            <v>10514641-002</v>
          </cell>
          <cell r="G418">
            <v>100361</v>
          </cell>
          <cell r="H418" t="str">
            <v>구매과</v>
          </cell>
          <cell r="I418">
            <v>100361</v>
          </cell>
          <cell r="J418" t="str">
            <v>구매과</v>
          </cell>
          <cell r="K418" t="str">
            <v>폐 LAP TAPE</v>
          </cell>
          <cell r="L418" t="str">
            <v>C</v>
          </cell>
          <cell r="M418">
            <v>0</v>
          </cell>
          <cell r="N418">
            <v>380000</v>
          </cell>
          <cell r="O418" t="str">
            <v>2000.01.24</v>
          </cell>
          <cell r="P418" t="str">
            <v>2000.01.24</v>
          </cell>
          <cell r="Q418" t="str">
            <v>김미현</v>
          </cell>
          <cell r="R418">
            <v>999999</v>
          </cell>
          <cell r="S418" t="str">
            <v>일시(SYSTEM SETTING)</v>
          </cell>
        </row>
        <row r="419">
          <cell r="A419" t="str">
            <v>51009-00</v>
          </cell>
          <cell r="B419" t="str">
            <v>잡이익</v>
          </cell>
          <cell r="C419" t="str">
            <v>잡이익</v>
          </cell>
          <cell r="D419">
            <v>100</v>
          </cell>
          <cell r="E419" t="str">
            <v>판매전표</v>
          </cell>
          <cell r="F419" t="str">
            <v>10514512-002</v>
          </cell>
          <cell r="G419">
            <v>100361</v>
          </cell>
          <cell r="H419" t="str">
            <v>구매과</v>
          </cell>
          <cell r="I419">
            <v>100361</v>
          </cell>
          <cell r="J419" t="str">
            <v>구매과</v>
          </cell>
          <cell r="K419" t="str">
            <v>파지외</v>
          </cell>
          <cell r="L419" t="str">
            <v>C</v>
          </cell>
          <cell r="M419">
            <v>0</v>
          </cell>
          <cell r="N419">
            <v>49000</v>
          </cell>
          <cell r="O419" t="str">
            <v>2000.01.24</v>
          </cell>
          <cell r="P419" t="str">
            <v>2000.01.24</v>
          </cell>
          <cell r="Q419" t="str">
            <v>김미현</v>
          </cell>
          <cell r="R419">
            <v>999999</v>
          </cell>
          <cell r="S419" t="str">
            <v>일시(SYSTEM SETTING)</v>
          </cell>
        </row>
        <row r="420">
          <cell r="A420" t="str">
            <v>51009-00</v>
          </cell>
          <cell r="B420" t="str">
            <v>잡이익</v>
          </cell>
          <cell r="C420" t="str">
            <v>잡이익</v>
          </cell>
          <cell r="D420">
            <v>100</v>
          </cell>
          <cell r="E420" t="str">
            <v>판매전표</v>
          </cell>
          <cell r="F420" t="str">
            <v>10514609-002</v>
          </cell>
          <cell r="G420">
            <v>100726</v>
          </cell>
          <cell r="H420" t="str">
            <v>SCR팀</v>
          </cell>
          <cell r="I420">
            <v>100361</v>
          </cell>
          <cell r="J420" t="str">
            <v>구매과</v>
          </cell>
          <cell r="K420" t="str">
            <v>폐유</v>
          </cell>
          <cell r="L420" t="str">
            <v>C</v>
          </cell>
          <cell r="M420">
            <v>0</v>
          </cell>
          <cell r="N420">
            <v>420000</v>
          </cell>
          <cell r="O420" t="str">
            <v>2000.01.24</v>
          </cell>
          <cell r="P420" t="str">
            <v>2000.01.24</v>
          </cell>
          <cell r="Q420" t="str">
            <v>김미현</v>
          </cell>
          <cell r="R420">
            <v>999999</v>
          </cell>
          <cell r="S420" t="str">
            <v>일시(SYSTEM SETTING)</v>
          </cell>
        </row>
        <row r="421">
          <cell r="A421" t="str">
            <v>51009-00</v>
          </cell>
          <cell r="B421" t="str">
            <v>잡이익</v>
          </cell>
          <cell r="C421" t="str">
            <v>잡이익</v>
          </cell>
          <cell r="D421">
            <v>100</v>
          </cell>
          <cell r="E421" t="str">
            <v>판매전표</v>
          </cell>
          <cell r="F421" t="str">
            <v>10515524-002</v>
          </cell>
          <cell r="G421">
            <v>100361</v>
          </cell>
          <cell r="H421" t="str">
            <v>구매과</v>
          </cell>
          <cell r="I421">
            <v>100361</v>
          </cell>
          <cell r="J421" t="str">
            <v>구매과</v>
          </cell>
          <cell r="K421" t="str">
            <v>폐고철</v>
          </cell>
          <cell r="L421" t="str">
            <v>C</v>
          </cell>
          <cell r="M421">
            <v>0</v>
          </cell>
          <cell r="N421">
            <v>200850</v>
          </cell>
          <cell r="O421" t="str">
            <v>2000.01.25</v>
          </cell>
          <cell r="P421" t="str">
            <v>2000.01.25</v>
          </cell>
          <cell r="Q421" t="str">
            <v>김미현</v>
          </cell>
          <cell r="R421">
            <v>999999</v>
          </cell>
          <cell r="S421" t="str">
            <v>일시(SYSTEM SETTING)</v>
          </cell>
        </row>
        <row r="422">
          <cell r="A422" t="str">
            <v>51009-00</v>
          </cell>
          <cell r="B422" t="str">
            <v>잡이익</v>
          </cell>
          <cell r="C422" t="str">
            <v>잡이익</v>
          </cell>
          <cell r="D422">
            <v>1</v>
          </cell>
          <cell r="E422" t="str">
            <v>비용전표</v>
          </cell>
          <cell r="F422" t="str">
            <v>10512834-004</v>
          </cell>
          <cell r="G422">
            <v>100156</v>
          </cell>
          <cell r="H422" t="str">
            <v>기획팀</v>
          </cell>
          <cell r="I422">
            <v>100450</v>
          </cell>
          <cell r="J422" t="str">
            <v>판매1팀</v>
          </cell>
          <cell r="K422" t="str">
            <v>단수차이</v>
          </cell>
          <cell r="L422" t="str">
            <v>C</v>
          </cell>
          <cell r="M422">
            <v>0</v>
          </cell>
          <cell r="N422">
            <v>6</v>
          </cell>
          <cell r="O422" t="str">
            <v>2000.01.27</v>
          </cell>
          <cell r="P422" t="str">
            <v>2000.01.15</v>
          </cell>
        </row>
        <row r="423">
          <cell r="A423" t="str">
            <v>51009-00</v>
          </cell>
          <cell r="B423" t="str">
            <v>잡이익</v>
          </cell>
          <cell r="C423" t="str">
            <v>잡이익</v>
          </cell>
          <cell r="D423">
            <v>1</v>
          </cell>
          <cell r="E423" t="str">
            <v>비용전표</v>
          </cell>
          <cell r="F423" t="str">
            <v>10516446-004</v>
          </cell>
          <cell r="G423">
            <v>100027</v>
          </cell>
          <cell r="H423" t="str">
            <v>일진경리팀</v>
          </cell>
          <cell r="I423">
            <v>100027</v>
          </cell>
          <cell r="J423" t="str">
            <v>일진경리팀</v>
          </cell>
          <cell r="K423" t="str">
            <v>천리안 이용료</v>
          </cell>
          <cell r="L423" t="str">
            <v>C</v>
          </cell>
          <cell r="M423">
            <v>0</v>
          </cell>
          <cell r="N423">
            <v>5</v>
          </cell>
          <cell r="O423" t="str">
            <v>2000.01.27</v>
          </cell>
          <cell r="P423" t="str">
            <v>2000.01.27</v>
          </cell>
          <cell r="Q423" t="str">
            <v>최윤경</v>
          </cell>
        </row>
        <row r="424">
          <cell r="A424" t="str">
            <v>51009-00</v>
          </cell>
          <cell r="B424" t="str">
            <v>잡이익</v>
          </cell>
          <cell r="C424" t="str">
            <v>잡이익</v>
          </cell>
          <cell r="D424">
            <v>100</v>
          </cell>
          <cell r="E424" t="str">
            <v>판매전표</v>
          </cell>
          <cell r="F424" t="str">
            <v>10516473-002</v>
          </cell>
          <cell r="G424">
            <v>100361</v>
          </cell>
          <cell r="H424" t="str">
            <v>구매과</v>
          </cell>
          <cell r="I424">
            <v>100361</v>
          </cell>
          <cell r="J424" t="str">
            <v>구매과</v>
          </cell>
          <cell r="K424" t="str">
            <v>파지외</v>
          </cell>
          <cell r="L424" t="str">
            <v>C</v>
          </cell>
          <cell r="M424">
            <v>0</v>
          </cell>
          <cell r="N424">
            <v>68700</v>
          </cell>
          <cell r="O424" t="str">
            <v>2000.01.27</v>
          </cell>
          <cell r="P424" t="str">
            <v>2000.01.27</v>
          </cell>
          <cell r="Q424" t="str">
            <v>김미현</v>
          </cell>
          <cell r="R424">
            <v>999999</v>
          </cell>
          <cell r="S424" t="str">
            <v>일시(SYSTEM SETTING)</v>
          </cell>
        </row>
        <row r="425">
          <cell r="A425" t="str">
            <v>51009-00</v>
          </cell>
          <cell r="B425" t="str">
            <v>잡이익</v>
          </cell>
          <cell r="C425" t="str">
            <v>잡이익</v>
          </cell>
          <cell r="D425">
            <v>100</v>
          </cell>
          <cell r="E425" t="str">
            <v>판매전표</v>
          </cell>
          <cell r="F425" t="str">
            <v>10516082-002</v>
          </cell>
          <cell r="G425">
            <v>100361</v>
          </cell>
          <cell r="H425" t="str">
            <v>구매과</v>
          </cell>
          <cell r="I425">
            <v>100361</v>
          </cell>
          <cell r="J425" t="str">
            <v>구매과</v>
          </cell>
          <cell r="K425" t="str">
            <v>꽃가루</v>
          </cell>
          <cell r="L425" t="str">
            <v>C</v>
          </cell>
          <cell r="M425">
            <v>0</v>
          </cell>
          <cell r="N425">
            <v>279000</v>
          </cell>
          <cell r="O425" t="str">
            <v>2000.01.27</v>
          </cell>
          <cell r="P425" t="str">
            <v>2000.01.27</v>
          </cell>
          <cell r="Q425" t="str">
            <v>김미현</v>
          </cell>
          <cell r="R425">
            <v>999999</v>
          </cell>
          <cell r="S425" t="str">
            <v>일시(SYSTEM SETTING)</v>
          </cell>
        </row>
        <row r="426">
          <cell r="A426" t="str">
            <v>51009-00</v>
          </cell>
          <cell r="B426" t="str">
            <v>잡이익</v>
          </cell>
          <cell r="C426" t="str">
            <v>잡이익</v>
          </cell>
          <cell r="D426">
            <v>10</v>
          </cell>
          <cell r="E426" t="str">
            <v>전도금전표</v>
          </cell>
          <cell r="F426" t="str">
            <v>10514036-004</v>
          </cell>
          <cell r="G426">
            <v>100046</v>
          </cell>
          <cell r="H426" t="str">
            <v>금형팀</v>
          </cell>
          <cell r="I426">
            <v>100459</v>
          </cell>
          <cell r="J426" t="str">
            <v>업무팀</v>
          </cell>
          <cell r="K426" t="str">
            <v>1월 천리안이용료 자? C</v>
          </cell>
          <cell r="M426">
            <v>0</v>
          </cell>
          <cell r="N426" t="str">
            <v>170  2</v>
          </cell>
          <cell r="O426" t="str">
            <v>000.01.27  2</v>
          </cell>
          <cell r="P426" t="str">
            <v>000.01.15  편</v>
          </cell>
          <cell r="Q426" t="str">
            <v>무칠</v>
          </cell>
        </row>
        <row r="427">
          <cell r="A427" t="str">
            <v>51009-00</v>
          </cell>
          <cell r="B427" t="str">
            <v>잡이익</v>
          </cell>
          <cell r="C427" t="str">
            <v>잡이익</v>
          </cell>
          <cell r="D427">
            <v>10</v>
          </cell>
          <cell r="E427" t="str">
            <v>전도금전표</v>
          </cell>
          <cell r="F427" t="str">
            <v>10514036-005</v>
          </cell>
          <cell r="G427">
            <v>100046</v>
          </cell>
          <cell r="H427" t="str">
            <v>금형팀</v>
          </cell>
          <cell r="I427">
            <v>100459</v>
          </cell>
          <cell r="J427" t="str">
            <v>업무팀</v>
          </cell>
          <cell r="K427" t="str">
            <v>1월 천리안이용료 원? C</v>
          </cell>
          <cell r="M427">
            <v>0</v>
          </cell>
          <cell r="N427" t="str">
            <v>5  2</v>
          </cell>
          <cell r="O427" t="str">
            <v>000.01.27  2</v>
          </cell>
          <cell r="P427" t="str">
            <v>000.01.15  편</v>
          </cell>
          <cell r="Q427" t="str">
            <v>무칠</v>
          </cell>
        </row>
        <row r="428">
          <cell r="A428" t="str">
            <v>51009-00</v>
          </cell>
          <cell r="B428" t="str">
            <v>잡이익</v>
          </cell>
          <cell r="C428" t="str">
            <v>잡이익</v>
          </cell>
          <cell r="D428">
            <v>100</v>
          </cell>
          <cell r="E428" t="str">
            <v>판매전표</v>
          </cell>
          <cell r="F428" t="str">
            <v>10517457-002</v>
          </cell>
          <cell r="G428">
            <v>100361</v>
          </cell>
          <cell r="H428" t="str">
            <v>구매과</v>
          </cell>
          <cell r="I428">
            <v>100361</v>
          </cell>
          <cell r="J428" t="str">
            <v>구매과</v>
          </cell>
          <cell r="K428" t="str">
            <v>절연스크랩</v>
          </cell>
          <cell r="L428" t="str">
            <v>C</v>
          </cell>
          <cell r="M428">
            <v>0</v>
          </cell>
          <cell r="N428">
            <v>7123100</v>
          </cell>
          <cell r="O428" t="str">
            <v>2000.01.28</v>
          </cell>
          <cell r="P428" t="str">
            <v>2000.01.28</v>
          </cell>
          <cell r="Q428" t="str">
            <v>김미현</v>
          </cell>
          <cell r="R428">
            <v>999999</v>
          </cell>
          <cell r="S428" t="str">
            <v>일시(SYSTEM SETTING)</v>
          </cell>
        </row>
        <row r="429">
          <cell r="A429" t="str">
            <v>51009-00</v>
          </cell>
          <cell r="B429" t="str">
            <v>잡이익</v>
          </cell>
          <cell r="C429" t="str">
            <v>잡이익</v>
          </cell>
          <cell r="D429">
            <v>300</v>
          </cell>
          <cell r="E429" t="str">
            <v>구매전표</v>
          </cell>
          <cell r="F429" t="str">
            <v>10516212-004</v>
          </cell>
          <cell r="G429">
            <v>100230</v>
          </cell>
          <cell r="H429" t="str">
            <v>F/S 2팀</v>
          </cell>
          <cell r="I429">
            <v>100425</v>
          </cell>
          <cell r="J429" t="str">
            <v>경영기획팀</v>
          </cell>
          <cell r="K429" t="str">
            <v>외상대입금 단수차익</v>
          </cell>
          <cell r="L429" t="str">
            <v>C</v>
          </cell>
          <cell r="M429">
            <v>0</v>
          </cell>
          <cell r="N429">
            <v>6</v>
          </cell>
          <cell r="O429" t="str">
            <v>2000.01.29</v>
          </cell>
          <cell r="P429" t="str">
            <v>2000.01.21</v>
          </cell>
          <cell r="Q429" t="str">
            <v>오은영</v>
          </cell>
        </row>
        <row r="430">
          <cell r="A430" t="str">
            <v>51009-00</v>
          </cell>
          <cell r="B430" t="str">
            <v>잡이익</v>
          </cell>
          <cell r="C430" t="str">
            <v>잡이익</v>
          </cell>
          <cell r="D430">
            <v>300</v>
          </cell>
          <cell r="E430" t="str">
            <v>구매전표</v>
          </cell>
          <cell r="F430" t="str">
            <v>10516211-004</v>
          </cell>
          <cell r="G430">
            <v>100230</v>
          </cell>
          <cell r="H430" t="str">
            <v>F/S 2팀</v>
          </cell>
          <cell r="I430">
            <v>100425</v>
          </cell>
          <cell r="J430" t="str">
            <v>경영기획팀</v>
          </cell>
          <cell r="K430" t="str">
            <v>외상대입금 단수차익</v>
          </cell>
          <cell r="L430" t="str">
            <v>C</v>
          </cell>
          <cell r="M430">
            <v>0</v>
          </cell>
          <cell r="N430">
            <v>2</v>
          </cell>
          <cell r="O430" t="str">
            <v>2000.01.29</v>
          </cell>
          <cell r="P430" t="str">
            <v>2000.01.21</v>
          </cell>
          <cell r="Q430" t="str">
            <v>오은영</v>
          </cell>
        </row>
        <row r="431">
          <cell r="A431" t="str">
            <v>51009-00</v>
          </cell>
          <cell r="B431" t="str">
            <v>잡이익</v>
          </cell>
          <cell r="C431" t="str">
            <v>잡이익</v>
          </cell>
          <cell r="D431">
            <v>300</v>
          </cell>
          <cell r="E431" t="str">
            <v>구매전표</v>
          </cell>
          <cell r="F431" t="str">
            <v>10516207-004</v>
          </cell>
          <cell r="G431">
            <v>100230</v>
          </cell>
          <cell r="H431" t="str">
            <v>F/S 2팀</v>
          </cell>
          <cell r="I431">
            <v>100425</v>
          </cell>
          <cell r="J431" t="str">
            <v>경영기획팀</v>
          </cell>
          <cell r="K431" t="str">
            <v>케이블공리일대 단수? C</v>
          </cell>
          <cell r="M431">
            <v>0</v>
          </cell>
          <cell r="N431" t="str">
            <v>3  2</v>
          </cell>
          <cell r="O431" t="str">
            <v>000.01.29  2</v>
          </cell>
          <cell r="P431" t="str">
            <v>000.01.22  오</v>
          </cell>
          <cell r="Q431" t="str">
            <v>은영</v>
          </cell>
        </row>
        <row r="432">
          <cell r="A432" t="str">
            <v>51009-00</v>
          </cell>
          <cell r="B432" t="str">
            <v>잡이익</v>
          </cell>
          <cell r="C432" t="str">
            <v>잡이익</v>
          </cell>
          <cell r="D432">
            <v>100</v>
          </cell>
          <cell r="E432" t="str">
            <v>판매전표</v>
          </cell>
          <cell r="F432" t="str">
            <v>10517448-002</v>
          </cell>
          <cell r="G432">
            <v>100361</v>
          </cell>
          <cell r="H432" t="str">
            <v>구매과</v>
          </cell>
          <cell r="I432">
            <v>100361</v>
          </cell>
          <cell r="J432" t="str">
            <v>구매과</v>
          </cell>
          <cell r="K432" t="str">
            <v>파지외</v>
          </cell>
          <cell r="L432" t="str">
            <v>C</v>
          </cell>
          <cell r="M432">
            <v>0</v>
          </cell>
          <cell r="N432">
            <v>43300</v>
          </cell>
          <cell r="O432" t="str">
            <v>2000.01.29</v>
          </cell>
          <cell r="P432" t="str">
            <v>2000.01.29</v>
          </cell>
          <cell r="Q432" t="str">
            <v>김미현</v>
          </cell>
          <cell r="R432">
            <v>999999</v>
          </cell>
          <cell r="S432" t="str">
            <v>일시(SYSTEM SETTING)</v>
          </cell>
        </row>
        <row r="433">
          <cell r="A433" t="str">
            <v>51009-00</v>
          </cell>
          <cell r="B433" t="str">
            <v>잡이익</v>
          </cell>
          <cell r="C433" t="str">
            <v>잡이익</v>
          </cell>
          <cell r="D433">
            <v>100</v>
          </cell>
          <cell r="E433" t="str">
            <v>판매전표</v>
          </cell>
          <cell r="F433" t="str">
            <v>10517459-002</v>
          </cell>
          <cell r="G433">
            <v>100361</v>
          </cell>
          <cell r="H433" t="str">
            <v>구매과</v>
          </cell>
          <cell r="I433">
            <v>100361</v>
          </cell>
          <cell r="J433" t="str">
            <v>구매과</v>
          </cell>
          <cell r="K433" t="str">
            <v>폐 Jelly 케이블</v>
          </cell>
          <cell r="L433" t="str">
            <v>C</v>
          </cell>
          <cell r="M433">
            <v>0</v>
          </cell>
          <cell r="N433">
            <v>2275200</v>
          </cell>
          <cell r="O433" t="str">
            <v>2000.01.29</v>
          </cell>
          <cell r="P433" t="str">
            <v>2000.01.29</v>
          </cell>
          <cell r="Q433" t="str">
            <v>김미현</v>
          </cell>
          <cell r="R433">
            <v>999999</v>
          </cell>
          <cell r="S433" t="str">
            <v>일시(SYSTEM SETTING)</v>
          </cell>
        </row>
        <row r="434">
          <cell r="A434" t="str">
            <v>51009-00</v>
          </cell>
          <cell r="B434" t="str">
            <v>잡이익</v>
          </cell>
          <cell r="C434" t="str">
            <v>잡이익</v>
          </cell>
          <cell r="D434">
            <v>1</v>
          </cell>
          <cell r="E434" t="str">
            <v>비용전표</v>
          </cell>
          <cell r="F434" t="str">
            <v>10513561-004</v>
          </cell>
          <cell r="G434">
            <v>100034</v>
          </cell>
          <cell r="H434" t="str">
            <v>전산2과</v>
          </cell>
          <cell r="I434">
            <v>100034</v>
          </cell>
          <cell r="J434" t="str">
            <v>전산2과</v>
          </cell>
          <cell r="K434" t="str">
            <v>KORNET 1월 사용료</v>
          </cell>
          <cell r="L434" t="str">
            <v>C</v>
          </cell>
          <cell r="M434">
            <v>0</v>
          </cell>
          <cell r="N434">
            <v>3</v>
          </cell>
          <cell r="O434" t="str">
            <v>2000.01.31</v>
          </cell>
          <cell r="P434" t="str">
            <v>2000.01.13</v>
          </cell>
        </row>
        <row r="435">
          <cell r="A435" t="str">
            <v>51009-00</v>
          </cell>
          <cell r="B435" t="str">
            <v>잡이익</v>
          </cell>
          <cell r="C435" t="str">
            <v>잡이익</v>
          </cell>
          <cell r="D435">
            <v>1</v>
          </cell>
          <cell r="E435" t="str">
            <v>비용전표</v>
          </cell>
          <cell r="F435" t="str">
            <v>10514327-006</v>
          </cell>
          <cell r="G435">
            <v>100702</v>
          </cell>
          <cell r="H435" t="str">
            <v>관리과</v>
          </cell>
          <cell r="I435">
            <v>100702</v>
          </cell>
          <cell r="J435" t="str">
            <v>관리과</v>
          </cell>
          <cell r="K435" t="str">
            <v>1월분 가스요금 단수</v>
          </cell>
          <cell r="L435" t="str">
            <v>C</v>
          </cell>
          <cell r="M435">
            <v>0</v>
          </cell>
          <cell r="N435">
            <v>6</v>
          </cell>
          <cell r="O435" t="str">
            <v>2000.01.31</v>
          </cell>
          <cell r="P435" t="str">
            <v>2000.01.15</v>
          </cell>
          <cell r="Q435" t="str">
            <v>서수현</v>
          </cell>
        </row>
        <row r="436">
          <cell r="A436" t="str">
            <v>51009-00</v>
          </cell>
          <cell r="B436" t="str">
            <v>잡이익</v>
          </cell>
          <cell r="C436" t="str">
            <v>잡이익</v>
          </cell>
          <cell r="D436">
            <v>1</v>
          </cell>
          <cell r="E436" t="str">
            <v>비용전표</v>
          </cell>
          <cell r="F436" t="str">
            <v>10513446-004</v>
          </cell>
          <cell r="G436">
            <v>100063</v>
          </cell>
          <cell r="H436" t="str">
            <v>통신선</v>
          </cell>
          <cell r="I436">
            <v>100023</v>
          </cell>
          <cell r="J436" t="str">
            <v>업무팀</v>
          </cell>
          <cell r="K436" t="str">
            <v>1월분전용회선료</v>
          </cell>
          <cell r="L436" t="str">
            <v>C</v>
          </cell>
          <cell r="M436">
            <v>0</v>
          </cell>
          <cell r="N436">
            <v>8</v>
          </cell>
          <cell r="O436" t="str">
            <v>2000.01.31</v>
          </cell>
          <cell r="P436" t="str">
            <v>2000.01.20</v>
          </cell>
          <cell r="Q436" t="str">
            <v>손은희</v>
          </cell>
        </row>
        <row r="437">
          <cell r="A437" t="str">
            <v>51009-00</v>
          </cell>
          <cell r="B437" t="str">
            <v>잡이익</v>
          </cell>
          <cell r="C437" t="str">
            <v>잡이익</v>
          </cell>
          <cell r="D437">
            <v>1</v>
          </cell>
          <cell r="E437" t="str">
            <v>비용전표</v>
          </cell>
          <cell r="F437" t="str">
            <v>10513443-004</v>
          </cell>
          <cell r="G437">
            <v>100076</v>
          </cell>
          <cell r="H437" t="str">
            <v>반월공장</v>
          </cell>
          <cell r="I437">
            <v>100023</v>
          </cell>
          <cell r="J437" t="str">
            <v>업무팀</v>
          </cell>
          <cell r="K437" t="str">
            <v>1월분전용회선료</v>
          </cell>
          <cell r="L437" t="str">
            <v>C</v>
          </cell>
          <cell r="M437">
            <v>0</v>
          </cell>
          <cell r="N437">
            <v>8</v>
          </cell>
          <cell r="O437" t="str">
            <v>2000.01.31</v>
          </cell>
          <cell r="P437" t="str">
            <v>2000.01.20</v>
          </cell>
          <cell r="Q437" t="str">
            <v>손은희</v>
          </cell>
        </row>
        <row r="438">
          <cell r="A438" t="str">
            <v>51009-00</v>
          </cell>
          <cell r="B438" t="str">
            <v>잡이익</v>
          </cell>
          <cell r="C438" t="str">
            <v>잡이익</v>
          </cell>
          <cell r="D438">
            <v>10</v>
          </cell>
          <cell r="E438" t="str">
            <v>전도금전표</v>
          </cell>
          <cell r="F438" t="str">
            <v>10513510-008</v>
          </cell>
          <cell r="G438">
            <v>100727</v>
          </cell>
          <cell r="H438" t="str">
            <v>SCR생산과</v>
          </cell>
          <cell r="I438">
            <v>100023</v>
          </cell>
          <cell r="J438" t="str">
            <v>업무팀</v>
          </cell>
          <cell r="K438" t="str">
            <v>DRIVELINE 무환입고</v>
          </cell>
          <cell r="L438" t="str">
            <v>C</v>
          </cell>
          <cell r="M438">
            <v>0</v>
          </cell>
          <cell r="N438">
            <v>2145318</v>
          </cell>
          <cell r="O438" t="str">
            <v>2000.01.31</v>
          </cell>
          <cell r="P438" t="str">
            <v>2000.01.20</v>
          </cell>
          <cell r="Q438" t="str">
            <v>이현구</v>
          </cell>
        </row>
        <row r="439">
          <cell r="A439" t="str">
            <v>51009-00</v>
          </cell>
          <cell r="B439" t="str">
            <v>잡이익</v>
          </cell>
          <cell r="C439" t="str">
            <v>잡이익</v>
          </cell>
          <cell r="D439">
            <v>100</v>
          </cell>
          <cell r="E439" t="str">
            <v>판매전표</v>
          </cell>
          <cell r="F439" t="str">
            <v>10517006-001</v>
          </cell>
          <cell r="G439">
            <v>100023</v>
          </cell>
          <cell r="H439" t="str">
            <v>업무팀</v>
          </cell>
          <cell r="I439">
            <v>100023</v>
          </cell>
          <cell r="J439" t="str">
            <v>업무팀</v>
          </cell>
          <cell r="K439" t="str">
            <v>수입대행수수료</v>
          </cell>
          <cell r="L439" t="str">
            <v>C</v>
          </cell>
          <cell r="M439">
            <v>0</v>
          </cell>
          <cell r="N439">
            <v>768163</v>
          </cell>
          <cell r="O439" t="str">
            <v>2000.01.31</v>
          </cell>
          <cell r="P439" t="str">
            <v>2000.01.29</v>
          </cell>
          <cell r="Q439" t="str">
            <v>이현구</v>
          </cell>
          <cell r="R439">
            <v>999999</v>
          </cell>
          <cell r="S439" t="str">
            <v>일시(SYSTEM SETTING)</v>
          </cell>
        </row>
        <row r="440">
          <cell r="A440" t="str">
            <v>51009-00</v>
          </cell>
          <cell r="B440" t="str">
            <v>잡이익</v>
          </cell>
          <cell r="C440" t="str">
            <v>잡이익</v>
          </cell>
          <cell r="D440">
            <v>200</v>
          </cell>
          <cell r="E440" t="str">
            <v>수금전표</v>
          </cell>
          <cell r="F440" t="str">
            <v>10520550-001</v>
          </cell>
          <cell r="G440">
            <v>100456</v>
          </cell>
          <cell r="H440" t="str">
            <v>수출팀</v>
          </cell>
          <cell r="I440">
            <v>100023</v>
          </cell>
          <cell r="J440" t="str">
            <v>업무팀</v>
          </cell>
          <cell r="K440" t="str">
            <v>AL 관세환급</v>
          </cell>
          <cell r="L440" t="str">
            <v>C</v>
          </cell>
          <cell r="M440">
            <v>0</v>
          </cell>
          <cell r="N440">
            <v>36742272</v>
          </cell>
          <cell r="O440" t="str">
            <v>2000.01.31</v>
          </cell>
          <cell r="P440" t="str">
            <v>2000.01.31</v>
          </cell>
          <cell r="Q440" t="str">
            <v>이현구</v>
          </cell>
        </row>
        <row r="441">
          <cell r="A441" t="str">
            <v>51009-00</v>
          </cell>
          <cell r="B441" t="str">
            <v>잡이익</v>
          </cell>
          <cell r="C441" t="str">
            <v>잡이익</v>
          </cell>
          <cell r="D441">
            <v>200</v>
          </cell>
          <cell r="E441" t="str">
            <v>수금전표</v>
          </cell>
          <cell r="F441" t="str">
            <v>10520105-004</v>
          </cell>
          <cell r="G441">
            <v>100702</v>
          </cell>
          <cell r="H441" t="str">
            <v>관리과</v>
          </cell>
          <cell r="I441">
            <v>100702</v>
          </cell>
          <cell r="J441" t="str">
            <v>관리과</v>
          </cell>
          <cell r="K441" t="str">
            <v>1월분 임대료 단수</v>
          </cell>
          <cell r="L441" t="str">
            <v>C</v>
          </cell>
          <cell r="M441">
            <v>0</v>
          </cell>
          <cell r="N441">
            <v>4</v>
          </cell>
          <cell r="O441" t="str">
            <v>2000.01.31</v>
          </cell>
          <cell r="P441" t="str">
            <v>2000.01.31</v>
          </cell>
          <cell r="Q441" t="str">
            <v>서수현</v>
          </cell>
        </row>
        <row r="442">
          <cell r="A442" t="str">
            <v>51009-00</v>
          </cell>
          <cell r="B442" t="str">
            <v>잡이익</v>
          </cell>
          <cell r="C442" t="str">
            <v>잡이익</v>
          </cell>
          <cell r="D442">
            <v>100</v>
          </cell>
          <cell r="E442" t="str">
            <v>판매전표</v>
          </cell>
          <cell r="F442" t="str">
            <v>60057204-002</v>
          </cell>
          <cell r="G442">
            <v>100729</v>
          </cell>
          <cell r="H442" t="str">
            <v>SCR국내영업팀</v>
          </cell>
          <cell r="I442">
            <v>100729</v>
          </cell>
          <cell r="J442" t="str">
            <v>SCR국내영업팀</v>
          </cell>
          <cell r="K442" t="str">
            <v>SCR관세 외100000 KG</v>
          </cell>
          <cell r="L442" t="str">
            <v>C</v>
          </cell>
          <cell r="M442">
            <v>0</v>
          </cell>
          <cell r="N442">
            <v>9081269</v>
          </cell>
          <cell r="O442" t="str">
            <v>2000.01.31</v>
          </cell>
          <cell r="P442" t="str">
            <v>2000.01.31</v>
          </cell>
          <cell r="Q442" t="str">
            <v>손형경</v>
          </cell>
          <cell r="R442">
            <v>119718</v>
          </cell>
          <cell r="S442" t="str">
            <v>(주)대륭전선</v>
          </cell>
          <cell r="T442" t="str">
            <v>SCR관세 외100000</v>
          </cell>
          <cell r="U442" t="str">
            <v>KG                 100000</v>
          </cell>
        </row>
        <row r="443">
          <cell r="A443" t="str">
            <v>51009-00</v>
          </cell>
          <cell r="B443" t="str">
            <v>잡이익</v>
          </cell>
          <cell r="C443" t="str">
            <v>잡이익</v>
          </cell>
          <cell r="D443">
            <v>100</v>
          </cell>
          <cell r="E443" t="str">
            <v>판매전표</v>
          </cell>
          <cell r="F443" t="str">
            <v>60057194-002</v>
          </cell>
          <cell r="G443">
            <v>100729</v>
          </cell>
          <cell r="H443" t="str">
            <v>SCR국내영업팀</v>
          </cell>
          <cell r="I443">
            <v>100729</v>
          </cell>
          <cell r="J443" t="str">
            <v>SCR국내영업팀</v>
          </cell>
          <cell r="K443" t="str">
            <v>SCR관세 외68544 KG</v>
          </cell>
          <cell r="L443" t="str">
            <v>C</v>
          </cell>
          <cell r="M443">
            <v>0</v>
          </cell>
          <cell r="N443">
            <v>7032144</v>
          </cell>
          <cell r="O443" t="str">
            <v>2000.01.31</v>
          </cell>
          <cell r="P443" t="str">
            <v>2000.01.31</v>
          </cell>
          <cell r="Q443" t="str">
            <v>손형경</v>
          </cell>
          <cell r="R443">
            <v>119341</v>
          </cell>
          <cell r="S443" t="str">
            <v>(주)창전사</v>
          </cell>
          <cell r="T443" t="str">
            <v>SCR관세 외68544 K</v>
          </cell>
          <cell r="U443" t="str">
            <v>G                  68544</v>
          </cell>
        </row>
        <row r="444">
          <cell r="A444" t="str">
            <v>51009-00</v>
          </cell>
          <cell r="B444" t="str">
            <v>잡이익</v>
          </cell>
          <cell r="C444" t="str">
            <v>잡이익</v>
          </cell>
          <cell r="D444">
            <v>100</v>
          </cell>
          <cell r="E444" t="str">
            <v>판매전표</v>
          </cell>
          <cell r="F444" t="str">
            <v>60057199-002</v>
          </cell>
          <cell r="G444">
            <v>100729</v>
          </cell>
          <cell r="H444" t="str">
            <v>SCR국내영업팀</v>
          </cell>
          <cell r="I444">
            <v>100729</v>
          </cell>
          <cell r="J444" t="str">
            <v>SCR국내영업팀</v>
          </cell>
          <cell r="K444" t="str">
            <v>SCR관세 외123093 KG</v>
          </cell>
          <cell r="L444" t="str">
            <v>C</v>
          </cell>
          <cell r="M444">
            <v>0</v>
          </cell>
          <cell r="N444">
            <v>12628497</v>
          </cell>
          <cell r="O444" t="str">
            <v>2000.01.31</v>
          </cell>
          <cell r="P444" t="str">
            <v>2000.01.31</v>
          </cell>
          <cell r="Q444" t="str">
            <v>손형경</v>
          </cell>
          <cell r="R444">
            <v>119711</v>
          </cell>
          <cell r="S444" t="str">
            <v>(주)유승전자 김포</v>
          </cell>
          <cell r="T444" t="str">
            <v>SCR관세 외123093</v>
          </cell>
          <cell r="U444" t="str">
            <v>KG                 123093</v>
          </cell>
        </row>
        <row r="445">
          <cell r="A445" t="str">
            <v>51009-00</v>
          </cell>
          <cell r="B445" t="str">
            <v>잡이익</v>
          </cell>
          <cell r="C445" t="str">
            <v>잡이익</v>
          </cell>
          <cell r="D445">
            <v>100</v>
          </cell>
          <cell r="E445" t="str">
            <v>판매전표</v>
          </cell>
          <cell r="F445" t="str">
            <v>60057201-002</v>
          </cell>
          <cell r="G445">
            <v>100729</v>
          </cell>
          <cell r="H445" t="str">
            <v>SCR국내영업팀</v>
          </cell>
          <cell r="I445">
            <v>100729</v>
          </cell>
          <cell r="J445" t="str">
            <v>SCR국내영업팀</v>
          </cell>
          <cell r="K445" t="str">
            <v>SCR관세 외100987 KG</v>
          </cell>
          <cell r="L445" t="str">
            <v>C</v>
          </cell>
          <cell r="M445">
            <v>0</v>
          </cell>
          <cell r="N445">
            <v>10344325</v>
          </cell>
          <cell r="O445" t="str">
            <v>2000.01.31</v>
          </cell>
          <cell r="P445" t="str">
            <v>2000.01.31</v>
          </cell>
          <cell r="Q445" t="str">
            <v>손형경</v>
          </cell>
          <cell r="R445">
            <v>119711</v>
          </cell>
          <cell r="S445" t="str">
            <v>(주)유승전자 김포</v>
          </cell>
          <cell r="T445" t="str">
            <v>SCR관세 외100987</v>
          </cell>
          <cell r="U445" t="str">
            <v>KG                 100987</v>
          </cell>
        </row>
        <row r="446">
          <cell r="A446" t="str">
            <v>51009-00</v>
          </cell>
          <cell r="B446" t="str">
            <v>잡이익</v>
          </cell>
          <cell r="C446" t="str">
            <v>잡이익</v>
          </cell>
          <cell r="D446">
            <v>100</v>
          </cell>
          <cell r="E446" t="str">
            <v>판매전표</v>
          </cell>
          <cell r="F446" t="str">
            <v>60057188-004</v>
          </cell>
          <cell r="G446">
            <v>100729</v>
          </cell>
          <cell r="H446" t="str">
            <v>SCR국내영업팀</v>
          </cell>
          <cell r="I446">
            <v>100729</v>
          </cell>
          <cell r="J446" t="str">
            <v>SCR국내영업팀</v>
          </cell>
          <cell r="K446" t="str">
            <v>SCR관세 외97208 KG</v>
          </cell>
          <cell r="L446" t="str">
            <v>C</v>
          </cell>
          <cell r="M446">
            <v>0</v>
          </cell>
          <cell r="N446">
            <v>169767</v>
          </cell>
          <cell r="O446" t="str">
            <v>2000.01.31</v>
          </cell>
          <cell r="P446" t="str">
            <v>2000.01.31</v>
          </cell>
          <cell r="Q446" t="str">
            <v>손형경</v>
          </cell>
        </row>
        <row r="447">
          <cell r="A447" t="str">
            <v>51009-00</v>
          </cell>
          <cell r="B447" t="str">
            <v>잡이익</v>
          </cell>
          <cell r="C447" t="str">
            <v>잡이익</v>
          </cell>
          <cell r="D447">
            <v>1</v>
          </cell>
          <cell r="E447" t="str">
            <v>비용전표</v>
          </cell>
          <cell r="F447" t="str">
            <v>10521209-002</v>
          </cell>
          <cell r="G447">
            <v>100453</v>
          </cell>
          <cell r="H447" t="str">
            <v>특판1팀</v>
          </cell>
          <cell r="I447">
            <v>100453</v>
          </cell>
          <cell r="J447" t="str">
            <v>특판1팀</v>
          </cell>
          <cell r="K447" t="str">
            <v>금형대</v>
          </cell>
          <cell r="L447" t="str">
            <v>C</v>
          </cell>
          <cell r="M447">
            <v>0</v>
          </cell>
          <cell r="N447">
            <v>3000000</v>
          </cell>
          <cell r="O447" t="str">
            <v>2000.01.31</v>
          </cell>
          <cell r="P447" t="str">
            <v>2000.01.31</v>
          </cell>
          <cell r="Q447" t="str">
            <v>최윤경</v>
          </cell>
        </row>
        <row r="448">
          <cell r="A448" t="str">
            <v>51009-00</v>
          </cell>
          <cell r="B448" t="str">
            <v>잡이익</v>
          </cell>
          <cell r="C448" t="str">
            <v>잡이익</v>
          </cell>
          <cell r="D448">
            <v>100</v>
          </cell>
          <cell r="E448" t="str">
            <v>판매전표</v>
          </cell>
          <cell r="F448" t="str">
            <v>10520523-002</v>
          </cell>
          <cell r="G448">
            <v>100453</v>
          </cell>
          <cell r="H448" t="str">
            <v>특판1팀</v>
          </cell>
          <cell r="I448">
            <v>100453</v>
          </cell>
          <cell r="J448" t="str">
            <v>특판1팀</v>
          </cell>
          <cell r="K448" t="str">
            <v>SIL-C 가공비</v>
          </cell>
          <cell r="L448" t="str">
            <v>C</v>
          </cell>
          <cell r="M448">
            <v>0</v>
          </cell>
          <cell r="N448">
            <v>7714980</v>
          </cell>
          <cell r="O448" t="str">
            <v>2000.01.31</v>
          </cell>
          <cell r="P448" t="str">
            <v>2000.01.31</v>
          </cell>
          <cell r="Q448" t="str">
            <v>최윤경</v>
          </cell>
        </row>
        <row r="449">
          <cell r="A449" t="str">
            <v>51009-00</v>
          </cell>
          <cell r="B449" t="str">
            <v>잡이익</v>
          </cell>
          <cell r="C449" t="str">
            <v>잡이익</v>
          </cell>
          <cell r="D449">
            <v>100</v>
          </cell>
          <cell r="E449" t="str">
            <v>판매전표</v>
          </cell>
          <cell r="F449" t="str">
            <v>10520523-003</v>
          </cell>
          <cell r="G449">
            <v>100453</v>
          </cell>
          <cell r="H449" t="str">
            <v>특판1팀</v>
          </cell>
          <cell r="I449">
            <v>100453</v>
          </cell>
          <cell r="J449" t="str">
            <v>특판1팀</v>
          </cell>
          <cell r="K449" t="str">
            <v>M/F 가공비</v>
          </cell>
          <cell r="L449" t="str">
            <v>C</v>
          </cell>
          <cell r="M449">
            <v>0</v>
          </cell>
          <cell r="N449">
            <v>45971200</v>
          </cell>
          <cell r="O449" t="str">
            <v>2000.01.31</v>
          </cell>
          <cell r="P449" t="str">
            <v>2000.01.31</v>
          </cell>
          <cell r="Q449" t="str">
            <v>최윤경</v>
          </cell>
        </row>
        <row r="450">
          <cell r="A450" t="str">
            <v>51009-00</v>
          </cell>
          <cell r="B450" t="str">
            <v>잡이익</v>
          </cell>
          <cell r="C450" t="str">
            <v>잡이익</v>
          </cell>
          <cell r="D450">
            <v>100</v>
          </cell>
          <cell r="E450" t="str">
            <v>판매전표</v>
          </cell>
          <cell r="F450" t="str">
            <v>10520318-002</v>
          </cell>
          <cell r="G450">
            <v>100450</v>
          </cell>
          <cell r="H450" t="str">
            <v>판매1팀</v>
          </cell>
          <cell r="I450">
            <v>100450</v>
          </cell>
          <cell r="J450" t="str">
            <v>판매1팀</v>
          </cell>
          <cell r="K450" t="str">
            <v>금형대 MULZ1781외21? C</v>
          </cell>
          <cell r="M450">
            <v>0</v>
          </cell>
          <cell r="N450" t="str">
            <v>24111000  2</v>
          </cell>
          <cell r="O450" t="str">
            <v>000.01.31  2</v>
          </cell>
          <cell r="P450" t="str">
            <v>000.01.31</v>
          </cell>
        </row>
        <row r="451">
          <cell r="A451" t="str">
            <v>51009-00</v>
          </cell>
          <cell r="B451" t="str">
            <v>잡이익</v>
          </cell>
          <cell r="C451" t="str">
            <v>잡이익</v>
          </cell>
          <cell r="D451">
            <v>100</v>
          </cell>
          <cell r="E451" t="str">
            <v>판매전표</v>
          </cell>
          <cell r="F451" t="str">
            <v>10520571-002</v>
          </cell>
          <cell r="G451">
            <v>100450</v>
          </cell>
          <cell r="H451" t="str">
            <v>판매1팀</v>
          </cell>
          <cell r="I451">
            <v>100450</v>
          </cell>
          <cell r="J451" t="str">
            <v>판매1팀</v>
          </cell>
          <cell r="K451" t="str">
            <v>금형대 085S2091외8종</v>
          </cell>
          <cell r="L451" t="str">
            <v>C</v>
          </cell>
          <cell r="M451">
            <v>0</v>
          </cell>
          <cell r="N451">
            <v>12726000</v>
          </cell>
          <cell r="O451" t="str">
            <v>2000.01.31</v>
          </cell>
          <cell r="P451" t="str">
            <v>2000.01.31</v>
          </cell>
        </row>
        <row r="452">
          <cell r="A452" t="str">
            <v>51009-00</v>
          </cell>
          <cell r="B452" t="str">
            <v>잡이익</v>
          </cell>
          <cell r="C452" t="str">
            <v>잡이익</v>
          </cell>
          <cell r="D452">
            <v>100</v>
          </cell>
          <cell r="E452" t="str">
            <v>판매전표</v>
          </cell>
          <cell r="F452" t="str">
            <v>10521111-002</v>
          </cell>
          <cell r="G452">
            <v>100720</v>
          </cell>
          <cell r="H452" t="str">
            <v>판매2팀</v>
          </cell>
          <cell r="I452">
            <v>100450</v>
          </cell>
          <cell r="J452" t="str">
            <v>판매1팀</v>
          </cell>
          <cell r="K452" t="str">
            <v>금형대</v>
          </cell>
          <cell r="L452" t="str">
            <v>C</v>
          </cell>
          <cell r="M452">
            <v>0</v>
          </cell>
          <cell r="N452">
            <v>3000000</v>
          </cell>
          <cell r="O452" t="str">
            <v>2000.01.31</v>
          </cell>
          <cell r="P452" t="str">
            <v>2000.01.31</v>
          </cell>
        </row>
        <row r="453">
          <cell r="A453" t="str">
            <v>51009-00</v>
          </cell>
          <cell r="B453" t="str">
            <v>잡이익</v>
          </cell>
          <cell r="C453" t="str">
            <v>잡이익</v>
          </cell>
          <cell r="D453">
            <v>100</v>
          </cell>
          <cell r="E453" t="str">
            <v>판매전표</v>
          </cell>
          <cell r="F453" t="str">
            <v>10520796-002</v>
          </cell>
          <cell r="G453">
            <v>100450</v>
          </cell>
          <cell r="H453" t="str">
            <v>판매1팀</v>
          </cell>
          <cell r="I453">
            <v>100450</v>
          </cell>
          <cell r="J453" t="str">
            <v>판매1팀</v>
          </cell>
          <cell r="K453" t="str">
            <v>금형대 반제(2종)</v>
          </cell>
          <cell r="L453" t="str">
            <v>C</v>
          </cell>
          <cell r="M453">
            <v>0</v>
          </cell>
          <cell r="N453">
            <v>-3438600</v>
          </cell>
          <cell r="O453" t="str">
            <v>2000.01.31</v>
          </cell>
          <cell r="P453" t="str">
            <v>2000.01.31</v>
          </cell>
        </row>
        <row r="454">
          <cell r="A454" t="str">
            <v>51009-00</v>
          </cell>
          <cell r="B454" t="str">
            <v>잡이익</v>
          </cell>
          <cell r="C454" t="str">
            <v>잡이익</v>
          </cell>
          <cell r="D454">
            <v>100</v>
          </cell>
          <cell r="E454" t="str">
            <v>판매전표</v>
          </cell>
          <cell r="F454" t="str">
            <v>10521454-002</v>
          </cell>
          <cell r="G454">
            <v>100718</v>
          </cell>
          <cell r="H454" t="str">
            <v>직판팀</v>
          </cell>
          <cell r="I454">
            <v>100718</v>
          </cell>
          <cell r="J454" t="str">
            <v>직판팀</v>
          </cell>
          <cell r="K454" t="str">
            <v>금형비</v>
          </cell>
          <cell r="L454" t="str">
            <v>C</v>
          </cell>
          <cell r="M454">
            <v>0</v>
          </cell>
          <cell r="N454">
            <v>1118200</v>
          </cell>
          <cell r="O454" t="str">
            <v>2000.01.31</v>
          </cell>
          <cell r="P454" t="str">
            <v>2000.01.31</v>
          </cell>
          <cell r="Q454" t="str">
            <v>조수형</v>
          </cell>
        </row>
        <row r="455">
          <cell r="A455" t="str">
            <v>51009-00</v>
          </cell>
          <cell r="B455" t="str">
            <v>잡이익</v>
          </cell>
          <cell r="C455" t="str">
            <v>잡이익</v>
          </cell>
          <cell r="D455">
            <v>50</v>
          </cell>
          <cell r="E455" t="str">
            <v>자금전표</v>
          </cell>
          <cell r="F455" t="str">
            <v>10525266-004</v>
          </cell>
          <cell r="G455">
            <v>100459</v>
          </cell>
          <cell r="H455" t="str">
            <v>업무팀</v>
          </cell>
          <cell r="I455">
            <v>100027</v>
          </cell>
          <cell r="J455" t="str">
            <v>일진경리팀</v>
          </cell>
          <cell r="K455" t="str">
            <v>1월 전용회선료 자동? C</v>
          </cell>
          <cell r="M455">
            <v>0</v>
          </cell>
          <cell r="N455" t="str">
            <v>8980  2</v>
          </cell>
          <cell r="O455" t="str">
            <v>000.01.31  2</v>
          </cell>
          <cell r="P455" t="str">
            <v>000.01.31  허</v>
          </cell>
          <cell r="Q455" t="str">
            <v>정</v>
          </cell>
        </row>
        <row r="456">
          <cell r="A456" t="str">
            <v>51009-00</v>
          </cell>
          <cell r="B456" t="str">
            <v>잡이익</v>
          </cell>
          <cell r="C456" t="str">
            <v>잡이익</v>
          </cell>
          <cell r="D456">
            <v>1</v>
          </cell>
          <cell r="E456" t="str">
            <v>비용전표</v>
          </cell>
          <cell r="F456" t="str">
            <v>10514677-004</v>
          </cell>
          <cell r="G456">
            <v>100223</v>
          </cell>
          <cell r="H456" t="str">
            <v>통신공장</v>
          </cell>
          <cell r="I456">
            <v>100027</v>
          </cell>
          <cell r="J456" t="str">
            <v>일진경리팀</v>
          </cell>
          <cell r="K456" t="str">
            <v>절사분및 자동납부할? C</v>
          </cell>
          <cell r="M456">
            <v>0</v>
          </cell>
          <cell r="N456" t="str">
            <v>4627  2</v>
          </cell>
          <cell r="O456" t="str">
            <v>000.01.31  2</v>
          </cell>
          <cell r="P456" t="str">
            <v>000.01.24  정</v>
          </cell>
          <cell r="Q456" t="str">
            <v>미은</v>
          </cell>
        </row>
        <row r="457">
          <cell r="A457" t="str">
            <v>51009-00</v>
          </cell>
          <cell r="B457" t="str">
            <v>잡이익</v>
          </cell>
          <cell r="C457" t="str">
            <v>잡이익</v>
          </cell>
          <cell r="D457">
            <v>1</v>
          </cell>
          <cell r="E457" t="str">
            <v>비용전표</v>
          </cell>
          <cell r="F457" t="str">
            <v>10513947-004</v>
          </cell>
          <cell r="G457">
            <v>100079</v>
          </cell>
          <cell r="H457" t="str">
            <v>총무팀</v>
          </cell>
          <cell r="I457">
            <v>100079</v>
          </cell>
          <cell r="J457" t="str">
            <v>총무팀</v>
          </cell>
          <cell r="K457" t="str">
            <v>절사분 및 할인액</v>
          </cell>
          <cell r="L457" t="str">
            <v>C</v>
          </cell>
          <cell r="M457">
            <v>0</v>
          </cell>
          <cell r="N457">
            <v>16132</v>
          </cell>
          <cell r="O457" t="str">
            <v>2000.01.31</v>
          </cell>
          <cell r="P457" t="str">
            <v>2000.01.21</v>
          </cell>
          <cell r="Q457" t="str">
            <v>노승진</v>
          </cell>
        </row>
        <row r="458">
          <cell r="A458" t="str">
            <v>51009-00</v>
          </cell>
          <cell r="B458" t="str">
            <v>잡이익</v>
          </cell>
          <cell r="C458" t="str">
            <v>잡이익</v>
          </cell>
          <cell r="D458">
            <v>300</v>
          </cell>
          <cell r="E458" t="str">
            <v>구매전표</v>
          </cell>
          <cell r="F458" t="str">
            <v>10520995-003</v>
          </cell>
          <cell r="G458">
            <v>100727</v>
          </cell>
          <cell r="H458" t="str">
            <v>SCR생산과</v>
          </cell>
          <cell r="I458">
            <v>100726</v>
          </cell>
          <cell r="J458" t="str">
            <v>SCR팀</v>
          </cell>
          <cell r="K458" t="str">
            <v>도시가스</v>
          </cell>
          <cell r="L458" t="str">
            <v>C</v>
          </cell>
          <cell r="M458">
            <v>0</v>
          </cell>
          <cell r="N458">
            <v>4</v>
          </cell>
          <cell r="O458" t="str">
            <v>2000.01.31</v>
          </cell>
          <cell r="P458" t="str">
            <v>2000.01.31</v>
          </cell>
          <cell r="Q458" t="str">
            <v>은종숙</v>
          </cell>
        </row>
        <row r="459">
          <cell r="A459" t="str">
            <v>51009-00</v>
          </cell>
          <cell r="B459" t="str">
            <v>잡이익</v>
          </cell>
          <cell r="C459" t="str">
            <v>잡이익</v>
          </cell>
          <cell r="D459">
            <v>100</v>
          </cell>
          <cell r="E459" t="str">
            <v>판매전표</v>
          </cell>
          <cell r="F459" t="str">
            <v>10517649-002</v>
          </cell>
          <cell r="G459">
            <v>100361</v>
          </cell>
          <cell r="H459" t="str">
            <v>구매과</v>
          </cell>
          <cell r="I459">
            <v>100361</v>
          </cell>
          <cell r="J459" t="str">
            <v>구매과</v>
          </cell>
          <cell r="K459" t="str">
            <v>아연강선 공D/M</v>
          </cell>
          <cell r="L459" t="str">
            <v>C</v>
          </cell>
          <cell r="M459">
            <v>0</v>
          </cell>
          <cell r="N459">
            <v>21000</v>
          </cell>
          <cell r="O459" t="str">
            <v>2000.01.31</v>
          </cell>
          <cell r="P459" t="str">
            <v>2000.01.31</v>
          </cell>
          <cell r="Q459" t="str">
            <v>김미현</v>
          </cell>
          <cell r="R459">
            <v>999999</v>
          </cell>
          <cell r="S459" t="str">
            <v>일시(SYSTEM SETTING)</v>
          </cell>
        </row>
        <row r="460">
          <cell r="A460" t="str">
            <v>51009-00</v>
          </cell>
          <cell r="B460" t="str">
            <v>잡이익</v>
          </cell>
          <cell r="C460" t="str">
            <v>잡이익</v>
          </cell>
          <cell r="D460">
            <v>100</v>
          </cell>
          <cell r="E460" t="str">
            <v>판매전표</v>
          </cell>
          <cell r="F460" t="str">
            <v>10517869-002</v>
          </cell>
          <cell r="G460">
            <v>100361</v>
          </cell>
          <cell r="H460" t="str">
            <v>구매과</v>
          </cell>
          <cell r="I460">
            <v>100361</v>
          </cell>
          <cell r="J460" t="str">
            <v>구매과</v>
          </cell>
          <cell r="K460" t="str">
            <v>FRP 공D/M</v>
          </cell>
          <cell r="L460" t="str">
            <v>C</v>
          </cell>
          <cell r="M460">
            <v>0</v>
          </cell>
          <cell r="N460">
            <v>110000</v>
          </cell>
          <cell r="O460" t="str">
            <v>2000.01.31</v>
          </cell>
          <cell r="P460" t="str">
            <v>2000.01.31</v>
          </cell>
          <cell r="Q460" t="str">
            <v>김미현</v>
          </cell>
          <cell r="R460">
            <v>999999</v>
          </cell>
          <cell r="S460" t="str">
            <v>일시(SYSTEM SETTING)</v>
          </cell>
        </row>
        <row r="461">
          <cell r="A461" t="str">
            <v>51009-00</v>
          </cell>
          <cell r="B461" t="str">
            <v>잡이익</v>
          </cell>
          <cell r="C461" t="str">
            <v>잡이익</v>
          </cell>
          <cell r="D461">
            <v>50</v>
          </cell>
          <cell r="E461" t="str">
            <v>자금전표</v>
          </cell>
          <cell r="F461" t="str">
            <v>10514027-007</v>
          </cell>
          <cell r="G461">
            <v>100459</v>
          </cell>
          <cell r="H461" t="str">
            <v>업무팀</v>
          </cell>
          <cell r="I461">
            <v>100459</v>
          </cell>
          <cell r="J461" t="str">
            <v>업무팀</v>
          </cell>
          <cell r="K461" t="str">
            <v>1월 전화료 원단위절? C</v>
          </cell>
          <cell r="M461">
            <v>0</v>
          </cell>
          <cell r="N461" t="str">
            <v>16  2</v>
          </cell>
          <cell r="O461" t="str">
            <v>000.01.31  2</v>
          </cell>
          <cell r="P461" t="str">
            <v>000.01.14  편</v>
          </cell>
          <cell r="Q461" t="str">
            <v>무칠</v>
          </cell>
        </row>
        <row r="462">
          <cell r="A462" t="str">
            <v>51009-00</v>
          </cell>
          <cell r="B462" t="str">
            <v>잡이익</v>
          </cell>
          <cell r="C462" t="str">
            <v>잡이익</v>
          </cell>
          <cell r="D462">
            <v>50</v>
          </cell>
          <cell r="E462" t="str">
            <v>자금전표</v>
          </cell>
          <cell r="F462" t="str">
            <v>10514027-008</v>
          </cell>
          <cell r="G462">
            <v>100459</v>
          </cell>
          <cell r="H462" t="str">
            <v>업무팀</v>
          </cell>
          <cell r="I462">
            <v>100459</v>
          </cell>
          <cell r="J462" t="str">
            <v>업무팀</v>
          </cell>
          <cell r="K462" t="str">
            <v>1월 전화료 자동납부? C</v>
          </cell>
          <cell r="M462">
            <v>0</v>
          </cell>
          <cell r="N462" t="str">
            <v>6040  2</v>
          </cell>
          <cell r="O462" t="str">
            <v>000.01.31  2</v>
          </cell>
          <cell r="P462" t="str">
            <v>000.01.14  편</v>
          </cell>
          <cell r="Q462" t="str">
            <v>무칠</v>
          </cell>
        </row>
        <row r="463">
          <cell r="A463" t="str">
            <v>51009-00</v>
          </cell>
          <cell r="B463" t="str">
            <v>잡이익</v>
          </cell>
          <cell r="C463" t="str">
            <v>잡이익</v>
          </cell>
          <cell r="D463">
            <v>50</v>
          </cell>
          <cell r="E463" t="str">
            <v>자금전표</v>
          </cell>
          <cell r="F463" t="str">
            <v>10514270-009</v>
          </cell>
          <cell r="G463">
            <v>100459</v>
          </cell>
          <cell r="H463" t="str">
            <v>업무팀</v>
          </cell>
          <cell r="I463">
            <v>100459</v>
          </cell>
          <cell r="J463" t="str">
            <v>업무팀</v>
          </cell>
          <cell r="K463" t="str">
            <v>1월 전화료 자동납부? C</v>
          </cell>
          <cell r="M463">
            <v>0</v>
          </cell>
          <cell r="N463" t="str">
            <v>17700  2</v>
          </cell>
          <cell r="O463" t="str">
            <v>000.01.31  2</v>
          </cell>
          <cell r="P463" t="str">
            <v>000.01.14  편</v>
          </cell>
          <cell r="Q463" t="str">
            <v>무칠</v>
          </cell>
        </row>
        <row r="464">
          <cell r="A464" t="str">
            <v>51009-00</v>
          </cell>
          <cell r="B464" t="str">
            <v>잡이익</v>
          </cell>
          <cell r="C464" t="str">
            <v>잡이익</v>
          </cell>
          <cell r="D464">
            <v>50</v>
          </cell>
          <cell r="E464" t="str">
            <v>자금전표</v>
          </cell>
          <cell r="F464" t="str">
            <v>10514270-010</v>
          </cell>
          <cell r="G464">
            <v>100459</v>
          </cell>
          <cell r="H464" t="str">
            <v>업무팀</v>
          </cell>
          <cell r="I464">
            <v>100459</v>
          </cell>
          <cell r="J464" t="str">
            <v>업무팀</v>
          </cell>
          <cell r="K464" t="str">
            <v>1월 전화료 원단위절? C</v>
          </cell>
          <cell r="M464">
            <v>0</v>
          </cell>
          <cell r="N464" t="str">
            <v>34  2</v>
          </cell>
          <cell r="O464" t="str">
            <v>000.01.31  2</v>
          </cell>
          <cell r="P464" t="str">
            <v>000.01.14  편</v>
          </cell>
          <cell r="Q464" t="str">
            <v>무칠</v>
          </cell>
        </row>
        <row r="465">
          <cell r="A465" t="str">
            <v>51009-00</v>
          </cell>
          <cell r="B465" t="str">
            <v>잡이익</v>
          </cell>
          <cell r="C465" t="str">
            <v>잡이익</v>
          </cell>
          <cell r="D465">
            <v>200</v>
          </cell>
          <cell r="E465" t="str">
            <v>수금전표</v>
          </cell>
          <cell r="F465" t="str">
            <v>10519099-003</v>
          </cell>
          <cell r="G465">
            <v>100459</v>
          </cell>
          <cell r="H465" t="str">
            <v>업무팀</v>
          </cell>
          <cell r="I465">
            <v>100459</v>
          </cell>
          <cell r="J465" t="str">
            <v>업무팀</v>
          </cell>
          <cell r="K465" t="str">
            <v>알미늄 분철 매각</v>
          </cell>
          <cell r="L465" t="str">
            <v>C</v>
          </cell>
          <cell r="M465">
            <v>0</v>
          </cell>
          <cell r="N465">
            <v>136364</v>
          </cell>
          <cell r="O465" t="str">
            <v>2000.01.31</v>
          </cell>
          <cell r="P465" t="str">
            <v>2000.01.31</v>
          </cell>
          <cell r="Q465" t="str">
            <v>이용호</v>
          </cell>
        </row>
        <row r="466">
          <cell r="A466" t="str">
            <v>51009-00</v>
          </cell>
          <cell r="B466" t="str">
            <v>잡이익</v>
          </cell>
          <cell r="C466" t="str">
            <v>잡이익</v>
          </cell>
          <cell r="D466">
            <v>50</v>
          </cell>
          <cell r="E466" t="str">
            <v>자금전표</v>
          </cell>
          <cell r="F466" t="str">
            <v>10514277-006</v>
          </cell>
          <cell r="G466">
            <v>100459</v>
          </cell>
          <cell r="H466" t="str">
            <v>업무팀</v>
          </cell>
          <cell r="I466">
            <v>100459</v>
          </cell>
          <cell r="J466" t="str">
            <v>업무팀</v>
          </cell>
          <cell r="K466" t="str">
            <v>1월 국제전화료 자동? C</v>
          </cell>
          <cell r="M466">
            <v>0</v>
          </cell>
          <cell r="N466" t="str">
            <v>380  2</v>
          </cell>
          <cell r="O466" t="str">
            <v>000.01.31  2</v>
          </cell>
          <cell r="P466" t="str">
            <v>000.01.31  편</v>
          </cell>
          <cell r="Q466" t="str">
            <v>무칠</v>
          </cell>
        </row>
        <row r="467">
          <cell r="A467" t="str">
            <v>51009-00</v>
          </cell>
          <cell r="B467" t="str">
            <v>잡이익</v>
          </cell>
          <cell r="C467" t="str">
            <v>잡이익</v>
          </cell>
          <cell r="D467">
            <v>50</v>
          </cell>
          <cell r="E467" t="str">
            <v>자금전표</v>
          </cell>
          <cell r="F467" t="str">
            <v>10514277-007</v>
          </cell>
          <cell r="G467">
            <v>100459</v>
          </cell>
          <cell r="H467" t="str">
            <v>업무팀</v>
          </cell>
          <cell r="I467">
            <v>100459</v>
          </cell>
          <cell r="J467" t="str">
            <v>업무팀</v>
          </cell>
          <cell r="K467" t="str">
            <v>1월 국제전화료 원단? C</v>
          </cell>
          <cell r="M467">
            <v>0</v>
          </cell>
          <cell r="N467" t="str">
            <v>31  2</v>
          </cell>
          <cell r="O467" t="str">
            <v>000.01.31  2</v>
          </cell>
          <cell r="P467" t="str">
            <v>000.01.31  편</v>
          </cell>
          <cell r="Q467" t="str">
            <v>무칠</v>
          </cell>
        </row>
        <row r="468">
          <cell r="A468" t="str">
            <v>51009-00</v>
          </cell>
          <cell r="B468" t="str">
            <v>잡이익</v>
          </cell>
          <cell r="C468" t="str">
            <v>잡이익</v>
          </cell>
          <cell r="D468">
            <v>200</v>
          </cell>
          <cell r="E468" t="str">
            <v>수금전표</v>
          </cell>
          <cell r="F468" t="str">
            <v>10519478-002</v>
          </cell>
          <cell r="G468">
            <v>100459</v>
          </cell>
          <cell r="H468" t="str">
            <v>업무팀</v>
          </cell>
          <cell r="I468">
            <v>100459</v>
          </cell>
          <cell r="J468" t="str">
            <v>업무팀</v>
          </cell>
          <cell r="K468" t="str">
            <v>수산화 알미늄 매각</v>
          </cell>
          <cell r="L468" t="str">
            <v>C</v>
          </cell>
          <cell r="M468">
            <v>0</v>
          </cell>
          <cell r="N468">
            <v>1234100</v>
          </cell>
          <cell r="O468" t="str">
            <v>2000.01.31</v>
          </cell>
          <cell r="P468" t="str">
            <v>2000.01.31</v>
          </cell>
          <cell r="Q468" t="str">
            <v>이용호</v>
          </cell>
        </row>
        <row r="469">
          <cell r="A469" t="str">
            <v>51009-00</v>
          </cell>
          <cell r="B469" t="str">
            <v>잡이익</v>
          </cell>
          <cell r="C469" t="str">
            <v>잡이익</v>
          </cell>
          <cell r="D469">
            <v>200</v>
          </cell>
          <cell r="E469" t="str">
            <v>수금전표</v>
          </cell>
          <cell r="F469" t="str">
            <v>10519089-003</v>
          </cell>
          <cell r="G469">
            <v>100459</v>
          </cell>
          <cell r="H469" t="str">
            <v>업무팀</v>
          </cell>
          <cell r="I469">
            <v>100459</v>
          </cell>
          <cell r="J469" t="str">
            <v>업무팀</v>
          </cell>
          <cell r="K469" t="str">
            <v>알미늄 칩 매각</v>
          </cell>
          <cell r="L469" t="str">
            <v>C</v>
          </cell>
          <cell r="M469">
            <v>0</v>
          </cell>
          <cell r="N469">
            <v>651000</v>
          </cell>
          <cell r="O469" t="str">
            <v>2000.01.31</v>
          </cell>
          <cell r="P469" t="str">
            <v>2000.01.31</v>
          </cell>
          <cell r="Q469" t="str">
            <v>이용호</v>
          </cell>
        </row>
        <row r="470">
          <cell r="A470" t="str">
            <v>51009-00</v>
          </cell>
          <cell r="B470" t="str">
            <v>잡이익</v>
          </cell>
          <cell r="C470" t="str">
            <v>잡이익</v>
          </cell>
          <cell r="D470">
            <v>200</v>
          </cell>
          <cell r="E470" t="str">
            <v>수금전표</v>
          </cell>
          <cell r="F470" t="str">
            <v>60057144-005</v>
          </cell>
          <cell r="G470">
            <v>100067</v>
          </cell>
          <cell r="H470" t="str">
            <v>해외영업팀</v>
          </cell>
          <cell r="I470">
            <v>100067</v>
          </cell>
          <cell r="J470" t="str">
            <v>해외영업팀</v>
          </cell>
          <cell r="K470" t="str">
            <v>케이블외상대차익(FS)</v>
          </cell>
          <cell r="L470" t="str">
            <v>C</v>
          </cell>
          <cell r="M470">
            <v>0</v>
          </cell>
          <cell r="N470">
            <v>3265</v>
          </cell>
          <cell r="O470" t="str">
            <v>2000.02.01</v>
          </cell>
          <cell r="P470" t="str">
            <v>2000.02.01</v>
          </cell>
          <cell r="Q470" t="str">
            <v>박선왜</v>
          </cell>
        </row>
        <row r="471">
          <cell r="A471" t="str">
            <v>51009-00</v>
          </cell>
          <cell r="B471" t="str">
            <v>잡이익</v>
          </cell>
          <cell r="C471" t="str">
            <v>잡이익</v>
          </cell>
          <cell r="D471">
            <v>100</v>
          </cell>
          <cell r="E471" t="str">
            <v>판매전표</v>
          </cell>
          <cell r="F471" t="str">
            <v>60057568-002</v>
          </cell>
          <cell r="G471">
            <v>100729</v>
          </cell>
          <cell r="H471" t="str">
            <v>SCR국내영업팀</v>
          </cell>
          <cell r="I471">
            <v>100729</v>
          </cell>
          <cell r="J471" t="str">
            <v>SCR국내영업팀</v>
          </cell>
          <cell r="K471" t="str">
            <v>SCR관세 외15444 KG</v>
          </cell>
          <cell r="L471" t="str">
            <v>C</v>
          </cell>
          <cell r="M471">
            <v>0</v>
          </cell>
          <cell r="N471">
            <v>1228516</v>
          </cell>
          <cell r="O471" t="str">
            <v>2000.02.01</v>
          </cell>
          <cell r="P471" t="str">
            <v>2000.02.01</v>
          </cell>
          <cell r="Q471" t="str">
            <v>손형경</v>
          </cell>
          <cell r="R471">
            <v>104334</v>
          </cell>
          <cell r="S471" t="str">
            <v>한국케이디케이(주)</v>
          </cell>
          <cell r="T471" t="str">
            <v>SCR관세 외15444 K</v>
          </cell>
          <cell r="U471" t="str">
            <v>G                  15444</v>
          </cell>
        </row>
        <row r="472">
          <cell r="A472" t="str">
            <v>51009-00</v>
          </cell>
          <cell r="B472" t="str">
            <v>잡이익</v>
          </cell>
          <cell r="C472" t="str">
            <v>잡이익</v>
          </cell>
          <cell r="D472">
            <v>100</v>
          </cell>
          <cell r="E472" t="str">
            <v>판매전표</v>
          </cell>
          <cell r="F472" t="str">
            <v>10519309-002</v>
          </cell>
          <cell r="G472">
            <v>100361</v>
          </cell>
          <cell r="H472" t="str">
            <v>구매과</v>
          </cell>
          <cell r="I472">
            <v>100361</v>
          </cell>
          <cell r="J472" t="str">
            <v>구매과</v>
          </cell>
          <cell r="K472" t="str">
            <v>폐 LAP TAPE외</v>
          </cell>
          <cell r="L472" t="str">
            <v>C</v>
          </cell>
          <cell r="M472">
            <v>0</v>
          </cell>
          <cell r="N472">
            <v>391000</v>
          </cell>
          <cell r="O472" t="str">
            <v>2000.02.01</v>
          </cell>
          <cell r="P472" t="str">
            <v>2000.02.01</v>
          </cell>
          <cell r="Q472" t="str">
            <v>김미현</v>
          </cell>
          <cell r="R472">
            <v>999999</v>
          </cell>
          <cell r="S472" t="str">
            <v>일시(SYSTEM SETTING)</v>
          </cell>
        </row>
        <row r="473">
          <cell r="A473" t="str">
            <v>51009-00</v>
          </cell>
          <cell r="B473" t="str">
            <v>잡이익</v>
          </cell>
          <cell r="C473" t="str">
            <v>잡이익</v>
          </cell>
          <cell r="D473">
            <v>1</v>
          </cell>
          <cell r="E473" t="str">
            <v>비용전표</v>
          </cell>
          <cell r="F473" t="str">
            <v>10519291-002</v>
          </cell>
          <cell r="G473">
            <v>100027</v>
          </cell>
          <cell r="H473" t="str">
            <v>일진경리팀</v>
          </cell>
          <cell r="I473">
            <v>100027</v>
          </cell>
          <cell r="J473" t="str">
            <v>일진경리팀</v>
          </cell>
          <cell r="K473" t="str">
            <v>최상규이자</v>
          </cell>
          <cell r="L473" t="str">
            <v>C</v>
          </cell>
          <cell r="M473">
            <v>0</v>
          </cell>
          <cell r="N473">
            <v>54356</v>
          </cell>
          <cell r="O473" t="str">
            <v>2000.02.02</v>
          </cell>
          <cell r="P473" t="str">
            <v>2000.02.02</v>
          </cell>
          <cell r="Q473" t="str">
            <v>최윤경</v>
          </cell>
        </row>
        <row r="474">
          <cell r="A474" t="str">
            <v>51009-00</v>
          </cell>
          <cell r="B474" t="str">
            <v>잡이익</v>
          </cell>
          <cell r="C474" t="str">
            <v>잡이익</v>
          </cell>
          <cell r="D474">
            <v>200</v>
          </cell>
          <cell r="E474" t="str">
            <v>수금전표</v>
          </cell>
          <cell r="F474" t="str">
            <v>10514378-002</v>
          </cell>
          <cell r="G474">
            <v>100079</v>
          </cell>
          <cell r="H474" t="str">
            <v>총무팀</v>
          </cell>
          <cell r="I474">
            <v>100079</v>
          </cell>
          <cell r="J474" t="str">
            <v>총무팀</v>
          </cell>
          <cell r="K474" t="str">
            <v>1월분 임대료</v>
          </cell>
          <cell r="L474" t="str">
            <v>C</v>
          </cell>
          <cell r="M474">
            <v>0</v>
          </cell>
          <cell r="N474">
            <v>50000</v>
          </cell>
          <cell r="O474" t="str">
            <v>2000.02.02</v>
          </cell>
          <cell r="P474" t="str">
            <v>2000.01.24</v>
          </cell>
          <cell r="Q474" t="str">
            <v>노승진</v>
          </cell>
          <cell r="R474">
            <v>999999</v>
          </cell>
          <cell r="S474" t="str">
            <v>일시(SYSTEM SETTING)</v>
          </cell>
        </row>
        <row r="475">
          <cell r="A475" t="str">
            <v>51009-00</v>
          </cell>
          <cell r="B475" t="str">
            <v>잡이익</v>
          </cell>
          <cell r="C475" t="str">
            <v>잡이익</v>
          </cell>
          <cell r="D475">
            <v>200</v>
          </cell>
          <cell r="E475" t="str">
            <v>수금전표</v>
          </cell>
          <cell r="F475" t="str">
            <v>10514378-003</v>
          </cell>
          <cell r="G475">
            <v>100079</v>
          </cell>
          <cell r="H475" t="str">
            <v>총무팀</v>
          </cell>
          <cell r="I475">
            <v>100079</v>
          </cell>
          <cell r="J475" t="str">
            <v>총무팀</v>
          </cell>
          <cell r="K475" t="str">
            <v>1월분 임대료</v>
          </cell>
          <cell r="L475" t="str">
            <v>C</v>
          </cell>
          <cell r="M475">
            <v>0</v>
          </cell>
          <cell r="N475">
            <v>35000</v>
          </cell>
          <cell r="O475" t="str">
            <v>2000.02.02</v>
          </cell>
          <cell r="P475" t="str">
            <v>2000.01.24</v>
          </cell>
          <cell r="Q475" t="str">
            <v>노승진</v>
          </cell>
          <cell r="R475">
            <v>999999</v>
          </cell>
          <cell r="S475" t="str">
            <v>일시(SYSTEM SETTING)</v>
          </cell>
        </row>
        <row r="476">
          <cell r="A476" t="str">
            <v>51009-00</v>
          </cell>
          <cell r="B476" t="str">
            <v>잡이익</v>
          </cell>
          <cell r="C476" t="str">
            <v>잡이익</v>
          </cell>
          <cell r="D476">
            <v>200</v>
          </cell>
          <cell r="E476" t="str">
            <v>수금전표</v>
          </cell>
          <cell r="F476" t="str">
            <v>10514378-004</v>
          </cell>
          <cell r="G476">
            <v>100079</v>
          </cell>
          <cell r="H476" t="str">
            <v>총무팀</v>
          </cell>
          <cell r="I476">
            <v>100079</v>
          </cell>
          <cell r="J476" t="str">
            <v>총무팀</v>
          </cell>
          <cell r="K476" t="str">
            <v>1월분 임대료</v>
          </cell>
          <cell r="L476" t="str">
            <v>C</v>
          </cell>
          <cell r="M476">
            <v>0</v>
          </cell>
          <cell r="N476">
            <v>40000</v>
          </cell>
          <cell r="O476" t="str">
            <v>2000.02.02</v>
          </cell>
          <cell r="P476" t="str">
            <v>2000.01.24</v>
          </cell>
          <cell r="Q476" t="str">
            <v>노승진</v>
          </cell>
          <cell r="R476">
            <v>999999</v>
          </cell>
          <cell r="S476" t="str">
            <v>일시(SYSTEM SETTING)</v>
          </cell>
        </row>
        <row r="477">
          <cell r="A477" t="str">
            <v>51009-00</v>
          </cell>
          <cell r="B477" t="str">
            <v>잡이익</v>
          </cell>
          <cell r="C477" t="str">
            <v>잡이익</v>
          </cell>
          <cell r="D477">
            <v>200</v>
          </cell>
          <cell r="E477" t="str">
            <v>수금전표</v>
          </cell>
          <cell r="F477" t="str">
            <v>10514378-005</v>
          </cell>
          <cell r="G477">
            <v>100079</v>
          </cell>
          <cell r="H477" t="str">
            <v>총무팀</v>
          </cell>
          <cell r="I477">
            <v>100079</v>
          </cell>
          <cell r="J477" t="str">
            <v>총무팀</v>
          </cell>
          <cell r="K477" t="str">
            <v>1월분 임대료</v>
          </cell>
          <cell r="L477" t="str">
            <v>C</v>
          </cell>
          <cell r="M477">
            <v>0</v>
          </cell>
          <cell r="N477">
            <v>10000</v>
          </cell>
          <cell r="O477" t="str">
            <v>2000.02.02</v>
          </cell>
          <cell r="P477" t="str">
            <v>2000.01.24</v>
          </cell>
          <cell r="Q477" t="str">
            <v>노승진</v>
          </cell>
          <cell r="R477">
            <v>999999</v>
          </cell>
          <cell r="S477" t="str">
            <v>일시(SYSTEM SETTING)</v>
          </cell>
        </row>
        <row r="478">
          <cell r="A478" t="str">
            <v>51009-00</v>
          </cell>
          <cell r="B478" t="str">
            <v>잡이익</v>
          </cell>
          <cell r="C478" t="str">
            <v>잡이익</v>
          </cell>
          <cell r="D478">
            <v>200</v>
          </cell>
          <cell r="E478" t="str">
            <v>수금전표</v>
          </cell>
          <cell r="F478" t="str">
            <v>10514378-006</v>
          </cell>
          <cell r="G478">
            <v>100079</v>
          </cell>
          <cell r="H478" t="str">
            <v>총무팀</v>
          </cell>
          <cell r="I478">
            <v>100079</v>
          </cell>
          <cell r="J478" t="str">
            <v>총무팀</v>
          </cell>
          <cell r="K478" t="str">
            <v>1월분 임대료</v>
          </cell>
          <cell r="L478" t="str">
            <v>C</v>
          </cell>
          <cell r="M478">
            <v>0</v>
          </cell>
          <cell r="N478">
            <v>50000</v>
          </cell>
          <cell r="O478" t="str">
            <v>2000.02.02</v>
          </cell>
          <cell r="P478" t="str">
            <v>2000.01.24</v>
          </cell>
          <cell r="Q478" t="str">
            <v>노승진</v>
          </cell>
          <cell r="R478">
            <v>999999</v>
          </cell>
          <cell r="S478" t="str">
            <v>일시(SYSTEM SETTING)</v>
          </cell>
        </row>
        <row r="479">
          <cell r="A479" t="str">
            <v>51009-00</v>
          </cell>
          <cell r="B479" t="str">
            <v>잡이익</v>
          </cell>
          <cell r="C479" t="str">
            <v>잡이익</v>
          </cell>
          <cell r="D479">
            <v>200</v>
          </cell>
          <cell r="E479" t="str">
            <v>수금전표</v>
          </cell>
          <cell r="F479" t="str">
            <v>10514378-007</v>
          </cell>
          <cell r="G479">
            <v>100079</v>
          </cell>
          <cell r="H479" t="str">
            <v>총무팀</v>
          </cell>
          <cell r="I479">
            <v>100079</v>
          </cell>
          <cell r="J479" t="str">
            <v>총무팀</v>
          </cell>
          <cell r="K479" t="str">
            <v>1월분 임대료</v>
          </cell>
          <cell r="L479" t="str">
            <v>C</v>
          </cell>
          <cell r="M479">
            <v>0</v>
          </cell>
          <cell r="N479">
            <v>40000</v>
          </cell>
          <cell r="O479" t="str">
            <v>2000.02.02</v>
          </cell>
          <cell r="P479" t="str">
            <v>2000.01.24</v>
          </cell>
          <cell r="Q479" t="str">
            <v>노승진</v>
          </cell>
          <cell r="R479">
            <v>999999</v>
          </cell>
          <cell r="S479" t="str">
            <v>일시(SYSTEM SETTING)</v>
          </cell>
        </row>
        <row r="480">
          <cell r="A480" t="str">
            <v>51009-00</v>
          </cell>
          <cell r="B480" t="str">
            <v>잡이익</v>
          </cell>
          <cell r="C480" t="str">
            <v>잡이익</v>
          </cell>
          <cell r="D480">
            <v>200</v>
          </cell>
          <cell r="E480" t="str">
            <v>수금전표</v>
          </cell>
          <cell r="F480" t="str">
            <v>10514378-008</v>
          </cell>
          <cell r="G480">
            <v>100079</v>
          </cell>
          <cell r="H480" t="str">
            <v>총무팀</v>
          </cell>
          <cell r="I480">
            <v>100079</v>
          </cell>
          <cell r="J480" t="str">
            <v>총무팀</v>
          </cell>
          <cell r="K480" t="str">
            <v>1월분 임대료</v>
          </cell>
          <cell r="L480" t="str">
            <v>C</v>
          </cell>
          <cell r="M480">
            <v>0</v>
          </cell>
          <cell r="N480">
            <v>50000</v>
          </cell>
          <cell r="O480" t="str">
            <v>2000.02.02</v>
          </cell>
          <cell r="P480" t="str">
            <v>2000.01.24</v>
          </cell>
          <cell r="Q480" t="str">
            <v>노승진</v>
          </cell>
          <cell r="R480">
            <v>999999</v>
          </cell>
          <cell r="S480" t="str">
            <v>일시(SYSTEM SETTING)</v>
          </cell>
        </row>
        <row r="481">
          <cell r="A481" t="str">
            <v>51009-00</v>
          </cell>
          <cell r="B481" t="str">
            <v>잡이익</v>
          </cell>
          <cell r="C481" t="str">
            <v>잡이익</v>
          </cell>
          <cell r="D481">
            <v>200</v>
          </cell>
          <cell r="E481" t="str">
            <v>수금전표</v>
          </cell>
          <cell r="F481" t="str">
            <v>10514378-009</v>
          </cell>
          <cell r="G481">
            <v>100079</v>
          </cell>
          <cell r="H481" t="str">
            <v>총무팀</v>
          </cell>
          <cell r="I481">
            <v>100079</v>
          </cell>
          <cell r="J481" t="str">
            <v>총무팀</v>
          </cell>
          <cell r="K481" t="str">
            <v>1월분 임대료</v>
          </cell>
          <cell r="L481" t="str">
            <v>C</v>
          </cell>
          <cell r="M481">
            <v>0</v>
          </cell>
          <cell r="N481">
            <v>80000</v>
          </cell>
          <cell r="O481" t="str">
            <v>2000.02.02</v>
          </cell>
          <cell r="P481" t="str">
            <v>2000.01.24</v>
          </cell>
          <cell r="Q481" t="str">
            <v>노승진</v>
          </cell>
          <cell r="R481">
            <v>999999</v>
          </cell>
          <cell r="S481" t="str">
            <v>일시(SYSTEM SETTING)</v>
          </cell>
        </row>
        <row r="482">
          <cell r="A482" t="str">
            <v>51009-00</v>
          </cell>
          <cell r="B482" t="str">
            <v>잡이익</v>
          </cell>
          <cell r="C482" t="str">
            <v>잡이익</v>
          </cell>
          <cell r="D482">
            <v>200</v>
          </cell>
          <cell r="E482" t="str">
            <v>수금전표</v>
          </cell>
          <cell r="F482" t="str">
            <v>10514378-010</v>
          </cell>
          <cell r="G482">
            <v>100079</v>
          </cell>
          <cell r="H482" t="str">
            <v>총무팀</v>
          </cell>
          <cell r="I482">
            <v>100079</v>
          </cell>
          <cell r="J482" t="str">
            <v>총무팀</v>
          </cell>
          <cell r="K482" t="str">
            <v>1월분 임대료</v>
          </cell>
          <cell r="L482" t="str">
            <v>C</v>
          </cell>
          <cell r="M482">
            <v>0</v>
          </cell>
          <cell r="N482">
            <v>50000</v>
          </cell>
          <cell r="O482" t="str">
            <v>2000.02.02</v>
          </cell>
          <cell r="P482" t="str">
            <v>2000.01.24</v>
          </cell>
          <cell r="Q482" t="str">
            <v>노승진</v>
          </cell>
          <cell r="R482">
            <v>999999</v>
          </cell>
          <cell r="S482" t="str">
            <v>일시(SYSTEM SETTING)</v>
          </cell>
        </row>
        <row r="483">
          <cell r="A483" t="str">
            <v>51009-00</v>
          </cell>
          <cell r="B483" t="str">
            <v>잡이익</v>
          </cell>
          <cell r="C483" t="str">
            <v>잡이익</v>
          </cell>
          <cell r="D483">
            <v>100</v>
          </cell>
          <cell r="E483" t="str">
            <v>판매전표</v>
          </cell>
          <cell r="F483" t="str">
            <v>10519312-002</v>
          </cell>
          <cell r="G483">
            <v>100361</v>
          </cell>
          <cell r="H483" t="str">
            <v>구매과</v>
          </cell>
          <cell r="I483">
            <v>100361</v>
          </cell>
          <cell r="J483" t="str">
            <v>구매과</v>
          </cell>
          <cell r="K483" t="str">
            <v>파지외</v>
          </cell>
          <cell r="L483" t="str">
            <v>C</v>
          </cell>
          <cell r="M483">
            <v>0</v>
          </cell>
          <cell r="N483">
            <v>68400</v>
          </cell>
          <cell r="O483" t="str">
            <v>2000.02.02</v>
          </cell>
          <cell r="P483" t="str">
            <v>2000.02.02</v>
          </cell>
          <cell r="Q483" t="str">
            <v>김미현</v>
          </cell>
          <cell r="R483">
            <v>999999</v>
          </cell>
          <cell r="S483" t="str">
            <v>일시(SYSTEM SETTING)</v>
          </cell>
        </row>
        <row r="484">
          <cell r="A484" t="str">
            <v>51009-00</v>
          </cell>
          <cell r="B484" t="str">
            <v>잡이익</v>
          </cell>
          <cell r="C484" t="str">
            <v>잡이익</v>
          </cell>
          <cell r="D484">
            <v>200</v>
          </cell>
          <cell r="E484" t="str">
            <v>수금전표</v>
          </cell>
          <cell r="F484" t="str">
            <v>10523155-004</v>
          </cell>
          <cell r="G484">
            <v>100702</v>
          </cell>
          <cell r="H484" t="str">
            <v>관리과</v>
          </cell>
          <cell r="I484">
            <v>100702</v>
          </cell>
          <cell r="J484" t="str">
            <v>관리과</v>
          </cell>
          <cell r="K484" t="str">
            <v>1월분 관리비 단수</v>
          </cell>
          <cell r="L484" t="str">
            <v>C</v>
          </cell>
          <cell r="M484">
            <v>0</v>
          </cell>
          <cell r="N484">
            <v>1</v>
          </cell>
          <cell r="O484" t="str">
            <v>2000.02.03</v>
          </cell>
          <cell r="P484" t="str">
            <v>2000.02.03</v>
          </cell>
          <cell r="Q484" t="str">
            <v>김지연</v>
          </cell>
        </row>
        <row r="485">
          <cell r="A485" t="str">
            <v>51009-00</v>
          </cell>
          <cell r="B485" t="str">
            <v>잡이익</v>
          </cell>
          <cell r="C485" t="str">
            <v>잡이익</v>
          </cell>
          <cell r="D485">
            <v>50</v>
          </cell>
          <cell r="E485" t="str">
            <v>자금전표</v>
          </cell>
          <cell r="F485" t="str">
            <v>10520527-002</v>
          </cell>
          <cell r="G485">
            <v>100027</v>
          </cell>
          <cell r="H485" t="str">
            <v>일진경리팀</v>
          </cell>
          <cell r="I485">
            <v>100027</v>
          </cell>
          <cell r="J485" t="str">
            <v>일진경리팀</v>
          </cell>
          <cell r="K485" t="str">
            <v>외화차액</v>
          </cell>
          <cell r="L485" t="str">
            <v>C</v>
          </cell>
          <cell r="M485">
            <v>0</v>
          </cell>
          <cell r="N485">
            <v>1</v>
          </cell>
          <cell r="O485" t="str">
            <v>2000.02.07</v>
          </cell>
          <cell r="P485" t="str">
            <v>2000.02.07</v>
          </cell>
          <cell r="Q485" t="str">
            <v>최윤경</v>
          </cell>
        </row>
        <row r="486">
          <cell r="A486" t="str">
            <v>51009-00</v>
          </cell>
          <cell r="B486" t="str">
            <v>잡이익</v>
          </cell>
          <cell r="C486" t="str">
            <v>잡이익</v>
          </cell>
          <cell r="D486">
            <v>300</v>
          </cell>
          <cell r="E486" t="str">
            <v>구매전표</v>
          </cell>
          <cell r="F486" t="str">
            <v>10521142-004</v>
          </cell>
          <cell r="G486">
            <v>100230</v>
          </cell>
          <cell r="H486" t="str">
            <v>F/S 2팀</v>
          </cell>
          <cell r="I486">
            <v>100425</v>
          </cell>
          <cell r="J486" t="str">
            <v>경영기획팀</v>
          </cell>
          <cell r="K486" t="str">
            <v>케이블공리일대 단수? C</v>
          </cell>
          <cell r="M486">
            <v>0</v>
          </cell>
          <cell r="N486" t="str">
            <v>1  2</v>
          </cell>
          <cell r="O486" t="str">
            <v>000.02.08  2</v>
          </cell>
          <cell r="P486" t="str">
            <v>000.02.02  오</v>
          </cell>
          <cell r="Q486" t="str">
            <v>은영</v>
          </cell>
        </row>
        <row r="487">
          <cell r="A487" t="str">
            <v>51009-00</v>
          </cell>
          <cell r="B487" t="str">
            <v>잡이익</v>
          </cell>
          <cell r="C487" t="str">
            <v>잡이익</v>
          </cell>
          <cell r="D487">
            <v>300</v>
          </cell>
          <cell r="E487" t="str">
            <v>구매전표</v>
          </cell>
          <cell r="F487" t="str">
            <v>10520700-004</v>
          </cell>
          <cell r="G487">
            <v>100230</v>
          </cell>
          <cell r="H487" t="str">
            <v>F/S 2팀</v>
          </cell>
          <cell r="I487">
            <v>100425</v>
          </cell>
          <cell r="J487" t="str">
            <v>경영기획팀</v>
          </cell>
          <cell r="K487" t="str">
            <v>케이블공리일대 단수? C</v>
          </cell>
          <cell r="M487">
            <v>0</v>
          </cell>
          <cell r="N487" t="str">
            <v>7  2</v>
          </cell>
          <cell r="O487" t="str">
            <v>000.02.08  2</v>
          </cell>
          <cell r="P487" t="str">
            <v>000.02.01  오</v>
          </cell>
          <cell r="Q487" t="str">
            <v>은영</v>
          </cell>
        </row>
        <row r="488">
          <cell r="A488" t="str">
            <v>51009-00</v>
          </cell>
          <cell r="B488" t="str">
            <v>잡이익</v>
          </cell>
          <cell r="C488" t="str">
            <v>잡이익</v>
          </cell>
          <cell r="D488">
            <v>300</v>
          </cell>
          <cell r="E488" t="str">
            <v>구매전표</v>
          </cell>
          <cell r="F488" t="str">
            <v>10520704-004</v>
          </cell>
          <cell r="G488">
            <v>100230</v>
          </cell>
          <cell r="H488" t="str">
            <v>F/S 2팀</v>
          </cell>
          <cell r="I488">
            <v>100425</v>
          </cell>
          <cell r="J488" t="str">
            <v>경영기획팀</v>
          </cell>
          <cell r="K488" t="str">
            <v>케이블공리일대 단수? C</v>
          </cell>
          <cell r="M488">
            <v>0</v>
          </cell>
          <cell r="N488" t="str">
            <v>2  2</v>
          </cell>
          <cell r="O488" t="str">
            <v>000.02.08  2</v>
          </cell>
          <cell r="P488" t="str">
            <v>000.02.01  오</v>
          </cell>
          <cell r="Q488" t="str">
            <v>은영</v>
          </cell>
        </row>
        <row r="489">
          <cell r="A489" t="str">
            <v>51009-00</v>
          </cell>
          <cell r="B489" t="str">
            <v>잡이익</v>
          </cell>
          <cell r="C489" t="str">
            <v>잡이익</v>
          </cell>
          <cell r="D489">
            <v>300</v>
          </cell>
          <cell r="E489" t="str">
            <v>구매전표</v>
          </cell>
          <cell r="F489" t="str">
            <v>10521141-004</v>
          </cell>
          <cell r="G489">
            <v>100230</v>
          </cell>
          <cell r="H489" t="str">
            <v>F/S 2팀</v>
          </cell>
          <cell r="I489">
            <v>100425</v>
          </cell>
          <cell r="J489" t="str">
            <v>경영기획팀</v>
          </cell>
          <cell r="K489" t="str">
            <v>케이블공리일대 단수? C</v>
          </cell>
          <cell r="M489">
            <v>0</v>
          </cell>
          <cell r="N489" t="str">
            <v>6  2</v>
          </cell>
          <cell r="O489" t="str">
            <v>000.02.08  2</v>
          </cell>
          <cell r="P489" t="str">
            <v>000.02.02  오</v>
          </cell>
          <cell r="Q489" t="str">
            <v>은영</v>
          </cell>
        </row>
        <row r="490">
          <cell r="A490" t="str">
            <v>51009-00</v>
          </cell>
          <cell r="B490" t="str">
            <v>잡이익</v>
          </cell>
          <cell r="C490" t="str">
            <v>잡이익</v>
          </cell>
          <cell r="D490">
            <v>100</v>
          </cell>
          <cell r="E490" t="str">
            <v>판매전표</v>
          </cell>
          <cell r="F490" t="str">
            <v>10521388-002</v>
          </cell>
          <cell r="G490">
            <v>100361</v>
          </cell>
          <cell r="H490" t="str">
            <v>구매과</v>
          </cell>
          <cell r="I490">
            <v>100361</v>
          </cell>
          <cell r="J490" t="str">
            <v>구매과</v>
          </cell>
          <cell r="K490" t="str">
            <v>폐고철</v>
          </cell>
          <cell r="L490" t="str">
            <v>C</v>
          </cell>
          <cell r="M490">
            <v>0</v>
          </cell>
          <cell r="N490">
            <v>235300</v>
          </cell>
          <cell r="O490" t="str">
            <v>2000.02.09</v>
          </cell>
          <cell r="P490" t="str">
            <v>2000.02.09</v>
          </cell>
          <cell r="Q490" t="str">
            <v>김미현</v>
          </cell>
          <cell r="R490">
            <v>999999</v>
          </cell>
          <cell r="S490" t="str">
            <v>일시(SYSTEM SETTING)</v>
          </cell>
        </row>
        <row r="491">
          <cell r="A491" t="str">
            <v>51009-00</v>
          </cell>
          <cell r="B491" t="str">
            <v>잡이익</v>
          </cell>
          <cell r="C491" t="str">
            <v>잡이익</v>
          </cell>
          <cell r="D491">
            <v>100</v>
          </cell>
          <cell r="E491" t="str">
            <v>판매전표</v>
          </cell>
          <cell r="F491" t="str">
            <v>10521376-002</v>
          </cell>
          <cell r="G491">
            <v>100361</v>
          </cell>
          <cell r="H491" t="str">
            <v>구매과</v>
          </cell>
          <cell r="I491">
            <v>100361</v>
          </cell>
          <cell r="J491" t="str">
            <v>구매과</v>
          </cell>
          <cell r="K491" t="str">
            <v>파지외</v>
          </cell>
          <cell r="L491" t="str">
            <v>C</v>
          </cell>
          <cell r="M491">
            <v>0</v>
          </cell>
          <cell r="N491">
            <v>58900</v>
          </cell>
          <cell r="O491" t="str">
            <v>2000.02.09</v>
          </cell>
          <cell r="P491" t="str">
            <v>2000.02.09</v>
          </cell>
          <cell r="Q491" t="str">
            <v>김미현</v>
          </cell>
          <cell r="R491">
            <v>999999</v>
          </cell>
          <cell r="S491" t="str">
            <v>일시(SYSTEM SETTING)</v>
          </cell>
        </row>
        <row r="492">
          <cell r="A492" t="str">
            <v>51009-00</v>
          </cell>
          <cell r="B492" t="str">
            <v>잡이익</v>
          </cell>
          <cell r="C492" t="str">
            <v>잡이익</v>
          </cell>
          <cell r="D492">
            <v>100</v>
          </cell>
          <cell r="E492" t="str">
            <v>판매전표</v>
          </cell>
          <cell r="F492" t="str">
            <v>10521769-002</v>
          </cell>
          <cell r="G492">
            <v>100361</v>
          </cell>
          <cell r="H492" t="str">
            <v>구매과</v>
          </cell>
          <cell r="I492">
            <v>100361</v>
          </cell>
          <cell r="J492" t="str">
            <v>구매과</v>
          </cell>
          <cell r="K492" t="str">
            <v>파지</v>
          </cell>
          <cell r="L492" t="str">
            <v>C</v>
          </cell>
          <cell r="M492">
            <v>0</v>
          </cell>
          <cell r="N492">
            <v>8400</v>
          </cell>
          <cell r="O492" t="str">
            <v>2000.02.10</v>
          </cell>
          <cell r="P492" t="str">
            <v>2000.02.10</v>
          </cell>
          <cell r="Q492" t="str">
            <v>김미현</v>
          </cell>
          <cell r="R492">
            <v>999999</v>
          </cell>
          <cell r="S492" t="str">
            <v>일시(SYSTEM SETTING)</v>
          </cell>
        </row>
        <row r="493">
          <cell r="A493" t="str">
            <v>51009-00</v>
          </cell>
          <cell r="B493" t="str">
            <v>잡이익</v>
          </cell>
          <cell r="C493" t="str">
            <v>잡이익</v>
          </cell>
          <cell r="D493">
            <v>100</v>
          </cell>
          <cell r="E493" t="str">
            <v>판매전표</v>
          </cell>
          <cell r="F493" t="str">
            <v>10522680-002</v>
          </cell>
          <cell r="G493">
            <v>100230</v>
          </cell>
          <cell r="H493" t="str">
            <v>F/S 2팀</v>
          </cell>
          <cell r="I493">
            <v>100361</v>
          </cell>
          <cell r="J493" t="str">
            <v>구매과</v>
          </cell>
          <cell r="K493" t="str">
            <v>분쇄동</v>
          </cell>
          <cell r="L493" t="str">
            <v>C</v>
          </cell>
          <cell r="M493">
            <v>0</v>
          </cell>
          <cell r="N493">
            <v>39859040</v>
          </cell>
          <cell r="O493" t="str">
            <v>2000.02.12</v>
          </cell>
          <cell r="P493" t="str">
            <v>2000.02.12</v>
          </cell>
          <cell r="Q493" t="str">
            <v>김미현</v>
          </cell>
          <cell r="R493">
            <v>999999</v>
          </cell>
          <cell r="S493" t="str">
            <v>일시(SYSTEM SETTING)</v>
          </cell>
        </row>
        <row r="494">
          <cell r="A494" t="str">
            <v>51009-00</v>
          </cell>
          <cell r="B494" t="str">
            <v>잡이익</v>
          </cell>
          <cell r="C494" t="str">
            <v>잡이익</v>
          </cell>
          <cell r="D494">
            <v>100</v>
          </cell>
          <cell r="E494" t="str">
            <v>판매전표</v>
          </cell>
          <cell r="F494" t="str">
            <v>10522677-002</v>
          </cell>
          <cell r="G494">
            <v>100361</v>
          </cell>
          <cell r="H494" t="str">
            <v>구매과</v>
          </cell>
          <cell r="I494">
            <v>100361</v>
          </cell>
          <cell r="J494" t="str">
            <v>구매과</v>
          </cell>
          <cell r="K494" t="str">
            <v>폐고철</v>
          </cell>
          <cell r="L494" t="str">
            <v>C</v>
          </cell>
          <cell r="M494">
            <v>0</v>
          </cell>
          <cell r="N494">
            <v>197600</v>
          </cell>
          <cell r="O494" t="str">
            <v>2000.02.12</v>
          </cell>
          <cell r="P494" t="str">
            <v>2000.02.12</v>
          </cell>
          <cell r="Q494" t="str">
            <v>김미현</v>
          </cell>
          <cell r="R494">
            <v>999999</v>
          </cell>
          <cell r="S494" t="str">
            <v>일시(SYSTEM SETTING)</v>
          </cell>
        </row>
        <row r="495">
          <cell r="A495" t="str">
            <v>51009-00</v>
          </cell>
          <cell r="B495" t="str">
            <v>잡이익</v>
          </cell>
          <cell r="C495" t="str">
            <v>잡이익</v>
          </cell>
          <cell r="D495">
            <v>100</v>
          </cell>
          <cell r="E495" t="str">
            <v>판매전표</v>
          </cell>
          <cell r="F495" t="str">
            <v>10522678-002</v>
          </cell>
          <cell r="G495">
            <v>100361</v>
          </cell>
          <cell r="H495" t="str">
            <v>구매과</v>
          </cell>
          <cell r="I495">
            <v>100361</v>
          </cell>
          <cell r="J495" t="str">
            <v>구매과</v>
          </cell>
          <cell r="K495" t="str">
            <v>파지외</v>
          </cell>
          <cell r="L495" t="str">
            <v>C</v>
          </cell>
          <cell r="M495">
            <v>0</v>
          </cell>
          <cell r="N495">
            <v>65900</v>
          </cell>
          <cell r="O495" t="str">
            <v>2000.02.14</v>
          </cell>
          <cell r="P495" t="str">
            <v>2000.02.14</v>
          </cell>
          <cell r="Q495" t="str">
            <v>김미현</v>
          </cell>
          <cell r="R495">
            <v>999999</v>
          </cell>
          <cell r="S495" t="str">
            <v>일시(SYSTEM SETTING)</v>
          </cell>
        </row>
        <row r="496">
          <cell r="A496" t="str">
            <v>51009-00</v>
          </cell>
          <cell r="B496" t="str">
            <v>잡이익</v>
          </cell>
          <cell r="C496" t="str">
            <v>잡이익</v>
          </cell>
          <cell r="D496">
            <v>50</v>
          </cell>
          <cell r="E496" t="str">
            <v>자금전표</v>
          </cell>
          <cell r="F496" t="str">
            <v>10522366-003</v>
          </cell>
          <cell r="G496">
            <v>100050</v>
          </cell>
          <cell r="H496" t="str">
            <v>압출반</v>
          </cell>
          <cell r="I496">
            <v>100459</v>
          </cell>
          <cell r="J496" t="str">
            <v>업무팀</v>
          </cell>
          <cell r="K496" t="str">
            <v>1월 임대료(정희원)</v>
          </cell>
          <cell r="L496" t="str">
            <v>C</v>
          </cell>
          <cell r="M496">
            <v>0</v>
          </cell>
          <cell r="N496">
            <v>100000</v>
          </cell>
          <cell r="O496" t="str">
            <v>2000.02.14</v>
          </cell>
          <cell r="P496" t="str">
            <v>2000.02.14</v>
          </cell>
          <cell r="Q496" t="str">
            <v>이용호</v>
          </cell>
        </row>
        <row r="497">
          <cell r="A497" t="str">
            <v>51009-00</v>
          </cell>
          <cell r="B497" t="str">
            <v>잡이익</v>
          </cell>
          <cell r="C497" t="str">
            <v>잡이익</v>
          </cell>
          <cell r="D497">
            <v>50</v>
          </cell>
          <cell r="E497" t="str">
            <v>자금전표</v>
          </cell>
          <cell r="F497" t="str">
            <v>10522366-004</v>
          </cell>
          <cell r="G497">
            <v>100050</v>
          </cell>
          <cell r="H497" t="str">
            <v>압출반</v>
          </cell>
          <cell r="I497">
            <v>100459</v>
          </cell>
          <cell r="J497" t="str">
            <v>업무팀</v>
          </cell>
          <cell r="K497" t="str">
            <v>1월 임대료(고천수)</v>
          </cell>
          <cell r="L497" t="str">
            <v>C</v>
          </cell>
          <cell r="M497">
            <v>0</v>
          </cell>
          <cell r="N497">
            <v>50000</v>
          </cell>
          <cell r="O497" t="str">
            <v>2000.02.14</v>
          </cell>
          <cell r="P497" t="str">
            <v>2000.02.14</v>
          </cell>
          <cell r="Q497" t="str">
            <v>이용호</v>
          </cell>
        </row>
        <row r="498">
          <cell r="A498" t="str">
            <v>51009-00</v>
          </cell>
          <cell r="B498" t="str">
            <v>잡이익</v>
          </cell>
          <cell r="C498" t="str">
            <v>잡이익</v>
          </cell>
          <cell r="D498">
            <v>50</v>
          </cell>
          <cell r="E498" t="str">
            <v>자금전표</v>
          </cell>
          <cell r="F498" t="str">
            <v>10522366-005</v>
          </cell>
          <cell r="G498">
            <v>100054</v>
          </cell>
          <cell r="H498" t="str">
            <v>피막반</v>
          </cell>
          <cell r="I498">
            <v>100459</v>
          </cell>
          <cell r="J498" t="str">
            <v>업무팀</v>
          </cell>
          <cell r="K498" t="str">
            <v>1월 임대료(김행식)</v>
          </cell>
          <cell r="L498" t="str">
            <v>C</v>
          </cell>
          <cell r="M498">
            <v>0</v>
          </cell>
          <cell r="N498">
            <v>100000</v>
          </cell>
          <cell r="O498" t="str">
            <v>2000.02.14</v>
          </cell>
          <cell r="P498" t="str">
            <v>2000.02.14</v>
          </cell>
          <cell r="Q498" t="str">
            <v>이용호</v>
          </cell>
        </row>
        <row r="499">
          <cell r="A499" t="str">
            <v>51009-00</v>
          </cell>
          <cell r="B499" t="str">
            <v>잡이익</v>
          </cell>
          <cell r="C499" t="str">
            <v>잡이익</v>
          </cell>
          <cell r="D499">
            <v>50</v>
          </cell>
          <cell r="E499" t="str">
            <v>자금전표</v>
          </cell>
          <cell r="F499" t="str">
            <v>10522366-006</v>
          </cell>
          <cell r="G499">
            <v>100047</v>
          </cell>
          <cell r="H499" t="str">
            <v>금형반</v>
          </cell>
          <cell r="I499">
            <v>100459</v>
          </cell>
          <cell r="J499" t="str">
            <v>업무팀</v>
          </cell>
          <cell r="K499" t="str">
            <v>1월 임대료(박성철)</v>
          </cell>
          <cell r="L499" t="str">
            <v>C</v>
          </cell>
          <cell r="M499">
            <v>0</v>
          </cell>
          <cell r="N499">
            <v>80000</v>
          </cell>
          <cell r="O499" t="str">
            <v>2000.02.14</v>
          </cell>
          <cell r="P499" t="str">
            <v>2000.02.14</v>
          </cell>
          <cell r="Q499" t="str">
            <v>이용호</v>
          </cell>
        </row>
        <row r="500">
          <cell r="A500" t="str">
            <v>51009-00</v>
          </cell>
          <cell r="B500" t="str">
            <v>잡이익</v>
          </cell>
          <cell r="C500" t="str">
            <v>잡이익</v>
          </cell>
          <cell r="D500">
            <v>200</v>
          </cell>
          <cell r="E500" t="str">
            <v>수금전표</v>
          </cell>
          <cell r="F500" t="str">
            <v>10530208-005</v>
          </cell>
          <cell r="G500">
            <v>100456</v>
          </cell>
          <cell r="H500" t="str">
            <v>수출팀</v>
          </cell>
          <cell r="I500">
            <v>100456</v>
          </cell>
          <cell r="J500" t="str">
            <v>수출팀</v>
          </cell>
          <cell r="K500" t="str">
            <v>잡이익(USD407)</v>
          </cell>
          <cell r="L500" t="str">
            <v>C</v>
          </cell>
          <cell r="M500">
            <v>0</v>
          </cell>
          <cell r="N500">
            <v>458689</v>
          </cell>
          <cell r="O500" t="str">
            <v>2000.02.15</v>
          </cell>
          <cell r="P500" t="str">
            <v>2000.02.15</v>
          </cell>
          <cell r="Q500" t="str">
            <v>채광기</v>
          </cell>
        </row>
        <row r="501">
          <cell r="A501" t="str">
            <v>51009-00</v>
          </cell>
          <cell r="B501" t="str">
            <v>잡이익</v>
          </cell>
          <cell r="C501" t="str">
            <v>잡이익</v>
          </cell>
          <cell r="D501">
            <v>300</v>
          </cell>
          <cell r="E501" t="str">
            <v>구매전표</v>
          </cell>
          <cell r="F501" t="str">
            <v>10522511-004</v>
          </cell>
          <cell r="G501">
            <v>100076</v>
          </cell>
          <cell r="H501" t="str">
            <v>반월공장</v>
          </cell>
          <cell r="I501">
            <v>100085</v>
          </cell>
          <cell r="J501" t="str">
            <v>설비보전팀</v>
          </cell>
          <cell r="K501" t="str">
            <v>절사분</v>
          </cell>
          <cell r="L501" t="str">
            <v>C</v>
          </cell>
          <cell r="M501">
            <v>0</v>
          </cell>
          <cell r="N501">
            <v>6</v>
          </cell>
          <cell r="O501" t="str">
            <v>2000.02.15</v>
          </cell>
          <cell r="P501" t="str">
            <v>2000.02.15</v>
          </cell>
          <cell r="Q501" t="str">
            <v>황근오</v>
          </cell>
        </row>
        <row r="502">
          <cell r="A502" t="str">
            <v>51009-00</v>
          </cell>
          <cell r="B502" t="str">
            <v>잡이익</v>
          </cell>
          <cell r="C502" t="str">
            <v>잡이익</v>
          </cell>
          <cell r="D502">
            <v>300</v>
          </cell>
          <cell r="E502" t="str">
            <v>구매전표</v>
          </cell>
          <cell r="F502" t="str">
            <v>10520845-004</v>
          </cell>
          <cell r="G502">
            <v>100482</v>
          </cell>
          <cell r="H502" t="str">
            <v>검사과</v>
          </cell>
          <cell r="I502">
            <v>100425</v>
          </cell>
          <cell r="J502" t="str">
            <v>경영기획팀</v>
          </cell>
          <cell r="K502" t="str">
            <v>케이블 시험비 단수차</v>
          </cell>
          <cell r="L502" t="str">
            <v>C</v>
          </cell>
          <cell r="M502">
            <v>0</v>
          </cell>
          <cell r="N502">
            <v>7</v>
          </cell>
          <cell r="O502" t="str">
            <v>2000.02.16</v>
          </cell>
          <cell r="P502" t="str">
            <v>2000.02.07</v>
          </cell>
          <cell r="Q502" t="str">
            <v>오은영</v>
          </cell>
        </row>
        <row r="503">
          <cell r="A503" t="str">
            <v>51009-00</v>
          </cell>
          <cell r="B503" t="str">
            <v>잡이익</v>
          </cell>
          <cell r="C503" t="str">
            <v>잡이익</v>
          </cell>
          <cell r="D503">
            <v>200</v>
          </cell>
          <cell r="E503" t="str">
            <v>수금전표</v>
          </cell>
          <cell r="F503" t="str">
            <v>10524580-002</v>
          </cell>
          <cell r="G503">
            <v>100729</v>
          </cell>
          <cell r="H503" t="str">
            <v>SCR국내영업팀</v>
          </cell>
          <cell r="I503">
            <v>100729</v>
          </cell>
          <cell r="J503" t="str">
            <v>SCR국내영업팀</v>
          </cell>
          <cell r="K503" t="str">
            <v>SCR/금화전선 어음이? C</v>
          </cell>
          <cell r="M503">
            <v>0</v>
          </cell>
          <cell r="N503" t="str">
            <v>1555880  2</v>
          </cell>
          <cell r="O503" t="str">
            <v>000.02.16  2</v>
          </cell>
          <cell r="P503" t="str">
            <v>000.02.16  손</v>
          </cell>
          <cell r="Q503" t="str">
            <v>형경</v>
          </cell>
        </row>
        <row r="504">
          <cell r="A504" t="str">
            <v>51009-00</v>
          </cell>
          <cell r="B504" t="str">
            <v>잡이익</v>
          </cell>
          <cell r="C504" t="str">
            <v>잡이익</v>
          </cell>
          <cell r="D504">
            <v>100</v>
          </cell>
          <cell r="E504" t="str">
            <v>판매전표</v>
          </cell>
          <cell r="F504" t="str">
            <v>10523368-002</v>
          </cell>
          <cell r="G504">
            <v>100361</v>
          </cell>
          <cell r="H504" t="str">
            <v>구매과</v>
          </cell>
          <cell r="I504">
            <v>100361</v>
          </cell>
          <cell r="J504" t="str">
            <v>구매과</v>
          </cell>
          <cell r="K504" t="str">
            <v>파지외</v>
          </cell>
          <cell r="L504" t="str">
            <v>C</v>
          </cell>
          <cell r="M504">
            <v>0</v>
          </cell>
          <cell r="N504">
            <v>47100</v>
          </cell>
          <cell r="O504" t="str">
            <v>2000.02.17</v>
          </cell>
          <cell r="P504" t="str">
            <v>2000.02.17</v>
          </cell>
          <cell r="Q504" t="str">
            <v>김미현</v>
          </cell>
          <cell r="R504">
            <v>999999</v>
          </cell>
          <cell r="S504" t="str">
            <v>일시(SYSTEM SETTING)</v>
          </cell>
        </row>
        <row r="505">
          <cell r="A505" t="str">
            <v>51009-00</v>
          </cell>
          <cell r="B505" t="str">
            <v>잡이익</v>
          </cell>
          <cell r="C505" t="str">
            <v>잡이익</v>
          </cell>
          <cell r="D505">
            <v>1</v>
          </cell>
          <cell r="E505" t="str">
            <v>비용전표</v>
          </cell>
          <cell r="F505" t="str">
            <v>10522016-007</v>
          </cell>
          <cell r="G505">
            <v>100702</v>
          </cell>
          <cell r="H505" t="str">
            <v>관리과</v>
          </cell>
          <cell r="I505">
            <v>100702</v>
          </cell>
          <cell r="J505" t="str">
            <v>관리과</v>
          </cell>
          <cell r="K505" t="str">
            <v>1월분 전기요금 단수</v>
          </cell>
          <cell r="L505" t="str">
            <v>C</v>
          </cell>
          <cell r="M505">
            <v>0</v>
          </cell>
          <cell r="N505">
            <v>5</v>
          </cell>
          <cell r="O505" t="str">
            <v>2000.02.18</v>
          </cell>
          <cell r="P505" t="str">
            <v>2000.02.08</v>
          </cell>
          <cell r="Q505" t="str">
            <v>서수현</v>
          </cell>
        </row>
        <row r="506">
          <cell r="A506" t="str">
            <v>51009-00</v>
          </cell>
          <cell r="B506" t="str">
            <v>잡이익</v>
          </cell>
          <cell r="C506" t="str">
            <v>잡이익</v>
          </cell>
          <cell r="D506">
            <v>1</v>
          </cell>
          <cell r="E506" t="str">
            <v>비용전표</v>
          </cell>
          <cell r="F506" t="str">
            <v>10522419-004</v>
          </cell>
          <cell r="G506">
            <v>100223</v>
          </cell>
          <cell r="H506" t="str">
            <v>통신공장</v>
          </cell>
          <cell r="I506">
            <v>100027</v>
          </cell>
          <cell r="J506" t="str">
            <v>일진경리팀</v>
          </cell>
          <cell r="K506" t="str">
            <v>전기요금절사분</v>
          </cell>
          <cell r="L506" t="str">
            <v>C</v>
          </cell>
          <cell r="M506">
            <v>0</v>
          </cell>
          <cell r="N506">
            <v>3</v>
          </cell>
          <cell r="O506" t="str">
            <v>2000.02.18</v>
          </cell>
          <cell r="P506" t="str">
            <v>2000.02.15</v>
          </cell>
          <cell r="Q506" t="str">
            <v>정미은</v>
          </cell>
        </row>
        <row r="507">
          <cell r="A507" t="str">
            <v>51009-00</v>
          </cell>
          <cell r="B507" t="str">
            <v>잡이익</v>
          </cell>
          <cell r="C507" t="str">
            <v>잡이익</v>
          </cell>
          <cell r="D507">
            <v>50</v>
          </cell>
          <cell r="E507" t="str">
            <v>자금전표</v>
          </cell>
          <cell r="F507" t="str">
            <v>10522087-008</v>
          </cell>
          <cell r="G507">
            <v>100054</v>
          </cell>
          <cell r="H507" t="str">
            <v>피막반</v>
          </cell>
          <cell r="I507">
            <v>100468</v>
          </cell>
          <cell r="J507" t="str">
            <v>설비팀</v>
          </cell>
          <cell r="K507" t="str">
            <v>1월 전력비 원단위절? C</v>
          </cell>
          <cell r="M507">
            <v>0</v>
          </cell>
          <cell r="N507" t="str">
            <v>3  2</v>
          </cell>
          <cell r="O507" t="str">
            <v>000.02.18  2</v>
          </cell>
          <cell r="P507" t="str">
            <v>000.02.08</v>
          </cell>
        </row>
        <row r="508">
          <cell r="A508" t="str">
            <v>51009-00</v>
          </cell>
          <cell r="B508" t="str">
            <v>잡이익</v>
          </cell>
          <cell r="C508" t="str">
            <v>잡이익</v>
          </cell>
          <cell r="D508">
            <v>100</v>
          </cell>
          <cell r="E508" t="str">
            <v>판매전표</v>
          </cell>
          <cell r="F508" t="str">
            <v>10524285-002</v>
          </cell>
          <cell r="G508">
            <v>100361</v>
          </cell>
          <cell r="H508" t="str">
            <v>구매과</v>
          </cell>
          <cell r="I508">
            <v>100361</v>
          </cell>
          <cell r="J508" t="str">
            <v>구매과</v>
          </cell>
          <cell r="K508" t="str">
            <v>폐 LAP TAPE</v>
          </cell>
          <cell r="L508" t="str">
            <v>C</v>
          </cell>
          <cell r="M508">
            <v>0</v>
          </cell>
          <cell r="N508">
            <v>180000</v>
          </cell>
          <cell r="O508" t="str">
            <v>2000.02.19</v>
          </cell>
          <cell r="P508" t="str">
            <v>2000.02.19</v>
          </cell>
          <cell r="Q508" t="str">
            <v>김미현</v>
          </cell>
          <cell r="R508">
            <v>999999</v>
          </cell>
          <cell r="S508" t="str">
            <v>일시(SYSTEM SETTING)</v>
          </cell>
        </row>
        <row r="509">
          <cell r="A509" t="str">
            <v>51009-00</v>
          </cell>
          <cell r="B509" t="str">
            <v>잡이익</v>
          </cell>
          <cell r="C509" t="str">
            <v>잡이익</v>
          </cell>
          <cell r="D509">
            <v>100</v>
          </cell>
          <cell r="E509" t="str">
            <v>판매전표</v>
          </cell>
          <cell r="F509" t="str">
            <v>10524288-002</v>
          </cell>
          <cell r="G509">
            <v>100361</v>
          </cell>
          <cell r="H509" t="str">
            <v>구매과</v>
          </cell>
          <cell r="I509">
            <v>100361</v>
          </cell>
          <cell r="J509" t="str">
            <v>구매과</v>
          </cell>
          <cell r="K509" t="str">
            <v>파지</v>
          </cell>
          <cell r="L509" t="str">
            <v>C</v>
          </cell>
          <cell r="M509">
            <v>0</v>
          </cell>
          <cell r="N509">
            <v>17200</v>
          </cell>
          <cell r="O509" t="str">
            <v>2000.02.19</v>
          </cell>
          <cell r="P509" t="str">
            <v>2000.02.19</v>
          </cell>
          <cell r="Q509" t="str">
            <v>김미현</v>
          </cell>
          <cell r="R509">
            <v>999999</v>
          </cell>
          <cell r="S509" t="str">
            <v>일시(SYSTEM SETTING)</v>
          </cell>
        </row>
        <row r="510">
          <cell r="A510" t="str">
            <v>51009-00</v>
          </cell>
          <cell r="B510" t="str">
            <v>잡이익</v>
          </cell>
          <cell r="C510" t="str">
            <v>잡이익</v>
          </cell>
          <cell r="D510">
            <v>200</v>
          </cell>
          <cell r="E510" t="str">
            <v>수금전표</v>
          </cell>
          <cell r="F510" t="str">
            <v>60058040-004</v>
          </cell>
          <cell r="G510">
            <v>100729</v>
          </cell>
          <cell r="H510" t="str">
            <v>SCR국내영업팀</v>
          </cell>
          <cell r="I510">
            <v>100729</v>
          </cell>
          <cell r="J510" t="str">
            <v>SCR국내영업팀</v>
          </cell>
          <cell r="K510" t="str">
            <v>SCR/한미전선 외상대? C</v>
          </cell>
          <cell r="M510">
            <v>0</v>
          </cell>
          <cell r="N510" t="str">
            <v>109  2</v>
          </cell>
          <cell r="O510" t="str">
            <v>000.02.21  2</v>
          </cell>
          <cell r="P510" t="str">
            <v>000.02.21  손</v>
          </cell>
          <cell r="Q510" t="str">
            <v>형경</v>
          </cell>
        </row>
        <row r="511">
          <cell r="A511" t="str">
            <v>51009-00</v>
          </cell>
          <cell r="B511" t="str">
            <v>잡이익</v>
          </cell>
          <cell r="C511" t="str">
            <v>잡이익</v>
          </cell>
          <cell r="D511">
            <v>100</v>
          </cell>
          <cell r="E511" t="str">
            <v>판매전표</v>
          </cell>
          <cell r="F511" t="str">
            <v>10527975-002</v>
          </cell>
          <cell r="G511">
            <v>100453</v>
          </cell>
          <cell r="H511" t="str">
            <v>특판1팀</v>
          </cell>
          <cell r="I511">
            <v>100453</v>
          </cell>
          <cell r="J511" t="str">
            <v>특판1팀</v>
          </cell>
          <cell r="K511" t="str">
            <v>금형대</v>
          </cell>
          <cell r="L511" t="str">
            <v>C</v>
          </cell>
          <cell r="M511">
            <v>0</v>
          </cell>
          <cell r="N511">
            <v>2000000</v>
          </cell>
          <cell r="O511" t="str">
            <v>2000.02.21</v>
          </cell>
          <cell r="P511" t="str">
            <v>2000.02.21</v>
          </cell>
          <cell r="Q511" t="str">
            <v>최윤경</v>
          </cell>
        </row>
        <row r="512">
          <cell r="A512" t="str">
            <v>51009-00</v>
          </cell>
          <cell r="B512" t="str">
            <v>잡이익</v>
          </cell>
          <cell r="C512" t="str">
            <v>잡이익</v>
          </cell>
          <cell r="D512">
            <v>10</v>
          </cell>
          <cell r="E512" t="str">
            <v>전도금전표</v>
          </cell>
          <cell r="F512" t="str">
            <v>10524220-003</v>
          </cell>
          <cell r="G512">
            <v>100079</v>
          </cell>
          <cell r="H512" t="str">
            <v>총무팀</v>
          </cell>
          <cell r="I512">
            <v>100079</v>
          </cell>
          <cell r="J512" t="str">
            <v>총무팀</v>
          </cell>
          <cell r="K512" t="str">
            <v>절사분 및 할인액</v>
          </cell>
          <cell r="L512" t="str">
            <v>C</v>
          </cell>
          <cell r="M512">
            <v>0</v>
          </cell>
          <cell r="N512">
            <v>3</v>
          </cell>
          <cell r="O512" t="str">
            <v>2000.02.21</v>
          </cell>
          <cell r="P512" t="str">
            <v>2000.02.18</v>
          </cell>
          <cell r="Q512" t="str">
            <v>노승진</v>
          </cell>
        </row>
        <row r="513">
          <cell r="A513" t="str">
            <v>51009-00</v>
          </cell>
          <cell r="B513" t="str">
            <v>잡이익</v>
          </cell>
          <cell r="C513" t="str">
            <v>잡이익</v>
          </cell>
          <cell r="D513">
            <v>10</v>
          </cell>
          <cell r="E513" t="str">
            <v>전도금전표</v>
          </cell>
          <cell r="F513" t="str">
            <v>10524287-004</v>
          </cell>
          <cell r="G513">
            <v>100079</v>
          </cell>
          <cell r="H513" t="str">
            <v>총무팀</v>
          </cell>
          <cell r="I513">
            <v>100079</v>
          </cell>
          <cell r="J513" t="str">
            <v>총무팀</v>
          </cell>
          <cell r="K513" t="str">
            <v>잡이익</v>
          </cell>
          <cell r="L513" t="str">
            <v>C</v>
          </cell>
          <cell r="M513">
            <v>0</v>
          </cell>
          <cell r="N513">
            <v>2</v>
          </cell>
          <cell r="O513" t="str">
            <v>2000.02.21</v>
          </cell>
          <cell r="P513" t="str">
            <v>2000.02.21</v>
          </cell>
          <cell r="Q513" t="str">
            <v>김방식</v>
          </cell>
        </row>
        <row r="514">
          <cell r="A514" t="str">
            <v>51009-00</v>
          </cell>
          <cell r="B514" t="str">
            <v>잡이익</v>
          </cell>
          <cell r="C514" t="str">
            <v>잡이익</v>
          </cell>
          <cell r="D514">
            <v>100</v>
          </cell>
          <cell r="E514" t="str">
            <v>판매전표</v>
          </cell>
          <cell r="F514" t="str">
            <v>10524956-002</v>
          </cell>
          <cell r="G514">
            <v>100361</v>
          </cell>
          <cell r="H514" t="str">
            <v>구매과</v>
          </cell>
          <cell r="I514">
            <v>100361</v>
          </cell>
          <cell r="J514" t="str">
            <v>구매과</v>
          </cell>
          <cell r="K514" t="str">
            <v>아연강선 공 D/M</v>
          </cell>
          <cell r="L514" t="str">
            <v>C</v>
          </cell>
          <cell r="M514">
            <v>0</v>
          </cell>
          <cell r="N514">
            <v>45000</v>
          </cell>
          <cell r="O514" t="str">
            <v>2000.02.21</v>
          </cell>
          <cell r="P514" t="str">
            <v>2000.02.21</v>
          </cell>
          <cell r="Q514" t="str">
            <v>김미현</v>
          </cell>
          <cell r="R514">
            <v>999999</v>
          </cell>
          <cell r="S514" t="str">
            <v>일시(SYSTEM SETTING)</v>
          </cell>
        </row>
        <row r="515">
          <cell r="A515" t="str">
            <v>51009-00</v>
          </cell>
          <cell r="B515" t="str">
            <v>잡이익</v>
          </cell>
          <cell r="C515" t="str">
            <v>잡이익</v>
          </cell>
          <cell r="D515">
            <v>100</v>
          </cell>
          <cell r="E515" t="str">
            <v>판매전표</v>
          </cell>
          <cell r="F515" t="str">
            <v>10530248-002</v>
          </cell>
          <cell r="G515">
            <v>100067</v>
          </cell>
          <cell r="H515" t="str">
            <v>해외영업팀</v>
          </cell>
          <cell r="I515">
            <v>100066</v>
          </cell>
          <cell r="J515" t="str">
            <v>국내영업팀</v>
          </cell>
          <cell r="K515" t="str">
            <v>F/S CABLE (TELEFONIC</v>
          </cell>
          <cell r="L515" t="str">
            <v>C</v>
          </cell>
          <cell r="M515">
            <v>0</v>
          </cell>
          <cell r="N515">
            <v>158149600</v>
          </cell>
          <cell r="O515" t="str">
            <v>2000.02.22</v>
          </cell>
          <cell r="P515" t="str">
            <v>2000.02.22</v>
          </cell>
          <cell r="Q515" t="str">
            <v>박선왜</v>
          </cell>
        </row>
        <row r="516">
          <cell r="A516" t="str">
            <v>51009-00</v>
          </cell>
          <cell r="B516" t="str">
            <v>잡이익</v>
          </cell>
          <cell r="C516" t="str">
            <v>잡이익</v>
          </cell>
          <cell r="D516">
            <v>100</v>
          </cell>
          <cell r="E516" t="str">
            <v>판매전표</v>
          </cell>
          <cell r="F516" t="str">
            <v>10525401-002</v>
          </cell>
          <cell r="G516">
            <v>100361</v>
          </cell>
          <cell r="H516" t="str">
            <v>구매과</v>
          </cell>
          <cell r="I516">
            <v>100361</v>
          </cell>
          <cell r="J516" t="str">
            <v>구매과</v>
          </cell>
          <cell r="K516" t="str">
            <v>FRP 공 D/M</v>
          </cell>
          <cell r="L516" t="str">
            <v>C</v>
          </cell>
          <cell r="M516">
            <v>0</v>
          </cell>
          <cell r="N516">
            <v>50000</v>
          </cell>
          <cell r="O516" t="str">
            <v>2000.02.22</v>
          </cell>
          <cell r="P516" t="str">
            <v>2000.02.22</v>
          </cell>
          <cell r="Q516" t="str">
            <v>김미현</v>
          </cell>
          <cell r="R516">
            <v>999999</v>
          </cell>
          <cell r="S516" t="str">
            <v>일시(SYSTEM SETTING)</v>
          </cell>
        </row>
        <row r="517">
          <cell r="A517" t="str">
            <v>51009-00</v>
          </cell>
          <cell r="B517" t="str">
            <v>잡이익</v>
          </cell>
          <cell r="C517" t="str">
            <v>잡이익</v>
          </cell>
          <cell r="D517">
            <v>100</v>
          </cell>
          <cell r="E517" t="str">
            <v>판매전표</v>
          </cell>
          <cell r="F517" t="str">
            <v>10526344-002</v>
          </cell>
          <cell r="G517">
            <v>100229</v>
          </cell>
          <cell r="H517" t="str">
            <v>F/S 1팀</v>
          </cell>
          <cell r="I517">
            <v>100361</v>
          </cell>
          <cell r="J517" t="str">
            <v>구매과</v>
          </cell>
          <cell r="K517" t="str">
            <v>분쇄동</v>
          </cell>
          <cell r="L517" t="str">
            <v>C</v>
          </cell>
          <cell r="M517">
            <v>0</v>
          </cell>
          <cell r="N517">
            <v>164128000</v>
          </cell>
          <cell r="O517" t="str">
            <v>2000.02.22</v>
          </cell>
          <cell r="P517" t="str">
            <v>2000.02.22</v>
          </cell>
          <cell r="Q517" t="str">
            <v>김미현</v>
          </cell>
          <cell r="R517">
            <v>999999</v>
          </cell>
          <cell r="S517" t="str">
            <v>일시(SYSTEM SETTING)</v>
          </cell>
        </row>
        <row r="518">
          <cell r="A518" t="str">
            <v>51009-00</v>
          </cell>
          <cell r="B518" t="str">
            <v>잡이익</v>
          </cell>
          <cell r="C518" t="str">
            <v>잡이익</v>
          </cell>
          <cell r="D518">
            <v>100</v>
          </cell>
          <cell r="E518" t="str">
            <v>판매전표</v>
          </cell>
          <cell r="F518" t="str">
            <v>10525428-002</v>
          </cell>
          <cell r="G518">
            <v>100361</v>
          </cell>
          <cell r="H518" t="str">
            <v>구매과</v>
          </cell>
          <cell r="I518">
            <v>100361</v>
          </cell>
          <cell r="J518" t="str">
            <v>구매과</v>
          </cell>
          <cell r="K518" t="str">
            <v>폐 500KG 포대</v>
          </cell>
          <cell r="L518" t="str">
            <v>C</v>
          </cell>
          <cell r="M518">
            <v>0</v>
          </cell>
          <cell r="N518">
            <v>58500</v>
          </cell>
          <cell r="O518" t="str">
            <v>2000.02.23</v>
          </cell>
          <cell r="P518" t="str">
            <v>2000.02.23</v>
          </cell>
          <cell r="Q518" t="str">
            <v>김미현</v>
          </cell>
          <cell r="R518">
            <v>999999</v>
          </cell>
          <cell r="S518" t="str">
            <v>일시(SYSTEM SETTING)</v>
          </cell>
        </row>
        <row r="519">
          <cell r="A519" t="str">
            <v>51009-00</v>
          </cell>
          <cell r="B519" t="str">
            <v>잡이익</v>
          </cell>
          <cell r="C519" t="str">
            <v>잡이익</v>
          </cell>
          <cell r="D519">
            <v>100</v>
          </cell>
          <cell r="E519" t="str">
            <v>판매전표</v>
          </cell>
          <cell r="F519" t="str">
            <v>10525440-002</v>
          </cell>
          <cell r="G519">
            <v>100361</v>
          </cell>
          <cell r="H519" t="str">
            <v>구매과</v>
          </cell>
          <cell r="I519">
            <v>100361</v>
          </cell>
          <cell r="J519" t="str">
            <v>구매과</v>
          </cell>
          <cell r="K519" t="str">
            <v>파지</v>
          </cell>
          <cell r="L519" t="str">
            <v>C</v>
          </cell>
          <cell r="M519">
            <v>0</v>
          </cell>
          <cell r="N519">
            <v>22400</v>
          </cell>
          <cell r="O519" t="str">
            <v>2000.02.23</v>
          </cell>
          <cell r="P519" t="str">
            <v>2000.02.23</v>
          </cell>
          <cell r="Q519" t="str">
            <v>김미현</v>
          </cell>
          <cell r="R519">
            <v>999999</v>
          </cell>
          <cell r="S519" t="str">
            <v>일시(SYSTEM SETTING)</v>
          </cell>
        </row>
        <row r="520">
          <cell r="A520" t="str">
            <v>51009-00</v>
          </cell>
          <cell r="B520" t="str">
            <v>잡이익</v>
          </cell>
          <cell r="C520" t="str">
            <v>잡이익</v>
          </cell>
          <cell r="D520">
            <v>200</v>
          </cell>
          <cell r="E520" t="str">
            <v>수금전표</v>
          </cell>
          <cell r="F520" t="str">
            <v>60059572-003</v>
          </cell>
          <cell r="G520">
            <v>100777</v>
          </cell>
          <cell r="H520" t="str">
            <v>영업팀</v>
          </cell>
          <cell r="I520">
            <v>100777</v>
          </cell>
          <cell r="J520" t="str">
            <v>영업팀</v>
          </cell>
          <cell r="K520" t="str">
            <v>외상대단수차이</v>
          </cell>
          <cell r="L520" t="str">
            <v>C</v>
          </cell>
          <cell r="M520">
            <v>0</v>
          </cell>
          <cell r="N520">
            <v>5</v>
          </cell>
          <cell r="O520" t="str">
            <v>2000.02.24</v>
          </cell>
          <cell r="P520" t="str">
            <v>2000.02.24</v>
          </cell>
        </row>
        <row r="521">
          <cell r="A521" t="str">
            <v>51009-00</v>
          </cell>
          <cell r="B521" t="str">
            <v>잡이익</v>
          </cell>
          <cell r="C521" t="str">
            <v>잡이익</v>
          </cell>
          <cell r="D521">
            <v>300</v>
          </cell>
          <cell r="E521" t="str">
            <v>구매전표</v>
          </cell>
          <cell r="F521" t="str">
            <v>10525069-004</v>
          </cell>
          <cell r="G521">
            <v>100230</v>
          </cell>
          <cell r="H521" t="str">
            <v>F/S 2팀</v>
          </cell>
          <cell r="I521">
            <v>100425</v>
          </cell>
          <cell r="J521" t="str">
            <v>경영기획팀</v>
          </cell>
          <cell r="K521" t="str">
            <v>케이블공리일대 단수? C</v>
          </cell>
          <cell r="M521">
            <v>0</v>
          </cell>
          <cell r="N521" t="str">
            <v>1  2</v>
          </cell>
          <cell r="O521" t="str">
            <v>000.02.25  2</v>
          </cell>
          <cell r="P521" t="str">
            <v>000.02.17  오</v>
          </cell>
          <cell r="Q521" t="str">
            <v>은영</v>
          </cell>
        </row>
        <row r="522">
          <cell r="A522" t="str">
            <v>51009-00</v>
          </cell>
          <cell r="B522" t="str">
            <v>잡이익</v>
          </cell>
          <cell r="C522" t="str">
            <v>잡이익</v>
          </cell>
          <cell r="D522">
            <v>100</v>
          </cell>
          <cell r="E522" t="str">
            <v>판매전표</v>
          </cell>
          <cell r="F522" t="str">
            <v>10530901-002</v>
          </cell>
          <cell r="G522">
            <v>100453</v>
          </cell>
          <cell r="H522" t="str">
            <v>특판1팀</v>
          </cell>
          <cell r="I522">
            <v>100453</v>
          </cell>
          <cell r="J522" t="str">
            <v>특판1팀</v>
          </cell>
          <cell r="K522" t="str">
            <v>AL BAR 가공비</v>
          </cell>
          <cell r="L522" t="str">
            <v>C</v>
          </cell>
          <cell r="M522">
            <v>0</v>
          </cell>
          <cell r="N522">
            <v>446400</v>
          </cell>
          <cell r="O522" t="str">
            <v>2000.02.25</v>
          </cell>
          <cell r="P522" t="str">
            <v>2000.02.25</v>
          </cell>
          <cell r="Q522" t="str">
            <v>최윤경</v>
          </cell>
        </row>
        <row r="523">
          <cell r="A523" t="str">
            <v>51009-00</v>
          </cell>
          <cell r="B523" t="str">
            <v>잡이익</v>
          </cell>
          <cell r="C523" t="str">
            <v>잡이익</v>
          </cell>
          <cell r="D523">
            <v>100</v>
          </cell>
          <cell r="E523" t="str">
            <v>판매전표</v>
          </cell>
          <cell r="F523" t="str">
            <v>10527393-002</v>
          </cell>
          <cell r="G523">
            <v>100361</v>
          </cell>
          <cell r="H523" t="str">
            <v>구매과</v>
          </cell>
          <cell r="I523">
            <v>100361</v>
          </cell>
          <cell r="J523" t="str">
            <v>구매과</v>
          </cell>
          <cell r="K523" t="str">
            <v>폐고철</v>
          </cell>
          <cell r="L523" t="str">
            <v>C</v>
          </cell>
          <cell r="M523">
            <v>0</v>
          </cell>
          <cell r="N523">
            <v>325650</v>
          </cell>
          <cell r="O523" t="str">
            <v>2000.02.26</v>
          </cell>
          <cell r="P523" t="str">
            <v>2000.02.26</v>
          </cell>
          <cell r="Q523" t="str">
            <v>김미현</v>
          </cell>
          <cell r="R523">
            <v>999999</v>
          </cell>
          <cell r="S523" t="str">
            <v>일시(SYSTEM SETTING)</v>
          </cell>
        </row>
        <row r="524">
          <cell r="A524" t="str">
            <v>51009-00</v>
          </cell>
          <cell r="B524" t="str">
            <v>잡이익</v>
          </cell>
          <cell r="C524" t="str">
            <v>잡이익</v>
          </cell>
          <cell r="D524">
            <v>1</v>
          </cell>
          <cell r="E524" t="str">
            <v>비용전표</v>
          </cell>
          <cell r="F524" t="str">
            <v>10526339-004</v>
          </cell>
          <cell r="G524">
            <v>100156</v>
          </cell>
          <cell r="H524" t="str">
            <v>기획팀</v>
          </cell>
          <cell r="I524">
            <v>100450</v>
          </cell>
          <cell r="J524" t="str">
            <v>판매1팀</v>
          </cell>
          <cell r="K524" t="str">
            <v>단수차이</v>
          </cell>
          <cell r="L524" t="str">
            <v>C</v>
          </cell>
          <cell r="M524">
            <v>0</v>
          </cell>
          <cell r="N524">
            <v>7</v>
          </cell>
          <cell r="O524" t="str">
            <v>2000.02.28</v>
          </cell>
          <cell r="P524" t="str">
            <v>2000.02.15</v>
          </cell>
        </row>
        <row r="525">
          <cell r="A525" t="str">
            <v>51009-00</v>
          </cell>
          <cell r="B525" t="str">
            <v>잡이익</v>
          </cell>
          <cell r="C525" t="str">
            <v>잡이익</v>
          </cell>
          <cell r="D525">
            <v>100</v>
          </cell>
          <cell r="E525" t="str">
            <v>판매전표</v>
          </cell>
          <cell r="F525" t="str">
            <v>10527944-002</v>
          </cell>
          <cell r="G525">
            <v>100361</v>
          </cell>
          <cell r="H525" t="str">
            <v>구매과</v>
          </cell>
          <cell r="I525">
            <v>100361</v>
          </cell>
          <cell r="J525" t="str">
            <v>구매과</v>
          </cell>
          <cell r="K525" t="str">
            <v>파지</v>
          </cell>
          <cell r="L525" t="str">
            <v>C</v>
          </cell>
          <cell r="M525">
            <v>0</v>
          </cell>
          <cell r="N525">
            <v>34400</v>
          </cell>
          <cell r="O525" t="str">
            <v>2000.02.28</v>
          </cell>
          <cell r="P525" t="str">
            <v>2000.02.28</v>
          </cell>
          <cell r="Q525" t="str">
            <v>김미현</v>
          </cell>
          <cell r="R525">
            <v>999999</v>
          </cell>
          <cell r="S525" t="str">
            <v>일시(SYSTEM SETTING)</v>
          </cell>
        </row>
        <row r="526">
          <cell r="A526" t="str">
            <v>51009-00</v>
          </cell>
          <cell r="B526" t="str">
            <v>잡이익</v>
          </cell>
          <cell r="C526" t="str">
            <v>잡이익</v>
          </cell>
          <cell r="D526">
            <v>100</v>
          </cell>
          <cell r="E526" t="str">
            <v>판매전표</v>
          </cell>
          <cell r="F526" t="str">
            <v>10527939-002</v>
          </cell>
          <cell r="G526">
            <v>100361</v>
          </cell>
          <cell r="H526" t="str">
            <v>구매과</v>
          </cell>
          <cell r="I526">
            <v>100361</v>
          </cell>
          <cell r="J526" t="str">
            <v>구매과</v>
          </cell>
          <cell r="K526" t="str">
            <v>폐 500kg 포대</v>
          </cell>
          <cell r="L526" t="str">
            <v>C</v>
          </cell>
          <cell r="M526">
            <v>0</v>
          </cell>
          <cell r="N526">
            <v>81000</v>
          </cell>
          <cell r="O526" t="str">
            <v>2000.02.28</v>
          </cell>
          <cell r="P526" t="str">
            <v>2000.02.28</v>
          </cell>
          <cell r="Q526" t="str">
            <v>김미현</v>
          </cell>
          <cell r="R526">
            <v>999999</v>
          </cell>
          <cell r="S526" t="str">
            <v>일시(SYSTEM SETTING)</v>
          </cell>
        </row>
        <row r="527">
          <cell r="A527" t="str">
            <v>51009-00</v>
          </cell>
          <cell r="B527" t="str">
            <v>잡이익</v>
          </cell>
          <cell r="C527" t="str">
            <v>잡이익</v>
          </cell>
          <cell r="D527">
            <v>10</v>
          </cell>
          <cell r="E527" t="str">
            <v>전도금전표</v>
          </cell>
          <cell r="F527" t="str">
            <v>10523351-004</v>
          </cell>
          <cell r="G527">
            <v>100046</v>
          </cell>
          <cell r="H527" t="str">
            <v>금형팀</v>
          </cell>
          <cell r="I527">
            <v>100459</v>
          </cell>
          <cell r="J527" t="str">
            <v>업무팀</v>
          </cell>
          <cell r="K527" t="str">
            <v>2월 천리안이용료 자? C</v>
          </cell>
          <cell r="M527">
            <v>0</v>
          </cell>
          <cell r="N527" t="str">
            <v>120  2</v>
          </cell>
          <cell r="O527" t="str">
            <v>000.02.28  2</v>
          </cell>
          <cell r="P527" t="str">
            <v>000.02.15  편</v>
          </cell>
          <cell r="Q527" t="str">
            <v>무칠</v>
          </cell>
        </row>
        <row r="528">
          <cell r="A528" t="str">
            <v>51009-00</v>
          </cell>
          <cell r="B528" t="str">
            <v>잡이익</v>
          </cell>
          <cell r="C528" t="str">
            <v>잡이익</v>
          </cell>
          <cell r="D528">
            <v>50</v>
          </cell>
          <cell r="E528" t="str">
            <v>자금전표</v>
          </cell>
          <cell r="F528" t="str">
            <v>10527607-003</v>
          </cell>
          <cell r="G528">
            <v>100459</v>
          </cell>
          <cell r="H528" t="str">
            <v>업무팀</v>
          </cell>
          <cell r="I528">
            <v>100459</v>
          </cell>
          <cell r="J528" t="str">
            <v>업무팀</v>
          </cell>
          <cell r="K528" t="str">
            <v>분철 매각대</v>
          </cell>
          <cell r="L528" t="str">
            <v>C</v>
          </cell>
          <cell r="M528">
            <v>0</v>
          </cell>
          <cell r="N528">
            <v>150000</v>
          </cell>
          <cell r="O528" t="str">
            <v>2000.02.28</v>
          </cell>
          <cell r="P528" t="str">
            <v>2000.02.28</v>
          </cell>
          <cell r="Q528" t="str">
            <v>편무칠</v>
          </cell>
        </row>
        <row r="529">
          <cell r="A529" t="str">
            <v>51009-00</v>
          </cell>
          <cell r="B529" t="str">
            <v>잡이익</v>
          </cell>
          <cell r="C529" t="str">
            <v>잡이익</v>
          </cell>
          <cell r="D529">
            <v>1</v>
          </cell>
          <cell r="E529" t="str">
            <v>비용전표</v>
          </cell>
          <cell r="F529" t="str">
            <v>10524388-003</v>
          </cell>
          <cell r="G529">
            <v>100034</v>
          </cell>
          <cell r="H529" t="str">
            <v>전산2과</v>
          </cell>
          <cell r="I529">
            <v>100034</v>
          </cell>
          <cell r="J529" t="str">
            <v>전산2과</v>
          </cell>
          <cell r="K529" t="str">
            <v>2월KORNET이용료</v>
          </cell>
          <cell r="L529" t="str">
            <v>C</v>
          </cell>
          <cell r="M529">
            <v>0</v>
          </cell>
          <cell r="N529">
            <v>3</v>
          </cell>
          <cell r="O529" t="str">
            <v>2000.02.29</v>
          </cell>
          <cell r="P529" t="str">
            <v>2000.02.13</v>
          </cell>
        </row>
        <row r="530">
          <cell r="A530" t="str">
            <v>51009-00</v>
          </cell>
          <cell r="B530" t="str">
            <v>잡이익</v>
          </cell>
          <cell r="C530" t="str">
            <v>잡이익</v>
          </cell>
          <cell r="D530">
            <v>1</v>
          </cell>
          <cell r="E530" t="str">
            <v>비용전표</v>
          </cell>
          <cell r="F530" t="str">
            <v>10525180-006</v>
          </cell>
          <cell r="G530">
            <v>100702</v>
          </cell>
          <cell r="H530" t="str">
            <v>관리과</v>
          </cell>
          <cell r="I530">
            <v>100702</v>
          </cell>
          <cell r="J530" t="str">
            <v>관리과</v>
          </cell>
          <cell r="K530" t="str">
            <v>2월분 가스요금 단수</v>
          </cell>
          <cell r="L530" t="str">
            <v>C</v>
          </cell>
          <cell r="M530">
            <v>0</v>
          </cell>
          <cell r="N530">
            <v>4</v>
          </cell>
          <cell r="O530" t="str">
            <v>2000.02.29</v>
          </cell>
          <cell r="P530" t="str">
            <v>2000.02.15</v>
          </cell>
          <cell r="Q530" t="str">
            <v>서수현</v>
          </cell>
        </row>
        <row r="531">
          <cell r="A531" t="str">
            <v>51009-00</v>
          </cell>
          <cell r="B531" t="str">
            <v>잡이익</v>
          </cell>
          <cell r="C531" t="str">
            <v>잡이익</v>
          </cell>
          <cell r="D531">
            <v>1</v>
          </cell>
          <cell r="E531" t="str">
            <v>비용전표</v>
          </cell>
          <cell r="F531" t="str">
            <v>10525274-004</v>
          </cell>
          <cell r="G531">
            <v>100063</v>
          </cell>
          <cell r="H531" t="str">
            <v>통신선</v>
          </cell>
          <cell r="I531">
            <v>100023</v>
          </cell>
          <cell r="J531" t="str">
            <v>업무팀</v>
          </cell>
          <cell r="K531" t="str">
            <v>2월분전용회선료</v>
          </cell>
          <cell r="L531" t="str">
            <v>C</v>
          </cell>
          <cell r="M531">
            <v>0</v>
          </cell>
          <cell r="N531">
            <v>8</v>
          </cell>
          <cell r="O531" t="str">
            <v>2000.02.29</v>
          </cell>
          <cell r="P531" t="str">
            <v>2000.02.23</v>
          </cell>
          <cell r="Q531" t="str">
            <v>손은희</v>
          </cell>
        </row>
        <row r="532">
          <cell r="A532" t="str">
            <v>51009-00</v>
          </cell>
          <cell r="B532" t="str">
            <v>잡이익</v>
          </cell>
          <cell r="C532" t="str">
            <v>잡이익</v>
          </cell>
          <cell r="D532">
            <v>1</v>
          </cell>
          <cell r="E532" t="str">
            <v>비용전표</v>
          </cell>
          <cell r="F532" t="str">
            <v>10525254-004</v>
          </cell>
          <cell r="G532">
            <v>100063</v>
          </cell>
          <cell r="H532" t="str">
            <v>통신선</v>
          </cell>
          <cell r="I532">
            <v>100023</v>
          </cell>
          <cell r="J532" t="str">
            <v>업무팀</v>
          </cell>
          <cell r="K532" t="str">
            <v>2월분전용회선료</v>
          </cell>
          <cell r="L532" t="str">
            <v>C</v>
          </cell>
          <cell r="M532">
            <v>0</v>
          </cell>
          <cell r="N532">
            <v>8</v>
          </cell>
          <cell r="O532" t="str">
            <v>2000.02.29</v>
          </cell>
          <cell r="P532" t="str">
            <v>2000.02.23</v>
          </cell>
          <cell r="Q532" t="str">
            <v>손은희</v>
          </cell>
        </row>
        <row r="533">
          <cell r="A533" t="str">
            <v>51009-00</v>
          </cell>
          <cell r="B533" t="str">
            <v>잡이익</v>
          </cell>
          <cell r="C533" t="str">
            <v>잡이익</v>
          </cell>
          <cell r="D533">
            <v>1</v>
          </cell>
          <cell r="E533" t="str">
            <v>비용전표</v>
          </cell>
          <cell r="F533" t="str">
            <v>10530808-002</v>
          </cell>
          <cell r="G533">
            <v>100453</v>
          </cell>
          <cell r="H533" t="str">
            <v>특판1팀</v>
          </cell>
          <cell r="I533">
            <v>100453</v>
          </cell>
          <cell r="J533" t="str">
            <v>특판1팀</v>
          </cell>
          <cell r="K533" t="str">
            <v>금형대</v>
          </cell>
          <cell r="L533" t="str">
            <v>C</v>
          </cell>
          <cell r="M533">
            <v>0</v>
          </cell>
          <cell r="N533">
            <v>4000000</v>
          </cell>
          <cell r="O533" t="str">
            <v>2000.02.29</v>
          </cell>
          <cell r="P533" t="str">
            <v>2000.02.29</v>
          </cell>
          <cell r="Q533" t="str">
            <v>최윤경</v>
          </cell>
        </row>
        <row r="534">
          <cell r="A534" t="str">
            <v>51009-00</v>
          </cell>
          <cell r="B534" t="str">
            <v>잡이익</v>
          </cell>
          <cell r="C534" t="str">
            <v>잡이익</v>
          </cell>
          <cell r="D534">
            <v>1</v>
          </cell>
          <cell r="E534" t="str">
            <v>비용전표</v>
          </cell>
          <cell r="F534" t="str">
            <v>10530811-002</v>
          </cell>
          <cell r="G534">
            <v>100453</v>
          </cell>
          <cell r="H534" t="str">
            <v>특판1팀</v>
          </cell>
          <cell r="I534">
            <v>100453</v>
          </cell>
          <cell r="J534" t="str">
            <v>특판1팀</v>
          </cell>
          <cell r="K534" t="str">
            <v>금형대</v>
          </cell>
          <cell r="L534" t="str">
            <v>C</v>
          </cell>
          <cell r="M534">
            <v>0</v>
          </cell>
          <cell r="N534">
            <v>500000</v>
          </cell>
          <cell r="O534" t="str">
            <v>2000.02.29</v>
          </cell>
          <cell r="P534" t="str">
            <v>2000.02.29</v>
          </cell>
          <cell r="Q534" t="str">
            <v>최윤경</v>
          </cell>
        </row>
        <row r="535">
          <cell r="A535" t="str">
            <v>51009-00</v>
          </cell>
          <cell r="B535" t="str">
            <v>잡이익</v>
          </cell>
          <cell r="C535" t="str">
            <v>잡이익</v>
          </cell>
          <cell r="D535">
            <v>300</v>
          </cell>
          <cell r="E535" t="str">
            <v>구매전표</v>
          </cell>
          <cell r="F535" t="str">
            <v>10525064-004</v>
          </cell>
          <cell r="G535">
            <v>100230</v>
          </cell>
          <cell r="H535" t="str">
            <v>F/S 2팀</v>
          </cell>
          <cell r="I535">
            <v>100425</v>
          </cell>
          <cell r="J535" t="str">
            <v>경영기획팀</v>
          </cell>
          <cell r="K535" t="str">
            <v>케이블공리일대 단수? C</v>
          </cell>
          <cell r="M535">
            <v>0</v>
          </cell>
          <cell r="N535" t="str">
            <v>9  2</v>
          </cell>
          <cell r="O535" t="str">
            <v>000.02.29  2</v>
          </cell>
          <cell r="P535" t="str">
            <v>000.02.17  오</v>
          </cell>
          <cell r="Q535" t="str">
            <v>은영</v>
          </cell>
        </row>
        <row r="536">
          <cell r="A536" t="str">
            <v>51009-00</v>
          </cell>
          <cell r="B536" t="str">
            <v>잡이익</v>
          </cell>
          <cell r="C536" t="str">
            <v>잡이익</v>
          </cell>
          <cell r="D536">
            <v>100</v>
          </cell>
          <cell r="E536" t="str">
            <v>판매전표</v>
          </cell>
          <cell r="F536" t="str">
            <v>10530325-002</v>
          </cell>
          <cell r="G536">
            <v>100453</v>
          </cell>
          <cell r="H536" t="str">
            <v>특판1팀</v>
          </cell>
          <cell r="I536">
            <v>100453</v>
          </cell>
          <cell r="J536" t="str">
            <v>특판1팀</v>
          </cell>
          <cell r="K536" t="str">
            <v>금형대</v>
          </cell>
          <cell r="L536" t="str">
            <v>C</v>
          </cell>
          <cell r="M536">
            <v>0</v>
          </cell>
          <cell r="N536">
            <v>703000</v>
          </cell>
          <cell r="O536" t="str">
            <v>2000.02.29</v>
          </cell>
          <cell r="P536" t="str">
            <v>2000.02.29</v>
          </cell>
          <cell r="Q536" t="str">
            <v>최윤경</v>
          </cell>
        </row>
        <row r="537">
          <cell r="A537" t="str">
            <v>51009-00</v>
          </cell>
          <cell r="B537" t="str">
            <v>잡이익</v>
          </cell>
          <cell r="C537" t="str">
            <v>잡이익</v>
          </cell>
          <cell r="D537">
            <v>100</v>
          </cell>
          <cell r="E537" t="str">
            <v>판매전표</v>
          </cell>
          <cell r="F537" t="str">
            <v>10530325-003</v>
          </cell>
          <cell r="G537">
            <v>100453</v>
          </cell>
          <cell r="H537" t="str">
            <v>특판1팀</v>
          </cell>
          <cell r="I537">
            <v>100453</v>
          </cell>
          <cell r="J537" t="str">
            <v>특판1팀</v>
          </cell>
          <cell r="K537" t="str">
            <v>금형대</v>
          </cell>
          <cell r="L537" t="str">
            <v>C</v>
          </cell>
          <cell r="M537">
            <v>0</v>
          </cell>
          <cell r="N537">
            <v>483000</v>
          </cell>
          <cell r="O537" t="str">
            <v>2000.02.29</v>
          </cell>
          <cell r="P537" t="str">
            <v>2000.02.29</v>
          </cell>
          <cell r="Q537" t="str">
            <v>최윤경</v>
          </cell>
        </row>
        <row r="538">
          <cell r="A538" t="str">
            <v>51009-00</v>
          </cell>
          <cell r="B538" t="str">
            <v>잡이익</v>
          </cell>
          <cell r="C538" t="str">
            <v>잡이익</v>
          </cell>
          <cell r="D538">
            <v>100</v>
          </cell>
          <cell r="E538" t="str">
            <v>판매전표</v>
          </cell>
          <cell r="F538" t="str">
            <v>10530334-002</v>
          </cell>
          <cell r="G538">
            <v>100453</v>
          </cell>
          <cell r="H538" t="str">
            <v>특판1팀</v>
          </cell>
          <cell r="I538">
            <v>100453</v>
          </cell>
          <cell r="J538" t="str">
            <v>특판1팀</v>
          </cell>
          <cell r="K538" t="str">
            <v>AL BAR 가공비</v>
          </cell>
          <cell r="L538" t="str">
            <v>C</v>
          </cell>
          <cell r="M538">
            <v>0</v>
          </cell>
          <cell r="N538">
            <v>3840000</v>
          </cell>
          <cell r="O538" t="str">
            <v>2000.02.29</v>
          </cell>
          <cell r="P538" t="str">
            <v>2000.02.29</v>
          </cell>
          <cell r="Q538" t="str">
            <v>최윤경</v>
          </cell>
        </row>
        <row r="539">
          <cell r="A539" t="str">
            <v>51009-00</v>
          </cell>
          <cell r="B539" t="str">
            <v>잡이익</v>
          </cell>
          <cell r="C539" t="str">
            <v>잡이익</v>
          </cell>
          <cell r="D539">
            <v>200</v>
          </cell>
          <cell r="E539" t="str">
            <v>수금전표</v>
          </cell>
          <cell r="F539" t="str">
            <v>10532361-001</v>
          </cell>
          <cell r="G539">
            <v>100727</v>
          </cell>
          <cell r="H539" t="str">
            <v>SCR생산과</v>
          </cell>
          <cell r="I539">
            <v>100023</v>
          </cell>
          <cell r="J539" t="str">
            <v>업무팀</v>
          </cell>
          <cell r="K539" t="str">
            <v>정산차액 입금(도이)</v>
          </cell>
          <cell r="L539" t="str">
            <v>C</v>
          </cell>
          <cell r="M539">
            <v>0</v>
          </cell>
          <cell r="N539">
            <v>677510</v>
          </cell>
          <cell r="O539" t="str">
            <v>2000.02.29</v>
          </cell>
          <cell r="P539" t="str">
            <v>2000.02.29</v>
          </cell>
          <cell r="Q539" t="str">
            <v>이현구</v>
          </cell>
        </row>
        <row r="540">
          <cell r="A540" t="str">
            <v>51009-00</v>
          </cell>
          <cell r="B540" t="str">
            <v>잡이익</v>
          </cell>
          <cell r="C540" t="str">
            <v>잡이익</v>
          </cell>
          <cell r="D540">
            <v>1</v>
          </cell>
          <cell r="E540" t="str">
            <v>비용전표</v>
          </cell>
          <cell r="F540" t="str">
            <v>10527880-004</v>
          </cell>
          <cell r="G540">
            <v>100223</v>
          </cell>
          <cell r="H540" t="str">
            <v>통신공장</v>
          </cell>
          <cell r="I540">
            <v>100027</v>
          </cell>
          <cell r="J540" t="str">
            <v>일진경리팀</v>
          </cell>
          <cell r="K540" t="str">
            <v>원단위절사및자동납부</v>
          </cell>
          <cell r="L540" t="str">
            <v>C</v>
          </cell>
          <cell r="M540">
            <v>0</v>
          </cell>
          <cell r="N540">
            <v>3676</v>
          </cell>
          <cell r="O540" t="str">
            <v>2000.02.29</v>
          </cell>
          <cell r="P540" t="str">
            <v>2000.02.29</v>
          </cell>
          <cell r="Q540" t="str">
            <v>정미은</v>
          </cell>
        </row>
        <row r="541">
          <cell r="A541" t="str">
            <v>51009-00</v>
          </cell>
          <cell r="B541" t="str">
            <v>잡이익</v>
          </cell>
          <cell r="C541" t="str">
            <v>잡이익</v>
          </cell>
          <cell r="D541">
            <v>1</v>
          </cell>
          <cell r="E541" t="str">
            <v>비용전표</v>
          </cell>
          <cell r="F541" t="str">
            <v>10524227-004</v>
          </cell>
          <cell r="G541">
            <v>100079</v>
          </cell>
          <cell r="H541" t="str">
            <v>총무팀</v>
          </cell>
          <cell r="I541">
            <v>100079</v>
          </cell>
          <cell r="J541" t="str">
            <v>총무팀</v>
          </cell>
          <cell r="K541" t="str">
            <v>절사분 및 할인액</v>
          </cell>
          <cell r="L541" t="str">
            <v>C</v>
          </cell>
          <cell r="M541">
            <v>0</v>
          </cell>
          <cell r="N541">
            <v>13696</v>
          </cell>
          <cell r="O541" t="str">
            <v>2000.02.29</v>
          </cell>
          <cell r="P541" t="str">
            <v>2000.02.21</v>
          </cell>
          <cell r="Q541" t="str">
            <v>노승진</v>
          </cell>
        </row>
        <row r="542">
          <cell r="A542" t="str">
            <v>51009-00</v>
          </cell>
          <cell r="B542" t="str">
            <v>잡이익</v>
          </cell>
          <cell r="C542" t="str">
            <v>잡이익</v>
          </cell>
          <cell r="D542">
            <v>10</v>
          </cell>
          <cell r="E542" t="str">
            <v>전도금전표</v>
          </cell>
          <cell r="F542" t="str">
            <v>10524866-003</v>
          </cell>
          <cell r="G542">
            <v>100079</v>
          </cell>
          <cell r="H542" t="str">
            <v>총무팀</v>
          </cell>
          <cell r="I542">
            <v>100079</v>
          </cell>
          <cell r="J542" t="str">
            <v>총무팀</v>
          </cell>
          <cell r="K542" t="str">
            <v>절사분 및 할인액</v>
          </cell>
          <cell r="L542" t="str">
            <v>C</v>
          </cell>
          <cell r="M542">
            <v>0</v>
          </cell>
          <cell r="N542">
            <v>6</v>
          </cell>
          <cell r="O542" t="str">
            <v>2000.02.29</v>
          </cell>
          <cell r="P542" t="str">
            <v>2000.02.18</v>
          </cell>
          <cell r="Q542" t="str">
            <v>노승진</v>
          </cell>
        </row>
        <row r="543">
          <cell r="A543" t="str">
            <v>51009-00</v>
          </cell>
          <cell r="B543" t="str">
            <v>잡이익</v>
          </cell>
          <cell r="C543" t="str">
            <v>잡이익</v>
          </cell>
          <cell r="D543">
            <v>50</v>
          </cell>
          <cell r="E543" t="str">
            <v>자금전표</v>
          </cell>
          <cell r="F543" t="str">
            <v>10526883-005</v>
          </cell>
          <cell r="G543">
            <v>100459</v>
          </cell>
          <cell r="H543" t="str">
            <v>업무팀</v>
          </cell>
          <cell r="I543">
            <v>100459</v>
          </cell>
          <cell r="J543" t="str">
            <v>업무팀</v>
          </cell>
          <cell r="K543" t="str">
            <v>2월 국제전화료 자동? C</v>
          </cell>
          <cell r="M543">
            <v>0</v>
          </cell>
          <cell r="N543" t="str">
            <v>244  2</v>
          </cell>
          <cell r="O543" t="str">
            <v>000.02.29  2</v>
          </cell>
          <cell r="P543" t="str">
            <v>000.02.18  편</v>
          </cell>
          <cell r="Q543" t="str">
            <v>무칠</v>
          </cell>
        </row>
        <row r="544">
          <cell r="A544" t="str">
            <v>51009-00</v>
          </cell>
          <cell r="B544" t="str">
            <v>잡이익</v>
          </cell>
          <cell r="C544" t="str">
            <v>잡이익</v>
          </cell>
          <cell r="D544">
            <v>50</v>
          </cell>
          <cell r="E544" t="str">
            <v>자금전표</v>
          </cell>
          <cell r="F544" t="str">
            <v>10526883-006</v>
          </cell>
          <cell r="G544">
            <v>100459</v>
          </cell>
          <cell r="H544" t="str">
            <v>업무팀</v>
          </cell>
          <cell r="I544">
            <v>100459</v>
          </cell>
          <cell r="J544" t="str">
            <v>업무팀</v>
          </cell>
          <cell r="K544" t="str">
            <v>2월 국제전화료 원단? C</v>
          </cell>
          <cell r="M544">
            <v>0</v>
          </cell>
          <cell r="N544" t="str">
            <v>55  2</v>
          </cell>
          <cell r="O544" t="str">
            <v>000.02.29  2</v>
          </cell>
          <cell r="P544" t="str">
            <v>000.02.18  편</v>
          </cell>
          <cell r="Q544" t="str">
            <v>무칠</v>
          </cell>
        </row>
        <row r="545">
          <cell r="A545" t="str">
            <v>51009-00</v>
          </cell>
          <cell r="B545" t="str">
            <v>잡이익</v>
          </cell>
          <cell r="C545" t="str">
            <v>잡이익</v>
          </cell>
          <cell r="D545">
            <v>50</v>
          </cell>
          <cell r="E545" t="str">
            <v>자금전표</v>
          </cell>
          <cell r="F545" t="str">
            <v>10523324-004</v>
          </cell>
          <cell r="G545">
            <v>100459</v>
          </cell>
          <cell r="H545" t="str">
            <v>업무팀</v>
          </cell>
          <cell r="I545">
            <v>100459</v>
          </cell>
          <cell r="J545" t="str">
            <v>업무팀</v>
          </cell>
          <cell r="K545" t="str">
            <v>2월 전용회선료 자동? C</v>
          </cell>
          <cell r="M545">
            <v>0</v>
          </cell>
          <cell r="N545" t="str">
            <v>8980  2</v>
          </cell>
          <cell r="O545" t="str">
            <v>000.02.29  2</v>
          </cell>
          <cell r="P545" t="str">
            <v>000.02.13  편</v>
          </cell>
          <cell r="Q545" t="str">
            <v>무칠</v>
          </cell>
        </row>
        <row r="546">
          <cell r="A546" t="str">
            <v>51009-00</v>
          </cell>
          <cell r="B546" t="str">
            <v>잡이익</v>
          </cell>
          <cell r="C546" t="str">
            <v>잡이익</v>
          </cell>
          <cell r="D546">
            <v>50</v>
          </cell>
          <cell r="E546" t="str">
            <v>자금전표</v>
          </cell>
          <cell r="F546" t="str">
            <v>10526880-008</v>
          </cell>
          <cell r="G546">
            <v>100459</v>
          </cell>
          <cell r="H546" t="str">
            <v>업무팀</v>
          </cell>
          <cell r="I546">
            <v>100459</v>
          </cell>
          <cell r="J546" t="str">
            <v>업무팀</v>
          </cell>
          <cell r="K546" t="str">
            <v>2월 전화료 원단위절? C</v>
          </cell>
          <cell r="M546">
            <v>0</v>
          </cell>
          <cell r="N546" t="str">
            <v>7  2</v>
          </cell>
          <cell r="O546" t="str">
            <v>000.02.29  2</v>
          </cell>
          <cell r="P546" t="str">
            <v>000.02.14  편</v>
          </cell>
          <cell r="Q546" t="str">
            <v>무칠</v>
          </cell>
        </row>
        <row r="547">
          <cell r="A547" t="str">
            <v>51009-00</v>
          </cell>
          <cell r="B547" t="str">
            <v>잡이익</v>
          </cell>
          <cell r="C547" t="str">
            <v>잡이익</v>
          </cell>
          <cell r="D547">
            <v>50</v>
          </cell>
          <cell r="E547" t="str">
            <v>자금전표</v>
          </cell>
          <cell r="F547" t="str">
            <v>10526880-009</v>
          </cell>
          <cell r="G547">
            <v>100459</v>
          </cell>
          <cell r="H547" t="str">
            <v>업무팀</v>
          </cell>
          <cell r="I547">
            <v>100459</v>
          </cell>
          <cell r="J547" t="str">
            <v>업무팀</v>
          </cell>
          <cell r="K547" t="str">
            <v>2월 전화료 자동납부? C</v>
          </cell>
          <cell r="M547">
            <v>0</v>
          </cell>
          <cell r="N547" t="str">
            <v>6170  2</v>
          </cell>
          <cell r="O547" t="str">
            <v>000.02.29  2</v>
          </cell>
          <cell r="P547" t="str">
            <v>000.02.14  편</v>
          </cell>
          <cell r="Q547" t="str">
            <v>무칠</v>
          </cell>
        </row>
        <row r="548">
          <cell r="A548" t="str">
            <v>51009-00</v>
          </cell>
          <cell r="B548" t="str">
            <v>잡이익</v>
          </cell>
          <cell r="C548" t="str">
            <v>잡이익</v>
          </cell>
          <cell r="D548">
            <v>50</v>
          </cell>
          <cell r="E548" t="str">
            <v>자금전표</v>
          </cell>
          <cell r="F548" t="str">
            <v>10526828-009</v>
          </cell>
          <cell r="G548">
            <v>100459</v>
          </cell>
          <cell r="H548" t="str">
            <v>업무팀</v>
          </cell>
          <cell r="I548">
            <v>100459</v>
          </cell>
          <cell r="J548" t="str">
            <v>업무팀</v>
          </cell>
          <cell r="K548" t="str">
            <v>2월 전화료 원단위절? C</v>
          </cell>
          <cell r="M548">
            <v>0</v>
          </cell>
          <cell r="N548" t="str">
            <v>32  2</v>
          </cell>
          <cell r="O548" t="str">
            <v>000.02.29  2</v>
          </cell>
          <cell r="P548" t="str">
            <v>000.02.14  편</v>
          </cell>
          <cell r="Q548" t="str">
            <v>무칠</v>
          </cell>
        </row>
        <row r="549">
          <cell r="A549" t="str">
            <v>51009-00</v>
          </cell>
          <cell r="B549" t="str">
            <v>잡이익</v>
          </cell>
          <cell r="C549" t="str">
            <v>잡이익</v>
          </cell>
          <cell r="D549">
            <v>50</v>
          </cell>
          <cell r="E549" t="str">
            <v>자금전표</v>
          </cell>
          <cell r="F549" t="str">
            <v>10526828-010</v>
          </cell>
          <cell r="G549">
            <v>100459</v>
          </cell>
          <cell r="H549" t="str">
            <v>업무팀</v>
          </cell>
          <cell r="I549">
            <v>100459</v>
          </cell>
          <cell r="J549" t="str">
            <v>업무팀</v>
          </cell>
          <cell r="K549" t="str">
            <v>2월 전화료 자동납부? C</v>
          </cell>
          <cell r="M549">
            <v>0</v>
          </cell>
          <cell r="N549" t="str">
            <v>16860  2</v>
          </cell>
          <cell r="O549" t="str">
            <v>000.02.29  2</v>
          </cell>
          <cell r="P549" t="str">
            <v>000.02.14  편</v>
          </cell>
          <cell r="Q549" t="str">
            <v>무칠</v>
          </cell>
        </row>
        <row r="550">
          <cell r="A550" t="str">
            <v>51009-00</v>
          </cell>
          <cell r="B550" t="str">
            <v>잡이익</v>
          </cell>
          <cell r="C550" t="str">
            <v>잡이익</v>
          </cell>
          <cell r="D550">
            <v>300</v>
          </cell>
          <cell r="E550" t="str">
            <v>구매전표</v>
          </cell>
          <cell r="F550" t="str">
            <v>10531977-003</v>
          </cell>
          <cell r="G550">
            <v>100727</v>
          </cell>
          <cell r="H550" t="str">
            <v>SCR생산과</v>
          </cell>
          <cell r="I550">
            <v>100726</v>
          </cell>
          <cell r="J550" t="str">
            <v>SCR팀</v>
          </cell>
          <cell r="K550" t="str">
            <v>도시가스 사용료</v>
          </cell>
          <cell r="L550" t="str">
            <v>C</v>
          </cell>
          <cell r="M550">
            <v>0</v>
          </cell>
          <cell r="N550">
            <v>8</v>
          </cell>
          <cell r="O550" t="str">
            <v>2000.03.01</v>
          </cell>
          <cell r="P550" t="str">
            <v>2000.03.01</v>
          </cell>
          <cell r="Q550" t="str">
            <v>은종숙</v>
          </cell>
        </row>
        <row r="551">
          <cell r="A551" t="str">
            <v>51009-00</v>
          </cell>
          <cell r="B551" t="str">
            <v>잡이익</v>
          </cell>
          <cell r="C551" t="str">
            <v>잡이익</v>
          </cell>
          <cell r="D551">
            <v>200</v>
          </cell>
          <cell r="E551" t="str">
            <v>수금전표</v>
          </cell>
          <cell r="F551" t="str">
            <v>10531367-002</v>
          </cell>
          <cell r="G551">
            <v>100702</v>
          </cell>
          <cell r="H551" t="str">
            <v>관리과</v>
          </cell>
          <cell r="I551">
            <v>100702</v>
          </cell>
          <cell r="J551" t="str">
            <v>관리과</v>
          </cell>
          <cell r="K551" t="str">
            <v>자판기 및 주차 수입</v>
          </cell>
          <cell r="L551" t="str">
            <v>C</v>
          </cell>
          <cell r="M551">
            <v>0</v>
          </cell>
          <cell r="N551">
            <v>498000</v>
          </cell>
          <cell r="O551" t="str">
            <v>2000.03.02</v>
          </cell>
          <cell r="P551" t="str">
            <v>2000.03.02</v>
          </cell>
          <cell r="Q551" t="str">
            <v>서수현</v>
          </cell>
        </row>
        <row r="552">
          <cell r="A552" t="str">
            <v>51009-00</v>
          </cell>
          <cell r="B552" t="str">
            <v>잡이익</v>
          </cell>
          <cell r="C552" t="str">
            <v>잡이익</v>
          </cell>
          <cell r="D552">
            <v>100</v>
          </cell>
          <cell r="E552" t="str">
            <v>판매전표</v>
          </cell>
          <cell r="F552" t="str">
            <v>10529741-002</v>
          </cell>
          <cell r="G552">
            <v>100361</v>
          </cell>
          <cell r="H552" t="str">
            <v>구매과</v>
          </cell>
          <cell r="I552">
            <v>100361</v>
          </cell>
          <cell r="J552" t="str">
            <v>구매과</v>
          </cell>
          <cell r="K552" t="str">
            <v>폐 500kg 포대</v>
          </cell>
          <cell r="L552" t="str">
            <v>C</v>
          </cell>
          <cell r="M552">
            <v>0</v>
          </cell>
          <cell r="N552">
            <v>36000</v>
          </cell>
          <cell r="O552" t="str">
            <v>2000.03.02</v>
          </cell>
          <cell r="P552" t="str">
            <v>2000.03.02</v>
          </cell>
          <cell r="Q552" t="str">
            <v>김미현</v>
          </cell>
          <cell r="R552">
            <v>999999</v>
          </cell>
          <cell r="S552" t="str">
            <v>일시(SYSTEM SETTING)</v>
          </cell>
        </row>
        <row r="553">
          <cell r="A553" t="str">
            <v>51009-00</v>
          </cell>
          <cell r="B553" t="str">
            <v>잡이익</v>
          </cell>
          <cell r="C553" t="str">
            <v>잡이익</v>
          </cell>
          <cell r="D553">
            <v>100</v>
          </cell>
          <cell r="E553" t="str">
            <v>판매전표</v>
          </cell>
          <cell r="F553" t="str">
            <v>10529739-002</v>
          </cell>
          <cell r="G553">
            <v>100361</v>
          </cell>
          <cell r="H553" t="str">
            <v>구매과</v>
          </cell>
          <cell r="I553">
            <v>100361</v>
          </cell>
          <cell r="J553" t="str">
            <v>구매과</v>
          </cell>
          <cell r="K553" t="str">
            <v>파지</v>
          </cell>
          <cell r="L553" t="str">
            <v>C</v>
          </cell>
          <cell r="M553">
            <v>0</v>
          </cell>
          <cell r="N553">
            <v>24000</v>
          </cell>
          <cell r="O553" t="str">
            <v>2000.03.02</v>
          </cell>
          <cell r="P553" t="str">
            <v>2000.03.02</v>
          </cell>
          <cell r="Q553" t="str">
            <v>김미현</v>
          </cell>
          <cell r="R553">
            <v>999999</v>
          </cell>
          <cell r="S553" t="str">
            <v>일시(SYSTEM SETTING)</v>
          </cell>
        </row>
        <row r="554">
          <cell r="A554" t="str">
            <v>51009-00</v>
          </cell>
          <cell r="B554" t="str">
            <v>잡이익</v>
          </cell>
          <cell r="C554" t="str">
            <v>잡이익</v>
          </cell>
          <cell r="D554">
            <v>50</v>
          </cell>
          <cell r="E554" t="str">
            <v>자금전표</v>
          </cell>
          <cell r="F554" t="str">
            <v>10529075-003</v>
          </cell>
          <cell r="G554">
            <v>100459</v>
          </cell>
          <cell r="H554" t="str">
            <v>업무팀</v>
          </cell>
          <cell r="I554">
            <v>100459</v>
          </cell>
          <cell r="J554" t="str">
            <v>업무팀</v>
          </cell>
          <cell r="K554" t="str">
            <v>자판기 임대료(1-2월? C</v>
          </cell>
          <cell r="M554">
            <v>0</v>
          </cell>
          <cell r="N554" t="str">
            <v>100000  2</v>
          </cell>
          <cell r="O554" t="str">
            <v>000.03.02  2</v>
          </cell>
          <cell r="P554" t="str">
            <v>000.03.02  편</v>
          </cell>
          <cell r="Q554" t="str">
            <v>무칠</v>
          </cell>
        </row>
        <row r="555">
          <cell r="A555" t="str">
            <v>51009-00</v>
          </cell>
          <cell r="B555" t="str">
            <v>잡이익</v>
          </cell>
          <cell r="C555" t="str">
            <v>잡이익</v>
          </cell>
          <cell r="D555">
            <v>50</v>
          </cell>
          <cell r="E555" t="str">
            <v>자금전표</v>
          </cell>
          <cell r="F555" t="str">
            <v>10530062-002</v>
          </cell>
          <cell r="G555">
            <v>100027</v>
          </cell>
          <cell r="H555" t="str">
            <v>일진경리팀</v>
          </cell>
          <cell r="I555">
            <v>100027</v>
          </cell>
          <cell r="J555" t="str">
            <v>일진경리팀</v>
          </cell>
          <cell r="K555" t="str">
            <v>냉각탱크제작관련 지? C</v>
          </cell>
          <cell r="M555">
            <v>0</v>
          </cell>
          <cell r="N555" t="str">
            <v>618750  2</v>
          </cell>
          <cell r="O555" t="str">
            <v>000.03.03  2</v>
          </cell>
          <cell r="P555" t="str">
            <v>000.03.03  최</v>
          </cell>
          <cell r="Q555" t="str">
            <v>윤경</v>
          </cell>
        </row>
        <row r="556">
          <cell r="A556" t="str">
            <v>51009-00</v>
          </cell>
          <cell r="B556" t="str">
            <v>잡이익</v>
          </cell>
          <cell r="C556" t="str">
            <v>잡이익</v>
          </cell>
          <cell r="D556">
            <v>100</v>
          </cell>
          <cell r="E556" t="str">
            <v>판매전표</v>
          </cell>
          <cell r="F556" t="str">
            <v>10531316-002</v>
          </cell>
          <cell r="G556">
            <v>100361</v>
          </cell>
          <cell r="H556" t="str">
            <v>구매과</v>
          </cell>
          <cell r="I556">
            <v>100361</v>
          </cell>
          <cell r="J556" t="str">
            <v>구매과</v>
          </cell>
          <cell r="K556" t="str">
            <v>폐젤리케이블</v>
          </cell>
          <cell r="L556" t="str">
            <v>C</v>
          </cell>
          <cell r="M556">
            <v>0</v>
          </cell>
          <cell r="N556">
            <v>3043200</v>
          </cell>
          <cell r="O556" t="str">
            <v>2000.03.03</v>
          </cell>
          <cell r="P556" t="str">
            <v>2000.03.03</v>
          </cell>
          <cell r="Q556" t="str">
            <v>김미현</v>
          </cell>
          <cell r="R556">
            <v>999999</v>
          </cell>
          <cell r="S556" t="str">
            <v>일시(SYSTEM SETTING)</v>
          </cell>
        </row>
        <row r="557">
          <cell r="A557" t="str">
            <v>51009-00</v>
          </cell>
          <cell r="B557" t="str">
            <v>잡이익</v>
          </cell>
          <cell r="C557" t="str">
            <v>잡이익</v>
          </cell>
          <cell r="D557">
            <v>1</v>
          </cell>
          <cell r="E557" t="str">
            <v>비용전표</v>
          </cell>
          <cell r="F557" t="str">
            <v>10530679-002</v>
          </cell>
          <cell r="G557">
            <v>100027</v>
          </cell>
          <cell r="H557" t="str">
            <v>일진경리팀</v>
          </cell>
          <cell r="I557">
            <v>100027</v>
          </cell>
          <cell r="J557" t="str">
            <v>일진경리팀</v>
          </cell>
          <cell r="K557" t="str">
            <v>최상규이자</v>
          </cell>
          <cell r="L557" t="str">
            <v>C</v>
          </cell>
          <cell r="M557">
            <v>0</v>
          </cell>
          <cell r="N557">
            <v>50849</v>
          </cell>
          <cell r="O557" t="str">
            <v>2000.03.04</v>
          </cell>
          <cell r="P557" t="str">
            <v>2000.03.04</v>
          </cell>
          <cell r="Q557" t="str">
            <v>최윤경</v>
          </cell>
        </row>
        <row r="558">
          <cell r="A558" t="str">
            <v>51009-00</v>
          </cell>
          <cell r="B558" t="str">
            <v>잡이익</v>
          </cell>
          <cell r="C558" t="str">
            <v>잡이익</v>
          </cell>
          <cell r="D558">
            <v>200</v>
          </cell>
          <cell r="E558" t="str">
            <v>수금전표</v>
          </cell>
          <cell r="F558" t="str">
            <v>10531394-004</v>
          </cell>
          <cell r="G558">
            <v>100702</v>
          </cell>
          <cell r="H558" t="str">
            <v>관리과</v>
          </cell>
          <cell r="I558">
            <v>100702</v>
          </cell>
          <cell r="J558" t="str">
            <v>관리과</v>
          </cell>
          <cell r="K558" t="str">
            <v>2월분 관리비 단수</v>
          </cell>
          <cell r="L558" t="str">
            <v>C</v>
          </cell>
          <cell r="M558">
            <v>0</v>
          </cell>
          <cell r="N558">
            <v>54</v>
          </cell>
          <cell r="O558" t="str">
            <v>2000.03.04</v>
          </cell>
          <cell r="P558" t="str">
            <v>2000.03.04</v>
          </cell>
          <cell r="Q558" t="str">
            <v>김지연</v>
          </cell>
        </row>
        <row r="559">
          <cell r="A559" t="str">
            <v>51009-00</v>
          </cell>
          <cell r="B559" t="str">
            <v>잡이익</v>
          </cell>
          <cell r="C559" t="str">
            <v>잡이익</v>
          </cell>
          <cell r="D559">
            <v>200</v>
          </cell>
          <cell r="E559" t="str">
            <v>수금전표</v>
          </cell>
          <cell r="F559" t="str">
            <v>10526336-002</v>
          </cell>
          <cell r="G559">
            <v>100079</v>
          </cell>
          <cell r="H559" t="str">
            <v>총무팀</v>
          </cell>
          <cell r="I559">
            <v>100079</v>
          </cell>
          <cell r="J559" t="str">
            <v>총무팀</v>
          </cell>
          <cell r="K559" t="str">
            <v>2월분 임대료</v>
          </cell>
          <cell r="L559" t="str">
            <v>C</v>
          </cell>
          <cell r="M559">
            <v>0</v>
          </cell>
          <cell r="N559">
            <v>50000</v>
          </cell>
          <cell r="O559" t="str">
            <v>2000.03.04</v>
          </cell>
          <cell r="P559" t="str">
            <v>2000.02.25</v>
          </cell>
          <cell r="Q559" t="str">
            <v>노승진</v>
          </cell>
          <cell r="R559">
            <v>999999</v>
          </cell>
          <cell r="S559" t="str">
            <v>일시(SYSTEM SETTING)</v>
          </cell>
        </row>
        <row r="560">
          <cell r="A560" t="str">
            <v>51009-00</v>
          </cell>
          <cell r="B560" t="str">
            <v>잡이익</v>
          </cell>
          <cell r="C560" t="str">
            <v>잡이익</v>
          </cell>
          <cell r="D560">
            <v>200</v>
          </cell>
          <cell r="E560" t="str">
            <v>수금전표</v>
          </cell>
          <cell r="F560" t="str">
            <v>10526336-003</v>
          </cell>
          <cell r="G560">
            <v>100079</v>
          </cell>
          <cell r="H560" t="str">
            <v>총무팀</v>
          </cell>
          <cell r="I560">
            <v>100079</v>
          </cell>
          <cell r="J560" t="str">
            <v>총무팀</v>
          </cell>
          <cell r="K560" t="str">
            <v>2월분 임대료</v>
          </cell>
          <cell r="L560" t="str">
            <v>C</v>
          </cell>
          <cell r="M560">
            <v>0</v>
          </cell>
          <cell r="N560">
            <v>35000</v>
          </cell>
          <cell r="O560" t="str">
            <v>2000.03.04</v>
          </cell>
          <cell r="P560" t="str">
            <v>2000.02.25</v>
          </cell>
          <cell r="Q560" t="str">
            <v>노승진</v>
          </cell>
          <cell r="R560">
            <v>999999</v>
          </cell>
          <cell r="S560" t="str">
            <v>일시(SYSTEM SETTING)</v>
          </cell>
        </row>
        <row r="561">
          <cell r="A561" t="str">
            <v>51009-00</v>
          </cell>
          <cell r="B561" t="str">
            <v>잡이익</v>
          </cell>
          <cell r="C561" t="str">
            <v>잡이익</v>
          </cell>
          <cell r="D561">
            <v>200</v>
          </cell>
          <cell r="E561" t="str">
            <v>수금전표</v>
          </cell>
          <cell r="F561" t="str">
            <v>10526336-004</v>
          </cell>
          <cell r="G561">
            <v>100079</v>
          </cell>
          <cell r="H561" t="str">
            <v>총무팀</v>
          </cell>
          <cell r="I561">
            <v>100079</v>
          </cell>
          <cell r="J561" t="str">
            <v>총무팀</v>
          </cell>
          <cell r="K561" t="str">
            <v>2월분 임대료</v>
          </cell>
          <cell r="L561" t="str">
            <v>C</v>
          </cell>
          <cell r="M561">
            <v>0</v>
          </cell>
          <cell r="N561">
            <v>40000</v>
          </cell>
          <cell r="O561" t="str">
            <v>2000.03.04</v>
          </cell>
          <cell r="P561" t="str">
            <v>2000.02.25</v>
          </cell>
          <cell r="Q561" t="str">
            <v>노승진</v>
          </cell>
          <cell r="R561">
            <v>999999</v>
          </cell>
          <cell r="S561" t="str">
            <v>일시(SYSTEM SETTING)</v>
          </cell>
        </row>
        <row r="562">
          <cell r="A562" t="str">
            <v>51009-00</v>
          </cell>
          <cell r="B562" t="str">
            <v>잡이익</v>
          </cell>
          <cell r="C562" t="str">
            <v>잡이익</v>
          </cell>
          <cell r="D562">
            <v>200</v>
          </cell>
          <cell r="E562" t="str">
            <v>수금전표</v>
          </cell>
          <cell r="F562" t="str">
            <v>10526336-005</v>
          </cell>
          <cell r="G562">
            <v>100079</v>
          </cell>
          <cell r="H562" t="str">
            <v>총무팀</v>
          </cell>
          <cell r="I562">
            <v>100079</v>
          </cell>
          <cell r="J562" t="str">
            <v>총무팀</v>
          </cell>
          <cell r="K562" t="str">
            <v>2월분 임대료</v>
          </cell>
          <cell r="L562" t="str">
            <v>C</v>
          </cell>
          <cell r="M562">
            <v>0</v>
          </cell>
          <cell r="N562">
            <v>10000</v>
          </cell>
          <cell r="O562" t="str">
            <v>2000.03.04</v>
          </cell>
          <cell r="P562" t="str">
            <v>2000.02.25</v>
          </cell>
          <cell r="Q562" t="str">
            <v>노승진</v>
          </cell>
          <cell r="R562">
            <v>999999</v>
          </cell>
          <cell r="S562" t="str">
            <v>일시(SYSTEM SETTING)</v>
          </cell>
        </row>
        <row r="563">
          <cell r="A563" t="str">
            <v>51009-00</v>
          </cell>
          <cell r="B563" t="str">
            <v>잡이익</v>
          </cell>
          <cell r="C563" t="str">
            <v>잡이익</v>
          </cell>
          <cell r="D563">
            <v>200</v>
          </cell>
          <cell r="E563" t="str">
            <v>수금전표</v>
          </cell>
          <cell r="F563" t="str">
            <v>10526336-006</v>
          </cell>
          <cell r="G563">
            <v>100079</v>
          </cell>
          <cell r="H563" t="str">
            <v>총무팀</v>
          </cell>
          <cell r="I563">
            <v>100079</v>
          </cell>
          <cell r="J563" t="str">
            <v>총무팀</v>
          </cell>
          <cell r="K563" t="str">
            <v>2월분 임대료</v>
          </cell>
          <cell r="L563" t="str">
            <v>C</v>
          </cell>
          <cell r="M563">
            <v>0</v>
          </cell>
          <cell r="N563">
            <v>40000</v>
          </cell>
          <cell r="O563" t="str">
            <v>2000.03.04</v>
          </cell>
          <cell r="P563" t="str">
            <v>2000.02.25</v>
          </cell>
          <cell r="Q563" t="str">
            <v>노승진</v>
          </cell>
          <cell r="R563">
            <v>999999</v>
          </cell>
          <cell r="S563" t="str">
            <v>일시(SYSTEM SETTING)</v>
          </cell>
        </row>
        <row r="564">
          <cell r="A564" t="str">
            <v>51009-00</v>
          </cell>
          <cell r="B564" t="str">
            <v>잡이익</v>
          </cell>
          <cell r="C564" t="str">
            <v>잡이익</v>
          </cell>
          <cell r="D564">
            <v>200</v>
          </cell>
          <cell r="E564" t="str">
            <v>수금전표</v>
          </cell>
          <cell r="F564" t="str">
            <v>10526336-007</v>
          </cell>
          <cell r="G564">
            <v>100079</v>
          </cell>
          <cell r="H564" t="str">
            <v>총무팀</v>
          </cell>
          <cell r="I564">
            <v>100079</v>
          </cell>
          <cell r="J564" t="str">
            <v>총무팀</v>
          </cell>
          <cell r="K564" t="str">
            <v>2월분 임대료</v>
          </cell>
          <cell r="L564" t="str">
            <v>C</v>
          </cell>
          <cell r="M564">
            <v>0</v>
          </cell>
          <cell r="N564">
            <v>50000</v>
          </cell>
          <cell r="O564" t="str">
            <v>2000.03.04</v>
          </cell>
          <cell r="P564" t="str">
            <v>2000.02.25</v>
          </cell>
          <cell r="Q564" t="str">
            <v>노승진</v>
          </cell>
          <cell r="R564">
            <v>999999</v>
          </cell>
          <cell r="S564" t="str">
            <v>일시(SYSTEM SETTING)</v>
          </cell>
        </row>
        <row r="565">
          <cell r="A565" t="str">
            <v>51009-00</v>
          </cell>
          <cell r="B565" t="str">
            <v>잡이익</v>
          </cell>
          <cell r="C565" t="str">
            <v>잡이익</v>
          </cell>
          <cell r="D565">
            <v>200</v>
          </cell>
          <cell r="E565" t="str">
            <v>수금전표</v>
          </cell>
          <cell r="F565" t="str">
            <v>10526336-008</v>
          </cell>
          <cell r="G565">
            <v>100079</v>
          </cell>
          <cell r="H565" t="str">
            <v>총무팀</v>
          </cell>
          <cell r="I565">
            <v>100079</v>
          </cell>
          <cell r="J565" t="str">
            <v>총무팀</v>
          </cell>
          <cell r="K565" t="str">
            <v>2월분 임대료</v>
          </cell>
          <cell r="L565" t="str">
            <v>C</v>
          </cell>
          <cell r="M565">
            <v>0</v>
          </cell>
          <cell r="N565">
            <v>40000</v>
          </cell>
          <cell r="O565" t="str">
            <v>2000.03.04</v>
          </cell>
          <cell r="P565" t="str">
            <v>2000.02.25</v>
          </cell>
          <cell r="Q565" t="str">
            <v>노승진</v>
          </cell>
          <cell r="R565">
            <v>999999</v>
          </cell>
          <cell r="S565" t="str">
            <v>일시(SYSTEM SETTING)</v>
          </cell>
        </row>
        <row r="566">
          <cell r="A566" t="str">
            <v>51009-00</v>
          </cell>
          <cell r="B566" t="str">
            <v>잡이익</v>
          </cell>
          <cell r="C566" t="str">
            <v>잡이익</v>
          </cell>
          <cell r="D566">
            <v>200</v>
          </cell>
          <cell r="E566" t="str">
            <v>수금전표</v>
          </cell>
          <cell r="F566" t="str">
            <v>10526336-009</v>
          </cell>
          <cell r="G566">
            <v>100079</v>
          </cell>
          <cell r="H566" t="str">
            <v>총무팀</v>
          </cell>
          <cell r="I566">
            <v>100079</v>
          </cell>
          <cell r="J566" t="str">
            <v>총무팀</v>
          </cell>
          <cell r="K566" t="str">
            <v>2월분 임대료</v>
          </cell>
          <cell r="L566" t="str">
            <v>C</v>
          </cell>
          <cell r="M566">
            <v>0</v>
          </cell>
          <cell r="N566">
            <v>50000</v>
          </cell>
          <cell r="O566" t="str">
            <v>2000.03.04</v>
          </cell>
          <cell r="P566" t="str">
            <v>2000.02.25</v>
          </cell>
          <cell r="Q566" t="str">
            <v>노승진</v>
          </cell>
          <cell r="R566">
            <v>999999</v>
          </cell>
          <cell r="S566" t="str">
            <v>일시(SYSTEM SETTING)</v>
          </cell>
        </row>
        <row r="567">
          <cell r="A567" t="str">
            <v>51009-00</v>
          </cell>
          <cell r="B567" t="str">
            <v>잡이익</v>
          </cell>
          <cell r="C567" t="str">
            <v>잡이익</v>
          </cell>
          <cell r="D567">
            <v>200</v>
          </cell>
          <cell r="E567" t="str">
            <v>수금전표</v>
          </cell>
          <cell r="F567" t="str">
            <v>10526336-010</v>
          </cell>
          <cell r="G567">
            <v>100079</v>
          </cell>
          <cell r="H567" t="str">
            <v>총무팀</v>
          </cell>
          <cell r="I567">
            <v>100079</v>
          </cell>
          <cell r="J567" t="str">
            <v>총무팀</v>
          </cell>
          <cell r="K567" t="str">
            <v>2월분 임대료</v>
          </cell>
          <cell r="L567" t="str">
            <v>C</v>
          </cell>
          <cell r="M567">
            <v>0</v>
          </cell>
          <cell r="N567">
            <v>80000</v>
          </cell>
          <cell r="O567" t="str">
            <v>2000.03.04</v>
          </cell>
          <cell r="P567" t="str">
            <v>2000.02.25</v>
          </cell>
          <cell r="Q567" t="str">
            <v>노승진</v>
          </cell>
          <cell r="R567">
            <v>999999</v>
          </cell>
          <cell r="S567" t="str">
            <v>일시(SYSTEM SETTING)</v>
          </cell>
        </row>
        <row r="568">
          <cell r="A568" t="str">
            <v>51009-00</v>
          </cell>
          <cell r="B568" t="str">
            <v>잡이익</v>
          </cell>
          <cell r="C568" t="str">
            <v>잡이익</v>
          </cell>
          <cell r="D568">
            <v>200</v>
          </cell>
          <cell r="E568" t="str">
            <v>수금전표</v>
          </cell>
          <cell r="F568" t="str">
            <v>10526336-011</v>
          </cell>
          <cell r="G568">
            <v>100079</v>
          </cell>
          <cell r="H568" t="str">
            <v>총무팀</v>
          </cell>
          <cell r="I568">
            <v>100079</v>
          </cell>
          <cell r="J568" t="str">
            <v>총무팀</v>
          </cell>
          <cell r="K568" t="str">
            <v>2월분 임대료</v>
          </cell>
          <cell r="L568" t="str">
            <v>C</v>
          </cell>
          <cell r="M568">
            <v>0</v>
          </cell>
          <cell r="N568">
            <v>50000</v>
          </cell>
          <cell r="O568" t="str">
            <v>2000.03.04</v>
          </cell>
          <cell r="P568" t="str">
            <v>2000.02.25</v>
          </cell>
          <cell r="Q568" t="str">
            <v>노승진</v>
          </cell>
          <cell r="R568">
            <v>999999</v>
          </cell>
          <cell r="S568" t="str">
            <v>일시(SYSTEM SETTING)</v>
          </cell>
        </row>
        <row r="569">
          <cell r="A569" t="str">
            <v>51009-00</v>
          </cell>
          <cell r="B569" t="str">
            <v>잡이익</v>
          </cell>
          <cell r="C569" t="str">
            <v>잡이익</v>
          </cell>
          <cell r="D569">
            <v>50</v>
          </cell>
          <cell r="E569" t="str">
            <v>자금전표</v>
          </cell>
          <cell r="F569" t="str">
            <v>10531337-002</v>
          </cell>
          <cell r="G569">
            <v>100027</v>
          </cell>
          <cell r="H569" t="str">
            <v>일진경리팀</v>
          </cell>
          <cell r="I569">
            <v>100027</v>
          </cell>
          <cell r="J569" t="str">
            <v>일진경리팀</v>
          </cell>
          <cell r="K569" t="str">
            <v>외화차액</v>
          </cell>
          <cell r="L569" t="str">
            <v>C</v>
          </cell>
          <cell r="M569">
            <v>0</v>
          </cell>
          <cell r="N569">
            <v>2</v>
          </cell>
          <cell r="O569" t="str">
            <v>2000.03.06</v>
          </cell>
          <cell r="P569" t="str">
            <v>2000.03.06</v>
          </cell>
          <cell r="Q569" t="str">
            <v>최윤경</v>
          </cell>
        </row>
        <row r="570">
          <cell r="A570" t="str">
            <v>51009-00</v>
          </cell>
          <cell r="B570" t="str">
            <v>잡이익</v>
          </cell>
          <cell r="C570" t="str">
            <v>잡이익</v>
          </cell>
          <cell r="D570">
            <v>100</v>
          </cell>
          <cell r="E570" t="str">
            <v>판매전표</v>
          </cell>
          <cell r="F570" t="str">
            <v>10531324-002</v>
          </cell>
          <cell r="G570">
            <v>100361</v>
          </cell>
          <cell r="H570" t="str">
            <v>구매과</v>
          </cell>
          <cell r="I570">
            <v>100361</v>
          </cell>
          <cell r="J570" t="str">
            <v>구매과</v>
          </cell>
          <cell r="K570" t="str">
            <v>폐500kg포대</v>
          </cell>
          <cell r="L570" t="str">
            <v>C</v>
          </cell>
          <cell r="M570">
            <v>0</v>
          </cell>
          <cell r="N570">
            <v>31500</v>
          </cell>
          <cell r="O570" t="str">
            <v>2000.03.06</v>
          </cell>
          <cell r="P570" t="str">
            <v>2000.03.06</v>
          </cell>
          <cell r="Q570" t="str">
            <v>김미현</v>
          </cell>
          <cell r="R570">
            <v>999999</v>
          </cell>
          <cell r="S570" t="str">
            <v>일시(SYSTEM SETTING)</v>
          </cell>
        </row>
        <row r="571">
          <cell r="A571" t="str">
            <v>51009-00</v>
          </cell>
          <cell r="B571" t="str">
            <v>잡이익</v>
          </cell>
          <cell r="C571" t="str">
            <v>잡이익</v>
          </cell>
          <cell r="D571">
            <v>100</v>
          </cell>
          <cell r="E571" t="str">
            <v>판매전표</v>
          </cell>
          <cell r="F571" t="str">
            <v>10531328-002</v>
          </cell>
          <cell r="G571">
            <v>100361</v>
          </cell>
          <cell r="H571" t="str">
            <v>구매과</v>
          </cell>
          <cell r="I571">
            <v>100361</v>
          </cell>
          <cell r="J571" t="str">
            <v>구매과</v>
          </cell>
          <cell r="K571" t="str">
            <v>폐 LAP TAPE외</v>
          </cell>
          <cell r="L571" t="str">
            <v>C</v>
          </cell>
          <cell r="M571">
            <v>0</v>
          </cell>
          <cell r="N571">
            <v>589300</v>
          </cell>
          <cell r="O571" t="str">
            <v>2000.03.06</v>
          </cell>
          <cell r="P571" t="str">
            <v>2000.03.06</v>
          </cell>
          <cell r="Q571" t="str">
            <v>김미현</v>
          </cell>
          <cell r="R571">
            <v>999999</v>
          </cell>
          <cell r="S571" t="str">
            <v>일시(SYSTEM SETTING)</v>
          </cell>
        </row>
        <row r="572">
          <cell r="A572" t="str">
            <v>51009-00</v>
          </cell>
          <cell r="B572" t="str">
            <v>잡이익</v>
          </cell>
          <cell r="C572" t="str">
            <v>잡이익</v>
          </cell>
          <cell r="D572">
            <v>100</v>
          </cell>
          <cell r="E572" t="str">
            <v>판매전표</v>
          </cell>
          <cell r="F572" t="str">
            <v>10531321-002</v>
          </cell>
          <cell r="G572">
            <v>100361</v>
          </cell>
          <cell r="H572" t="str">
            <v>구매과</v>
          </cell>
          <cell r="I572">
            <v>100361</v>
          </cell>
          <cell r="J572" t="str">
            <v>구매과</v>
          </cell>
          <cell r="K572" t="str">
            <v>파지</v>
          </cell>
          <cell r="L572" t="str">
            <v>C</v>
          </cell>
          <cell r="M572">
            <v>0</v>
          </cell>
          <cell r="N572">
            <v>20000</v>
          </cell>
          <cell r="O572" t="str">
            <v>2000.03.06</v>
          </cell>
          <cell r="P572" t="str">
            <v>2000.03.06</v>
          </cell>
          <cell r="Q572" t="str">
            <v>김미현</v>
          </cell>
          <cell r="R572">
            <v>999999</v>
          </cell>
          <cell r="S572" t="str">
            <v>일시(SYSTEM SETTING)</v>
          </cell>
        </row>
        <row r="573">
          <cell r="A573" t="str">
            <v>51009-00</v>
          </cell>
          <cell r="B573" t="str">
            <v>잡이익</v>
          </cell>
          <cell r="C573" t="str">
            <v>잡이익</v>
          </cell>
          <cell r="D573">
            <v>100</v>
          </cell>
          <cell r="E573" t="str">
            <v>판매전표</v>
          </cell>
          <cell r="F573" t="str">
            <v>10531325-002</v>
          </cell>
          <cell r="G573">
            <v>100361</v>
          </cell>
          <cell r="H573" t="str">
            <v>구매과</v>
          </cell>
          <cell r="I573">
            <v>100361</v>
          </cell>
          <cell r="J573" t="str">
            <v>구매과</v>
          </cell>
          <cell r="K573" t="str">
            <v>폐고철</v>
          </cell>
          <cell r="L573" t="str">
            <v>C</v>
          </cell>
          <cell r="M573">
            <v>0</v>
          </cell>
          <cell r="N573">
            <v>284700</v>
          </cell>
          <cell r="O573" t="str">
            <v>2000.03.06</v>
          </cell>
          <cell r="P573" t="str">
            <v>2000.03.06</v>
          </cell>
          <cell r="Q573" t="str">
            <v>김미현</v>
          </cell>
          <cell r="R573">
            <v>999999</v>
          </cell>
          <cell r="S573" t="str">
            <v>일시(SYSTEM SETTING)</v>
          </cell>
        </row>
        <row r="574">
          <cell r="A574" t="str">
            <v>51009-00</v>
          </cell>
          <cell r="B574" t="str">
            <v>잡이익</v>
          </cell>
          <cell r="C574" t="str">
            <v>잡이익</v>
          </cell>
          <cell r="D574">
            <v>100</v>
          </cell>
          <cell r="E574" t="str">
            <v>판매전표</v>
          </cell>
          <cell r="F574" t="str">
            <v>10531349-002</v>
          </cell>
          <cell r="G574">
            <v>100361</v>
          </cell>
          <cell r="H574" t="str">
            <v>구매과</v>
          </cell>
          <cell r="I574">
            <v>100361</v>
          </cell>
          <cell r="J574" t="str">
            <v>구매과</v>
          </cell>
          <cell r="K574" t="str">
            <v>꽃가루</v>
          </cell>
          <cell r="L574" t="str">
            <v>C</v>
          </cell>
          <cell r="M574">
            <v>0</v>
          </cell>
          <cell r="N574">
            <v>296400</v>
          </cell>
          <cell r="O574" t="str">
            <v>2000.03.06</v>
          </cell>
          <cell r="P574" t="str">
            <v>2000.03.06</v>
          </cell>
          <cell r="Q574" t="str">
            <v>김미현</v>
          </cell>
          <cell r="R574">
            <v>999999</v>
          </cell>
          <cell r="S574" t="str">
            <v>일시(SYSTEM SETTING)</v>
          </cell>
        </row>
        <row r="575">
          <cell r="A575" t="str">
            <v>51009-00</v>
          </cell>
          <cell r="B575" t="str">
            <v>잡이익</v>
          </cell>
          <cell r="C575" t="str">
            <v>잡이익</v>
          </cell>
          <cell r="D575">
            <v>100</v>
          </cell>
          <cell r="E575" t="str">
            <v>판매전표</v>
          </cell>
          <cell r="F575" t="str">
            <v>60059546-002</v>
          </cell>
          <cell r="G575">
            <v>100729</v>
          </cell>
          <cell r="H575" t="str">
            <v>SCR국내영업팀</v>
          </cell>
          <cell r="I575">
            <v>100729</v>
          </cell>
          <cell r="J575" t="str">
            <v>SCR국내영업팀</v>
          </cell>
          <cell r="K575" t="str">
            <v>SCR관세 외96384 KG</v>
          </cell>
          <cell r="L575" t="str">
            <v>C</v>
          </cell>
          <cell r="M575">
            <v>0</v>
          </cell>
          <cell r="N575">
            <v>8906753</v>
          </cell>
          <cell r="O575" t="str">
            <v>2000.03.07</v>
          </cell>
          <cell r="P575" t="str">
            <v>2000.03.07</v>
          </cell>
          <cell r="Q575" t="str">
            <v>손형경</v>
          </cell>
          <cell r="R575">
            <v>103502</v>
          </cell>
          <cell r="S575" t="str">
            <v>대성전선(주)</v>
          </cell>
          <cell r="T575" t="str">
            <v>SCR관세 외96384 K</v>
          </cell>
          <cell r="U575" t="str">
            <v>G                  96384</v>
          </cell>
        </row>
        <row r="576">
          <cell r="A576" t="str">
            <v>51009-00</v>
          </cell>
          <cell r="B576" t="str">
            <v>잡이익</v>
          </cell>
          <cell r="C576" t="str">
            <v>잡이익</v>
          </cell>
          <cell r="D576">
            <v>100</v>
          </cell>
          <cell r="E576" t="str">
            <v>판매전표</v>
          </cell>
          <cell r="F576" t="str">
            <v>60059547-002</v>
          </cell>
          <cell r="G576">
            <v>100729</v>
          </cell>
          <cell r="H576" t="str">
            <v>SCR국내영업팀</v>
          </cell>
          <cell r="I576">
            <v>100729</v>
          </cell>
          <cell r="J576" t="str">
            <v>SCR국내영업팀</v>
          </cell>
          <cell r="K576" t="str">
            <v>SCR관세 외32603 KG</v>
          </cell>
          <cell r="L576" t="str">
            <v>C</v>
          </cell>
          <cell r="M576">
            <v>0</v>
          </cell>
          <cell r="N576">
            <v>3012812</v>
          </cell>
          <cell r="O576" t="str">
            <v>2000.03.07</v>
          </cell>
          <cell r="P576" t="str">
            <v>2000.03.07</v>
          </cell>
          <cell r="Q576" t="str">
            <v>손형경</v>
          </cell>
          <cell r="R576">
            <v>120274</v>
          </cell>
          <cell r="S576" t="str">
            <v>문성전기(주)</v>
          </cell>
          <cell r="T576" t="str">
            <v>SCR관세 외32603 K</v>
          </cell>
          <cell r="U576" t="str">
            <v>G                  32603</v>
          </cell>
        </row>
        <row r="577">
          <cell r="A577" t="str">
            <v>51009-00</v>
          </cell>
          <cell r="B577" t="str">
            <v>잡이익</v>
          </cell>
          <cell r="C577" t="str">
            <v>잡이익</v>
          </cell>
          <cell r="D577">
            <v>100</v>
          </cell>
          <cell r="E577" t="str">
            <v>판매전표</v>
          </cell>
          <cell r="F577" t="str">
            <v>60059548-002</v>
          </cell>
          <cell r="G577">
            <v>100729</v>
          </cell>
          <cell r="H577" t="str">
            <v>SCR국내영업팀</v>
          </cell>
          <cell r="I577">
            <v>100729</v>
          </cell>
          <cell r="J577" t="str">
            <v>SCR국내영업팀</v>
          </cell>
          <cell r="K577" t="str">
            <v>SCR관세 외50000 KG</v>
          </cell>
          <cell r="L577" t="str">
            <v>C</v>
          </cell>
          <cell r="M577">
            <v>0</v>
          </cell>
          <cell r="N577">
            <v>4627680</v>
          </cell>
          <cell r="O577" t="str">
            <v>2000.03.07</v>
          </cell>
          <cell r="P577" t="str">
            <v>2000.03.07</v>
          </cell>
          <cell r="Q577" t="str">
            <v>손형경</v>
          </cell>
          <cell r="R577">
            <v>120274</v>
          </cell>
          <cell r="S577" t="str">
            <v>문성전기(주)</v>
          </cell>
          <cell r="T577" t="str">
            <v>SCR관세 외50000 K</v>
          </cell>
          <cell r="U577" t="str">
            <v>G                  50000</v>
          </cell>
        </row>
        <row r="578">
          <cell r="A578" t="str">
            <v>51009-00</v>
          </cell>
          <cell r="B578" t="str">
            <v>잡이익</v>
          </cell>
          <cell r="C578" t="str">
            <v>잡이익</v>
          </cell>
          <cell r="D578">
            <v>100</v>
          </cell>
          <cell r="E578" t="str">
            <v>판매전표</v>
          </cell>
          <cell r="F578" t="str">
            <v>60059549-002</v>
          </cell>
          <cell r="G578">
            <v>100729</v>
          </cell>
          <cell r="H578" t="str">
            <v>SCR국내영업팀</v>
          </cell>
          <cell r="I578">
            <v>100729</v>
          </cell>
          <cell r="J578" t="str">
            <v>SCR국내영업팀</v>
          </cell>
          <cell r="K578" t="str">
            <v>SCR관세 외31711 KG</v>
          </cell>
          <cell r="L578" t="str">
            <v>C</v>
          </cell>
          <cell r="M578">
            <v>0</v>
          </cell>
          <cell r="N578">
            <v>2619152</v>
          </cell>
          <cell r="O578" t="str">
            <v>2000.03.07</v>
          </cell>
          <cell r="P578" t="str">
            <v>2000.03.07</v>
          </cell>
          <cell r="Q578" t="str">
            <v>손형경</v>
          </cell>
          <cell r="R578">
            <v>120274</v>
          </cell>
          <cell r="S578" t="str">
            <v>문성전기(주)</v>
          </cell>
          <cell r="T578" t="str">
            <v>SCR관세 외31711 K</v>
          </cell>
          <cell r="U578" t="str">
            <v>G                  31711</v>
          </cell>
        </row>
        <row r="579">
          <cell r="A579" t="str">
            <v>51009-00</v>
          </cell>
          <cell r="B579" t="str">
            <v>잡이익</v>
          </cell>
          <cell r="C579" t="str">
            <v>잡이익</v>
          </cell>
          <cell r="D579">
            <v>100</v>
          </cell>
          <cell r="E579" t="str">
            <v>판매전표</v>
          </cell>
          <cell r="F579" t="str">
            <v>60059551-002</v>
          </cell>
          <cell r="G579">
            <v>100729</v>
          </cell>
          <cell r="H579" t="str">
            <v>SCR국내영업팀</v>
          </cell>
          <cell r="I579">
            <v>100729</v>
          </cell>
          <cell r="J579" t="str">
            <v>SCR국내영업팀</v>
          </cell>
          <cell r="K579" t="str">
            <v>SCR관세 외26558 KG</v>
          </cell>
          <cell r="L579" t="str">
            <v>C</v>
          </cell>
          <cell r="M579">
            <v>0</v>
          </cell>
          <cell r="N579">
            <v>2454199</v>
          </cell>
          <cell r="O579" t="str">
            <v>2000.03.07</v>
          </cell>
          <cell r="P579" t="str">
            <v>2000.03.07</v>
          </cell>
          <cell r="Q579" t="str">
            <v>손형경</v>
          </cell>
          <cell r="R579">
            <v>105957</v>
          </cell>
          <cell r="S579" t="str">
            <v>일진전선(주)</v>
          </cell>
          <cell r="T579" t="str">
            <v>SCR관세 외26558 K</v>
          </cell>
          <cell r="U579" t="str">
            <v>G                  26558</v>
          </cell>
        </row>
        <row r="580">
          <cell r="A580" t="str">
            <v>51009-00</v>
          </cell>
          <cell r="B580" t="str">
            <v>잡이익</v>
          </cell>
          <cell r="C580" t="str">
            <v>잡이익</v>
          </cell>
          <cell r="D580">
            <v>100</v>
          </cell>
          <cell r="E580" t="str">
            <v>판매전표</v>
          </cell>
          <cell r="F580" t="str">
            <v>60059552-002</v>
          </cell>
          <cell r="G580">
            <v>100729</v>
          </cell>
          <cell r="H580" t="str">
            <v>SCR국내영업팀</v>
          </cell>
          <cell r="I580">
            <v>100729</v>
          </cell>
          <cell r="J580" t="str">
            <v>SCR국내영업팀</v>
          </cell>
          <cell r="K580" t="str">
            <v>SCR관세 외32458 KG</v>
          </cell>
          <cell r="L580" t="str">
            <v>C</v>
          </cell>
          <cell r="M580">
            <v>0</v>
          </cell>
          <cell r="N580">
            <v>2999412</v>
          </cell>
          <cell r="O580" t="str">
            <v>2000.03.07</v>
          </cell>
          <cell r="P580" t="str">
            <v>2000.03.07</v>
          </cell>
          <cell r="Q580" t="str">
            <v>손형경</v>
          </cell>
          <cell r="R580">
            <v>105957</v>
          </cell>
          <cell r="S580" t="str">
            <v>일진전선(주)</v>
          </cell>
          <cell r="T580" t="str">
            <v>SCR관세 외32458 K</v>
          </cell>
          <cell r="U580" t="str">
            <v>G                  32458</v>
          </cell>
        </row>
        <row r="581">
          <cell r="A581" t="str">
            <v>51009-00</v>
          </cell>
          <cell r="B581" t="str">
            <v>잡이익</v>
          </cell>
          <cell r="C581" t="str">
            <v>잡이익</v>
          </cell>
          <cell r="D581">
            <v>100</v>
          </cell>
          <cell r="E581" t="str">
            <v>판매전표</v>
          </cell>
          <cell r="F581" t="str">
            <v>60059553-002</v>
          </cell>
          <cell r="G581">
            <v>100729</v>
          </cell>
          <cell r="H581" t="str">
            <v>SCR국내영업팀</v>
          </cell>
          <cell r="I581">
            <v>100729</v>
          </cell>
          <cell r="J581" t="str">
            <v>SCR국내영업팀</v>
          </cell>
          <cell r="K581" t="str">
            <v>SCR관세 외18939 KG</v>
          </cell>
          <cell r="L581" t="str">
            <v>C</v>
          </cell>
          <cell r="M581">
            <v>0</v>
          </cell>
          <cell r="N581">
            <v>1752002</v>
          </cell>
          <cell r="O581" t="str">
            <v>2000.03.07</v>
          </cell>
          <cell r="P581" t="str">
            <v>2000.03.07</v>
          </cell>
          <cell r="Q581" t="str">
            <v>손형경</v>
          </cell>
          <cell r="R581">
            <v>105957</v>
          </cell>
          <cell r="S581" t="str">
            <v>일진전선(주)</v>
          </cell>
          <cell r="T581" t="str">
            <v>SCR관세 외18939 K</v>
          </cell>
          <cell r="U581" t="str">
            <v>G                  18939</v>
          </cell>
        </row>
        <row r="582">
          <cell r="A582" t="str">
            <v>51009-00</v>
          </cell>
          <cell r="B582" t="str">
            <v>잡이익</v>
          </cell>
          <cell r="C582" t="str">
            <v>잡이익</v>
          </cell>
          <cell r="D582">
            <v>100</v>
          </cell>
          <cell r="E582" t="str">
            <v>판매전표</v>
          </cell>
          <cell r="F582" t="str">
            <v>60059554-002</v>
          </cell>
          <cell r="G582">
            <v>100729</v>
          </cell>
          <cell r="H582" t="str">
            <v>SCR국내영업팀</v>
          </cell>
          <cell r="I582">
            <v>100729</v>
          </cell>
          <cell r="J582" t="str">
            <v>SCR국내영업팀</v>
          </cell>
          <cell r="K582" t="str">
            <v>SCR관세 외43800 KG</v>
          </cell>
          <cell r="L582" t="str">
            <v>C</v>
          </cell>
          <cell r="M582">
            <v>0</v>
          </cell>
          <cell r="N582">
            <v>4053848</v>
          </cell>
          <cell r="O582" t="str">
            <v>2000.03.07</v>
          </cell>
          <cell r="P582" t="str">
            <v>2000.03.07</v>
          </cell>
          <cell r="Q582" t="str">
            <v>손형경</v>
          </cell>
          <cell r="R582">
            <v>105957</v>
          </cell>
          <cell r="S582" t="str">
            <v>일진전선(주)</v>
          </cell>
          <cell r="T582" t="str">
            <v>SCR관세 외43800 K</v>
          </cell>
          <cell r="U582" t="str">
            <v>G                  43800</v>
          </cell>
        </row>
        <row r="583">
          <cell r="A583" t="str">
            <v>51009-00</v>
          </cell>
          <cell r="B583" t="str">
            <v>잡이익</v>
          </cell>
          <cell r="C583" t="str">
            <v>잡이익</v>
          </cell>
          <cell r="D583">
            <v>100</v>
          </cell>
          <cell r="E583" t="str">
            <v>판매전표</v>
          </cell>
          <cell r="F583" t="str">
            <v>60059555-002</v>
          </cell>
          <cell r="G583">
            <v>100729</v>
          </cell>
          <cell r="H583" t="str">
            <v>SCR국내영업팀</v>
          </cell>
          <cell r="I583">
            <v>100729</v>
          </cell>
          <cell r="J583" t="str">
            <v>SCR국내영업팀</v>
          </cell>
          <cell r="K583" t="str">
            <v>SCR관세 외9860 KG</v>
          </cell>
          <cell r="L583" t="str">
            <v>C</v>
          </cell>
          <cell r="M583">
            <v>0</v>
          </cell>
          <cell r="N583">
            <v>912578</v>
          </cell>
          <cell r="O583" t="str">
            <v>2000.03.07</v>
          </cell>
          <cell r="P583" t="str">
            <v>2000.03.07</v>
          </cell>
          <cell r="Q583" t="str">
            <v>손형경</v>
          </cell>
          <cell r="R583">
            <v>105957</v>
          </cell>
          <cell r="S583" t="str">
            <v>일진전선(주)</v>
          </cell>
          <cell r="T583" t="str">
            <v>SCR관세 외9860 KG</v>
          </cell>
          <cell r="U583">
            <v>9860</v>
          </cell>
        </row>
        <row r="584">
          <cell r="A584" t="str">
            <v>51009-00</v>
          </cell>
          <cell r="B584" t="str">
            <v>잡이익</v>
          </cell>
          <cell r="C584" t="str">
            <v>잡이익</v>
          </cell>
          <cell r="D584">
            <v>100</v>
          </cell>
          <cell r="E584" t="str">
            <v>판매전표</v>
          </cell>
          <cell r="F584" t="str">
            <v>60059556-002</v>
          </cell>
          <cell r="G584">
            <v>100729</v>
          </cell>
          <cell r="H584" t="str">
            <v>SCR국내영업팀</v>
          </cell>
          <cell r="I584">
            <v>100729</v>
          </cell>
          <cell r="J584" t="str">
            <v>SCR국내영업팀</v>
          </cell>
          <cell r="K584" t="str">
            <v>SCR관세 외59260 KG</v>
          </cell>
          <cell r="L584" t="str">
            <v>C</v>
          </cell>
          <cell r="M584">
            <v>0</v>
          </cell>
          <cell r="N584">
            <v>5476160</v>
          </cell>
          <cell r="O584" t="str">
            <v>2000.03.07</v>
          </cell>
          <cell r="P584" t="str">
            <v>2000.03.07</v>
          </cell>
          <cell r="Q584" t="str">
            <v>손형경</v>
          </cell>
          <cell r="R584">
            <v>105957</v>
          </cell>
          <cell r="S584" t="str">
            <v>일진전선(주)</v>
          </cell>
          <cell r="T584" t="str">
            <v>SCR관세 외59260 K</v>
          </cell>
          <cell r="U584" t="str">
            <v>G                  59260</v>
          </cell>
        </row>
        <row r="585">
          <cell r="A585" t="str">
            <v>51009-00</v>
          </cell>
          <cell r="B585" t="str">
            <v>잡이익</v>
          </cell>
          <cell r="C585" t="str">
            <v>잡이익</v>
          </cell>
          <cell r="D585">
            <v>100</v>
          </cell>
          <cell r="E585" t="str">
            <v>판매전표</v>
          </cell>
          <cell r="F585" t="str">
            <v>60059557-002</v>
          </cell>
          <cell r="G585">
            <v>100729</v>
          </cell>
          <cell r="H585" t="str">
            <v>SCR국내영업팀</v>
          </cell>
          <cell r="I585">
            <v>100729</v>
          </cell>
          <cell r="J585" t="str">
            <v>SCR국내영업팀</v>
          </cell>
          <cell r="K585" t="str">
            <v>SCR관세 외162131 KG</v>
          </cell>
          <cell r="L585" t="str">
            <v>C</v>
          </cell>
          <cell r="M585">
            <v>0</v>
          </cell>
          <cell r="N585">
            <v>14982371</v>
          </cell>
          <cell r="O585" t="str">
            <v>2000.03.07</v>
          </cell>
          <cell r="P585" t="str">
            <v>2000.03.07</v>
          </cell>
          <cell r="Q585" t="str">
            <v>손형경</v>
          </cell>
          <cell r="R585">
            <v>119711</v>
          </cell>
          <cell r="S585" t="str">
            <v>(주)유승전자 김포</v>
          </cell>
          <cell r="T585" t="str">
            <v>SCR관세 외162131</v>
          </cell>
          <cell r="U585" t="str">
            <v>KG                 162131</v>
          </cell>
        </row>
        <row r="586">
          <cell r="A586" t="str">
            <v>51009-00</v>
          </cell>
          <cell r="B586" t="str">
            <v>잡이익</v>
          </cell>
          <cell r="C586" t="str">
            <v>잡이익</v>
          </cell>
          <cell r="D586">
            <v>100</v>
          </cell>
          <cell r="E586" t="str">
            <v>판매전표</v>
          </cell>
          <cell r="F586" t="str">
            <v>60059558-002</v>
          </cell>
          <cell r="G586">
            <v>100729</v>
          </cell>
          <cell r="H586" t="str">
            <v>SCR국내영업팀</v>
          </cell>
          <cell r="I586">
            <v>100729</v>
          </cell>
          <cell r="J586" t="str">
            <v>SCR국내영업팀</v>
          </cell>
          <cell r="K586" t="str">
            <v>SCR관세 외37869 KG</v>
          </cell>
          <cell r="L586" t="str">
            <v>C</v>
          </cell>
          <cell r="M586">
            <v>0</v>
          </cell>
          <cell r="N586">
            <v>3499438</v>
          </cell>
          <cell r="O586" t="str">
            <v>2000.03.07</v>
          </cell>
          <cell r="P586" t="str">
            <v>2000.03.07</v>
          </cell>
          <cell r="Q586" t="str">
            <v>손형경</v>
          </cell>
          <cell r="R586">
            <v>119711</v>
          </cell>
          <cell r="S586" t="str">
            <v>(주)유승전자 김포</v>
          </cell>
          <cell r="T586" t="str">
            <v>SCR관세 외37869 K</v>
          </cell>
          <cell r="U586" t="str">
            <v>G                  37869</v>
          </cell>
        </row>
        <row r="587">
          <cell r="A587" t="str">
            <v>51009-00</v>
          </cell>
          <cell r="B587" t="str">
            <v>잡이익</v>
          </cell>
          <cell r="C587" t="str">
            <v>잡이익</v>
          </cell>
          <cell r="D587">
            <v>100</v>
          </cell>
          <cell r="E587" t="str">
            <v>판매전표</v>
          </cell>
          <cell r="F587" t="str">
            <v>60059559-002</v>
          </cell>
          <cell r="G587">
            <v>100729</v>
          </cell>
          <cell r="H587" t="str">
            <v>SCR국내영업팀</v>
          </cell>
          <cell r="I587">
            <v>100729</v>
          </cell>
          <cell r="J587" t="str">
            <v>SCR국내영업팀</v>
          </cell>
          <cell r="K587" t="str">
            <v>SCR관세 외16000 KG</v>
          </cell>
          <cell r="L587" t="str">
            <v>C</v>
          </cell>
          <cell r="M587">
            <v>0</v>
          </cell>
          <cell r="N587">
            <v>1478544</v>
          </cell>
          <cell r="O587" t="str">
            <v>2000.03.07</v>
          </cell>
          <cell r="P587" t="str">
            <v>2000.03.07</v>
          </cell>
          <cell r="Q587" t="str">
            <v>손형경</v>
          </cell>
          <cell r="R587">
            <v>104334</v>
          </cell>
          <cell r="S587" t="str">
            <v>한국케이디케이(주)</v>
          </cell>
          <cell r="T587" t="str">
            <v>SCR관세 외16000 K</v>
          </cell>
          <cell r="U587" t="str">
            <v>G                  16000</v>
          </cell>
        </row>
        <row r="588">
          <cell r="A588" t="str">
            <v>51009-00</v>
          </cell>
          <cell r="B588" t="str">
            <v>잡이익</v>
          </cell>
          <cell r="C588" t="str">
            <v>잡이익</v>
          </cell>
          <cell r="D588">
            <v>100</v>
          </cell>
          <cell r="E588" t="str">
            <v>판매전표</v>
          </cell>
          <cell r="F588" t="str">
            <v>60059560-002</v>
          </cell>
          <cell r="G588">
            <v>100729</v>
          </cell>
          <cell r="H588" t="str">
            <v>SCR국내영업팀</v>
          </cell>
          <cell r="I588">
            <v>100729</v>
          </cell>
          <cell r="J588" t="str">
            <v>SCR국내영업팀</v>
          </cell>
          <cell r="K588" t="str">
            <v>SCR관세 외15749 KG</v>
          </cell>
          <cell r="L588" t="str">
            <v>C</v>
          </cell>
          <cell r="M588">
            <v>0</v>
          </cell>
          <cell r="N588">
            <v>1455350</v>
          </cell>
          <cell r="O588" t="str">
            <v>2000.03.07</v>
          </cell>
          <cell r="P588" t="str">
            <v>2000.03.07</v>
          </cell>
          <cell r="Q588" t="str">
            <v>손형경</v>
          </cell>
          <cell r="R588">
            <v>104334</v>
          </cell>
          <cell r="S588" t="str">
            <v>한국케이디케이(주)</v>
          </cell>
          <cell r="T588" t="str">
            <v>SCR관세 외15749 K</v>
          </cell>
          <cell r="U588" t="str">
            <v>G                  15749</v>
          </cell>
        </row>
        <row r="589">
          <cell r="A589" t="str">
            <v>51009-00</v>
          </cell>
          <cell r="B589" t="str">
            <v>잡이익</v>
          </cell>
          <cell r="C589" t="str">
            <v>잡이익</v>
          </cell>
          <cell r="D589">
            <v>100</v>
          </cell>
          <cell r="E589" t="str">
            <v>판매전표</v>
          </cell>
          <cell r="F589" t="str">
            <v>60059561-002</v>
          </cell>
          <cell r="G589">
            <v>100729</v>
          </cell>
          <cell r="H589" t="str">
            <v>SCR국내영업팀</v>
          </cell>
          <cell r="I589">
            <v>100729</v>
          </cell>
          <cell r="J589" t="str">
            <v>SCR국내영업팀</v>
          </cell>
          <cell r="K589" t="str">
            <v>SCR관세 외16000 KG</v>
          </cell>
          <cell r="L589" t="str">
            <v>C</v>
          </cell>
          <cell r="M589">
            <v>0</v>
          </cell>
          <cell r="N589">
            <v>1321511</v>
          </cell>
          <cell r="O589" t="str">
            <v>2000.03.07</v>
          </cell>
          <cell r="P589" t="str">
            <v>2000.03.07</v>
          </cell>
          <cell r="Q589" t="str">
            <v>손형경</v>
          </cell>
          <cell r="R589">
            <v>104334</v>
          </cell>
          <cell r="S589" t="str">
            <v>한국케이디케이(주)</v>
          </cell>
          <cell r="T589" t="str">
            <v>SCR관세 외16000 K</v>
          </cell>
          <cell r="U589" t="str">
            <v>G                  16000</v>
          </cell>
        </row>
        <row r="590">
          <cell r="A590" t="str">
            <v>51009-00</v>
          </cell>
          <cell r="B590" t="str">
            <v>잡이익</v>
          </cell>
          <cell r="C590" t="str">
            <v>잡이익</v>
          </cell>
          <cell r="D590">
            <v>100</v>
          </cell>
          <cell r="E590" t="str">
            <v>판매전표</v>
          </cell>
          <cell r="F590" t="str">
            <v>60059562-002</v>
          </cell>
          <cell r="G590">
            <v>100729</v>
          </cell>
          <cell r="H590" t="str">
            <v>SCR국내영업팀</v>
          </cell>
          <cell r="I590">
            <v>100729</v>
          </cell>
          <cell r="J590" t="str">
            <v>SCR국내영업팀</v>
          </cell>
          <cell r="K590" t="str">
            <v>SCR관세 외79471 KG</v>
          </cell>
          <cell r="L590" t="str">
            <v>C</v>
          </cell>
          <cell r="M590">
            <v>0</v>
          </cell>
          <cell r="N590">
            <v>7343839</v>
          </cell>
          <cell r="O590" t="str">
            <v>2000.03.07</v>
          </cell>
          <cell r="P590" t="str">
            <v>2000.03.07</v>
          </cell>
          <cell r="Q590" t="str">
            <v>손형경</v>
          </cell>
          <cell r="R590">
            <v>119341</v>
          </cell>
          <cell r="S590" t="str">
            <v>(주)창전사</v>
          </cell>
          <cell r="T590" t="str">
            <v>SCR관세 외79471 K</v>
          </cell>
          <cell r="U590" t="str">
            <v>G                  79471</v>
          </cell>
        </row>
        <row r="591">
          <cell r="A591" t="str">
            <v>51009-00</v>
          </cell>
          <cell r="B591" t="str">
            <v>잡이익</v>
          </cell>
          <cell r="C591" t="str">
            <v>잡이익</v>
          </cell>
          <cell r="D591">
            <v>50</v>
          </cell>
          <cell r="E591" t="str">
            <v>자금전표</v>
          </cell>
          <cell r="F591" t="str">
            <v>10531549-002</v>
          </cell>
          <cell r="G591">
            <v>100050</v>
          </cell>
          <cell r="H591" t="str">
            <v>압출반</v>
          </cell>
          <cell r="I591">
            <v>100459</v>
          </cell>
          <cell r="J591" t="str">
            <v>업무팀</v>
          </cell>
          <cell r="K591" t="str">
            <v>2월 사택임대료(정희? C</v>
          </cell>
          <cell r="M591">
            <v>0</v>
          </cell>
          <cell r="N591" t="str">
            <v>100000  2</v>
          </cell>
          <cell r="O591" t="str">
            <v>000.03.07  2</v>
          </cell>
          <cell r="P591" t="str">
            <v>000.03.07  편</v>
          </cell>
          <cell r="Q591" t="str">
            <v>무칠</v>
          </cell>
        </row>
        <row r="592">
          <cell r="A592" t="str">
            <v>51009-00</v>
          </cell>
          <cell r="B592" t="str">
            <v>잡이익</v>
          </cell>
          <cell r="C592" t="str">
            <v>잡이익</v>
          </cell>
          <cell r="D592">
            <v>50</v>
          </cell>
          <cell r="E592" t="str">
            <v>자금전표</v>
          </cell>
          <cell r="F592" t="str">
            <v>10531549-003</v>
          </cell>
          <cell r="G592">
            <v>100050</v>
          </cell>
          <cell r="H592" t="str">
            <v>압출반</v>
          </cell>
          <cell r="I592">
            <v>100459</v>
          </cell>
          <cell r="J592" t="str">
            <v>업무팀</v>
          </cell>
          <cell r="K592" t="str">
            <v>2월 사택임대료(고천? C</v>
          </cell>
          <cell r="M592">
            <v>0</v>
          </cell>
          <cell r="N592" t="str">
            <v>50000  2</v>
          </cell>
          <cell r="O592" t="str">
            <v>000.03.07  2</v>
          </cell>
          <cell r="P592" t="str">
            <v>000.03.07  편</v>
          </cell>
          <cell r="Q592" t="str">
            <v>무칠</v>
          </cell>
        </row>
        <row r="593">
          <cell r="A593" t="str">
            <v>51009-00</v>
          </cell>
          <cell r="B593" t="str">
            <v>잡이익</v>
          </cell>
          <cell r="C593" t="str">
            <v>잡이익</v>
          </cell>
          <cell r="D593">
            <v>50</v>
          </cell>
          <cell r="E593" t="str">
            <v>자금전표</v>
          </cell>
          <cell r="F593" t="str">
            <v>10531549-004</v>
          </cell>
          <cell r="G593">
            <v>100054</v>
          </cell>
          <cell r="H593" t="str">
            <v>피막반</v>
          </cell>
          <cell r="I593">
            <v>100459</v>
          </cell>
          <cell r="J593" t="str">
            <v>업무팀</v>
          </cell>
          <cell r="K593" t="str">
            <v>2월 사택임대료(김행? C</v>
          </cell>
          <cell r="M593">
            <v>0</v>
          </cell>
          <cell r="N593" t="str">
            <v>100000  2</v>
          </cell>
          <cell r="O593" t="str">
            <v>000.03.07  2</v>
          </cell>
          <cell r="P593" t="str">
            <v>000.03.07  편</v>
          </cell>
          <cell r="Q593" t="str">
            <v>무칠</v>
          </cell>
        </row>
        <row r="594">
          <cell r="A594" t="str">
            <v>51009-00</v>
          </cell>
          <cell r="B594" t="str">
            <v>잡이익</v>
          </cell>
          <cell r="C594" t="str">
            <v>잡이익</v>
          </cell>
          <cell r="D594">
            <v>50</v>
          </cell>
          <cell r="E594" t="str">
            <v>자금전표</v>
          </cell>
          <cell r="F594" t="str">
            <v>10531549-005</v>
          </cell>
          <cell r="G594">
            <v>100047</v>
          </cell>
          <cell r="H594" t="str">
            <v>금형반</v>
          </cell>
          <cell r="I594">
            <v>100459</v>
          </cell>
          <cell r="J594" t="str">
            <v>업무팀</v>
          </cell>
          <cell r="K594" t="str">
            <v>2월 사택임대료(박성? C</v>
          </cell>
          <cell r="M594">
            <v>0</v>
          </cell>
          <cell r="N594" t="str">
            <v>80000  2</v>
          </cell>
          <cell r="O594" t="str">
            <v>000.03.07  2</v>
          </cell>
          <cell r="P594" t="str">
            <v>000.03.07  편</v>
          </cell>
          <cell r="Q594" t="str">
            <v>무칠</v>
          </cell>
        </row>
        <row r="595">
          <cell r="A595" t="str">
            <v>51009-00</v>
          </cell>
          <cell r="B595" t="str">
            <v>잡이익</v>
          </cell>
          <cell r="C595" t="str">
            <v>잡이익</v>
          </cell>
          <cell r="D595">
            <v>100</v>
          </cell>
          <cell r="E595" t="str">
            <v>판매전표</v>
          </cell>
          <cell r="F595" t="str">
            <v>10532004-002</v>
          </cell>
          <cell r="G595">
            <v>100361</v>
          </cell>
          <cell r="H595" t="str">
            <v>구매과</v>
          </cell>
          <cell r="I595">
            <v>100361</v>
          </cell>
          <cell r="J595" t="str">
            <v>구매과</v>
          </cell>
          <cell r="K595" t="str">
            <v>아연강선 공D/M</v>
          </cell>
          <cell r="L595" t="str">
            <v>C</v>
          </cell>
          <cell r="M595">
            <v>0</v>
          </cell>
          <cell r="N595">
            <v>75000</v>
          </cell>
          <cell r="O595" t="str">
            <v>2000.03.08</v>
          </cell>
          <cell r="P595" t="str">
            <v>2000.03.08</v>
          </cell>
          <cell r="Q595" t="str">
            <v>김미현</v>
          </cell>
          <cell r="R595">
            <v>999999</v>
          </cell>
          <cell r="S595" t="str">
            <v>일시(SYSTEM SETTING)</v>
          </cell>
        </row>
        <row r="596">
          <cell r="A596" t="str">
            <v>51009-00</v>
          </cell>
          <cell r="B596" t="str">
            <v>잡이익</v>
          </cell>
          <cell r="C596" t="str">
            <v>잡이익</v>
          </cell>
          <cell r="D596">
            <v>100</v>
          </cell>
          <cell r="E596" t="str">
            <v>판매전표</v>
          </cell>
          <cell r="F596" t="str">
            <v>10532005-002</v>
          </cell>
          <cell r="G596">
            <v>100361</v>
          </cell>
          <cell r="H596" t="str">
            <v>구매과</v>
          </cell>
          <cell r="I596">
            <v>100361</v>
          </cell>
          <cell r="J596" t="str">
            <v>구매과</v>
          </cell>
          <cell r="K596" t="str">
            <v>파지</v>
          </cell>
          <cell r="L596" t="str">
            <v>C</v>
          </cell>
          <cell r="M596">
            <v>0</v>
          </cell>
          <cell r="N596">
            <v>13200</v>
          </cell>
          <cell r="O596" t="str">
            <v>2000.03.09</v>
          </cell>
          <cell r="P596" t="str">
            <v>2000.03.09</v>
          </cell>
          <cell r="Q596" t="str">
            <v>김미현</v>
          </cell>
          <cell r="R596">
            <v>999999</v>
          </cell>
          <cell r="S596" t="str">
            <v>일시(SYSTEM SETTING)</v>
          </cell>
        </row>
        <row r="597">
          <cell r="A597" t="str">
            <v>51009-00</v>
          </cell>
          <cell r="B597" t="str">
            <v>잡이익</v>
          </cell>
          <cell r="C597" t="str">
            <v>잡이익</v>
          </cell>
          <cell r="D597">
            <v>100</v>
          </cell>
          <cell r="E597" t="str">
            <v>판매전표</v>
          </cell>
          <cell r="F597" t="str">
            <v>10532009-002</v>
          </cell>
          <cell r="G597">
            <v>100361</v>
          </cell>
          <cell r="H597" t="str">
            <v>구매과</v>
          </cell>
          <cell r="I597">
            <v>100361</v>
          </cell>
          <cell r="J597" t="str">
            <v>구매과</v>
          </cell>
          <cell r="K597" t="str">
            <v>폐500KG포대</v>
          </cell>
          <cell r="L597" t="str">
            <v>C</v>
          </cell>
          <cell r="M597">
            <v>0</v>
          </cell>
          <cell r="N597">
            <v>24000</v>
          </cell>
          <cell r="O597" t="str">
            <v>2000.03.09</v>
          </cell>
          <cell r="P597" t="str">
            <v>2000.03.09</v>
          </cell>
          <cell r="Q597" t="str">
            <v>김미현</v>
          </cell>
          <cell r="R597">
            <v>999999</v>
          </cell>
          <cell r="S597" t="str">
            <v>일시(SYSTEM SETTING)</v>
          </cell>
        </row>
        <row r="598">
          <cell r="A598" t="str">
            <v>51009-00</v>
          </cell>
          <cell r="B598" t="str">
            <v>잡이익</v>
          </cell>
          <cell r="C598" t="str">
            <v>잡이익</v>
          </cell>
          <cell r="D598">
            <v>100</v>
          </cell>
          <cell r="E598" t="str">
            <v>판매전표</v>
          </cell>
          <cell r="F598" t="str">
            <v>10532106-002</v>
          </cell>
          <cell r="G598">
            <v>100361</v>
          </cell>
          <cell r="H598" t="str">
            <v>구매과</v>
          </cell>
          <cell r="I598">
            <v>100361</v>
          </cell>
          <cell r="J598" t="str">
            <v>구매과</v>
          </cell>
          <cell r="K598" t="str">
            <v>폐동복강선</v>
          </cell>
          <cell r="L598" t="str">
            <v>C</v>
          </cell>
          <cell r="M598">
            <v>0</v>
          </cell>
          <cell r="N598">
            <v>1354500</v>
          </cell>
          <cell r="O598" t="str">
            <v>2000.03.09</v>
          </cell>
          <cell r="P598" t="str">
            <v>2000.03.09</v>
          </cell>
          <cell r="Q598" t="str">
            <v>김미현</v>
          </cell>
          <cell r="R598">
            <v>999999</v>
          </cell>
          <cell r="S598" t="str">
            <v>일시(SYSTEM SETTING)</v>
          </cell>
        </row>
        <row r="599">
          <cell r="A599" t="str">
            <v>51009-00</v>
          </cell>
          <cell r="B599" t="str">
            <v>잡이익</v>
          </cell>
          <cell r="C599" t="str">
            <v>잡이익</v>
          </cell>
          <cell r="D599">
            <v>50</v>
          </cell>
          <cell r="E599" t="str">
            <v>자금전표</v>
          </cell>
          <cell r="F599" t="str">
            <v>10531921-023</v>
          </cell>
          <cell r="G599">
            <v>100027</v>
          </cell>
          <cell r="H599" t="str">
            <v>일진경리팀</v>
          </cell>
          <cell r="I599">
            <v>100027</v>
          </cell>
          <cell r="J599" t="str">
            <v>일진경리팀</v>
          </cell>
          <cell r="K599" t="str">
            <v>단수차익</v>
          </cell>
          <cell r="L599" t="str">
            <v>C</v>
          </cell>
          <cell r="M599">
            <v>0</v>
          </cell>
          <cell r="N599">
            <v>24</v>
          </cell>
          <cell r="O599" t="str">
            <v>2000.03.10</v>
          </cell>
          <cell r="P599" t="str">
            <v>2000.03.10</v>
          </cell>
          <cell r="Q599" t="str">
            <v>최윤경</v>
          </cell>
        </row>
        <row r="600">
          <cell r="A600" t="str">
            <v>51009-00</v>
          </cell>
          <cell r="B600" t="str">
            <v>잡이익</v>
          </cell>
          <cell r="C600" t="str">
            <v>잡이익</v>
          </cell>
          <cell r="D600">
            <v>100</v>
          </cell>
          <cell r="E600" t="str">
            <v>판매전표</v>
          </cell>
          <cell r="F600" t="str">
            <v>10533123-002</v>
          </cell>
          <cell r="G600">
            <v>100361</v>
          </cell>
          <cell r="H600" t="str">
            <v>구매과</v>
          </cell>
          <cell r="I600">
            <v>100361</v>
          </cell>
          <cell r="J600" t="str">
            <v>구매과</v>
          </cell>
          <cell r="K600" t="str">
            <v>폐동복강선</v>
          </cell>
          <cell r="L600" t="str">
            <v>C</v>
          </cell>
          <cell r="M600">
            <v>0</v>
          </cell>
          <cell r="N600">
            <v>1998000</v>
          </cell>
          <cell r="O600" t="str">
            <v>2000.03.10</v>
          </cell>
          <cell r="P600" t="str">
            <v>2000.03.10</v>
          </cell>
          <cell r="Q600" t="str">
            <v>김미현</v>
          </cell>
          <cell r="R600">
            <v>999999</v>
          </cell>
          <cell r="S600" t="str">
            <v>일시(SYSTEM SETTING)</v>
          </cell>
        </row>
        <row r="601">
          <cell r="A601" t="str">
            <v>51009-00</v>
          </cell>
          <cell r="B601" t="str">
            <v>잡이익</v>
          </cell>
          <cell r="C601" t="str">
            <v>잡이익</v>
          </cell>
          <cell r="D601">
            <v>100</v>
          </cell>
          <cell r="E601" t="str">
            <v>판매전표</v>
          </cell>
          <cell r="F601" t="str">
            <v>10533126-002</v>
          </cell>
          <cell r="G601">
            <v>100361</v>
          </cell>
          <cell r="H601" t="str">
            <v>구매과</v>
          </cell>
          <cell r="I601">
            <v>100361</v>
          </cell>
          <cell r="J601" t="str">
            <v>구매과</v>
          </cell>
          <cell r="K601" t="str">
            <v>아연강선 공D/M(소)</v>
          </cell>
          <cell r="L601" t="str">
            <v>C</v>
          </cell>
          <cell r="M601">
            <v>0</v>
          </cell>
          <cell r="N601">
            <v>24000</v>
          </cell>
          <cell r="O601" t="str">
            <v>2000.03.10</v>
          </cell>
          <cell r="P601" t="str">
            <v>2000.03.10</v>
          </cell>
          <cell r="Q601" t="str">
            <v>김미현</v>
          </cell>
          <cell r="R601">
            <v>999999</v>
          </cell>
          <cell r="S601" t="str">
            <v>일시(SYSTEM SETTING)</v>
          </cell>
        </row>
        <row r="602">
          <cell r="A602" t="str">
            <v>51009-00</v>
          </cell>
          <cell r="B602" t="str">
            <v>잡이익</v>
          </cell>
          <cell r="C602" t="str">
            <v>잡이익</v>
          </cell>
          <cell r="D602">
            <v>100</v>
          </cell>
          <cell r="E602" t="str">
            <v>판매전표</v>
          </cell>
          <cell r="F602" t="str">
            <v>10533128-002</v>
          </cell>
          <cell r="G602">
            <v>100361</v>
          </cell>
          <cell r="H602" t="str">
            <v>구매과</v>
          </cell>
          <cell r="I602">
            <v>100361</v>
          </cell>
          <cell r="J602" t="str">
            <v>구매과</v>
          </cell>
          <cell r="K602" t="str">
            <v>파지</v>
          </cell>
          <cell r="L602" t="str">
            <v>C</v>
          </cell>
          <cell r="M602">
            <v>0</v>
          </cell>
          <cell r="N602">
            <v>15600</v>
          </cell>
          <cell r="O602" t="str">
            <v>2000.03.11</v>
          </cell>
          <cell r="P602" t="str">
            <v>2000.03.11</v>
          </cell>
          <cell r="Q602" t="str">
            <v>김미현</v>
          </cell>
          <cell r="R602">
            <v>999999</v>
          </cell>
          <cell r="S602" t="str">
            <v>일시(SYSTEM SETTING)</v>
          </cell>
        </row>
        <row r="603">
          <cell r="A603" t="str">
            <v>51009-00</v>
          </cell>
          <cell r="B603" t="str">
            <v>잡이익</v>
          </cell>
          <cell r="C603" t="str">
            <v>잡이익</v>
          </cell>
          <cell r="D603">
            <v>100</v>
          </cell>
          <cell r="E603" t="str">
            <v>판매전표</v>
          </cell>
          <cell r="F603" t="str">
            <v>10533130-002</v>
          </cell>
          <cell r="G603">
            <v>100361</v>
          </cell>
          <cell r="H603" t="str">
            <v>구매과</v>
          </cell>
          <cell r="I603">
            <v>100361</v>
          </cell>
          <cell r="J603" t="str">
            <v>구매과</v>
          </cell>
          <cell r="K603" t="str">
            <v>폐500KG포대</v>
          </cell>
          <cell r="L603" t="str">
            <v>C</v>
          </cell>
          <cell r="M603">
            <v>0</v>
          </cell>
          <cell r="N603">
            <v>18000</v>
          </cell>
          <cell r="O603" t="str">
            <v>2000.03.11</v>
          </cell>
          <cell r="P603" t="str">
            <v>2000.03.11</v>
          </cell>
          <cell r="Q603" t="str">
            <v>김미현</v>
          </cell>
          <cell r="R603">
            <v>999999</v>
          </cell>
          <cell r="S603" t="str">
            <v>일시(SYSTEM SETTING)</v>
          </cell>
        </row>
        <row r="604">
          <cell r="A604" t="str">
            <v>51009-00</v>
          </cell>
          <cell r="B604" t="str">
            <v>잡이익</v>
          </cell>
          <cell r="C604" t="str">
            <v>잡이익</v>
          </cell>
          <cell r="D604">
            <v>300</v>
          </cell>
          <cell r="E604" t="str">
            <v>구매전표</v>
          </cell>
          <cell r="F604" t="str">
            <v>10531630-004</v>
          </cell>
          <cell r="G604">
            <v>100230</v>
          </cell>
          <cell r="H604" t="str">
            <v>F/S 2팀</v>
          </cell>
          <cell r="I604">
            <v>100425</v>
          </cell>
          <cell r="J604" t="str">
            <v>경영기획팀</v>
          </cell>
          <cell r="K604" t="str">
            <v>케이블공리일대 단수? C</v>
          </cell>
          <cell r="M604">
            <v>0</v>
          </cell>
          <cell r="N604" t="str">
            <v>7  2</v>
          </cell>
          <cell r="O604" t="str">
            <v>000.03.13  2</v>
          </cell>
          <cell r="P604" t="str">
            <v>000.03.03  오</v>
          </cell>
          <cell r="Q604" t="str">
            <v>은영</v>
          </cell>
        </row>
        <row r="605">
          <cell r="A605" t="str">
            <v>51009-00</v>
          </cell>
          <cell r="B605" t="str">
            <v>잡이익</v>
          </cell>
          <cell r="C605" t="str">
            <v>잡이익</v>
          </cell>
          <cell r="D605">
            <v>50</v>
          </cell>
          <cell r="E605" t="str">
            <v>자금전표</v>
          </cell>
          <cell r="F605" t="str">
            <v>10541126-002</v>
          </cell>
          <cell r="G605">
            <v>100776</v>
          </cell>
          <cell r="H605" t="str">
            <v>CATV팀</v>
          </cell>
          <cell r="I605">
            <v>100027</v>
          </cell>
          <cell r="J605" t="str">
            <v>일진경리팀</v>
          </cell>
          <cell r="K605" t="str">
            <v>잡이익</v>
          </cell>
          <cell r="L605" t="str">
            <v>C</v>
          </cell>
          <cell r="M605">
            <v>0</v>
          </cell>
          <cell r="N605">
            <v>7000000</v>
          </cell>
          <cell r="O605" t="str">
            <v>2000.03.13</v>
          </cell>
          <cell r="P605" t="str">
            <v>2000.03.13</v>
          </cell>
          <cell r="Q605" t="str">
            <v>정경희</v>
          </cell>
        </row>
        <row r="606">
          <cell r="A606" t="str">
            <v>51009-00</v>
          </cell>
          <cell r="B606" t="str">
            <v>잡이익</v>
          </cell>
          <cell r="C606" t="str">
            <v>잡이익</v>
          </cell>
          <cell r="D606">
            <v>100</v>
          </cell>
          <cell r="E606" t="str">
            <v>판매전표</v>
          </cell>
          <cell r="F606" t="str">
            <v>10534668-002</v>
          </cell>
          <cell r="G606">
            <v>100361</v>
          </cell>
          <cell r="H606" t="str">
            <v>구매과</v>
          </cell>
          <cell r="I606">
            <v>100361</v>
          </cell>
          <cell r="J606" t="str">
            <v>구매과</v>
          </cell>
          <cell r="K606" t="str">
            <v>폐 LAP TAPE</v>
          </cell>
          <cell r="L606" t="str">
            <v>C</v>
          </cell>
          <cell r="M606">
            <v>0</v>
          </cell>
          <cell r="N606">
            <v>970000</v>
          </cell>
          <cell r="O606" t="str">
            <v>2000.03.13</v>
          </cell>
          <cell r="P606" t="str">
            <v>2000.03.13</v>
          </cell>
          <cell r="Q606" t="str">
            <v>김미현</v>
          </cell>
          <cell r="R606">
            <v>999999</v>
          </cell>
          <cell r="S606" t="str">
            <v>일시(SYSTEM SETTING)</v>
          </cell>
        </row>
        <row r="607">
          <cell r="A607" t="str">
            <v>51009-00</v>
          </cell>
          <cell r="B607" t="str">
            <v>잡이익</v>
          </cell>
          <cell r="C607" t="str">
            <v>잡이익</v>
          </cell>
          <cell r="D607">
            <v>1</v>
          </cell>
          <cell r="E607" t="str">
            <v>비용전표</v>
          </cell>
          <cell r="F607" t="str">
            <v>10527714-004</v>
          </cell>
          <cell r="G607">
            <v>100074</v>
          </cell>
          <cell r="H607" t="str">
            <v>연구소</v>
          </cell>
          <cell r="I607">
            <v>100234</v>
          </cell>
          <cell r="J607" t="str">
            <v>관리팀</v>
          </cell>
          <cell r="K607" t="str">
            <v>천리안이용료</v>
          </cell>
          <cell r="L607" t="str">
            <v>C</v>
          </cell>
          <cell r="M607">
            <v>0</v>
          </cell>
          <cell r="N607">
            <v>5</v>
          </cell>
          <cell r="O607" t="str">
            <v>2000.03.15</v>
          </cell>
          <cell r="P607" t="str">
            <v>2000.02.28</v>
          </cell>
        </row>
        <row r="608">
          <cell r="A608" t="str">
            <v>51009-00</v>
          </cell>
          <cell r="B608" t="str">
            <v>잡이익</v>
          </cell>
          <cell r="C608" t="str">
            <v>잡이익</v>
          </cell>
          <cell r="D608">
            <v>200</v>
          </cell>
          <cell r="E608" t="str">
            <v>수금전표</v>
          </cell>
          <cell r="F608" t="str">
            <v>10534438-002</v>
          </cell>
          <cell r="G608">
            <v>100730</v>
          </cell>
          <cell r="H608" t="str">
            <v>SCR해외영업팀</v>
          </cell>
          <cell r="I608">
            <v>100023</v>
          </cell>
          <cell r="J608" t="str">
            <v>업무팀</v>
          </cell>
          <cell r="K608" t="str">
            <v>COPPER CATHODE 관세? C</v>
          </cell>
          <cell r="M608">
            <v>0</v>
          </cell>
          <cell r="N608" t="str">
            <v>316715950  2</v>
          </cell>
          <cell r="O608" t="str">
            <v>000.03.15  2</v>
          </cell>
          <cell r="P608" t="str">
            <v>000.03.15  이</v>
          </cell>
          <cell r="Q608" t="str">
            <v>현구</v>
          </cell>
        </row>
        <row r="609">
          <cell r="A609" t="str">
            <v>51009-00</v>
          </cell>
          <cell r="B609" t="str">
            <v>잡이익</v>
          </cell>
          <cell r="C609" t="str">
            <v>잡이익</v>
          </cell>
          <cell r="D609">
            <v>100</v>
          </cell>
          <cell r="E609" t="str">
            <v>판매전표</v>
          </cell>
          <cell r="F609" t="str">
            <v>10534665-002</v>
          </cell>
          <cell r="G609">
            <v>100361</v>
          </cell>
          <cell r="H609" t="str">
            <v>구매과</v>
          </cell>
          <cell r="I609">
            <v>100361</v>
          </cell>
          <cell r="J609" t="str">
            <v>구매과</v>
          </cell>
          <cell r="K609" t="str">
            <v>폐500KG포대</v>
          </cell>
          <cell r="L609" t="str">
            <v>C</v>
          </cell>
          <cell r="M609">
            <v>0</v>
          </cell>
          <cell r="N609">
            <v>63000</v>
          </cell>
          <cell r="O609" t="str">
            <v>2000.03.15</v>
          </cell>
          <cell r="P609" t="str">
            <v>2000.03.15</v>
          </cell>
          <cell r="Q609" t="str">
            <v>김미현</v>
          </cell>
          <cell r="R609">
            <v>999999</v>
          </cell>
          <cell r="S609" t="str">
            <v>일시(SYSTEM SETTING)</v>
          </cell>
        </row>
        <row r="610">
          <cell r="A610" t="str">
            <v>51009-00</v>
          </cell>
          <cell r="B610" t="str">
            <v>잡이익</v>
          </cell>
          <cell r="C610" t="str">
            <v>잡이익</v>
          </cell>
          <cell r="D610">
            <v>100</v>
          </cell>
          <cell r="E610" t="str">
            <v>판매전표</v>
          </cell>
          <cell r="F610" t="str">
            <v>10534667-002</v>
          </cell>
          <cell r="G610">
            <v>100361</v>
          </cell>
          <cell r="H610" t="str">
            <v>구매과</v>
          </cell>
          <cell r="I610">
            <v>100361</v>
          </cell>
          <cell r="J610" t="str">
            <v>구매과</v>
          </cell>
          <cell r="K610" t="str">
            <v>FRP 공D/M</v>
          </cell>
          <cell r="L610" t="str">
            <v>C</v>
          </cell>
          <cell r="M610">
            <v>0</v>
          </cell>
          <cell r="N610">
            <v>20000</v>
          </cell>
          <cell r="O610" t="str">
            <v>2000.03.15</v>
          </cell>
          <cell r="P610" t="str">
            <v>2000.03.15</v>
          </cell>
          <cell r="Q610" t="str">
            <v>김미현</v>
          </cell>
          <cell r="R610">
            <v>999999</v>
          </cell>
          <cell r="S610" t="str">
            <v>일시(SYSTEM SETTING)</v>
          </cell>
        </row>
        <row r="611">
          <cell r="A611" t="str">
            <v>51009-00</v>
          </cell>
          <cell r="B611" t="str">
            <v>잡이익</v>
          </cell>
          <cell r="C611" t="str">
            <v>잡이익</v>
          </cell>
          <cell r="D611">
            <v>100</v>
          </cell>
          <cell r="E611" t="str">
            <v>판매전표</v>
          </cell>
          <cell r="F611" t="str">
            <v>10534662-002</v>
          </cell>
          <cell r="G611">
            <v>100361</v>
          </cell>
          <cell r="H611" t="str">
            <v>구매과</v>
          </cell>
          <cell r="I611">
            <v>100361</v>
          </cell>
          <cell r="J611" t="str">
            <v>구매과</v>
          </cell>
          <cell r="K611" t="str">
            <v>파지</v>
          </cell>
          <cell r="L611" t="str">
            <v>C</v>
          </cell>
          <cell r="M611">
            <v>0</v>
          </cell>
          <cell r="N611">
            <v>28800</v>
          </cell>
          <cell r="O611" t="str">
            <v>2000.03.15</v>
          </cell>
          <cell r="P611" t="str">
            <v>2000.03.15</v>
          </cell>
          <cell r="Q611" t="str">
            <v>김미현</v>
          </cell>
          <cell r="R611">
            <v>999999</v>
          </cell>
          <cell r="S611" t="str">
            <v>일시(SYSTEM SETTING)</v>
          </cell>
        </row>
        <row r="612">
          <cell r="A612" t="str">
            <v>51009-00</v>
          </cell>
          <cell r="B612" t="str">
            <v>잡이익</v>
          </cell>
          <cell r="C612" t="str">
            <v>잡이익</v>
          </cell>
          <cell r="D612">
            <v>100</v>
          </cell>
          <cell r="E612" t="str">
            <v>판매전표</v>
          </cell>
          <cell r="F612" t="str">
            <v>10534661-002</v>
          </cell>
          <cell r="G612">
            <v>100361</v>
          </cell>
          <cell r="H612" t="str">
            <v>구매과</v>
          </cell>
          <cell r="I612">
            <v>100361</v>
          </cell>
          <cell r="J612" t="str">
            <v>구매과</v>
          </cell>
          <cell r="K612" t="str">
            <v>절연스크랩</v>
          </cell>
          <cell r="L612" t="str">
            <v>C</v>
          </cell>
          <cell r="M612">
            <v>0</v>
          </cell>
          <cell r="N612">
            <v>6859950</v>
          </cell>
          <cell r="O612" t="str">
            <v>2000.03.16</v>
          </cell>
          <cell r="P612" t="str">
            <v>2000.03.16</v>
          </cell>
          <cell r="Q612" t="str">
            <v>김미현</v>
          </cell>
          <cell r="R612">
            <v>999999</v>
          </cell>
          <cell r="S612" t="str">
            <v>일시(SYSTEM SETTING)</v>
          </cell>
        </row>
        <row r="613">
          <cell r="A613" t="str">
            <v>51009-00</v>
          </cell>
          <cell r="B613" t="str">
            <v>잡이익</v>
          </cell>
          <cell r="C613" t="str">
            <v>잡이익</v>
          </cell>
          <cell r="D613">
            <v>200</v>
          </cell>
          <cell r="E613" t="str">
            <v>수금전표</v>
          </cell>
          <cell r="F613" t="str">
            <v>10542222-005</v>
          </cell>
          <cell r="G613">
            <v>100456</v>
          </cell>
          <cell r="H613" t="str">
            <v>수출팀</v>
          </cell>
          <cell r="I613">
            <v>100456</v>
          </cell>
          <cell r="J613" t="str">
            <v>수출팀</v>
          </cell>
          <cell r="K613" t="str">
            <v>USD 317</v>
          </cell>
          <cell r="L613" t="str">
            <v>C</v>
          </cell>
          <cell r="M613">
            <v>0</v>
          </cell>
          <cell r="N613">
            <v>354095</v>
          </cell>
          <cell r="O613" t="str">
            <v>2000.03.17</v>
          </cell>
          <cell r="P613" t="str">
            <v>2000.03.17</v>
          </cell>
          <cell r="Q613" t="str">
            <v>채광기</v>
          </cell>
        </row>
        <row r="614">
          <cell r="A614" t="str">
            <v>51009-00</v>
          </cell>
          <cell r="B614" t="str">
            <v>잡이익</v>
          </cell>
          <cell r="C614" t="str">
            <v>잡이익</v>
          </cell>
          <cell r="D614">
            <v>100</v>
          </cell>
          <cell r="E614" t="str">
            <v>판매전표</v>
          </cell>
          <cell r="F614" t="str">
            <v>10534678-002</v>
          </cell>
          <cell r="G614">
            <v>100361</v>
          </cell>
          <cell r="H614" t="str">
            <v>구매과</v>
          </cell>
          <cell r="I614">
            <v>100361</v>
          </cell>
          <cell r="J614" t="str">
            <v>구매과</v>
          </cell>
          <cell r="K614" t="str">
            <v>폐고철</v>
          </cell>
          <cell r="L614" t="str">
            <v>C</v>
          </cell>
          <cell r="M614">
            <v>0</v>
          </cell>
          <cell r="N614">
            <v>339300</v>
          </cell>
          <cell r="O614" t="str">
            <v>2000.03.17</v>
          </cell>
          <cell r="P614" t="str">
            <v>2000.03.17</v>
          </cell>
          <cell r="Q614" t="str">
            <v>김미현</v>
          </cell>
          <cell r="R614">
            <v>999999</v>
          </cell>
          <cell r="S614" t="str">
            <v>일시(SYSTEM SETTING)</v>
          </cell>
        </row>
        <row r="615">
          <cell r="A615" t="str">
            <v>51009-00</v>
          </cell>
          <cell r="B615" t="str">
            <v>잡이익</v>
          </cell>
          <cell r="C615" t="str">
            <v>잡이익</v>
          </cell>
          <cell r="D615">
            <v>50</v>
          </cell>
          <cell r="E615" t="str">
            <v>자금전표</v>
          </cell>
          <cell r="F615" t="str">
            <v>10534810-002</v>
          </cell>
          <cell r="G615">
            <v>100459</v>
          </cell>
          <cell r="H615" t="str">
            <v>업무팀</v>
          </cell>
          <cell r="I615">
            <v>100459</v>
          </cell>
          <cell r="J615" t="str">
            <v>업무팀</v>
          </cell>
          <cell r="K615" t="str">
            <v>폐금형 매각대</v>
          </cell>
          <cell r="L615" t="str">
            <v>C</v>
          </cell>
          <cell r="M615">
            <v>0</v>
          </cell>
          <cell r="N615">
            <v>169500</v>
          </cell>
          <cell r="O615" t="str">
            <v>2000.03.17</v>
          </cell>
          <cell r="P615" t="str">
            <v>2000.03.17</v>
          </cell>
          <cell r="Q615" t="str">
            <v>이용호</v>
          </cell>
        </row>
        <row r="616">
          <cell r="A616" t="str">
            <v>51009-00</v>
          </cell>
          <cell r="B616" t="str">
            <v>잡이익</v>
          </cell>
          <cell r="C616" t="str">
            <v>잡이익</v>
          </cell>
          <cell r="D616">
            <v>50</v>
          </cell>
          <cell r="E616" t="str">
            <v>자금전표</v>
          </cell>
          <cell r="F616" t="str">
            <v>10534814-002</v>
          </cell>
          <cell r="G616">
            <v>100459</v>
          </cell>
          <cell r="H616" t="str">
            <v>업무팀</v>
          </cell>
          <cell r="I616">
            <v>100459</v>
          </cell>
          <cell r="J616" t="str">
            <v>업무팀</v>
          </cell>
          <cell r="K616" t="str">
            <v>폐금형 매각대</v>
          </cell>
          <cell r="L616" t="str">
            <v>C</v>
          </cell>
          <cell r="M616">
            <v>0</v>
          </cell>
          <cell r="N616">
            <v>195455</v>
          </cell>
          <cell r="O616" t="str">
            <v>2000.03.17</v>
          </cell>
          <cell r="P616" t="str">
            <v>2000.03.17</v>
          </cell>
          <cell r="Q616" t="str">
            <v>이용호</v>
          </cell>
        </row>
        <row r="617">
          <cell r="A617" t="str">
            <v>51009-00</v>
          </cell>
          <cell r="B617" t="str">
            <v>잡이익</v>
          </cell>
          <cell r="C617" t="str">
            <v>잡이익</v>
          </cell>
          <cell r="D617">
            <v>1</v>
          </cell>
          <cell r="E617" t="str">
            <v>비용전표</v>
          </cell>
          <cell r="F617" t="str">
            <v>10532948-007</v>
          </cell>
          <cell r="G617">
            <v>100702</v>
          </cell>
          <cell r="H617" t="str">
            <v>관리과</v>
          </cell>
          <cell r="I617">
            <v>100702</v>
          </cell>
          <cell r="J617" t="str">
            <v>관리과</v>
          </cell>
          <cell r="K617" t="str">
            <v>2월분 전기요금 단수</v>
          </cell>
          <cell r="L617" t="str">
            <v>C</v>
          </cell>
          <cell r="M617">
            <v>0</v>
          </cell>
          <cell r="N617">
            <v>9</v>
          </cell>
          <cell r="O617" t="str">
            <v>2000.03.18</v>
          </cell>
          <cell r="P617" t="str">
            <v>2000.03.08</v>
          </cell>
          <cell r="Q617" t="str">
            <v>서수현</v>
          </cell>
        </row>
        <row r="618">
          <cell r="A618" t="str">
            <v>51009-00</v>
          </cell>
          <cell r="B618" t="str">
            <v>잡이익</v>
          </cell>
          <cell r="C618" t="str">
            <v>잡이익</v>
          </cell>
          <cell r="D618">
            <v>1</v>
          </cell>
          <cell r="E618" t="str">
            <v>비용전표</v>
          </cell>
          <cell r="F618" t="str">
            <v>10533328-004</v>
          </cell>
          <cell r="G618">
            <v>100223</v>
          </cell>
          <cell r="H618" t="str">
            <v>통신공장</v>
          </cell>
          <cell r="I618">
            <v>100027</v>
          </cell>
          <cell r="J618" t="str">
            <v>일진경리팀</v>
          </cell>
          <cell r="K618" t="str">
            <v>전기요금절사분</v>
          </cell>
          <cell r="L618" t="str">
            <v>C</v>
          </cell>
          <cell r="M618">
            <v>0</v>
          </cell>
          <cell r="N618">
            <v>9</v>
          </cell>
          <cell r="O618" t="str">
            <v>2000.03.18</v>
          </cell>
          <cell r="P618" t="str">
            <v>2000.03.14</v>
          </cell>
          <cell r="Q618" t="str">
            <v>정미은</v>
          </cell>
        </row>
        <row r="619">
          <cell r="A619" t="str">
            <v>51009-00</v>
          </cell>
          <cell r="B619" t="str">
            <v>잡이익</v>
          </cell>
          <cell r="C619" t="str">
            <v>잡이익</v>
          </cell>
          <cell r="D619">
            <v>300</v>
          </cell>
          <cell r="E619" t="str">
            <v>구매전표</v>
          </cell>
          <cell r="F619" t="str">
            <v>10532914-004</v>
          </cell>
          <cell r="G619">
            <v>100076</v>
          </cell>
          <cell r="H619" t="str">
            <v>반월공장</v>
          </cell>
          <cell r="I619">
            <v>100085</v>
          </cell>
          <cell r="J619" t="str">
            <v>설비보전팀</v>
          </cell>
          <cell r="K619" t="str">
            <v>절사분</v>
          </cell>
          <cell r="L619" t="str">
            <v>C</v>
          </cell>
          <cell r="M619">
            <v>0</v>
          </cell>
          <cell r="N619">
            <v>5</v>
          </cell>
          <cell r="O619" t="str">
            <v>2000.03.18</v>
          </cell>
          <cell r="P619" t="str">
            <v>2000.03.13</v>
          </cell>
          <cell r="Q619" t="str">
            <v>황근오</v>
          </cell>
        </row>
        <row r="620">
          <cell r="A620" t="str">
            <v>51009-00</v>
          </cell>
          <cell r="B620" t="str">
            <v>잡이익</v>
          </cell>
          <cell r="C620" t="str">
            <v>잡이익</v>
          </cell>
          <cell r="D620">
            <v>100</v>
          </cell>
          <cell r="E620" t="str">
            <v>판매전표</v>
          </cell>
          <cell r="F620" t="str">
            <v>10535720-002</v>
          </cell>
          <cell r="G620">
            <v>100361</v>
          </cell>
          <cell r="H620" t="str">
            <v>구매과</v>
          </cell>
          <cell r="I620">
            <v>100361</v>
          </cell>
          <cell r="J620" t="str">
            <v>구매과</v>
          </cell>
          <cell r="K620" t="str">
            <v>FRP 공 D/M</v>
          </cell>
          <cell r="L620" t="str">
            <v>C</v>
          </cell>
          <cell r="M620">
            <v>0</v>
          </cell>
          <cell r="N620">
            <v>70000</v>
          </cell>
          <cell r="O620" t="str">
            <v>2000.03.18</v>
          </cell>
          <cell r="P620" t="str">
            <v>2000.03.18</v>
          </cell>
          <cell r="Q620" t="str">
            <v>김미현</v>
          </cell>
          <cell r="R620">
            <v>999999</v>
          </cell>
          <cell r="S620" t="str">
            <v>일시(SYSTEM SETTING)</v>
          </cell>
        </row>
        <row r="621">
          <cell r="A621" t="str">
            <v>51009-00</v>
          </cell>
          <cell r="B621" t="str">
            <v>잡이익</v>
          </cell>
          <cell r="C621" t="str">
            <v>잡이익</v>
          </cell>
          <cell r="D621">
            <v>50</v>
          </cell>
          <cell r="E621" t="str">
            <v>자금전표</v>
          </cell>
          <cell r="F621" t="str">
            <v>10534100-008</v>
          </cell>
          <cell r="G621">
            <v>100054</v>
          </cell>
          <cell r="H621" t="str">
            <v>피막반</v>
          </cell>
          <cell r="I621">
            <v>100468</v>
          </cell>
          <cell r="J621" t="str">
            <v>설비팀</v>
          </cell>
          <cell r="K621" t="str">
            <v>2월 전력비 원단위 절</v>
          </cell>
          <cell r="L621" t="str">
            <v>C</v>
          </cell>
          <cell r="M621">
            <v>0</v>
          </cell>
          <cell r="N621">
            <v>7</v>
          </cell>
          <cell r="O621" t="str">
            <v>2000.03.18</v>
          </cell>
          <cell r="P621" t="str">
            <v>2000.03.08</v>
          </cell>
          <cell r="Q621" t="str">
            <v>김춘길</v>
          </cell>
        </row>
        <row r="622">
          <cell r="A622" t="str">
            <v>51009-00</v>
          </cell>
          <cell r="B622" t="str">
            <v>잡이익</v>
          </cell>
          <cell r="C622" t="str">
            <v>잡이익</v>
          </cell>
          <cell r="D622">
            <v>100</v>
          </cell>
          <cell r="E622" t="str">
            <v>판매전표</v>
          </cell>
          <cell r="F622" t="str">
            <v>10535731-002</v>
          </cell>
          <cell r="G622">
            <v>100361</v>
          </cell>
          <cell r="H622" t="str">
            <v>구매과</v>
          </cell>
          <cell r="I622">
            <v>100361</v>
          </cell>
          <cell r="J622" t="str">
            <v>구매과</v>
          </cell>
          <cell r="K622" t="str">
            <v>폐500KG포대</v>
          </cell>
          <cell r="L622" t="str">
            <v>C</v>
          </cell>
          <cell r="M622">
            <v>0</v>
          </cell>
          <cell r="N622">
            <v>76500</v>
          </cell>
          <cell r="O622" t="str">
            <v>2000.03.20</v>
          </cell>
          <cell r="P622" t="str">
            <v>2000.03.20</v>
          </cell>
          <cell r="Q622" t="str">
            <v>김미현</v>
          </cell>
          <cell r="R622">
            <v>999999</v>
          </cell>
          <cell r="S622" t="str">
            <v>일시(SYSTEM SETTING)</v>
          </cell>
        </row>
        <row r="623">
          <cell r="A623" t="str">
            <v>51009-00</v>
          </cell>
          <cell r="B623" t="str">
            <v>잡이익</v>
          </cell>
          <cell r="C623" t="str">
            <v>잡이익</v>
          </cell>
          <cell r="D623">
            <v>100</v>
          </cell>
          <cell r="E623" t="str">
            <v>판매전표</v>
          </cell>
          <cell r="F623" t="str">
            <v>10535729-002</v>
          </cell>
          <cell r="G623">
            <v>100361</v>
          </cell>
          <cell r="H623" t="str">
            <v>구매과</v>
          </cell>
          <cell r="I623">
            <v>100361</v>
          </cell>
          <cell r="J623" t="str">
            <v>구매과</v>
          </cell>
          <cell r="K623" t="str">
            <v>파지</v>
          </cell>
          <cell r="L623" t="str">
            <v>C</v>
          </cell>
          <cell r="M623">
            <v>0</v>
          </cell>
          <cell r="N623">
            <v>38400</v>
          </cell>
          <cell r="O623" t="str">
            <v>2000.03.20</v>
          </cell>
          <cell r="P623" t="str">
            <v>2000.03.20</v>
          </cell>
          <cell r="Q623" t="str">
            <v>김미현</v>
          </cell>
          <cell r="R623">
            <v>999999</v>
          </cell>
          <cell r="S623" t="str">
            <v>일시(SYSTEM SETTING)</v>
          </cell>
        </row>
        <row r="624">
          <cell r="A624" t="str">
            <v>51009-00</v>
          </cell>
          <cell r="B624" t="str">
            <v>잡이익</v>
          </cell>
          <cell r="C624" t="str">
            <v>잡이익</v>
          </cell>
          <cell r="D624">
            <v>100</v>
          </cell>
          <cell r="E624" t="str">
            <v>판매전표</v>
          </cell>
          <cell r="F624" t="str">
            <v>60059916-002</v>
          </cell>
          <cell r="G624">
            <v>100729</v>
          </cell>
          <cell r="H624" t="str">
            <v>SCR국내영업팀</v>
          </cell>
          <cell r="I624">
            <v>100729</v>
          </cell>
          <cell r="J624" t="str">
            <v>SCR국내영업팀</v>
          </cell>
          <cell r="K624" t="str">
            <v>SCR관세 외143648 KG</v>
          </cell>
          <cell r="L624" t="str">
            <v>C</v>
          </cell>
          <cell r="M624">
            <v>0</v>
          </cell>
          <cell r="N624">
            <v>14252687</v>
          </cell>
          <cell r="O624" t="str">
            <v>2000.03.21</v>
          </cell>
          <cell r="P624" t="str">
            <v>2000.03.21</v>
          </cell>
          <cell r="Q624" t="str">
            <v>손형경</v>
          </cell>
          <cell r="R624">
            <v>103502</v>
          </cell>
          <cell r="S624" t="str">
            <v>대성전선(주)</v>
          </cell>
          <cell r="T624" t="str">
            <v>SCR관세 외143648</v>
          </cell>
          <cell r="U624" t="str">
            <v>KG                 143648</v>
          </cell>
        </row>
        <row r="625">
          <cell r="A625" t="str">
            <v>51009-00</v>
          </cell>
          <cell r="B625" t="str">
            <v>잡이익</v>
          </cell>
          <cell r="C625" t="str">
            <v>잡이익</v>
          </cell>
          <cell r="D625">
            <v>100</v>
          </cell>
          <cell r="E625" t="str">
            <v>판매전표</v>
          </cell>
          <cell r="F625" t="str">
            <v>60059917-002</v>
          </cell>
          <cell r="G625">
            <v>100729</v>
          </cell>
          <cell r="H625" t="str">
            <v>SCR국내영업팀</v>
          </cell>
          <cell r="I625">
            <v>100729</v>
          </cell>
          <cell r="J625" t="str">
            <v>SCR국내영업팀</v>
          </cell>
          <cell r="K625" t="str">
            <v>SCR관세 외119942 KG</v>
          </cell>
          <cell r="L625" t="str">
            <v>C</v>
          </cell>
          <cell r="M625">
            <v>0</v>
          </cell>
          <cell r="N625">
            <v>11900589</v>
          </cell>
          <cell r="O625" t="str">
            <v>2000.03.21</v>
          </cell>
          <cell r="P625" t="str">
            <v>2000.03.21</v>
          </cell>
          <cell r="Q625" t="str">
            <v>손형경</v>
          </cell>
          <cell r="R625">
            <v>117029</v>
          </cell>
          <cell r="S625" t="str">
            <v>동양전선(주)</v>
          </cell>
          <cell r="T625" t="str">
            <v>SCR관세 외119942</v>
          </cell>
          <cell r="U625" t="str">
            <v>KG                 119942</v>
          </cell>
        </row>
        <row r="626">
          <cell r="A626" t="str">
            <v>51009-00</v>
          </cell>
          <cell r="B626" t="str">
            <v>잡이익</v>
          </cell>
          <cell r="C626" t="str">
            <v>잡이익</v>
          </cell>
          <cell r="D626">
            <v>100</v>
          </cell>
          <cell r="E626" t="str">
            <v>판매전표</v>
          </cell>
          <cell r="F626" t="str">
            <v>60059918-002</v>
          </cell>
          <cell r="G626">
            <v>100729</v>
          </cell>
          <cell r="H626" t="str">
            <v>SCR국내영업팀</v>
          </cell>
          <cell r="I626">
            <v>100729</v>
          </cell>
          <cell r="J626" t="str">
            <v>SCR국내영업팀</v>
          </cell>
          <cell r="K626" t="str">
            <v>SCR관세 외33474 KG</v>
          </cell>
          <cell r="L626" t="str">
            <v>C</v>
          </cell>
          <cell r="M626">
            <v>0</v>
          </cell>
          <cell r="N626">
            <v>3321274</v>
          </cell>
          <cell r="O626" t="str">
            <v>2000.03.21</v>
          </cell>
          <cell r="P626" t="str">
            <v>2000.03.21</v>
          </cell>
          <cell r="Q626" t="str">
            <v>손형경</v>
          </cell>
          <cell r="R626">
            <v>120274</v>
          </cell>
          <cell r="S626" t="str">
            <v>문성전기(주)</v>
          </cell>
          <cell r="T626" t="str">
            <v>SCR관세 외33474 K</v>
          </cell>
          <cell r="U626" t="str">
            <v>G                  33474</v>
          </cell>
        </row>
        <row r="627">
          <cell r="A627" t="str">
            <v>51009-00</v>
          </cell>
          <cell r="B627" t="str">
            <v>잡이익</v>
          </cell>
          <cell r="C627" t="str">
            <v>잡이익</v>
          </cell>
          <cell r="D627">
            <v>100</v>
          </cell>
          <cell r="E627" t="str">
            <v>판매전표</v>
          </cell>
          <cell r="F627" t="str">
            <v>60059930-002</v>
          </cell>
          <cell r="G627">
            <v>100729</v>
          </cell>
          <cell r="H627" t="str">
            <v>SCR국내영업팀</v>
          </cell>
          <cell r="I627">
            <v>100729</v>
          </cell>
          <cell r="J627" t="str">
            <v>SCR국내영업팀</v>
          </cell>
          <cell r="K627" t="str">
            <v>SCR관세 외72227 KG</v>
          </cell>
          <cell r="L627" t="str">
            <v>C</v>
          </cell>
          <cell r="M627">
            <v>0</v>
          </cell>
          <cell r="N627">
            <v>7166329</v>
          </cell>
          <cell r="O627" t="str">
            <v>2000.03.21</v>
          </cell>
          <cell r="P627" t="str">
            <v>2000.03.21</v>
          </cell>
          <cell r="Q627" t="str">
            <v>손형경</v>
          </cell>
          <cell r="R627">
            <v>123447</v>
          </cell>
          <cell r="S627" t="str">
            <v>세화전선(주)</v>
          </cell>
          <cell r="T627" t="str">
            <v>SCR관세 외72227 K</v>
          </cell>
          <cell r="U627" t="str">
            <v>G                  72227</v>
          </cell>
        </row>
        <row r="628">
          <cell r="A628" t="str">
            <v>51009-00</v>
          </cell>
          <cell r="B628" t="str">
            <v>잡이익</v>
          </cell>
          <cell r="C628" t="str">
            <v>잡이익</v>
          </cell>
          <cell r="D628">
            <v>100</v>
          </cell>
          <cell r="E628" t="str">
            <v>판매전표</v>
          </cell>
          <cell r="F628" t="str">
            <v>60059929-002</v>
          </cell>
          <cell r="G628">
            <v>100729</v>
          </cell>
          <cell r="H628" t="str">
            <v>SCR국내영업팀</v>
          </cell>
          <cell r="I628">
            <v>100729</v>
          </cell>
          <cell r="J628" t="str">
            <v>SCR국내영업팀</v>
          </cell>
          <cell r="K628" t="str">
            <v>SCR관세 외198087 KG</v>
          </cell>
          <cell r="L628" t="str">
            <v>C</v>
          </cell>
          <cell r="M628">
            <v>0</v>
          </cell>
          <cell r="N628">
            <v>19654099</v>
          </cell>
          <cell r="O628" t="str">
            <v>2000.03.21</v>
          </cell>
          <cell r="P628" t="str">
            <v>2000.03.21</v>
          </cell>
          <cell r="Q628" t="str">
            <v>손형경</v>
          </cell>
          <cell r="R628">
            <v>119711</v>
          </cell>
          <cell r="S628" t="str">
            <v>(주)유승전자 김포</v>
          </cell>
          <cell r="T628" t="str">
            <v>SCR관세 외198087</v>
          </cell>
          <cell r="U628" t="str">
            <v>KG                 198087</v>
          </cell>
        </row>
        <row r="629">
          <cell r="A629" t="str">
            <v>51009-00</v>
          </cell>
          <cell r="B629" t="str">
            <v>잡이익</v>
          </cell>
          <cell r="C629" t="str">
            <v>잡이익</v>
          </cell>
          <cell r="D629">
            <v>100</v>
          </cell>
          <cell r="E629" t="str">
            <v>판매전표</v>
          </cell>
          <cell r="F629" t="str">
            <v>60059919-002</v>
          </cell>
          <cell r="G629">
            <v>100729</v>
          </cell>
          <cell r="H629" t="str">
            <v>SCR국내영업팀</v>
          </cell>
          <cell r="I629">
            <v>100729</v>
          </cell>
          <cell r="J629" t="str">
            <v>SCR국내영업팀</v>
          </cell>
          <cell r="K629" t="str">
            <v>SCR관세 외41064 KG</v>
          </cell>
          <cell r="L629" t="str">
            <v>C</v>
          </cell>
          <cell r="M629">
            <v>0</v>
          </cell>
          <cell r="N629">
            <v>4074350</v>
          </cell>
          <cell r="O629" t="str">
            <v>2000.03.21</v>
          </cell>
          <cell r="P629" t="str">
            <v>2000.03.21</v>
          </cell>
          <cell r="Q629" t="str">
            <v>손형경</v>
          </cell>
          <cell r="R629">
            <v>105957</v>
          </cell>
          <cell r="S629" t="str">
            <v>일진전선(주)</v>
          </cell>
          <cell r="T629" t="str">
            <v>SCR관세 외41064 K</v>
          </cell>
          <cell r="U629" t="str">
            <v>G                  41064</v>
          </cell>
        </row>
        <row r="630">
          <cell r="A630" t="str">
            <v>51009-00</v>
          </cell>
          <cell r="B630" t="str">
            <v>잡이익</v>
          </cell>
          <cell r="C630" t="str">
            <v>잡이익</v>
          </cell>
          <cell r="D630">
            <v>100</v>
          </cell>
          <cell r="E630" t="str">
            <v>판매전표</v>
          </cell>
          <cell r="F630" t="str">
            <v>60059920-002</v>
          </cell>
          <cell r="G630">
            <v>100729</v>
          </cell>
          <cell r="H630" t="str">
            <v>SCR국내영업팀</v>
          </cell>
          <cell r="I630">
            <v>100729</v>
          </cell>
          <cell r="J630" t="str">
            <v>SCR국내영업팀</v>
          </cell>
          <cell r="K630" t="str">
            <v>SCR관세 외24486 KG</v>
          </cell>
          <cell r="L630" t="str">
            <v>C</v>
          </cell>
          <cell r="M630">
            <v>0</v>
          </cell>
          <cell r="N630">
            <v>2429488</v>
          </cell>
          <cell r="O630" t="str">
            <v>2000.03.21</v>
          </cell>
          <cell r="P630" t="str">
            <v>2000.03.21</v>
          </cell>
          <cell r="Q630" t="str">
            <v>손형경</v>
          </cell>
          <cell r="R630">
            <v>105957</v>
          </cell>
          <cell r="S630" t="str">
            <v>일진전선(주)</v>
          </cell>
          <cell r="T630" t="str">
            <v>SCR관세 외24486 K</v>
          </cell>
          <cell r="U630" t="str">
            <v>G                  24486</v>
          </cell>
        </row>
        <row r="631">
          <cell r="A631" t="str">
            <v>51009-00</v>
          </cell>
          <cell r="B631" t="str">
            <v>잡이익</v>
          </cell>
          <cell r="C631" t="str">
            <v>잡이익</v>
          </cell>
          <cell r="D631">
            <v>100</v>
          </cell>
          <cell r="E631" t="str">
            <v>판매전표</v>
          </cell>
          <cell r="F631" t="str">
            <v>60059921-002</v>
          </cell>
          <cell r="G631">
            <v>100729</v>
          </cell>
          <cell r="H631" t="str">
            <v>SCR국내영업팀</v>
          </cell>
          <cell r="I631">
            <v>100729</v>
          </cell>
          <cell r="J631" t="str">
            <v>SCR국내영업팀</v>
          </cell>
          <cell r="K631" t="str">
            <v>SCR관세 외45469 KG</v>
          </cell>
          <cell r="L631" t="str">
            <v>C</v>
          </cell>
          <cell r="M631">
            <v>0</v>
          </cell>
          <cell r="N631">
            <v>4511412</v>
          </cell>
          <cell r="O631" t="str">
            <v>2000.03.21</v>
          </cell>
          <cell r="P631" t="str">
            <v>2000.03.21</v>
          </cell>
          <cell r="Q631" t="str">
            <v>손형경</v>
          </cell>
          <cell r="R631">
            <v>105957</v>
          </cell>
          <cell r="S631" t="str">
            <v>일진전선(주)</v>
          </cell>
          <cell r="T631" t="str">
            <v>SCR관세 외45469 K</v>
          </cell>
          <cell r="U631" t="str">
            <v>G                  45469</v>
          </cell>
        </row>
        <row r="632">
          <cell r="A632" t="str">
            <v>51009-00</v>
          </cell>
          <cell r="B632" t="str">
            <v>잡이익</v>
          </cell>
          <cell r="C632" t="str">
            <v>잡이익</v>
          </cell>
          <cell r="D632">
            <v>100</v>
          </cell>
          <cell r="E632" t="str">
            <v>판매전표</v>
          </cell>
          <cell r="F632" t="str">
            <v>60059928-002</v>
          </cell>
          <cell r="G632">
            <v>100729</v>
          </cell>
          <cell r="H632" t="str">
            <v>SCR국내영업팀</v>
          </cell>
          <cell r="I632">
            <v>100729</v>
          </cell>
          <cell r="J632" t="str">
            <v>SCR국내영업팀</v>
          </cell>
          <cell r="K632" t="str">
            <v>SCR관세 외79757 KG</v>
          </cell>
          <cell r="L632" t="str">
            <v>C</v>
          </cell>
          <cell r="M632">
            <v>0</v>
          </cell>
          <cell r="N632">
            <v>7913452</v>
          </cell>
          <cell r="O632" t="str">
            <v>2000.03.21</v>
          </cell>
          <cell r="P632" t="str">
            <v>2000.03.21</v>
          </cell>
          <cell r="Q632" t="str">
            <v>손형경</v>
          </cell>
          <cell r="R632">
            <v>119341</v>
          </cell>
          <cell r="S632" t="str">
            <v>(주)창전사</v>
          </cell>
          <cell r="T632" t="str">
            <v>SCR관세 외79757 K</v>
          </cell>
          <cell r="U632" t="str">
            <v>G                  79757</v>
          </cell>
        </row>
        <row r="633">
          <cell r="A633" t="str">
            <v>51009-00</v>
          </cell>
          <cell r="B633" t="str">
            <v>잡이익</v>
          </cell>
          <cell r="C633" t="str">
            <v>잡이익</v>
          </cell>
          <cell r="D633">
            <v>100</v>
          </cell>
          <cell r="E633" t="str">
            <v>판매전표</v>
          </cell>
          <cell r="F633" t="str">
            <v>60059924-002</v>
          </cell>
          <cell r="G633">
            <v>100729</v>
          </cell>
          <cell r="H633" t="str">
            <v>SCR국내영업팀</v>
          </cell>
          <cell r="I633">
            <v>100729</v>
          </cell>
          <cell r="J633" t="str">
            <v>SCR국내영업팀</v>
          </cell>
          <cell r="K633" t="str">
            <v>SCR관세 외16000 KG</v>
          </cell>
          <cell r="L633" t="str">
            <v>C</v>
          </cell>
          <cell r="M633">
            <v>0</v>
          </cell>
          <cell r="N633">
            <v>1587512</v>
          </cell>
          <cell r="O633" t="str">
            <v>2000.03.21</v>
          </cell>
          <cell r="P633" t="str">
            <v>2000.03.21</v>
          </cell>
          <cell r="Q633" t="str">
            <v>손형경</v>
          </cell>
          <cell r="R633">
            <v>104334</v>
          </cell>
          <cell r="S633" t="str">
            <v>한국케이디케이(주)</v>
          </cell>
          <cell r="T633" t="str">
            <v>SCR관세 외16000 K</v>
          </cell>
          <cell r="U633" t="str">
            <v>G                  16000</v>
          </cell>
        </row>
        <row r="634">
          <cell r="A634" t="str">
            <v>51009-00</v>
          </cell>
          <cell r="B634" t="str">
            <v>잡이익</v>
          </cell>
          <cell r="C634" t="str">
            <v>잡이익</v>
          </cell>
          <cell r="D634">
            <v>100</v>
          </cell>
          <cell r="E634" t="str">
            <v>판매전표</v>
          </cell>
          <cell r="F634" t="str">
            <v>60059925-002</v>
          </cell>
          <cell r="G634">
            <v>100729</v>
          </cell>
          <cell r="H634" t="str">
            <v>SCR국내영업팀</v>
          </cell>
          <cell r="I634">
            <v>100729</v>
          </cell>
          <cell r="J634" t="str">
            <v>SCR국내영업팀</v>
          </cell>
          <cell r="K634" t="str">
            <v>SCR관세 외18154 KG</v>
          </cell>
          <cell r="L634" t="str">
            <v>C</v>
          </cell>
          <cell r="M634">
            <v>0</v>
          </cell>
          <cell r="N634">
            <v>1801231</v>
          </cell>
          <cell r="O634" t="str">
            <v>2000.03.21</v>
          </cell>
          <cell r="P634" t="str">
            <v>2000.03.21</v>
          </cell>
          <cell r="Q634" t="str">
            <v>손형경</v>
          </cell>
          <cell r="R634">
            <v>104334</v>
          </cell>
          <cell r="S634" t="str">
            <v>한국케이디케이(주)</v>
          </cell>
          <cell r="T634" t="str">
            <v>SCR관세 외18154 K</v>
          </cell>
          <cell r="U634" t="str">
            <v>G                  18154</v>
          </cell>
        </row>
        <row r="635">
          <cell r="A635" t="str">
            <v>51009-00</v>
          </cell>
          <cell r="B635" t="str">
            <v>잡이익</v>
          </cell>
          <cell r="C635" t="str">
            <v>잡이익</v>
          </cell>
          <cell r="D635">
            <v>200</v>
          </cell>
          <cell r="E635" t="str">
            <v>수금전표</v>
          </cell>
          <cell r="F635" t="str">
            <v>60059901-005</v>
          </cell>
          <cell r="G635">
            <v>100067</v>
          </cell>
          <cell r="H635" t="str">
            <v>해외영업팀</v>
          </cell>
          <cell r="I635">
            <v>100067</v>
          </cell>
          <cell r="J635" t="str">
            <v>해외영업팀</v>
          </cell>
          <cell r="K635" t="str">
            <v>외상대입금단수차익(D</v>
          </cell>
          <cell r="L635" t="str">
            <v>C</v>
          </cell>
          <cell r="M635">
            <v>0</v>
          </cell>
          <cell r="N635">
            <v>4652</v>
          </cell>
          <cell r="O635" t="str">
            <v>2000.03.22</v>
          </cell>
          <cell r="P635" t="str">
            <v>2000.03.22</v>
          </cell>
          <cell r="Q635" t="str">
            <v>박선왜</v>
          </cell>
        </row>
        <row r="636">
          <cell r="A636" t="str">
            <v>51009-00</v>
          </cell>
          <cell r="B636" t="str">
            <v>잡이익</v>
          </cell>
          <cell r="C636" t="str">
            <v>잡이익</v>
          </cell>
          <cell r="D636">
            <v>10</v>
          </cell>
          <cell r="E636" t="str">
            <v>전도금전표</v>
          </cell>
          <cell r="F636" t="str">
            <v>10535934-004</v>
          </cell>
          <cell r="G636">
            <v>100079</v>
          </cell>
          <cell r="H636" t="str">
            <v>총무팀</v>
          </cell>
          <cell r="I636">
            <v>100079</v>
          </cell>
          <cell r="J636" t="str">
            <v>총무팀</v>
          </cell>
          <cell r="K636" t="str">
            <v>절사분</v>
          </cell>
          <cell r="L636" t="str">
            <v>C</v>
          </cell>
          <cell r="M636">
            <v>0</v>
          </cell>
          <cell r="N636">
            <v>9</v>
          </cell>
          <cell r="O636" t="str">
            <v>2000.03.22</v>
          </cell>
          <cell r="P636" t="str">
            <v>2000.03.22</v>
          </cell>
          <cell r="Q636" t="str">
            <v>김동숙</v>
          </cell>
        </row>
        <row r="637">
          <cell r="A637" t="str">
            <v>51009-00</v>
          </cell>
          <cell r="B637" t="str">
            <v>잡이익</v>
          </cell>
          <cell r="C637" t="str">
            <v>잡이익</v>
          </cell>
          <cell r="D637">
            <v>100</v>
          </cell>
          <cell r="E637" t="str">
            <v>판매전표</v>
          </cell>
          <cell r="F637" t="str">
            <v>10536452-002</v>
          </cell>
          <cell r="G637">
            <v>100361</v>
          </cell>
          <cell r="H637" t="str">
            <v>구매과</v>
          </cell>
          <cell r="I637">
            <v>100361</v>
          </cell>
          <cell r="J637" t="str">
            <v>구매과</v>
          </cell>
          <cell r="K637" t="str">
            <v>파지</v>
          </cell>
          <cell r="L637" t="str">
            <v>C</v>
          </cell>
          <cell r="M637">
            <v>0</v>
          </cell>
          <cell r="N637">
            <v>15200</v>
          </cell>
          <cell r="O637" t="str">
            <v>2000.03.22</v>
          </cell>
          <cell r="P637" t="str">
            <v>2000.03.22</v>
          </cell>
          <cell r="Q637" t="str">
            <v>김미현</v>
          </cell>
          <cell r="R637">
            <v>999999</v>
          </cell>
          <cell r="S637" t="str">
            <v>일시(SYSTEM SETTING)</v>
          </cell>
        </row>
        <row r="638">
          <cell r="A638" t="str">
            <v>51009-00</v>
          </cell>
          <cell r="B638" t="str">
            <v>잡이익</v>
          </cell>
          <cell r="C638" t="str">
            <v>잡이익</v>
          </cell>
          <cell r="D638">
            <v>100</v>
          </cell>
          <cell r="E638" t="str">
            <v>판매전표</v>
          </cell>
          <cell r="F638" t="str">
            <v>10536446-002</v>
          </cell>
          <cell r="G638">
            <v>100361</v>
          </cell>
          <cell r="H638" t="str">
            <v>구매과</v>
          </cell>
          <cell r="I638">
            <v>100361</v>
          </cell>
          <cell r="J638" t="str">
            <v>구매과</v>
          </cell>
          <cell r="K638" t="str">
            <v>폐젤리 케이블</v>
          </cell>
          <cell r="L638" t="str">
            <v>C</v>
          </cell>
          <cell r="M638">
            <v>0</v>
          </cell>
          <cell r="N638">
            <v>576000</v>
          </cell>
          <cell r="O638" t="str">
            <v>2000.03.22</v>
          </cell>
          <cell r="P638" t="str">
            <v>2000.03.22</v>
          </cell>
          <cell r="Q638" t="str">
            <v>김미현</v>
          </cell>
          <cell r="R638">
            <v>999999</v>
          </cell>
          <cell r="S638" t="str">
            <v>일시(SYSTEM SETTING)</v>
          </cell>
        </row>
        <row r="639">
          <cell r="A639" t="str">
            <v>51009-00</v>
          </cell>
          <cell r="B639" t="str">
            <v>잡이익</v>
          </cell>
          <cell r="C639" t="str">
            <v>잡이익</v>
          </cell>
          <cell r="D639">
            <v>100</v>
          </cell>
          <cell r="E639" t="str">
            <v>판매전표</v>
          </cell>
          <cell r="F639" t="str">
            <v>10536458-002</v>
          </cell>
          <cell r="G639">
            <v>100361</v>
          </cell>
          <cell r="H639" t="str">
            <v>구매과</v>
          </cell>
          <cell r="I639">
            <v>100361</v>
          </cell>
          <cell r="J639" t="str">
            <v>구매과</v>
          </cell>
          <cell r="K639" t="str">
            <v>폐500kg포대</v>
          </cell>
          <cell r="L639" t="str">
            <v>C</v>
          </cell>
          <cell r="M639">
            <v>0</v>
          </cell>
          <cell r="N639">
            <v>24000</v>
          </cell>
          <cell r="O639" t="str">
            <v>2000.03.22</v>
          </cell>
          <cell r="P639" t="str">
            <v>2000.03.22</v>
          </cell>
          <cell r="Q639" t="str">
            <v>김미현</v>
          </cell>
          <cell r="R639">
            <v>999999</v>
          </cell>
          <cell r="S639" t="str">
            <v>일시(SYSTEM SETTING)</v>
          </cell>
        </row>
        <row r="640">
          <cell r="A640" t="str">
            <v>51009-00</v>
          </cell>
          <cell r="B640" t="str">
            <v>잡이익</v>
          </cell>
          <cell r="C640" t="str">
            <v>잡이익</v>
          </cell>
          <cell r="D640">
            <v>100</v>
          </cell>
          <cell r="E640" t="str">
            <v>판매전표</v>
          </cell>
          <cell r="F640" t="str">
            <v>10536461-002</v>
          </cell>
          <cell r="G640">
            <v>100361</v>
          </cell>
          <cell r="H640" t="str">
            <v>구매과</v>
          </cell>
          <cell r="I640">
            <v>100361</v>
          </cell>
          <cell r="J640" t="str">
            <v>구매과</v>
          </cell>
          <cell r="K640" t="str">
            <v>아연강선 공D/M(대)외</v>
          </cell>
          <cell r="L640" t="str">
            <v>C</v>
          </cell>
          <cell r="M640">
            <v>0</v>
          </cell>
          <cell r="N640">
            <v>46000</v>
          </cell>
          <cell r="O640" t="str">
            <v>2000.03.22</v>
          </cell>
          <cell r="P640" t="str">
            <v>2000.03.22</v>
          </cell>
          <cell r="Q640" t="str">
            <v>김미현</v>
          </cell>
          <cell r="R640">
            <v>999999</v>
          </cell>
          <cell r="S640" t="str">
            <v>일시(SYSTEM SETTING)</v>
          </cell>
        </row>
        <row r="641">
          <cell r="A641" t="str">
            <v>51009-00</v>
          </cell>
          <cell r="B641" t="str">
            <v>잡이익</v>
          </cell>
          <cell r="C641" t="str">
            <v>잡이익</v>
          </cell>
          <cell r="D641">
            <v>200</v>
          </cell>
          <cell r="E641" t="str">
            <v>수금전표</v>
          </cell>
          <cell r="F641" t="str">
            <v>10538714-001</v>
          </cell>
          <cell r="G641">
            <v>100730</v>
          </cell>
          <cell r="H641" t="str">
            <v>SCR해외영업팀</v>
          </cell>
          <cell r="I641">
            <v>100023</v>
          </cell>
          <cell r="J641" t="str">
            <v>업무팀</v>
          </cell>
          <cell r="K641" t="str">
            <v>S.C.R 관세환급</v>
          </cell>
          <cell r="L641" t="str">
            <v>C</v>
          </cell>
          <cell r="M641">
            <v>0</v>
          </cell>
          <cell r="N641">
            <v>47157920</v>
          </cell>
          <cell r="O641" t="str">
            <v>2000.03.23</v>
          </cell>
          <cell r="P641" t="str">
            <v>2000.03.23</v>
          </cell>
          <cell r="Q641" t="str">
            <v>이현구</v>
          </cell>
        </row>
        <row r="642">
          <cell r="A642" t="str">
            <v>51009-00</v>
          </cell>
          <cell r="B642" t="str">
            <v>잡이익</v>
          </cell>
          <cell r="C642" t="str">
            <v>잡이익</v>
          </cell>
          <cell r="D642">
            <v>100</v>
          </cell>
          <cell r="E642" t="str">
            <v>판매전표</v>
          </cell>
          <cell r="F642" t="str">
            <v>10537744-002</v>
          </cell>
          <cell r="G642">
            <v>100361</v>
          </cell>
          <cell r="H642" t="str">
            <v>구매과</v>
          </cell>
          <cell r="I642">
            <v>100361</v>
          </cell>
          <cell r="J642" t="str">
            <v>구매과</v>
          </cell>
          <cell r="K642" t="str">
            <v>폐 LAP TAPE외</v>
          </cell>
          <cell r="L642" t="str">
            <v>C</v>
          </cell>
          <cell r="M642">
            <v>0</v>
          </cell>
          <cell r="N642">
            <v>358500</v>
          </cell>
          <cell r="O642" t="str">
            <v>2000.03.23</v>
          </cell>
          <cell r="P642" t="str">
            <v>2000.03.23</v>
          </cell>
          <cell r="Q642" t="str">
            <v>김미현</v>
          </cell>
          <cell r="R642">
            <v>999999</v>
          </cell>
          <cell r="S642" t="str">
            <v>일시(SYSTEM SETTING)</v>
          </cell>
        </row>
        <row r="643">
          <cell r="A643" t="str">
            <v>51009-00</v>
          </cell>
          <cell r="B643" t="str">
            <v>잡이익</v>
          </cell>
          <cell r="C643" t="str">
            <v>잡이익</v>
          </cell>
          <cell r="D643">
            <v>200</v>
          </cell>
          <cell r="E643" t="str">
            <v>수금전표</v>
          </cell>
          <cell r="F643" t="str">
            <v>10541216-002</v>
          </cell>
          <cell r="G643">
            <v>100702</v>
          </cell>
          <cell r="H643" t="str">
            <v>관리과</v>
          </cell>
          <cell r="I643">
            <v>100702</v>
          </cell>
          <cell r="J643" t="str">
            <v>관리과</v>
          </cell>
          <cell r="K643" t="str">
            <v>주차 및 자판기 월수? C</v>
          </cell>
          <cell r="M643">
            <v>0</v>
          </cell>
          <cell r="N643" t="str">
            <v>490000  2</v>
          </cell>
          <cell r="O643" t="str">
            <v>000.03.25  2</v>
          </cell>
          <cell r="P643" t="str">
            <v>000.03.25  서</v>
          </cell>
          <cell r="Q643" t="str">
            <v>수현      9</v>
          </cell>
          <cell r="R643" t="str">
            <v>99999  일</v>
          </cell>
          <cell r="S643" t="str">
            <v>시(SYSTEM SETTING)</v>
          </cell>
        </row>
        <row r="644">
          <cell r="A644" t="str">
            <v>51009-00</v>
          </cell>
          <cell r="B644" t="str">
            <v>잡이익</v>
          </cell>
          <cell r="C644" t="str">
            <v>잡이익</v>
          </cell>
          <cell r="D644">
            <v>1</v>
          </cell>
          <cell r="E644" t="str">
            <v>비용전표</v>
          </cell>
          <cell r="F644" t="str">
            <v>10536172-004</v>
          </cell>
          <cell r="G644">
            <v>100156</v>
          </cell>
          <cell r="H644" t="str">
            <v>기획팀</v>
          </cell>
          <cell r="I644">
            <v>100450</v>
          </cell>
          <cell r="J644" t="str">
            <v>판매1팀</v>
          </cell>
          <cell r="K644" t="str">
            <v>단수차이</v>
          </cell>
          <cell r="L644" t="str">
            <v>C</v>
          </cell>
          <cell r="M644">
            <v>0</v>
          </cell>
          <cell r="N644">
            <v>7</v>
          </cell>
          <cell r="O644" t="str">
            <v>2000.03.27</v>
          </cell>
          <cell r="P644" t="str">
            <v>2000.03.15</v>
          </cell>
        </row>
        <row r="645">
          <cell r="A645" t="str">
            <v>51009-00</v>
          </cell>
          <cell r="B645" t="str">
            <v>잡이익</v>
          </cell>
          <cell r="C645" t="str">
            <v>잡이익</v>
          </cell>
          <cell r="D645">
            <v>100</v>
          </cell>
          <cell r="E645" t="str">
            <v>판매전표</v>
          </cell>
          <cell r="F645" t="str">
            <v>10538491-002</v>
          </cell>
          <cell r="G645">
            <v>100361</v>
          </cell>
          <cell r="H645" t="str">
            <v>구매과</v>
          </cell>
          <cell r="I645">
            <v>100361</v>
          </cell>
          <cell r="J645" t="str">
            <v>구매과</v>
          </cell>
          <cell r="K645" t="str">
            <v>폐500kg포대</v>
          </cell>
          <cell r="L645" t="str">
            <v>C</v>
          </cell>
          <cell r="M645">
            <v>0</v>
          </cell>
          <cell r="N645">
            <v>64500</v>
          </cell>
          <cell r="O645" t="str">
            <v>2000.03.27</v>
          </cell>
          <cell r="P645" t="str">
            <v>2000.03.27</v>
          </cell>
          <cell r="Q645" t="str">
            <v>김미현</v>
          </cell>
          <cell r="R645">
            <v>999999</v>
          </cell>
          <cell r="S645" t="str">
            <v>일시(SYSTEM SETTING)</v>
          </cell>
        </row>
        <row r="646">
          <cell r="A646" t="str">
            <v>51009-00</v>
          </cell>
          <cell r="B646" t="str">
            <v>잡이익</v>
          </cell>
          <cell r="C646" t="str">
            <v>잡이익</v>
          </cell>
          <cell r="D646">
            <v>100</v>
          </cell>
          <cell r="E646" t="str">
            <v>판매전표</v>
          </cell>
          <cell r="F646" t="str">
            <v>10538494-002</v>
          </cell>
          <cell r="G646">
            <v>100361</v>
          </cell>
          <cell r="H646" t="str">
            <v>구매과</v>
          </cell>
          <cell r="I646">
            <v>100361</v>
          </cell>
          <cell r="J646" t="str">
            <v>구매과</v>
          </cell>
          <cell r="K646" t="str">
            <v>파지</v>
          </cell>
          <cell r="L646" t="str">
            <v>C</v>
          </cell>
          <cell r="M646">
            <v>0</v>
          </cell>
          <cell r="N646">
            <v>45600</v>
          </cell>
          <cell r="O646" t="str">
            <v>2000.03.27</v>
          </cell>
          <cell r="P646" t="str">
            <v>2000.03.27</v>
          </cell>
          <cell r="Q646" t="str">
            <v>김미현</v>
          </cell>
          <cell r="R646">
            <v>999999</v>
          </cell>
          <cell r="S646" t="str">
            <v>일시(SYSTEM SETTING)</v>
          </cell>
        </row>
        <row r="647">
          <cell r="A647" t="str">
            <v>51009-00</v>
          </cell>
          <cell r="B647" t="str">
            <v>잡이익</v>
          </cell>
          <cell r="C647" t="str">
            <v>잡이익</v>
          </cell>
          <cell r="D647">
            <v>100</v>
          </cell>
          <cell r="E647" t="str">
            <v>판매전표</v>
          </cell>
          <cell r="F647" t="str">
            <v>10538486-002</v>
          </cell>
          <cell r="G647">
            <v>100361</v>
          </cell>
          <cell r="H647" t="str">
            <v>구매과</v>
          </cell>
          <cell r="I647">
            <v>100361</v>
          </cell>
          <cell r="J647" t="str">
            <v>구매과</v>
          </cell>
          <cell r="K647" t="str">
            <v>RRP 공D/M</v>
          </cell>
          <cell r="L647" t="str">
            <v>C</v>
          </cell>
          <cell r="M647">
            <v>0</v>
          </cell>
          <cell r="N647">
            <v>100000</v>
          </cell>
          <cell r="O647" t="str">
            <v>2000.03.27</v>
          </cell>
          <cell r="P647" t="str">
            <v>2000.03.27</v>
          </cell>
          <cell r="Q647" t="str">
            <v>김미현</v>
          </cell>
          <cell r="R647">
            <v>999999</v>
          </cell>
          <cell r="S647" t="str">
            <v>일시(SYSTEM SETTING)</v>
          </cell>
        </row>
        <row r="648">
          <cell r="A648" t="str">
            <v>51009-00</v>
          </cell>
          <cell r="B648" t="str">
            <v>잡이익</v>
          </cell>
          <cell r="C648" t="str">
            <v>잡이익</v>
          </cell>
          <cell r="D648">
            <v>10</v>
          </cell>
          <cell r="E648" t="str">
            <v>전도금전표</v>
          </cell>
          <cell r="F648" t="str">
            <v>10537142-003</v>
          </cell>
          <cell r="G648">
            <v>100459</v>
          </cell>
          <cell r="H648" t="str">
            <v>업무팀</v>
          </cell>
          <cell r="I648">
            <v>100459</v>
          </cell>
          <cell r="J648" t="str">
            <v>업무팀</v>
          </cell>
          <cell r="K648" t="str">
            <v>천리안이용료 자동납? C</v>
          </cell>
          <cell r="M648">
            <v>0</v>
          </cell>
          <cell r="N648" t="str">
            <v>256  2</v>
          </cell>
          <cell r="O648" t="str">
            <v>000.03.27  2</v>
          </cell>
          <cell r="P648" t="str">
            <v>000.03.15  편</v>
          </cell>
          <cell r="Q648" t="str">
            <v>무칠</v>
          </cell>
        </row>
        <row r="649">
          <cell r="A649" t="str">
            <v>51009-00</v>
          </cell>
          <cell r="B649" t="str">
            <v>잡이익</v>
          </cell>
          <cell r="C649" t="str">
            <v>잡이익</v>
          </cell>
          <cell r="D649">
            <v>10</v>
          </cell>
          <cell r="E649" t="str">
            <v>전도금전표</v>
          </cell>
          <cell r="F649" t="str">
            <v>10537142-004</v>
          </cell>
          <cell r="G649">
            <v>100459</v>
          </cell>
          <cell r="H649" t="str">
            <v>업무팀</v>
          </cell>
          <cell r="I649">
            <v>100459</v>
          </cell>
          <cell r="J649" t="str">
            <v>업무팀</v>
          </cell>
          <cell r="K649" t="str">
            <v>천리안이용료 원단위? C</v>
          </cell>
          <cell r="M649">
            <v>0</v>
          </cell>
          <cell r="N649" t="str">
            <v>4  2</v>
          </cell>
          <cell r="O649" t="str">
            <v>000.03.27  2</v>
          </cell>
          <cell r="P649" t="str">
            <v>000.03.15  편</v>
          </cell>
          <cell r="Q649" t="str">
            <v>무칠</v>
          </cell>
        </row>
        <row r="650">
          <cell r="A650" t="str">
            <v>51009-00</v>
          </cell>
          <cell r="B650" t="str">
            <v>잡이익</v>
          </cell>
          <cell r="C650" t="str">
            <v>잡이익</v>
          </cell>
          <cell r="D650">
            <v>1</v>
          </cell>
          <cell r="E650" t="str">
            <v>비용전표</v>
          </cell>
          <cell r="F650" t="str">
            <v>10542503-002</v>
          </cell>
          <cell r="G650">
            <v>100456</v>
          </cell>
          <cell r="H650" t="str">
            <v>수출팀</v>
          </cell>
          <cell r="I650">
            <v>100456</v>
          </cell>
          <cell r="J650" t="str">
            <v>수출팀</v>
          </cell>
          <cell r="K650" t="str">
            <v>USD 400</v>
          </cell>
          <cell r="L650" t="str">
            <v>C</v>
          </cell>
          <cell r="M650">
            <v>0</v>
          </cell>
          <cell r="N650">
            <v>444000</v>
          </cell>
          <cell r="O650" t="str">
            <v>2000.03.28</v>
          </cell>
          <cell r="P650" t="str">
            <v>2000.03.28</v>
          </cell>
          <cell r="Q650" t="str">
            <v>채광기</v>
          </cell>
        </row>
        <row r="651">
          <cell r="A651" t="str">
            <v>51009-00</v>
          </cell>
          <cell r="B651" t="str">
            <v>잡이익</v>
          </cell>
          <cell r="C651" t="str">
            <v>잡이익</v>
          </cell>
          <cell r="D651">
            <v>100</v>
          </cell>
          <cell r="E651" t="str">
            <v>판매전표</v>
          </cell>
          <cell r="F651" t="str">
            <v>10539610-002</v>
          </cell>
          <cell r="G651">
            <v>100361</v>
          </cell>
          <cell r="H651" t="str">
            <v>구매과</v>
          </cell>
          <cell r="I651">
            <v>100361</v>
          </cell>
          <cell r="J651" t="str">
            <v>구매과</v>
          </cell>
          <cell r="K651" t="str">
            <v>파지</v>
          </cell>
          <cell r="L651" t="str">
            <v>C</v>
          </cell>
          <cell r="M651">
            <v>0</v>
          </cell>
          <cell r="N651">
            <v>15600</v>
          </cell>
          <cell r="O651" t="str">
            <v>2000.03.29</v>
          </cell>
          <cell r="P651" t="str">
            <v>2000.03.29</v>
          </cell>
          <cell r="Q651" t="str">
            <v>김미현</v>
          </cell>
          <cell r="R651">
            <v>999999</v>
          </cell>
          <cell r="S651" t="str">
            <v>일시(SYSTEM SETTING)</v>
          </cell>
        </row>
        <row r="652">
          <cell r="A652" t="str">
            <v>51009-00</v>
          </cell>
          <cell r="B652" t="str">
            <v>잡이익</v>
          </cell>
          <cell r="C652" t="str">
            <v>잡이익</v>
          </cell>
          <cell r="D652">
            <v>100</v>
          </cell>
          <cell r="E652" t="str">
            <v>판매전표</v>
          </cell>
          <cell r="F652" t="str">
            <v>10539614-002</v>
          </cell>
          <cell r="G652">
            <v>100361</v>
          </cell>
          <cell r="H652" t="str">
            <v>구매과</v>
          </cell>
          <cell r="I652">
            <v>100361</v>
          </cell>
          <cell r="J652" t="str">
            <v>구매과</v>
          </cell>
          <cell r="K652" t="str">
            <v>폐500kg포대</v>
          </cell>
          <cell r="L652" t="str">
            <v>C</v>
          </cell>
          <cell r="M652">
            <v>0</v>
          </cell>
          <cell r="N652">
            <v>24000</v>
          </cell>
          <cell r="O652" t="str">
            <v>2000.03.29</v>
          </cell>
          <cell r="P652" t="str">
            <v>2000.03.29</v>
          </cell>
          <cell r="Q652" t="str">
            <v>김미현</v>
          </cell>
          <cell r="R652">
            <v>999999</v>
          </cell>
          <cell r="S652" t="str">
            <v>일시(SYSTEM SETTING)</v>
          </cell>
        </row>
        <row r="653">
          <cell r="A653" t="str">
            <v>51009-00</v>
          </cell>
          <cell r="B653" t="str">
            <v>잡이익</v>
          </cell>
          <cell r="C653" t="str">
            <v>잡이익</v>
          </cell>
          <cell r="D653">
            <v>300</v>
          </cell>
          <cell r="E653" t="str">
            <v>구매전표</v>
          </cell>
          <cell r="F653" t="str">
            <v>10537497-004</v>
          </cell>
          <cell r="G653">
            <v>100230</v>
          </cell>
          <cell r="H653" t="str">
            <v>F/S 2팀</v>
          </cell>
          <cell r="I653">
            <v>100425</v>
          </cell>
          <cell r="J653" t="str">
            <v>경영기획팀</v>
          </cell>
          <cell r="K653" t="str">
            <v>케이블공리일대 단수? C</v>
          </cell>
          <cell r="M653">
            <v>0</v>
          </cell>
          <cell r="N653" t="str">
            <v>1  2</v>
          </cell>
          <cell r="O653" t="str">
            <v>000.03.30  2</v>
          </cell>
          <cell r="P653" t="str">
            <v>000.03.14  오</v>
          </cell>
          <cell r="Q653" t="str">
            <v>은영</v>
          </cell>
        </row>
        <row r="654">
          <cell r="A654" t="str">
            <v>51009-00</v>
          </cell>
          <cell r="B654" t="str">
            <v>잡이익</v>
          </cell>
          <cell r="C654" t="str">
            <v>잡이익</v>
          </cell>
          <cell r="D654">
            <v>300</v>
          </cell>
          <cell r="E654" t="str">
            <v>구매전표</v>
          </cell>
          <cell r="F654" t="str">
            <v>10537511-004</v>
          </cell>
          <cell r="G654">
            <v>100230</v>
          </cell>
          <cell r="H654" t="str">
            <v>F/S 2팀</v>
          </cell>
          <cell r="I654">
            <v>100425</v>
          </cell>
          <cell r="J654" t="str">
            <v>경영기획팀</v>
          </cell>
          <cell r="K654" t="str">
            <v>케이블공리일대 단수? C</v>
          </cell>
          <cell r="M654">
            <v>0</v>
          </cell>
          <cell r="N654" t="str">
            <v>9  2</v>
          </cell>
          <cell r="O654" t="str">
            <v>000.03.30  2</v>
          </cell>
          <cell r="P654" t="str">
            <v>000.03.20  오</v>
          </cell>
          <cell r="Q654" t="str">
            <v>은영</v>
          </cell>
        </row>
        <row r="655">
          <cell r="A655" t="str">
            <v>51009-00</v>
          </cell>
          <cell r="B655" t="str">
            <v>잡이익</v>
          </cell>
          <cell r="C655" t="str">
            <v>잡이익</v>
          </cell>
          <cell r="D655">
            <v>300</v>
          </cell>
          <cell r="E655" t="str">
            <v>구매전표</v>
          </cell>
          <cell r="F655" t="str">
            <v>10537506-004</v>
          </cell>
          <cell r="G655">
            <v>100230</v>
          </cell>
          <cell r="H655" t="str">
            <v>F/S 2팀</v>
          </cell>
          <cell r="I655">
            <v>100425</v>
          </cell>
          <cell r="J655" t="str">
            <v>경영기획팀</v>
          </cell>
          <cell r="K655" t="str">
            <v>케이블공리일대 단수? C</v>
          </cell>
          <cell r="M655">
            <v>0</v>
          </cell>
          <cell r="N655" t="str">
            <v>7  2</v>
          </cell>
          <cell r="O655" t="str">
            <v>000.03.30  2</v>
          </cell>
          <cell r="P655" t="str">
            <v>000.03.14  오</v>
          </cell>
          <cell r="Q655" t="str">
            <v>은영</v>
          </cell>
        </row>
        <row r="656">
          <cell r="A656" t="str">
            <v>51009-00</v>
          </cell>
          <cell r="B656" t="str">
            <v>잡이익</v>
          </cell>
          <cell r="C656" t="str">
            <v>잡이익</v>
          </cell>
          <cell r="D656">
            <v>200</v>
          </cell>
          <cell r="E656" t="str">
            <v>수금전표</v>
          </cell>
          <cell r="F656" t="str">
            <v>10540222-004</v>
          </cell>
          <cell r="G656">
            <v>100702</v>
          </cell>
          <cell r="H656" t="str">
            <v>관리과</v>
          </cell>
          <cell r="I656">
            <v>100702</v>
          </cell>
          <cell r="J656" t="str">
            <v>관리과</v>
          </cell>
          <cell r="K656" t="str">
            <v>03월분 임대료 단수</v>
          </cell>
          <cell r="L656" t="str">
            <v>C</v>
          </cell>
          <cell r="M656">
            <v>0</v>
          </cell>
          <cell r="N656">
            <v>8</v>
          </cell>
          <cell r="O656" t="str">
            <v>2000.03.30</v>
          </cell>
          <cell r="P656" t="str">
            <v>2000.03.30</v>
          </cell>
          <cell r="Q656" t="str">
            <v>김지연</v>
          </cell>
        </row>
        <row r="657">
          <cell r="A657" t="str">
            <v>51009-00</v>
          </cell>
          <cell r="B657" t="str">
            <v>잡이익</v>
          </cell>
          <cell r="C657" t="str">
            <v>잡이익</v>
          </cell>
          <cell r="D657">
            <v>200</v>
          </cell>
          <cell r="E657" t="str">
            <v>수금전표</v>
          </cell>
          <cell r="F657" t="str">
            <v>60060473-005</v>
          </cell>
          <cell r="G657">
            <v>100067</v>
          </cell>
          <cell r="H657" t="str">
            <v>해외영업팀</v>
          </cell>
          <cell r="I657">
            <v>100067</v>
          </cell>
          <cell r="J657" t="str">
            <v>해외영업팀</v>
          </cell>
          <cell r="K657" t="str">
            <v>외상대입금단수차익(U</v>
          </cell>
          <cell r="L657" t="str">
            <v>C</v>
          </cell>
          <cell r="M657">
            <v>0</v>
          </cell>
          <cell r="N657">
            <v>14679</v>
          </cell>
          <cell r="O657" t="str">
            <v>2000.03.30</v>
          </cell>
          <cell r="P657" t="str">
            <v>2000.03.30</v>
          </cell>
          <cell r="Q657" t="str">
            <v>박선왜</v>
          </cell>
        </row>
        <row r="658">
          <cell r="A658" t="str">
            <v>51009-00</v>
          </cell>
          <cell r="B658" t="str">
            <v>잡이익</v>
          </cell>
          <cell r="C658" t="str">
            <v>잡이익</v>
          </cell>
          <cell r="D658">
            <v>50</v>
          </cell>
          <cell r="E658" t="str">
            <v>자금전표</v>
          </cell>
          <cell r="F658" t="str">
            <v>10539559-002</v>
          </cell>
          <cell r="G658">
            <v>100459</v>
          </cell>
          <cell r="H658" t="str">
            <v>업무팀</v>
          </cell>
          <cell r="I658">
            <v>100459</v>
          </cell>
          <cell r="J658" t="str">
            <v>업무팀</v>
          </cell>
          <cell r="K658" t="str">
            <v>폐금형 매각대</v>
          </cell>
          <cell r="L658" t="str">
            <v>C</v>
          </cell>
          <cell r="M658">
            <v>0</v>
          </cell>
          <cell r="N658">
            <v>169500</v>
          </cell>
          <cell r="O658" t="str">
            <v>2000.03.30</v>
          </cell>
          <cell r="P658" t="str">
            <v>2000.03.30</v>
          </cell>
          <cell r="Q658" t="str">
            <v>이용호</v>
          </cell>
        </row>
        <row r="659">
          <cell r="A659" t="str">
            <v>51009-00</v>
          </cell>
          <cell r="B659" t="str">
            <v>잡이익</v>
          </cell>
          <cell r="C659" t="str">
            <v>잡이익</v>
          </cell>
          <cell r="D659">
            <v>50</v>
          </cell>
          <cell r="E659" t="str">
            <v>자금전표</v>
          </cell>
          <cell r="F659" t="str">
            <v>10539559-003</v>
          </cell>
          <cell r="G659">
            <v>100459</v>
          </cell>
          <cell r="H659" t="str">
            <v>업무팀</v>
          </cell>
          <cell r="I659">
            <v>100459</v>
          </cell>
          <cell r="J659" t="str">
            <v>업무팀</v>
          </cell>
          <cell r="K659" t="str">
            <v>폐금형 매각대 원단위</v>
          </cell>
          <cell r="L659" t="str">
            <v>C</v>
          </cell>
          <cell r="M659">
            <v>0</v>
          </cell>
          <cell r="N659">
            <v>50</v>
          </cell>
          <cell r="O659" t="str">
            <v>2000.03.30</v>
          </cell>
          <cell r="P659" t="str">
            <v>2000.03.30</v>
          </cell>
          <cell r="Q659" t="str">
            <v>이용호</v>
          </cell>
        </row>
        <row r="660">
          <cell r="A660" t="str">
            <v>51009-00</v>
          </cell>
          <cell r="B660" t="str">
            <v>잡이익</v>
          </cell>
          <cell r="C660" t="str">
            <v>잡이익</v>
          </cell>
          <cell r="D660">
            <v>1</v>
          </cell>
          <cell r="E660" t="str">
            <v>비용전표</v>
          </cell>
          <cell r="F660" t="str">
            <v>10537963-003</v>
          </cell>
          <cell r="G660">
            <v>100034</v>
          </cell>
          <cell r="H660" t="str">
            <v>전산2과</v>
          </cell>
          <cell r="I660">
            <v>100034</v>
          </cell>
          <cell r="J660" t="str">
            <v>전산2과</v>
          </cell>
          <cell r="K660" t="str">
            <v>KORNET이용료</v>
          </cell>
          <cell r="L660" t="str">
            <v>C</v>
          </cell>
          <cell r="M660">
            <v>0</v>
          </cell>
          <cell r="N660">
            <v>2</v>
          </cell>
          <cell r="O660" t="str">
            <v>2000.03.31</v>
          </cell>
          <cell r="P660" t="str">
            <v>2000.03.13</v>
          </cell>
        </row>
        <row r="661">
          <cell r="A661" t="str">
            <v>51009-00</v>
          </cell>
          <cell r="B661" t="str">
            <v>잡이익</v>
          </cell>
          <cell r="C661" t="str">
            <v>잡이익</v>
          </cell>
          <cell r="D661">
            <v>1</v>
          </cell>
          <cell r="E661" t="str">
            <v>비용전표</v>
          </cell>
          <cell r="F661" t="str">
            <v>10537866-006</v>
          </cell>
          <cell r="G661">
            <v>100702</v>
          </cell>
          <cell r="H661" t="str">
            <v>관리과</v>
          </cell>
          <cell r="I661">
            <v>100702</v>
          </cell>
          <cell r="J661" t="str">
            <v>관리과</v>
          </cell>
          <cell r="K661" t="str">
            <v>3월분 가스요금 단수</v>
          </cell>
          <cell r="L661" t="str">
            <v>C</v>
          </cell>
          <cell r="M661">
            <v>0</v>
          </cell>
          <cell r="N661">
            <v>10</v>
          </cell>
          <cell r="O661" t="str">
            <v>2000.03.31</v>
          </cell>
          <cell r="P661" t="str">
            <v>2000.03.27</v>
          </cell>
          <cell r="Q661" t="str">
            <v>김지연</v>
          </cell>
        </row>
        <row r="662">
          <cell r="A662" t="str">
            <v>51009-00</v>
          </cell>
          <cell r="B662" t="str">
            <v>잡이익</v>
          </cell>
          <cell r="C662" t="str">
            <v>잡이익</v>
          </cell>
          <cell r="D662">
            <v>1</v>
          </cell>
          <cell r="E662" t="str">
            <v>비용전표</v>
          </cell>
          <cell r="F662" t="str">
            <v>10536629-004</v>
          </cell>
          <cell r="G662">
            <v>100063</v>
          </cell>
          <cell r="H662" t="str">
            <v>통신선</v>
          </cell>
          <cell r="I662">
            <v>100023</v>
          </cell>
          <cell r="J662" t="str">
            <v>업무팀</v>
          </cell>
          <cell r="K662" t="str">
            <v>3월분전용회선료</v>
          </cell>
          <cell r="L662" t="str">
            <v>C</v>
          </cell>
          <cell r="M662">
            <v>0</v>
          </cell>
          <cell r="N662">
            <v>8</v>
          </cell>
          <cell r="O662" t="str">
            <v>2000.03.31</v>
          </cell>
          <cell r="P662" t="str">
            <v>2000.03.23</v>
          </cell>
          <cell r="Q662" t="str">
            <v>손은희</v>
          </cell>
        </row>
        <row r="663">
          <cell r="A663" t="str">
            <v>51009-00</v>
          </cell>
          <cell r="B663" t="str">
            <v>잡이익</v>
          </cell>
          <cell r="C663" t="str">
            <v>잡이익</v>
          </cell>
          <cell r="D663">
            <v>1</v>
          </cell>
          <cell r="E663" t="str">
            <v>비용전표</v>
          </cell>
          <cell r="F663" t="str">
            <v>10536619-004</v>
          </cell>
          <cell r="G663">
            <v>100063</v>
          </cell>
          <cell r="H663" t="str">
            <v>통신선</v>
          </cell>
          <cell r="I663">
            <v>100023</v>
          </cell>
          <cell r="J663" t="str">
            <v>업무팀</v>
          </cell>
          <cell r="K663" t="str">
            <v>3월분전용회선료</v>
          </cell>
          <cell r="L663" t="str">
            <v>C</v>
          </cell>
          <cell r="M663">
            <v>0</v>
          </cell>
          <cell r="N663">
            <v>8</v>
          </cell>
          <cell r="O663" t="str">
            <v>2000.03.31</v>
          </cell>
          <cell r="P663" t="str">
            <v>2000.03.23</v>
          </cell>
          <cell r="Q663" t="str">
            <v>손은희</v>
          </cell>
        </row>
        <row r="664">
          <cell r="A664" t="str">
            <v>51009-00</v>
          </cell>
          <cell r="B664" t="str">
            <v>잡이익</v>
          </cell>
          <cell r="C664" t="str">
            <v>잡이익</v>
          </cell>
          <cell r="D664">
            <v>200</v>
          </cell>
          <cell r="E664" t="str">
            <v>수금전표</v>
          </cell>
          <cell r="F664" t="str">
            <v>10542062-001</v>
          </cell>
          <cell r="G664">
            <v>100456</v>
          </cell>
          <cell r="H664" t="str">
            <v>수출팀</v>
          </cell>
          <cell r="I664">
            <v>100023</v>
          </cell>
          <cell r="J664" t="str">
            <v>업무팀</v>
          </cell>
          <cell r="K664" t="str">
            <v>AL 관세환급</v>
          </cell>
          <cell r="L664" t="str">
            <v>C</v>
          </cell>
          <cell r="M664">
            <v>0</v>
          </cell>
          <cell r="N664">
            <v>84453210</v>
          </cell>
          <cell r="O664" t="str">
            <v>2000.03.31</v>
          </cell>
          <cell r="P664" t="str">
            <v>2000.03.31</v>
          </cell>
          <cell r="Q664" t="str">
            <v>이현구</v>
          </cell>
        </row>
        <row r="665">
          <cell r="A665" t="str">
            <v>51009-00</v>
          </cell>
          <cell r="B665" t="str">
            <v>잡이익</v>
          </cell>
          <cell r="C665" t="str">
            <v>잡이익</v>
          </cell>
          <cell r="D665">
            <v>10</v>
          </cell>
          <cell r="E665" t="str">
            <v>전도금전표</v>
          </cell>
          <cell r="F665" t="str">
            <v>10539526-004</v>
          </cell>
          <cell r="G665">
            <v>100358</v>
          </cell>
          <cell r="H665" t="str">
            <v>O/F생산팀</v>
          </cell>
          <cell r="I665">
            <v>100023</v>
          </cell>
          <cell r="J665" t="str">
            <v>업무팀</v>
          </cell>
          <cell r="K665" t="str">
            <v>DRAWING MACHINE PART</v>
          </cell>
          <cell r="L665" t="str">
            <v>C</v>
          </cell>
          <cell r="M665">
            <v>0</v>
          </cell>
          <cell r="N665">
            <v>1407364</v>
          </cell>
          <cell r="O665" t="str">
            <v>2000.03.31</v>
          </cell>
          <cell r="P665" t="str">
            <v>2000.03.30</v>
          </cell>
          <cell r="Q665" t="str">
            <v>이현구</v>
          </cell>
        </row>
        <row r="666">
          <cell r="A666" t="str">
            <v>51009-00</v>
          </cell>
          <cell r="B666" t="str">
            <v>잡이익</v>
          </cell>
          <cell r="C666" t="str">
            <v>잡이익</v>
          </cell>
          <cell r="D666">
            <v>10</v>
          </cell>
          <cell r="E666" t="str">
            <v>전도금전표</v>
          </cell>
          <cell r="F666" t="str">
            <v>10533605-008</v>
          </cell>
          <cell r="G666">
            <v>100358</v>
          </cell>
          <cell r="H666" t="str">
            <v>O/F생산팀</v>
          </cell>
          <cell r="I666">
            <v>100023</v>
          </cell>
          <cell r="J666" t="str">
            <v>업무팀</v>
          </cell>
          <cell r="K666" t="str">
            <v>UVI CURING 무환 입고</v>
          </cell>
          <cell r="L666" t="str">
            <v>C</v>
          </cell>
          <cell r="M666">
            <v>0</v>
          </cell>
          <cell r="N666">
            <v>678600</v>
          </cell>
          <cell r="O666" t="str">
            <v>2000.03.31</v>
          </cell>
          <cell r="P666" t="str">
            <v>2000.03.14</v>
          </cell>
          <cell r="Q666" t="str">
            <v>이현구</v>
          </cell>
        </row>
        <row r="667">
          <cell r="A667" t="str">
            <v>51009-00</v>
          </cell>
          <cell r="B667" t="str">
            <v>잡이익</v>
          </cell>
          <cell r="C667" t="str">
            <v>잡이익</v>
          </cell>
          <cell r="D667">
            <v>10</v>
          </cell>
          <cell r="E667" t="str">
            <v>전도금전표</v>
          </cell>
          <cell r="F667" t="str">
            <v>10533611-010</v>
          </cell>
          <cell r="G667">
            <v>100358</v>
          </cell>
          <cell r="H667" t="str">
            <v>O/F생산팀</v>
          </cell>
          <cell r="I667">
            <v>100023</v>
          </cell>
          <cell r="J667" t="str">
            <v>업무팀</v>
          </cell>
          <cell r="K667" t="str">
            <v>HV TRANSFORMER 무환? C</v>
          </cell>
          <cell r="M667">
            <v>0</v>
          </cell>
          <cell r="N667" t="str">
            <v>255869  2</v>
          </cell>
          <cell r="O667" t="str">
            <v>000.03.31  2</v>
          </cell>
          <cell r="P667" t="str">
            <v>000.03.14  이</v>
          </cell>
          <cell r="Q667" t="str">
            <v>현구</v>
          </cell>
        </row>
        <row r="668">
          <cell r="A668" t="str">
            <v>51009-00</v>
          </cell>
          <cell r="B668" t="str">
            <v>잡이익</v>
          </cell>
          <cell r="C668" t="str">
            <v>잡이익</v>
          </cell>
          <cell r="D668">
            <v>10</v>
          </cell>
          <cell r="E668" t="str">
            <v>전도금전표</v>
          </cell>
          <cell r="F668" t="str">
            <v>10534260-008</v>
          </cell>
          <cell r="G668">
            <v>100358</v>
          </cell>
          <cell r="H668" t="str">
            <v>O/F생산팀</v>
          </cell>
          <cell r="I668">
            <v>100023</v>
          </cell>
          <cell r="J668" t="str">
            <v>업무팀</v>
          </cell>
          <cell r="K668" t="str">
            <v>DRIVE CONTROL BOARD</v>
          </cell>
          <cell r="L668" t="str">
            <v>C</v>
          </cell>
          <cell r="M668">
            <v>0</v>
          </cell>
          <cell r="N668">
            <v>678660</v>
          </cell>
          <cell r="O668" t="str">
            <v>2000.03.31</v>
          </cell>
          <cell r="P668" t="str">
            <v>2000.03.16</v>
          </cell>
          <cell r="Q668" t="str">
            <v>이현구</v>
          </cell>
        </row>
        <row r="669">
          <cell r="A669" t="str">
            <v>51009-00</v>
          </cell>
          <cell r="B669" t="str">
            <v>잡이익</v>
          </cell>
          <cell r="C669" t="str">
            <v>잡이익</v>
          </cell>
          <cell r="D669">
            <v>100</v>
          </cell>
          <cell r="E669" t="str">
            <v>판매전표</v>
          </cell>
          <cell r="F669" t="str">
            <v>10542405-002</v>
          </cell>
          <cell r="G669">
            <v>100453</v>
          </cell>
          <cell r="H669" t="str">
            <v>특판1팀</v>
          </cell>
          <cell r="I669">
            <v>100453</v>
          </cell>
          <cell r="J669" t="str">
            <v>특판1팀</v>
          </cell>
          <cell r="K669" t="str">
            <v>M/F가공비</v>
          </cell>
          <cell r="L669" t="str">
            <v>C</v>
          </cell>
          <cell r="M669">
            <v>0</v>
          </cell>
          <cell r="N669">
            <v>43824000</v>
          </cell>
          <cell r="O669" t="str">
            <v>2000.03.31</v>
          </cell>
          <cell r="P669" t="str">
            <v>2000.03.31</v>
          </cell>
          <cell r="Q669" t="str">
            <v>최윤경</v>
          </cell>
        </row>
        <row r="670">
          <cell r="A670" t="str">
            <v>51009-00</v>
          </cell>
          <cell r="B670" t="str">
            <v>잡이익</v>
          </cell>
          <cell r="C670" t="str">
            <v>잡이익</v>
          </cell>
          <cell r="D670">
            <v>100</v>
          </cell>
          <cell r="E670" t="str">
            <v>판매전표</v>
          </cell>
          <cell r="F670" t="str">
            <v>10542405-003</v>
          </cell>
          <cell r="G670">
            <v>100453</v>
          </cell>
          <cell r="H670" t="str">
            <v>특판1팀</v>
          </cell>
          <cell r="I670">
            <v>100453</v>
          </cell>
          <cell r="J670" t="str">
            <v>특판1팀</v>
          </cell>
          <cell r="K670" t="str">
            <v>SIL-C가공비</v>
          </cell>
          <cell r="L670" t="str">
            <v>C</v>
          </cell>
          <cell r="M670">
            <v>0</v>
          </cell>
          <cell r="N670">
            <v>8281980</v>
          </cell>
          <cell r="O670" t="str">
            <v>2000.03.31</v>
          </cell>
          <cell r="P670" t="str">
            <v>2000.03.31</v>
          </cell>
          <cell r="Q670" t="str">
            <v>최윤경</v>
          </cell>
        </row>
        <row r="671">
          <cell r="A671" t="str">
            <v>51009-00</v>
          </cell>
          <cell r="B671" t="str">
            <v>잡이익</v>
          </cell>
          <cell r="C671" t="str">
            <v>잡이익</v>
          </cell>
          <cell r="D671">
            <v>100</v>
          </cell>
          <cell r="E671" t="str">
            <v>판매전표</v>
          </cell>
          <cell r="F671" t="str">
            <v>10542806-002</v>
          </cell>
          <cell r="G671">
            <v>100450</v>
          </cell>
          <cell r="H671" t="str">
            <v>판매1팀</v>
          </cell>
          <cell r="I671">
            <v>100450</v>
          </cell>
          <cell r="J671" t="str">
            <v>판매1팀</v>
          </cell>
          <cell r="K671" t="str">
            <v>포장지 100m/m</v>
          </cell>
          <cell r="L671" t="str">
            <v>C</v>
          </cell>
          <cell r="M671">
            <v>0</v>
          </cell>
          <cell r="N671">
            <v>816000</v>
          </cell>
          <cell r="O671" t="str">
            <v>2000.03.31</v>
          </cell>
          <cell r="P671" t="str">
            <v>2000.03.31</v>
          </cell>
        </row>
        <row r="672">
          <cell r="A672" t="str">
            <v>51009-00</v>
          </cell>
          <cell r="B672" t="str">
            <v>잡이익</v>
          </cell>
          <cell r="C672" t="str">
            <v>잡이익</v>
          </cell>
          <cell r="D672">
            <v>200</v>
          </cell>
          <cell r="E672" t="str">
            <v>수금전표</v>
          </cell>
          <cell r="F672" t="str">
            <v>10543084-003</v>
          </cell>
          <cell r="G672">
            <v>100450</v>
          </cell>
          <cell r="H672" t="str">
            <v>판매1팀</v>
          </cell>
          <cell r="I672">
            <v>100450</v>
          </cell>
          <cell r="J672" t="str">
            <v>판매1팀</v>
          </cell>
          <cell r="K672" t="str">
            <v>단수차이</v>
          </cell>
          <cell r="L672" t="str">
            <v>C</v>
          </cell>
          <cell r="M672">
            <v>0</v>
          </cell>
          <cell r="N672">
            <v>16</v>
          </cell>
          <cell r="O672" t="str">
            <v>2000.03.31</v>
          </cell>
          <cell r="P672" t="str">
            <v>2000.03.31</v>
          </cell>
        </row>
        <row r="673">
          <cell r="A673" t="str">
            <v>51009-00</v>
          </cell>
          <cell r="B673" t="str">
            <v>잡이익</v>
          </cell>
          <cell r="C673" t="str">
            <v>잡이익</v>
          </cell>
          <cell r="D673">
            <v>100</v>
          </cell>
          <cell r="E673" t="str">
            <v>판매전표</v>
          </cell>
          <cell r="F673" t="str">
            <v>10544038-002</v>
          </cell>
          <cell r="G673">
            <v>100718</v>
          </cell>
          <cell r="H673" t="str">
            <v>직판팀</v>
          </cell>
          <cell r="I673">
            <v>100718</v>
          </cell>
          <cell r="J673" t="str">
            <v>직판팀</v>
          </cell>
          <cell r="K673" t="str">
            <v>금형비</v>
          </cell>
          <cell r="L673" t="str">
            <v>C</v>
          </cell>
          <cell r="M673">
            <v>0</v>
          </cell>
          <cell r="N673">
            <v>2010000</v>
          </cell>
          <cell r="O673" t="str">
            <v>2000.03.31</v>
          </cell>
          <cell r="P673" t="str">
            <v>2000.03.31</v>
          </cell>
          <cell r="Q673" t="str">
            <v>조수형</v>
          </cell>
        </row>
        <row r="674">
          <cell r="A674" t="str">
            <v>51009-00</v>
          </cell>
          <cell r="B674" t="str">
            <v>잡이익</v>
          </cell>
          <cell r="C674" t="str">
            <v>잡이익</v>
          </cell>
          <cell r="D674">
            <v>1</v>
          </cell>
          <cell r="E674" t="str">
            <v>비용전표</v>
          </cell>
          <cell r="F674" t="str">
            <v>10540028-004</v>
          </cell>
          <cell r="G674">
            <v>100223</v>
          </cell>
          <cell r="H674" t="str">
            <v>통신공장</v>
          </cell>
          <cell r="I674">
            <v>100027</v>
          </cell>
          <cell r="J674" t="str">
            <v>일진경리팀</v>
          </cell>
          <cell r="K674" t="str">
            <v>원단위절사및자동납부</v>
          </cell>
          <cell r="L674" t="str">
            <v>C</v>
          </cell>
          <cell r="M674">
            <v>0</v>
          </cell>
          <cell r="N674">
            <v>2934</v>
          </cell>
          <cell r="O674" t="str">
            <v>2000.03.31</v>
          </cell>
          <cell r="P674" t="str">
            <v>2000.03.31</v>
          </cell>
          <cell r="Q674" t="str">
            <v>정미은</v>
          </cell>
        </row>
        <row r="675">
          <cell r="A675" t="str">
            <v>51009-00</v>
          </cell>
          <cell r="B675" t="str">
            <v>잡이익</v>
          </cell>
          <cell r="C675" t="str">
            <v>잡이익</v>
          </cell>
          <cell r="D675">
            <v>1</v>
          </cell>
          <cell r="E675" t="str">
            <v>비용전표</v>
          </cell>
          <cell r="F675" t="str">
            <v>10534958-004</v>
          </cell>
          <cell r="G675">
            <v>100079</v>
          </cell>
          <cell r="H675" t="str">
            <v>총무팀</v>
          </cell>
          <cell r="I675">
            <v>100079</v>
          </cell>
          <cell r="J675" t="str">
            <v>총무팀</v>
          </cell>
          <cell r="K675" t="str">
            <v>절사분 및 할인액</v>
          </cell>
          <cell r="L675" t="str">
            <v>C</v>
          </cell>
          <cell r="M675">
            <v>0</v>
          </cell>
          <cell r="N675">
            <v>11949</v>
          </cell>
          <cell r="O675" t="str">
            <v>2000.03.31</v>
          </cell>
          <cell r="P675" t="str">
            <v>2000.03.17</v>
          </cell>
          <cell r="Q675" t="str">
            <v>노승진</v>
          </cell>
        </row>
        <row r="676">
          <cell r="A676" t="str">
            <v>51009-00</v>
          </cell>
          <cell r="B676" t="str">
            <v>잡이익</v>
          </cell>
          <cell r="C676" t="str">
            <v>잡이익</v>
          </cell>
          <cell r="D676">
            <v>300</v>
          </cell>
          <cell r="E676" t="str">
            <v>구매전표</v>
          </cell>
          <cell r="F676" t="str">
            <v>10541264-003</v>
          </cell>
          <cell r="G676">
            <v>100727</v>
          </cell>
          <cell r="H676" t="str">
            <v>SCR생산과</v>
          </cell>
          <cell r="I676">
            <v>100726</v>
          </cell>
          <cell r="J676" t="str">
            <v>SCR팀</v>
          </cell>
          <cell r="K676" t="str">
            <v>도시가스사용</v>
          </cell>
          <cell r="L676" t="str">
            <v>C</v>
          </cell>
          <cell r="M676">
            <v>0</v>
          </cell>
          <cell r="N676">
            <v>9</v>
          </cell>
          <cell r="O676" t="str">
            <v>2000.03.31</v>
          </cell>
          <cell r="P676" t="str">
            <v>2000.03.31</v>
          </cell>
          <cell r="Q676" t="str">
            <v>은종숙</v>
          </cell>
        </row>
        <row r="677">
          <cell r="A677" t="str">
            <v>51009-00</v>
          </cell>
          <cell r="B677" t="str">
            <v>잡이익</v>
          </cell>
          <cell r="C677" t="str">
            <v>잡이익</v>
          </cell>
          <cell r="D677">
            <v>50</v>
          </cell>
          <cell r="E677" t="str">
            <v>자금전표</v>
          </cell>
          <cell r="F677" t="str">
            <v>10537154-005</v>
          </cell>
          <cell r="G677">
            <v>100459</v>
          </cell>
          <cell r="H677" t="str">
            <v>업무팀</v>
          </cell>
          <cell r="I677">
            <v>100459</v>
          </cell>
          <cell r="J677" t="str">
            <v>업무팀</v>
          </cell>
          <cell r="K677" t="str">
            <v>3월 국제전화료자동납</v>
          </cell>
          <cell r="L677" t="str">
            <v>C</v>
          </cell>
          <cell r="M677">
            <v>0</v>
          </cell>
          <cell r="N677">
            <v>431</v>
          </cell>
          <cell r="O677" t="str">
            <v>2000.03.31</v>
          </cell>
          <cell r="P677" t="str">
            <v>2000.03.18</v>
          </cell>
          <cell r="Q677" t="str">
            <v>편무칠</v>
          </cell>
        </row>
        <row r="678">
          <cell r="A678" t="str">
            <v>51009-00</v>
          </cell>
          <cell r="B678" t="str">
            <v>잡이익</v>
          </cell>
          <cell r="C678" t="str">
            <v>잡이익</v>
          </cell>
          <cell r="D678">
            <v>50</v>
          </cell>
          <cell r="E678" t="str">
            <v>자금전표</v>
          </cell>
          <cell r="F678" t="str">
            <v>10537154-006</v>
          </cell>
          <cell r="G678">
            <v>100459</v>
          </cell>
          <cell r="H678" t="str">
            <v>업무팀</v>
          </cell>
          <cell r="I678">
            <v>100459</v>
          </cell>
          <cell r="J678" t="str">
            <v>업무팀</v>
          </cell>
          <cell r="K678" t="str">
            <v>3월 국제전화료원단위</v>
          </cell>
          <cell r="L678" t="str">
            <v>C</v>
          </cell>
          <cell r="M678">
            <v>0</v>
          </cell>
          <cell r="N678">
            <v>23</v>
          </cell>
          <cell r="O678" t="str">
            <v>2000.03.31</v>
          </cell>
          <cell r="P678" t="str">
            <v>2000.03.18</v>
          </cell>
          <cell r="Q678" t="str">
            <v>편무칠</v>
          </cell>
        </row>
        <row r="679">
          <cell r="A679" t="str">
            <v>51009-00</v>
          </cell>
          <cell r="B679" t="str">
            <v>잡이익</v>
          </cell>
          <cell r="C679" t="str">
            <v>잡이익</v>
          </cell>
          <cell r="D679">
            <v>100</v>
          </cell>
          <cell r="E679" t="str">
            <v>판매전표</v>
          </cell>
          <cell r="F679" t="str">
            <v>10541479-002</v>
          </cell>
          <cell r="G679">
            <v>100459</v>
          </cell>
          <cell r="H679" t="str">
            <v>업무팀</v>
          </cell>
          <cell r="I679">
            <v>100459</v>
          </cell>
          <cell r="J679" t="str">
            <v>업무팀</v>
          </cell>
          <cell r="K679" t="str">
            <v>분철 매각</v>
          </cell>
          <cell r="L679" t="str">
            <v>C</v>
          </cell>
          <cell r="M679">
            <v>0</v>
          </cell>
          <cell r="N679">
            <v>280000</v>
          </cell>
          <cell r="O679" t="str">
            <v>2000.03.31</v>
          </cell>
          <cell r="P679" t="str">
            <v>2000.03.31</v>
          </cell>
          <cell r="Q679" t="str">
            <v>이용호</v>
          </cell>
        </row>
        <row r="680">
          <cell r="A680" t="str">
            <v>51009-00</v>
          </cell>
          <cell r="B680" t="str">
            <v>잡이익</v>
          </cell>
          <cell r="C680" t="str">
            <v>잡이익</v>
          </cell>
          <cell r="D680">
            <v>50</v>
          </cell>
          <cell r="E680" t="str">
            <v>자금전표</v>
          </cell>
          <cell r="F680" t="str">
            <v>10537107-008</v>
          </cell>
          <cell r="G680">
            <v>100459</v>
          </cell>
          <cell r="H680" t="str">
            <v>업무팀</v>
          </cell>
          <cell r="I680">
            <v>100459</v>
          </cell>
          <cell r="J680" t="str">
            <v>업무팀</v>
          </cell>
          <cell r="K680" t="str">
            <v>3월 전화료자동납부할</v>
          </cell>
          <cell r="L680" t="str">
            <v>C</v>
          </cell>
          <cell r="M680">
            <v>0</v>
          </cell>
          <cell r="N680">
            <v>5680</v>
          </cell>
          <cell r="O680" t="str">
            <v>2000.03.31</v>
          </cell>
          <cell r="P680" t="str">
            <v>2000.03.14</v>
          </cell>
          <cell r="Q680" t="str">
            <v>편무칠</v>
          </cell>
        </row>
        <row r="681">
          <cell r="A681" t="str">
            <v>51009-00</v>
          </cell>
          <cell r="B681" t="str">
            <v>잡이익</v>
          </cell>
          <cell r="C681" t="str">
            <v>잡이익</v>
          </cell>
          <cell r="D681">
            <v>50</v>
          </cell>
          <cell r="E681" t="str">
            <v>자금전표</v>
          </cell>
          <cell r="F681" t="str">
            <v>10537107-009</v>
          </cell>
          <cell r="G681">
            <v>100459</v>
          </cell>
          <cell r="H681" t="str">
            <v>업무팀</v>
          </cell>
          <cell r="I681">
            <v>100459</v>
          </cell>
          <cell r="J681" t="str">
            <v>업무팀</v>
          </cell>
          <cell r="K681" t="str">
            <v>3월 전화료원단위절사</v>
          </cell>
          <cell r="L681" t="str">
            <v>C</v>
          </cell>
          <cell r="M681">
            <v>0</v>
          </cell>
          <cell r="N681">
            <v>11</v>
          </cell>
          <cell r="O681" t="str">
            <v>2000.03.31</v>
          </cell>
          <cell r="P681" t="str">
            <v>2000.03.14</v>
          </cell>
          <cell r="Q681" t="str">
            <v>편무칠</v>
          </cell>
        </row>
        <row r="682">
          <cell r="A682" t="str">
            <v>51009-00</v>
          </cell>
          <cell r="B682" t="str">
            <v>잡이익</v>
          </cell>
          <cell r="C682" t="str">
            <v>잡이익</v>
          </cell>
          <cell r="D682">
            <v>50</v>
          </cell>
          <cell r="E682" t="str">
            <v>자금전표</v>
          </cell>
          <cell r="F682" t="str">
            <v>10537112-004</v>
          </cell>
          <cell r="G682">
            <v>100459</v>
          </cell>
          <cell r="H682" t="str">
            <v>업무팀</v>
          </cell>
          <cell r="I682">
            <v>100459</v>
          </cell>
          <cell r="J682" t="str">
            <v>업무팀</v>
          </cell>
          <cell r="K682" t="str">
            <v>3월 전용회선료자동납</v>
          </cell>
          <cell r="L682" t="str">
            <v>C</v>
          </cell>
          <cell r="M682">
            <v>0</v>
          </cell>
          <cell r="N682">
            <v>8980</v>
          </cell>
          <cell r="O682" t="str">
            <v>2000.03.31</v>
          </cell>
          <cell r="P682" t="str">
            <v>2000.03.13</v>
          </cell>
          <cell r="Q682" t="str">
            <v>편무칠</v>
          </cell>
        </row>
        <row r="683">
          <cell r="A683" t="str">
            <v>51009-00</v>
          </cell>
          <cell r="B683" t="str">
            <v>잡이익</v>
          </cell>
          <cell r="C683" t="str">
            <v>잡이익</v>
          </cell>
          <cell r="D683">
            <v>50</v>
          </cell>
          <cell r="E683" t="str">
            <v>자금전표</v>
          </cell>
          <cell r="F683" t="str">
            <v>10537110-009</v>
          </cell>
          <cell r="G683">
            <v>100459</v>
          </cell>
          <cell r="H683" t="str">
            <v>업무팀</v>
          </cell>
          <cell r="I683">
            <v>100459</v>
          </cell>
          <cell r="J683" t="str">
            <v>업무팀</v>
          </cell>
          <cell r="K683" t="str">
            <v>3월 전화료자동납부할</v>
          </cell>
          <cell r="L683" t="str">
            <v>C</v>
          </cell>
          <cell r="M683">
            <v>0</v>
          </cell>
          <cell r="N683">
            <v>14560</v>
          </cell>
          <cell r="O683" t="str">
            <v>2000.03.31</v>
          </cell>
          <cell r="P683" t="str">
            <v>2000.03.14</v>
          </cell>
          <cell r="Q683" t="str">
            <v>편무칠</v>
          </cell>
        </row>
        <row r="684">
          <cell r="A684" t="str">
            <v>51009-00</v>
          </cell>
          <cell r="B684" t="str">
            <v>잡이익</v>
          </cell>
          <cell r="C684" t="str">
            <v>잡이익</v>
          </cell>
          <cell r="D684">
            <v>50</v>
          </cell>
          <cell r="E684" t="str">
            <v>자금전표</v>
          </cell>
          <cell r="F684" t="str">
            <v>10537110-010</v>
          </cell>
          <cell r="G684">
            <v>100459</v>
          </cell>
          <cell r="H684" t="str">
            <v>업무팀</v>
          </cell>
          <cell r="I684">
            <v>100459</v>
          </cell>
          <cell r="J684" t="str">
            <v>업무팀</v>
          </cell>
          <cell r="K684" t="str">
            <v>3월 전화료원단위절사</v>
          </cell>
          <cell r="L684" t="str">
            <v>C</v>
          </cell>
          <cell r="M684">
            <v>0</v>
          </cell>
          <cell r="N684">
            <v>30</v>
          </cell>
          <cell r="O684" t="str">
            <v>2000.03.31</v>
          </cell>
          <cell r="P684" t="str">
            <v>2000.03.14</v>
          </cell>
          <cell r="Q684" t="str">
            <v>편무칠</v>
          </cell>
        </row>
        <row r="685">
          <cell r="A685" t="str">
            <v>51009-00</v>
          </cell>
          <cell r="B685" t="str">
            <v>잡이익</v>
          </cell>
          <cell r="C685" t="str">
            <v>잡이익</v>
          </cell>
          <cell r="D685">
            <v>10</v>
          </cell>
          <cell r="E685" t="str">
            <v>전도금전표</v>
          </cell>
          <cell r="F685" t="str">
            <v>10537145-004</v>
          </cell>
          <cell r="G685">
            <v>100459</v>
          </cell>
          <cell r="H685" t="str">
            <v>업무팀</v>
          </cell>
          <cell r="I685">
            <v>100459</v>
          </cell>
          <cell r="J685" t="str">
            <v>업무팀</v>
          </cell>
          <cell r="K685" t="str">
            <v>3월 전화료(데이콤)원</v>
          </cell>
          <cell r="L685" t="str">
            <v>C</v>
          </cell>
          <cell r="M685">
            <v>0</v>
          </cell>
          <cell r="N685">
            <v>52</v>
          </cell>
          <cell r="O685" t="str">
            <v>2000.03.31</v>
          </cell>
          <cell r="P685" t="str">
            <v>2000.03.18</v>
          </cell>
          <cell r="Q685" t="str">
            <v>편무칠</v>
          </cell>
        </row>
        <row r="686">
          <cell r="A686" t="str">
            <v>51009-00</v>
          </cell>
          <cell r="B686" t="str">
            <v>잡이익</v>
          </cell>
          <cell r="C686" t="str">
            <v>잡이익</v>
          </cell>
          <cell r="D686">
            <v>100</v>
          </cell>
          <cell r="E686" t="str">
            <v>판매전표</v>
          </cell>
          <cell r="F686" t="str">
            <v>10542929-002</v>
          </cell>
          <cell r="G686">
            <v>100361</v>
          </cell>
          <cell r="H686" t="str">
            <v>구매과</v>
          </cell>
          <cell r="I686">
            <v>100361</v>
          </cell>
          <cell r="J686" t="str">
            <v>구매과</v>
          </cell>
          <cell r="K686" t="str">
            <v>폐500KG포대</v>
          </cell>
          <cell r="L686" t="str">
            <v>C</v>
          </cell>
          <cell r="M686">
            <v>0</v>
          </cell>
          <cell r="N686">
            <v>43500</v>
          </cell>
          <cell r="O686" t="str">
            <v>2000.04.01</v>
          </cell>
          <cell r="P686" t="str">
            <v>2000.04.01</v>
          </cell>
          <cell r="Q686" t="str">
            <v>김미현</v>
          </cell>
          <cell r="R686">
            <v>999999</v>
          </cell>
          <cell r="S686" t="str">
            <v>일시(SYSTEM SETTING)</v>
          </cell>
        </row>
        <row r="687">
          <cell r="A687" t="str">
            <v>51009-00</v>
          </cell>
          <cell r="B687" t="str">
            <v>잡이익</v>
          </cell>
          <cell r="C687" t="str">
            <v>잡이익</v>
          </cell>
          <cell r="D687">
            <v>100</v>
          </cell>
          <cell r="E687" t="str">
            <v>판매전표</v>
          </cell>
          <cell r="F687" t="str">
            <v>10542932-002</v>
          </cell>
          <cell r="G687">
            <v>100361</v>
          </cell>
          <cell r="H687" t="str">
            <v>구매과</v>
          </cell>
          <cell r="I687">
            <v>100361</v>
          </cell>
          <cell r="J687" t="str">
            <v>구매과</v>
          </cell>
          <cell r="K687" t="str">
            <v>파지</v>
          </cell>
          <cell r="L687" t="str">
            <v>C</v>
          </cell>
          <cell r="M687">
            <v>0</v>
          </cell>
          <cell r="N687">
            <v>12800</v>
          </cell>
          <cell r="O687" t="str">
            <v>2000.04.01</v>
          </cell>
          <cell r="P687" t="str">
            <v>2000.04.01</v>
          </cell>
          <cell r="Q687" t="str">
            <v>김미현</v>
          </cell>
          <cell r="R687">
            <v>999999</v>
          </cell>
          <cell r="S687" t="str">
            <v>일시(SYSTEM SETTING)</v>
          </cell>
        </row>
        <row r="688">
          <cell r="A688" t="str">
            <v>51009-00</v>
          </cell>
          <cell r="B688" t="str">
            <v>잡이익</v>
          </cell>
          <cell r="C688" t="str">
            <v>잡이익</v>
          </cell>
          <cell r="D688">
            <v>100</v>
          </cell>
          <cell r="E688" t="str">
            <v>판매전표</v>
          </cell>
          <cell r="F688" t="str">
            <v>10542926-002</v>
          </cell>
          <cell r="G688">
            <v>100361</v>
          </cell>
          <cell r="H688" t="str">
            <v>구매과</v>
          </cell>
          <cell r="I688">
            <v>100361</v>
          </cell>
          <cell r="J688" t="str">
            <v>구매과</v>
          </cell>
          <cell r="K688" t="str">
            <v>폐동복강선</v>
          </cell>
          <cell r="L688" t="str">
            <v>C</v>
          </cell>
          <cell r="M688">
            <v>0</v>
          </cell>
          <cell r="N688">
            <v>947000</v>
          </cell>
          <cell r="O688" t="str">
            <v>2000.04.01</v>
          </cell>
          <cell r="P688" t="str">
            <v>2000.04.01</v>
          </cell>
          <cell r="Q688" t="str">
            <v>김미현</v>
          </cell>
          <cell r="R688">
            <v>999999</v>
          </cell>
          <cell r="S688" t="str">
            <v>일시(SYSTEM SETTING)</v>
          </cell>
        </row>
        <row r="689">
          <cell r="A689" t="str">
            <v>51009-00</v>
          </cell>
          <cell r="B689" t="str">
            <v>잡이익</v>
          </cell>
          <cell r="C689" t="str">
            <v>잡이익</v>
          </cell>
          <cell r="D689">
            <v>100</v>
          </cell>
          <cell r="E689" t="str">
            <v>판매전표</v>
          </cell>
          <cell r="F689" t="str">
            <v>10544734-003</v>
          </cell>
          <cell r="G689">
            <v>100459</v>
          </cell>
          <cell r="H689" t="str">
            <v>업무팀</v>
          </cell>
          <cell r="I689">
            <v>100459</v>
          </cell>
          <cell r="J689" t="str">
            <v>업무팀</v>
          </cell>
          <cell r="K689" t="str">
            <v>부산물매각(수산화알? C</v>
          </cell>
          <cell r="M689">
            <v>0</v>
          </cell>
          <cell r="N689" t="str">
            <v>3106600  2</v>
          </cell>
          <cell r="O689" t="str">
            <v>000.04.01  2</v>
          </cell>
          <cell r="P689" t="str">
            <v>000.04.01  이</v>
          </cell>
          <cell r="Q689" t="str">
            <v>용호</v>
          </cell>
        </row>
        <row r="690">
          <cell r="A690" t="str">
            <v>51009-00</v>
          </cell>
          <cell r="B690" t="str">
            <v>잡이익</v>
          </cell>
          <cell r="C690" t="str">
            <v>잡이익</v>
          </cell>
          <cell r="D690">
            <v>1</v>
          </cell>
          <cell r="E690" t="str">
            <v>비용전표</v>
          </cell>
          <cell r="F690" t="str">
            <v>10542498-002</v>
          </cell>
          <cell r="G690">
            <v>100027</v>
          </cell>
          <cell r="H690" t="str">
            <v>일진경리팀</v>
          </cell>
          <cell r="I690">
            <v>100027</v>
          </cell>
          <cell r="J690" t="str">
            <v>일진경리팀</v>
          </cell>
          <cell r="K690" t="str">
            <v>최상규이자</v>
          </cell>
          <cell r="L690" t="str">
            <v>C</v>
          </cell>
          <cell r="M690">
            <v>0</v>
          </cell>
          <cell r="N690">
            <v>54356</v>
          </cell>
          <cell r="O690" t="str">
            <v>2000.04.04</v>
          </cell>
          <cell r="P690" t="str">
            <v>2000.04.04</v>
          </cell>
          <cell r="Q690" t="str">
            <v>최윤경</v>
          </cell>
        </row>
        <row r="691">
          <cell r="A691" t="str">
            <v>51009-00</v>
          </cell>
          <cell r="B691" t="str">
            <v>잡이익</v>
          </cell>
          <cell r="C691" t="str">
            <v>잡이익</v>
          </cell>
          <cell r="D691">
            <v>200</v>
          </cell>
          <cell r="E691" t="str">
            <v>수금전표</v>
          </cell>
          <cell r="F691" t="str">
            <v>60061482-004</v>
          </cell>
          <cell r="G691">
            <v>100729</v>
          </cell>
          <cell r="H691" t="str">
            <v>SCR국내영업팀</v>
          </cell>
          <cell r="I691">
            <v>100729</v>
          </cell>
          <cell r="J691" t="str">
            <v>SCR국내영업팀</v>
          </cell>
          <cell r="K691" t="str">
            <v>대일전선 외상대단수? C</v>
          </cell>
          <cell r="M691">
            <v>0</v>
          </cell>
          <cell r="N691" t="str">
            <v>285  2</v>
          </cell>
          <cell r="O691" t="str">
            <v>000.04.04  2</v>
          </cell>
          <cell r="P691" t="str">
            <v>000.04.04  손</v>
          </cell>
          <cell r="Q691" t="str">
            <v>형경</v>
          </cell>
        </row>
        <row r="692">
          <cell r="A692" t="str">
            <v>51009-00</v>
          </cell>
          <cell r="B692" t="str">
            <v>잡이익</v>
          </cell>
          <cell r="C692" t="str">
            <v>잡이익</v>
          </cell>
          <cell r="D692">
            <v>200</v>
          </cell>
          <cell r="E692" t="str">
            <v>수금전표</v>
          </cell>
          <cell r="F692" t="str">
            <v>10537212-002</v>
          </cell>
          <cell r="G692">
            <v>100079</v>
          </cell>
          <cell r="H692" t="str">
            <v>총무팀</v>
          </cell>
          <cell r="I692">
            <v>100079</v>
          </cell>
          <cell r="J692" t="str">
            <v>총무팀</v>
          </cell>
          <cell r="K692" t="str">
            <v>3월분 임대료</v>
          </cell>
          <cell r="L692" t="str">
            <v>C</v>
          </cell>
          <cell r="M692">
            <v>0</v>
          </cell>
          <cell r="N692">
            <v>50000</v>
          </cell>
          <cell r="O692" t="str">
            <v>2000.04.04</v>
          </cell>
          <cell r="P692" t="str">
            <v>2000.03.24</v>
          </cell>
          <cell r="Q692" t="str">
            <v>노승진</v>
          </cell>
          <cell r="R692">
            <v>999999</v>
          </cell>
          <cell r="S692" t="str">
            <v>일시(SYSTEM SETTING)</v>
          </cell>
        </row>
        <row r="693">
          <cell r="A693" t="str">
            <v>51009-00</v>
          </cell>
          <cell r="B693" t="str">
            <v>잡이익</v>
          </cell>
          <cell r="C693" t="str">
            <v>잡이익</v>
          </cell>
          <cell r="D693">
            <v>200</v>
          </cell>
          <cell r="E693" t="str">
            <v>수금전표</v>
          </cell>
          <cell r="F693" t="str">
            <v>10537212-003</v>
          </cell>
          <cell r="G693">
            <v>100079</v>
          </cell>
          <cell r="H693" t="str">
            <v>총무팀</v>
          </cell>
          <cell r="I693">
            <v>100079</v>
          </cell>
          <cell r="J693" t="str">
            <v>총무팀</v>
          </cell>
          <cell r="K693" t="str">
            <v>3월분 임대료</v>
          </cell>
          <cell r="L693" t="str">
            <v>C</v>
          </cell>
          <cell r="M693">
            <v>0</v>
          </cell>
          <cell r="N693">
            <v>35000</v>
          </cell>
          <cell r="O693" t="str">
            <v>2000.04.04</v>
          </cell>
          <cell r="P693" t="str">
            <v>2000.03.24</v>
          </cell>
          <cell r="Q693" t="str">
            <v>노승진</v>
          </cell>
          <cell r="R693">
            <v>999999</v>
          </cell>
          <cell r="S693" t="str">
            <v>일시(SYSTEM SETTING)</v>
          </cell>
        </row>
        <row r="694">
          <cell r="A694" t="str">
            <v>51009-00</v>
          </cell>
          <cell r="B694" t="str">
            <v>잡이익</v>
          </cell>
          <cell r="C694" t="str">
            <v>잡이익</v>
          </cell>
          <cell r="D694">
            <v>200</v>
          </cell>
          <cell r="E694" t="str">
            <v>수금전표</v>
          </cell>
          <cell r="F694" t="str">
            <v>10537212-004</v>
          </cell>
          <cell r="G694">
            <v>100079</v>
          </cell>
          <cell r="H694" t="str">
            <v>총무팀</v>
          </cell>
          <cell r="I694">
            <v>100079</v>
          </cell>
          <cell r="J694" t="str">
            <v>총무팀</v>
          </cell>
          <cell r="K694" t="str">
            <v>3월분 임대료</v>
          </cell>
          <cell r="L694" t="str">
            <v>C</v>
          </cell>
          <cell r="M694">
            <v>0</v>
          </cell>
          <cell r="N694">
            <v>40000</v>
          </cell>
          <cell r="O694" t="str">
            <v>2000.04.04</v>
          </cell>
          <cell r="P694" t="str">
            <v>2000.03.24</v>
          </cell>
          <cell r="Q694" t="str">
            <v>노승진</v>
          </cell>
          <cell r="R694">
            <v>999999</v>
          </cell>
          <cell r="S694" t="str">
            <v>일시(SYSTEM SETTING)</v>
          </cell>
        </row>
        <row r="695">
          <cell r="A695" t="str">
            <v>51009-00</v>
          </cell>
          <cell r="B695" t="str">
            <v>잡이익</v>
          </cell>
          <cell r="C695" t="str">
            <v>잡이익</v>
          </cell>
          <cell r="D695">
            <v>200</v>
          </cell>
          <cell r="E695" t="str">
            <v>수금전표</v>
          </cell>
          <cell r="F695" t="str">
            <v>10537212-005</v>
          </cell>
          <cell r="G695">
            <v>100079</v>
          </cell>
          <cell r="H695" t="str">
            <v>총무팀</v>
          </cell>
          <cell r="I695">
            <v>100079</v>
          </cell>
          <cell r="J695" t="str">
            <v>총무팀</v>
          </cell>
          <cell r="K695" t="str">
            <v>3월분 임대료</v>
          </cell>
          <cell r="L695" t="str">
            <v>C</v>
          </cell>
          <cell r="M695">
            <v>0</v>
          </cell>
          <cell r="N695">
            <v>10000</v>
          </cell>
          <cell r="O695" t="str">
            <v>2000.04.04</v>
          </cell>
          <cell r="P695" t="str">
            <v>2000.03.24</v>
          </cell>
          <cell r="Q695" t="str">
            <v>노승진</v>
          </cell>
          <cell r="R695">
            <v>999999</v>
          </cell>
          <cell r="S695" t="str">
            <v>일시(SYSTEM SETTING)</v>
          </cell>
        </row>
        <row r="696">
          <cell r="A696" t="str">
            <v>51009-00</v>
          </cell>
          <cell r="B696" t="str">
            <v>잡이익</v>
          </cell>
          <cell r="C696" t="str">
            <v>잡이익</v>
          </cell>
          <cell r="D696">
            <v>200</v>
          </cell>
          <cell r="E696" t="str">
            <v>수금전표</v>
          </cell>
          <cell r="F696" t="str">
            <v>10537212-006</v>
          </cell>
          <cell r="G696">
            <v>100079</v>
          </cell>
          <cell r="H696" t="str">
            <v>총무팀</v>
          </cell>
          <cell r="I696">
            <v>100079</v>
          </cell>
          <cell r="J696" t="str">
            <v>총무팀</v>
          </cell>
          <cell r="K696" t="str">
            <v>3월분 임대료</v>
          </cell>
          <cell r="L696" t="str">
            <v>C</v>
          </cell>
          <cell r="M696">
            <v>0</v>
          </cell>
          <cell r="N696">
            <v>40000</v>
          </cell>
          <cell r="O696" t="str">
            <v>2000.04.04</v>
          </cell>
          <cell r="P696" t="str">
            <v>2000.03.24</v>
          </cell>
          <cell r="Q696" t="str">
            <v>노승진</v>
          </cell>
          <cell r="R696">
            <v>999999</v>
          </cell>
          <cell r="S696" t="str">
            <v>일시(SYSTEM SETTING)</v>
          </cell>
        </row>
        <row r="697">
          <cell r="A697" t="str">
            <v>51009-00</v>
          </cell>
          <cell r="B697" t="str">
            <v>잡이익</v>
          </cell>
          <cell r="C697" t="str">
            <v>잡이익</v>
          </cell>
          <cell r="D697">
            <v>200</v>
          </cell>
          <cell r="E697" t="str">
            <v>수금전표</v>
          </cell>
          <cell r="F697" t="str">
            <v>10537212-007</v>
          </cell>
          <cell r="G697">
            <v>100079</v>
          </cell>
          <cell r="H697" t="str">
            <v>총무팀</v>
          </cell>
          <cell r="I697">
            <v>100079</v>
          </cell>
          <cell r="J697" t="str">
            <v>총무팀</v>
          </cell>
          <cell r="K697" t="str">
            <v>3월분 임대료</v>
          </cell>
          <cell r="L697" t="str">
            <v>C</v>
          </cell>
          <cell r="M697">
            <v>0</v>
          </cell>
          <cell r="N697">
            <v>4520</v>
          </cell>
          <cell r="O697" t="str">
            <v>2000.04.04</v>
          </cell>
          <cell r="P697" t="str">
            <v>2000.03.24</v>
          </cell>
          <cell r="Q697" t="str">
            <v>노승진</v>
          </cell>
          <cell r="R697">
            <v>999999</v>
          </cell>
          <cell r="S697" t="str">
            <v>일시(SYSTEM SETTING)</v>
          </cell>
        </row>
        <row r="698">
          <cell r="A698" t="str">
            <v>51009-00</v>
          </cell>
          <cell r="B698" t="str">
            <v>잡이익</v>
          </cell>
          <cell r="C698" t="str">
            <v>잡이익</v>
          </cell>
          <cell r="D698">
            <v>200</v>
          </cell>
          <cell r="E698" t="str">
            <v>수금전표</v>
          </cell>
          <cell r="F698" t="str">
            <v>10537212-008</v>
          </cell>
          <cell r="G698">
            <v>100079</v>
          </cell>
          <cell r="H698" t="str">
            <v>총무팀</v>
          </cell>
          <cell r="I698">
            <v>100079</v>
          </cell>
          <cell r="J698" t="str">
            <v>총무팀</v>
          </cell>
          <cell r="K698" t="str">
            <v>3월분 임대료</v>
          </cell>
          <cell r="L698" t="str">
            <v>C</v>
          </cell>
          <cell r="M698">
            <v>0</v>
          </cell>
          <cell r="N698">
            <v>50000</v>
          </cell>
          <cell r="O698" t="str">
            <v>2000.04.04</v>
          </cell>
          <cell r="P698" t="str">
            <v>2000.03.24</v>
          </cell>
          <cell r="Q698" t="str">
            <v>노승진</v>
          </cell>
          <cell r="R698">
            <v>999999</v>
          </cell>
          <cell r="S698" t="str">
            <v>일시(SYSTEM SETTING)</v>
          </cell>
        </row>
        <row r="699">
          <cell r="A699" t="str">
            <v>51009-00</v>
          </cell>
          <cell r="B699" t="str">
            <v>잡이익</v>
          </cell>
          <cell r="C699" t="str">
            <v>잡이익</v>
          </cell>
          <cell r="D699">
            <v>200</v>
          </cell>
          <cell r="E699" t="str">
            <v>수금전표</v>
          </cell>
          <cell r="F699" t="str">
            <v>10537212-009</v>
          </cell>
          <cell r="G699">
            <v>100079</v>
          </cell>
          <cell r="H699" t="str">
            <v>총무팀</v>
          </cell>
          <cell r="I699">
            <v>100079</v>
          </cell>
          <cell r="J699" t="str">
            <v>총무팀</v>
          </cell>
          <cell r="K699" t="str">
            <v>3월분 임대료</v>
          </cell>
          <cell r="L699" t="str">
            <v>C</v>
          </cell>
          <cell r="M699">
            <v>0</v>
          </cell>
          <cell r="N699">
            <v>40000</v>
          </cell>
          <cell r="O699" t="str">
            <v>2000.04.04</v>
          </cell>
          <cell r="P699" t="str">
            <v>2000.03.24</v>
          </cell>
          <cell r="Q699" t="str">
            <v>노승진</v>
          </cell>
          <cell r="R699">
            <v>999999</v>
          </cell>
          <cell r="S699" t="str">
            <v>일시(SYSTEM SETTING)</v>
          </cell>
        </row>
        <row r="700">
          <cell r="A700" t="str">
            <v>51009-00</v>
          </cell>
          <cell r="B700" t="str">
            <v>잡이익</v>
          </cell>
          <cell r="C700" t="str">
            <v>잡이익</v>
          </cell>
          <cell r="D700">
            <v>200</v>
          </cell>
          <cell r="E700" t="str">
            <v>수금전표</v>
          </cell>
          <cell r="F700" t="str">
            <v>10537212-010</v>
          </cell>
          <cell r="G700">
            <v>100079</v>
          </cell>
          <cell r="H700" t="str">
            <v>총무팀</v>
          </cell>
          <cell r="I700">
            <v>100079</v>
          </cell>
          <cell r="J700" t="str">
            <v>총무팀</v>
          </cell>
          <cell r="K700" t="str">
            <v>3월분 임대료</v>
          </cell>
          <cell r="L700" t="str">
            <v>C</v>
          </cell>
          <cell r="M700">
            <v>0</v>
          </cell>
          <cell r="N700">
            <v>50000</v>
          </cell>
          <cell r="O700" t="str">
            <v>2000.04.04</v>
          </cell>
          <cell r="P700" t="str">
            <v>2000.03.24</v>
          </cell>
          <cell r="Q700" t="str">
            <v>노승진</v>
          </cell>
          <cell r="R700">
            <v>999999</v>
          </cell>
          <cell r="S700" t="str">
            <v>일시(SYSTEM SETTING)</v>
          </cell>
        </row>
        <row r="701">
          <cell r="A701" t="str">
            <v>51009-00</v>
          </cell>
          <cell r="B701" t="str">
            <v>잡이익</v>
          </cell>
          <cell r="C701" t="str">
            <v>잡이익</v>
          </cell>
          <cell r="D701">
            <v>200</v>
          </cell>
          <cell r="E701" t="str">
            <v>수금전표</v>
          </cell>
          <cell r="F701" t="str">
            <v>10537212-011</v>
          </cell>
          <cell r="G701">
            <v>100079</v>
          </cell>
          <cell r="H701" t="str">
            <v>총무팀</v>
          </cell>
          <cell r="I701">
            <v>100079</v>
          </cell>
          <cell r="J701" t="str">
            <v>총무팀</v>
          </cell>
          <cell r="K701" t="str">
            <v>3월분 임대료</v>
          </cell>
          <cell r="L701" t="str">
            <v>C</v>
          </cell>
          <cell r="M701">
            <v>0</v>
          </cell>
          <cell r="N701">
            <v>50000</v>
          </cell>
          <cell r="O701" t="str">
            <v>2000.04.04</v>
          </cell>
          <cell r="P701" t="str">
            <v>2000.03.24</v>
          </cell>
          <cell r="Q701" t="str">
            <v>노승진</v>
          </cell>
          <cell r="R701">
            <v>999999</v>
          </cell>
          <cell r="S701" t="str">
            <v>일시(SYSTEM SETTING)</v>
          </cell>
        </row>
        <row r="702">
          <cell r="A702" t="str">
            <v>51009-00</v>
          </cell>
          <cell r="B702" t="str">
            <v>잡이익</v>
          </cell>
          <cell r="C702" t="str">
            <v>잡이익</v>
          </cell>
          <cell r="D702">
            <v>200</v>
          </cell>
          <cell r="E702" t="str">
            <v>수금전표</v>
          </cell>
          <cell r="F702" t="str">
            <v>10537212-012</v>
          </cell>
          <cell r="G702">
            <v>100079</v>
          </cell>
          <cell r="H702" t="str">
            <v>총무팀</v>
          </cell>
          <cell r="I702">
            <v>100079</v>
          </cell>
          <cell r="J702" t="str">
            <v>총무팀</v>
          </cell>
          <cell r="K702" t="str">
            <v>3월분 임대료</v>
          </cell>
          <cell r="L702" t="str">
            <v>C</v>
          </cell>
          <cell r="M702">
            <v>0</v>
          </cell>
          <cell r="N702">
            <v>80000</v>
          </cell>
          <cell r="O702" t="str">
            <v>2000.04.04</v>
          </cell>
          <cell r="P702" t="str">
            <v>2000.03.24</v>
          </cell>
          <cell r="Q702" t="str">
            <v>노승진</v>
          </cell>
          <cell r="R702">
            <v>999999</v>
          </cell>
          <cell r="S702" t="str">
            <v>일시(SYSTEM SETTING)</v>
          </cell>
        </row>
        <row r="703">
          <cell r="A703" t="str">
            <v>51009-00</v>
          </cell>
          <cell r="B703" t="str">
            <v>잡이익</v>
          </cell>
          <cell r="C703" t="str">
            <v>잡이익</v>
          </cell>
          <cell r="D703">
            <v>100</v>
          </cell>
          <cell r="E703" t="str">
            <v>판매전표</v>
          </cell>
          <cell r="F703" t="str">
            <v>10542877-002</v>
          </cell>
          <cell r="G703">
            <v>100361</v>
          </cell>
          <cell r="H703" t="str">
            <v>구매과</v>
          </cell>
          <cell r="I703">
            <v>100361</v>
          </cell>
          <cell r="J703" t="str">
            <v>구매과</v>
          </cell>
          <cell r="K703" t="str">
            <v>폐500kg포대</v>
          </cell>
          <cell r="L703" t="str">
            <v>C</v>
          </cell>
          <cell r="M703">
            <v>0</v>
          </cell>
          <cell r="N703">
            <v>21000</v>
          </cell>
          <cell r="O703" t="str">
            <v>2000.04.04</v>
          </cell>
          <cell r="P703" t="str">
            <v>2000.04.04</v>
          </cell>
          <cell r="Q703" t="str">
            <v>김미현</v>
          </cell>
          <cell r="R703">
            <v>999999</v>
          </cell>
          <cell r="S703" t="str">
            <v>일시(SYSTEM SETTING)</v>
          </cell>
        </row>
        <row r="704">
          <cell r="A704" t="str">
            <v>51009-00</v>
          </cell>
          <cell r="B704" t="str">
            <v>잡이익</v>
          </cell>
          <cell r="C704" t="str">
            <v>잡이익</v>
          </cell>
          <cell r="D704">
            <v>100</v>
          </cell>
          <cell r="E704" t="str">
            <v>판매전표</v>
          </cell>
          <cell r="F704" t="str">
            <v>10542879-002</v>
          </cell>
          <cell r="G704">
            <v>100361</v>
          </cell>
          <cell r="H704" t="str">
            <v>구매과</v>
          </cell>
          <cell r="I704">
            <v>100361</v>
          </cell>
          <cell r="J704" t="str">
            <v>구매과</v>
          </cell>
          <cell r="K704" t="str">
            <v>파지</v>
          </cell>
          <cell r="L704" t="str">
            <v>C</v>
          </cell>
          <cell r="M704">
            <v>0</v>
          </cell>
          <cell r="N704">
            <v>10000</v>
          </cell>
          <cell r="O704" t="str">
            <v>2000.04.04</v>
          </cell>
          <cell r="P704" t="str">
            <v>2000.04.04</v>
          </cell>
          <cell r="Q704" t="str">
            <v>김미현</v>
          </cell>
          <cell r="R704">
            <v>999999</v>
          </cell>
          <cell r="S704" t="str">
            <v>일시(SYSTEM SETTING)</v>
          </cell>
        </row>
        <row r="705">
          <cell r="A705" t="str">
            <v>51009-00</v>
          </cell>
          <cell r="B705" t="str">
            <v>잡이익</v>
          </cell>
          <cell r="C705" t="str">
            <v>잡이익</v>
          </cell>
          <cell r="D705">
            <v>100</v>
          </cell>
          <cell r="E705" t="str">
            <v>판매전표</v>
          </cell>
          <cell r="F705" t="str">
            <v>10542891-002</v>
          </cell>
          <cell r="G705">
            <v>100361</v>
          </cell>
          <cell r="H705" t="str">
            <v>구매과</v>
          </cell>
          <cell r="I705">
            <v>100361</v>
          </cell>
          <cell r="J705" t="str">
            <v>구매과</v>
          </cell>
          <cell r="K705" t="str">
            <v>폐고철</v>
          </cell>
          <cell r="L705" t="str">
            <v>C</v>
          </cell>
          <cell r="M705">
            <v>0</v>
          </cell>
          <cell r="N705">
            <v>432900</v>
          </cell>
          <cell r="O705" t="str">
            <v>2000.04.04</v>
          </cell>
          <cell r="P705" t="str">
            <v>2000.04.04</v>
          </cell>
          <cell r="Q705" t="str">
            <v>김미현</v>
          </cell>
          <cell r="R705">
            <v>999999</v>
          </cell>
          <cell r="S705" t="str">
            <v>일시(SYSTEM SETTING)</v>
          </cell>
        </row>
        <row r="706">
          <cell r="A706" t="str">
            <v>51009-00</v>
          </cell>
          <cell r="B706" t="str">
            <v>잡이익</v>
          </cell>
          <cell r="C706" t="str">
            <v>잡이익</v>
          </cell>
          <cell r="D706">
            <v>100</v>
          </cell>
          <cell r="E706" t="str">
            <v>판매전표</v>
          </cell>
          <cell r="F706" t="str">
            <v>10542922-002</v>
          </cell>
          <cell r="G706">
            <v>100361</v>
          </cell>
          <cell r="H706" t="str">
            <v>구매과</v>
          </cell>
          <cell r="I706">
            <v>100361</v>
          </cell>
          <cell r="J706" t="str">
            <v>구매과</v>
          </cell>
          <cell r="K706" t="str">
            <v>폐 LAP TAPE외</v>
          </cell>
          <cell r="L706" t="str">
            <v>C</v>
          </cell>
          <cell r="M706">
            <v>0</v>
          </cell>
          <cell r="N706">
            <v>274900</v>
          </cell>
          <cell r="O706" t="str">
            <v>2000.04.04</v>
          </cell>
          <cell r="P706" t="str">
            <v>2000.04.04</v>
          </cell>
          <cell r="Q706" t="str">
            <v>김미현</v>
          </cell>
          <cell r="R706">
            <v>999999</v>
          </cell>
          <cell r="S706" t="str">
            <v>일시(SYSTEM SETTING)</v>
          </cell>
        </row>
        <row r="707">
          <cell r="A707" t="str">
            <v>51009-00</v>
          </cell>
          <cell r="B707" t="str">
            <v>잡이익</v>
          </cell>
          <cell r="C707" t="str">
            <v>잡이익</v>
          </cell>
          <cell r="D707">
            <v>100</v>
          </cell>
          <cell r="E707" t="str">
            <v>판매전표</v>
          </cell>
          <cell r="F707" t="str">
            <v>10542887-002</v>
          </cell>
          <cell r="G707">
            <v>100361</v>
          </cell>
          <cell r="H707" t="str">
            <v>구매과</v>
          </cell>
          <cell r="I707">
            <v>100361</v>
          </cell>
          <cell r="J707" t="str">
            <v>구매과</v>
          </cell>
          <cell r="K707" t="str">
            <v>아연강선공D/M</v>
          </cell>
          <cell r="L707" t="str">
            <v>C</v>
          </cell>
          <cell r="M707">
            <v>0</v>
          </cell>
          <cell r="N707">
            <v>60000</v>
          </cell>
          <cell r="O707" t="str">
            <v>2000.04.04</v>
          </cell>
          <cell r="P707" t="str">
            <v>2000.04.04</v>
          </cell>
          <cell r="Q707" t="str">
            <v>김미현</v>
          </cell>
          <cell r="R707">
            <v>999999</v>
          </cell>
          <cell r="S707" t="str">
            <v>일시(SYSTEM SETTING)</v>
          </cell>
        </row>
        <row r="708">
          <cell r="A708" t="str">
            <v>51009-00</v>
          </cell>
          <cell r="B708" t="str">
            <v>잡이익</v>
          </cell>
          <cell r="C708" t="str">
            <v>잡이익</v>
          </cell>
          <cell r="D708">
            <v>200</v>
          </cell>
          <cell r="E708" t="str">
            <v>수금전표</v>
          </cell>
          <cell r="F708" t="str">
            <v>10542979-004</v>
          </cell>
          <cell r="G708">
            <v>100702</v>
          </cell>
          <cell r="H708" t="str">
            <v>관리과</v>
          </cell>
          <cell r="I708">
            <v>100702</v>
          </cell>
          <cell r="J708" t="str">
            <v>관리과</v>
          </cell>
          <cell r="K708" t="str">
            <v>3월분 관리비 단수</v>
          </cell>
          <cell r="L708" t="str">
            <v>C</v>
          </cell>
          <cell r="M708">
            <v>0</v>
          </cell>
          <cell r="N708">
            <v>11</v>
          </cell>
          <cell r="O708" t="str">
            <v>2000.04.06</v>
          </cell>
          <cell r="P708" t="str">
            <v>2000.04.06</v>
          </cell>
          <cell r="Q708" t="str">
            <v>김지연</v>
          </cell>
        </row>
        <row r="709">
          <cell r="A709" t="str">
            <v>51009-00</v>
          </cell>
          <cell r="B709" t="str">
            <v>잡이익</v>
          </cell>
          <cell r="C709" t="str">
            <v>잡이익</v>
          </cell>
          <cell r="D709">
            <v>100</v>
          </cell>
          <cell r="E709" t="str">
            <v>판매전표</v>
          </cell>
          <cell r="F709" t="str">
            <v>10542978-002</v>
          </cell>
          <cell r="G709">
            <v>100361</v>
          </cell>
          <cell r="H709" t="str">
            <v>구매과</v>
          </cell>
          <cell r="I709">
            <v>100361</v>
          </cell>
          <cell r="J709" t="str">
            <v>구매과</v>
          </cell>
          <cell r="K709" t="str">
            <v>폐고철</v>
          </cell>
          <cell r="L709" t="str">
            <v>C</v>
          </cell>
          <cell r="M709">
            <v>0</v>
          </cell>
          <cell r="N709">
            <v>89700</v>
          </cell>
          <cell r="O709" t="str">
            <v>2000.04.06</v>
          </cell>
          <cell r="P709" t="str">
            <v>2000.04.06</v>
          </cell>
          <cell r="Q709" t="str">
            <v>김미현</v>
          </cell>
          <cell r="R709">
            <v>999999</v>
          </cell>
          <cell r="S709" t="str">
            <v>일시(SYSTEM SETTING)</v>
          </cell>
        </row>
        <row r="710">
          <cell r="A710" t="str">
            <v>51009-00</v>
          </cell>
          <cell r="B710" t="str">
            <v>잡이익</v>
          </cell>
          <cell r="C710" t="str">
            <v>잡이익</v>
          </cell>
          <cell r="D710">
            <v>100</v>
          </cell>
          <cell r="E710" t="str">
            <v>판매전표</v>
          </cell>
          <cell r="F710" t="str">
            <v>10542936-002</v>
          </cell>
          <cell r="G710">
            <v>100361</v>
          </cell>
          <cell r="H710" t="str">
            <v>구매과</v>
          </cell>
          <cell r="I710">
            <v>100361</v>
          </cell>
          <cell r="J710" t="str">
            <v>구매과</v>
          </cell>
          <cell r="K710" t="str">
            <v>폐500KG포대</v>
          </cell>
          <cell r="L710" t="str">
            <v>C</v>
          </cell>
          <cell r="M710">
            <v>0</v>
          </cell>
          <cell r="N710">
            <v>73500</v>
          </cell>
          <cell r="O710" t="str">
            <v>2000.04.06</v>
          </cell>
          <cell r="P710" t="str">
            <v>2000.04.06</v>
          </cell>
          <cell r="Q710" t="str">
            <v>김미현</v>
          </cell>
          <cell r="R710">
            <v>999999</v>
          </cell>
          <cell r="S710" t="str">
            <v>일시(SYSTEM SETTING)</v>
          </cell>
        </row>
        <row r="711">
          <cell r="A711" t="str">
            <v>51009-00</v>
          </cell>
          <cell r="B711" t="str">
            <v>잡이익</v>
          </cell>
          <cell r="C711" t="str">
            <v>잡이익</v>
          </cell>
          <cell r="D711">
            <v>100</v>
          </cell>
          <cell r="E711" t="str">
            <v>판매전표</v>
          </cell>
          <cell r="F711" t="str">
            <v>10542940-002</v>
          </cell>
          <cell r="G711">
            <v>100361</v>
          </cell>
          <cell r="H711" t="str">
            <v>구매과</v>
          </cell>
          <cell r="I711">
            <v>100361</v>
          </cell>
          <cell r="J711" t="str">
            <v>구매과</v>
          </cell>
          <cell r="K711" t="str">
            <v>파지</v>
          </cell>
          <cell r="L711" t="str">
            <v>C</v>
          </cell>
          <cell r="M711">
            <v>0</v>
          </cell>
          <cell r="N711">
            <v>5600</v>
          </cell>
          <cell r="O711" t="str">
            <v>2000.04.06</v>
          </cell>
          <cell r="P711" t="str">
            <v>2000.04.06</v>
          </cell>
          <cell r="Q711" t="str">
            <v>김미현</v>
          </cell>
          <cell r="R711">
            <v>999999</v>
          </cell>
          <cell r="S711" t="str">
            <v>일시(SYSTEM SETTING)</v>
          </cell>
        </row>
        <row r="712">
          <cell r="A712" t="str">
            <v>51009-00</v>
          </cell>
          <cell r="B712" t="str">
            <v>잡이익</v>
          </cell>
          <cell r="C712" t="str">
            <v>잡이익</v>
          </cell>
          <cell r="D712">
            <v>100</v>
          </cell>
          <cell r="E712" t="str">
            <v>판매전표</v>
          </cell>
          <cell r="F712" t="str">
            <v>10542941-002</v>
          </cell>
          <cell r="G712">
            <v>100361</v>
          </cell>
          <cell r="H712" t="str">
            <v>구매과</v>
          </cell>
          <cell r="I712">
            <v>100361</v>
          </cell>
          <cell r="J712" t="str">
            <v>구매과</v>
          </cell>
          <cell r="K712" t="str">
            <v>아연강선 공D/M</v>
          </cell>
          <cell r="L712" t="str">
            <v>C</v>
          </cell>
          <cell r="M712">
            <v>0</v>
          </cell>
          <cell r="N712">
            <v>48000</v>
          </cell>
          <cell r="O712" t="str">
            <v>2000.04.06</v>
          </cell>
          <cell r="P712" t="str">
            <v>2000.04.06</v>
          </cell>
          <cell r="Q712" t="str">
            <v>김미현</v>
          </cell>
          <cell r="R712">
            <v>999999</v>
          </cell>
          <cell r="S712" t="str">
            <v>일시(SYSTEM SETTING)</v>
          </cell>
        </row>
        <row r="713">
          <cell r="A713" t="str">
            <v>51009-00</v>
          </cell>
          <cell r="B713" t="str">
            <v>잡이익</v>
          </cell>
          <cell r="C713" t="str">
            <v>잡이익</v>
          </cell>
          <cell r="D713">
            <v>100</v>
          </cell>
          <cell r="E713" t="str">
            <v>판매전표</v>
          </cell>
          <cell r="F713" t="str">
            <v>10544927-002</v>
          </cell>
          <cell r="G713">
            <v>100361</v>
          </cell>
          <cell r="H713" t="str">
            <v>구매과</v>
          </cell>
          <cell r="I713">
            <v>100361</v>
          </cell>
          <cell r="J713" t="str">
            <v>구매과</v>
          </cell>
          <cell r="K713" t="str">
            <v>폐 LAP TAPE외</v>
          </cell>
          <cell r="L713" t="str">
            <v>C</v>
          </cell>
          <cell r="M713">
            <v>0</v>
          </cell>
          <cell r="N713">
            <v>325600</v>
          </cell>
          <cell r="O713" t="str">
            <v>2000.04.07</v>
          </cell>
          <cell r="P713" t="str">
            <v>2000.04.07</v>
          </cell>
          <cell r="Q713" t="str">
            <v>김미현</v>
          </cell>
          <cell r="R713">
            <v>999999</v>
          </cell>
          <cell r="S713" t="str">
            <v>일시(SYSTEM SETTING)</v>
          </cell>
        </row>
        <row r="714">
          <cell r="A714" t="str">
            <v>51009-00</v>
          </cell>
          <cell r="B714" t="str">
            <v>잡이익</v>
          </cell>
          <cell r="C714" t="str">
            <v>잡이익</v>
          </cell>
          <cell r="D714">
            <v>100</v>
          </cell>
          <cell r="E714" t="str">
            <v>판매전표</v>
          </cell>
          <cell r="F714" t="str">
            <v>10544925-002</v>
          </cell>
          <cell r="G714">
            <v>100361</v>
          </cell>
          <cell r="H714" t="str">
            <v>구매과</v>
          </cell>
          <cell r="I714">
            <v>100361</v>
          </cell>
          <cell r="J714" t="str">
            <v>구매과</v>
          </cell>
          <cell r="K714" t="str">
            <v>폐500kg포대</v>
          </cell>
          <cell r="L714" t="str">
            <v>C</v>
          </cell>
          <cell r="M714">
            <v>0</v>
          </cell>
          <cell r="N714">
            <v>18000</v>
          </cell>
          <cell r="O714" t="str">
            <v>2000.04.08</v>
          </cell>
          <cell r="P714" t="str">
            <v>2000.04.08</v>
          </cell>
          <cell r="Q714" t="str">
            <v>김미현</v>
          </cell>
          <cell r="R714">
            <v>999999</v>
          </cell>
          <cell r="S714" t="str">
            <v>일시(SYSTEM SETTING)</v>
          </cell>
        </row>
        <row r="715">
          <cell r="A715" t="str">
            <v>51009-00</v>
          </cell>
          <cell r="B715" t="str">
            <v>잡이익</v>
          </cell>
          <cell r="C715" t="str">
            <v>잡이익</v>
          </cell>
          <cell r="D715">
            <v>100</v>
          </cell>
          <cell r="E715" t="str">
            <v>판매전표</v>
          </cell>
          <cell r="F715" t="str">
            <v>10544926-002</v>
          </cell>
          <cell r="G715">
            <v>100361</v>
          </cell>
          <cell r="H715" t="str">
            <v>구매과</v>
          </cell>
          <cell r="I715">
            <v>100361</v>
          </cell>
          <cell r="J715" t="str">
            <v>구매과</v>
          </cell>
          <cell r="K715" t="str">
            <v>파지</v>
          </cell>
          <cell r="L715" t="str">
            <v>C</v>
          </cell>
          <cell r="M715">
            <v>0</v>
          </cell>
          <cell r="N715">
            <v>19200</v>
          </cell>
          <cell r="O715" t="str">
            <v>2000.04.08</v>
          </cell>
          <cell r="P715" t="str">
            <v>2000.04.08</v>
          </cell>
          <cell r="Q715" t="str">
            <v>김미현</v>
          </cell>
          <cell r="R715">
            <v>999999</v>
          </cell>
          <cell r="S715" t="str">
            <v>일시(SYSTEM SETTING)</v>
          </cell>
        </row>
        <row r="716">
          <cell r="A716" t="str">
            <v>51009-00</v>
          </cell>
          <cell r="B716" t="str">
            <v>잡이익</v>
          </cell>
          <cell r="C716" t="str">
            <v>잡이익</v>
          </cell>
          <cell r="D716">
            <v>200</v>
          </cell>
          <cell r="E716" t="str">
            <v>수금전표</v>
          </cell>
          <cell r="F716" t="str">
            <v>10552524-004</v>
          </cell>
          <cell r="G716">
            <v>100702</v>
          </cell>
          <cell r="H716" t="str">
            <v>관리과</v>
          </cell>
          <cell r="I716">
            <v>100702</v>
          </cell>
          <cell r="J716" t="str">
            <v>관리과</v>
          </cell>
          <cell r="K716" t="str">
            <v>4월분 임대료 및 관리</v>
          </cell>
          <cell r="L716" t="str">
            <v>C</v>
          </cell>
          <cell r="M716">
            <v>0</v>
          </cell>
          <cell r="N716">
            <v>1</v>
          </cell>
          <cell r="O716" t="str">
            <v>2000.04.10</v>
          </cell>
          <cell r="P716" t="str">
            <v>2000.04.10</v>
          </cell>
          <cell r="Q716" t="str">
            <v>김지연</v>
          </cell>
        </row>
        <row r="717">
          <cell r="A717" t="str">
            <v>51009-00</v>
          </cell>
          <cell r="B717" t="str">
            <v>잡이익</v>
          </cell>
          <cell r="C717" t="str">
            <v>잡이익</v>
          </cell>
          <cell r="D717">
            <v>100</v>
          </cell>
          <cell r="E717" t="str">
            <v>판매전표</v>
          </cell>
          <cell r="F717" t="str">
            <v>10544923-002</v>
          </cell>
          <cell r="G717">
            <v>100361</v>
          </cell>
          <cell r="H717" t="str">
            <v>구매과</v>
          </cell>
          <cell r="I717">
            <v>100361</v>
          </cell>
          <cell r="J717" t="str">
            <v>구매과</v>
          </cell>
          <cell r="K717" t="str">
            <v>폐 젤리케이블</v>
          </cell>
          <cell r="L717" t="str">
            <v>C</v>
          </cell>
          <cell r="M717">
            <v>0</v>
          </cell>
          <cell r="N717">
            <v>993600</v>
          </cell>
          <cell r="O717" t="str">
            <v>2000.04.11</v>
          </cell>
          <cell r="P717" t="str">
            <v>2000.04.11</v>
          </cell>
          <cell r="Q717" t="str">
            <v>김미현</v>
          </cell>
          <cell r="R717">
            <v>999999</v>
          </cell>
          <cell r="S717" t="str">
            <v>일시(SYSTEM SETTING)</v>
          </cell>
        </row>
        <row r="718">
          <cell r="A718" t="str">
            <v>51009-00</v>
          </cell>
          <cell r="B718" t="str">
            <v>잡이익</v>
          </cell>
          <cell r="C718" t="str">
            <v>잡이익</v>
          </cell>
          <cell r="D718">
            <v>100</v>
          </cell>
          <cell r="E718" t="str">
            <v>판매전표</v>
          </cell>
          <cell r="F718" t="str">
            <v>10544924-002</v>
          </cell>
          <cell r="G718">
            <v>100361</v>
          </cell>
          <cell r="H718" t="str">
            <v>구매과</v>
          </cell>
          <cell r="I718">
            <v>100361</v>
          </cell>
          <cell r="J718" t="str">
            <v>구매과</v>
          </cell>
          <cell r="K718" t="str">
            <v>꽃가루</v>
          </cell>
          <cell r="L718" t="str">
            <v>C</v>
          </cell>
          <cell r="M718">
            <v>0</v>
          </cell>
          <cell r="N718">
            <v>317400</v>
          </cell>
          <cell r="O718" t="str">
            <v>2000.04.11</v>
          </cell>
          <cell r="P718" t="str">
            <v>2000.04.11</v>
          </cell>
          <cell r="Q718" t="str">
            <v>김미현</v>
          </cell>
          <cell r="R718">
            <v>999999</v>
          </cell>
          <cell r="S718" t="str">
            <v>일시(SYSTEM SETTING)</v>
          </cell>
        </row>
        <row r="719">
          <cell r="A719" t="str">
            <v>51009-00</v>
          </cell>
          <cell r="B719" t="str">
            <v>잡이익</v>
          </cell>
          <cell r="C719" t="str">
            <v>잡이익</v>
          </cell>
          <cell r="D719">
            <v>50</v>
          </cell>
          <cell r="E719" t="str">
            <v>자금전표</v>
          </cell>
          <cell r="F719" t="str">
            <v>10544519-002</v>
          </cell>
          <cell r="G719">
            <v>100050</v>
          </cell>
          <cell r="H719" t="str">
            <v>압출반</v>
          </cell>
          <cell r="I719">
            <v>100459</v>
          </cell>
          <cell r="J719" t="str">
            <v>업무팀</v>
          </cell>
          <cell r="K719" t="str">
            <v>3월 임대료(정희원)</v>
          </cell>
          <cell r="L719" t="str">
            <v>C</v>
          </cell>
          <cell r="M719">
            <v>0</v>
          </cell>
          <cell r="N719">
            <v>100000</v>
          </cell>
          <cell r="O719" t="str">
            <v>2000.04.11</v>
          </cell>
          <cell r="P719" t="str">
            <v>2000.04.11</v>
          </cell>
          <cell r="Q719" t="str">
            <v>장미영</v>
          </cell>
        </row>
        <row r="720">
          <cell r="A720" t="str">
            <v>51009-00</v>
          </cell>
          <cell r="B720" t="str">
            <v>잡이익</v>
          </cell>
          <cell r="C720" t="str">
            <v>잡이익</v>
          </cell>
          <cell r="D720">
            <v>50</v>
          </cell>
          <cell r="E720" t="str">
            <v>자금전표</v>
          </cell>
          <cell r="F720" t="str">
            <v>10544519-003</v>
          </cell>
          <cell r="G720">
            <v>100050</v>
          </cell>
          <cell r="H720" t="str">
            <v>압출반</v>
          </cell>
          <cell r="I720">
            <v>100459</v>
          </cell>
          <cell r="J720" t="str">
            <v>업무팀</v>
          </cell>
          <cell r="K720" t="str">
            <v>3월 임대료(고천수)</v>
          </cell>
          <cell r="L720" t="str">
            <v>C</v>
          </cell>
          <cell r="M720">
            <v>0</v>
          </cell>
          <cell r="N720">
            <v>50000</v>
          </cell>
          <cell r="O720" t="str">
            <v>2000.04.11</v>
          </cell>
          <cell r="P720" t="str">
            <v>2000.04.11</v>
          </cell>
          <cell r="Q720" t="str">
            <v>장미영</v>
          </cell>
        </row>
        <row r="721">
          <cell r="A721" t="str">
            <v>51009-00</v>
          </cell>
          <cell r="B721" t="str">
            <v>잡이익</v>
          </cell>
          <cell r="C721" t="str">
            <v>잡이익</v>
          </cell>
          <cell r="D721">
            <v>50</v>
          </cell>
          <cell r="E721" t="str">
            <v>자금전표</v>
          </cell>
          <cell r="F721" t="str">
            <v>10544519-004</v>
          </cell>
          <cell r="G721">
            <v>100054</v>
          </cell>
          <cell r="H721" t="str">
            <v>피막반</v>
          </cell>
          <cell r="I721">
            <v>100459</v>
          </cell>
          <cell r="J721" t="str">
            <v>업무팀</v>
          </cell>
          <cell r="K721" t="str">
            <v>3월 임대료(김행식)</v>
          </cell>
          <cell r="L721" t="str">
            <v>C</v>
          </cell>
          <cell r="M721">
            <v>0</v>
          </cell>
          <cell r="N721">
            <v>100000</v>
          </cell>
          <cell r="O721" t="str">
            <v>2000.04.11</v>
          </cell>
          <cell r="P721" t="str">
            <v>2000.04.11</v>
          </cell>
          <cell r="Q721" t="str">
            <v>장미영</v>
          </cell>
        </row>
        <row r="722">
          <cell r="A722" t="str">
            <v>51009-00</v>
          </cell>
          <cell r="B722" t="str">
            <v>잡이익</v>
          </cell>
          <cell r="C722" t="str">
            <v>잡이익</v>
          </cell>
          <cell r="D722">
            <v>50</v>
          </cell>
          <cell r="E722" t="str">
            <v>자금전표</v>
          </cell>
          <cell r="F722" t="str">
            <v>10544519-005</v>
          </cell>
          <cell r="G722">
            <v>100047</v>
          </cell>
          <cell r="H722" t="str">
            <v>금형반</v>
          </cell>
          <cell r="I722">
            <v>100459</v>
          </cell>
          <cell r="J722" t="str">
            <v>업무팀</v>
          </cell>
          <cell r="K722" t="str">
            <v>3월 임대료(박성철)</v>
          </cell>
          <cell r="L722" t="str">
            <v>C</v>
          </cell>
          <cell r="M722">
            <v>0</v>
          </cell>
          <cell r="N722">
            <v>80000</v>
          </cell>
          <cell r="O722" t="str">
            <v>2000.04.11</v>
          </cell>
          <cell r="P722" t="str">
            <v>2000.04.11</v>
          </cell>
          <cell r="Q722" t="str">
            <v>장미영</v>
          </cell>
        </row>
        <row r="723">
          <cell r="A723" t="str">
            <v>51009-00</v>
          </cell>
          <cell r="B723" t="str">
            <v>잡이익</v>
          </cell>
          <cell r="C723" t="str">
            <v>잡이익</v>
          </cell>
          <cell r="D723">
            <v>100</v>
          </cell>
          <cell r="E723" t="str">
            <v>판매전표</v>
          </cell>
          <cell r="F723" t="str">
            <v>10544921-002</v>
          </cell>
          <cell r="G723">
            <v>100361</v>
          </cell>
          <cell r="H723" t="str">
            <v>구매과</v>
          </cell>
          <cell r="I723">
            <v>100361</v>
          </cell>
          <cell r="J723" t="str">
            <v>구매과</v>
          </cell>
          <cell r="K723" t="str">
            <v>파지</v>
          </cell>
          <cell r="L723" t="str">
            <v>C</v>
          </cell>
          <cell r="M723">
            <v>0</v>
          </cell>
          <cell r="N723">
            <v>13600</v>
          </cell>
          <cell r="O723" t="str">
            <v>2000.04.13</v>
          </cell>
          <cell r="P723" t="str">
            <v>2000.04.13</v>
          </cell>
          <cell r="Q723" t="str">
            <v>김미현</v>
          </cell>
          <cell r="R723">
            <v>999999</v>
          </cell>
          <cell r="S723" t="str">
            <v>일시(SYSTEM SETTING)</v>
          </cell>
        </row>
        <row r="724">
          <cell r="A724" t="str">
            <v>51009-00</v>
          </cell>
          <cell r="B724" t="str">
            <v>잡이익</v>
          </cell>
          <cell r="C724" t="str">
            <v>잡이익</v>
          </cell>
          <cell r="D724">
            <v>100</v>
          </cell>
          <cell r="E724" t="str">
            <v>판매전표</v>
          </cell>
          <cell r="F724" t="str">
            <v>10544922-002</v>
          </cell>
          <cell r="G724">
            <v>100361</v>
          </cell>
          <cell r="H724" t="str">
            <v>구매과</v>
          </cell>
          <cell r="I724">
            <v>100361</v>
          </cell>
          <cell r="J724" t="str">
            <v>구매과</v>
          </cell>
          <cell r="K724" t="str">
            <v>폐500kg포대</v>
          </cell>
          <cell r="L724" t="str">
            <v>C</v>
          </cell>
          <cell r="M724">
            <v>0</v>
          </cell>
          <cell r="N724">
            <v>79500</v>
          </cell>
          <cell r="O724" t="str">
            <v>2000.04.13</v>
          </cell>
          <cell r="P724" t="str">
            <v>2000.04.13</v>
          </cell>
          <cell r="Q724" t="str">
            <v>김미현</v>
          </cell>
          <cell r="R724">
            <v>999999</v>
          </cell>
          <cell r="S724" t="str">
            <v>일시(SYSTEM SETTING)</v>
          </cell>
        </row>
        <row r="725">
          <cell r="A725" t="str">
            <v>51009-00</v>
          </cell>
          <cell r="B725" t="str">
            <v>잡이익</v>
          </cell>
          <cell r="C725" t="str">
            <v>잡이익</v>
          </cell>
          <cell r="D725">
            <v>100</v>
          </cell>
          <cell r="E725" t="str">
            <v>판매전표</v>
          </cell>
          <cell r="F725" t="str">
            <v>10553981-002</v>
          </cell>
          <cell r="G725">
            <v>100453</v>
          </cell>
          <cell r="H725" t="str">
            <v>특판1팀</v>
          </cell>
          <cell r="I725">
            <v>100453</v>
          </cell>
          <cell r="J725" t="str">
            <v>특판1팀</v>
          </cell>
          <cell r="K725" t="str">
            <v>금형대</v>
          </cell>
          <cell r="L725" t="str">
            <v>C</v>
          </cell>
          <cell r="M725">
            <v>0</v>
          </cell>
          <cell r="N725">
            <v>300000</v>
          </cell>
          <cell r="O725" t="str">
            <v>2000.04.15</v>
          </cell>
          <cell r="P725" t="str">
            <v>2000.04.15</v>
          </cell>
          <cell r="Q725" t="str">
            <v>최윤경</v>
          </cell>
        </row>
        <row r="726">
          <cell r="A726" t="str">
            <v>51009-00</v>
          </cell>
          <cell r="B726" t="str">
            <v>잡이익</v>
          </cell>
          <cell r="C726" t="str">
            <v>잡이익</v>
          </cell>
          <cell r="D726">
            <v>100</v>
          </cell>
          <cell r="E726" t="str">
            <v>판매전표</v>
          </cell>
          <cell r="F726" t="str">
            <v>10553981-003</v>
          </cell>
          <cell r="G726">
            <v>100453</v>
          </cell>
          <cell r="H726" t="str">
            <v>특판1팀</v>
          </cell>
          <cell r="I726">
            <v>100453</v>
          </cell>
          <cell r="J726" t="str">
            <v>특판1팀</v>
          </cell>
          <cell r="K726" t="str">
            <v>금형대</v>
          </cell>
          <cell r="L726" t="str">
            <v>C</v>
          </cell>
          <cell r="M726">
            <v>0</v>
          </cell>
          <cell r="N726">
            <v>500000</v>
          </cell>
          <cell r="O726" t="str">
            <v>2000.04.15</v>
          </cell>
          <cell r="P726" t="str">
            <v>2000.04.15</v>
          </cell>
          <cell r="Q726" t="str">
            <v>최윤경</v>
          </cell>
        </row>
        <row r="727">
          <cell r="A727" t="str">
            <v>51009-00</v>
          </cell>
          <cell r="B727" t="str">
            <v>잡이익</v>
          </cell>
          <cell r="C727" t="str">
            <v>잡이익</v>
          </cell>
          <cell r="D727">
            <v>100</v>
          </cell>
          <cell r="E727" t="str">
            <v>판매전표</v>
          </cell>
          <cell r="F727" t="str">
            <v>10545935-002</v>
          </cell>
          <cell r="G727">
            <v>100361</v>
          </cell>
          <cell r="H727" t="str">
            <v>구매과</v>
          </cell>
          <cell r="I727">
            <v>100361</v>
          </cell>
          <cell r="J727" t="str">
            <v>구매과</v>
          </cell>
          <cell r="K727" t="str">
            <v>폐500KG포대</v>
          </cell>
          <cell r="L727" t="str">
            <v>C</v>
          </cell>
          <cell r="M727">
            <v>0</v>
          </cell>
          <cell r="N727">
            <v>10500</v>
          </cell>
          <cell r="O727" t="str">
            <v>2000.04.15</v>
          </cell>
          <cell r="P727" t="str">
            <v>2000.04.15</v>
          </cell>
          <cell r="Q727" t="str">
            <v>김미현</v>
          </cell>
          <cell r="R727">
            <v>999999</v>
          </cell>
          <cell r="S727" t="str">
            <v>일시(SYSTEM SETTING)</v>
          </cell>
        </row>
        <row r="728">
          <cell r="A728" t="str">
            <v>51009-00</v>
          </cell>
          <cell r="B728" t="str">
            <v>잡이익</v>
          </cell>
          <cell r="C728" t="str">
            <v>잡이익</v>
          </cell>
          <cell r="D728">
            <v>100</v>
          </cell>
          <cell r="E728" t="str">
            <v>판매전표</v>
          </cell>
          <cell r="F728" t="str">
            <v>10545934-002</v>
          </cell>
          <cell r="G728">
            <v>100361</v>
          </cell>
          <cell r="H728" t="str">
            <v>구매과</v>
          </cell>
          <cell r="I728">
            <v>100361</v>
          </cell>
          <cell r="J728" t="str">
            <v>구매과</v>
          </cell>
          <cell r="K728" t="str">
            <v>파지</v>
          </cell>
          <cell r="L728" t="str">
            <v>C</v>
          </cell>
          <cell r="M728">
            <v>0</v>
          </cell>
          <cell r="N728">
            <v>5600</v>
          </cell>
          <cell r="O728" t="str">
            <v>2000.04.15</v>
          </cell>
          <cell r="P728" t="str">
            <v>2000.04.15</v>
          </cell>
          <cell r="Q728" t="str">
            <v>김미현</v>
          </cell>
          <cell r="R728">
            <v>999999</v>
          </cell>
          <cell r="S728" t="str">
            <v>일시(SYSTEM SETTING)</v>
          </cell>
        </row>
        <row r="729">
          <cell r="A729" t="str">
            <v>51009-00</v>
          </cell>
          <cell r="B729" t="str">
            <v>잡이익</v>
          </cell>
          <cell r="C729" t="str">
            <v>잡이익</v>
          </cell>
          <cell r="D729">
            <v>100</v>
          </cell>
          <cell r="E729" t="str">
            <v>판매전표</v>
          </cell>
          <cell r="F729" t="str">
            <v>10546360-002</v>
          </cell>
          <cell r="G729">
            <v>100361</v>
          </cell>
          <cell r="H729" t="str">
            <v>구매과</v>
          </cell>
          <cell r="I729">
            <v>100361</v>
          </cell>
          <cell r="J729" t="str">
            <v>구매과</v>
          </cell>
          <cell r="K729" t="str">
            <v>폐동복강선</v>
          </cell>
          <cell r="L729" t="str">
            <v>C</v>
          </cell>
          <cell r="M729">
            <v>0</v>
          </cell>
          <cell r="N729">
            <v>246000</v>
          </cell>
          <cell r="O729" t="str">
            <v>2000.04.17</v>
          </cell>
          <cell r="P729" t="str">
            <v>2000.04.17</v>
          </cell>
          <cell r="Q729" t="str">
            <v>김미현</v>
          </cell>
          <cell r="R729">
            <v>999999</v>
          </cell>
          <cell r="S729" t="str">
            <v>일시(SYSTEM SETTING)</v>
          </cell>
        </row>
        <row r="730">
          <cell r="A730" t="str">
            <v>51009-00</v>
          </cell>
          <cell r="B730" t="str">
            <v>잡이익</v>
          </cell>
          <cell r="C730" t="str">
            <v>잡이익</v>
          </cell>
          <cell r="D730">
            <v>100</v>
          </cell>
          <cell r="E730" t="str">
            <v>판매전표</v>
          </cell>
          <cell r="F730" t="str">
            <v>10546315-002</v>
          </cell>
          <cell r="G730">
            <v>100361</v>
          </cell>
          <cell r="H730" t="str">
            <v>구매과</v>
          </cell>
          <cell r="I730">
            <v>100361</v>
          </cell>
          <cell r="J730" t="str">
            <v>구매과</v>
          </cell>
          <cell r="K730" t="str">
            <v>폐 젤리케이블</v>
          </cell>
          <cell r="L730" t="str">
            <v>C</v>
          </cell>
          <cell r="M730">
            <v>0</v>
          </cell>
          <cell r="N730">
            <v>1891200</v>
          </cell>
          <cell r="O730" t="str">
            <v>2000.04.17</v>
          </cell>
          <cell r="P730" t="str">
            <v>2000.04.17</v>
          </cell>
          <cell r="Q730" t="str">
            <v>김미현</v>
          </cell>
          <cell r="R730">
            <v>999999</v>
          </cell>
          <cell r="S730" t="str">
            <v>일시(SYSTEM SETTING)</v>
          </cell>
        </row>
        <row r="731">
          <cell r="A731" t="str">
            <v>51009-00</v>
          </cell>
          <cell r="B731" t="str">
            <v>잡이익</v>
          </cell>
          <cell r="C731" t="str">
            <v>잡이익</v>
          </cell>
          <cell r="D731">
            <v>100</v>
          </cell>
          <cell r="E731" t="str">
            <v>판매전표</v>
          </cell>
          <cell r="F731" t="str">
            <v>10546308-002</v>
          </cell>
          <cell r="G731">
            <v>100361</v>
          </cell>
          <cell r="H731" t="str">
            <v>구매과</v>
          </cell>
          <cell r="I731">
            <v>100361</v>
          </cell>
          <cell r="J731" t="str">
            <v>구매과</v>
          </cell>
          <cell r="K731" t="str">
            <v>폐 LAP TAPE외</v>
          </cell>
          <cell r="L731" t="str">
            <v>C</v>
          </cell>
          <cell r="M731">
            <v>0</v>
          </cell>
          <cell r="N731">
            <v>143000</v>
          </cell>
          <cell r="O731" t="str">
            <v>2000.04.17</v>
          </cell>
          <cell r="P731" t="str">
            <v>2000.04.17</v>
          </cell>
          <cell r="Q731" t="str">
            <v>김미현</v>
          </cell>
          <cell r="R731">
            <v>999999</v>
          </cell>
          <cell r="S731" t="str">
            <v>일시(SYSTEM SETTING)</v>
          </cell>
        </row>
        <row r="732">
          <cell r="A732" t="str">
            <v>51009-00</v>
          </cell>
          <cell r="B732" t="str">
            <v>잡이익</v>
          </cell>
          <cell r="C732" t="str">
            <v>잡이익</v>
          </cell>
          <cell r="D732">
            <v>100</v>
          </cell>
          <cell r="E732" t="str">
            <v>판매전표</v>
          </cell>
          <cell r="F732" t="str">
            <v>10545937-002</v>
          </cell>
          <cell r="G732">
            <v>100361</v>
          </cell>
          <cell r="H732" t="str">
            <v>구매과</v>
          </cell>
          <cell r="I732">
            <v>100361</v>
          </cell>
          <cell r="J732" t="str">
            <v>구매과</v>
          </cell>
          <cell r="K732" t="str">
            <v>폐500KG포대</v>
          </cell>
          <cell r="L732" t="str">
            <v>C</v>
          </cell>
          <cell r="M732">
            <v>0</v>
          </cell>
          <cell r="N732">
            <v>34500</v>
          </cell>
          <cell r="O732" t="str">
            <v>2000.04.17</v>
          </cell>
          <cell r="P732" t="str">
            <v>2000.04.17</v>
          </cell>
          <cell r="Q732" t="str">
            <v>김미현</v>
          </cell>
          <cell r="R732">
            <v>999999</v>
          </cell>
          <cell r="S732" t="str">
            <v>일시(SYSTEM SETTING)</v>
          </cell>
        </row>
        <row r="733">
          <cell r="A733" t="str">
            <v>51009-00</v>
          </cell>
          <cell r="B733" t="str">
            <v>잡이익</v>
          </cell>
          <cell r="C733" t="str">
            <v>잡이익</v>
          </cell>
          <cell r="D733">
            <v>100</v>
          </cell>
          <cell r="E733" t="str">
            <v>판매전표</v>
          </cell>
          <cell r="F733" t="str">
            <v>10545932-002</v>
          </cell>
          <cell r="G733">
            <v>100361</v>
          </cell>
          <cell r="H733" t="str">
            <v>구매과</v>
          </cell>
          <cell r="I733">
            <v>100361</v>
          </cell>
          <cell r="J733" t="str">
            <v>구매과</v>
          </cell>
          <cell r="K733" t="str">
            <v>파지</v>
          </cell>
          <cell r="L733" t="str">
            <v>C</v>
          </cell>
          <cell r="M733">
            <v>0</v>
          </cell>
          <cell r="N733">
            <v>28400</v>
          </cell>
          <cell r="O733" t="str">
            <v>2000.04.17</v>
          </cell>
          <cell r="P733" t="str">
            <v>2000.04.17</v>
          </cell>
          <cell r="Q733" t="str">
            <v>김미현</v>
          </cell>
          <cell r="R733">
            <v>999999</v>
          </cell>
          <cell r="S733" t="str">
            <v>일시(SYSTEM SETTING)</v>
          </cell>
        </row>
        <row r="734">
          <cell r="A734" t="str">
            <v>51009-00</v>
          </cell>
          <cell r="B734" t="str">
            <v>잡이익</v>
          </cell>
          <cell r="C734" t="str">
            <v>잡이익</v>
          </cell>
          <cell r="D734">
            <v>100</v>
          </cell>
          <cell r="E734" t="str">
            <v>판매전표</v>
          </cell>
          <cell r="F734" t="str">
            <v>10545940-002</v>
          </cell>
          <cell r="G734">
            <v>100361</v>
          </cell>
          <cell r="H734" t="str">
            <v>구매과</v>
          </cell>
          <cell r="I734">
            <v>100361</v>
          </cell>
          <cell r="J734" t="str">
            <v>구매과</v>
          </cell>
          <cell r="K734" t="str">
            <v>폐고철</v>
          </cell>
          <cell r="L734" t="str">
            <v>C</v>
          </cell>
          <cell r="M734">
            <v>0</v>
          </cell>
          <cell r="N734">
            <v>365300</v>
          </cell>
          <cell r="O734" t="str">
            <v>2000.04.17</v>
          </cell>
          <cell r="P734" t="str">
            <v>2000.04.17</v>
          </cell>
          <cell r="Q734" t="str">
            <v>김미현</v>
          </cell>
          <cell r="R734">
            <v>999999</v>
          </cell>
          <cell r="S734" t="str">
            <v>일시(SYSTEM SETTING)</v>
          </cell>
        </row>
        <row r="735">
          <cell r="A735" t="str">
            <v>51009-00</v>
          </cell>
          <cell r="B735" t="str">
            <v>잡이익</v>
          </cell>
          <cell r="C735" t="str">
            <v>잡이익</v>
          </cell>
          <cell r="D735">
            <v>1</v>
          </cell>
          <cell r="E735" t="str">
            <v>비용전표</v>
          </cell>
          <cell r="F735" t="str">
            <v>10545258-007</v>
          </cell>
          <cell r="G735">
            <v>100702</v>
          </cell>
          <cell r="H735" t="str">
            <v>관리과</v>
          </cell>
          <cell r="I735">
            <v>100702</v>
          </cell>
          <cell r="J735" t="str">
            <v>관리과</v>
          </cell>
          <cell r="K735" t="str">
            <v>3월분 전기요금 단수</v>
          </cell>
          <cell r="L735" t="str">
            <v>C</v>
          </cell>
          <cell r="M735">
            <v>0</v>
          </cell>
          <cell r="N735">
            <v>13</v>
          </cell>
          <cell r="O735" t="str">
            <v>2000.04.18</v>
          </cell>
          <cell r="P735" t="str">
            <v>2000.04.08</v>
          </cell>
          <cell r="Q735" t="str">
            <v>서수현</v>
          </cell>
        </row>
        <row r="736">
          <cell r="A736" t="str">
            <v>51009-00</v>
          </cell>
          <cell r="B736" t="str">
            <v>잡이익</v>
          </cell>
          <cell r="C736" t="str">
            <v>잡이익</v>
          </cell>
          <cell r="D736">
            <v>100</v>
          </cell>
          <cell r="E736" t="str">
            <v>판매전표</v>
          </cell>
          <cell r="F736" t="str">
            <v>60061739-002</v>
          </cell>
          <cell r="G736">
            <v>100729</v>
          </cell>
          <cell r="H736" t="str">
            <v>SCR국내영업팀</v>
          </cell>
          <cell r="I736">
            <v>100729</v>
          </cell>
          <cell r="J736" t="str">
            <v>SCR국내영업팀</v>
          </cell>
          <cell r="K736" t="str">
            <v>SCR관세 외144381 KG</v>
          </cell>
          <cell r="L736" t="str">
            <v>C</v>
          </cell>
          <cell r="M736">
            <v>0</v>
          </cell>
          <cell r="N736">
            <v>15051017</v>
          </cell>
          <cell r="O736" t="str">
            <v>2000.04.18</v>
          </cell>
          <cell r="P736" t="str">
            <v>2000.04.18</v>
          </cell>
          <cell r="Q736" t="str">
            <v>손형경</v>
          </cell>
          <cell r="R736">
            <v>103502</v>
          </cell>
          <cell r="S736" t="str">
            <v>대성전선(주)</v>
          </cell>
          <cell r="T736" t="str">
            <v>SCR관세 외144381</v>
          </cell>
          <cell r="U736" t="str">
            <v>KG                 144381</v>
          </cell>
        </row>
        <row r="737">
          <cell r="A737" t="str">
            <v>51009-00</v>
          </cell>
          <cell r="B737" t="str">
            <v>잡이익</v>
          </cell>
          <cell r="C737" t="str">
            <v>잡이익</v>
          </cell>
          <cell r="D737">
            <v>100</v>
          </cell>
          <cell r="E737" t="str">
            <v>판매전표</v>
          </cell>
          <cell r="F737" t="str">
            <v>60061741-002</v>
          </cell>
          <cell r="G737">
            <v>100729</v>
          </cell>
          <cell r="H737" t="str">
            <v>SCR국내영업팀</v>
          </cell>
          <cell r="I737">
            <v>100729</v>
          </cell>
          <cell r="J737" t="str">
            <v>SCR국내영업팀</v>
          </cell>
          <cell r="K737" t="str">
            <v>SCR관세 외80452 KG</v>
          </cell>
          <cell r="L737" t="str">
            <v>C</v>
          </cell>
          <cell r="M737">
            <v>0</v>
          </cell>
          <cell r="N737">
            <v>8587353</v>
          </cell>
          <cell r="O737" t="str">
            <v>2000.04.18</v>
          </cell>
          <cell r="P737" t="str">
            <v>2000.04.18</v>
          </cell>
          <cell r="Q737" t="str">
            <v>손형경</v>
          </cell>
          <cell r="R737">
            <v>117029</v>
          </cell>
          <cell r="S737" t="str">
            <v>동양전선(주)</v>
          </cell>
          <cell r="T737" t="str">
            <v>SCR관세 외80452 K</v>
          </cell>
          <cell r="U737" t="str">
            <v>G                  80452</v>
          </cell>
        </row>
        <row r="738">
          <cell r="A738" t="str">
            <v>51009-00</v>
          </cell>
          <cell r="B738" t="str">
            <v>잡이익</v>
          </cell>
          <cell r="C738" t="str">
            <v>잡이익</v>
          </cell>
          <cell r="D738">
            <v>100</v>
          </cell>
          <cell r="E738" t="str">
            <v>판매전표</v>
          </cell>
          <cell r="F738" t="str">
            <v>60061743-002</v>
          </cell>
          <cell r="G738">
            <v>100729</v>
          </cell>
          <cell r="H738" t="str">
            <v>SCR국내영업팀</v>
          </cell>
          <cell r="I738">
            <v>100729</v>
          </cell>
          <cell r="J738" t="str">
            <v>SCR국내영업팀</v>
          </cell>
          <cell r="K738" t="str">
            <v>SCR관세 외48750 KG</v>
          </cell>
          <cell r="L738" t="str">
            <v>C</v>
          </cell>
          <cell r="M738">
            <v>0</v>
          </cell>
          <cell r="N738">
            <v>4782917</v>
          </cell>
          <cell r="O738" t="str">
            <v>2000.04.18</v>
          </cell>
          <cell r="P738" t="str">
            <v>2000.04.18</v>
          </cell>
          <cell r="Q738" t="str">
            <v>손형경</v>
          </cell>
          <cell r="R738">
            <v>105957</v>
          </cell>
          <cell r="S738" t="str">
            <v>일진전선(주)</v>
          </cell>
          <cell r="T738" t="str">
            <v>SCR관세 외48750 K</v>
          </cell>
          <cell r="U738" t="str">
            <v>G                  48750</v>
          </cell>
        </row>
        <row r="739">
          <cell r="A739" t="str">
            <v>51009-00</v>
          </cell>
          <cell r="B739" t="str">
            <v>잡이익</v>
          </cell>
          <cell r="C739" t="str">
            <v>잡이익</v>
          </cell>
          <cell r="D739">
            <v>100</v>
          </cell>
          <cell r="E739" t="str">
            <v>판매전표</v>
          </cell>
          <cell r="F739" t="str">
            <v>60061744-002</v>
          </cell>
          <cell r="G739">
            <v>100729</v>
          </cell>
          <cell r="H739" t="str">
            <v>SCR국내영업팀</v>
          </cell>
          <cell r="I739">
            <v>100729</v>
          </cell>
          <cell r="J739" t="str">
            <v>SCR국내영업팀</v>
          </cell>
          <cell r="K739" t="str">
            <v>SCR관세 외32790 KG</v>
          </cell>
          <cell r="L739" t="str">
            <v>C</v>
          </cell>
          <cell r="M739">
            <v>0</v>
          </cell>
          <cell r="N739">
            <v>3224223</v>
          </cell>
          <cell r="O739" t="str">
            <v>2000.04.18</v>
          </cell>
          <cell r="P739" t="str">
            <v>2000.04.18</v>
          </cell>
          <cell r="Q739" t="str">
            <v>손형경</v>
          </cell>
          <cell r="R739">
            <v>105957</v>
          </cell>
          <cell r="S739" t="str">
            <v>일진전선(주)</v>
          </cell>
          <cell r="T739" t="str">
            <v>SCR관세 외32790 K</v>
          </cell>
          <cell r="U739" t="str">
            <v>G                  32790</v>
          </cell>
        </row>
        <row r="740">
          <cell r="A740" t="str">
            <v>51009-00</v>
          </cell>
          <cell r="B740" t="str">
            <v>잡이익</v>
          </cell>
          <cell r="C740" t="str">
            <v>잡이익</v>
          </cell>
          <cell r="D740">
            <v>100</v>
          </cell>
          <cell r="E740" t="str">
            <v>판매전표</v>
          </cell>
          <cell r="F740" t="str">
            <v>60061745-002</v>
          </cell>
          <cell r="G740">
            <v>100729</v>
          </cell>
          <cell r="H740" t="str">
            <v>SCR국내영업팀</v>
          </cell>
          <cell r="I740">
            <v>100729</v>
          </cell>
          <cell r="J740" t="str">
            <v>SCR국내영업팀</v>
          </cell>
          <cell r="K740" t="str">
            <v>SCR관세 외71190 KG</v>
          </cell>
          <cell r="L740" t="str">
            <v>C</v>
          </cell>
          <cell r="M740">
            <v>0</v>
          </cell>
          <cell r="N740">
            <v>7063436</v>
          </cell>
          <cell r="O740" t="str">
            <v>2000.04.18</v>
          </cell>
          <cell r="P740" t="str">
            <v>2000.04.18</v>
          </cell>
          <cell r="Q740" t="str">
            <v>손형경</v>
          </cell>
          <cell r="R740">
            <v>105957</v>
          </cell>
          <cell r="S740" t="str">
            <v>일진전선(주)</v>
          </cell>
          <cell r="T740" t="str">
            <v>SCR관세 외71190 K</v>
          </cell>
          <cell r="U740" t="str">
            <v>G                  71190</v>
          </cell>
        </row>
        <row r="741">
          <cell r="A741" t="str">
            <v>51009-00</v>
          </cell>
          <cell r="B741" t="str">
            <v>잡이익</v>
          </cell>
          <cell r="C741" t="str">
            <v>잡이익</v>
          </cell>
          <cell r="D741">
            <v>1</v>
          </cell>
          <cell r="E741" t="str">
            <v>비용전표</v>
          </cell>
          <cell r="F741" t="str">
            <v>10544966-004</v>
          </cell>
          <cell r="G741">
            <v>100223</v>
          </cell>
          <cell r="H741" t="str">
            <v>통신공장</v>
          </cell>
          <cell r="I741">
            <v>100027</v>
          </cell>
          <cell r="J741" t="str">
            <v>일진경리팀</v>
          </cell>
          <cell r="K741" t="str">
            <v>전기요금절사분</v>
          </cell>
          <cell r="L741" t="str">
            <v>C</v>
          </cell>
          <cell r="M741">
            <v>0</v>
          </cell>
          <cell r="N741">
            <v>2</v>
          </cell>
          <cell r="O741" t="str">
            <v>2000.04.18</v>
          </cell>
          <cell r="P741" t="str">
            <v>2000.04.14</v>
          </cell>
          <cell r="Q741" t="str">
            <v>정미은</v>
          </cell>
        </row>
        <row r="742">
          <cell r="A742" t="str">
            <v>51009-00</v>
          </cell>
          <cell r="B742" t="str">
            <v>잡이익</v>
          </cell>
          <cell r="C742" t="str">
            <v>잡이익</v>
          </cell>
          <cell r="D742">
            <v>300</v>
          </cell>
          <cell r="E742" t="str">
            <v>구매전표</v>
          </cell>
          <cell r="F742" t="str">
            <v>10545252-004</v>
          </cell>
          <cell r="G742">
            <v>100076</v>
          </cell>
          <cell r="H742" t="str">
            <v>반월공장</v>
          </cell>
          <cell r="I742">
            <v>100085</v>
          </cell>
          <cell r="J742" t="str">
            <v>설비보전팀</v>
          </cell>
          <cell r="K742" t="str">
            <v>절사분</v>
          </cell>
          <cell r="L742" t="str">
            <v>C</v>
          </cell>
          <cell r="M742">
            <v>0</v>
          </cell>
          <cell r="N742">
            <v>6</v>
          </cell>
          <cell r="O742" t="str">
            <v>2000.04.18</v>
          </cell>
          <cell r="P742" t="str">
            <v>2000.04.14</v>
          </cell>
          <cell r="Q742" t="str">
            <v>황근오</v>
          </cell>
        </row>
        <row r="743">
          <cell r="A743" t="str">
            <v>51009-00</v>
          </cell>
          <cell r="B743" t="str">
            <v>잡이익</v>
          </cell>
          <cell r="C743" t="str">
            <v>잡이익</v>
          </cell>
          <cell r="D743">
            <v>100</v>
          </cell>
          <cell r="E743" t="str">
            <v>판매전표</v>
          </cell>
          <cell r="F743" t="str">
            <v>10546314-002</v>
          </cell>
          <cell r="G743">
            <v>100361</v>
          </cell>
          <cell r="H743" t="str">
            <v>구매과</v>
          </cell>
          <cell r="I743">
            <v>100361</v>
          </cell>
          <cell r="J743" t="str">
            <v>구매과</v>
          </cell>
          <cell r="K743" t="str">
            <v>아연강선 공D/M</v>
          </cell>
          <cell r="L743" t="str">
            <v>C</v>
          </cell>
          <cell r="M743">
            <v>0</v>
          </cell>
          <cell r="N743">
            <v>63000</v>
          </cell>
          <cell r="O743" t="str">
            <v>2000.04.18</v>
          </cell>
          <cell r="P743" t="str">
            <v>2000.04.18</v>
          </cell>
          <cell r="Q743" t="str">
            <v>김미현</v>
          </cell>
          <cell r="R743">
            <v>999999</v>
          </cell>
          <cell r="S743" t="str">
            <v>일시(SYSTEM SETTING)</v>
          </cell>
        </row>
        <row r="744">
          <cell r="A744" t="str">
            <v>51009-00</v>
          </cell>
          <cell r="B744" t="str">
            <v>잡이익</v>
          </cell>
          <cell r="C744" t="str">
            <v>잡이익</v>
          </cell>
          <cell r="D744">
            <v>50</v>
          </cell>
          <cell r="E744" t="str">
            <v>자금전표</v>
          </cell>
          <cell r="F744" t="str">
            <v>10544497-008</v>
          </cell>
          <cell r="G744">
            <v>100054</v>
          </cell>
          <cell r="H744" t="str">
            <v>피막반</v>
          </cell>
          <cell r="I744">
            <v>100468</v>
          </cell>
          <cell r="J744" t="str">
            <v>설비팀</v>
          </cell>
          <cell r="K744" t="str">
            <v>3월 전력비 원단위절? C</v>
          </cell>
          <cell r="M744">
            <v>0</v>
          </cell>
          <cell r="N744" t="str">
            <v>4  2</v>
          </cell>
          <cell r="O744" t="str">
            <v>000.04.18  2</v>
          </cell>
          <cell r="P744" t="str">
            <v>000.04.08  김</v>
          </cell>
          <cell r="Q744" t="str">
            <v>춘길</v>
          </cell>
        </row>
        <row r="745">
          <cell r="A745" t="str">
            <v>51009-00</v>
          </cell>
          <cell r="B745" t="str">
            <v>잡이익</v>
          </cell>
          <cell r="C745" t="str">
            <v>잡이익</v>
          </cell>
          <cell r="D745">
            <v>1</v>
          </cell>
          <cell r="E745" t="str">
            <v>비용전표</v>
          </cell>
          <cell r="F745" t="str">
            <v>10544949-004</v>
          </cell>
          <cell r="G745">
            <v>100660</v>
          </cell>
          <cell r="H745" t="str">
            <v>전북PCS팀</v>
          </cell>
          <cell r="I745">
            <v>100780</v>
          </cell>
          <cell r="J745" t="str">
            <v>지원팀</v>
          </cell>
          <cell r="K745" t="str">
            <v>전북PCS)3월전기요금</v>
          </cell>
          <cell r="L745" t="str">
            <v>C</v>
          </cell>
          <cell r="M745">
            <v>0</v>
          </cell>
          <cell r="N745">
            <v>8</v>
          </cell>
          <cell r="O745" t="str">
            <v>2000.04.19</v>
          </cell>
          <cell r="P745" t="str">
            <v>2000.04.12</v>
          </cell>
          <cell r="Q745" t="str">
            <v>구연희</v>
          </cell>
        </row>
        <row r="746">
          <cell r="A746" t="str">
            <v>51009-00</v>
          </cell>
          <cell r="B746" t="str">
            <v>잡이익</v>
          </cell>
          <cell r="C746" t="str">
            <v>잡이익</v>
          </cell>
          <cell r="D746">
            <v>100</v>
          </cell>
          <cell r="E746" t="str">
            <v>판매전표</v>
          </cell>
          <cell r="F746" t="str">
            <v>60061895-002</v>
          </cell>
          <cell r="G746">
            <v>100729</v>
          </cell>
          <cell r="H746" t="str">
            <v>SCR국내영업팀</v>
          </cell>
          <cell r="I746">
            <v>100729</v>
          </cell>
          <cell r="J746" t="str">
            <v>SCR국내영업팀</v>
          </cell>
          <cell r="K746" t="str">
            <v>관세매출41,891KG</v>
          </cell>
          <cell r="L746" t="str">
            <v>C</v>
          </cell>
          <cell r="M746">
            <v>0</v>
          </cell>
          <cell r="N746">
            <v>4468047</v>
          </cell>
          <cell r="O746" t="str">
            <v>2000.04.20</v>
          </cell>
          <cell r="P746" t="str">
            <v>2000.04.20</v>
          </cell>
          <cell r="Q746" t="str">
            <v>손형경</v>
          </cell>
          <cell r="R746">
            <v>104334</v>
          </cell>
          <cell r="S746" t="str">
            <v>한국케이디케이(주)</v>
          </cell>
        </row>
        <row r="747">
          <cell r="A747" t="str">
            <v>51009-00</v>
          </cell>
          <cell r="B747" t="str">
            <v>잡이익</v>
          </cell>
          <cell r="C747" t="str">
            <v>잡이익</v>
          </cell>
          <cell r="D747">
            <v>100</v>
          </cell>
          <cell r="E747" t="str">
            <v>판매전표</v>
          </cell>
          <cell r="F747" t="str">
            <v>60061883-002</v>
          </cell>
          <cell r="G747">
            <v>100729</v>
          </cell>
          <cell r="H747" t="str">
            <v>SCR국내영업팀</v>
          </cell>
          <cell r="I747">
            <v>100729</v>
          </cell>
          <cell r="J747" t="str">
            <v>SCR국내영업팀</v>
          </cell>
          <cell r="K747" t="str">
            <v>관세매출144,191KG</v>
          </cell>
          <cell r="L747" t="str">
            <v>C</v>
          </cell>
          <cell r="M747">
            <v>0</v>
          </cell>
          <cell r="N747">
            <v>15379251</v>
          </cell>
          <cell r="O747" t="str">
            <v>2000.04.20</v>
          </cell>
          <cell r="P747" t="str">
            <v>2000.04.20</v>
          </cell>
          <cell r="Q747" t="str">
            <v>손형경</v>
          </cell>
          <cell r="R747">
            <v>119711</v>
          </cell>
          <cell r="S747" t="str">
            <v>(주)유승전자 김포</v>
          </cell>
        </row>
        <row r="748">
          <cell r="A748" t="str">
            <v>51009-00</v>
          </cell>
          <cell r="B748" t="str">
            <v>잡이익</v>
          </cell>
          <cell r="C748" t="str">
            <v>잡이익</v>
          </cell>
          <cell r="D748">
            <v>100</v>
          </cell>
          <cell r="E748" t="str">
            <v>판매전표</v>
          </cell>
          <cell r="F748" t="str">
            <v>10548270-002</v>
          </cell>
          <cell r="G748">
            <v>100229</v>
          </cell>
          <cell r="H748" t="str">
            <v>F/S 1팀</v>
          </cell>
          <cell r="I748">
            <v>100361</v>
          </cell>
          <cell r="J748" t="str">
            <v>구매과</v>
          </cell>
          <cell r="K748" t="str">
            <v>절연스크랩</v>
          </cell>
          <cell r="L748" t="str">
            <v>C</v>
          </cell>
          <cell r="M748">
            <v>0</v>
          </cell>
          <cell r="N748">
            <v>4555250</v>
          </cell>
          <cell r="O748" t="str">
            <v>2000.04.22</v>
          </cell>
          <cell r="P748" t="str">
            <v>2000.04.22</v>
          </cell>
          <cell r="Q748" t="str">
            <v>김미현</v>
          </cell>
          <cell r="R748">
            <v>999999</v>
          </cell>
          <cell r="S748" t="str">
            <v>일시(SYSTEM SETTING)</v>
          </cell>
        </row>
        <row r="749">
          <cell r="A749" t="str">
            <v>51009-00</v>
          </cell>
          <cell r="B749" t="str">
            <v>잡이익</v>
          </cell>
          <cell r="C749" t="str">
            <v>잡이익</v>
          </cell>
          <cell r="D749">
            <v>100</v>
          </cell>
          <cell r="E749" t="str">
            <v>판매전표</v>
          </cell>
          <cell r="F749" t="str">
            <v>10548058-002</v>
          </cell>
          <cell r="G749">
            <v>100361</v>
          </cell>
          <cell r="H749" t="str">
            <v>구매과</v>
          </cell>
          <cell r="I749">
            <v>100361</v>
          </cell>
          <cell r="J749" t="str">
            <v>구매과</v>
          </cell>
          <cell r="K749" t="str">
            <v>파지</v>
          </cell>
          <cell r="L749" t="str">
            <v>C</v>
          </cell>
          <cell r="M749">
            <v>0</v>
          </cell>
          <cell r="N749">
            <v>34800</v>
          </cell>
          <cell r="O749" t="str">
            <v>2000.04.22</v>
          </cell>
          <cell r="P749" t="str">
            <v>2000.04.22</v>
          </cell>
          <cell r="Q749" t="str">
            <v>김미현</v>
          </cell>
          <cell r="R749">
            <v>999999</v>
          </cell>
          <cell r="S749" t="str">
            <v>일시(SYSTEM SETTING)</v>
          </cell>
        </row>
        <row r="750">
          <cell r="A750" t="str">
            <v>51009-00</v>
          </cell>
          <cell r="B750" t="str">
            <v>잡이익</v>
          </cell>
          <cell r="C750" t="str">
            <v>잡이익</v>
          </cell>
          <cell r="D750">
            <v>100</v>
          </cell>
          <cell r="E750" t="str">
            <v>판매전표</v>
          </cell>
          <cell r="F750" t="str">
            <v>10548059-002</v>
          </cell>
          <cell r="G750">
            <v>100361</v>
          </cell>
          <cell r="H750" t="str">
            <v>구매과</v>
          </cell>
          <cell r="I750">
            <v>100361</v>
          </cell>
          <cell r="J750" t="str">
            <v>구매과</v>
          </cell>
          <cell r="K750" t="str">
            <v>폐500kg포대</v>
          </cell>
          <cell r="L750" t="str">
            <v>C</v>
          </cell>
          <cell r="M750">
            <v>0</v>
          </cell>
          <cell r="N750">
            <v>48000</v>
          </cell>
          <cell r="O750" t="str">
            <v>2000.04.22</v>
          </cell>
          <cell r="P750" t="str">
            <v>2000.04.22</v>
          </cell>
          <cell r="Q750" t="str">
            <v>김미현</v>
          </cell>
          <cell r="R750">
            <v>999999</v>
          </cell>
          <cell r="S750" t="str">
            <v>일시(SYSTEM SETTING)</v>
          </cell>
        </row>
        <row r="751">
          <cell r="A751" t="str">
            <v>51009-00</v>
          </cell>
          <cell r="B751" t="str">
            <v>잡이익</v>
          </cell>
          <cell r="C751" t="str">
            <v>잡이익</v>
          </cell>
          <cell r="D751">
            <v>100</v>
          </cell>
          <cell r="E751" t="str">
            <v>판매전표</v>
          </cell>
          <cell r="F751" t="str">
            <v>10548060-002</v>
          </cell>
          <cell r="G751">
            <v>100361</v>
          </cell>
          <cell r="H751" t="str">
            <v>구매과</v>
          </cell>
          <cell r="I751">
            <v>100361</v>
          </cell>
          <cell r="J751" t="str">
            <v>구매과</v>
          </cell>
          <cell r="K751" t="str">
            <v>폐고철</v>
          </cell>
          <cell r="L751" t="str">
            <v>C</v>
          </cell>
          <cell r="M751">
            <v>0</v>
          </cell>
          <cell r="N751">
            <v>197600</v>
          </cell>
          <cell r="O751" t="str">
            <v>2000.04.22</v>
          </cell>
          <cell r="P751" t="str">
            <v>2000.04.22</v>
          </cell>
          <cell r="Q751" t="str">
            <v>김미현</v>
          </cell>
          <cell r="R751">
            <v>999999</v>
          </cell>
          <cell r="S751" t="str">
            <v>일시(SYSTEM SETTING)</v>
          </cell>
        </row>
        <row r="752">
          <cell r="A752" t="str">
            <v>51009-00</v>
          </cell>
          <cell r="B752" t="str">
            <v>잡이익</v>
          </cell>
          <cell r="C752" t="str">
            <v>잡이익</v>
          </cell>
          <cell r="D752">
            <v>300</v>
          </cell>
          <cell r="E752" t="str">
            <v>구매전표</v>
          </cell>
          <cell r="F752" t="str">
            <v>10544304-004</v>
          </cell>
          <cell r="G752">
            <v>100230</v>
          </cell>
          <cell r="H752" t="str">
            <v>F/S 2팀</v>
          </cell>
          <cell r="I752">
            <v>100425</v>
          </cell>
          <cell r="J752" t="str">
            <v>경영기획팀</v>
          </cell>
          <cell r="K752" t="str">
            <v>케이블공리일대 단수? C</v>
          </cell>
          <cell r="M752">
            <v>0</v>
          </cell>
          <cell r="N752" t="str">
            <v>6  2</v>
          </cell>
          <cell r="O752" t="str">
            <v>000.04.24  2</v>
          </cell>
          <cell r="P752" t="str">
            <v>000.04.06  오</v>
          </cell>
          <cell r="Q752" t="str">
            <v>은영</v>
          </cell>
        </row>
        <row r="753">
          <cell r="A753" t="str">
            <v>51009-00</v>
          </cell>
          <cell r="B753" t="str">
            <v>잡이익</v>
          </cell>
          <cell r="C753" t="str">
            <v>잡이익</v>
          </cell>
          <cell r="D753">
            <v>300</v>
          </cell>
          <cell r="E753" t="str">
            <v>구매전표</v>
          </cell>
          <cell r="F753" t="str">
            <v>10544308-004</v>
          </cell>
          <cell r="G753">
            <v>100230</v>
          </cell>
          <cell r="H753" t="str">
            <v>F/S 2팀</v>
          </cell>
          <cell r="I753">
            <v>100425</v>
          </cell>
          <cell r="J753" t="str">
            <v>경영기획팀</v>
          </cell>
          <cell r="K753" t="str">
            <v>케이블공리일 단수차? C</v>
          </cell>
          <cell r="M753">
            <v>0</v>
          </cell>
          <cell r="N753" t="str">
            <v>5  2</v>
          </cell>
          <cell r="O753" t="str">
            <v>000.04.24  2</v>
          </cell>
          <cell r="P753" t="str">
            <v>000.04.06  오</v>
          </cell>
          <cell r="Q753" t="str">
            <v>은영</v>
          </cell>
        </row>
        <row r="754">
          <cell r="A754" t="str">
            <v>51009-00</v>
          </cell>
          <cell r="B754" t="str">
            <v>잡이익</v>
          </cell>
          <cell r="C754" t="str">
            <v>잡이익</v>
          </cell>
          <cell r="D754">
            <v>300</v>
          </cell>
          <cell r="E754" t="str">
            <v>구매전표</v>
          </cell>
          <cell r="F754" t="str">
            <v>10544310-004</v>
          </cell>
          <cell r="G754">
            <v>100230</v>
          </cell>
          <cell r="H754" t="str">
            <v>F/S 2팀</v>
          </cell>
          <cell r="I754">
            <v>100425</v>
          </cell>
          <cell r="J754" t="str">
            <v>경영기획팀</v>
          </cell>
          <cell r="K754" t="str">
            <v>케이블공리일대 단수? C</v>
          </cell>
          <cell r="M754">
            <v>0</v>
          </cell>
          <cell r="N754" t="str">
            <v>6  2</v>
          </cell>
          <cell r="O754" t="str">
            <v>000.04.24  2</v>
          </cell>
          <cell r="P754" t="str">
            <v>000.04.06  오</v>
          </cell>
          <cell r="Q754" t="str">
            <v>은영</v>
          </cell>
        </row>
        <row r="755">
          <cell r="A755" t="str">
            <v>51009-00</v>
          </cell>
          <cell r="B755" t="str">
            <v>잡이익</v>
          </cell>
          <cell r="C755" t="str">
            <v>잡이익</v>
          </cell>
          <cell r="D755">
            <v>200</v>
          </cell>
          <cell r="E755" t="str">
            <v>수금전표</v>
          </cell>
          <cell r="F755" t="str">
            <v>10549225-002</v>
          </cell>
          <cell r="G755">
            <v>100702</v>
          </cell>
          <cell r="H755" t="str">
            <v>관리과</v>
          </cell>
          <cell r="I755">
            <v>100702</v>
          </cell>
          <cell r="J755" t="str">
            <v>관리과</v>
          </cell>
          <cell r="K755" t="str">
            <v>주차 및 자판기수입</v>
          </cell>
          <cell r="L755" t="str">
            <v>C</v>
          </cell>
          <cell r="M755">
            <v>0</v>
          </cell>
          <cell r="N755">
            <v>480000</v>
          </cell>
          <cell r="O755" t="str">
            <v>2000.04.24</v>
          </cell>
          <cell r="P755" t="str">
            <v>2000.04.24</v>
          </cell>
          <cell r="Q755" t="str">
            <v>서수현</v>
          </cell>
        </row>
        <row r="756">
          <cell r="A756" t="str">
            <v>51009-00</v>
          </cell>
          <cell r="B756" t="str">
            <v>잡이익</v>
          </cell>
          <cell r="C756" t="str">
            <v>잡이익</v>
          </cell>
          <cell r="D756">
            <v>100</v>
          </cell>
          <cell r="E756" t="str">
            <v>판매전표</v>
          </cell>
          <cell r="F756" t="str">
            <v>10548555-002</v>
          </cell>
          <cell r="G756">
            <v>100361</v>
          </cell>
          <cell r="H756" t="str">
            <v>구매과</v>
          </cell>
          <cell r="I756">
            <v>100361</v>
          </cell>
          <cell r="J756" t="str">
            <v>구매과</v>
          </cell>
          <cell r="K756" t="str">
            <v>폐 LAP TAPE외</v>
          </cell>
          <cell r="L756" t="str">
            <v>C</v>
          </cell>
          <cell r="M756">
            <v>0</v>
          </cell>
          <cell r="N756">
            <v>386400</v>
          </cell>
          <cell r="O756" t="str">
            <v>2000.04.24</v>
          </cell>
          <cell r="P756" t="str">
            <v>2000.04.24</v>
          </cell>
          <cell r="Q756" t="str">
            <v>김미현</v>
          </cell>
          <cell r="R756">
            <v>999999</v>
          </cell>
          <cell r="S756" t="str">
            <v>일시(SYSTEM SETTING)</v>
          </cell>
        </row>
        <row r="757">
          <cell r="A757" t="str">
            <v>51009-00</v>
          </cell>
          <cell r="B757" t="str">
            <v>잡이익</v>
          </cell>
          <cell r="C757" t="str">
            <v>잡이익</v>
          </cell>
          <cell r="D757">
            <v>100</v>
          </cell>
          <cell r="E757" t="str">
            <v>판매전표</v>
          </cell>
          <cell r="F757" t="str">
            <v>10548552-002</v>
          </cell>
          <cell r="G757">
            <v>100361</v>
          </cell>
          <cell r="H757" t="str">
            <v>구매과</v>
          </cell>
          <cell r="I757">
            <v>100361</v>
          </cell>
          <cell r="J757" t="str">
            <v>구매과</v>
          </cell>
          <cell r="K757" t="str">
            <v>폐 젤리케이블</v>
          </cell>
          <cell r="L757" t="str">
            <v>C</v>
          </cell>
          <cell r="M757">
            <v>0</v>
          </cell>
          <cell r="N757">
            <v>1224000</v>
          </cell>
          <cell r="O757" t="str">
            <v>2000.04.24</v>
          </cell>
          <cell r="P757" t="str">
            <v>2000.04.24</v>
          </cell>
          <cell r="Q757" t="str">
            <v>김미현</v>
          </cell>
          <cell r="R757">
            <v>999999</v>
          </cell>
          <cell r="S757" t="str">
            <v>일시(SYSTEM SETTING)</v>
          </cell>
        </row>
        <row r="758">
          <cell r="A758" t="str">
            <v>51009-00</v>
          </cell>
          <cell r="B758" t="str">
            <v>잡이익</v>
          </cell>
          <cell r="C758" t="str">
            <v>잡이익</v>
          </cell>
          <cell r="D758">
            <v>10</v>
          </cell>
          <cell r="E758" t="str">
            <v>전도금전표</v>
          </cell>
          <cell r="F758" t="str">
            <v>10547598-004</v>
          </cell>
          <cell r="G758">
            <v>100079</v>
          </cell>
          <cell r="H758" t="str">
            <v>총무팀</v>
          </cell>
          <cell r="I758">
            <v>100079</v>
          </cell>
          <cell r="J758" t="str">
            <v>총무팀</v>
          </cell>
          <cell r="K758" t="str">
            <v>절사분</v>
          </cell>
          <cell r="L758" t="str">
            <v>C</v>
          </cell>
          <cell r="M758">
            <v>0</v>
          </cell>
          <cell r="N758">
            <v>3</v>
          </cell>
          <cell r="O758" t="str">
            <v>2000.04.25</v>
          </cell>
          <cell r="P758" t="str">
            <v>2000.04.21</v>
          </cell>
          <cell r="Q758" t="str">
            <v>김동숙</v>
          </cell>
        </row>
        <row r="759">
          <cell r="A759" t="str">
            <v>51009-00</v>
          </cell>
          <cell r="B759" t="str">
            <v>잡이익</v>
          </cell>
          <cell r="C759" t="str">
            <v>잡이익</v>
          </cell>
          <cell r="D759">
            <v>100</v>
          </cell>
          <cell r="E759" t="str">
            <v>판매전표</v>
          </cell>
          <cell r="F759" t="str">
            <v>10550270-002</v>
          </cell>
          <cell r="G759">
            <v>100361</v>
          </cell>
          <cell r="H759" t="str">
            <v>구매과</v>
          </cell>
          <cell r="I759">
            <v>100361</v>
          </cell>
          <cell r="J759" t="str">
            <v>구매과</v>
          </cell>
          <cell r="K759" t="str">
            <v>파지</v>
          </cell>
          <cell r="L759" t="str">
            <v>C</v>
          </cell>
          <cell r="M759">
            <v>0</v>
          </cell>
          <cell r="N759">
            <v>14800</v>
          </cell>
          <cell r="O759" t="str">
            <v>2000.04.25</v>
          </cell>
          <cell r="P759" t="str">
            <v>2000.04.25</v>
          </cell>
          <cell r="Q759" t="str">
            <v>김미현</v>
          </cell>
          <cell r="R759">
            <v>999999</v>
          </cell>
          <cell r="S759" t="str">
            <v>일시(SYSTEM SETTING)</v>
          </cell>
        </row>
        <row r="760">
          <cell r="A760" t="str">
            <v>51009-00</v>
          </cell>
          <cell r="B760" t="str">
            <v>잡이익</v>
          </cell>
          <cell r="C760" t="str">
            <v>잡이익</v>
          </cell>
          <cell r="D760">
            <v>100</v>
          </cell>
          <cell r="E760" t="str">
            <v>판매전표</v>
          </cell>
          <cell r="F760" t="str">
            <v>10550271-002</v>
          </cell>
          <cell r="G760">
            <v>100361</v>
          </cell>
          <cell r="H760" t="str">
            <v>구매과</v>
          </cell>
          <cell r="I760">
            <v>100361</v>
          </cell>
          <cell r="J760" t="str">
            <v>구매과</v>
          </cell>
          <cell r="K760" t="str">
            <v>폐500KG포대</v>
          </cell>
          <cell r="L760" t="str">
            <v>C</v>
          </cell>
          <cell r="M760">
            <v>0</v>
          </cell>
          <cell r="N760">
            <v>25500</v>
          </cell>
          <cell r="O760" t="str">
            <v>2000.04.25</v>
          </cell>
          <cell r="P760" t="str">
            <v>2000.04.25</v>
          </cell>
          <cell r="Q760" t="str">
            <v>김미현</v>
          </cell>
          <cell r="R760">
            <v>999999</v>
          </cell>
          <cell r="S760" t="str">
            <v>일시(SYSTEM SETTING)</v>
          </cell>
        </row>
        <row r="761">
          <cell r="A761" t="str">
            <v>51009-00</v>
          </cell>
          <cell r="B761" t="str">
            <v>잡이익</v>
          </cell>
          <cell r="C761" t="str">
            <v>잡이익</v>
          </cell>
          <cell r="D761">
            <v>10</v>
          </cell>
          <cell r="E761" t="str">
            <v>전도금전표</v>
          </cell>
          <cell r="F761" t="str">
            <v>10548703-004</v>
          </cell>
          <cell r="G761">
            <v>100459</v>
          </cell>
          <cell r="H761" t="str">
            <v>업무팀</v>
          </cell>
          <cell r="I761">
            <v>100459</v>
          </cell>
          <cell r="J761" t="str">
            <v>업무팀</v>
          </cell>
          <cell r="K761" t="str">
            <v>4월 천리안이용료자동</v>
          </cell>
          <cell r="L761" t="str">
            <v>C</v>
          </cell>
          <cell r="M761">
            <v>0</v>
          </cell>
          <cell r="N761">
            <v>210</v>
          </cell>
          <cell r="O761" t="str">
            <v>2000.04.27</v>
          </cell>
          <cell r="P761" t="str">
            <v>2000.04.15</v>
          </cell>
          <cell r="Q761" t="str">
            <v>편무칠</v>
          </cell>
        </row>
        <row r="762">
          <cell r="A762" t="str">
            <v>51009-00</v>
          </cell>
          <cell r="B762" t="str">
            <v>잡이익</v>
          </cell>
          <cell r="C762" t="str">
            <v>잡이익</v>
          </cell>
          <cell r="D762">
            <v>10</v>
          </cell>
          <cell r="E762" t="str">
            <v>전도금전표</v>
          </cell>
          <cell r="F762" t="str">
            <v>10548703-005</v>
          </cell>
          <cell r="G762">
            <v>100459</v>
          </cell>
          <cell r="H762" t="str">
            <v>업무팀</v>
          </cell>
          <cell r="I762">
            <v>100459</v>
          </cell>
          <cell r="J762" t="str">
            <v>업무팀</v>
          </cell>
          <cell r="K762" t="str">
            <v>4월 천리안이용료원단</v>
          </cell>
          <cell r="L762" t="str">
            <v>C</v>
          </cell>
          <cell r="M762">
            <v>0</v>
          </cell>
          <cell r="N762">
            <v>5</v>
          </cell>
          <cell r="O762" t="str">
            <v>2000.04.27</v>
          </cell>
          <cell r="P762" t="str">
            <v>2000.04.15</v>
          </cell>
          <cell r="Q762" t="str">
            <v>편무칠</v>
          </cell>
        </row>
        <row r="763">
          <cell r="A763" t="str">
            <v>51009-00</v>
          </cell>
          <cell r="B763" t="str">
            <v>잡이익</v>
          </cell>
          <cell r="C763" t="str">
            <v>잡이익</v>
          </cell>
          <cell r="D763">
            <v>100</v>
          </cell>
          <cell r="E763" t="str">
            <v>판매전표</v>
          </cell>
          <cell r="F763" t="str">
            <v>10551887-002</v>
          </cell>
          <cell r="G763">
            <v>100361</v>
          </cell>
          <cell r="H763" t="str">
            <v>구매과</v>
          </cell>
          <cell r="I763">
            <v>100361</v>
          </cell>
          <cell r="J763" t="str">
            <v>구매과</v>
          </cell>
          <cell r="K763" t="str">
            <v>파지</v>
          </cell>
          <cell r="L763" t="str">
            <v>C</v>
          </cell>
          <cell r="M763">
            <v>0</v>
          </cell>
          <cell r="N763">
            <v>13200</v>
          </cell>
          <cell r="O763" t="str">
            <v>2000.04.29</v>
          </cell>
          <cell r="P763" t="str">
            <v>2000.04.29</v>
          </cell>
          <cell r="Q763" t="str">
            <v>김미현</v>
          </cell>
          <cell r="R763">
            <v>999999</v>
          </cell>
          <cell r="S763" t="str">
            <v>일시(SYSTEM SETTING)</v>
          </cell>
        </row>
        <row r="764">
          <cell r="A764" t="str">
            <v>51009-00</v>
          </cell>
          <cell r="B764" t="str">
            <v>잡이익</v>
          </cell>
          <cell r="C764" t="str">
            <v>잡이익</v>
          </cell>
          <cell r="D764">
            <v>100</v>
          </cell>
          <cell r="E764" t="str">
            <v>판매전표</v>
          </cell>
          <cell r="F764" t="str">
            <v>10551892-002</v>
          </cell>
          <cell r="G764">
            <v>100361</v>
          </cell>
          <cell r="H764" t="str">
            <v>구매과</v>
          </cell>
          <cell r="I764">
            <v>100361</v>
          </cell>
          <cell r="J764" t="str">
            <v>구매과</v>
          </cell>
          <cell r="K764" t="str">
            <v>폐500kg포대</v>
          </cell>
          <cell r="L764" t="str">
            <v>C</v>
          </cell>
          <cell r="M764">
            <v>0</v>
          </cell>
          <cell r="N764">
            <v>36000</v>
          </cell>
          <cell r="O764" t="str">
            <v>2000.04.29</v>
          </cell>
          <cell r="P764" t="str">
            <v>2000.04.29</v>
          </cell>
          <cell r="Q764" t="str">
            <v>김미현</v>
          </cell>
          <cell r="R764">
            <v>999999</v>
          </cell>
          <cell r="S764" t="str">
            <v>일시(SYSTEM SETTING)</v>
          </cell>
        </row>
        <row r="765">
          <cell r="A765" t="str">
            <v>51009-00</v>
          </cell>
          <cell r="B765" t="str">
            <v>잡이익</v>
          </cell>
          <cell r="C765" t="str">
            <v>잡이익</v>
          </cell>
          <cell r="D765">
            <v>100</v>
          </cell>
          <cell r="E765" t="str">
            <v>판매전표</v>
          </cell>
          <cell r="F765" t="str">
            <v>10550787-002</v>
          </cell>
          <cell r="G765">
            <v>100361</v>
          </cell>
          <cell r="H765" t="str">
            <v>구매과</v>
          </cell>
          <cell r="I765">
            <v>100361</v>
          </cell>
          <cell r="J765" t="str">
            <v>구매과</v>
          </cell>
          <cell r="K765" t="str">
            <v>아연도강선 공D/M</v>
          </cell>
          <cell r="L765" t="str">
            <v>C</v>
          </cell>
          <cell r="M765">
            <v>0</v>
          </cell>
          <cell r="N765">
            <v>51000</v>
          </cell>
          <cell r="O765" t="str">
            <v>2000.04.29</v>
          </cell>
          <cell r="P765" t="str">
            <v>2000.04.27</v>
          </cell>
          <cell r="Q765" t="str">
            <v>김미현</v>
          </cell>
          <cell r="R765">
            <v>999999</v>
          </cell>
          <cell r="S765" t="str">
            <v>일시(SYSTEM SETTING)</v>
          </cell>
        </row>
        <row r="766">
          <cell r="A766" t="str">
            <v>51009-00</v>
          </cell>
          <cell r="B766" t="str">
            <v>잡이익</v>
          </cell>
          <cell r="C766" t="str">
            <v>잡이익</v>
          </cell>
          <cell r="D766">
            <v>50</v>
          </cell>
          <cell r="E766" t="str">
            <v>자금전표</v>
          </cell>
          <cell r="F766" t="str">
            <v>10553061-002</v>
          </cell>
          <cell r="G766">
            <v>100459</v>
          </cell>
          <cell r="H766" t="str">
            <v>업무팀</v>
          </cell>
          <cell r="I766">
            <v>100459</v>
          </cell>
          <cell r="J766" t="str">
            <v>업무팀</v>
          </cell>
          <cell r="K766" t="str">
            <v>분철 매각</v>
          </cell>
          <cell r="L766" t="str">
            <v>C</v>
          </cell>
          <cell r="M766">
            <v>0</v>
          </cell>
          <cell r="N766">
            <v>156818</v>
          </cell>
          <cell r="O766" t="str">
            <v>2000.04.29</v>
          </cell>
          <cell r="P766" t="str">
            <v>2000.04.29</v>
          </cell>
          <cell r="Q766" t="str">
            <v>이용호</v>
          </cell>
        </row>
        <row r="767">
          <cell r="A767" t="str">
            <v>51009-00</v>
          </cell>
          <cell r="B767" t="str">
            <v>잡이익</v>
          </cell>
          <cell r="C767" t="str">
            <v>잡이익</v>
          </cell>
          <cell r="D767">
            <v>100</v>
          </cell>
          <cell r="E767" t="str">
            <v>판매전표</v>
          </cell>
          <cell r="F767" t="str">
            <v>10553096-002</v>
          </cell>
          <cell r="G767">
            <v>100459</v>
          </cell>
          <cell r="H767" t="str">
            <v>업무팀</v>
          </cell>
          <cell r="I767">
            <v>100459</v>
          </cell>
          <cell r="J767" t="str">
            <v>업무팀</v>
          </cell>
          <cell r="K767" t="str">
            <v>수산화알미늄 매각</v>
          </cell>
          <cell r="L767" t="str">
            <v>C</v>
          </cell>
          <cell r="M767">
            <v>0</v>
          </cell>
          <cell r="N767">
            <v>2481500</v>
          </cell>
          <cell r="O767" t="str">
            <v>2000.04.29</v>
          </cell>
          <cell r="P767" t="str">
            <v>2000.04.29</v>
          </cell>
          <cell r="Q767" t="str">
            <v>이용호</v>
          </cell>
        </row>
        <row r="768">
          <cell r="A768" t="str">
            <v>51009-00</v>
          </cell>
          <cell r="B768" t="str">
            <v>잡이익</v>
          </cell>
          <cell r="C768" t="str">
            <v>잡이익</v>
          </cell>
          <cell r="D768">
            <v>300</v>
          </cell>
          <cell r="E768" t="str">
            <v>구매전표</v>
          </cell>
          <cell r="F768" t="str">
            <v>10549725-004</v>
          </cell>
          <cell r="G768">
            <v>100230</v>
          </cell>
          <cell r="H768" t="str">
            <v>F/S 2팀</v>
          </cell>
          <cell r="I768">
            <v>100425</v>
          </cell>
          <cell r="J768" t="str">
            <v>경영기획팀</v>
          </cell>
          <cell r="K768" t="str">
            <v>케이블공리일대 단수? C</v>
          </cell>
          <cell r="M768">
            <v>0</v>
          </cell>
          <cell r="N768" t="str">
            <v>3  2</v>
          </cell>
          <cell r="O768" t="str">
            <v>000.04.30  2</v>
          </cell>
          <cell r="P768" t="str">
            <v>000.04.21  오</v>
          </cell>
          <cell r="Q768" t="str">
            <v>은영</v>
          </cell>
        </row>
        <row r="769">
          <cell r="A769" t="str">
            <v>51009-00</v>
          </cell>
          <cell r="B769" t="str">
            <v>잡이익</v>
          </cell>
          <cell r="C769" t="str">
            <v>잡이익</v>
          </cell>
          <cell r="D769">
            <v>100</v>
          </cell>
          <cell r="E769" t="str">
            <v>판매전표</v>
          </cell>
          <cell r="F769" t="str">
            <v>10553977-002</v>
          </cell>
          <cell r="G769">
            <v>100453</v>
          </cell>
          <cell r="H769" t="str">
            <v>특판1팀</v>
          </cell>
          <cell r="I769">
            <v>100453</v>
          </cell>
          <cell r="J769" t="str">
            <v>특판1팀</v>
          </cell>
          <cell r="K769" t="str">
            <v>M/F가공비</v>
          </cell>
          <cell r="L769" t="str">
            <v>C</v>
          </cell>
          <cell r="M769">
            <v>0</v>
          </cell>
          <cell r="N769">
            <v>20994400</v>
          </cell>
          <cell r="O769" t="str">
            <v>2000.04.30</v>
          </cell>
          <cell r="P769" t="str">
            <v>2000.04.30</v>
          </cell>
          <cell r="Q769" t="str">
            <v>최윤경</v>
          </cell>
        </row>
        <row r="770">
          <cell r="A770" t="str">
            <v>51009-00</v>
          </cell>
          <cell r="B770" t="str">
            <v>잡이익</v>
          </cell>
          <cell r="C770" t="str">
            <v>잡이익</v>
          </cell>
          <cell r="D770">
            <v>100</v>
          </cell>
          <cell r="E770" t="str">
            <v>판매전표</v>
          </cell>
          <cell r="F770" t="str">
            <v>10553977-003</v>
          </cell>
          <cell r="G770">
            <v>100453</v>
          </cell>
          <cell r="H770" t="str">
            <v>특판1팀</v>
          </cell>
          <cell r="I770">
            <v>100453</v>
          </cell>
          <cell r="J770" t="str">
            <v>특판1팀</v>
          </cell>
          <cell r="K770" t="str">
            <v>SIL-C가공비</v>
          </cell>
          <cell r="L770" t="str">
            <v>C</v>
          </cell>
          <cell r="M770">
            <v>0</v>
          </cell>
          <cell r="N770">
            <v>8051400</v>
          </cell>
          <cell r="O770" t="str">
            <v>2000.04.30</v>
          </cell>
          <cell r="P770" t="str">
            <v>2000.04.30</v>
          </cell>
          <cell r="Q770" t="str">
            <v>최윤경</v>
          </cell>
        </row>
        <row r="771">
          <cell r="A771" t="str">
            <v>51009-00</v>
          </cell>
          <cell r="B771" t="str">
            <v>잡이익</v>
          </cell>
          <cell r="C771" t="str">
            <v>잡이익</v>
          </cell>
          <cell r="D771">
            <v>300</v>
          </cell>
          <cell r="E771" t="str">
            <v>구매전표</v>
          </cell>
          <cell r="F771" t="str">
            <v>10554790-004</v>
          </cell>
          <cell r="G771">
            <v>100727</v>
          </cell>
          <cell r="H771" t="str">
            <v>SCR생산과</v>
          </cell>
          <cell r="I771">
            <v>100726</v>
          </cell>
          <cell r="J771" t="str">
            <v>SCR팀</v>
          </cell>
          <cell r="K771" t="str">
            <v>도시가스</v>
          </cell>
          <cell r="L771" t="str">
            <v>C</v>
          </cell>
          <cell r="M771">
            <v>0</v>
          </cell>
          <cell r="N771">
            <v>3</v>
          </cell>
          <cell r="O771" t="str">
            <v>2000.04.30</v>
          </cell>
          <cell r="P771" t="str">
            <v>2000.04.30</v>
          </cell>
          <cell r="Q771" t="str">
            <v>은종숙</v>
          </cell>
        </row>
        <row r="772">
          <cell r="A772" t="str">
            <v>51009-00</v>
          </cell>
          <cell r="B772" t="str">
            <v>잡이익</v>
          </cell>
          <cell r="C772" t="str">
            <v>잡이익</v>
          </cell>
          <cell r="D772">
            <v>1</v>
          </cell>
          <cell r="E772" t="str">
            <v>비용전표</v>
          </cell>
          <cell r="F772" t="str">
            <v>10547756-006</v>
          </cell>
          <cell r="G772">
            <v>100702</v>
          </cell>
          <cell r="H772" t="str">
            <v>관리과</v>
          </cell>
          <cell r="I772">
            <v>100702</v>
          </cell>
          <cell r="J772" t="str">
            <v>관리과</v>
          </cell>
          <cell r="K772" t="str">
            <v>4월분 가스요금 단수</v>
          </cell>
          <cell r="L772" t="str">
            <v>C</v>
          </cell>
          <cell r="M772">
            <v>0</v>
          </cell>
          <cell r="N772">
            <v>3</v>
          </cell>
          <cell r="O772" t="str">
            <v>2000.05.02</v>
          </cell>
          <cell r="P772" t="str">
            <v>2000.04.15</v>
          </cell>
          <cell r="Q772" t="str">
            <v>서수현</v>
          </cell>
        </row>
        <row r="773">
          <cell r="A773" t="str">
            <v>51009-00</v>
          </cell>
          <cell r="B773" t="str">
            <v>잡이익</v>
          </cell>
          <cell r="C773" t="str">
            <v>잡이익</v>
          </cell>
          <cell r="D773">
            <v>1</v>
          </cell>
          <cell r="E773" t="str">
            <v>비용전표</v>
          </cell>
          <cell r="F773" t="str">
            <v>10548951-003</v>
          </cell>
          <cell r="G773">
            <v>100034</v>
          </cell>
          <cell r="H773" t="str">
            <v>전산2과</v>
          </cell>
          <cell r="I773">
            <v>100034</v>
          </cell>
          <cell r="J773" t="str">
            <v>전산2과</v>
          </cell>
          <cell r="K773" t="str">
            <v>KORNET이용료</v>
          </cell>
          <cell r="L773" t="str">
            <v>C</v>
          </cell>
          <cell r="M773">
            <v>0</v>
          </cell>
          <cell r="N773">
            <v>6</v>
          </cell>
          <cell r="O773" t="str">
            <v>2000.05.02</v>
          </cell>
          <cell r="P773" t="str">
            <v>2000.04.13</v>
          </cell>
        </row>
        <row r="774">
          <cell r="A774" t="str">
            <v>51009-00</v>
          </cell>
          <cell r="B774" t="str">
            <v>잡이익</v>
          </cell>
          <cell r="C774" t="str">
            <v>잡이익</v>
          </cell>
          <cell r="D774">
            <v>1</v>
          </cell>
          <cell r="E774" t="str">
            <v>비용전표</v>
          </cell>
          <cell r="F774" t="str">
            <v>10546727-004</v>
          </cell>
          <cell r="G774">
            <v>100063</v>
          </cell>
          <cell r="H774" t="str">
            <v>통신선</v>
          </cell>
          <cell r="I774">
            <v>100023</v>
          </cell>
          <cell r="J774" t="str">
            <v>업무팀</v>
          </cell>
          <cell r="K774" t="str">
            <v>4월분전용회선료</v>
          </cell>
          <cell r="L774" t="str">
            <v>C</v>
          </cell>
          <cell r="M774">
            <v>0</v>
          </cell>
          <cell r="N774">
            <v>7</v>
          </cell>
          <cell r="O774" t="str">
            <v>2000.05.02</v>
          </cell>
          <cell r="P774" t="str">
            <v>2000.04.19</v>
          </cell>
          <cell r="Q774" t="str">
            <v>손은희</v>
          </cell>
        </row>
        <row r="775">
          <cell r="A775" t="str">
            <v>51009-00</v>
          </cell>
          <cell r="B775" t="str">
            <v>잡이익</v>
          </cell>
          <cell r="C775" t="str">
            <v>잡이익</v>
          </cell>
          <cell r="D775">
            <v>1</v>
          </cell>
          <cell r="E775" t="str">
            <v>비용전표</v>
          </cell>
          <cell r="F775" t="str">
            <v>10546725-004</v>
          </cell>
          <cell r="G775">
            <v>100076</v>
          </cell>
          <cell r="H775" t="str">
            <v>반월공장</v>
          </cell>
          <cell r="I775">
            <v>100023</v>
          </cell>
          <cell r="J775" t="str">
            <v>업무팀</v>
          </cell>
          <cell r="K775" t="str">
            <v>4월분전용회선료</v>
          </cell>
          <cell r="L775" t="str">
            <v>C</v>
          </cell>
          <cell r="M775">
            <v>0</v>
          </cell>
          <cell r="N775">
            <v>8</v>
          </cell>
          <cell r="O775" t="str">
            <v>2000.05.02</v>
          </cell>
          <cell r="P775" t="str">
            <v>2000.04.19</v>
          </cell>
          <cell r="Q775" t="str">
            <v>손은희</v>
          </cell>
        </row>
        <row r="776">
          <cell r="A776" t="str">
            <v>51009-00</v>
          </cell>
          <cell r="B776" t="str">
            <v>잡이익</v>
          </cell>
          <cell r="C776" t="str">
            <v>잡이익</v>
          </cell>
          <cell r="D776">
            <v>1</v>
          </cell>
          <cell r="E776" t="str">
            <v>비용전표</v>
          </cell>
          <cell r="F776" t="str">
            <v>10546143-004</v>
          </cell>
          <cell r="G776">
            <v>100156</v>
          </cell>
          <cell r="H776" t="str">
            <v>기획팀</v>
          </cell>
          <cell r="I776">
            <v>100450</v>
          </cell>
          <cell r="J776" t="str">
            <v>판매1팀</v>
          </cell>
          <cell r="K776" t="str">
            <v>단수차이</v>
          </cell>
          <cell r="L776" t="str">
            <v>C</v>
          </cell>
          <cell r="M776">
            <v>0</v>
          </cell>
          <cell r="N776">
            <v>5</v>
          </cell>
          <cell r="O776" t="str">
            <v>2000.05.02</v>
          </cell>
          <cell r="P776" t="str">
            <v>2000.04.15</v>
          </cell>
        </row>
        <row r="777">
          <cell r="A777" t="str">
            <v>51009-00</v>
          </cell>
          <cell r="B777" t="str">
            <v>잡이익</v>
          </cell>
          <cell r="C777" t="str">
            <v>잡이익</v>
          </cell>
          <cell r="D777">
            <v>200</v>
          </cell>
          <cell r="E777" t="str">
            <v>수금전표</v>
          </cell>
          <cell r="F777" t="str">
            <v>10557473-003</v>
          </cell>
          <cell r="G777">
            <v>100729</v>
          </cell>
          <cell r="H777" t="str">
            <v>SCR국내영업팀</v>
          </cell>
          <cell r="I777">
            <v>100023</v>
          </cell>
          <cell r="J777" t="str">
            <v>업무팀</v>
          </cell>
          <cell r="K777" t="str">
            <v>SCR 관세환급 입금</v>
          </cell>
          <cell r="L777" t="str">
            <v>C</v>
          </cell>
          <cell r="M777">
            <v>0</v>
          </cell>
          <cell r="N777">
            <v>201894100</v>
          </cell>
          <cell r="O777" t="str">
            <v>2000.05.02</v>
          </cell>
          <cell r="P777" t="str">
            <v>2000.05.02</v>
          </cell>
          <cell r="Q777" t="str">
            <v>이현구</v>
          </cell>
        </row>
        <row r="778">
          <cell r="A778" t="str">
            <v>51009-00</v>
          </cell>
          <cell r="B778" t="str">
            <v>잡이익</v>
          </cell>
          <cell r="C778" t="str">
            <v>잡이익</v>
          </cell>
          <cell r="D778">
            <v>1</v>
          </cell>
          <cell r="E778" t="str">
            <v>비용전표</v>
          </cell>
          <cell r="F778" t="str">
            <v>10549552-004</v>
          </cell>
          <cell r="G778">
            <v>100223</v>
          </cell>
          <cell r="H778" t="str">
            <v>통신공장</v>
          </cell>
          <cell r="I778">
            <v>100027</v>
          </cell>
          <cell r="J778" t="str">
            <v>일진경리팀</v>
          </cell>
          <cell r="K778" t="str">
            <v>절사분및 자동납부할? C</v>
          </cell>
          <cell r="M778">
            <v>0</v>
          </cell>
          <cell r="N778" t="str">
            <v>4568  2</v>
          </cell>
          <cell r="O778" t="str">
            <v>000.05.02  2</v>
          </cell>
          <cell r="P778" t="str">
            <v>000.04.26  정</v>
          </cell>
          <cell r="Q778" t="str">
            <v>미은</v>
          </cell>
        </row>
        <row r="779">
          <cell r="A779" t="str">
            <v>51009-00</v>
          </cell>
          <cell r="B779" t="str">
            <v>잡이익</v>
          </cell>
          <cell r="C779" t="str">
            <v>잡이익</v>
          </cell>
          <cell r="D779">
            <v>1</v>
          </cell>
          <cell r="E779" t="str">
            <v>비용전표</v>
          </cell>
          <cell r="F779" t="str">
            <v>10547312-004</v>
          </cell>
          <cell r="G779">
            <v>100079</v>
          </cell>
          <cell r="H779" t="str">
            <v>총무팀</v>
          </cell>
          <cell r="I779">
            <v>100079</v>
          </cell>
          <cell r="J779" t="str">
            <v>총무팀</v>
          </cell>
          <cell r="K779" t="str">
            <v>절사분 및 할인액</v>
          </cell>
          <cell r="L779" t="str">
            <v>C</v>
          </cell>
          <cell r="M779">
            <v>0</v>
          </cell>
          <cell r="N779">
            <v>15099</v>
          </cell>
          <cell r="O779" t="str">
            <v>2000.05.02</v>
          </cell>
          <cell r="P779" t="str">
            <v>2000.04.17</v>
          </cell>
          <cell r="Q779" t="str">
            <v>노승진</v>
          </cell>
        </row>
        <row r="780">
          <cell r="A780" t="str">
            <v>51009-00</v>
          </cell>
          <cell r="B780" t="str">
            <v>잡이익</v>
          </cell>
          <cell r="C780" t="str">
            <v>잡이익</v>
          </cell>
          <cell r="D780">
            <v>50</v>
          </cell>
          <cell r="E780" t="str">
            <v>자금전표</v>
          </cell>
          <cell r="F780" t="str">
            <v>10548639-004</v>
          </cell>
          <cell r="G780">
            <v>100459</v>
          </cell>
          <cell r="H780" t="str">
            <v>업무팀</v>
          </cell>
          <cell r="I780">
            <v>100459</v>
          </cell>
          <cell r="J780" t="str">
            <v>업무팀</v>
          </cell>
          <cell r="K780" t="str">
            <v>4월 전용회선료 자동? C</v>
          </cell>
          <cell r="M780">
            <v>0</v>
          </cell>
          <cell r="N780" t="str">
            <v>8980  2</v>
          </cell>
          <cell r="O780" t="str">
            <v>000.05.02  2</v>
          </cell>
          <cell r="P780" t="str">
            <v>000.04.13  편</v>
          </cell>
          <cell r="Q780" t="str">
            <v>무칠</v>
          </cell>
        </row>
        <row r="781">
          <cell r="A781" t="str">
            <v>51009-00</v>
          </cell>
          <cell r="B781" t="str">
            <v>잡이익</v>
          </cell>
          <cell r="C781" t="str">
            <v>잡이익</v>
          </cell>
          <cell r="D781">
            <v>50</v>
          </cell>
          <cell r="E781" t="str">
            <v>자금전표</v>
          </cell>
          <cell r="F781" t="str">
            <v>10550189-008</v>
          </cell>
          <cell r="G781">
            <v>100459</v>
          </cell>
          <cell r="H781" t="str">
            <v>업무팀</v>
          </cell>
          <cell r="I781">
            <v>100459</v>
          </cell>
          <cell r="J781" t="str">
            <v>업무팀</v>
          </cell>
          <cell r="K781" t="str">
            <v>4월 전화료 자동납부? C</v>
          </cell>
          <cell r="M781">
            <v>0</v>
          </cell>
          <cell r="N781" t="str">
            <v>3800  2</v>
          </cell>
          <cell r="O781" t="str">
            <v>000.05.02  2</v>
          </cell>
          <cell r="P781" t="str">
            <v>000.04.14  편</v>
          </cell>
          <cell r="Q781" t="str">
            <v>무칠</v>
          </cell>
        </row>
        <row r="782">
          <cell r="A782" t="str">
            <v>51009-00</v>
          </cell>
          <cell r="B782" t="str">
            <v>잡이익</v>
          </cell>
          <cell r="C782" t="str">
            <v>잡이익</v>
          </cell>
          <cell r="D782">
            <v>50</v>
          </cell>
          <cell r="E782" t="str">
            <v>자금전표</v>
          </cell>
          <cell r="F782" t="str">
            <v>10550189-009</v>
          </cell>
          <cell r="G782">
            <v>100459</v>
          </cell>
          <cell r="H782" t="str">
            <v>업무팀</v>
          </cell>
          <cell r="I782">
            <v>100459</v>
          </cell>
          <cell r="J782" t="str">
            <v>업무팀</v>
          </cell>
          <cell r="K782" t="str">
            <v>4월 전화료 원단위 절</v>
          </cell>
          <cell r="L782" t="str">
            <v>C</v>
          </cell>
          <cell r="M782">
            <v>0</v>
          </cell>
          <cell r="N782">
            <v>12</v>
          </cell>
          <cell r="O782" t="str">
            <v>2000.05.02</v>
          </cell>
          <cell r="P782" t="str">
            <v>2000.04.14</v>
          </cell>
          <cell r="Q782" t="str">
            <v>편무칠</v>
          </cell>
        </row>
        <row r="783">
          <cell r="A783" t="str">
            <v>51009-00</v>
          </cell>
          <cell r="B783" t="str">
            <v>잡이익</v>
          </cell>
          <cell r="C783" t="str">
            <v>잡이익</v>
          </cell>
          <cell r="D783">
            <v>50</v>
          </cell>
          <cell r="E783" t="str">
            <v>자금전표</v>
          </cell>
          <cell r="F783" t="str">
            <v>10548651-005</v>
          </cell>
          <cell r="G783">
            <v>100459</v>
          </cell>
          <cell r="H783" t="str">
            <v>업무팀</v>
          </cell>
          <cell r="I783">
            <v>100459</v>
          </cell>
          <cell r="J783" t="str">
            <v>업무팀</v>
          </cell>
          <cell r="K783" t="str">
            <v>4월 국제전화료 자동? C</v>
          </cell>
          <cell r="M783">
            <v>0</v>
          </cell>
          <cell r="N783" t="str">
            <v>6918  2</v>
          </cell>
          <cell r="O783" t="str">
            <v>000.05.02  2</v>
          </cell>
          <cell r="P783" t="str">
            <v>000.04.18  편</v>
          </cell>
          <cell r="Q783" t="str">
            <v>무칠</v>
          </cell>
        </row>
        <row r="784">
          <cell r="A784" t="str">
            <v>51009-00</v>
          </cell>
          <cell r="B784" t="str">
            <v>잡이익</v>
          </cell>
          <cell r="C784" t="str">
            <v>잡이익</v>
          </cell>
          <cell r="D784">
            <v>50</v>
          </cell>
          <cell r="E784" t="str">
            <v>자금전표</v>
          </cell>
          <cell r="F784" t="str">
            <v>10548651-006</v>
          </cell>
          <cell r="G784">
            <v>100459</v>
          </cell>
          <cell r="H784" t="str">
            <v>업무팀</v>
          </cell>
          <cell r="I784">
            <v>100459</v>
          </cell>
          <cell r="J784" t="str">
            <v>업무팀</v>
          </cell>
          <cell r="K784" t="str">
            <v>4월 국제전화료 원단? C</v>
          </cell>
          <cell r="M784">
            <v>0</v>
          </cell>
          <cell r="N784" t="str">
            <v>74  2</v>
          </cell>
          <cell r="O784" t="str">
            <v>000.05.02  2</v>
          </cell>
          <cell r="P784" t="str">
            <v>000.04.18  편</v>
          </cell>
          <cell r="Q784" t="str">
            <v>무칠</v>
          </cell>
        </row>
        <row r="785">
          <cell r="A785" t="str">
            <v>51009-00</v>
          </cell>
          <cell r="B785" t="str">
            <v>잡이익</v>
          </cell>
          <cell r="C785" t="str">
            <v>잡이익</v>
          </cell>
          <cell r="D785">
            <v>50</v>
          </cell>
          <cell r="E785" t="str">
            <v>자금전표</v>
          </cell>
          <cell r="F785" t="str">
            <v>10548626-009</v>
          </cell>
          <cell r="G785">
            <v>100459</v>
          </cell>
          <cell r="H785" t="str">
            <v>업무팀</v>
          </cell>
          <cell r="I785">
            <v>100459</v>
          </cell>
          <cell r="J785" t="str">
            <v>업무팀</v>
          </cell>
          <cell r="K785" t="str">
            <v>4월 전화료 자동납부? C</v>
          </cell>
          <cell r="M785">
            <v>0</v>
          </cell>
          <cell r="N785" t="str">
            <v>11010  2</v>
          </cell>
          <cell r="O785" t="str">
            <v>000.05.02  2</v>
          </cell>
          <cell r="P785" t="str">
            <v>000.04.14  편</v>
          </cell>
          <cell r="Q785" t="str">
            <v>무칠</v>
          </cell>
        </row>
        <row r="786">
          <cell r="A786" t="str">
            <v>51009-00</v>
          </cell>
          <cell r="B786" t="str">
            <v>잡이익</v>
          </cell>
          <cell r="C786" t="str">
            <v>잡이익</v>
          </cell>
          <cell r="D786">
            <v>50</v>
          </cell>
          <cell r="E786" t="str">
            <v>자금전표</v>
          </cell>
          <cell r="F786" t="str">
            <v>10548626-010</v>
          </cell>
          <cell r="G786">
            <v>100459</v>
          </cell>
          <cell r="H786" t="str">
            <v>업무팀</v>
          </cell>
          <cell r="I786">
            <v>100459</v>
          </cell>
          <cell r="J786" t="str">
            <v>업무팀</v>
          </cell>
          <cell r="K786" t="str">
            <v>4월 전화료 원단위절? C</v>
          </cell>
          <cell r="M786">
            <v>0</v>
          </cell>
          <cell r="N786" t="str">
            <v>33  2</v>
          </cell>
          <cell r="O786" t="str">
            <v>000.05.02  2</v>
          </cell>
          <cell r="P786" t="str">
            <v>000.04.14  편</v>
          </cell>
          <cell r="Q786" t="str">
            <v>무칠</v>
          </cell>
        </row>
        <row r="787">
          <cell r="A787" t="str">
            <v>51009-00</v>
          </cell>
          <cell r="B787" t="str">
            <v>잡이익</v>
          </cell>
          <cell r="C787" t="str">
            <v>잡이익</v>
          </cell>
          <cell r="D787">
            <v>200</v>
          </cell>
          <cell r="E787" t="str">
            <v>수금전표</v>
          </cell>
          <cell r="F787" t="str">
            <v>10557480-002</v>
          </cell>
          <cell r="G787">
            <v>100729</v>
          </cell>
          <cell r="H787" t="str">
            <v>SCR국내영업팀</v>
          </cell>
          <cell r="I787">
            <v>100023</v>
          </cell>
          <cell r="J787" t="str">
            <v>업무팀</v>
          </cell>
          <cell r="K787" t="str">
            <v>SCR 관세환급</v>
          </cell>
          <cell r="L787" t="str">
            <v>C</v>
          </cell>
          <cell r="M787">
            <v>0</v>
          </cell>
          <cell r="N787">
            <v>156121370</v>
          </cell>
          <cell r="O787" t="str">
            <v>2000.05.03</v>
          </cell>
          <cell r="P787" t="str">
            <v>2000.05.03</v>
          </cell>
          <cell r="Q787" t="str">
            <v>이현구</v>
          </cell>
        </row>
        <row r="788">
          <cell r="A788" t="str">
            <v>51009-00</v>
          </cell>
          <cell r="B788" t="str">
            <v>잡이익</v>
          </cell>
          <cell r="C788" t="str">
            <v>잡이익</v>
          </cell>
          <cell r="D788">
            <v>100</v>
          </cell>
          <cell r="E788" t="str">
            <v>판매전표</v>
          </cell>
          <cell r="F788" t="str">
            <v>10556285-002</v>
          </cell>
          <cell r="G788">
            <v>100361</v>
          </cell>
          <cell r="H788" t="str">
            <v>구매과</v>
          </cell>
          <cell r="I788">
            <v>100361</v>
          </cell>
          <cell r="J788" t="str">
            <v>구매과</v>
          </cell>
          <cell r="K788" t="str">
            <v>아연강선 공D/M</v>
          </cell>
          <cell r="L788" t="str">
            <v>C</v>
          </cell>
          <cell r="M788">
            <v>0</v>
          </cell>
          <cell r="N788">
            <v>15000</v>
          </cell>
          <cell r="O788" t="str">
            <v>2000.05.03</v>
          </cell>
          <cell r="P788" t="str">
            <v>2000.05.03</v>
          </cell>
          <cell r="Q788" t="str">
            <v>김미현</v>
          </cell>
          <cell r="R788">
            <v>999999</v>
          </cell>
          <cell r="S788" t="str">
            <v>일시(SYSTEM SETTING)</v>
          </cell>
        </row>
        <row r="789">
          <cell r="A789" t="str">
            <v>51009-00</v>
          </cell>
          <cell r="B789" t="str">
            <v>잡이익</v>
          </cell>
          <cell r="C789" t="str">
            <v>잡이익</v>
          </cell>
          <cell r="D789">
            <v>1</v>
          </cell>
          <cell r="E789" t="str">
            <v>비용전표</v>
          </cell>
          <cell r="F789" t="str">
            <v>10554028-002</v>
          </cell>
          <cell r="G789">
            <v>100027</v>
          </cell>
          <cell r="H789" t="str">
            <v>일진경리팀</v>
          </cell>
          <cell r="I789">
            <v>100027</v>
          </cell>
          <cell r="J789" t="str">
            <v>일진경리팀</v>
          </cell>
          <cell r="K789" t="str">
            <v>잡이익</v>
          </cell>
          <cell r="L789" t="str">
            <v>C</v>
          </cell>
          <cell r="M789">
            <v>0</v>
          </cell>
          <cell r="N789">
            <v>1376800</v>
          </cell>
          <cell r="O789" t="str">
            <v>2000.05.04</v>
          </cell>
          <cell r="P789" t="str">
            <v>2000.05.04</v>
          </cell>
          <cell r="Q789" t="str">
            <v>최윤경</v>
          </cell>
        </row>
        <row r="790">
          <cell r="A790" t="str">
            <v>51009-00</v>
          </cell>
          <cell r="B790" t="str">
            <v>잡이익</v>
          </cell>
          <cell r="C790" t="str">
            <v>잡이익</v>
          </cell>
          <cell r="D790">
            <v>50</v>
          </cell>
          <cell r="E790" t="str">
            <v>자금전표</v>
          </cell>
          <cell r="F790" t="str">
            <v>10554062-002</v>
          </cell>
          <cell r="G790">
            <v>100027</v>
          </cell>
          <cell r="H790" t="str">
            <v>일진경리팀</v>
          </cell>
          <cell r="I790">
            <v>100027</v>
          </cell>
          <cell r="J790" t="str">
            <v>일진경리팀</v>
          </cell>
          <cell r="K790" t="str">
            <v>잡이익</v>
          </cell>
          <cell r="L790" t="str">
            <v>C</v>
          </cell>
          <cell r="M790">
            <v>0</v>
          </cell>
          <cell r="N790">
            <v>2552080</v>
          </cell>
          <cell r="O790" t="str">
            <v>2000.05.04</v>
          </cell>
          <cell r="P790" t="str">
            <v>2000.05.04</v>
          </cell>
          <cell r="Q790" t="str">
            <v>최윤경</v>
          </cell>
        </row>
        <row r="791">
          <cell r="A791" t="str">
            <v>51009-00</v>
          </cell>
          <cell r="B791" t="str">
            <v>잡이익</v>
          </cell>
          <cell r="C791" t="str">
            <v>잡이익</v>
          </cell>
          <cell r="D791">
            <v>200</v>
          </cell>
          <cell r="E791" t="str">
            <v>수금전표</v>
          </cell>
          <cell r="F791" t="str">
            <v>10548281-002</v>
          </cell>
          <cell r="G791">
            <v>100079</v>
          </cell>
          <cell r="H791" t="str">
            <v>총무팀</v>
          </cell>
          <cell r="I791">
            <v>100079</v>
          </cell>
          <cell r="J791" t="str">
            <v>총무팀</v>
          </cell>
          <cell r="K791" t="str">
            <v>4월분 임대료</v>
          </cell>
          <cell r="L791" t="str">
            <v>C</v>
          </cell>
          <cell r="M791">
            <v>0</v>
          </cell>
          <cell r="N791">
            <v>50000</v>
          </cell>
          <cell r="O791" t="str">
            <v>2000.05.04</v>
          </cell>
          <cell r="P791" t="str">
            <v>2000.04.24</v>
          </cell>
          <cell r="Q791" t="str">
            <v>노승진</v>
          </cell>
          <cell r="R791">
            <v>999999</v>
          </cell>
          <cell r="S791" t="str">
            <v>일시(SYSTEM SETTING)</v>
          </cell>
        </row>
        <row r="792">
          <cell r="A792" t="str">
            <v>51009-00</v>
          </cell>
          <cell r="B792" t="str">
            <v>잡이익</v>
          </cell>
          <cell r="C792" t="str">
            <v>잡이익</v>
          </cell>
          <cell r="D792">
            <v>200</v>
          </cell>
          <cell r="E792" t="str">
            <v>수금전표</v>
          </cell>
          <cell r="F792" t="str">
            <v>10548281-003</v>
          </cell>
          <cell r="G792">
            <v>100079</v>
          </cell>
          <cell r="H792" t="str">
            <v>총무팀</v>
          </cell>
          <cell r="I792">
            <v>100079</v>
          </cell>
          <cell r="J792" t="str">
            <v>총무팀</v>
          </cell>
          <cell r="K792" t="str">
            <v>4월분 임대료</v>
          </cell>
          <cell r="L792" t="str">
            <v>C</v>
          </cell>
          <cell r="M792">
            <v>0</v>
          </cell>
          <cell r="N792">
            <v>35000</v>
          </cell>
          <cell r="O792" t="str">
            <v>2000.05.04</v>
          </cell>
          <cell r="P792" t="str">
            <v>2000.04.24</v>
          </cell>
          <cell r="Q792" t="str">
            <v>노승진</v>
          </cell>
          <cell r="R792">
            <v>999999</v>
          </cell>
          <cell r="S792" t="str">
            <v>일시(SYSTEM SETTING)</v>
          </cell>
        </row>
        <row r="793">
          <cell r="A793" t="str">
            <v>51009-00</v>
          </cell>
          <cell r="B793" t="str">
            <v>잡이익</v>
          </cell>
          <cell r="C793" t="str">
            <v>잡이익</v>
          </cell>
          <cell r="D793">
            <v>200</v>
          </cell>
          <cell r="E793" t="str">
            <v>수금전표</v>
          </cell>
          <cell r="F793" t="str">
            <v>10548281-004</v>
          </cell>
          <cell r="G793">
            <v>100079</v>
          </cell>
          <cell r="H793" t="str">
            <v>총무팀</v>
          </cell>
          <cell r="I793">
            <v>100079</v>
          </cell>
          <cell r="J793" t="str">
            <v>총무팀</v>
          </cell>
          <cell r="K793" t="str">
            <v>4월분 임대료</v>
          </cell>
          <cell r="L793" t="str">
            <v>C</v>
          </cell>
          <cell r="M793">
            <v>0</v>
          </cell>
          <cell r="N793">
            <v>40000</v>
          </cell>
          <cell r="O793" t="str">
            <v>2000.05.04</v>
          </cell>
          <cell r="P793" t="str">
            <v>2000.04.24</v>
          </cell>
          <cell r="Q793" t="str">
            <v>노승진</v>
          </cell>
          <cell r="R793">
            <v>999999</v>
          </cell>
          <cell r="S793" t="str">
            <v>일시(SYSTEM SETTING)</v>
          </cell>
        </row>
        <row r="794">
          <cell r="A794" t="str">
            <v>51009-00</v>
          </cell>
          <cell r="B794" t="str">
            <v>잡이익</v>
          </cell>
          <cell r="C794" t="str">
            <v>잡이익</v>
          </cell>
          <cell r="D794">
            <v>200</v>
          </cell>
          <cell r="E794" t="str">
            <v>수금전표</v>
          </cell>
          <cell r="F794" t="str">
            <v>10548281-005</v>
          </cell>
          <cell r="G794">
            <v>100079</v>
          </cell>
          <cell r="H794" t="str">
            <v>총무팀</v>
          </cell>
          <cell r="I794">
            <v>100079</v>
          </cell>
          <cell r="J794" t="str">
            <v>총무팀</v>
          </cell>
          <cell r="K794" t="str">
            <v>4월분 임대료</v>
          </cell>
          <cell r="L794" t="str">
            <v>C</v>
          </cell>
          <cell r="M794">
            <v>0</v>
          </cell>
          <cell r="N794">
            <v>10000</v>
          </cell>
          <cell r="O794" t="str">
            <v>2000.05.04</v>
          </cell>
          <cell r="P794" t="str">
            <v>2000.04.24</v>
          </cell>
          <cell r="Q794" t="str">
            <v>노승진</v>
          </cell>
          <cell r="R794">
            <v>999999</v>
          </cell>
          <cell r="S794" t="str">
            <v>일시(SYSTEM SETTING)</v>
          </cell>
        </row>
        <row r="795">
          <cell r="A795" t="str">
            <v>51009-00</v>
          </cell>
          <cell r="B795" t="str">
            <v>잡이익</v>
          </cell>
          <cell r="C795" t="str">
            <v>잡이익</v>
          </cell>
          <cell r="D795">
            <v>200</v>
          </cell>
          <cell r="E795" t="str">
            <v>수금전표</v>
          </cell>
          <cell r="F795" t="str">
            <v>10548281-006</v>
          </cell>
          <cell r="G795">
            <v>100079</v>
          </cell>
          <cell r="H795" t="str">
            <v>총무팀</v>
          </cell>
          <cell r="I795">
            <v>100079</v>
          </cell>
          <cell r="J795" t="str">
            <v>총무팀</v>
          </cell>
          <cell r="K795" t="str">
            <v>4월분 임대료</v>
          </cell>
          <cell r="L795" t="str">
            <v>C</v>
          </cell>
          <cell r="M795">
            <v>0</v>
          </cell>
          <cell r="N795">
            <v>40000</v>
          </cell>
          <cell r="O795" t="str">
            <v>2000.05.04</v>
          </cell>
          <cell r="P795" t="str">
            <v>2000.04.24</v>
          </cell>
          <cell r="Q795" t="str">
            <v>노승진</v>
          </cell>
          <cell r="R795">
            <v>999999</v>
          </cell>
          <cell r="S795" t="str">
            <v>일시(SYSTEM SETTING)</v>
          </cell>
        </row>
        <row r="796">
          <cell r="A796" t="str">
            <v>51009-00</v>
          </cell>
          <cell r="B796" t="str">
            <v>잡이익</v>
          </cell>
          <cell r="C796" t="str">
            <v>잡이익</v>
          </cell>
          <cell r="D796">
            <v>200</v>
          </cell>
          <cell r="E796" t="str">
            <v>수금전표</v>
          </cell>
          <cell r="F796" t="str">
            <v>10548281-007</v>
          </cell>
          <cell r="G796">
            <v>100079</v>
          </cell>
          <cell r="H796" t="str">
            <v>총무팀</v>
          </cell>
          <cell r="I796">
            <v>100079</v>
          </cell>
          <cell r="J796" t="str">
            <v>총무팀</v>
          </cell>
          <cell r="K796" t="str">
            <v>4월분 임대료</v>
          </cell>
          <cell r="L796" t="str">
            <v>C</v>
          </cell>
          <cell r="M796">
            <v>0</v>
          </cell>
          <cell r="N796">
            <v>10000</v>
          </cell>
          <cell r="O796" t="str">
            <v>2000.05.04</v>
          </cell>
          <cell r="P796" t="str">
            <v>2000.04.24</v>
          </cell>
          <cell r="Q796" t="str">
            <v>노승진</v>
          </cell>
          <cell r="R796">
            <v>999999</v>
          </cell>
          <cell r="S796" t="str">
            <v>일시(SYSTEM SETTING)</v>
          </cell>
        </row>
        <row r="797">
          <cell r="A797" t="str">
            <v>51009-00</v>
          </cell>
          <cell r="B797" t="str">
            <v>잡이익</v>
          </cell>
          <cell r="C797" t="str">
            <v>잡이익</v>
          </cell>
          <cell r="D797">
            <v>200</v>
          </cell>
          <cell r="E797" t="str">
            <v>수금전표</v>
          </cell>
          <cell r="F797" t="str">
            <v>10548281-008</v>
          </cell>
          <cell r="G797">
            <v>100079</v>
          </cell>
          <cell r="H797" t="str">
            <v>총무팀</v>
          </cell>
          <cell r="I797">
            <v>100079</v>
          </cell>
          <cell r="J797" t="str">
            <v>총무팀</v>
          </cell>
          <cell r="K797" t="str">
            <v>4월분 임대료</v>
          </cell>
          <cell r="L797" t="str">
            <v>C</v>
          </cell>
          <cell r="M797">
            <v>0</v>
          </cell>
          <cell r="N797">
            <v>50000</v>
          </cell>
          <cell r="O797" t="str">
            <v>2000.05.04</v>
          </cell>
          <cell r="P797" t="str">
            <v>2000.04.24</v>
          </cell>
          <cell r="Q797" t="str">
            <v>노승진</v>
          </cell>
          <cell r="R797">
            <v>999999</v>
          </cell>
          <cell r="S797" t="str">
            <v>일시(SYSTEM SETTING)</v>
          </cell>
        </row>
        <row r="798">
          <cell r="A798" t="str">
            <v>51009-00</v>
          </cell>
          <cell r="B798" t="str">
            <v>잡이익</v>
          </cell>
          <cell r="C798" t="str">
            <v>잡이익</v>
          </cell>
          <cell r="D798">
            <v>200</v>
          </cell>
          <cell r="E798" t="str">
            <v>수금전표</v>
          </cell>
          <cell r="F798" t="str">
            <v>10548281-009</v>
          </cell>
          <cell r="G798">
            <v>100079</v>
          </cell>
          <cell r="H798" t="str">
            <v>총무팀</v>
          </cell>
          <cell r="I798">
            <v>100079</v>
          </cell>
          <cell r="J798" t="str">
            <v>총무팀</v>
          </cell>
          <cell r="K798" t="str">
            <v>4월분 임대료</v>
          </cell>
          <cell r="L798" t="str">
            <v>C</v>
          </cell>
          <cell r="M798">
            <v>0</v>
          </cell>
          <cell r="N798">
            <v>40000</v>
          </cell>
          <cell r="O798" t="str">
            <v>2000.05.04</v>
          </cell>
          <cell r="P798" t="str">
            <v>2000.04.24</v>
          </cell>
          <cell r="Q798" t="str">
            <v>노승진</v>
          </cell>
          <cell r="R798">
            <v>999999</v>
          </cell>
          <cell r="S798" t="str">
            <v>일시(SYSTEM SETTING)</v>
          </cell>
        </row>
        <row r="799">
          <cell r="A799" t="str">
            <v>51009-00</v>
          </cell>
          <cell r="B799" t="str">
            <v>잡이익</v>
          </cell>
          <cell r="C799" t="str">
            <v>잡이익</v>
          </cell>
          <cell r="D799">
            <v>200</v>
          </cell>
          <cell r="E799" t="str">
            <v>수금전표</v>
          </cell>
          <cell r="F799" t="str">
            <v>10548281-010</v>
          </cell>
          <cell r="G799">
            <v>100079</v>
          </cell>
          <cell r="H799" t="str">
            <v>총무팀</v>
          </cell>
          <cell r="I799">
            <v>100079</v>
          </cell>
          <cell r="J799" t="str">
            <v>총무팀</v>
          </cell>
          <cell r="K799" t="str">
            <v>4월분 임대료</v>
          </cell>
          <cell r="L799" t="str">
            <v>C</v>
          </cell>
          <cell r="M799">
            <v>0</v>
          </cell>
          <cell r="N799">
            <v>50000</v>
          </cell>
          <cell r="O799" t="str">
            <v>2000.05.04</v>
          </cell>
          <cell r="P799" t="str">
            <v>2000.04.24</v>
          </cell>
          <cell r="Q799" t="str">
            <v>노승진</v>
          </cell>
          <cell r="R799">
            <v>999999</v>
          </cell>
          <cell r="S799" t="str">
            <v>일시(SYSTEM SETTING)</v>
          </cell>
        </row>
        <row r="800">
          <cell r="A800" t="str">
            <v>51009-00</v>
          </cell>
          <cell r="B800" t="str">
            <v>잡이익</v>
          </cell>
          <cell r="C800" t="str">
            <v>잡이익</v>
          </cell>
          <cell r="D800">
            <v>200</v>
          </cell>
          <cell r="E800" t="str">
            <v>수금전표</v>
          </cell>
          <cell r="F800" t="str">
            <v>10548281-011</v>
          </cell>
          <cell r="G800">
            <v>100079</v>
          </cell>
          <cell r="H800" t="str">
            <v>총무팀</v>
          </cell>
          <cell r="I800">
            <v>100079</v>
          </cell>
          <cell r="J800" t="str">
            <v>총무팀</v>
          </cell>
          <cell r="K800" t="str">
            <v>4월분 임대료</v>
          </cell>
          <cell r="L800" t="str">
            <v>C</v>
          </cell>
          <cell r="M800">
            <v>0</v>
          </cell>
          <cell r="N800">
            <v>80000</v>
          </cell>
          <cell r="O800" t="str">
            <v>2000.05.04</v>
          </cell>
          <cell r="P800" t="str">
            <v>2000.04.24</v>
          </cell>
          <cell r="Q800" t="str">
            <v>노승진</v>
          </cell>
          <cell r="R800">
            <v>999999</v>
          </cell>
          <cell r="S800" t="str">
            <v>일시(SYSTEM SETTING)</v>
          </cell>
        </row>
        <row r="801">
          <cell r="A801" t="str">
            <v>51009-00</v>
          </cell>
          <cell r="B801" t="str">
            <v>잡이익</v>
          </cell>
          <cell r="C801" t="str">
            <v>잡이익</v>
          </cell>
          <cell r="D801">
            <v>200</v>
          </cell>
          <cell r="E801" t="str">
            <v>수금전표</v>
          </cell>
          <cell r="F801" t="str">
            <v>10548281-012</v>
          </cell>
          <cell r="G801">
            <v>100079</v>
          </cell>
          <cell r="H801" t="str">
            <v>총무팀</v>
          </cell>
          <cell r="I801">
            <v>100079</v>
          </cell>
          <cell r="J801" t="str">
            <v>총무팀</v>
          </cell>
          <cell r="K801" t="str">
            <v>4월분 임대료</v>
          </cell>
          <cell r="L801" t="str">
            <v>C</v>
          </cell>
          <cell r="M801">
            <v>0</v>
          </cell>
          <cell r="N801">
            <v>50000</v>
          </cell>
          <cell r="O801" t="str">
            <v>2000.05.04</v>
          </cell>
          <cell r="P801" t="str">
            <v>2000.04.24</v>
          </cell>
          <cell r="Q801" t="str">
            <v>노승진</v>
          </cell>
          <cell r="R801">
            <v>999999</v>
          </cell>
          <cell r="S801" t="str">
            <v>일시(SYSTEM SETTING)</v>
          </cell>
        </row>
        <row r="802">
          <cell r="A802" t="str">
            <v>51009-00</v>
          </cell>
          <cell r="B802" t="str">
            <v>잡이익</v>
          </cell>
          <cell r="C802" t="str">
            <v>잡이익</v>
          </cell>
          <cell r="D802">
            <v>100</v>
          </cell>
          <cell r="E802" t="str">
            <v>판매전표</v>
          </cell>
          <cell r="F802" t="str">
            <v>10556283-002</v>
          </cell>
          <cell r="G802">
            <v>100361</v>
          </cell>
          <cell r="H802" t="str">
            <v>구매과</v>
          </cell>
          <cell r="I802">
            <v>100361</v>
          </cell>
          <cell r="J802" t="str">
            <v>구매과</v>
          </cell>
          <cell r="K802" t="str">
            <v>폐고철</v>
          </cell>
          <cell r="L802" t="str">
            <v>C</v>
          </cell>
          <cell r="M802">
            <v>0</v>
          </cell>
          <cell r="N802">
            <v>259700</v>
          </cell>
          <cell r="O802" t="str">
            <v>2000.05.04</v>
          </cell>
          <cell r="P802" t="str">
            <v>2000.05.04</v>
          </cell>
          <cell r="Q802" t="str">
            <v>김미현</v>
          </cell>
          <cell r="R802">
            <v>999999</v>
          </cell>
          <cell r="S802" t="str">
            <v>일시(SYSTEM SETTING)</v>
          </cell>
        </row>
        <row r="803">
          <cell r="A803" t="str">
            <v>51009-00</v>
          </cell>
          <cell r="B803" t="str">
            <v>잡이익</v>
          </cell>
          <cell r="C803" t="str">
            <v>잡이익</v>
          </cell>
          <cell r="D803">
            <v>100</v>
          </cell>
          <cell r="E803" t="str">
            <v>판매전표</v>
          </cell>
          <cell r="F803" t="str">
            <v>10556287-002</v>
          </cell>
          <cell r="G803">
            <v>100229</v>
          </cell>
          <cell r="H803" t="str">
            <v>F/S 1팀</v>
          </cell>
          <cell r="I803">
            <v>100361</v>
          </cell>
          <cell r="J803" t="str">
            <v>구매과</v>
          </cell>
          <cell r="K803" t="str">
            <v>절연스크랩</v>
          </cell>
          <cell r="L803" t="str">
            <v>C</v>
          </cell>
          <cell r="M803">
            <v>0</v>
          </cell>
          <cell r="N803">
            <v>4594200</v>
          </cell>
          <cell r="O803" t="str">
            <v>2000.05.04</v>
          </cell>
          <cell r="P803" t="str">
            <v>2000.05.04</v>
          </cell>
          <cell r="Q803" t="str">
            <v>김미현</v>
          </cell>
          <cell r="R803">
            <v>999999</v>
          </cell>
          <cell r="S803" t="str">
            <v>일시(SYSTEM SETTING)</v>
          </cell>
        </row>
        <row r="804">
          <cell r="A804" t="str">
            <v>51009-00</v>
          </cell>
          <cell r="B804" t="str">
            <v>잡이익</v>
          </cell>
          <cell r="C804" t="str">
            <v>잡이익</v>
          </cell>
          <cell r="D804">
            <v>100</v>
          </cell>
          <cell r="E804" t="str">
            <v>판매전표</v>
          </cell>
          <cell r="F804" t="str">
            <v>10556291-002</v>
          </cell>
          <cell r="G804">
            <v>100361</v>
          </cell>
          <cell r="H804" t="str">
            <v>구매과</v>
          </cell>
          <cell r="I804">
            <v>100361</v>
          </cell>
          <cell r="J804" t="str">
            <v>구매과</v>
          </cell>
          <cell r="K804" t="str">
            <v>파지</v>
          </cell>
          <cell r="L804" t="str">
            <v>C</v>
          </cell>
          <cell r="M804">
            <v>0</v>
          </cell>
          <cell r="N804">
            <v>15600</v>
          </cell>
          <cell r="O804" t="str">
            <v>2000.05.04</v>
          </cell>
          <cell r="P804" t="str">
            <v>2000.05.04</v>
          </cell>
          <cell r="Q804" t="str">
            <v>김미현</v>
          </cell>
          <cell r="R804">
            <v>999999</v>
          </cell>
          <cell r="S804" t="str">
            <v>일시(SYSTEM SETTING)</v>
          </cell>
        </row>
        <row r="805">
          <cell r="A805" t="str">
            <v>51009-00</v>
          </cell>
          <cell r="B805" t="str">
            <v>잡이익</v>
          </cell>
          <cell r="C805" t="str">
            <v>잡이익</v>
          </cell>
          <cell r="D805">
            <v>100</v>
          </cell>
          <cell r="E805" t="str">
            <v>판매전표</v>
          </cell>
          <cell r="F805" t="str">
            <v>10556282-002</v>
          </cell>
          <cell r="G805">
            <v>100361</v>
          </cell>
          <cell r="H805" t="str">
            <v>구매과</v>
          </cell>
          <cell r="I805">
            <v>100361</v>
          </cell>
          <cell r="J805" t="str">
            <v>구매과</v>
          </cell>
          <cell r="K805" t="str">
            <v>폐500KG포대</v>
          </cell>
          <cell r="L805" t="str">
            <v>C</v>
          </cell>
          <cell r="M805">
            <v>0</v>
          </cell>
          <cell r="N805">
            <v>48000</v>
          </cell>
          <cell r="O805" t="str">
            <v>2000.05.04</v>
          </cell>
          <cell r="P805" t="str">
            <v>2000.05.04</v>
          </cell>
          <cell r="Q805" t="str">
            <v>김미현</v>
          </cell>
          <cell r="R805">
            <v>999999</v>
          </cell>
          <cell r="S805" t="str">
            <v>일시(SYSTEM SETTING)</v>
          </cell>
        </row>
        <row r="806">
          <cell r="A806" t="str">
            <v>51009-00</v>
          </cell>
          <cell r="B806" t="str">
            <v>잡이익</v>
          </cell>
          <cell r="C806" t="str">
            <v>잡이익</v>
          </cell>
          <cell r="D806">
            <v>100</v>
          </cell>
          <cell r="E806" t="str">
            <v>판매전표</v>
          </cell>
          <cell r="F806" t="str">
            <v>60063417-002</v>
          </cell>
          <cell r="G806">
            <v>100729</v>
          </cell>
          <cell r="H806" t="str">
            <v>SCR국내영업팀</v>
          </cell>
          <cell r="I806">
            <v>100729</v>
          </cell>
          <cell r="J806" t="str">
            <v>SCR국내영업팀</v>
          </cell>
          <cell r="K806" t="str">
            <v>관세매출</v>
          </cell>
          <cell r="L806" t="str">
            <v>C</v>
          </cell>
          <cell r="M806">
            <v>0</v>
          </cell>
          <cell r="N806">
            <v>7707109</v>
          </cell>
          <cell r="O806" t="str">
            <v>2000.05.06</v>
          </cell>
          <cell r="P806" t="str">
            <v>2000.05.06</v>
          </cell>
          <cell r="Q806" t="str">
            <v>손형경</v>
          </cell>
          <cell r="R806">
            <v>119341</v>
          </cell>
          <cell r="S806" t="str">
            <v>(주)창전사</v>
          </cell>
        </row>
        <row r="807">
          <cell r="A807" t="str">
            <v>51009-00</v>
          </cell>
          <cell r="B807" t="str">
            <v>잡이익</v>
          </cell>
          <cell r="C807" t="str">
            <v>잡이익</v>
          </cell>
          <cell r="D807">
            <v>100</v>
          </cell>
          <cell r="E807" t="str">
            <v>판매전표</v>
          </cell>
          <cell r="F807" t="str">
            <v>60063415-002</v>
          </cell>
          <cell r="G807">
            <v>100729</v>
          </cell>
          <cell r="H807" t="str">
            <v>SCR국내영업팀</v>
          </cell>
          <cell r="I807">
            <v>100729</v>
          </cell>
          <cell r="J807" t="str">
            <v>SCR국내영업팀</v>
          </cell>
          <cell r="K807" t="str">
            <v>관세매출</v>
          </cell>
          <cell r="L807" t="str">
            <v>C</v>
          </cell>
          <cell r="M807">
            <v>0</v>
          </cell>
          <cell r="N807">
            <v>2310775</v>
          </cell>
          <cell r="O807" t="str">
            <v>2000.05.06</v>
          </cell>
          <cell r="P807" t="str">
            <v>2000.05.06</v>
          </cell>
          <cell r="Q807" t="str">
            <v>손형경</v>
          </cell>
          <cell r="R807">
            <v>104334</v>
          </cell>
          <cell r="S807" t="str">
            <v>한국케이디케이(주)</v>
          </cell>
        </row>
        <row r="808">
          <cell r="A808" t="str">
            <v>51009-00</v>
          </cell>
          <cell r="B808" t="str">
            <v>잡이익</v>
          </cell>
          <cell r="C808" t="str">
            <v>잡이익</v>
          </cell>
          <cell r="D808">
            <v>100</v>
          </cell>
          <cell r="E808" t="str">
            <v>판매전표</v>
          </cell>
          <cell r="F808" t="str">
            <v>60063414-002</v>
          </cell>
          <cell r="G808">
            <v>100729</v>
          </cell>
          <cell r="H808" t="str">
            <v>SCR국내영업팀</v>
          </cell>
          <cell r="I808">
            <v>100729</v>
          </cell>
          <cell r="J808" t="str">
            <v>SCR국내영업팀</v>
          </cell>
          <cell r="K808" t="str">
            <v>관세매출</v>
          </cell>
          <cell r="L808" t="str">
            <v>C</v>
          </cell>
          <cell r="M808">
            <v>0</v>
          </cell>
          <cell r="N808">
            <v>3821733</v>
          </cell>
          <cell r="O808" t="str">
            <v>2000.05.06</v>
          </cell>
          <cell r="P808" t="str">
            <v>2000.05.06</v>
          </cell>
          <cell r="Q808" t="str">
            <v>손형경</v>
          </cell>
          <cell r="R808">
            <v>120274</v>
          </cell>
          <cell r="S808" t="str">
            <v>문성전기(주)</v>
          </cell>
        </row>
        <row r="809">
          <cell r="A809" t="str">
            <v>51009-00</v>
          </cell>
          <cell r="B809" t="str">
            <v>잡이익</v>
          </cell>
          <cell r="C809" t="str">
            <v>잡이익</v>
          </cell>
          <cell r="D809">
            <v>200</v>
          </cell>
          <cell r="E809" t="str">
            <v>수금전표</v>
          </cell>
          <cell r="F809" t="str">
            <v>10555227-002</v>
          </cell>
          <cell r="G809">
            <v>100729</v>
          </cell>
          <cell r="H809" t="str">
            <v>SCR국내영업팀</v>
          </cell>
          <cell r="I809">
            <v>100729</v>
          </cell>
          <cell r="J809" t="str">
            <v>SCR국내영업팀</v>
          </cell>
          <cell r="K809" t="str">
            <v>금화전선 어음이자대? C</v>
          </cell>
          <cell r="M809">
            <v>0</v>
          </cell>
          <cell r="N809" t="str">
            <v>69653  2</v>
          </cell>
          <cell r="O809" t="str">
            <v>000.05.06  2</v>
          </cell>
          <cell r="P809" t="str">
            <v>000.05.06  손</v>
          </cell>
          <cell r="Q809" t="str">
            <v>형경</v>
          </cell>
        </row>
        <row r="810">
          <cell r="A810" t="str">
            <v>51009-00</v>
          </cell>
          <cell r="B810" t="str">
            <v>잡이익</v>
          </cell>
          <cell r="C810" t="str">
            <v>잡이익</v>
          </cell>
          <cell r="D810">
            <v>300</v>
          </cell>
          <cell r="E810" t="str">
            <v>구매전표</v>
          </cell>
          <cell r="F810" t="str">
            <v>10561330-001</v>
          </cell>
          <cell r="G810">
            <v>100456</v>
          </cell>
          <cell r="H810" t="str">
            <v>수출팀</v>
          </cell>
          <cell r="I810">
            <v>100023</v>
          </cell>
          <cell r="J810" t="str">
            <v>업무팀</v>
          </cell>
          <cell r="K810" t="str">
            <v>AL 관세환급</v>
          </cell>
          <cell r="L810" t="str">
            <v>C</v>
          </cell>
          <cell r="M810">
            <v>0</v>
          </cell>
          <cell r="N810">
            <v>31498300</v>
          </cell>
          <cell r="O810" t="str">
            <v>2000.05.08</v>
          </cell>
          <cell r="P810" t="str">
            <v>2000.05.08</v>
          </cell>
          <cell r="Q810" t="str">
            <v>이현구</v>
          </cell>
        </row>
        <row r="811">
          <cell r="A811" t="str">
            <v>51009-00</v>
          </cell>
          <cell r="B811" t="str">
            <v>잡이익</v>
          </cell>
          <cell r="C811" t="str">
            <v>잡이익</v>
          </cell>
          <cell r="D811">
            <v>100</v>
          </cell>
          <cell r="E811" t="str">
            <v>판매전표</v>
          </cell>
          <cell r="F811" t="str">
            <v>10556301-002</v>
          </cell>
          <cell r="G811">
            <v>100361</v>
          </cell>
          <cell r="H811" t="str">
            <v>구매과</v>
          </cell>
          <cell r="I811">
            <v>100361</v>
          </cell>
          <cell r="J811" t="str">
            <v>구매과</v>
          </cell>
          <cell r="K811" t="str">
            <v>파지</v>
          </cell>
          <cell r="L811" t="str">
            <v>C</v>
          </cell>
          <cell r="M811">
            <v>0</v>
          </cell>
          <cell r="N811">
            <v>11200</v>
          </cell>
          <cell r="O811" t="str">
            <v>2000.05.08</v>
          </cell>
          <cell r="P811" t="str">
            <v>2000.05.08</v>
          </cell>
          <cell r="Q811" t="str">
            <v>김미현</v>
          </cell>
          <cell r="R811">
            <v>999999</v>
          </cell>
          <cell r="S811" t="str">
            <v>일시(SYSTEM SETTING)</v>
          </cell>
        </row>
        <row r="812">
          <cell r="A812" t="str">
            <v>51009-00</v>
          </cell>
          <cell r="B812" t="str">
            <v>잡이익</v>
          </cell>
          <cell r="C812" t="str">
            <v>잡이익</v>
          </cell>
          <cell r="D812">
            <v>100</v>
          </cell>
          <cell r="E812" t="str">
            <v>판매전표</v>
          </cell>
          <cell r="F812" t="str">
            <v>10556306-002</v>
          </cell>
          <cell r="G812">
            <v>100361</v>
          </cell>
          <cell r="H812" t="str">
            <v>구매과</v>
          </cell>
          <cell r="I812">
            <v>100361</v>
          </cell>
          <cell r="J812" t="str">
            <v>구매과</v>
          </cell>
          <cell r="K812" t="str">
            <v>폐500KG포대</v>
          </cell>
          <cell r="L812" t="str">
            <v>C</v>
          </cell>
          <cell r="M812">
            <v>0</v>
          </cell>
          <cell r="N812">
            <v>132000</v>
          </cell>
          <cell r="O812" t="str">
            <v>2000.05.08</v>
          </cell>
          <cell r="P812" t="str">
            <v>2000.05.08</v>
          </cell>
          <cell r="Q812" t="str">
            <v>김미현</v>
          </cell>
          <cell r="R812">
            <v>999999</v>
          </cell>
          <cell r="S812" t="str">
            <v>일시(SYSTEM SETTING)</v>
          </cell>
        </row>
        <row r="813">
          <cell r="A813" t="str">
            <v>51009-00</v>
          </cell>
          <cell r="B813" t="str">
            <v>잡이익</v>
          </cell>
          <cell r="C813" t="str">
            <v>잡이익</v>
          </cell>
          <cell r="D813">
            <v>50</v>
          </cell>
          <cell r="E813" t="str">
            <v>자금전표</v>
          </cell>
          <cell r="F813" t="str">
            <v>10553803-002</v>
          </cell>
          <cell r="G813">
            <v>100459</v>
          </cell>
          <cell r="H813" t="str">
            <v>업무팀</v>
          </cell>
          <cell r="I813">
            <v>100459</v>
          </cell>
          <cell r="J813" t="str">
            <v>업무팀</v>
          </cell>
          <cell r="K813" t="str">
            <v>2000년 3,4월 자판기? C</v>
          </cell>
          <cell r="M813">
            <v>0</v>
          </cell>
          <cell r="N813" t="str">
            <v>100000  2</v>
          </cell>
          <cell r="O813" t="str">
            <v>000.05.08  2</v>
          </cell>
          <cell r="P813" t="str">
            <v>000.04.30  편</v>
          </cell>
          <cell r="Q813" t="str">
            <v>무칠</v>
          </cell>
        </row>
        <row r="814">
          <cell r="A814" t="str">
            <v>51009-00</v>
          </cell>
          <cell r="B814" t="str">
            <v>잡이익</v>
          </cell>
          <cell r="C814" t="str">
            <v>잡이익</v>
          </cell>
          <cell r="D814">
            <v>100</v>
          </cell>
          <cell r="E814" t="str">
            <v>판매전표</v>
          </cell>
          <cell r="F814" t="str">
            <v>10556310-002</v>
          </cell>
          <cell r="G814">
            <v>100361</v>
          </cell>
          <cell r="H814" t="str">
            <v>구매과</v>
          </cell>
          <cell r="I814">
            <v>100361</v>
          </cell>
          <cell r="J814" t="str">
            <v>구매과</v>
          </cell>
          <cell r="K814" t="str">
            <v>꽃가루</v>
          </cell>
          <cell r="L814" t="str">
            <v>C</v>
          </cell>
          <cell r="M814">
            <v>0</v>
          </cell>
          <cell r="N814">
            <v>233400</v>
          </cell>
          <cell r="O814" t="str">
            <v>2000.05.09</v>
          </cell>
          <cell r="P814" t="str">
            <v>2000.05.09</v>
          </cell>
          <cell r="Q814" t="str">
            <v>김미현</v>
          </cell>
          <cell r="R814">
            <v>999999</v>
          </cell>
          <cell r="S814" t="str">
            <v>일시(SYSTEM SETTING)</v>
          </cell>
        </row>
        <row r="815">
          <cell r="A815" t="str">
            <v>51009-00</v>
          </cell>
          <cell r="B815" t="str">
            <v>잡이익</v>
          </cell>
          <cell r="C815" t="str">
            <v>잡이익</v>
          </cell>
          <cell r="D815">
            <v>200</v>
          </cell>
          <cell r="E815" t="str">
            <v>수금전표</v>
          </cell>
          <cell r="F815" t="str">
            <v>60063511-003</v>
          </cell>
          <cell r="G815">
            <v>100730</v>
          </cell>
          <cell r="H815" t="str">
            <v>SCR해외영업팀</v>
          </cell>
          <cell r="I815">
            <v>100730</v>
          </cell>
          <cell r="J815" t="str">
            <v>SCR해외영업팀</v>
          </cell>
          <cell r="K815" t="str">
            <v>희성전선0303-2수금지</v>
          </cell>
          <cell r="L815" t="str">
            <v>C</v>
          </cell>
          <cell r="M815">
            <v>0</v>
          </cell>
          <cell r="N815">
            <v>641464</v>
          </cell>
          <cell r="O815" t="str">
            <v>2000.05.10</v>
          </cell>
          <cell r="P815" t="str">
            <v>2000.05.10</v>
          </cell>
          <cell r="Q815" t="str">
            <v>손형경</v>
          </cell>
          <cell r="T815" t="str">
            <v>$578*1109.80</v>
          </cell>
        </row>
        <row r="816">
          <cell r="A816" t="str">
            <v>51009-00</v>
          </cell>
          <cell r="B816" t="str">
            <v>잡이익</v>
          </cell>
          <cell r="C816" t="str">
            <v>잡이익</v>
          </cell>
          <cell r="D816">
            <v>200</v>
          </cell>
          <cell r="E816" t="str">
            <v>수금전표</v>
          </cell>
          <cell r="F816" t="str">
            <v>60063494-003</v>
          </cell>
          <cell r="G816">
            <v>100729</v>
          </cell>
          <cell r="H816" t="str">
            <v>SCR국내영업팀</v>
          </cell>
          <cell r="I816">
            <v>100729</v>
          </cell>
          <cell r="J816" t="str">
            <v>SCR국내영업팀</v>
          </cell>
          <cell r="K816" t="str">
            <v>목동금속 외상대단수? C</v>
          </cell>
          <cell r="M816">
            <v>0</v>
          </cell>
          <cell r="N816" t="str">
            <v>159  2</v>
          </cell>
          <cell r="O816" t="str">
            <v>000.05.12  2</v>
          </cell>
          <cell r="P816" t="str">
            <v>000.05.12  손</v>
          </cell>
          <cell r="Q816" t="str">
            <v>형경</v>
          </cell>
        </row>
        <row r="817">
          <cell r="A817" t="str">
            <v>51009-00</v>
          </cell>
          <cell r="B817" t="str">
            <v>잡이익</v>
          </cell>
          <cell r="C817" t="str">
            <v>잡이익</v>
          </cell>
          <cell r="D817">
            <v>100</v>
          </cell>
          <cell r="E817" t="str">
            <v>판매전표</v>
          </cell>
          <cell r="F817" t="str">
            <v>10557345-001</v>
          </cell>
          <cell r="G817">
            <v>100023</v>
          </cell>
          <cell r="H817" t="str">
            <v>업무팀</v>
          </cell>
          <cell r="I817">
            <v>100023</v>
          </cell>
          <cell r="J817" t="str">
            <v>업무팀</v>
          </cell>
          <cell r="K817" t="str">
            <v>수입대행수수료</v>
          </cell>
          <cell r="L817" t="str">
            <v>C</v>
          </cell>
          <cell r="M817">
            <v>0</v>
          </cell>
          <cell r="N817">
            <v>194271</v>
          </cell>
          <cell r="O817" t="str">
            <v>2000.05.12</v>
          </cell>
          <cell r="P817" t="str">
            <v>2000.05.12</v>
          </cell>
          <cell r="Q817" t="str">
            <v>이현구</v>
          </cell>
        </row>
        <row r="818">
          <cell r="A818" t="str">
            <v>51009-00</v>
          </cell>
          <cell r="B818" t="str">
            <v>잡이익</v>
          </cell>
          <cell r="C818" t="str">
            <v>잡이익</v>
          </cell>
          <cell r="D818">
            <v>100</v>
          </cell>
          <cell r="E818" t="str">
            <v>판매전표</v>
          </cell>
          <cell r="F818" t="str">
            <v>10556316-002</v>
          </cell>
          <cell r="G818">
            <v>100361</v>
          </cell>
          <cell r="H818" t="str">
            <v>구매과</v>
          </cell>
          <cell r="I818">
            <v>100361</v>
          </cell>
          <cell r="J818" t="str">
            <v>구매과</v>
          </cell>
          <cell r="K818" t="str">
            <v>꽃가루</v>
          </cell>
          <cell r="L818" t="str">
            <v>C</v>
          </cell>
          <cell r="M818">
            <v>0</v>
          </cell>
          <cell r="N818">
            <v>186000</v>
          </cell>
          <cell r="O818" t="str">
            <v>2000.05.12</v>
          </cell>
          <cell r="P818" t="str">
            <v>2000.05.12</v>
          </cell>
          <cell r="Q818" t="str">
            <v>김미현</v>
          </cell>
          <cell r="R818">
            <v>999999</v>
          </cell>
          <cell r="S818" t="str">
            <v>일시(SYSTEM SETTING)</v>
          </cell>
        </row>
        <row r="819">
          <cell r="A819" t="str">
            <v>51009-00</v>
          </cell>
          <cell r="B819" t="str">
            <v>잡이익</v>
          </cell>
          <cell r="C819" t="str">
            <v>잡이익</v>
          </cell>
          <cell r="D819">
            <v>100</v>
          </cell>
          <cell r="E819" t="str">
            <v>판매전표</v>
          </cell>
          <cell r="F819" t="str">
            <v>10556331-002</v>
          </cell>
          <cell r="G819">
            <v>100361</v>
          </cell>
          <cell r="H819" t="str">
            <v>구매과</v>
          </cell>
          <cell r="I819">
            <v>100361</v>
          </cell>
          <cell r="J819" t="str">
            <v>구매과</v>
          </cell>
          <cell r="K819" t="str">
            <v>폐고철외</v>
          </cell>
          <cell r="L819" t="str">
            <v>C</v>
          </cell>
          <cell r="M819">
            <v>0</v>
          </cell>
          <cell r="N819">
            <v>326500</v>
          </cell>
          <cell r="O819" t="str">
            <v>2000.05.12</v>
          </cell>
          <cell r="P819" t="str">
            <v>2000.05.12</v>
          </cell>
          <cell r="Q819" t="str">
            <v>김미현</v>
          </cell>
          <cell r="R819">
            <v>999999</v>
          </cell>
          <cell r="S819" t="str">
            <v>일시(SYSTEM SETTING)</v>
          </cell>
        </row>
        <row r="820">
          <cell r="A820" t="str">
            <v>51009-00</v>
          </cell>
          <cell r="B820" t="str">
            <v>잡이익</v>
          </cell>
          <cell r="C820" t="str">
            <v>잡이익</v>
          </cell>
          <cell r="D820">
            <v>100</v>
          </cell>
          <cell r="E820" t="str">
            <v>판매전표</v>
          </cell>
          <cell r="F820" t="str">
            <v>10556327-002</v>
          </cell>
          <cell r="G820">
            <v>100361</v>
          </cell>
          <cell r="H820" t="str">
            <v>구매과</v>
          </cell>
          <cell r="I820">
            <v>100361</v>
          </cell>
          <cell r="J820" t="str">
            <v>구매과</v>
          </cell>
          <cell r="K820" t="str">
            <v>파지</v>
          </cell>
          <cell r="L820" t="str">
            <v>C</v>
          </cell>
          <cell r="M820">
            <v>0</v>
          </cell>
          <cell r="N820">
            <v>10400</v>
          </cell>
          <cell r="O820" t="str">
            <v>2000.05.12</v>
          </cell>
          <cell r="P820" t="str">
            <v>2000.05.12</v>
          </cell>
          <cell r="Q820" t="str">
            <v>김미현</v>
          </cell>
          <cell r="R820">
            <v>999999</v>
          </cell>
          <cell r="S820" t="str">
            <v>일시(SYSTEM SETTING)</v>
          </cell>
        </row>
        <row r="821">
          <cell r="A821" t="str">
            <v>51009-00</v>
          </cell>
          <cell r="B821" t="str">
            <v>잡이익</v>
          </cell>
          <cell r="C821" t="str">
            <v>잡이익</v>
          </cell>
          <cell r="D821">
            <v>50</v>
          </cell>
          <cell r="E821" t="str">
            <v>자금전표</v>
          </cell>
          <cell r="F821" t="str">
            <v>10555040-002</v>
          </cell>
          <cell r="G821">
            <v>100050</v>
          </cell>
          <cell r="H821" t="str">
            <v>압출반</v>
          </cell>
          <cell r="I821">
            <v>100459</v>
          </cell>
          <cell r="J821" t="str">
            <v>업무팀</v>
          </cell>
          <cell r="K821" t="str">
            <v>4월 임대료(정희원)</v>
          </cell>
          <cell r="L821" t="str">
            <v>C</v>
          </cell>
          <cell r="M821">
            <v>0</v>
          </cell>
          <cell r="N821">
            <v>100000</v>
          </cell>
          <cell r="O821" t="str">
            <v>2000.05.12</v>
          </cell>
          <cell r="P821" t="str">
            <v>2000.05.12</v>
          </cell>
          <cell r="Q821" t="str">
            <v>편무칠</v>
          </cell>
        </row>
        <row r="822">
          <cell r="A822" t="str">
            <v>51009-00</v>
          </cell>
          <cell r="B822" t="str">
            <v>잡이익</v>
          </cell>
          <cell r="C822" t="str">
            <v>잡이익</v>
          </cell>
          <cell r="D822">
            <v>50</v>
          </cell>
          <cell r="E822" t="str">
            <v>자금전표</v>
          </cell>
          <cell r="F822" t="str">
            <v>10555040-003</v>
          </cell>
          <cell r="G822">
            <v>100050</v>
          </cell>
          <cell r="H822" t="str">
            <v>압출반</v>
          </cell>
          <cell r="I822">
            <v>100459</v>
          </cell>
          <cell r="J822" t="str">
            <v>업무팀</v>
          </cell>
          <cell r="K822" t="str">
            <v>4월 임대료(고천수)</v>
          </cell>
          <cell r="L822" t="str">
            <v>C</v>
          </cell>
          <cell r="M822">
            <v>0</v>
          </cell>
          <cell r="N822">
            <v>50000</v>
          </cell>
          <cell r="O822" t="str">
            <v>2000.05.12</v>
          </cell>
          <cell r="P822" t="str">
            <v>2000.05.12</v>
          </cell>
          <cell r="Q822" t="str">
            <v>편무칠</v>
          </cell>
        </row>
        <row r="823">
          <cell r="A823" t="str">
            <v>51009-00</v>
          </cell>
          <cell r="B823" t="str">
            <v>잡이익</v>
          </cell>
          <cell r="C823" t="str">
            <v>잡이익</v>
          </cell>
          <cell r="D823">
            <v>50</v>
          </cell>
          <cell r="E823" t="str">
            <v>자금전표</v>
          </cell>
          <cell r="F823" t="str">
            <v>10555040-004</v>
          </cell>
          <cell r="G823">
            <v>100054</v>
          </cell>
          <cell r="H823" t="str">
            <v>피막반</v>
          </cell>
          <cell r="I823">
            <v>100459</v>
          </cell>
          <cell r="J823" t="str">
            <v>업무팀</v>
          </cell>
          <cell r="K823" t="str">
            <v>4월 임대료(김행식)</v>
          </cell>
          <cell r="L823" t="str">
            <v>C</v>
          </cell>
          <cell r="M823">
            <v>0</v>
          </cell>
          <cell r="N823">
            <v>100000</v>
          </cell>
          <cell r="O823" t="str">
            <v>2000.05.12</v>
          </cell>
          <cell r="P823" t="str">
            <v>2000.05.12</v>
          </cell>
          <cell r="Q823" t="str">
            <v>편무칠</v>
          </cell>
        </row>
        <row r="824">
          <cell r="A824" t="str">
            <v>51009-00</v>
          </cell>
          <cell r="B824" t="str">
            <v>잡이익</v>
          </cell>
          <cell r="C824" t="str">
            <v>잡이익</v>
          </cell>
          <cell r="D824">
            <v>50</v>
          </cell>
          <cell r="E824" t="str">
            <v>자금전표</v>
          </cell>
          <cell r="F824" t="str">
            <v>10555040-005</v>
          </cell>
          <cell r="G824">
            <v>100047</v>
          </cell>
          <cell r="H824" t="str">
            <v>금형반</v>
          </cell>
          <cell r="I824">
            <v>100459</v>
          </cell>
          <cell r="J824" t="str">
            <v>업무팀</v>
          </cell>
          <cell r="K824" t="str">
            <v>4월 임대료(박성철)</v>
          </cell>
          <cell r="L824" t="str">
            <v>C</v>
          </cell>
          <cell r="M824">
            <v>0</v>
          </cell>
          <cell r="N824">
            <v>80000</v>
          </cell>
          <cell r="O824" t="str">
            <v>2000.05.12</v>
          </cell>
          <cell r="P824" t="str">
            <v>2000.05.12</v>
          </cell>
          <cell r="Q824" t="str">
            <v>편무칠</v>
          </cell>
        </row>
        <row r="825">
          <cell r="A825" t="str">
            <v>51009-00</v>
          </cell>
          <cell r="B825" t="str">
            <v>잡이익</v>
          </cell>
          <cell r="C825" t="str">
            <v>잡이익</v>
          </cell>
          <cell r="D825">
            <v>100</v>
          </cell>
          <cell r="E825" t="str">
            <v>판매전표</v>
          </cell>
          <cell r="F825" t="str">
            <v>10557783-002</v>
          </cell>
          <cell r="G825">
            <v>100361</v>
          </cell>
          <cell r="H825" t="str">
            <v>구매과</v>
          </cell>
          <cell r="I825">
            <v>100361</v>
          </cell>
          <cell r="J825" t="str">
            <v>구매과</v>
          </cell>
          <cell r="K825" t="str">
            <v>파지</v>
          </cell>
          <cell r="L825" t="str">
            <v>C</v>
          </cell>
          <cell r="M825">
            <v>0</v>
          </cell>
          <cell r="N825">
            <v>15200</v>
          </cell>
          <cell r="O825" t="str">
            <v>2000.05.16</v>
          </cell>
          <cell r="P825" t="str">
            <v>2000.05.16</v>
          </cell>
          <cell r="Q825" t="str">
            <v>김미현</v>
          </cell>
          <cell r="R825">
            <v>999999</v>
          </cell>
          <cell r="S825" t="str">
            <v>일시(SYSTEM SETTING)</v>
          </cell>
        </row>
        <row r="826">
          <cell r="A826" t="str">
            <v>51009-00</v>
          </cell>
          <cell r="B826" t="str">
            <v>잡이익</v>
          </cell>
          <cell r="C826" t="str">
            <v>잡이익</v>
          </cell>
          <cell r="D826">
            <v>100</v>
          </cell>
          <cell r="E826" t="str">
            <v>판매전표</v>
          </cell>
          <cell r="F826" t="str">
            <v>10557780-002</v>
          </cell>
          <cell r="G826">
            <v>100361</v>
          </cell>
          <cell r="H826" t="str">
            <v>구매과</v>
          </cell>
          <cell r="I826">
            <v>100361</v>
          </cell>
          <cell r="J826" t="str">
            <v>구매과</v>
          </cell>
          <cell r="K826" t="str">
            <v>폐500KG포대외</v>
          </cell>
          <cell r="L826" t="str">
            <v>C</v>
          </cell>
          <cell r="M826">
            <v>0</v>
          </cell>
          <cell r="N826">
            <v>240000</v>
          </cell>
          <cell r="O826" t="str">
            <v>2000.05.16</v>
          </cell>
          <cell r="P826" t="str">
            <v>2000.05.16</v>
          </cell>
          <cell r="Q826" t="str">
            <v>김미현</v>
          </cell>
          <cell r="R826">
            <v>999999</v>
          </cell>
          <cell r="S826" t="str">
            <v>일시(SYSTEM SETTING)</v>
          </cell>
        </row>
        <row r="827">
          <cell r="A827" t="str">
            <v>51009-00</v>
          </cell>
          <cell r="B827" t="str">
            <v>잡이익</v>
          </cell>
          <cell r="C827" t="str">
            <v>잡이익</v>
          </cell>
          <cell r="D827">
            <v>200</v>
          </cell>
          <cell r="E827" t="str">
            <v>수금전표</v>
          </cell>
          <cell r="F827" t="str">
            <v>60063635-003</v>
          </cell>
          <cell r="G827">
            <v>100730</v>
          </cell>
          <cell r="H827" t="str">
            <v>SCR해외영업팀</v>
          </cell>
          <cell r="I827">
            <v>100730</v>
          </cell>
          <cell r="J827" t="str">
            <v>SCR해외영업팀</v>
          </cell>
          <cell r="K827" t="str">
            <v>희성전선0303-1수금지</v>
          </cell>
          <cell r="L827" t="str">
            <v>C</v>
          </cell>
          <cell r="M827">
            <v>0</v>
          </cell>
          <cell r="N827">
            <v>963705</v>
          </cell>
          <cell r="O827" t="str">
            <v>2000.05.17</v>
          </cell>
          <cell r="P827" t="str">
            <v>2000.05.17</v>
          </cell>
          <cell r="Q827" t="str">
            <v>손형경</v>
          </cell>
          <cell r="T827" t="str">
            <v>$864*1115.40</v>
          </cell>
        </row>
        <row r="828">
          <cell r="A828" t="str">
            <v>51009-00</v>
          </cell>
          <cell r="B828" t="str">
            <v>잡이익</v>
          </cell>
          <cell r="C828" t="str">
            <v>잡이익</v>
          </cell>
          <cell r="D828">
            <v>100</v>
          </cell>
          <cell r="E828" t="str">
            <v>판매전표</v>
          </cell>
          <cell r="F828" t="str">
            <v>10557776-002</v>
          </cell>
          <cell r="G828">
            <v>100361</v>
          </cell>
          <cell r="H828" t="str">
            <v>구매과</v>
          </cell>
          <cell r="I828">
            <v>100361</v>
          </cell>
          <cell r="J828" t="str">
            <v>구매과</v>
          </cell>
          <cell r="K828" t="str">
            <v>폐고철</v>
          </cell>
          <cell r="L828" t="str">
            <v>C</v>
          </cell>
          <cell r="M828">
            <v>0</v>
          </cell>
          <cell r="N828">
            <v>184100</v>
          </cell>
          <cell r="O828" t="str">
            <v>2000.05.17</v>
          </cell>
          <cell r="P828" t="str">
            <v>2000.05.17</v>
          </cell>
          <cell r="Q828" t="str">
            <v>김미현</v>
          </cell>
          <cell r="R828">
            <v>999999</v>
          </cell>
          <cell r="S828" t="str">
            <v>일시(SYSTEM SETTING)</v>
          </cell>
        </row>
        <row r="829">
          <cell r="A829" t="str">
            <v>51009-00</v>
          </cell>
          <cell r="B829" t="str">
            <v>잡이익</v>
          </cell>
          <cell r="C829" t="str">
            <v>잡이익</v>
          </cell>
          <cell r="D829">
            <v>10</v>
          </cell>
          <cell r="E829" t="str">
            <v>전도금전표</v>
          </cell>
          <cell r="F829" t="str">
            <v>10560235-004</v>
          </cell>
          <cell r="G829">
            <v>100046</v>
          </cell>
          <cell r="H829" t="str">
            <v>금형팀</v>
          </cell>
          <cell r="I829">
            <v>100459</v>
          </cell>
          <cell r="J829" t="str">
            <v>업무팀</v>
          </cell>
          <cell r="K829" t="str">
            <v>5월 유니텔이용료 자? C</v>
          </cell>
          <cell r="M829">
            <v>0</v>
          </cell>
          <cell r="N829" t="str">
            <v>500  2</v>
          </cell>
          <cell r="O829" t="str">
            <v>000.05.17  2</v>
          </cell>
          <cell r="P829" t="str">
            <v>000.05.01  편</v>
          </cell>
          <cell r="Q829" t="str">
            <v>무칠</v>
          </cell>
        </row>
        <row r="830">
          <cell r="A830" t="str">
            <v>51009-00</v>
          </cell>
          <cell r="B830" t="str">
            <v>잡이익</v>
          </cell>
          <cell r="C830" t="str">
            <v>잡이익</v>
          </cell>
          <cell r="D830">
            <v>1</v>
          </cell>
          <cell r="E830" t="str">
            <v>비용전표</v>
          </cell>
          <cell r="F830" t="str">
            <v>10555613-007</v>
          </cell>
          <cell r="G830">
            <v>100702</v>
          </cell>
          <cell r="H830" t="str">
            <v>관리과</v>
          </cell>
          <cell r="I830">
            <v>100702</v>
          </cell>
          <cell r="J830" t="str">
            <v>관리과</v>
          </cell>
          <cell r="K830" t="str">
            <v>4월분 전기요금 단수</v>
          </cell>
          <cell r="L830" t="str">
            <v>C</v>
          </cell>
          <cell r="M830">
            <v>0</v>
          </cell>
          <cell r="N830">
            <v>7</v>
          </cell>
          <cell r="O830" t="str">
            <v>2000.05.18</v>
          </cell>
          <cell r="P830" t="str">
            <v>2000.05.08</v>
          </cell>
          <cell r="Q830" t="str">
            <v>서수현</v>
          </cell>
        </row>
        <row r="831">
          <cell r="A831" t="str">
            <v>51009-00</v>
          </cell>
          <cell r="B831" t="str">
            <v>잡이익</v>
          </cell>
          <cell r="C831" t="str">
            <v>잡이익</v>
          </cell>
          <cell r="D831">
            <v>1</v>
          </cell>
          <cell r="E831" t="str">
            <v>비용전표</v>
          </cell>
          <cell r="F831" t="str">
            <v>10555846-004</v>
          </cell>
          <cell r="G831">
            <v>100223</v>
          </cell>
          <cell r="H831" t="str">
            <v>통신공장</v>
          </cell>
          <cell r="I831">
            <v>100027</v>
          </cell>
          <cell r="J831" t="str">
            <v>일진경리팀</v>
          </cell>
          <cell r="K831" t="str">
            <v>전기요금절사분</v>
          </cell>
          <cell r="L831" t="str">
            <v>C</v>
          </cell>
          <cell r="M831">
            <v>0</v>
          </cell>
          <cell r="N831">
            <v>9</v>
          </cell>
          <cell r="O831" t="str">
            <v>2000.05.18</v>
          </cell>
          <cell r="P831" t="str">
            <v>2000.05.15</v>
          </cell>
          <cell r="Q831" t="str">
            <v>정미은</v>
          </cell>
        </row>
        <row r="832">
          <cell r="A832" t="str">
            <v>51009-00</v>
          </cell>
          <cell r="B832" t="str">
            <v>잡이익</v>
          </cell>
          <cell r="C832" t="str">
            <v>잡이익</v>
          </cell>
          <cell r="D832">
            <v>300</v>
          </cell>
          <cell r="E832" t="str">
            <v>구매전표</v>
          </cell>
          <cell r="F832" t="str">
            <v>10555621-004</v>
          </cell>
          <cell r="G832">
            <v>100076</v>
          </cell>
          <cell r="H832" t="str">
            <v>반월공장</v>
          </cell>
          <cell r="I832">
            <v>100085</v>
          </cell>
          <cell r="J832" t="str">
            <v>설비보전팀</v>
          </cell>
          <cell r="K832" t="str">
            <v>절사분</v>
          </cell>
          <cell r="L832" t="str">
            <v>C</v>
          </cell>
          <cell r="M832">
            <v>0</v>
          </cell>
          <cell r="N832">
            <v>4</v>
          </cell>
          <cell r="O832" t="str">
            <v>2000.05.18</v>
          </cell>
          <cell r="P832" t="str">
            <v>2000.05.18</v>
          </cell>
          <cell r="Q832" t="str">
            <v>황근오</v>
          </cell>
        </row>
        <row r="833">
          <cell r="A833" t="str">
            <v>51009-00</v>
          </cell>
          <cell r="B833" t="str">
            <v>잡이익</v>
          </cell>
          <cell r="C833" t="str">
            <v>잡이익</v>
          </cell>
          <cell r="D833">
            <v>100</v>
          </cell>
          <cell r="E833" t="str">
            <v>판매전표</v>
          </cell>
          <cell r="F833" t="str">
            <v>10558841-002</v>
          </cell>
          <cell r="G833">
            <v>100361</v>
          </cell>
          <cell r="H833" t="str">
            <v>구매과</v>
          </cell>
          <cell r="I833">
            <v>100361</v>
          </cell>
          <cell r="J833" t="str">
            <v>구매과</v>
          </cell>
          <cell r="K833" t="str">
            <v>아연강선 공D/M</v>
          </cell>
          <cell r="L833" t="str">
            <v>C</v>
          </cell>
          <cell r="M833">
            <v>0</v>
          </cell>
          <cell r="N833">
            <v>27000</v>
          </cell>
          <cell r="O833" t="str">
            <v>2000.05.18</v>
          </cell>
          <cell r="P833" t="str">
            <v>2000.05.18</v>
          </cell>
          <cell r="Q833" t="str">
            <v>김미현</v>
          </cell>
          <cell r="R833">
            <v>999999</v>
          </cell>
          <cell r="S833" t="str">
            <v>일시(SYSTEM SETTING)</v>
          </cell>
        </row>
        <row r="834">
          <cell r="A834" t="str">
            <v>51009-00</v>
          </cell>
          <cell r="B834" t="str">
            <v>잡이익</v>
          </cell>
          <cell r="C834" t="str">
            <v>잡이익</v>
          </cell>
          <cell r="D834">
            <v>50</v>
          </cell>
          <cell r="E834" t="str">
            <v>자금전표</v>
          </cell>
          <cell r="F834" t="str">
            <v>10557009-008</v>
          </cell>
          <cell r="G834">
            <v>100468</v>
          </cell>
          <cell r="H834" t="str">
            <v>설비팀</v>
          </cell>
          <cell r="I834">
            <v>100468</v>
          </cell>
          <cell r="J834" t="str">
            <v>설비팀</v>
          </cell>
          <cell r="K834" t="str">
            <v>4월 전력비 원단위 절</v>
          </cell>
          <cell r="L834" t="str">
            <v>C</v>
          </cell>
          <cell r="M834">
            <v>0</v>
          </cell>
          <cell r="N834">
            <v>2</v>
          </cell>
          <cell r="O834" t="str">
            <v>2000.05.18</v>
          </cell>
          <cell r="P834" t="str">
            <v>2000.05.08</v>
          </cell>
          <cell r="Q834" t="str">
            <v>김춘길</v>
          </cell>
        </row>
        <row r="835">
          <cell r="A835" t="str">
            <v>51009-00</v>
          </cell>
          <cell r="B835" t="str">
            <v>잡이익</v>
          </cell>
          <cell r="C835" t="str">
            <v>잡이익</v>
          </cell>
          <cell r="D835">
            <v>100</v>
          </cell>
          <cell r="E835" t="str">
            <v>판매전표</v>
          </cell>
          <cell r="F835" t="str">
            <v>10558017-002</v>
          </cell>
          <cell r="G835">
            <v>100720</v>
          </cell>
          <cell r="H835" t="str">
            <v>판매2팀</v>
          </cell>
          <cell r="I835">
            <v>100450</v>
          </cell>
          <cell r="J835" t="str">
            <v>판매1팀</v>
          </cell>
          <cell r="K835" t="str">
            <v>AL BAR</v>
          </cell>
          <cell r="L835" t="str">
            <v>C</v>
          </cell>
          <cell r="M835">
            <v>0</v>
          </cell>
          <cell r="N835">
            <v>2716200</v>
          </cell>
          <cell r="O835" t="str">
            <v>2000.05.19</v>
          </cell>
          <cell r="P835" t="str">
            <v>2000.05.19</v>
          </cell>
        </row>
        <row r="836">
          <cell r="A836" t="str">
            <v>51009-00</v>
          </cell>
          <cell r="B836" t="str">
            <v>잡이익</v>
          </cell>
          <cell r="C836" t="str">
            <v>잡이익</v>
          </cell>
          <cell r="D836">
            <v>200</v>
          </cell>
          <cell r="E836" t="str">
            <v>수금전표</v>
          </cell>
          <cell r="F836" t="str">
            <v>60063896-003</v>
          </cell>
          <cell r="G836">
            <v>100730</v>
          </cell>
          <cell r="H836" t="str">
            <v>SCR해외영업팀</v>
          </cell>
          <cell r="I836">
            <v>100730</v>
          </cell>
          <cell r="J836" t="str">
            <v>SCR해외영업팀</v>
          </cell>
          <cell r="K836" t="str">
            <v>희성전선0303-3수금지</v>
          </cell>
          <cell r="L836" t="str">
            <v>C</v>
          </cell>
          <cell r="M836">
            <v>0</v>
          </cell>
          <cell r="N836">
            <v>645568</v>
          </cell>
          <cell r="O836" t="str">
            <v>2000.05.19</v>
          </cell>
          <cell r="P836" t="str">
            <v>2000.05.19</v>
          </cell>
          <cell r="Q836" t="str">
            <v>손형경</v>
          </cell>
          <cell r="T836" t="str">
            <v>$578.00*1116.90</v>
          </cell>
        </row>
        <row r="837">
          <cell r="A837" t="str">
            <v>51009-00</v>
          </cell>
          <cell r="B837" t="str">
            <v>잡이익</v>
          </cell>
          <cell r="C837" t="str">
            <v>잡이익</v>
          </cell>
          <cell r="D837">
            <v>200</v>
          </cell>
          <cell r="E837" t="str">
            <v>수금전표</v>
          </cell>
          <cell r="F837" t="str">
            <v>10564022-001</v>
          </cell>
          <cell r="G837">
            <v>100067</v>
          </cell>
          <cell r="H837" t="str">
            <v>해외영업팀</v>
          </cell>
          <cell r="I837">
            <v>100023</v>
          </cell>
          <cell r="J837" t="str">
            <v>업무팀</v>
          </cell>
          <cell r="K837" t="str">
            <v>TELEPHONE CALBE 관세</v>
          </cell>
          <cell r="L837" t="str">
            <v>C</v>
          </cell>
          <cell r="M837">
            <v>0</v>
          </cell>
          <cell r="N837">
            <v>15105820</v>
          </cell>
          <cell r="O837" t="str">
            <v>2000.05.19</v>
          </cell>
          <cell r="P837" t="str">
            <v>2000.05.19</v>
          </cell>
          <cell r="Q837" t="str">
            <v>이현구</v>
          </cell>
        </row>
        <row r="838">
          <cell r="A838" t="str">
            <v>51009-00</v>
          </cell>
          <cell r="B838" t="str">
            <v>잡이익</v>
          </cell>
          <cell r="C838" t="str">
            <v>잡이익</v>
          </cell>
          <cell r="D838">
            <v>100</v>
          </cell>
          <cell r="E838" t="str">
            <v>판매전표</v>
          </cell>
          <cell r="F838" t="str">
            <v>10558838-002</v>
          </cell>
          <cell r="G838">
            <v>100361</v>
          </cell>
          <cell r="H838" t="str">
            <v>구매과</v>
          </cell>
          <cell r="I838">
            <v>100361</v>
          </cell>
          <cell r="J838" t="str">
            <v>구매과</v>
          </cell>
          <cell r="K838" t="str">
            <v>폐500KG포대</v>
          </cell>
          <cell r="L838" t="str">
            <v>C</v>
          </cell>
          <cell r="M838">
            <v>0</v>
          </cell>
          <cell r="N838">
            <v>18000</v>
          </cell>
          <cell r="O838" t="str">
            <v>2000.05.19</v>
          </cell>
          <cell r="P838" t="str">
            <v>2000.05.19</v>
          </cell>
          <cell r="Q838" t="str">
            <v>김미현</v>
          </cell>
          <cell r="R838">
            <v>999999</v>
          </cell>
          <cell r="S838" t="str">
            <v>일시(SYSTEM SETTING)</v>
          </cell>
        </row>
        <row r="839">
          <cell r="A839" t="str">
            <v>51009-00</v>
          </cell>
          <cell r="B839" t="str">
            <v>잡이익</v>
          </cell>
          <cell r="C839" t="str">
            <v>잡이익</v>
          </cell>
          <cell r="D839">
            <v>100</v>
          </cell>
          <cell r="E839" t="str">
            <v>판매전표</v>
          </cell>
          <cell r="F839" t="str">
            <v>10558837-002</v>
          </cell>
          <cell r="G839">
            <v>100361</v>
          </cell>
          <cell r="H839" t="str">
            <v>구매과</v>
          </cell>
          <cell r="I839">
            <v>100361</v>
          </cell>
          <cell r="J839" t="str">
            <v>구매과</v>
          </cell>
          <cell r="K839" t="str">
            <v>파지</v>
          </cell>
          <cell r="L839" t="str">
            <v>C</v>
          </cell>
          <cell r="M839">
            <v>0</v>
          </cell>
          <cell r="N839">
            <v>31200</v>
          </cell>
          <cell r="O839" t="str">
            <v>2000.05.19</v>
          </cell>
          <cell r="P839" t="str">
            <v>2000.05.19</v>
          </cell>
          <cell r="Q839" t="str">
            <v>김미현</v>
          </cell>
          <cell r="R839">
            <v>999999</v>
          </cell>
          <cell r="S839" t="str">
            <v>일시(SYSTEM SETTING)</v>
          </cell>
        </row>
        <row r="840">
          <cell r="A840" t="str">
            <v>51009-00</v>
          </cell>
          <cell r="B840" t="str">
            <v>잡이익</v>
          </cell>
          <cell r="C840" t="str">
            <v>잡이익</v>
          </cell>
          <cell r="D840">
            <v>100</v>
          </cell>
          <cell r="E840" t="str">
            <v>판매전표</v>
          </cell>
          <cell r="F840" t="str">
            <v>10558835-002</v>
          </cell>
          <cell r="G840">
            <v>100361</v>
          </cell>
          <cell r="H840" t="str">
            <v>구매과</v>
          </cell>
          <cell r="I840">
            <v>100361</v>
          </cell>
          <cell r="J840" t="str">
            <v>구매과</v>
          </cell>
          <cell r="K840" t="str">
            <v>파지</v>
          </cell>
          <cell r="L840" t="str">
            <v>C</v>
          </cell>
          <cell r="M840">
            <v>0</v>
          </cell>
          <cell r="N840">
            <v>12400</v>
          </cell>
          <cell r="O840" t="str">
            <v>2000.05.20</v>
          </cell>
          <cell r="P840" t="str">
            <v>2000.05.20</v>
          </cell>
          <cell r="Q840" t="str">
            <v>김미현</v>
          </cell>
          <cell r="R840">
            <v>999999</v>
          </cell>
          <cell r="S840" t="str">
            <v>일시(SYSTEM SETTING)</v>
          </cell>
        </row>
        <row r="841">
          <cell r="A841" t="str">
            <v>51009-00</v>
          </cell>
          <cell r="B841" t="str">
            <v>잡이익</v>
          </cell>
          <cell r="C841" t="str">
            <v>잡이익</v>
          </cell>
          <cell r="D841">
            <v>100</v>
          </cell>
          <cell r="E841" t="str">
            <v>판매전표</v>
          </cell>
          <cell r="F841" t="str">
            <v>10558847-002</v>
          </cell>
          <cell r="G841">
            <v>100361</v>
          </cell>
          <cell r="H841" t="str">
            <v>구매과</v>
          </cell>
          <cell r="I841">
            <v>100361</v>
          </cell>
          <cell r="J841" t="str">
            <v>구매과</v>
          </cell>
          <cell r="K841" t="str">
            <v>폐젤리케이블</v>
          </cell>
          <cell r="L841" t="str">
            <v>C</v>
          </cell>
          <cell r="M841">
            <v>0</v>
          </cell>
          <cell r="N841">
            <v>4651200</v>
          </cell>
          <cell r="O841" t="str">
            <v>2000.05.20</v>
          </cell>
          <cell r="P841" t="str">
            <v>2000.05.20</v>
          </cell>
          <cell r="Q841" t="str">
            <v>김미현</v>
          </cell>
          <cell r="R841">
            <v>999999</v>
          </cell>
          <cell r="S841" t="str">
            <v>일시(SYSTEM SETTING)</v>
          </cell>
        </row>
        <row r="842">
          <cell r="A842" t="str">
            <v>51009-00</v>
          </cell>
          <cell r="B842" t="str">
            <v>잡이익</v>
          </cell>
          <cell r="C842" t="str">
            <v>잡이익</v>
          </cell>
          <cell r="D842">
            <v>200</v>
          </cell>
          <cell r="E842" t="str">
            <v>수금전표</v>
          </cell>
          <cell r="F842" t="str">
            <v>10560421-002</v>
          </cell>
          <cell r="G842">
            <v>100730</v>
          </cell>
          <cell r="H842" t="str">
            <v>SCR해외영업팀</v>
          </cell>
          <cell r="I842">
            <v>100729</v>
          </cell>
          <cell r="J842" t="str">
            <v>SCR국내영업팀</v>
          </cell>
          <cell r="K842" t="str">
            <v>SCR 전기동CLAIM정산? C</v>
          </cell>
          <cell r="M842">
            <v>0</v>
          </cell>
          <cell r="N842" t="str">
            <v>2246000  2</v>
          </cell>
          <cell r="O842" t="str">
            <v>000.05.22  2</v>
          </cell>
          <cell r="P842" t="str">
            <v>000.05.22  손</v>
          </cell>
          <cell r="Q842" t="str">
            <v>형경</v>
          </cell>
          <cell r="T842" t="str">
            <v>$2000*1123.00</v>
          </cell>
        </row>
        <row r="843">
          <cell r="A843" t="str">
            <v>51009-00</v>
          </cell>
          <cell r="B843" t="str">
            <v>잡이익</v>
          </cell>
          <cell r="C843" t="str">
            <v>잡이익</v>
          </cell>
          <cell r="D843">
            <v>100</v>
          </cell>
          <cell r="E843" t="str">
            <v>판매전표</v>
          </cell>
          <cell r="F843" t="str">
            <v>10559351-002</v>
          </cell>
          <cell r="G843">
            <v>100361</v>
          </cell>
          <cell r="H843" t="str">
            <v>구매과</v>
          </cell>
          <cell r="I843">
            <v>100361</v>
          </cell>
          <cell r="J843" t="str">
            <v>구매과</v>
          </cell>
          <cell r="K843" t="str">
            <v>파지</v>
          </cell>
          <cell r="L843" t="str">
            <v>C</v>
          </cell>
          <cell r="M843">
            <v>0</v>
          </cell>
          <cell r="N843">
            <v>12000</v>
          </cell>
          <cell r="O843" t="str">
            <v>2000.05.22</v>
          </cell>
          <cell r="P843" t="str">
            <v>2000.05.22</v>
          </cell>
          <cell r="Q843" t="str">
            <v>김미현</v>
          </cell>
          <cell r="R843">
            <v>999999</v>
          </cell>
          <cell r="S843" t="str">
            <v>일시(SYSTEM SETTING)</v>
          </cell>
        </row>
        <row r="844">
          <cell r="A844" t="str">
            <v>51009-00</v>
          </cell>
          <cell r="B844" t="str">
            <v>잡이익</v>
          </cell>
          <cell r="C844" t="str">
            <v>잡이익</v>
          </cell>
          <cell r="D844">
            <v>100</v>
          </cell>
          <cell r="E844" t="str">
            <v>판매전표</v>
          </cell>
          <cell r="F844" t="str">
            <v>10559352-002</v>
          </cell>
          <cell r="G844">
            <v>100361</v>
          </cell>
          <cell r="H844" t="str">
            <v>구매과</v>
          </cell>
          <cell r="I844">
            <v>100361</v>
          </cell>
          <cell r="J844" t="str">
            <v>구매과</v>
          </cell>
          <cell r="K844" t="str">
            <v>폐500KG포대</v>
          </cell>
          <cell r="L844" t="str">
            <v>C</v>
          </cell>
          <cell r="M844">
            <v>0</v>
          </cell>
          <cell r="N844">
            <v>25500</v>
          </cell>
          <cell r="O844" t="str">
            <v>2000.05.22</v>
          </cell>
          <cell r="P844" t="str">
            <v>2000.05.22</v>
          </cell>
          <cell r="Q844" t="str">
            <v>김미현</v>
          </cell>
          <cell r="R844">
            <v>999999</v>
          </cell>
          <cell r="S844" t="str">
            <v>일시(SYSTEM SETTING)</v>
          </cell>
        </row>
        <row r="845">
          <cell r="A845" t="str">
            <v>51009-00</v>
          </cell>
          <cell r="B845" t="str">
            <v>잡이익</v>
          </cell>
          <cell r="C845" t="str">
            <v>잡이익</v>
          </cell>
          <cell r="D845">
            <v>100</v>
          </cell>
          <cell r="E845" t="str">
            <v>판매전표</v>
          </cell>
          <cell r="F845" t="str">
            <v>60063930-002</v>
          </cell>
          <cell r="G845">
            <v>100729</v>
          </cell>
          <cell r="H845" t="str">
            <v>SCR국내영업팀</v>
          </cell>
          <cell r="I845">
            <v>100729</v>
          </cell>
          <cell r="J845" t="str">
            <v>SCR국내영업팀</v>
          </cell>
          <cell r="K845" t="str">
            <v>관세매출</v>
          </cell>
          <cell r="L845" t="str">
            <v>C</v>
          </cell>
          <cell r="M845">
            <v>0</v>
          </cell>
          <cell r="N845">
            <v>27965547</v>
          </cell>
          <cell r="O845" t="str">
            <v>2000.05.23</v>
          </cell>
          <cell r="P845" t="str">
            <v>2000.05.23</v>
          </cell>
          <cell r="Q845" t="str">
            <v>손형경</v>
          </cell>
          <cell r="R845">
            <v>103502</v>
          </cell>
          <cell r="S845" t="str">
            <v>대성전선(주)</v>
          </cell>
        </row>
        <row r="846">
          <cell r="A846" t="str">
            <v>51009-00</v>
          </cell>
          <cell r="B846" t="str">
            <v>잡이익</v>
          </cell>
          <cell r="C846" t="str">
            <v>잡이익</v>
          </cell>
          <cell r="D846">
            <v>100</v>
          </cell>
          <cell r="E846" t="str">
            <v>판매전표</v>
          </cell>
          <cell r="F846" t="str">
            <v>60063929-002</v>
          </cell>
          <cell r="G846">
            <v>100729</v>
          </cell>
          <cell r="H846" t="str">
            <v>SCR국내영업팀</v>
          </cell>
          <cell r="I846">
            <v>100729</v>
          </cell>
          <cell r="J846" t="str">
            <v>SCR국내영업팀</v>
          </cell>
          <cell r="K846" t="str">
            <v>관세매출</v>
          </cell>
          <cell r="L846" t="str">
            <v>C</v>
          </cell>
          <cell r="M846">
            <v>0</v>
          </cell>
          <cell r="N846">
            <v>15513955</v>
          </cell>
          <cell r="O846" t="str">
            <v>2000.05.23</v>
          </cell>
          <cell r="P846" t="str">
            <v>2000.05.23</v>
          </cell>
          <cell r="Q846" t="str">
            <v>손형경</v>
          </cell>
          <cell r="R846">
            <v>117029</v>
          </cell>
          <cell r="S846" t="str">
            <v>동양전선(주)</v>
          </cell>
        </row>
        <row r="847">
          <cell r="A847" t="str">
            <v>51009-00</v>
          </cell>
          <cell r="B847" t="str">
            <v>잡이익</v>
          </cell>
          <cell r="C847" t="str">
            <v>잡이익</v>
          </cell>
          <cell r="D847">
            <v>100</v>
          </cell>
          <cell r="E847" t="str">
            <v>판매전표</v>
          </cell>
          <cell r="F847" t="str">
            <v>60063928-002</v>
          </cell>
          <cell r="G847">
            <v>100729</v>
          </cell>
          <cell r="H847" t="str">
            <v>SCR국내영업팀</v>
          </cell>
          <cell r="I847">
            <v>100729</v>
          </cell>
          <cell r="J847" t="str">
            <v>SCR국내영업팀</v>
          </cell>
          <cell r="K847" t="str">
            <v>관세매출</v>
          </cell>
          <cell r="L847" t="str">
            <v>C</v>
          </cell>
          <cell r="M847">
            <v>0</v>
          </cell>
          <cell r="N847">
            <v>3909639</v>
          </cell>
          <cell r="O847" t="str">
            <v>2000.05.23</v>
          </cell>
          <cell r="P847" t="str">
            <v>2000.05.23</v>
          </cell>
          <cell r="Q847" t="str">
            <v>손형경</v>
          </cell>
          <cell r="R847">
            <v>120274</v>
          </cell>
          <cell r="S847" t="str">
            <v>문성전기(주)</v>
          </cell>
        </row>
        <row r="848">
          <cell r="A848" t="str">
            <v>51009-00</v>
          </cell>
          <cell r="B848" t="str">
            <v>잡이익</v>
          </cell>
          <cell r="C848" t="str">
            <v>잡이익</v>
          </cell>
          <cell r="D848">
            <v>100</v>
          </cell>
          <cell r="E848" t="str">
            <v>판매전표</v>
          </cell>
          <cell r="F848" t="str">
            <v>60063927-002</v>
          </cell>
          <cell r="G848">
            <v>100729</v>
          </cell>
          <cell r="H848" t="str">
            <v>SCR국내영업팀</v>
          </cell>
          <cell r="I848">
            <v>100729</v>
          </cell>
          <cell r="J848" t="str">
            <v>SCR국내영업팀</v>
          </cell>
          <cell r="K848" t="str">
            <v>관세매출</v>
          </cell>
          <cell r="L848" t="str">
            <v>C</v>
          </cell>
          <cell r="M848">
            <v>0</v>
          </cell>
          <cell r="N848">
            <v>23108866</v>
          </cell>
          <cell r="O848" t="str">
            <v>2000.05.23</v>
          </cell>
          <cell r="P848" t="str">
            <v>2000.05.23</v>
          </cell>
          <cell r="Q848" t="str">
            <v>손형경</v>
          </cell>
          <cell r="R848">
            <v>119711</v>
          </cell>
          <cell r="S848" t="str">
            <v>(주)유승전자 김포</v>
          </cell>
        </row>
        <row r="849">
          <cell r="A849" t="str">
            <v>51009-00</v>
          </cell>
          <cell r="B849" t="str">
            <v>잡이익</v>
          </cell>
          <cell r="C849" t="str">
            <v>잡이익</v>
          </cell>
          <cell r="D849">
            <v>100</v>
          </cell>
          <cell r="E849" t="str">
            <v>판매전표</v>
          </cell>
          <cell r="F849" t="str">
            <v>60063926-002</v>
          </cell>
          <cell r="G849">
            <v>100729</v>
          </cell>
          <cell r="H849" t="str">
            <v>SCR국내영업팀</v>
          </cell>
          <cell r="I849">
            <v>100729</v>
          </cell>
          <cell r="J849" t="str">
            <v>SCR국내영업팀</v>
          </cell>
          <cell r="K849" t="str">
            <v>관세매출</v>
          </cell>
          <cell r="L849" t="str">
            <v>C</v>
          </cell>
          <cell r="M849">
            <v>0</v>
          </cell>
          <cell r="N849">
            <v>3541112</v>
          </cell>
          <cell r="O849" t="str">
            <v>2000.05.23</v>
          </cell>
          <cell r="P849" t="str">
            <v>2000.05.23</v>
          </cell>
          <cell r="Q849" t="str">
            <v>손형경</v>
          </cell>
          <cell r="R849">
            <v>104334</v>
          </cell>
          <cell r="S849" t="str">
            <v>한국케이디케이(주)</v>
          </cell>
        </row>
        <row r="850">
          <cell r="A850" t="str">
            <v>51009-00</v>
          </cell>
          <cell r="B850" t="str">
            <v>잡이익</v>
          </cell>
          <cell r="C850" t="str">
            <v>잡이익</v>
          </cell>
          <cell r="D850">
            <v>100</v>
          </cell>
          <cell r="E850" t="str">
            <v>판매전표</v>
          </cell>
          <cell r="F850" t="str">
            <v>60063925-002</v>
          </cell>
          <cell r="G850">
            <v>100729</v>
          </cell>
          <cell r="H850" t="str">
            <v>SCR국내영업팀</v>
          </cell>
          <cell r="I850">
            <v>100729</v>
          </cell>
          <cell r="J850" t="str">
            <v>SCR국내영업팀</v>
          </cell>
          <cell r="K850" t="str">
            <v>관세매출</v>
          </cell>
          <cell r="L850" t="str">
            <v>C</v>
          </cell>
          <cell r="M850">
            <v>0</v>
          </cell>
          <cell r="N850">
            <v>7848845</v>
          </cell>
          <cell r="O850" t="str">
            <v>2000.05.23</v>
          </cell>
          <cell r="P850" t="str">
            <v>2000.05.23</v>
          </cell>
          <cell r="Q850" t="str">
            <v>손형경</v>
          </cell>
          <cell r="R850">
            <v>119341</v>
          </cell>
          <cell r="S850" t="str">
            <v>(주)창전사</v>
          </cell>
        </row>
        <row r="851">
          <cell r="A851" t="str">
            <v>51009-00</v>
          </cell>
          <cell r="B851" t="str">
            <v>잡이익</v>
          </cell>
          <cell r="C851" t="str">
            <v>잡이익</v>
          </cell>
          <cell r="D851">
            <v>100</v>
          </cell>
          <cell r="E851" t="str">
            <v>판매전표</v>
          </cell>
          <cell r="F851" t="str">
            <v>60063924-002</v>
          </cell>
          <cell r="G851">
            <v>100729</v>
          </cell>
          <cell r="H851" t="str">
            <v>SCR국내영업팀</v>
          </cell>
          <cell r="I851">
            <v>100729</v>
          </cell>
          <cell r="J851" t="str">
            <v>SCR국내영업팀</v>
          </cell>
          <cell r="K851" t="str">
            <v>관세매출</v>
          </cell>
          <cell r="L851" t="str">
            <v>C</v>
          </cell>
          <cell r="M851">
            <v>0</v>
          </cell>
          <cell r="N851">
            <v>1804811</v>
          </cell>
          <cell r="O851" t="str">
            <v>2000.05.23</v>
          </cell>
          <cell r="P851" t="str">
            <v>2000.05.23</v>
          </cell>
          <cell r="Q851" t="str">
            <v>손형경</v>
          </cell>
          <cell r="R851">
            <v>105957</v>
          </cell>
          <cell r="S851" t="str">
            <v>일진전선(주)</v>
          </cell>
        </row>
        <row r="852">
          <cell r="A852" t="str">
            <v>51009-00</v>
          </cell>
          <cell r="B852" t="str">
            <v>잡이익</v>
          </cell>
          <cell r="C852" t="str">
            <v>잡이익</v>
          </cell>
          <cell r="D852">
            <v>100</v>
          </cell>
          <cell r="E852" t="str">
            <v>판매전표</v>
          </cell>
          <cell r="F852" t="str">
            <v>60063923-002</v>
          </cell>
          <cell r="G852">
            <v>100729</v>
          </cell>
          <cell r="H852" t="str">
            <v>SCR국내영업팀</v>
          </cell>
          <cell r="I852">
            <v>100729</v>
          </cell>
          <cell r="J852" t="str">
            <v>SCR국내영업팀</v>
          </cell>
          <cell r="K852" t="str">
            <v>관세매출</v>
          </cell>
          <cell r="L852" t="str">
            <v>C</v>
          </cell>
          <cell r="M852">
            <v>0</v>
          </cell>
          <cell r="N852">
            <v>3865501</v>
          </cell>
          <cell r="O852" t="str">
            <v>2000.05.23</v>
          </cell>
          <cell r="P852" t="str">
            <v>2000.05.23</v>
          </cell>
          <cell r="Q852" t="str">
            <v>손형경</v>
          </cell>
          <cell r="R852">
            <v>105957</v>
          </cell>
          <cell r="S852" t="str">
            <v>일진전선(주)</v>
          </cell>
        </row>
        <row r="853">
          <cell r="A853" t="str">
            <v>51009-00</v>
          </cell>
          <cell r="B853" t="str">
            <v>잡이익</v>
          </cell>
          <cell r="C853" t="str">
            <v>잡이익</v>
          </cell>
          <cell r="D853">
            <v>100</v>
          </cell>
          <cell r="E853" t="str">
            <v>판매전표</v>
          </cell>
          <cell r="F853" t="str">
            <v>60063922-002</v>
          </cell>
          <cell r="G853">
            <v>100729</v>
          </cell>
          <cell r="H853" t="str">
            <v>SCR국내영업팀</v>
          </cell>
          <cell r="I853">
            <v>100729</v>
          </cell>
          <cell r="J853" t="str">
            <v>SCR국내영업팀</v>
          </cell>
          <cell r="K853" t="str">
            <v>관세매출</v>
          </cell>
          <cell r="L853" t="str">
            <v>C</v>
          </cell>
          <cell r="M853">
            <v>0</v>
          </cell>
          <cell r="N853">
            <v>2208812</v>
          </cell>
          <cell r="O853" t="str">
            <v>2000.05.23</v>
          </cell>
          <cell r="P853" t="str">
            <v>2000.05.23</v>
          </cell>
          <cell r="Q853" t="str">
            <v>손형경</v>
          </cell>
          <cell r="R853">
            <v>105957</v>
          </cell>
          <cell r="S853" t="str">
            <v>일진전선(주)</v>
          </cell>
        </row>
        <row r="854">
          <cell r="A854" t="str">
            <v>51009-00</v>
          </cell>
          <cell r="B854" t="str">
            <v>잡이익</v>
          </cell>
          <cell r="C854" t="str">
            <v>잡이익</v>
          </cell>
          <cell r="D854">
            <v>100</v>
          </cell>
          <cell r="E854" t="str">
            <v>판매전표</v>
          </cell>
          <cell r="F854" t="str">
            <v>60063916-002</v>
          </cell>
          <cell r="G854">
            <v>100729</v>
          </cell>
          <cell r="H854" t="str">
            <v>SCR국내영업팀</v>
          </cell>
          <cell r="I854">
            <v>100729</v>
          </cell>
          <cell r="J854" t="str">
            <v>SCR국내영업팀</v>
          </cell>
          <cell r="K854" t="str">
            <v>관세매출</v>
          </cell>
          <cell r="L854" t="str">
            <v>C</v>
          </cell>
          <cell r="M854">
            <v>0</v>
          </cell>
          <cell r="N854">
            <v>9596164</v>
          </cell>
          <cell r="O854" t="str">
            <v>2000.05.23</v>
          </cell>
          <cell r="P854" t="str">
            <v>2000.05.23</v>
          </cell>
          <cell r="Q854" t="str">
            <v>손형경</v>
          </cell>
          <cell r="R854">
            <v>105957</v>
          </cell>
          <cell r="S854" t="str">
            <v>일진전선(주)</v>
          </cell>
        </row>
        <row r="855">
          <cell r="A855" t="str">
            <v>51009-00</v>
          </cell>
          <cell r="B855" t="str">
            <v>잡이익</v>
          </cell>
          <cell r="C855" t="str">
            <v>잡이익</v>
          </cell>
          <cell r="D855">
            <v>100</v>
          </cell>
          <cell r="E855" t="str">
            <v>판매전표</v>
          </cell>
          <cell r="F855" t="str">
            <v>10559949-002</v>
          </cell>
          <cell r="G855">
            <v>100361</v>
          </cell>
          <cell r="H855" t="str">
            <v>구매과</v>
          </cell>
          <cell r="I855">
            <v>100361</v>
          </cell>
          <cell r="J855" t="str">
            <v>구매과</v>
          </cell>
          <cell r="K855" t="str">
            <v>아연강선 공드럼</v>
          </cell>
          <cell r="L855" t="str">
            <v>C</v>
          </cell>
          <cell r="M855">
            <v>0</v>
          </cell>
          <cell r="N855">
            <v>36000</v>
          </cell>
          <cell r="O855" t="str">
            <v>2000.05.23</v>
          </cell>
          <cell r="P855" t="str">
            <v>2000.05.23</v>
          </cell>
          <cell r="Q855" t="str">
            <v>김미현</v>
          </cell>
          <cell r="R855">
            <v>999999</v>
          </cell>
          <cell r="S855" t="str">
            <v>일시(SYSTEM SETTING)</v>
          </cell>
        </row>
        <row r="856">
          <cell r="A856" t="str">
            <v>51009-00</v>
          </cell>
          <cell r="B856" t="str">
            <v>잡이익</v>
          </cell>
          <cell r="C856" t="str">
            <v>잡이익</v>
          </cell>
          <cell r="D856">
            <v>1</v>
          </cell>
          <cell r="E856" t="str">
            <v>비용전표</v>
          </cell>
          <cell r="F856" t="str">
            <v>10557188-004</v>
          </cell>
          <cell r="G856">
            <v>100718</v>
          </cell>
          <cell r="H856" t="str">
            <v>직판팀</v>
          </cell>
          <cell r="I856">
            <v>100450</v>
          </cell>
          <cell r="J856" t="str">
            <v>판매1팀</v>
          </cell>
          <cell r="K856" t="str">
            <v>전화료단수차이</v>
          </cell>
          <cell r="L856" t="str">
            <v>C</v>
          </cell>
          <cell r="M856">
            <v>0</v>
          </cell>
          <cell r="N856">
            <v>8</v>
          </cell>
          <cell r="O856" t="str">
            <v>2000.05.24</v>
          </cell>
          <cell r="P856" t="str">
            <v>2000.05.15</v>
          </cell>
        </row>
        <row r="857">
          <cell r="A857" t="str">
            <v>51009-00</v>
          </cell>
          <cell r="B857" t="str">
            <v>잡이익</v>
          </cell>
          <cell r="C857" t="str">
            <v>잡이익</v>
          </cell>
          <cell r="D857">
            <v>200</v>
          </cell>
          <cell r="E857" t="str">
            <v>수금전표</v>
          </cell>
          <cell r="F857" t="str">
            <v>60063897-003</v>
          </cell>
          <cell r="G857">
            <v>100730</v>
          </cell>
          <cell r="H857" t="str">
            <v>SCR해외영업팀</v>
          </cell>
          <cell r="I857">
            <v>100730</v>
          </cell>
          <cell r="J857" t="str">
            <v>SCR해외영업팀</v>
          </cell>
          <cell r="K857" t="str">
            <v>희성전선0401-1수금지</v>
          </cell>
          <cell r="L857" t="str">
            <v>C</v>
          </cell>
          <cell r="M857">
            <v>0</v>
          </cell>
          <cell r="N857">
            <v>955630</v>
          </cell>
          <cell r="O857" t="str">
            <v>2000.05.24</v>
          </cell>
          <cell r="P857" t="str">
            <v>2000.05.24</v>
          </cell>
          <cell r="Q857" t="str">
            <v>손형경</v>
          </cell>
          <cell r="T857" t="str">
            <v>$843.60*1132.80</v>
          </cell>
        </row>
        <row r="858">
          <cell r="A858" t="str">
            <v>51009-00</v>
          </cell>
          <cell r="B858" t="str">
            <v>잡이익</v>
          </cell>
          <cell r="C858" t="str">
            <v>잡이익</v>
          </cell>
          <cell r="D858">
            <v>200</v>
          </cell>
          <cell r="E858" t="str">
            <v>수금전표</v>
          </cell>
          <cell r="F858" t="str">
            <v>10565772-002</v>
          </cell>
          <cell r="G858">
            <v>100702</v>
          </cell>
          <cell r="H858" t="str">
            <v>관리과</v>
          </cell>
          <cell r="I858">
            <v>100702</v>
          </cell>
          <cell r="J858" t="str">
            <v>관리과</v>
          </cell>
          <cell r="K858" t="str">
            <v>주차 및 자판기 수입</v>
          </cell>
          <cell r="L858" t="str">
            <v>C</v>
          </cell>
          <cell r="M858">
            <v>0</v>
          </cell>
          <cell r="N858">
            <v>465000</v>
          </cell>
          <cell r="O858" t="str">
            <v>2000.05.24</v>
          </cell>
          <cell r="P858" t="str">
            <v>2000.05.24</v>
          </cell>
          <cell r="Q858" t="str">
            <v>서수현</v>
          </cell>
        </row>
        <row r="859">
          <cell r="A859" t="str">
            <v>51009-00</v>
          </cell>
          <cell r="B859" t="str">
            <v>잡이익</v>
          </cell>
          <cell r="C859" t="str">
            <v>잡이익</v>
          </cell>
          <cell r="D859">
            <v>100</v>
          </cell>
          <cell r="E859" t="str">
            <v>판매전표</v>
          </cell>
          <cell r="F859" t="str">
            <v>10560001-002</v>
          </cell>
          <cell r="G859">
            <v>100361</v>
          </cell>
          <cell r="H859" t="str">
            <v>구매과</v>
          </cell>
          <cell r="I859">
            <v>100361</v>
          </cell>
          <cell r="J859" t="str">
            <v>구매과</v>
          </cell>
          <cell r="K859" t="str">
            <v>아연강선공드럼(대)외</v>
          </cell>
          <cell r="L859" t="str">
            <v>C</v>
          </cell>
          <cell r="M859">
            <v>0</v>
          </cell>
          <cell r="N859">
            <v>56000</v>
          </cell>
          <cell r="O859" t="str">
            <v>2000.05.24</v>
          </cell>
          <cell r="P859" t="str">
            <v>2000.05.24</v>
          </cell>
          <cell r="Q859" t="str">
            <v>김미현</v>
          </cell>
          <cell r="R859">
            <v>999999</v>
          </cell>
          <cell r="S859" t="str">
            <v>일시(SYSTEM SETTING)</v>
          </cell>
        </row>
        <row r="860">
          <cell r="A860" t="str">
            <v>51009-00</v>
          </cell>
          <cell r="B860" t="str">
            <v>잡이익</v>
          </cell>
          <cell r="C860" t="str">
            <v>잡이익</v>
          </cell>
          <cell r="D860">
            <v>100</v>
          </cell>
          <cell r="E860" t="str">
            <v>판매전표</v>
          </cell>
          <cell r="F860" t="str">
            <v>10560550-002</v>
          </cell>
          <cell r="G860">
            <v>100361</v>
          </cell>
          <cell r="H860" t="str">
            <v>구매과</v>
          </cell>
          <cell r="I860">
            <v>100361</v>
          </cell>
          <cell r="J860" t="str">
            <v>구매과</v>
          </cell>
          <cell r="K860" t="str">
            <v>폐500KG포대</v>
          </cell>
          <cell r="L860" t="str">
            <v>C</v>
          </cell>
          <cell r="M860">
            <v>0</v>
          </cell>
          <cell r="N860">
            <v>24000</v>
          </cell>
          <cell r="O860" t="str">
            <v>2000.05.24</v>
          </cell>
          <cell r="P860" t="str">
            <v>2000.05.24</v>
          </cell>
          <cell r="Q860" t="str">
            <v>김미현</v>
          </cell>
          <cell r="R860">
            <v>999999</v>
          </cell>
          <cell r="S860" t="str">
            <v>일시(SYSTEM SETTING)</v>
          </cell>
        </row>
        <row r="861">
          <cell r="A861" t="str">
            <v>51009-00</v>
          </cell>
          <cell r="B861" t="str">
            <v>잡이익</v>
          </cell>
          <cell r="C861" t="str">
            <v>잡이익</v>
          </cell>
          <cell r="D861">
            <v>100</v>
          </cell>
          <cell r="E861" t="str">
            <v>판매전표</v>
          </cell>
          <cell r="F861" t="str">
            <v>10560554-002</v>
          </cell>
          <cell r="G861">
            <v>100361</v>
          </cell>
          <cell r="H861" t="str">
            <v>구매과</v>
          </cell>
          <cell r="I861">
            <v>100361</v>
          </cell>
          <cell r="J861" t="str">
            <v>구매과</v>
          </cell>
          <cell r="K861" t="str">
            <v>파지</v>
          </cell>
          <cell r="L861" t="str">
            <v>C</v>
          </cell>
          <cell r="M861">
            <v>0</v>
          </cell>
          <cell r="N861">
            <v>12400</v>
          </cell>
          <cell r="O861" t="str">
            <v>2000.05.24</v>
          </cell>
          <cell r="P861" t="str">
            <v>2000.05.24</v>
          </cell>
          <cell r="Q861" t="str">
            <v>김미현</v>
          </cell>
          <cell r="R861">
            <v>999999</v>
          </cell>
          <cell r="S861" t="str">
            <v>일시(SYSTEM SETTING)</v>
          </cell>
        </row>
        <row r="862">
          <cell r="A862" t="str">
            <v>51009-00</v>
          </cell>
          <cell r="B862" t="str">
            <v>잡이익</v>
          </cell>
          <cell r="C862" t="str">
            <v>잡이익</v>
          </cell>
          <cell r="D862">
            <v>100</v>
          </cell>
          <cell r="E862" t="str">
            <v>판매전표</v>
          </cell>
          <cell r="F862" t="str">
            <v>10560563-002</v>
          </cell>
          <cell r="G862">
            <v>100229</v>
          </cell>
          <cell r="H862" t="str">
            <v>F/S 1팀</v>
          </cell>
          <cell r="I862">
            <v>100361</v>
          </cell>
          <cell r="J862" t="str">
            <v>구매과</v>
          </cell>
          <cell r="K862" t="str">
            <v>절연스크랩</v>
          </cell>
          <cell r="L862" t="str">
            <v>C</v>
          </cell>
          <cell r="M862">
            <v>0</v>
          </cell>
          <cell r="N862">
            <v>5674350</v>
          </cell>
          <cell r="O862" t="str">
            <v>2000.05.24</v>
          </cell>
          <cell r="P862" t="str">
            <v>2000.05.24</v>
          </cell>
          <cell r="Q862" t="str">
            <v>김미현</v>
          </cell>
          <cell r="R862">
            <v>999999</v>
          </cell>
          <cell r="S862" t="str">
            <v>일시(SYSTEM SETTING)</v>
          </cell>
        </row>
        <row r="863">
          <cell r="A863" t="str">
            <v>51009-00</v>
          </cell>
          <cell r="B863" t="str">
            <v>잡이익</v>
          </cell>
          <cell r="C863" t="str">
            <v>잡이익</v>
          </cell>
          <cell r="D863">
            <v>300</v>
          </cell>
          <cell r="E863" t="str">
            <v>구매전표</v>
          </cell>
          <cell r="F863" t="str">
            <v>10556885-004</v>
          </cell>
          <cell r="G863">
            <v>100066</v>
          </cell>
          <cell r="H863" t="str">
            <v>국내영업팀</v>
          </cell>
          <cell r="I863">
            <v>100425</v>
          </cell>
          <cell r="J863" t="str">
            <v>경영기획팀</v>
          </cell>
          <cell r="K863" t="str">
            <v>시험비 단수차익</v>
          </cell>
          <cell r="L863" t="str">
            <v>C</v>
          </cell>
          <cell r="M863">
            <v>0</v>
          </cell>
          <cell r="N863">
            <v>6</v>
          </cell>
          <cell r="O863" t="str">
            <v>2000.05.25</v>
          </cell>
          <cell r="P863" t="str">
            <v>2000.05.15</v>
          </cell>
          <cell r="Q863" t="str">
            <v>오은영</v>
          </cell>
        </row>
        <row r="864">
          <cell r="A864" t="str">
            <v>51009-00</v>
          </cell>
          <cell r="B864" t="str">
            <v>잡이익</v>
          </cell>
          <cell r="C864" t="str">
            <v>잡이익</v>
          </cell>
          <cell r="D864">
            <v>200</v>
          </cell>
          <cell r="E864" t="str">
            <v>수금전표</v>
          </cell>
          <cell r="F864" t="str">
            <v>60063946-005</v>
          </cell>
          <cell r="G864">
            <v>100729</v>
          </cell>
          <cell r="H864" t="str">
            <v>SCR국내영업팀</v>
          </cell>
          <cell r="I864">
            <v>100729</v>
          </cell>
          <cell r="J864" t="str">
            <v>SCR국내영업팀</v>
          </cell>
          <cell r="K864" t="str">
            <v>건영산업 외상대단수? C</v>
          </cell>
          <cell r="M864">
            <v>0</v>
          </cell>
          <cell r="N864" t="str">
            <v>51  2</v>
          </cell>
          <cell r="O864" t="str">
            <v>000.05.25  2</v>
          </cell>
          <cell r="P864" t="str">
            <v>000.05.25  손</v>
          </cell>
          <cell r="Q864" t="str">
            <v>형경</v>
          </cell>
        </row>
        <row r="865">
          <cell r="A865" t="str">
            <v>51009-00</v>
          </cell>
          <cell r="B865" t="str">
            <v>잡이익</v>
          </cell>
          <cell r="C865" t="str">
            <v>잡이익</v>
          </cell>
          <cell r="D865">
            <v>200</v>
          </cell>
          <cell r="E865" t="str">
            <v>수금전표</v>
          </cell>
          <cell r="F865" t="str">
            <v>10563454-001</v>
          </cell>
          <cell r="G865">
            <v>100730</v>
          </cell>
          <cell r="H865" t="str">
            <v>SCR해외영업팀</v>
          </cell>
          <cell r="I865">
            <v>100023</v>
          </cell>
          <cell r="J865" t="str">
            <v>업무팀</v>
          </cell>
          <cell r="K865" t="str">
            <v>SCR 관세환급</v>
          </cell>
          <cell r="L865" t="str">
            <v>C</v>
          </cell>
          <cell r="M865">
            <v>0</v>
          </cell>
          <cell r="N865">
            <v>108742950</v>
          </cell>
          <cell r="O865" t="str">
            <v>2000.05.25</v>
          </cell>
          <cell r="P865" t="str">
            <v>2000.05.25</v>
          </cell>
          <cell r="Q865" t="str">
            <v>이현구</v>
          </cell>
        </row>
        <row r="866">
          <cell r="A866" t="str">
            <v>51009-00</v>
          </cell>
          <cell r="B866" t="str">
            <v>잡이익</v>
          </cell>
          <cell r="C866" t="str">
            <v>잡이익</v>
          </cell>
          <cell r="D866">
            <v>1</v>
          </cell>
          <cell r="E866" t="str">
            <v>비용전표</v>
          </cell>
          <cell r="F866" t="str">
            <v>10564179-003</v>
          </cell>
          <cell r="G866">
            <v>100780</v>
          </cell>
          <cell r="H866" t="str">
            <v>지원팀</v>
          </cell>
          <cell r="I866">
            <v>100780</v>
          </cell>
          <cell r="J866" t="str">
            <v>지원팀</v>
          </cell>
          <cell r="K866" t="str">
            <v>유지보수)자동납부할? C</v>
          </cell>
          <cell r="M866">
            <v>0</v>
          </cell>
          <cell r="N866" t="str">
            <v>250  2</v>
          </cell>
          <cell r="O866" t="str">
            <v>000.05.25  2</v>
          </cell>
          <cell r="P866" t="str">
            <v>000.05.14  구</v>
          </cell>
          <cell r="Q866" t="str">
            <v>연희</v>
          </cell>
        </row>
        <row r="867">
          <cell r="A867" t="str">
            <v>51009-00</v>
          </cell>
          <cell r="B867" t="str">
            <v>잡이익</v>
          </cell>
          <cell r="C867" t="str">
            <v>잡이익</v>
          </cell>
          <cell r="D867">
            <v>1</v>
          </cell>
          <cell r="E867" t="str">
            <v>비용전표</v>
          </cell>
          <cell r="F867" t="str">
            <v>10564151-004</v>
          </cell>
          <cell r="G867">
            <v>100780</v>
          </cell>
          <cell r="H867" t="str">
            <v>지원팀</v>
          </cell>
          <cell r="I867">
            <v>100780</v>
          </cell>
          <cell r="J867" t="str">
            <v>지원팀</v>
          </cell>
          <cell r="K867" t="str">
            <v>유지보수)자동납부할? C</v>
          </cell>
          <cell r="M867">
            <v>0</v>
          </cell>
          <cell r="N867" t="str">
            <v>100  2</v>
          </cell>
          <cell r="O867" t="str">
            <v>000.05.25  2</v>
          </cell>
          <cell r="P867" t="str">
            <v>000.05.14  구</v>
          </cell>
          <cell r="Q867" t="str">
            <v>연희</v>
          </cell>
        </row>
        <row r="868">
          <cell r="A868" t="str">
            <v>51009-00</v>
          </cell>
          <cell r="B868" t="str">
            <v>잡이익</v>
          </cell>
          <cell r="C868" t="str">
            <v>잡이익</v>
          </cell>
          <cell r="D868">
            <v>300</v>
          </cell>
          <cell r="E868" t="str">
            <v>구매전표</v>
          </cell>
          <cell r="F868" t="str">
            <v>10556894-004</v>
          </cell>
          <cell r="G868">
            <v>100066</v>
          </cell>
          <cell r="H868" t="str">
            <v>국내영업팀</v>
          </cell>
          <cell r="I868">
            <v>100425</v>
          </cell>
          <cell r="J868" t="str">
            <v>경영기획팀</v>
          </cell>
          <cell r="K868" t="str">
            <v>시험비 단수차익</v>
          </cell>
          <cell r="L868" t="str">
            <v>C</v>
          </cell>
          <cell r="M868">
            <v>0</v>
          </cell>
          <cell r="N868">
            <v>3</v>
          </cell>
          <cell r="O868" t="str">
            <v>2000.05.26</v>
          </cell>
          <cell r="P868" t="str">
            <v>2000.05.15</v>
          </cell>
          <cell r="Q868" t="str">
            <v>오은영</v>
          </cell>
        </row>
        <row r="869">
          <cell r="A869" t="str">
            <v>51009-00</v>
          </cell>
          <cell r="B869" t="str">
            <v>잡이익</v>
          </cell>
          <cell r="C869" t="str">
            <v>잡이익</v>
          </cell>
          <cell r="D869">
            <v>200</v>
          </cell>
          <cell r="E869" t="str">
            <v>수금전표</v>
          </cell>
          <cell r="F869" t="str">
            <v>10561228-002</v>
          </cell>
          <cell r="G869">
            <v>100729</v>
          </cell>
          <cell r="H869" t="str">
            <v>SCR국내영업팀</v>
          </cell>
          <cell r="I869">
            <v>100729</v>
          </cell>
          <cell r="J869" t="str">
            <v>SCR국내영업팀</v>
          </cell>
          <cell r="K869" t="str">
            <v>건영산업 어음이자대? C</v>
          </cell>
          <cell r="M869">
            <v>0</v>
          </cell>
          <cell r="N869" t="str">
            <v>333000  2</v>
          </cell>
          <cell r="O869" t="str">
            <v>000.05.26  2</v>
          </cell>
          <cell r="P869" t="str">
            <v>000.05.26  손</v>
          </cell>
          <cell r="Q869" t="str">
            <v>형경</v>
          </cell>
        </row>
        <row r="870">
          <cell r="A870" t="str">
            <v>51009-00</v>
          </cell>
          <cell r="B870" t="str">
            <v>잡이익</v>
          </cell>
          <cell r="C870" t="str">
            <v>잡이익</v>
          </cell>
          <cell r="D870">
            <v>200</v>
          </cell>
          <cell r="E870" t="str">
            <v>수금전표</v>
          </cell>
          <cell r="F870" t="str">
            <v>10563448-001</v>
          </cell>
          <cell r="G870">
            <v>100730</v>
          </cell>
          <cell r="H870" t="str">
            <v>SCR해외영업팀</v>
          </cell>
          <cell r="I870">
            <v>100023</v>
          </cell>
          <cell r="J870" t="str">
            <v>업무팀</v>
          </cell>
          <cell r="K870" t="str">
            <v>SCR 관세환급</v>
          </cell>
          <cell r="L870" t="str">
            <v>C</v>
          </cell>
          <cell r="M870">
            <v>0</v>
          </cell>
          <cell r="N870">
            <v>290462480</v>
          </cell>
          <cell r="O870" t="str">
            <v>2000.05.26</v>
          </cell>
          <cell r="P870" t="str">
            <v>2000.05.26</v>
          </cell>
          <cell r="Q870" t="str">
            <v>이현구</v>
          </cell>
        </row>
        <row r="871">
          <cell r="A871" t="str">
            <v>51009-00</v>
          </cell>
          <cell r="B871" t="str">
            <v>잡이익</v>
          </cell>
          <cell r="C871" t="str">
            <v>잡이익</v>
          </cell>
          <cell r="D871">
            <v>100</v>
          </cell>
          <cell r="E871" t="str">
            <v>판매전표</v>
          </cell>
          <cell r="F871" t="str">
            <v>10561715-002</v>
          </cell>
          <cell r="G871">
            <v>100361</v>
          </cell>
          <cell r="H871" t="str">
            <v>구매과</v>
          </cell>
          <cell r="I871">
            <v>100361</v>
          </cell>
          <cell r="J871" t="str">
            <v>구매과</v>
          </cell>
          <cell r="K871" t="str">
            <v>폐 LAP TAPE외</v>
          </cell>
          <cell r="L871" t="str">
            <v>C</v>
          </cell>
          <cell r="M871">
            <v>0</v>
          </cell>
          <cell r="N871">
            <v>1131500</v>
          </cell>
          <cell r="O871" t="str">
            <v>2000.05.27</v>
          </cell>
          <cell r="P871" t="str">
            <v>2000.05.27</v>
          </cell>
          <cell r="Q871" t="str">
            <v>김미현</v>
          </cell>
          <cell r="R871">
            <v>999999</v>
          </cell>
          <cell r="S871" t="str">
            <v>일시(SYSTEM SETTING)</v>
          </cell>
        </row>
        <row r="872">
          <cell r="A872" t="str">
            <v>51009-00</v>
          </cell>
          <cell r="B872" t="str">
            <v>잡이익</v>
          </cell>
          <cell r="C872" t="str">
            <v>잡이익</v>
          </cell>
          <cell r="D872">
            <v>10</v>
          </cell>
          <cell r="E872" t="str">
            <v>전도금전표</v>
          </cell>
          <cell r="F872" t="str">
            <v>10560244-004</v>
          </cell>
          <cell r="G872">
            <v>100046</v>
          </cell>
          <cell r="H872" t="str">
            <v>금형팀</v>
          </cell>
          <cell r="I872">
            <v>100459</v>
          </cell>
          <cell r="J872" t="str">
            <v>업무팀</v>
          </cell>
          <cell r="K872" t="str">
            <v>5월 천리안이용료 자? C</v>
          </cell>
          <cell r="M872">
            <v>0</v>
          </cell>
          <cell r="N872" t="str">
            <v>268  2</v>
          </cell>
          <cell r="O872" t="str">
            <v>000.05.27  2</v>
          </cell>
          <cell r="P872" t="str">
            <v>000.05.15  편</v>
          </cell>
          <cell r="Q872" t="str">
            <v>무칠</v>
          </cell>
        </row>
        <row r="873">
          <cell r="A873" t="str">
            <v>51009-00</v>
          </cell>
          <cell r="B873" t="str">
            <v>잡이익</v>
          </cell>
          <cell r="C873" t="str">
            <v>잡이익</v>
          </cell>
          <cell r="D873">
            <v>10</v>
          </cell>
          <cell r="E873" t="str">
            <v>전도금전표</v>
          </cell>
          <cell r="F873" t="str">
            <v>10560244-005</v>
          </cell>
          <cell r="G873">
            <v>100046</v>
          </cell>
          <cell r="H873" t="str">
            <v>금형팀</v>
          </cell>
          <cell r="I873">
            <v>100459</v>
          </cell>
          <cell r="J873" t="str">
            <v>업무팀</v>
          </cell>
          <cell r="K873" t="str">
            <v>5월 천리안이용료 원? C</v>
          </cell>
          <cell r="M873">
            <v>0</v>
          </cell>
          <cell r="N873" t="str">
            <v>2  2</v>
          </cell>
          <cell r="O873" t="str">
            <v>000.05.27  2</v>
          </cell>
          <cell r="P873" t="str">
            <v>000.05.15  편</v>
          </cell>
          <cell r="Q873" t="str">
            <v>무칠</v>
          </cell>
        </row>
        <row r="874">
          <cell r="A874" t="str">
            <v>51009-00</v>
          </cell>
          <cell r="B874" t="str">
            <v>잡이익</v>
          </cell>
          <cell r="C874" t="str">
            <v>잡이익</v>
          </cell>
          <cell r="D874">
            <v>300</v>
          </cell>
          <cell r="E874" t="str">
            <v>구매전표</v>
          </cell>
          <cell r="F874" t="str">
            <v>10559090-004</v>
          </cell>
          <cell r="G874">
            <v>100230</v>
          </cell>
          <cell r="H874" t="str">
            <v>F/S 2팀</v>
          </cell>
          <cell r="I874">
            <v>100425</v>
          </cell>
          <cell r="J874" t="str">
            <v>경영기획팀</v>
          </cell>
          <cell r="K874" t="str">
            <v>케이블공리일대 단수? C</v>
          </cell>
          <cell r="M874">
            <v>0</v>
          </cell>
          <cell r="N874" t="str">
            <v>8  2</v>
          </cell>
          <cell r="O874" t="str">
            <v>000.05.30  2</v>
          </cell>
          <cell r="P874" t="str">
            <v>000.05.03  오</v>
          </cell>
          <cell r="Q874" t="str">
            <v>은영</v>
          </cell>
        </row>
        <row r="875">
          <cell r="A875" t="str">
            <v>51009-00</v>
          </cell>
          <cell r="B875" t="str">
            <v>잡이익</v>
          </cell>
          <cell r="C875" t="str">
            <v>잡이익</v>
          </cell>
          <cell r="D875">
            <v>300</v>
          </cell>
          <cell r="E875" t="str">
            <v>구매전표</v>
          </cell>
          <cell r="F875" t="str">
            <v>10562468-004</v>
          </cell>
          <cell r="G875">
            <v>100230</v>
          </cell>
          <cell r="H875" t="str">
            <v>F/S 2팀</v>
          </cell>
          <cell r="I875">
            <v>100425</v>
          </cell>
          <cell r="J875" t="str">
            <v>경영기획팀</v>
          </cell>
          <cell r="K875" t="str">
            <v>케이블공리일대 단수? C</v>
          </cell>
          <cell r="M875">
            <v>0</v>
          </cell>
          <cell r="N875" t="str">
            <v>1  2</v>
          </cell>
          <cell r="O875" t="str">
            <v>000.05.30  2</v>
          </cell>
          <cell r="P875" t="str">
            <v>000.05.22  오</v>
          </cell>
          <cell r="Q875" t="str">
            <v>은영</v>
          </cell>
        </row>
        <row r="876">
          <cell r="A876" t="str">
            <v>51009-00</v>
          </cell>
          <cell r="B876" t="str">
            <v>잡이익</v>
          </cell>
          <cell r="C876" t="str">
            <v>잡이익</v>
          </cell>
          <cell r="D876">
            <v>100</v>
          </cell>
          <cell r="E876" t="str">
            <v>판매전표</v>
          </cell>
          <cell r="F876" t="str">
            <v>60065587-002</v>
          </cell>
          <cell r="G876">
            <v>100729</v>
          </cell>
          <cell r="H876" t="str">
            <v>SCR국내영업팀</v>
          </cell>
          <cell r="I876">
            <v>100729</v>
          </cell>
          <cell r="J876" t="str">
            <v>SCR국내영업팀</v>
          </cell>
          <cell r="K876" t="str">
            <v>SCR관세 외0 KG</v>
          </cell>
          <cell r="L876" t="str">
            <v>C</v>
          </cell>
          <cell r="M876">
            <v>0</v>
          </cell>
          <cell r="N876">
            <v>-1245715</v>
          </cell>
          <cell r="O876" t="str">
            <v>2000.05.30</v>
          </cell>
          <cell r="P876" t="str">
            <v>2000.05.30</v>
          </cell>
          <cell r="Q876" t="str">
            <v>손형경</v>
          </cell>
          <cell r="R876">
            <v>123447</v>
          </cell>
          <cell r="S876" t="str">
            <v>세화전선(주)</v>
          </cell>
        </row>
        <row r="877">
          <cell r="A877" t="str">
            <v>51009-00</v>
          </cell>
          <cell r="B877" t="str">
            <v>잡이익</v>
          </cell>
          <cell r="C877" t="str">
            <v>잡이익</v>
          </cell>
          <cell r="D877">
            <v>10</v>
          </cell>
          <cell r="E877" t="str">
            <v>전도금전표</v>
          </cell>
          <cell r="F877" t="str">
            <v>10560785-004</v>
          </cell>
          <cell r="G877">
            <v>100079</v>
          </cell>
          <cell r="H877" t="str">
            <v>총무팀</v>
          </cell>
          <cell r="I877">
            <v>100079</v>
          </cell>
          <cell r="J877" t="str">
            <v>총무팀</v>
          </cell>
          <cell r="K877" t="str">
            <v>잡이익</v>
          </cell>
          <cell r="L877" t="str">
            <v>C</v>
          </cell>
          <cell r="M877">
            <v>0</v>
          </cell>
          <cell r="N877">
            <v>1</v>
          </cell>
          <cell r="O877" t="str">
            <v>2000.05.30</v>
          </cell>
          <cell r="P877" t="str">
            <v>2000.05.25</v>
          </cell>
          <cell r="Q877" t="str">
            <v>김방식</v>
          </cell>
        </row>
        <row r="878">
          <cell r="A878" t="str">
            <v>51009-00</v>
          </cell>
          <cell r="B878" t="str">
            <v>잡이익</v>
          </cell>
          <cell r="C878" t="str">
            <v>잡이익</v>
          </cell>
          <cell r="D878">
            <v>100</v>
          </cell>
          <cell r="E878" t="str">
            <v>판매전표</v>
          </cell>
          <cell r="F878" t="str">
            <v>10562377-002</v>
          </cell>
          <cell r="G878">
            <v>100361</v>
          </cell>
          <cell r="H878" t="str">
            <v>구매과</v>
          </cell>
          <cell r="I878">
            <v>100361</v>
          </cell>
          <cell r="J878" t="str">
            <v>구매과</v>
          </cell>
          <cell r="K878" t="str">
            <v>폐500KG포대</v>
          </cell>
          <cell r="L878" t="str">
            <v>C</v>
          </cell>
          <cell r="M878">
            <v>0</v>
          </cell>
          <cell r="N878">
            <v>25500</v>
          </cell>
          <cell r="O878" t="str">
            <v>2000.05.30</v>
          </cell>
          <cell r="P878" t="str">
            <v>2000.05.30</v>
          </cell>
          <cell r="Q878" t="str">
            <v>김미현</v>
          </cell>
          <cell r="R878">
            <v>999999</v>
          </cell>
          <cell r="S878" t="str">
            <v>일시(SYSTEM SETTING)</v>
          </cell>
        </row>
        <row r="879">
          <cell r="A879" t="str">
            <v>51009-00</v>
          </cell>
          <cell r="B879" t="str">
            <v>잡이익</v>
          </cell>
          <cell r="C879" t="str">
            <v>잡이익</v>
          </cell>
          <cell r="D879">
            <v>100</v>
          </cell>
          <cell r="E879" t="str">
            <v>판매전표</v>
          </cell>
          <cell r="F879" t="str">
            <v>10562375-002</v>
          </cell>
          <cell r="G879">
            <v>100361</v>
          </cell>
          <cell r="H879" t="str">
            <v>구매과</v>
          </cell>
          <cell r="I879">
            <v>100361</v>
          </cell>
          <cell r="J879" t="str">
            <v>구매과</v>
          </cell>
          <cell r="K879" t="str">
            <v>파지</v>
          </cell>
          <cell r="L879" t="str">
            <v>C</v>
          </cell>
          <cell r="M879">
            <v>0</v>
          </cell>
          <cell r="N879">
            <v>29600</v>
          </cell>
          <cell r="O879" t="str">
            <v>2000.05.30</v>
          </cell>
          <cell r="P879" t="str">
            <v>2000.05.30</v>
          </cell>
          <cell r="Q879" t="str">
            <v>김미현</v>
          </cell>
          <cell r="R879">
            <v>999999</v>
          </cell>
          <cell r="S879" t="str">
            <v>일시(SYSTEM SETTING)</v>
          </cell>
        </row>
        <row r="880">
          <cell r="A880" t="str">
            <v>51009-00</v>
          </cell>
          <cell r="B880" t="str">
            <v>잡이익</v>
          </cell>
          <cell r="C880" t="str">
            <v>잡이익</v>
          </cell>
          <cell r="D880">
            <v>1</v>
          </cell>
          <cell r="E880" t="str">
            <v>비용전표</v>
          </cell>
          <cell r="F880" t="str">
            <v>10561855-003</v>
          </cell>
          <cell r="G880">
            <v>100034</v>
          </cell>
          <cell r="H880" t="str">
            <v>전산2과</v>
          </cell>
          <cell r="I880">
            <v>100034</v>
          </cell>
          <cell r="J880" t="str">
            <v>전산2과</v>
          </cell>
          <cell r="K880" t="str">
            <v>원단위절사금액</v>
          </cell>
          <cell r="L880" t="str">
            <v>C</v>
          </cell>
          <cell r="M880">
            <v>0</v>
          </cell>
          <cell r="N880">
            <v>6</v>
          </cell>
          <cell r="O880" t="str">
            <v>2000.05.31</v>
          </cell>
          <cell r="P880" t="str">
            <v>2000.05.13</v>
          </cell>
          <cell r="Q880" t="str">
            <v>김미순</v>
          </cell>
        </row>
        <row r="881">
          <cell r="A881" t="str">
            <v>51009-00</v>
          </cell>
          <cell r="B881" t="str">
            <v>잡이익</v>
          </cell>
          <cell r="C881" t="str">
            <v>잡이익</v>
          </cell>
          <cell r="D881">
            <v>1</v>
          </cell>
          <cell r="E881" t="str">
            <v>비용전표</v>
          </cell>
          <cell r="F881" t="str">
            <v>10558377-004</v>
          </cell>
          <cell r="G881">
            <v>100063</v>
          </cell>
          <cell r="H881" t="str">
            <v>통신선</v>
          </cell>
          <cell r="I881">
            <v>100023</v>
          </cell>
          <cell r="J881" t="str">
            <v>업무팀</v>
          </cell>
          <cell r="K881" t="str">
            <v>5월전용회선료</v>
          </cell>
          <cell r="L881" t="str">
            <v>C</v>
          </cell>
          <cell r="M881">
            <v>0</v>
          </cell>
          <cell r="N881">
            <v>8</v>
          </cell>
          <cell r="O881" t="str">
            <v>2000.05.31</v>
          </cell>
          <cell r="P881" t="str">
            <v>2000.05.20</v>
          </cell>
          <cell r="Q881" t="str">
            <v>손은희</v>
          </cell>
        </row>
        <row r="882">
          <cell r="A882" t="str">
            <v>51009-00</v>
          </cell>
          <cell r="B882" t="str">
            <v>잡이익</v>
          </cell>
          <cell r="C882" t="str">
            <v>잡이익</v>
          </cell>
          <cell r="D882">
            <v>1</v>
          </cell>
          <cell r="E882" t="str">
            <v>비용전표</v>
          </cell>
          <cell r="F882" t="str">
            <v>10559738-006</v>
          </cell>
          <cell r="G882">
            <v>100702</v>
          </cell>
          <cell r="H882" t="str">
            <v>관리과</v>
          </cell>
          <cell r="I882">
            <v>100702</v>
          </cell>
          <cell r="J882" t="str">
            <v>관리과</v>
          </cell>
          <cell r="K882" t="str">
            <v>5월분 가스요금 단수</v>
          </cell>
          <cell r="L882" t="str">
            <v>C</v>
          </cell>
          <cell r="M882">
            <v>0</v>
          </cell>
          <cell r="N882">
            <v>4</v>
          </cell>
          <cell r="O882" t="str">
            <v>2000.05.31</v>
          </cell>
          <cell r="P882" t="str">
            <v>2000.05.13</v>
          </cell>
          <cell r="Q882" t="str">
            <v>서수현</v>
          </cell>
        </row>
        <row r="883">
          <cell r="A883" t="str">
            <v>51009-00</v>
          </cell>
          <cell r="B883" t="str">
            <v>잡이익</v>
          </cell>
          <cell r="C883" t="str">
            <v>잡이익</v>
          </cell>
          <cell r="D883">
            <v>500</v>
          </cell>
          <cell r="E883" t="str">
            <v>미착전표</v>
          </cell>
          <cell r="F883" t="str">
            <v>10557590-004</v>
          </cell>
          <cell r="G883">
            <v>100051</v>
          </cell>
          <cell r="H883" t="str">
            <v>용해반</v>
          </cell>
          <cell r="I883">
            <v>100023</v>
          </cell>
          <cell r="J883" t="str">
            <v>업무팀</v>
          </cell>
          <cell r="K883" t="str">
            <v>AL.INGOT 개설료 차액</v>
          </cell>
          <cell r="L883" t="str">
            <v>C</v>
          </cell>
          <cell r="M883">
            <v>0</v>
          </cell>
          <cell r="N883">
            <v>3167</v>
          </cell>
          <cell r="O883" t="str">
            <v>2000.05.31</v>
          </cell>
          <cell r="P883" t="str">
            <v>2000.05.18</v>
          </cell>
          <cell r="Q883" t="str">
            <v>이현구</v>
          </cell>
        </row>
        <row r="884">
          <cell r="A884" t="str">
            <v>51009-00</v>
          </cell>
          <cell r="B884" t="str">
            <v>잡이익</v>
          </cell>
          <cell r="C884" t="str">
            <v>잡이익</v>
          </cell>
          <cell r="D884">
            <v>1</v>
          </cell>
          <cell r="E884" t="str">
            <v>비용전표</v>
          </cell>
          <cell r="F884" t="str">
            <v>10557557-002</v>
          </cell>
          <cell r="G884">
            <v>100776</v>
          </cell>
          <cell r="H884" t="str">
            <v>CATV팀</v>
          </cell>
          <cell r="I884">
            <v>100023</v>
          </cell>
          <cell r="J884" t="str">
            <v>업무팀</v>
          </cell>
          <cell r="K884" t="str">
            <v>ELECTRICAL EQUIPMENT</v>
          </cell>
          <cell r="L884" t="str">
            <v>C</v>
          </cell>
          <cell r="M884">
            <v>0</v>
          </cell>
          <cell r="N884">
            <v>1587070</v>
          </cell>
          <cell r="O884" t="str">
            <v>2000.05.31</v>
          </cell>
          <cell r="P884" t="str">
            <v>2000.05.18</v>
          </cell>
          <cell r="Q884" t="str">
            <v>이현구</v>
          </cell>
        </row>
        <row r="885">
          <cell r="A885" t="str">
            <v>51009-00</v>
          </cell>
          <cell r="B885" t="str">
            <v>잡이익</v>
          </cell>
          <cell r="C885" t="str">
            <v>잡이익</v>
          </cell>
          <cell r="D885">
            <v>10</v>
          </cell>
          <cell r="E885" t="str">
            <v>전도금전표</v>
          </cell>
          <cell r="F885" t="str">
            <v>10557498-006</v>
          </cell>
          <cell r="G885">
            <v>100727</v>
          </cell>
          <cell r="H885" t="str">
            <v>SCR생산과</v>
          </cell>
          <cell r="I885">
            <v>100023</v>
          </cell>
          <cell r="J885" t="str">
            <v>업무팀</v>
          </cell>
          <cell r="K885" t="str">
            <v>COPPER ONTACT STRIP</v>
          </cell>
          <cell r="L885" t="str">
            <v>C</v>
          </cell>
          <cell r="M885">
            <v>0</v>
          </cell>
          <cell r="N885">
            <v>705915</v>
          </cell>
          <cell r="O885" t="str">
            <v>2000.05.31</v>
          </cell>
          <cell r="P885" t="str">
            <v>2000.05.18</v>
          </cell>
          <cell r="Q885" t="str">
            <v>이현구</v>
          </cell>
        </row>
        <row r="886">
          <cell r="A886" t="str">
            <v>51009-00</v>
          </cell>
          <cell r="B886" t="str">
            <v>잡이익</v>
          </cell>
          <cell r="C886" t="str">
            <v>잡이익</v>
          </cell>
          <cell r="D886">
            <v>10</v>
          </cell>
          <cell r="E886" t="str">
            <v>전도금전표</v>
          </cell>
          <cell r="F886" t="str">
            <v>10557484-004</v>
          </cell>
          <cell r="G886">
            <v>100233</v>
          </cell>
          <cell r="H886" t="str">
            <v>검사1팀</v>
          </cell>
          <cell r="I886">
            <v>100023</v>
          </cell>
          <cell r="J886" t="str">
            <v>업무팀</v>
          </cell>
          <cell r="K886" t="str">
            <v>PENTIUM-MMX COMPUTER</v>
          </cell>
          <cell r="L886" t="str">
            <v>C</v>
          </cell>
          <cell r="M886">
            <v>0</v>
          </cell>
          <cell r="N886">
            <v>280300</v>
          </cell>
          <cell r="O886" t="str">
            <v>2000.05.31</v>
          </cell>
          <cell r="P886" t="str">
            <v>2000.05.18</v>
          </cell>
          <cell r="Q886" t="str">
            <v>이현구</v>
          </cell>
        </row>
        <row r="887">
          <cell r="A887" t="str">
            <v>51009-00</v>
          </cell>
          <cell r="B887" t="str">
            <v>잡이익</v>
          </cell>
          <cell r="C887" t="str">
            <v>잡이익</v>
          </cell>
          <cell r="D887">
            <v>10</v>
          </cell>
          <cell r="E887" t="str">
            <v>전도금전표</v>
          </cell>
          <cell r="F887" t="str">
            <v>10559671-009</v>
          </cell>
          <cell r="G887">
            <v>100358</v>
          </cell>
          <cell r="H887" t="str">
            <v>O/F생산팀</v>
          </cell>
          <cell r="I887">
            <v>100023</v>
          </cell>
          <cell r="J887" t="str">
            <v>업무팀</v>
          </cell>
          <cell r="K887" t="str">
            <v>CABLE 무환입고</v>
          </cell>
          <cell r="L887" t="str">
            <v>C</v>
          </cell>
          <cell r="M887">
            <v>0</v>
          </cell>
          <cell r="N887">
            <v>13659377</v>
          </cell>
          <cell r="O887" t="str">
            <v>2000.05.31</v>
          </cell>
          <cell r="P887" t="str">
            <v>2000.05.23</v>
          </cell>
          <cell r="Q887" t="str">
            <v>이현구</v>
          </cell>
        </row>
        <row r="888">
          <cell r="A888" t="str">
            <v>51009-00</v>
          </cell>
          <cell r="B888" t="str">
            <v>잡이익</v>
          </cell>
          <cell r="C888" t="str">
            <v>잡이익</v>
          </cell>
          <cell r="D888">
            <v>300</v>
          </cell>
          <cell r="E888" t="str">
            <v>구매전표</v>
          </cell>
          <cell r="F888" t="str">
            <v>10562514-004</v>
          </cell>
          <cell r="G888">
            <v>100230</v>
          </cell>
          <cell r="H888" t="str">
            <v>F/S 2팀</v>
          </cell>
          <cell r="I888">
            <v>100425</v>
          </cell>
          <cell r="J888" t="str">
            <v>경영기획팀</v>
          </cell>
          <cell r="K888" t="str">
            <v>케이블공리일대 단수? C</v>
          </cell>
          <cell r="M888">
            <v>0</v>
          </cell>
          <cell r="N888" t="str">
            <v>9  2</v>
          </cell>
          <cell r="O888" t="str">
            <v>000.05.31  2</v>
          </cell>
          <cell r="P888" t="str">
            <v>000.05.22  오</v>
          </cell>
          <cell r="Q888" t="str">
            <v>은영</v>
          </cell>
        </row>
        <row r="889">
          <cell r="A889" t="str">
            <v>51009-00</v>
          </cell>
          <cell r="B889" t="str">
            <v>잡이익</v>
          </cell>
          <cell r="C889" t="str">
            <v>잡이익</v>
          </cell>
          <cell r="D889">
            <v>100</v>
          </cell>
          <cell r="E889" t="str">
            <v>판매전표</v>
          </cell>
          <cell r="F889" t="str">
            <v>10564996-002</v>
          </cell>
          <cell r="G889">
            <v>100450</v>
          </cell>
          <cell r="H889" t="str">
            <v>판매1팀</v>
          </cell>
          <cell r="I889">
            <v>100450</v>
          </cell>
          <cell r="J889" t="str">
            <v>판매1팀</v>
          </cell>
          <cell r="K889" t="str">
            <v>금형대 2종(JJ431.432</v>
          </cell>
          <cell r="L889" t="str">
            <v>C</v>
          </cell>
          <cell r="M889">
            <v>0</v>
          </cell>
          <cell r="N889">
            <v>744000</v>
          </cell>
          <cell r="O889" t="str">
            <v>2000.05.31</v>
          </cell>
          <cell r="P889" t="str">
            <v>2000.05.31</v>
          </cell>
          <cell r="Q889" t="str">
            <v>이효진</v>
          </cell>
        </row>
        <row r="890">
          <cell r="A890" t="str">
            <v>51009-00</v>
          </cell>
          <cell r="B890" t="str">
            <v>잡이익</v>
          </cell>
          <cell r="C890" t="str">
            <v>잡이익</v>
          </cell>
          <cell r="D890">
            <v>1</v>
          </cell>
          <cell r="E890" t="str">
            <v>비용전표</v>
          </cell>
          <cell r="F890" t="str">
            <v>10559760-004</v>
          </cell>
          <cell r="G890">
            <v>100223</v>
          </cell>
          <cell r="H890" t="str">
            <v>통신공장</v>
          </cell>
          <cell r="I890">
            <v>100027</v>
          </cell>
          <cell r="J890" t="str">
            <v>일진경리팀</v>
          </cell>
          <cell r="K890" t="str">
            <v>원단위절사및 자동납? C</v>
          </cell>
          <cell r="M890">
            <v>0</v>
          </cell>
          <cell r="N890" t="str">
            <v>4079  2</v>
          </cell>
          <cell r="O890" t="str">
            <v>000.05.31  2</v>
          </cell>
          <cell r="P890" t="str">
            <v>000.05.24  정</v>
          </cell>
          <cell r="Q890" t="str">
            <v>미은</v>
          </cell>
        </row>
        <row r="891">
          <cell r="A891" t="str">
            <v>51009-00</v>
          </cell>
          <cell r="B891" t="str">
            <v>잡이익</v>
          </cell>
          <cell r="C891" t="str">
            <v>잡이익</v>
          </cell>
          <cell r="D891">
            <v>1</v>
          </cell>
          <cell r="E891" t="str">
            <v>비용전표</v>
          </cell>
          <cell r="F891" t="str">
            <v>10557269-004</v>
          </cell>
          <cell r="G891">
            <v>100079</v>
          </cell>
          <cell r="H891" t="str">
            <v>총무팀</v>
          </cell>
          <cell r="I891">
            <v>100079</v>
          </cell>
          <cell r="J891" t="str">
            <v>총무팀</v>
          </cell>
          <cell r="K891" t="str">
            <v>절사분 및 할인액</v>
          </cell>
          <cell r="L891" t="str">
            <v>C</v>
          </cell>
          <cell r="M891">
            <v>0</v>
          </cell>
          <cell r="N891">
            <v>16415</v>
          </cell>
          <cell r="O891" t="str">
            <v>2000.05.31</v>
          </cell>
          <cell r="P891" t="str">
            <v>2000.05.17</v>
          </cell>
          <cell r="Q891" t="str">
            <v>노승진</v>
          </cell>
        </row>
        <row r="892">
          <cell r="A892" t="str">
            <v>51009-00</v>
          </cell>
          <cell r="B892" t="str">
            <v>잡이익</v>
          </cell>
          <cell r="C892" t="str">
            <v>잡이익</v>
          </cell>
          <cell r="D892">
            <v>300</v>
          </cell>
          <cell r="E892" t="str">
            <v>구매전표</v>
          </cell>
          <cell r="F892" t="str">
            <v>10567844-003</v>
          </cell>
          <cell r="G892">
            <v>100727</v>
          </cell>
          <cell r="H892" t="str">
            <v>SCR생산과</v>
          </cell>
          <cell r="I892">
            <v>100361</v>
          </cell>
          <cell r="J892" t="str">
            <v>구매과</v>
          </cell>
          <cell r="K892" t="str">
            <v>도시가스사용</v>
          </cell>
          <cell r="L892" t="str">
            <v>C</v>
          </cell>
          <cell r="M892">
            <v>0</v>
          </cell>
          <cell r="N892">
            <v>8</v>
          </cell>
          <cell r="O892" t="str">
            <v>2000.05.31</v>
          </cell>
          <cell r="P892" t="str">
            <v>2000.05.31</v>
          </cell>
          <cell r="Q892" t="str">
            <v>김미현</v>
          </cell>
        </row>
        <row r="893">
          <cell r="A893" t="str">
            <v>51009-00</v>
          </cell>
          <cell r="B893" t="str">
            <v>잡이익</v>
          </cell>
          <cell r="C893" t="str">
            <v>잡이익</v>
          </cell>
          <cell r="D893">
            <v>50</v>
          </cell>
          <cell r="E893" t="str">
            <v>자금전표</v>
          </cell>
          <cell r="F893" t="str">
            <v>10560277-008</v>
          </cell>
          <cell r="G893">
            <v>100459</v>
          </cell>
          <cell r="H893" t="str">
            <v>업무팀</v>
          </cell>
          <cell r="I893">
            <v>100459</v>
          </cell>
          <cell r="J893" t="str">
            <v>업무팀</v>
          </cell>
          <cell r="K893" t="str">
            <v>5월 전화료 원단위절? C</v>
          </cell>
          <cell r="M893">
            <v>0</v>
          </cell>
          <cell r="N893" t="str">
            <v>16  2</v>
          </cell>
          <cell r="O893" t="str">
            <v>000.05.31  2</v>
          </cell>
          <cell r="P893" t="str">
            <v>000.05.14  편</v>
          </cell>
          <cell r="Q893" t="str">
            <v>무칠</v>
          </cell>
        </row>
        <row r="894">
          <cell r="A894" t="str">
            <v>51009-00</v>
          </cell>
          <cell r="B894" t="str">
            <v>잡이익</v>
          </cell>
          <cell r="C894" t="str">
            <v>잡이익</v>
          </cell>
          <cell r="D894">
            <v>50</v>
          </cell>
          <cell r="E894" t="str">
            <v>자금전표</v>
          </cell>
          <cell r="F894" t="str">
            <v>10560277-009</v>
          </cell>
          <cell r="G894">
            <v>100459</v>
          </cell>
          <cell r="H894" t="str">
            <v>업무팀</v>
          </cell>
          <cell r="I894">
            <v>100459</v>
          </cell>
          <cell r="J894" t="str">
            <v>업무팀</v>
          </cell>
          <cell r="K894" t="str">
            <v>5월 전화료 자동납부? C</v>
          </cell>
          <cell r="M894">
            <v>0</v>
          </cell>
          <cell r="N894" t="str">
            <v>3520  2</v>
          </cell>
          <cell r="O894" t="str">
            <v>000.05.31  2</v>
          </cell>
          <cell r="P894" t="str">
            <v>000.05.14  편</v>
          </cell>
          <cell r="Q894" t="str">
            <v>무칠</v>
          </cell>
        </row>
        <row r="895">
          <cell r="A895" t="str">
            <v>51009-00</v>
          </cell>
          <cell r="B895" t="str">
            <v>잡이익</v>
          </cell>
          <cell r="C895" t="str">
            <v>잡이익</v>
          </cell>
          <cell r="D895">
            <v>50</v>
          </cell>
          <cell r="E895" t="str">
            <v>자금전표</v>
          </cell>
          <cell r="F895" t="str">
            <v>10560190-005</v>
          </cell>
          <cell r="G895">
            <v>100459</v>
          </cell>
          <cell r="H895" t="str">
            <v>업무팀</v>
          </cell>
          <cell r="I895">
            <v>100459</v>
          </cell>
          <cell r="J895" t="str">
            <v>업무팀</v>
          </cell>
          <cell r="K895" t="str">
            <v>5월 전화료 원단위 절</v>
          </cell>
          <cell r="L895" t="str">
            <v>C</v>
          </cell>
          <cell r="M895">
            <v>0</v>
          </cell>
          <cell r="N895">
            <v>9</v>
          </cell>
          <cell r="O895" t="str">
            <v>2000.05.31</v>
          </cell>
          <cell r="P895" t="str">
            <v>2000.05.14</v>
          </cell>
          <cell r="Q895" t="str">
            <v>편무칠</v>
          </cell>
        </row>
        <row r="896">
          <cell r="A896" t="str">
            <v>51009-00</v>
          </cell>
          <cell r="B896" t="str">
            <v>잡이익</v>
          </cell>
          <cell r="C896" t="str">
            <v>잡이익</v>
          </cell>
          <cell r="D896">
            <v>50</v>
          </cell>
          <cell r="E896" t="str">
            <v>자금전표</v>
          </cell>
          <cell r="F896" t="str">
            <v>10560199-005</v>
          </cell>
          <cell r="G896">
            <v>100459</v>
          </cell>
          <cell r="H896" t="str">
            <v>업무팀</v>
          </cell>
          <cell r="I896">
            <v>100459</v>
          </cell>
          <cell r="J896" t="str">
            <v>업무팀</v>
          </cell>
          <cell r="K896" t="str">
            <v>5월 전화료 원단위절? C</v>
          </cell>
          <cell r="M896">
            <v>0</v>
          </cell>
          <cell r="N896" t="str">
            <v>3  2</v>
          </cell>
          <cell r="O896" t="str">
            <v>000.05.31  2</v>
          </cell>
          <cell r="P896" t="str">
            <v>000.05.14  편</v>
          </cell>
          <cell r="Q896" t="str">
            <v>무칠</v>
          </cell>
        </row>
        <row r="897">
          <cell r="A897" t="str">
            <v>51009-00</v>
          </cell>
          <cell r="B897" t="str">
            <v>잡이익</v>
          </cell>
          <cell r="C897" t="str">
            <v>잡이익</v>
          </cell>
          <cell r="D897">
            <v>50</v>
          </cell>
          <cell r="E897" t="str">
            <v>자금전표</v>
          </cell>
          <cell r="F897" t="str">
            <v>10560321-012</v>
          </cell>
          <cell r="G897">
            <v>100459</v>
          </cell>
          <cell r="H897" t="str">
            <v>업무팀</v>
          </cell>
          <cell r="I897">
            <v>100459</v>
          </cell>
          <cell r="J897" t="str">
            <v>업무팀</v>
          </cell>
          <cell r="K897" t="str">
            <v>5월 전화료 자동납부? C</v>
          </cell>
          <cell r="M897">
            <v>0</v>
          </cell>
          <cell r="N897" t="str">
            <v>7018  2</v>
          </cell>
          <cell r="O897" t="str">
            <v>000.05.31  2</v>
          </cell>
          <cell r="P897" t="str">
            <v>000.05.18  편</v>
          </cell>
          <cell r="Q897" t="str">
            <v>무칠</v>
          </cell>
        </row>
        <row r="898">
          <cell r="A898" t="str">
            <v>51009-00</v>
          </cell>
          <cell r="B898" t="str">
            <v>잡이익</v>
          </cell>
          <cell r="C898" t="str">
            <v>잡이익</v>
          </cell>
          <cell r="D898">
            <v>50</v>
          </cell>
          <cell r="E898" t="str">
            <v>자금전표</v>
          </cell>
          <cell r="F898" t="str">
            <v>10560321-013</v>
          </cell>
          <cell r="G898">
            <v>100459</v>
          </cell>
          <cell r="H898" t="str">
            <v>업무팀</v>
          </cell>
          <cell r="I898">
            <v>100459</v>
          </cell>
          <cell r="J898" t="str">
            <v>업무팀</v>
          </cell>
          <cell r="K898" t="str">
            <v>5월 전화료 원단위절? C</v>
          </cell>
          <cell r="M898">
            <v>0</v>
          </cell>
          <cell r="N898" t="str">
            <v>83  2</v>
          </cell>
          <cell r="O898" t="str">
            <v>000.05.31  2</v>
          </cell>
          <cell r="P898" t="str">
            <v>000.05.18  편</v>
          </cell>
          <cell r="Q898" t="str">
            <v>무칠</v>
          </cell>
        </row>
        <row r="899">
          <cell r="A899" t="str">
            <v>51009-00</v>
          </cell>
          <cell r="B899" t="str">
            <v>잡이익</v>
          </cell>
          <cell r="C899" t="str">
            <v>잡이익</v>
          </cell>
          <cell r="D899">
            <v>50</v>
          </cell>
          <cell r="E899" t="str">
            <v>자금전표</v>
          </cell>
          <cell r="F899" t="str">
            <v>10560249-004</v>
          </cell>
          <cell r="G899">
            <v>100459</v>
          </cell>
          <cell r="H899" t="str">
            <v>업무팀</v>
          </cell>
          <cell r="I899">
            <v>100459</v>
          </cell>
          <cell r="J899" t="str">
            <v>업무팀</v>
          </cell>
          <cell r="K899" t="str">
            <v>5월 전용회선료 자동? C</v>
          </cell>
          <cell r="M899">
            <v>0</v>
          </cell>
          <cell r="N899" t="str">
            <v>8980  2</v>
          </cell>
          <cell r="O899" t="str">
            <v>000.05.31  2</v>
          </cell>
          <cell r="P899" t="str">
            <v>000.05.13  편</v>
          </cell>
          <cell r="Q899" t="str">
            <v>무칠</v>
          </cell>
        </row>
        <row r="900">
          <cell r="A900" t="str">
            <v>51009-00</v>
          </cell>
          <cell r="B900" t="str">
            <v>잡이익</v>
          </cell>
          <cell r="C900" t="str">
            <v>잡이익</v>
          </cell>
          <cell r="D900">
            <v>50</v>
          </cell>
          <cell r="E900" t="str">
            <v>자금전표</v>
          </cell>
          <cell r="F900" t="str">
            <v>10560282-009</v>
          </cell>
          <cell r="G900">
            <v>100459</v>
          </cell>
          <cell r="H900" t="str">
            <v>업무팀</v>
          </cell>
          <cell r="I900">
            <v>100459</v>
          </cell>
          <cell r="J900" t="str">
            <v>업무팀</v>
          </cell>
          <cell r="K900" t="str">
            <v>5월 전화료 원단위절? C</v>
          </cell>
          <cell r="M900">
            <v>0</v>
          </cell>
          <cell r="N900" t="str">
            <v>42  2</v>
          </cell>
          <cell r="O900" t="str">
            <v>000.05.31  2</v>
          </cell>
          <cell r="P900" t="str">
            <v>000.05.14  편</v>
          </cell>
          <cell r="Q900" t="str">
            <v>무칠</v>
          </cell>
        </row>
        <row r="901">
          <cell r="A901" t="str">
            <v>51009-00</v>
          </cell>
          <cell r="B901" t="str">
            <v>잡이익</v>
          </cell>
          <cell r="C901" t="str">
            <v>잡이익</v>
          </cell>
          <cell r="D901">
            <v>50</v>
          </cell>
          <cell r="E901" t="str">
            <v>자금전표</v>
          </cell>
          <cell r="F901" t="str">
            <v>10560282-010</v>
          </cell>
          <cell r="G901">
            <v>100459</v>
          </cell>
          <cell r="H901" t="str">
            <v>업무팀</v>
          </cell>
          <cell r="I901">
            <v>100459</v>
          </cell>
          <cell r="J901" t="str">
            <v>업무팀</v>
          </cell>
          <cell r="K901" t="str">
            <v>5월 전화료 자동납부? C</v>
          </cell>
          <cell r="M901">
            <v>0</v>
          </cell>
          <cell r="N901" t="str">
            <v>6910  2</v>
          </cell>
          <cell r="O901" t="str">
            <v>000.05.31  2</v>
          </cell>
          <cell r="P901" t="str">
            <v>000.05.14  편</v>
          </cell>
          <cell r="Q901" t="str">
            <v>무칠</v>
          </cell>
        </row>
        <row r="902">
          <cell r="A902" t="str">
            <v>51009-00</v>
          </cell>
          <cell r="B902" t="str">
            <v>잡이익</v>
          </cell>
          <cell r="C902" t="str">
            <v>잡이익</v>
          </cell>
          <cell r="D902">
            <v>10</v>
          </cell>
          <cell r="E902" t="str">
            <v>전도금전표</v>
          </cell>
          <cell r="F902" t="str">
            <v>10560255-005</v>
          </cell>
          <cell r="G902">
            <v>100459</v>
          </cell>
          <cell r="H902" t="str">
            <v>업무팀</v>
          </cell>
          <cell r="I902">
            <v>100459</v>
          </cell>
          <cell r="J902" t="str">
            <v>업무팀</v>
          </cell>
          <cell r="K902" t="str">
            <v>5월 전화료 원단위절? C</v>
          </cell>
          <cell r="M902">
            <v>0</v>
          </cell>
          <cell r="N902" t="str">
            <v>33  2</v>
          </cell>
          <cell r="O902" t="str">
            <v>000.05.31  2</v>
          </cell>
          <cell r="P902" t="str">
            <v>000.05.18  편</v>
          </cell>
          <cell r="Q902" t="str">
            <v>무칠</v>
          </cell>
        </row>
        <row r="903">
          <cell r="A903" t="str">
            <v>51009-00</v>
          </cell>
          <cell r="B903" t="str">
            <v>잡이익</v>
          </cell>
          <cell r="C903" t="str">
            <v>잡이익</v>
          </cell>
          <cell r="D903">
            <v>10</v>
          </cell>
          <cell r="E903" t="str">
            <v>전도금전표</v>
          </cell>
          <cell r="F903" t="str">
            <v>10574664-002</v>
          </cell>
          <cell r="G903">
            <v>100787</v>
          </cell>
          <cell r="H903" t="str">
            <v>MAIN H/W</v>
          </cell>
          <cell r="I903">
            <v>100027</v>
          </cell>
          <cell r="J903" t="str">
            <v>일진경리팀</v>
          </cell>
          <cell r="K903" t="str">
            <v>전도금단수차이</v>
          </cell>
          <cell r="L903" t="str">
            <v>C</v>
          </cell>
          <cell r="M903">
            <v>0</v>
          </cell>
          <cell r="N903">
            <v>6</v>
          </cell>
          <cell r="O903" t="str">
            <v>2000.06.01</v>
          </cell>
          <cell r="P903" t="str">
            <v>2000.06.01</v>
          </cell>
          <cell r="Q903" t="str">
            <v>정경희</v>
          </cell>
        </row>
        <row r="904">
          <cell r="A904" t="str">
            <v>51009-00</v>
          </cell>
          <cell r="B904" t="str">
            <v>잡이익</v>
          </cell>
          <cell r="C904" t="str">
            <v>잡이익</v>
          </cell>
          <cell r="D904">
            <v>50</v>
          </cell>
          <cell r="E904" t="str">
            <v>자금전표</v>
          </cell>
          <cell r="F904" t="str">
            <v>10573237-091</v>
          </cell>
          <cell r="G904">
            <v>100561</v>
          </cell>
          <cell r="H904" t="str">
            <v>관리부</v>
          </cell>
          <cell r="I904">
            <v>100027</v>
          </cell>
          <cell r="J904" t="str">
            <v>일진경리팀</v>
          </cell>
          <cell r="K904" t="str">
            <v>보증금대체(시큐리티)</v>
          </cell>
          <cell r="L904" t="str">
            <v>C</v>
          </cell>
          <cell r="M904">
            <v>0</v>
          </cell>
          <cell r="N904">
            <v>3060000</v>
          </cell>
          <cell r="O904" t="str">
            <v>2000.06.01</v>
          </cell>
          <cell r="P904" t="str">
            <v>2000.06.01</v>
          </cell>
          <cell r="Q904" t="str">
            <v>정경희</v>
          </cell>
        </row>
        <row r="905">
          <cell r="A905" t="str">
            <v>51009-00</v>
          </cell>
          <cell r="B905" t="str">
            <v>잡이익</v>
          </cell>
          <cell r="C905" t="str">
            <v>잡이익</v>
          </cell>
          <cell r="D905">
            <v>100</v>
          </cell>
          <cell r="E905" t="str">
            <v>판매전표</v>
          </cell>
          <cell r="F905" t="str">
            <v>10563723-002</v>
          </cell>
          <cell r="G905">
            <v>100361</v>
          </cell>
          <cell r="H905" t="str">
            <v>구매과</v>
          </cell>
          <cell r="I905">
            <v>100361</v>
          </cell>
          <cell r="J905" t="str">
            <v>구매과</v>
          </cell>
          <cell r="K905" t="str">
            <v>꽃가루</v>
          </cell>
          <cell r="L905" t="str">
            <v>C</v>
          </cell>
          <cell r="M905">
            <v>0</v>
          </cell>
          <cell r="N905">
            <v>294000</v>
          </cell>
          <cell r="O905" t="str">
            <v>2000.06.01</v>
          </cell>
          <cell r="P905" t="str">
            <v>2000.06.01</v>
          </cell>
          <cell r="Q905" t="str">
            <v>김미현</v>
          </cell>
          <cell r="R905">
            <v>999999</v>
          </cell>
          <cell r="S905" t="str">
            <v>일시(SYSTEM SETTING)</v>
          </cell>
        </row>
        <row r="906">
          <cell r="A906" t="str">
            <v>51009-00</v>
          </cell>
          <cell r="B906" t="str">
            <v>잡이익</v>
          </cell>
          <cell r="C906" t="str">
            <v>잡이익</v>
          </cell>
          <cell r="D906">
            <v>100</v>
          </cell>
          <cell r="E906" t="str">
            <v>판매전표</v>
          </cell>
          <cell r="F906" t="str">
            <v>10566415-002</v>
          </cell>
          <cell r="G906">
            <v>100361</v>
          </cell>
          <cell r="H906" t="str">
            <v>구매과</v>
          </cell>
          <cell r="I906">
            <v>100361</v>
          </cell>
          <cell r="J906" t="str">
            <v>구매과</v>
          </cell>
          <cell r="K906" t="str">
            <v>폐500kg포대</v>
          </cell>
          <cell r="L906" t="str">
            <v>C</v>
          </cell>
          <cell r="M906">
            <v>0</v>
          </cell>
          <cell r="N906">
            <v>18000</v>
          </cell>
          <cell r="O906" t="str">
            <v>2000.06.01</v>
          </cell>
          <cell r="P906" t="str">
            <v>2000.06.01</v>
          </cell>
          <cell r="Q906" t="str">
            <v>김미현</v>
          </cell>
          <cell r="R906">
            <v>999999</v>
          </cell>
          <cell r="S906" t="str">
            <v>일시(SYSTEM SETTING)</v>
          </cell>
        </row>
        <row r="907">
          <cell r="A907" t="str">
            <v>51009-00</v>
          </cell>
          <cell r="B907" t="str">
            <v>잡이익</v>
          </cell>
          <cell r="C907" t="str">
            <v>잡이익</v>
          </cell>
          <cell r="D907">
            <v>100</v>
          </cell>
          <cell r="E907" t="str">
            <v>판매전표</v>
          </cell>
          <cell r="F907" t="str">
            <v>10566416-002</v>
          </cell>
          <cell r="G907">
            <v>100361</v>
          </cell>
          <cell r="H907" t="str">
            <v>구매과</v>
          </cell>
          <cell r="I907">
            <v>100361</v>
          </cell>
          <cell r="J907" t="str">
            <v>구매과</v>
          </cell>
          <cell r="K907" t="str">
            <v>파지</v>
          </cell>
          <cell r="L907" t="str">
            <v>C</v>
          </cell>
          <cell r="M907">
            <v>0</v>
          </cell>
          <cell r="N907">
            <v>16800</v>
          </cell>
          <cell r="O907" t="str">
            <v>2000.06.01</v>
          </cell>
          <cell r="P907" t="str">
            <v>2000.06.01</v>
          </cell>
          <cell r="Q907" t="str">
            <v>김미현</v>
          </cell>
          <cell r="R907">
            <v>999999</v>
          </cell>
          <cell r="S907" t="str">
            <v>일시(SYSTEM SETTING)</v>
          </cell>
        </row>
        <row r="908">
          <cell r="A908" t="str">
            <v>51009-00</v>
          </cell>
          <cell r="B908" t="str">
            <v>잡이익</v>
          </cell>
          <cell r="C908" t="str">
            <v>잡이익</v>
          </cell>
          <cell r="D908">
            <v>200</v>
          </cell>
          <cell r="E908" t="str">
            <v>수금전표</v>
          </cell>
          <cell r="F908" t="str">
            <v>60065426-004</v>
          </cell>
          <cell r="G908">
            <v>100730</v>
          </cell>
          <cell r="H908" t="str">
            <v>SCR해외영업팀</v>
          </cell>
          <cell r="I908">
            <v>100730</v>
          </cell>
          <cell r="J908" t="str">
            <v>SCR해외영업팀</v>
          </cell>
          <cell r="K908" t="str">
            <v>희성전선0401-2외상대</v>
          </cell>
          <cell r="L908" t="str">
            <v>C</v>
          </cell>
          <cell r="M908">
            <v>0</v>
          </cell>
          <cell r="N908">
            <v>954870</v>
          </cell>
          <cell r="O908" t="str">
            <v>2000.06.02</v>
          </cell>
          <cell r="P908" t="str">
            <v>2000.06.02</v>
          </cell>
          <cell r="Q908" t="str">
            <v>손형경</v>
          </cell>
          <cell r="T908" t="str">
            <v>$843.60*1131.90</v>
          </cell>
        </row>
        <row r="909">
          <cell r="A909" t="str">
            <v>51009-00</v>
          </cell>
          <cell r="B909" t="str">
            <v>잡이익</v>
          </cell>
          <cell r="C909" t="str">
            <v>잡이익</v>
          </cell>
          <cell r="D909">
            <v>200</v>
          </cell>
          <cell r="E909" t="str">
            <v>수금전표</v>
          </cell>
          <cell r="F909" t="str">
            <v>10566581-002</v>
          </cell>
          <cell r="G909">
            <v>100730</v>
          </cell>
          <cell r="H909" t="str">
            <v>SCR해외영업팀</v>
          </cell>
          <cell r="I909">
            <v>100729</v>
          </cell>
          <cell r="J909" t="str">
            <v>SCR국내영업팀</v>
          </cell>
          <cell r="K909" t="str">
            <v>METALLGESELL선물거래</v>
          </cell>
          <cell r="L909" t="str">
            <v>C</v>
          </cell>
          <cell r="M909">
            <v>0</v>
          </cell>
          <cell r="N909">
            <v>33635801</v>
          </cell>
          <cell r="O909" t="str">
            <v>2000.06.05</v>
          </cell>
          <cell r="P909" t="str">
            <v>2000.06.03</v>
          </cell>
          <cell r="Q909" t="str">
            <v>손형경</v>
          </cell>
          <cell r="T909">
            <v>29925.09</v>
          </cell>
        </row>
        <row r="910">
          <cell r="A910" t="str">
            <v>51009-00</v>
          </cell>
          <cell r="B910" t="str">
            <v>잡이익</v>
          </cell>
          <cell r="C910" t="str">
            <v>잡이익</v>
          </cell>
          <cell r="D910">
            <v>200</v>
          </cell>
          <cell r="E910" t="str">
            <v>수금전표</v>
          </cell>
          <cell r="F910" t="str">
            <v>10560395-002</v>
          </cell>
          <cell r="G910">
            <v>100079</v>
          </cell>
          <cell r="H910" t="str">
            <v>총무팀</v>
          </cell>
          <cell r="I910">
            <v>100079</v>
          </cell>
          <cell r="J910" t="str">
            <v>총무팀</v>
          </cell>
          <cell r="K910" t="str">
            <v>5월분 임대료</v>
          </cell>
          <cell r="L910" t="str">
            <v>C</v>
          </cell>
          <cell r="M910">
            <v>0</v>
          </cell>
          <cell r="N910">
            <v>50000</v>
          </cell>
          <cell r="O910" t="str">
            <v>2000.06.05</v>
          </cell>
          <cell r="P910" t="str">
            <v>2000.05.25</v>
          </cell>
          <cell r="Q910" t="str">
            <v>노승진</v>
          </cell>
          <cell r="R910">
            <v>999999</v>
          </cell>
          <cell r="S910" t="str">
            <v>일시(SYSTEM SETTING)</v>
          </cell>
        </row>
        <row r="911">
          <cell r="A911" t="str">
            <v>51009-00</v>
          </cell>
          <cell r="B911" t="str">
            <v>잡이익</v>
          </cell>
          <cell r="C911" t="str">
            <v>잡이익</v>
          </cell>
          <cell r="D911">
            <v>200</v>
          </cell>
          <cell r="E911" t="str">
            <v>수금전표</v>
          </cell>
          <cell r="F911" t="str">
            <v>10560395-003</v>
          </cell>
          <cell r="G911">
            <v>100079</v>
          </cell>
          <cell r="H911" t="str">
            <v>총무팀</v>
          </cell>
          <cell r="I911">
            <v>100079</v>
          </cell>
          <cell r="J911" t="str">
            <v>총무팀</v>
          </cell>
          <cell r="K911" t="str">
            <v>5월분 임대료</v>
          </cell>
          <cell r="L911" t="str">
            <v>C</v>
          </cell>
          <cell r="M911">
            <v>0</v>
          </cell>
          <cell r="N911">
            <v>25600</v>
          </cell>
          <cell r="O911" t="str">
            <v>2000.06.05</v>
          </cell>
          <cell r="P911" t="str">
            <v>2000.05.25</v>
          </cell>
          <cell r="Q911" t="str">
            <v>노승진</v>
          </cell>
          <cell r="R911">
            <v>999999</v>
          </cell>
          <cell r="S911" t="str">
            <v>일시(SYSTEM SETTING)</v>
          </cell>
        </row>
        <row r="912">
          <cell r="A912" t="str">
            <v>51009-00</v>
          </cell>
          <cell r="B912" t="str">
            <v>잡이익</v>
          </cell>
          <cell r="C912" t="str">
            <v>잡이익</v>
          </cell>
          <cell r="D912">
            <v>200</v>
          </cell>
          <cell r="E912" t="str">
            <v>수금전표</v>
          </cell>
          <cell r="F912" t="str">
            <v>10560395-004</v>
          </cell>
          <cell r="G912">
            <v>100079</v>
          </cell>
          <cell r="H912" t="str">
            <v>총무팀</v>
          </cell>
          <cell r="I912">
            <v>100079</v>
          </cell>
          <cell r="J912" t="str">
            <v>총무팀</v>
          </cell>
          <cell r="K912" t="str">
            <v>5월분 임대료</v>
          </cell>
          <cell r="L912" t="str">
            <v>C</v>
          </cell>
          <cell r="M912">
            <v>0</v>
          </cell>
          <cell r="N912">
            <v>6000</v>
          </cell>
          <cell r="O912" t="str">
            <v>2000.06.05</v>
          </cell>
          <cell r="P912" t="str">
            <v>2000.05.25</v>
          </cell>
          <cell r="Q912" t="str">
            <v>노승진</v>
          </cell>
          <cell r="R912">
            <v>999999</v>
          </cell>
          <cell r="S912" t="str">
            <v>일시(SYSTEM SETTING)</v>
          </cell>
        </row>
        <row r="913">
          <cell r="A913" t="str">
            <v>51009-00</v>
          </cell>
          <cell r="B913" t="str">
            <v>잡이익</v>
          </cell>
          <cell r="C913" t="str">
            <v>잡이익</v>
          </cell>
          <cell r="D913">
            <v>200</v>
          </cell>
          <cell r="E913" t="str">
            <v>수금전표</v>
          </cell>
          <cell r="F913" t="str">
            <v>10560395-005</v>
          </cell>
          <cell r="G913">
            <v>100079</v>
          </cell>
          <cell r="H913" t="str">
            <v>총무팀</v>
          </cell>
          <cell r="I913">
            <v>100079</v>
          </cell>
          <cell r="J913" t="str">
            <v>총무팀</v>
          </cell>
          <cell r="K913" t="str">
            <v>5월분 임대료</v>
          </cell>
          <cell r="L913" t="str">
            <v>C</v>
          </cell>
          <cell r="M913">
            <v>0</v>
          </cell>
          <cell r="N913">
            <v>10000</v>
          </cell>
          <cell r="O913" t="str">
            <v>2000.06.05</v>
          </cell>
          <cell r="P913" t="str">
            <v>2000.05.25</v>
          </cell>
          <cell r="Q913" t="str">
            <v>노승진</v>
          </cell>
          <cell r="R913">
            <v>999999</v>
          </cell>
          <cell r="S913" t="str">
            <v>일시(SYSTEM SETTING)</v>
          </cell>
        </row>
        <row r="914">
          <cell r="A914" t="str">
            <v>51009-00</v>
          </cell>
          <cell r="B914" t="str">
            <v>잡이익</v>
          </cell>
          <cell r="C914" t="str">
            <v>잡이익</v>
          </cell>
          <cell r="D914">
            <v>200</v>
          </cell>
          <cell r="E914" t="str">
            <v>수금전표</v>
          </cell>
          <cell r="F914" t="str">
            <v>10560395-006</v>
          </cell>
          <cell r="G914">
            <v>100079</v>
          </cell>
          <cell r="H914" t="str">
            <v>총무팀</v>
          </cell>
          <cell r="I914">
            <v>100079</v>
          </cell>
          <cell r="J914" t="str">
            <v>총무팀</v>
          </cell>
          <cell r="K914" t="str">
            <v>5월분 임대료</v>
          </cell>
          <cell r="L914" t="str">
            <v>C</v>
          </cell>
          <cell r="M914">
            <v>0</v>
          </cell>
          <cell r="N914">
            <v>40000</v>
          </cell>
          <cell r="O914" t="str">
            <v>2000.06.05</v>
          </cell>
          <cell r="P914" t="str">
            <v>2000.05.25</v>
          </cell>
          <cell r="Q914" t="str">
            <v>노승진</v>
          </cell>
          <cell r="R914">
            <v>999999</v>
          </cell>
          <cell r="S914" t="str">
            <v>일시(SYSTEM SETTING)</v>
          </cell>
        </row>
        <row r="915">
          <cell r="A915" t="str">
            <v>51009-00</v>
          </cell>
          <cell r="B915" t="str">
            <v>잡이익</v>
          </cell>
          <cell r="C915" t="str">
            <v>잡이익</v>
          </cell>
          <cell r="D915">
            <v>200</v>
          </cell>
          <cell r="E915" t="str">
            <v>수금전표</v>
          </cell>
          <cell r="F915" t="str">
            <v>10560395-007</v>
          </cell>
          <cell r="G915">
            <v>100079</v>
          </cell>
          <cell r="H915" t="str">
            <v>총무팀</v>
          </cell>
          <cell r="I915">
            <v>100079</v>
          </cell>
          <cell r="J915" t="str">
            <v>총무팀</v>
          </cell>
          <cell r="K915" t="str">
            <v>5월분 임대료</v>
          </cell>
          <cell r="L915" t="str">
            <v>C</v>
          </cell>
          <cell r="M915">
            <v>0</v>
          </cell>
          <cell r="N915">
            <v>10000</v>
          </cell>
          <cell r="O915" t="str">
            <v>2000.06.05</v>
          </cell>
          <cell r="P915" t="str">
            <v>2000.05.25</v>
          </cell>
          <cell r="Q915" t="str">
            <v>노승진</v>
          </cell>
          <cell r="R915">
            <v>999999</v>
          </cell>
          <cell r="S915" t="str">
            <v>일시(SYSTEM SETTING)</v>
          </cell>
        </row>
        <row r="916">
          <cell r="A916" t="str">
            <v>51009-00</v>
          </cell>
          <cell r="B916" t="str">
            <v>잡이익</v>
          </cell>
          <cell r="C916" t="str">
            <v>잡이익</v>
          </cell>
          <cell r="D916">
            <v>200</v>
          </cell>
          <cell r="E916" t="str">
            <v>수금전표</v>
          </cell>
          <cell r="F916" t="str">
            <v>10560395-008</v>
          </cell>
          <cell r="G916">
            <v>100079</v>
          </cell>
          <cell r="H916" t="str">
            <v>총무팀</v>
          </cell>
          <cell r="I916">
            <v>100079</v>
          </cell>
          <cell r="J916" t="str">
            <v>총무팀</v>
          </cell>
          <cell r="K916" t="str">
            <v>5월분 임대료</v>
          </cell>
          <cell r="L916" t="str">
            <v>C</v>
          </cell>
          <cell r="M916">
            <v>0</v>
          </cell>
          <cell r="N916">
            <v>50000</v>
          </cell>
          <cell r="O916" t="str">
            <v>2000.06.05</v>
          </cell>
          <cell r="P916" t="str">
            <v>2000.05.25</v>
          </cell>
          <cell r="Q916" t="str">
            <v>노승진</v>
          </cell>
          <cell r="R916">
            <v>999999</v>
          </cell>
          <cell r="S916" t="str">
            <v>일시(SYSTEM SETTING)</v>
          </cell>
        </row>
        <row r="917">
          <cell r="A917" t="str">
            <v>51009-00</v>
          </cell>
          <cell r="B917" t="str">
            <v>잡이익</v>
          </cell>
          <cell r="C917" t="str">
            <v>잡이익</v>
          </cell>
          <cell r="D917">
            <v>200</v>
          </cell>
          <cell r="E917" t="str">
            <v>수금전표</v>
          </cell>
          <cell r="F917" t="str">
            <v>10560395-009</v>
          </cell>
          <cell r="G917">
            <v>100079</v>
          </cell>
          <cell r="H917" t="str">
            <v>총무팀</v>
          </cell>
          <cell r="I917">
            <v>100079</v>
          </cell>
          <cell r="J917" t="str">
            <v>총무팀</v>
          </cell>
          <cell r="K917" t="str">
            <v>5월분 임대료</v>
          </cell>
          <cell r="L917" t="str">
            <v>C</v>
          </cell>
          <cell r="M917">
            <v>0</v>
          </cell>
          <cell r="N917">
            <v>23000</v>
          </cell>
          <cell r="O917" t="str">
            <v>2000.06.05</v>
          </cell>
          <cell r="P917" t="str">
            <v>2000.05.25</v>
          </cell>
          <cell r="Q917" t="str">
            <v>노승진</v>
          </cell>
          <cell r="R917">
            <v>999999</v>
          </cell>
          <cell r="S917" t="str">
            <v>일시(SYSTEM SETTING)</v>
          </cell>
        </row>
        <row r="918">
          <cell r="A918" t="str">
            <v>51009-00</v>
          </cell>
          <cell r="B918" t="str">
            <v>잡이익</v>
          </cell>
          <cell r="C918" t="str">
            <v>잡이익</v>
          </cell>
          <cell r="D918">
            <v>200</v>
          </cell>
          <cell r="E918" t="str">
            <v>수금전표</v>
          </cell>
          <cell r="F918" t="str">
            <v>10560395-010</v>
          </cell>
          <cell r="G918">
            <v>100079</v>
          </cell>
          <cell r="H918" t="str">
            <v>총무팀</v>
          </cell>
          <cell r="I918">
            <v>100079</v>
          </cell>
          <cell r="J918" t="str">
            <v>총무팀</v>
          </cell>
          <cell r="K918" t="str">
            <v>5월분 임대료</v>
          </cell>
          <cell r="L918" t="str">
            <v>C</v>
          </cell>
          <cell r="M918">
            <v>0</v>
          </cell>
          <cell r="N918">
            <v>25600</v>
          </cell>
          <cell r="O918" t="str">
            <v>2000.06.05</v>
          </cell>
          <cell r="P918" t="str">
            <v>2000.05.25</v>
          </cell>
          <cell r="Q918" t="str">
            <v>노승진</v>
          </cell>
          <cell r="R918">
            <v>999999</v>
          </cell>
          <cell r="S918" t="str">
            <v>일시(SYSTEM SETTING)</v>
          </cell>
        </row>
        <row r="919">
          <cell r="A919" t="str">
            <v>51009-00</v>
          </cell>
          <cell r="B919" t="str">
            <v>잡이익</v>
          </cell>
          <cell r="C919" t="str">
            <v>잡이익</v>
          </cell>
          <cell r="D919">
            <v>200</v>
          </cell>
          <cell r="E919" t="str">
            <v>수금전표</v>
          </cell>
          <cell r="F919" t="str">
            <v>10560395-011</v>
          </cell>
          <cell r="G919">
            <v>100079</v>
          </cell>
          <cell r="H919" t="str">
            <v>총무팀</v>
          </cell>
          <cell r="I919">
            <v>100079</v>
          </cell>
          <cell r="J919" t="str">
            <v>총무팀</v>
          </cell>
          <cell r="K919" t="str">
            <v>5월분 임대료</v>
          </cell>
          <cell r="L919" t="str">
            <v>C</v>
          </cell>
          <cell r="M919">
            <v>0</v>
          </cell>
          <cell r="N919">
            <v>50000</v>
          </cell>
          <cell r="O919" t="str">
            <v>2000.06.05</v>
          </cell>
          <cell r="P919" t="str">
            <v>2000.05.25</v>
          </cell>
          <cell r="Q919" t="str">
            <v>노승진</v>
          </cell>
          <cell r="R919">
            <v>999999</v>
          </cell>
          <cell r="S919" t="str">
            <v>일시(SYSTEM SETTING)</v>
          </cell>
        </row>
        <row r="920">
          <cell r="A920" t="str">
            <v>51009-00</v>
          </cell>
          <cell r="B920" t="str">
            <v>잡이익</v>
          </cell>
          <cell r="C920" t="str">
            <v>잡이익</v>
          </cell>
          <cell r="D920">
            <v>200</v>
          </cell>
          <cell r="E920" t="str">
            <v>수금전표</v>
          </cell>
          <cell r="F920" t="str">
            <v>10560395-012</v>
          </cell>
          <cell r="G920">
            <v>100079</v>
          </cell>
          <cell r="H920" t="str">
            <v>총무팀</v>
          </cell>
          <cell r="I920">
            <v>100079</v>
          </cell>
          <cell r="J920" t="str">
            <v>총무팀</v>
          </cell>
          <cell r="K920" t="str">
            <v>5월분 임대료</v>
          </cell>
          <cell r="L920" t="str">
            <v>C</v>
          </cell>
          <cell r="M920">
            <v>0</v>
          </cell>
          <cell r="N920">
            <v>80000</v>
          </cell>
          <cell r="O920" t="str">
            <v>2000.06.05</v>
          </cell>
          <cell r="P920" t="str">
            <v>2000.05.25</v>
          </cell>
          <cell r="Q920" t="str">
            <v>노승진</v>
          </cell>
          <cell r="R920">
            <v>999999</v>
          </cell>
          <cell r="S920" t="str">
            <v>일시(SYSTEM SETTING)</v>
          </cell>
        </row>
        <row r="921">
          <cell r="A921" t="str">
            <v>51009-00</v>
          </cell>
          <cell r="B921" t="str">
            <v>잡이익</v>
          </cell>
          <cell r="C921" t="str">
            <v>잡이익</v>
          </cell>
          <cell r="D921">
            <v>200</v>
          </cell>
          <cell r="E921" t="str">
            <v>수금전표</v>
          </cell>
          <cell r="F921" t="str">
            <v>10560395-013</v>
          </cell>
          <cell r="G921">
            <v>100079</v>
          </cell>
          <cell r="H921" t="str">
            <v>총무팀</v>
          </cell>
          <cell r="I921">
            <v>100079</v>
          </cell>
          <cell r="J921" t="str">
            <v>총무팀</v>
          </cell>
          <cell r="K921" t="str">
            <v>5월분 임대료</v>
          </cell>
          <cell r="L921" t="str">
            <v>C</v>
          </cell>
          <cell r="M921">
            <v>0</v>
          </cell>
          <cell r="N921">
            <v>50000</v>
          </cell>
          <cell r="O921" t="str">
            <v>2000.06.05</v>
          </cell>
          <cell r="P921" t="str">
            <v>2000.05.25</v>
          </cell>
          <cell r="Q921" t="str">
            <v>노승진</v>
          </cell>
          <cell r="R921">
            <v>999999</v>
          </cell>
          <cell r="S921" t="str">
            <v>일시(SYSTEM SETTING)</v>
          </cell>
        </row>
        <row r="922">
          <cell r="A922" t="str">
            <v>51009-00</v>
          </cell>
          <cell r="B922" t="str">
            <v>잡이익</v>
          </cell>
          <cell r="C922" t="str">
            <v>잡이익</v>
          </cell>
          <cell r="D922">
            <v>200</v>
          </cell>
          <cell r="E922" t="str">
            <v>수금전표</v>
          </cell>
          <cell r="F922" t="str">
            <v>10560395-014</v>
          </cell>
          <cell r="G922">
            <v>100079</v>
          </cell>
          <cell r="H922" t="str">
            <v>총무팀</v>
          </cell>
          <cell r="I922">
            <v>100079</v>
          </cell>
          <cell r="J922" t="str">
            <v>총무팀</v>
          </cell>
          <cell r="K922" t="str">
            <v>5월분 임대료</v>
          </cell>
          <cell r="L922" t="str">
            <v>C</v>
          </cell>
          <cell r="M922">
            <v>0</v>
          </cell>
          <cell r="N922">
            <v>40000</v>
          </cell>
          <cell r="O922" t="str">
            <v>2000.06.05</v>
          </cell>
          <cell r="P922" t="str">
            <v>2000.05.25</v>
          </cell>
          <cell r="Q922" t="str">
            <v>노승진</v>
          </cell>
          <cell r="R922">
            <v>999999</v>
          </cell>
          <cell r="S922" t="str">
            <v>일시(SYSTEM SETTING)</v>
          </cell>
        </row>
        <row r="923">
          <cell r="A923" t="str">
            <v>51009-00</v>
          </cell>
          <cell r="B923" t="str">
            <v>잡이익</v>
          </cell>
          <cell r="C923" t="str">
            <v>잡이익</v>
          </cell>
          <cell r="D923">
            <v>100</v>
          </cell>
          <cell r="E923" t="str">
            <v>판매전표</v>
          </cell>
          <cell r="F923" t="str">
            <v>10566413-002</v>
          </cell>
          <cell r="G923">
            <v>100361</v>
          </cell>
          <cell r="H923" t="str">
            <v>구매과</v>
          </cell>
          <cell r="I923">
            <v>100361</v>
          </cell>
          <cell r="J923" t="str">
            <v>구매과</v>
          </cell>
          <cell r="K923" t="str">
            <v>폐500kg포대</v>
          </cell>
          <cell r="L923" t="str">
            <v>C</v>
          </cell>
          <cell r="M923">
            <v>0</v>
          </cell>
          <cell r="N923">
            <v>36000</v>
          </cell>
          <cell r="O923" t="str">
            <v>2000.06.05</v>
          </cell>
          <cell r="P923" t="str">
            <v>2000.06.05</v>
          </cell>
          <cell r="Q923" t="str">
            <v>김미현</v>
          </cell>
          <cell r="R923">
            <v>999999</v>
          </cell>
          <cell r="S923" t="str">
            <v>일시(SYSTEM SETTING)</v>
          </cell>
        </row>
        <row r="924">
          <cell r="A924" t="str">
            <v>51009-00</v>
          </cell>
          <cell r="B924" t="str">
            <v>잡이익</v>
          </cell>
          <cell r="C924" t="str">
            <v>잡이익</v>
          </cell>
          <cell r="D924">
            <v>100</v>
          </cell>
          <cell r="E924" t="str">
            <v>판매전표</v>
          </cell>
          <cell r="F924" t="str">
            <v>10566411-002</v>
          </cell>
          <cell r="G924">
            <v>100361</v>
          </cell>
          <cell r="H924" t="str">
            <v>구매과</v>
          </cell>
          <cell r="I924">
            <v>100361</v>
          </cell>
          <cell r="J924" t="str">
            <v>구매과</v>
          </cell>
          <cell r="K924" t="str">
            <v>파지</v>
          </cell>
          <cell r="L924" t="str">
            <v>C</v>
          </cell>
          <cell r="M924">
            <v>0</v>
          </cell>
          <cell r="N924">
            <v>16400</v>
          </cell>
          <cell r="O924" t="str">
            <v>2000.06.05</v>
          </cell>
          <cell r="P924" t="str">
            <v>2000.06.05</v>
          </cell>
          <cell r="Q924" t="str">
            <v>김미현</v>
          </cell>
          <cell r="R924">
            <v>999999</v>
          </cell>
          <cell r="S924" t="str">
            <v>일시(SYSTEM SETTING)</v>
          </cell>
        </row>
        <row r="925">
          <cell r="A925" t="str">
            <v>51009-00</v>
          </cell>
          <cell r="B925" t="str">
            <v>잡이익</v>
          </cell>
          <cell r="C925" t="str">
            <v>잡이익</v>
          </cell>
          <cell r="D925">
            <v>100</v>
          </cell>
          <cell r="E925" t="str">
            <v>판매전표</v>
          </cell>
          <cell r="F925" t="str">
            <v>10567030-002</v>
          </cell>
          <cell r="G925">
            <v>100229</v>
          </cell>
          <cell r="H925" t="str">
            <v>F/S 1팀</v>
          </cell>
          <cell r="I925">
            <v>100361</v>
          </cell>
          <cell r="J925" t="str">
            <v>구매과</v>
          </cell>
          <cell r="K925" t="str">
            <v>분쇄동</v>
          </cell>
          <cell r="L925" t="str">
            <v>C</v>
          </cell>
          <cell r="M925">
            <v>0</v>
          </cell>
          <cell r="N925">
            <v>47142760</v>
          </cell>
          <cell r="O925" t="str">
            <v>2000.06.05</v>
          </cell>
          <cell r="P925" t="str">
            <v>2000.06.05</v>
          </cell>
          <cell r="Q925" t="str">
            <v>김미현</v>
          </cell>
          <cell r="R925">
            <v>999999</v>
          </cell>
          <cell r="S925" t="str">
            <v>일시(SYSTEM SETTING)</v>
          </cell>
        </row>
        <row r="926">
          <cell r="A926" t="str">
            <v>51009-00</v>
          </cell>
          <cell r="B926" t="str">
            <v>잡이익</v>
          </cell>
          <cell r="C926" t="str">
            <v>잡이익</v>
          </cell>
          <cell r="D926">
            <v>200</v>
          </cell>
          <cell r="E926" t="str">
            <v>수금전표</v>
          </cell>
          <cell r="F926" t="str">
            <v>10566312-004</v>
          </cell>
          <cell r="G926">
            <v>100702</v>
          </cell>
          <cell r="H926" t="str">
            <v>관리과</v>
          </cell>
          <cell r="I926">
            <v>100702</v>
          </cell>
          <cell r="J926" t="str">
            <v>관리과</v>
          </cell>
          <cell r="K926" t="str">
            <v>5월분 관리비 단수</v>
          </cell>
          <cell r="L926" t="str">
            <v>C</v>
          </cell>
          <cell r="M926">
            <v>0</v>
          </cell>
          <cell r="N926">
            <v>9</v>
          </cell>
          <cell r="O926" t="str">
            <v>2000.06.07</v>
          </cell>
          <cell r="P926" t="str">
            <v>2000.06.07</v>
          </cell>
          <cell r="Q926" t="str">
            <v>김지연</v>
          </cell>
        </row>
        <row r="927">
          <cell r="A927" t="str">
            <v>51009-00</v>
          </cell>
          <cell r="B927" t="str">
            <v>잡이익</v>
          </cell>
          <cell r="C927" t="str">
            <v>잡이익</v>
          </cell>
          <cell r="D927">
            <v>200</v>
          </cell>
          <cell r="E927" t="str">
            <v>수금전표</v>
          </cell>
          <cell r="F927" t="str">
            <v>10576195-005</v>
          </cell>
          <cell r="G927">
            <v>100456</v>
          </cell>
          <cell r="H927" t="str">
            <v>수출팀</v>
          </cell>
          <cell r="I927">
            <v>100456</v>
          </cell>
          <cell r="J927" t="str">
            <v>수출팀</v>
          </cell>
          <cell r="K927" t="str">
            <v>USD 97</v>
          </cell>
          <cell r="L927" t="str">
            <v>C</v>
          </cell>
          <cell r="M927">
            <v>0</v>
          </cell>
          <cell r="N927">
            <v>107980</v>
          </cell>
          <cell r="O927" t="str">
            <v>2000.06.07</v>
          </cell>
          <cell r="P927" t="str">
            <v>2000.06.07</v>
          </cell>
          <cell r="Q927" t="str">
            <v>채광기</v>
          </cell>
        </row>
        <row r="928">
          <cell r="A928" t="str">
            <v>51009-00</v>
          </cell>
          <cell r="B928" t="str">
            <v>잡이익</v>
          </cell>
          <cell r="C928" t="str">
            <v>잡이익</v>
          </cell>
          <cell r="D928">
            <v>100</v>
          </cell>
          <cell r="E928" t="str">
            <v>판매전표</v>
          </cell>
          <cell r="F928" t="str">
            <v>10566422-002</v>
          </cell>
          <cell r="G928">
            <v>100361</v>
          </cell>
          <cell r="H928" t="str">
            <v>구매과</v>
          </cell>
          <cell r="I928">
            <v>100361</v>
          </cell>
          <cell r="J928" t="str">
            <v>구매과</v>
          </cell>
          <cell r="K928" t="str">
            <v>파지</v>
          </cell>
          <cell r="L928" t="str">
            <v>C</v>
          </cell>
          <cell r="M928">
            <v>0</v>
          </cell>
          <cell r="N928">
            <v>12000</v>
          </cell>
          <cell r="O928" t="str">
            <v>2000.06.07</v>
          </cell>
          <cell r="P928" t="str">
            <v>2000.06.07</v>
          </cell>
          <cell r="Q928" t="str">
            <v>김미현</v>
          </cell>
          <cell r="R928">
            <v>999999</v>
          </cell>
          <cell r="S928" t="str">
            <v>일시(SYSTEM SETTING)</v>
          </cell>
        </row>
        <row r="929">
          <cell r="A929" t="str">
            <v>51009-00</v>
          </cell>
          <cell r="B929" t="str">
            <v>잡이익</v>
          </cell>
          <cell r="C929" t="str">
            <v>잡이익</v>
          </cell>
          <cell r="D929">
            <v>100</v>
          </cell>
          <cell r="E929" t="str">
            <v>판매전표</v>
          </cell>
          <cell r="F929" t="str">
            <v>10566434-002</v>
          </cell>
          <cell r="G929">
            <v>100361</v>
          </cell>
          <cell r="H929" t="str">
            <v>구매과</v>
          </cell>
          <cell r="I929">
            <v>100361</v>
          </cell>
          <cell r="J929" t="str">
            <v>구매과</v>
          </cell>
          <cell r="K929" t="str">
            <v>아연강선 공드럼</v>
          </cell>
          <cell r="L929" t="str">
            <v>C</v>
          </cell>
          <cell r="M929">
            <v>0</v>
          </cell>
          <cell r="N929">
            <v>150000</v>
          </cell>
          <cell r="O929" t="str">
            <v>2000.06.07</v>
          </cell>
          <cell r="P929" t="str">
            <v>2000.06.07</v>
          </cell>
          <cell r="Q929" t="str">
            <v>김미현</v>
          </cell>
          <cell r="R929">
            <v>999999</v>
          </cell>
          <cell r="S929" t="str">
            <v>일시(SYSTEM SETTING)</v>
          </cell>
        </row>
        <row r="930">
          <cell r="A930" t="str">
            <v>51009-00</v>
          </cell>
          <cell r="B930" t="str">
            <v>잡이익</v>
          </cell>
          <cell r="C930" t="str">
            <v>잡이익</v>
          </cell>
          <cell r="D930">
            <v>100</v>
          </cell>
          <cell r="E930" t="str">
            <v>판매전표</v>
          </cell>
          <cell r="F930" t="str">
            <v>10566417-002</v>
          </cell>
          <cell r="G930">
            <v>100361</v>
          </cell>
          <cell r="H930" t="str">
            <v>구매과</v>
          </cell>
          <cell r="I930">
            <v>100361</v>
          </cell>
          <cell r="J930" t="str">
            <v>구매과</v>
          </cell>
          <cell r="K930" t="str">
            <v>폐고철외</v>
          </cell>
          <cell r="L930" t="str">
            <v>C</v>
          </cell>
          <cell r="M930">
            <v>0</v>
          </cell>
          <cell r="N930">
            <v>1880300</v>
          </cell>
          <cell r="O930" t="str">
            <v>2000.06.07</v>
          </cell>
          <cell r="P930" t="str">
            <v>2000.06.07</v>
          </cell>
          <cell r="Q930" t="str">
            <v>김미현</v>
          </cell>
          <cell r="R930">
            <v>999999</v>
          </cell>
          <cell r="S930" t="str">
            <v>일시(SYSTEM SETTING)</v>
          </cell>
        </row>
        <row r="931">
          <cell r="A931" t="str">
            <v>51009-00</v>
          </cell>
          <cell r="B931" t="str">
            <v>잡이익</v>
          </cell>
          <cell r="C931" t="str">
            <v>잡이익</v>
          </cell>
          <cell r="D931">
            <v>50</v>
          </cell>
          <cell r="E931" t="str">
            <v>자금전표</v>
          </cell>
          <cell r="F931" t="str">
            <v>10566316-002</v>
          </cell>
          <cell r="G931">
            <v>100050</v>
          </cell>
          <cell r="H931" t="str">
            <v>압출반</v>
          </cell>
          <cell r="I931">
            <v>100459</v>
          </cell>
          <cell r="J931" t="str">
            <v>업무팀</v>
          </cell>
          <cell r="K931" t="str">
            <v>5월 사택임대료(정희? C</v>
          </cell>
          <cell r="M931">
            <v>0</v>
          </cell>
          <cell r="N931" t="str">
            <v>100000  2</v>
          </cell>
          <cell r="O931" t="str">
            <v>000.06.07  2</v>
          </cell>
          <cell r="P931" t="str">
            <v>000.06.07  장</v>
          </cell>
          <cell r="Q931" t="str">
            <v>미영</v>
          </cell>
        </row>
        <row r="932">
          <cell r="A932" t="str">
            <v>51009-00</v>
          </cell>
          <cell r="B932" t="str">
            <v>잡이익</v>
          </cell>
          <cell r="C932" t="str">
            <v>잡이익</v>
          </cell>
          <cell r="D932">
            <v>50</v>
          </cell>
          <cell r="E932" t="str">
            <v>자금전표</v>
          </cell>
          <cell r="F932" t="str">
            <v>10566316-003</v>
          </cell>
          <cell r="G932">
            <v>100050</v>
          </cell>
          <cell r="H932" t="str">
            <v>압출반</v>
          </cell>
          <cell r="I932">
            <v>100459</v>
          </cell>
          <cell r="J932" t="str">
            <v>업무팀</v>
          </cell>
          <cell r="K932" t="str">
            <v>5월 사택임대료(고천? C</v>
          </cell>
          <cell r="M932">
            <v>0</v>
          </cell>
          <cell r="N932" t="str">
            <v>50000  2</v>
          </cell>
          <cell r="O932" t="str">
            <v>000.06.07  2</v>
          </cell>
          <cell r="P932" t="str">
            <v>000.06.07  장</v>
          </cell>
          <cell r="Q932" t="str">
            <v>미영</v>
          </cell>
        </row>
        <row r="933">
          <cell r="A933" t="str">
            <v>51009-00</v>
          </cell>
          <cell r="B933" t="str">
            <v>잡이익</v>
          </cell>
          <cell r="C933" t="str">
            <v>잡이익</v>
          </cell>
          <cell r="D933">
            <v>50</v>
          </cell>
          <cell r="E933" t="str">
            <v>자금전표</v>
          </cell>
          <cell r="F933" t="str">
            <v>10566316-004</v>
          </cell>
          <cell r="G933">
            <v>100054</v>
          </cell>
          <cell r="H933" t="str">
            <v>피막반</v>
          </cell>
          <cell r="I933">
            <v>100459</v>
          </cell>
          <cell r="J933" t="str">
            <v>업무팀</v>
          </cell>
          <cell r="K933" t="str">
            <v>5월 사택임대료(김행? C</v>
          </cell>
          <cell r="M933">
            <v>0</v>
          </cell>
          <cell r="N933" t="str">
            <v>100000  2</v>
          </cell>
          <cell r="O933" t="str">
            <v>000.06.07  2</v>
          </cell>
          <cell r="P933" t="str">
            <v>000.06.07  장</v>
          </cell>
          <cell r="Q933" t="str">
            <v>미영</v>
          </cell>
        </row>
        <row r="934">
          <cell r="A934" t="str">
            <v>51009-00</v>
          </cell>
          <cell r="B934" t="str">
            <v>잡이익</v>
          </cell>
          <cell r="C934" t="str">
            <v>잡이익</v>
          </cell>
          <cell r="D934">
            <v>50</v>
          </cell>
          <cell r="E934" t="str">
            <v>자금전표</v>
          </cell>
          <cell r="F934" t="str">
            <v>10566316-005</v>
          </cell>
          <cell r="G934">
            <v>100047</v>
          </cell>
          <cell r="H934" t="str">
            <v>금형반</v>
          </cell>
          <cell r="I934">
            <v>100459</v>
          </cell>
          <cell r="J934" t="str">
            <v>업무팀</v>
          </cell>
          <cell r="K934" t="str">
            <v>5월 사택임대료(박성? C</v>
          </cell>
          <cell r="M934">
            <v>0</v>
          </cell>
          <cell r="N934" t="str">
            <v>80000  2</v>
          </cell>
          <cell r="O934" t="str">
            <v>000.06.07  2</v>
          </cell>
          <cell r="P934" t="str">
            <v>000.06.07  장</v>
          </cell>
          <cell r="Q934" t="str">
            <v>미영</v>
          </cell>
        </row>
        <row r="935">
          <cell r="A935" t="str">
            <v>51009-00</v>
          </cell>
          <cell r="B935" t="str">
            <v>잡이익</v>
          </cell>
          <cell r="C935" t="str">
            <v>잡이익</v>
          </cell>
          <cell r="D935">
            <v>50</v>
          </cell>
          <cell r="E935" t="str">
            <v>자금전표</v>
          </cell>
          <cell r="F935" t="str">
            <v>10566536-002</v>
          </cell>
          <cell r="G935">
            <v>100027</v>
          </cell>
          <cell r="H935" t="str">
            <v>일진경리팀</v>
          </cell>
          <cell r="I935">
            <v>100027</v>
          </cell>
          <cell r="J935" t="str">
            <v>일진경리팀</v>
          </cell>
          <cell r="K935" t="str">
            <v>선물거래매매이익</v>
          </cell>
          <cell r="L935" t="str">
            <v>C</v>
          </cell>
          <cell r="M935">
            <v>0</v>
          </cell>
          <cell r="N935">
            <v>7940000</v>
          </cell>
          <cell r="O935" t="str">
            <v>2000.06.08</v>
          </cell>
          <cell r="P935" t="str">
            <v>2000.06.08</v>
          </cell>
          <cell r="Q935" t="str">
            <v>최윤경</v>
          </cell>
        </row>
        <row r="936">
          <cell r="A936" t="str">
            <v>51009-00</v>
          </cell>
          <cell r="B936" t="str">
            <v>잡이익</v>
          </cell>
          <cell r="C936" t="str">
            <v>잡이익</v>
          </cell>
          <cell r="D936">
            <v>100</v>
          </cell>
          <cell r="E936" t="str">
            <v>판매전표</v>
          </cell>
          <cell r="F936" t="str">
            <v>10574288-002</v>
          </cell>
          <cell r="G936">
            <v>100229</v>
          </cell>
          <cell r="H936" t="str">
            <v>F/S 1팀</v>
          </cell>
          <cell r="I936">
            <v>100361</v>
          </cell>
          <cell r="J936" t="str">
            <v>구매과</v>
          </cell>
          <cell r="K936" t="str">
            <v>절연스크랩</v>
          </cell>
          <cell r="L936" t="str">
            <v>C</v>
          </cell>
          <cell r="M936">
            <v>0</v>
          </cell>
          <cell r="N936">
            <v>5716150</v>
          </cell>
          <cell r="O936" t="str">
            <v>2000.06.08</v>
          </cell>
          <cell r="P936" t="str">
            <v>2000.06.08</v>
          </cell>
          <cell r="Q936" t="str">
            <v>김미현</v>
          </cell>
          <cell r="R936">
            <v>999999</v>
          </cell>
          <cell r="S936" t="str">
            <v>일시(SYSTEM SETTING)</v>
          </cell>
        </row>
        <row r="937">
          <cell r="A937" t="str">
            <v>51009-00</v>
          </cell>
          <cell r="B937" t="str">
            <v>잡이익</v>
          </cell>
          <cell r="C937" t="str">
            <v>잡이익</v>
          </cell>
          <cell r="D937">
            <v>100</v>
          </cell>
          <cell r="E937" t="str">
            <v>판매전표</v>
          </cell>
          <cell r="F937" t="str">
            <v>10567031-002</v>
          </cell>
          <cell r="G937">
            <v>100229</v>
          </cell>
          <cell r="H937" t="str">
            <v>F/S 1팀</v>
          </cell>
          <cell r="I937">
            <v>100361</v>
          </cell>
          <cell r="J937" t="str">
            <v>구매과</v>
          </cell>
          <cell r="K937" t="str">
            <v>분쇄동</v>
          </cell>
          <cell r="L937" t="str">
            <v>C</v>
          </cell>
          <cell r="M937">
            <v>0</v>
          </cell>
          <cell r="N937">
            <v>109752900</v>
          </cell>
          <cell r="O937" t="str">
            <v>2000.06.09</v>
          </cell>
          <cell r="P937" t="str">
            <v>2000.06.09</v>
          </cell>
          <cell r="Q937" t="str">
            <v>김미현</v>
          </cell>
          <cell r="R937">
            <v>999999</v>
          </cell>
          <cell r="S937" t="str">
            <v>일시(SYSTEM SETTING)</v>
          </cell>
        </row>
        <row r="938">
          <cell r="A938" t="str">
            <v>51009-00</v>
          </cell>
          <cell r="B938" t="str">
            <v>잡이익</v>
          </cell>
          <cell r="C938" t="str">
            <v>잡이익</v>
          </cell>
          <cell r="D938">
            <v>100</v>
          </cell>
          <cell r="E938" t="str">
            <v>판매전표</v>
          </cell>
          <cell r="F938" t="str">
            <v>10567856-002</v>
          </cell>
          <cell r="G938">
            <v>100361</v>
          </cell>
          <cell r="H938" t="str">
            <v>구매과</v>
          </cell>
          <cell r="I938">
            <v>100361</v>
          </cell>
          <cell r="J938" t="str">
            <v>구매과</v>
          </cell>
          <cell r="K938" t="str">
            <v>파지</v>
          </cell>
          <cell r="L938" t="str">
            <v>C</v>
          </cell>
          <cell r="M938">
            <v>0</v>
          </cell>
          <cell r="N938">
            <v>30400</v>
          </cell>
          <cell r="O938" t="str">
            <v>2000.06.12</v>
          </cell>
          <cell r="P938" t="str">
            <v>2000.06.12</v>
          </cell>
          <cell r="Q938" t="str">
            <v>김미현</v>
          </cell>
          <cell r="R938">
            <v>999999</v>
          </cell>
          <cell r="S938" t="str">
            <v>일시(SYSTEM SETTING)</v>
          </cell>
        </row>
        <row r="939">
          <cell r="A939" t="str">
            <v>51009-00</v>
          </cell>
          <cell r="B939" t="str">
            <v>잡이익</v>
          </cell>
          <cell r="C939" t="str">
            <v>잡이익</v>
          </cell>
          <cell r="D939">
            <v>100</v>
          </cell>
          <cell r="E939" t="str">
            <v>판매전표</v>
          </cell>
          <cell r="F939" t="str">
            <v>10567854-002</v>
          </cell>
          <cell r="G939">
            <v>100361</v>
          </cell>
          <cell r="H939" t="str">
            <v>구매과</v>
          </cell>
          <cell r="I939">
            <v>100361</v>
          </cell>
          <cell r="J939" t="str">
            <v>구매과</v>
          </cell>
          <cell r="K939" t="str">
            <v>폐500kg포대</v>
          </cell>
          <cell r="L939" t="str">
            <v>C</v>
          </cell>
          <cell r="M939">
            <v>0</v>
          </cell>
          <cell r="N939">
            <v>19500</v>
          </cell>
          <cell r="O939" t="str">
            <v>2000.06.12</v>
          </cell>
          <cell r="P939" t="str">
            <v>2000.06.12</v>
          </cell>
          <cell r="Q939" t="str">
            <v>김미현</v>
          </cell>
          <cell r="R939">
            <v>999999</v>
          </cell>
          <cell r="S939" t="str">
            <v>일시(SYSTEM SETTING)</v>
          </cell>
        </row>
        <row r="940">
          <cell r="A940" t="str">
            <v>51009-00</v>
          </cell>
          <cell r="B940" t="str">
            <v>잡이익</v>
          </cell>
          <cell r="C940" t="str">
            <v>잡이익</v>
          </cell>
          <cell r="D940">
            <v>100</v>
          </cell>
          <cell r="E940" t="str">
            <v>판매전표</v>
          </cell>
          <cell r="F940" t="str">
            <v>10567570-002</v>
          </cell>
          <cell r="G940">
            <v>100361</v>
          </cell>
          <cell r="H940" t="str">
            <v>구매과</v>
          </cell>
          <cell r="I940">
            <v>100361</v>
          </cell>
          <cell r="J940" t="str">
            <v>구매과</v>
          </cell>
          <cell r="K940" t="str">
            <v>꽃가루</v>
          </cell>
          <cell r="L940" t="str">
            <v>C</v>
          </cell>
          <cell r="M940">
            <v>0</v>
          </cell>
          <cell r="N940">
            <v>300600</v>
          </cell>
          <cell r="O940" t="str">
            <v>2000.06.12</v>
          </cell>
          <cell r="P940" t="str">
            <v>2000.06.12</v>
          </cell>
          <cell r="Q940" t="str">
            <v>김미현</v>
          </cell>
          <cell r="R940">
            <v>999999</v>
          </cell>
          <cell r="S940" t="str">
            <v>일시(SYSTEM SETTING)</v>
          </cell>
        </row>
        <row r="941">
          <cell r="A941" t="str">
            <v>51009-00</v>
          </cell>
          <cell r="B941" t="str">
            <v>잡이익</v>
          </cell>
          <cell r="C941" t="str">
            <v>잡이익</v>
          </cell>
          <cell r="D941">
            <v>100</v>
          </cell>
          <cell r="E941" t="str">
            <v>판매전표</v>
          </cell>
          <cell r="F941" t="str">
            <v>10570577-002</v>
          </cell>
          <cell r="G941">
            <v>100361</v>
          </cell>
          <cell r="H941" t="str">
            <v>구매과</v>
          </cell>
          <cell r="I941">
            <v>100361</v>
          </cell>
          <cell r="J941" t="str">
            <v>구매과</v>
          </cell>
          <cell r="K941" t="str">
            <v>폐고철</v>
          </cell>
          <cell r="L941" t="str">
            <v>C</v>
          </cell>
          <cell r="M941">
            <v>0</v>
          </cell>
          <cell r="N941">
            <v>228200</v>
          </cell>
          <cell r="O941" t="str">
            <v>2000.06.13</v>
          </cell>
          <cell r="P941" t="str">
            <v>2000.06.13</v>
          </cell>
          <cell r="Q941" t="str">
            <v>김미현</v>
          </cell>
          <cell r="R941">
            <v>999999</v>
          </cell>
          <cell r="S941" t="str">
            <v>일시(SYSTEM SETTING)</v>
          </cell>
        </row>
        <row r="942">
          <cell r="A942" t="str">
            <v>51009-00</v>
          </cell>
          <cell r="B942" t="str">
            <v>잡이익</v>
          </cell>
          <cell r="C942" t="str">
            <v>잡이익</v>
          </cell>
          <cell r="D942">
            <v>100</v>
          </cell>
          <cell r="E942" t="str">
            <v>판매전표</v>
          </cell>
          <cell r="F942" t="str">
            <v>10570574-002</v>
          </cell>
          <cell r="G942">
            <v>100361</v>
          </cell>
          <cell r="H942" t="str">
            <v>구매과</v>
          </cell>
          <cell r="I942">
            <v>100361</v>
          </cell>
          <cell r="J942" t="str">
            <v>구매과</v>
          </cell>
          <cell r="K942" t="str">
            <v>폐500KG포대</v>
          </cell>
          <cell r="L942" t="str">
            <v>C</v>
          </cell>
          <cell r="M942">
            <v>0</v>
          </cell>
          <cell r="N942">
            <v>19500</v>
          </cell>
          <cell r="O942" t="str">
            <v>2000.06.14</v>
          </cell>
          <cell r="P942" t="str">
            <v>2000.06.14</v>
          </cell>
          <cell r="Q942" t="str">
            <v>김미현</v>
          </cell>
          <cell r="R942">
            <v>999999</v>
          </cell>
          <cell r="S942" t="str">
            <v>일시(SYSTEM SETTING)</v>
          </cell>
        </row>
        <row r="943">
          <cell r="A943" t="str">
            <v>51009-00</v>
          </cell>
          <cell r="B943" t="str">
            <v>잡이익</v>
          </cell>
          <cell r="C943" t="str">
            <v>잡이익</v>
          </cell>
          <cell r="D943">
            <v>100</v>
          </cell>
          <cell r="E943" t="str">
            <v>판매전표</v>
          </cell>
          <cell r="F943" t="str">
            <v>10570575-002</v>
          </cell>
          <cell r="G943">
            <v>100361</v>
          </cell>
          <cell r="H943" t="str">
            <v>구매과</v>
          </cell>
          <cell r="I943">
            <v>100361</v>
          </cell>
          <cell r="J943" t="str">
            <v>구매과</v>
          </cell>
          <cell r="K943" t="str">
            <v>파지</v>
          </cell>
          <cell r="L943" t="str">
            <v>C</v>
          </cell>
          <cell r="M943">
            <v>0</v>
          </cell>
          <cell r="N943">
            <v>8800</v>
          </cell>
          <cell r="O943" t="str">
            <v>2000.06.14</v>
          </cell>
          <cell r="P943" t="str">
            <v>2000.06.14</v>
          </cell>
          <cell r="Q943" t="str">
            <v>김미현</v>
          </cell>
          <cell r="R943">
            <v>999999</v>
          </cell>
          <cell r="S943" t="str">
            <v>일시(SYSTEM SETTING)</v>
          </cell>
        </row>
        <row r="944">
          <cell r="A944" t="str">
            <v>51009-00</v>
          </cell>
          <cell r="B944" t="str">
            <v>잡이익</v>
          </cell>
          <cell r="C944" t="str">
            <v>잡이익</v>
          </cell>
          <cell r="D944">
            <v>100</v>
          </cell>
          <cell r="E944" t="str">
            <v>판매전표</v>
          </cell>
          <cell r="F944" t="str">
            <v>10574933-004</v>
          </cell>
          <cell r="G944">
            <v>100358</v>
          </cell>
          <cell r="H944" t="str">
            <v>O/F생산팀</v>
          </cell>
          <cell r="I944">
            <v>100425</v>
          </cell>
          <cell r="J944" t="str">
            <v>경영기획팀</v>
          </cell>
          <cell r="K944" t="str">
            <v>MM FIBER</v>
          </cell>
          <cell r="L944" t="str">
            <v>C</v>
          </cell>
          <cell r="M944">
            <v>0</v>
          </cell>
          <cell r="N944">
            <v>3064808</v>
          </cell>
          <cell r="O944" t="str">
            <v>2000.06.15</v>
          </cell>
          <cell r="P944" t="str">
            <v>2000.06.15</v>
          </cell>
          <cell r="Q944" t="str">
            <v>오은영</v>
          </cell>
        </row>
        <row r="945">
          <cell r="A945" t="str">
            <v>51009-00</v>
          </cell>
          <cell r="B945" t="str">
            <v>잡이익</v>
          </cell>
          <cell r="C945" t="str">
            <v>잡이익</v>
          </cell>
          <cell r="D945">
            <v>100</v>
          </cell>
          <cell r="E945" t="str">
            <v>판매전표</v>
          </cell>
          <cell r="F945" t="str">
            <v>10570579-002</v>
          </cell>
          <cell r="G945">
            <v>100361</v>
          </cell>
          <cell r="H945" t="str">
            <v>구매과</v>
          </cell>
          <cell r="I945">
            <v>100361</v>
          </cell>
          <cell r="J945" t="str">
            <v>구매과</v>
          </cell>
          <cell r="K945" t="str">
            <v>폐젤리케이블</v>
          </cell>
          <cell r="L945" t="str">
            <v>C</v>
          </cell>
          <cell r="M945">
            <v>0</v>
          </cell>
          <cell r="N945">
            <v>5134500</v>
          </cell>
          <cell r="O945" t="str">
            <v>2000.06.15</v>
          </cell>
          <cell r="P945" t="str">
            <v>2000.06.15</v>
          </cell>
          <cell r="Q945" t="str">
            <v>김미현</v>
          </cell>
          <cell r="R945">
            <v>999999</v>
          </cell>
          <cell r="S945" t="str">
            <v>일시(SYSTEM SETTING)</v>
          </cell>
        </row>
        <row r="946">
          <cell r="A946" t="str">
            <v>51009-00</v>
          </cell>
          <cell r="B946" t="str">
            <v>잡이익</v>
          </cell>
          <cell r="C946" t="str">
            <v>잡이익</v>
          </cell>
          <cell r="D946">
            <v>200</v>
          </cell>
          <cell r="E946" t="str">
            <v>수금전표</v>
          </cell>
          <cell r="F946" t="str">
            <v>10568822-008</v>
          </cell>
          <cell r="G946">
            <v>100729</v>
          </cell>
          <cell r="H946" t="str">
            <v>SCR국내영업팀</v>
          </cell>
          <cell r="I946">
            <v>100729</v>
          </cell>
          <cell r="J946" t="str">
            <v>SCR국내영업팀</v>
          </cell>
          <cell r="K946" t="str">
            <v>대희전선 어음수금이? C</v>
          </cell>
          <cell r="M946">
            <v>0</v>
          </cell>
          <cell r="N946" t="str">
            <v>5915812  2</v>
          </cell>
          <cell r="O946" t="str">
            <v>000.06.16  2</v>
          </cell>
          <cell r="P946" t="str">
            <v>000.06.15  손</v>
          </cell>
          <cell r="Q946" t="str">
            <v>형경</v>
          </cell>
        </row>
        <row r="947">
          <cell r="A947" t="str">
            <v>51009-00</v>
          </cell>
          <cell r="B947" t="str">
            <v>잡이익</v>
          </cell>
          <cell r="C947" t="str">
            <v>잡이익</v>
          </cell>
          <cell r="D947">
            <v>100</v>
          </cell>
          <cell r="E947" t="str">
            <v>판매전표</v>
          </cell>
          <cell r="F947" t="str">
            <v>10570573-002</v>
          </cell>
          <cell r="G947">
            <v>100230</v>
          </cell>
          <cell r="H947" t="str">
            <v>F/S 2팀</v>
          </cell>
          <cell r="I947">
            <v>100361</v>
          </cell>
          <cell r="J947" t="str">
            <v>구매과</v>
          </cell>
          <cell r="K947" t="str">
            <v>폐전선(D/W)</v>
          </cell>
          <cell r="L947" t="str">
            <v>C</v>
          </cell>
          <cell r="M947">
            <v>0</v>
          </cell>
          <cell r="N947">
            <v>630000</v>
          </cell>
          <cell r="O947" t="str">
            <v>2000.06.16</v>
          </cell>
          <cell r="P947" t="str">
            <v>2000.06.16</v>
          </cell>
          <cell r="Q947" t="str">
            <v>김미현</v>
          </cell>
          <cell r="R947">
            <v>999999</v>
          </cell>
          <cell r="S947" t="str">
            <v>일시(SYSTEM SETTING)</v>
          </cell>
        </row>
        <row r="948">
          <cell r="A948" t="str">
            <v>51009-00</v>
          </cell>
          <cell r="B948" t="str">
            <v>잡이익</v>
          </cell>
          <cell r="C948" t="str">
            <v>잡이익</v>
          </cell>
          <cell r="D948">
            <v>1</v>
          </cell>
          <cell r="E948" t="str">
            <v>비용전표</v>
          </cell>
          <cell r="F948" t="str">
            <v>10567371-007</v>
          </cell>
          <cell r="G948">
            <v>100702</v>
          </cell>
          <cell r="H948" t="str">
            <v>관리과</v>
          </cell>
          <cell r="I948">
            <v>100702</v>
          </cell>
          <cell r="J948" t="str">
            <v>관리과</v>
          </cell>
          <cell r="K948" t="str">
            <v>2000.05월분 전기요금</v>
          </cell>
          <cell r="L948" t="str">
            <v>C</v>
          </cell>
          <cell r="M948">
            <v>0</v>
          </cell>
          <cell r="N948">
            <v>10</v>
          </cell>
          <cell r="O948" t="str">
            <v>2000.06.19</v>
          </cell>
          <cell r="P948" t="str">
            <v>2000.06.08</v>
          </cell>
          <cell r="Q948" t="str">
            <v>서수현</v>
          </cell>
        </row>
        <row r="949">
          <cell r="A949" t="str">
            <v>51009-00</v>
          </cell>
          <cell r="B949" t="str">
            <v>잡이익</v>
          </cell>
          <cell r="C949" t="str">
            <v>잡이익</v>
          </cell>
          <cell r="D949">
            <v>1</v>
          </cell>
          <cell r="E949" t="str">
            <v>비용전표</v>
          </cell>
          <cell r="F949" t="str">
            <v>10567232-004</v>
          </cell>
          <cell r="G949">
            <v>100223</v>
          </cell>
          <cell r="H949" t="str">
            <v>통신공장</v>
          </cell>
          <cell r="I949">
            <v>100027</v>
          </cell>
          <cell r="J949" t="str">
            <v>일진경리팀</v>
          </cell>
          <cell r="K949" t="str">
            <v>전기요금절사분</v>
          </cell>
          <cell r="L949" t="str">
            <v>C</v>
          </cell>
          <cell r="M949">
            <v>0</v>
          </cell>
          <cell r="N949">
            <v>5</v>
          </cell>
          <cell r="O949" t="str">
            <v>2000.06.19</v>
          </cell>
          <cell r="P949" t="str">
            <v>2000.06.12</v>
          </cell>
          <cell r="Q949" t="str">
            <v>정미은</v>
          </cell>
        </row>
        <row r="950">
          <cell r="A950" t="str">
            <v>51009-00</v>
          </cell>
          <cell r="B950" t="str">
            <v>잡이익</v>
          </cell>
          <cell r="C950" t="str">
            <v>잡이익</v>
          </cell>
          <cell r="D950">
            <v>300</v>
          </cell>
          <cell r="E950" t="str">
            <v>구매전표</v>
          </cell>
          <cell r="F950" t="str">
            <v>10567958-004</v>
          </cell>
          <cell r="G950">
            <v>100076</v>
          </cell>
          <cell r="H950" t="str">
            <v>반월공장</v>
          </cell>
          <cell r="I950">
            <v>100085</v>
          </cell>
          <cell r="J950" t="str">
            <v>설비보전팀</v>
          </cell>
          <cell r="K950" t="str">
            <v>절사분</v>
          </cell>
          <cell r="L950" t="str">
            <v>C</v>
          </cell>
          <cell r="M950">
            <v>0</v>
          </cell>
          <cell r="N950">
            <v>1</v>
          </cell>
          <cell r="O950" t="str">
            <v>2000.06.19</v>
          </cell>
          <cell r="P950" t="str">
            <v>2000.06.18</v>
          </cell>
          <cell r="Q950" t="str">
            <v>황근오</v>
          </cell>
        </row>
        <row r="951">
          <cell r="A951" t="str">
            <v>51009-00</v>
          </cell>
          <cell r="B951" t="str">
            <v>잡이익</v>
          </cell>
          <cell r="C951" t="str">
            <v>잡이익</v>
          </cell>
          <cell r="D951">
            <v>100</v>
          </cell>
          <cell r="E951" t="str">
            <v>판매전표</v>
          </cell>
          <cell r="F951" t="str">
            <v>10570571-002</v>
          </cell>
          <cell r="G951">
            <v>100361</v>
          </cell>
          <cell r="H951" t="str">
            <v>구매과</v>
          </cell>
          <cell r="I951">
            <v>100361</v>
          </cell>
          <cell r="J951" t="str">
            <v>구매과</v>
          </cell>
          <cell r="K951" t="str">
            <v>파지</v>
          </cell>
          <cell r="L951" t="str">
            <v>C</v>
          </cell>
          <cell r="M951">
            <v>0</v>
          </cell>
          <cell r="N951">
            <v>30000</v>
          </cell>
          <cell r="O951" t="str">
            <v>2000.06.19</v>
          </cell>
          <cell r="P951" t="str">
            <v>2000.06.19</v>
          </cell>
          <cell r="Q951" t="str">
            <v>김미현</v>
          </cell>
          <cell r="R951">
            <v>999999</v>
          </cell>
          <cell r="S951" t="str">
            <v>일시(SYSTEM SETTING)</v>
          </cell>
        </row>
        <row r="952">
          <cell r="A952" t="str">
            <v>51009-00</v>
          </cell>
          <cell r="B952" t="str">
            <v>잡이익</v>
          </cell>
          <cell r="C952" t="str">
            <v>잡이익</v>
          </cell>
          <cell r="D952">
            <v>100</v>
          </cell>
          <cell r="E952" t="str">
            <v>판매전표</v>
          </cell>
          <cell r="F952" t="str">
            <v>10570580-002</v>
          </cell>
          <cell r="G952">
            <v>100361</v>
          </cell>
          <cell r="H952" t="str">
            <v>구매과</v>
          </cell>
          <cell r="I952">
            <v>100361</v>
          </cell>
          <cell r="J952" t="str">
            <v>구매과</v>
          </cell>
          <cell r="K952" t="str">
            <v>폐고철외</v>
          </cell>
          <cell r="L952" t="str">
            <v>C</v>
          </cell>
          <cell r="M952">
            <v>0</v>
          </cell>
          <cell r="N952">
            <v>279100</v>
          </cell>
          <cell r="O952" t="str">
            <v>2000.06.19</v>
          </cell>
          <cell r="P952" t="str">
            <v>2000.06.19</v>
          </cell>
          <cell r="Q952" t="str">
            <v>김미현</v>
          </cell>
          <cell r="R952">
            <v>999999</v>
          </cell>
          <cell r="S952" t="str">
            <v>일시(SYSTEM SETTING)</v>
          </cell>
        </row>
        <row r="953">
          <cell r="A953" t="str">
            <v>51009-00</v>
          </cell>
          <cell r="B953" t="str">
            <v>잡이익</v>
          </cell>
          <cell r="C953" t="str">
            <v>잡이익</v>
          </cell>
          <cell r="D953">
            <v>50</v>
          </cell>
          <cell r="E953" t="str">
            <v>자금전표</v>
          </cell>
          <cell r="F953" t="str">
            <v>10568025-008</v>
          </cell>
          <cell r="G953">
            <v>100054</v>
          </cell>
          <cell r="H953" t="str">
            <v>피막반</v>
          </cell>
          <cell r="I953">
            <v>100468</v>
          </cell>
          <cell r="J953" t="str">
            <v>설비팀</v>
          </cell>
          <cell r="K953" t="str">
            <v>5월 전력비원단위절사</v>
          </cell>
          <cell r="L953" t="str">
            <v>C</v>
          </cell>
          <cell r="M953">
            <v>0</v>
          </cell>
          <cell r="N953">
            <v>5</v>
          </cell>
          <cell r="O953" t="str">
            <v>2000.06.19</v>
          </cell>
          <cell r="P953" t="str">
            <v>2000.06.08</v>
          </cell>
          <cell r="Q953" t="str">
            <v>김춘길</v>
          </cell>
        </row>
        <row r="954">
          <cell r="A954" t="str">
            <v>51009-00</v>
          </cell>
          <cell r="B954" t="str">
            <v>잡이익</v>
          </cell>
          <cell r="C954" t="str">
            <v>잡이익</v>
          </cell>
          <cell r="D954">
            <v>200</v>
          </cell>
          <cell r="E954" t="str">
            <v>수금전표</v>
          </cell>
          <cell r="F954" t="str">
            <v>60065764-005</v>
          </cell>
          <cell r="G954">
            <v>100730</v>
          </cell>
          <cell r="H954" t="str">
            <v>SCR해외영업팀</v>
          </cell>
          <cell r="I954">
            <v>100730</v>
          </cell>
          <cell r="J954" t="str">
            <v>SCR해외영업팀</v>
          </cell>
          <cell r="K954" t="str">
            <v>희성전선0401-3-1,2수</v>
          </cell>
          <cell r="L954" t="str">
            <v>C</v>
          </cell>
          <cell r="M954">
            <v>0</v>
          </cell>
          <cell r="N954">
            <v>2204214</v>
          </cell>
          <cell r="O954" t="str">
            <v>2000.06.21</v>
          </cell>
          <cell r="P954" t="str">
            <v>2000.06.21</v>
          </cell>
          <cell r="Q954" t="str">
            <v>손형경</v>
          </cell>
          <cell r="T954" t="str">
            <v>$1,968.40*1119.80</v>
          </cell>
        </row>
        <row r="955">
          <cell r="A955" t="str">
            <v>51009-00</v>
          </cell>
          <cell r="B955" t="str">
            <v>잡이익</v>
          </cell>
          <cell r="C955" t="str">
            <v>잡이익</v>
          </cell>
          <cell r="D955">
            <v>10</v>
          </cell>
          <cell r="E955" t="str">
            <v>전도금전표</v>
          </cell>
          <cell r="F955" t="str">
            <v>10569902-004</v>
          </cell>
          <cell r="G955">
            <v>100079</v>
          </cell>
          <cell r="H955" t="str">
            <v>총무팀</v>
          </cell>
          <cell r="I955">
            <v>100079</v>
          </cell>
          <cell r="J955" t="str">
            <v>총무팀</v>
          </cell>
          <cell r="K955" t="str">
            <v>잡이익</v>
          </cell>
          <cell r="L955" t="str">
            <v>C</v>
          </cell>
          <cell r="M955">
            <v>0</v>
          </cell>
          <cell r="N955">
            <v>1</v>
          </cell>
          <cell r="O955" t="str">
            <v>2000.06.21</v>
          </cell>
          <cell r="P955" t="str">
            <v>2000.06.20</v>
          </cell>
          <cell r="Q955" t="str">
            <v>김방식</v>
          </cell>
        </row>
        <row r="956">
          <cell r="A956" t="str">
            <v>51009-00</v>
          </cell>
          <cell r="B956" t="str">
            <v>잡이익</v>
          </cell>
          <cell r="C956" t="str">
            <v>잡이익</v>
          </cell>
          <cell r="D956">
            <v>100</v>
          </cell>
          <cell r="E956" t="str">
            <v>판매전표</v>
          </cell>
          <cell r="F956" t="str">
            <v>10571405-002</v>
          </cell>
          <cell r="G956">
            <v>100361</v>
          </cell>
          <cell r="H956" t="str">
            <v>구매과</v>
          </cell>
          <cell r="I956">
            <v>100361</v>
          </cell>
          <cell r="J956" t="str">
            <v>구매과</v>
          </cell>
          <cell r="K956" t="str">
            <v>파지</v>
          </cell>
          <cell r="L956" t="str">
            <v>C</v>
          </cell>
          <cell r="M956">
            <v>0</v>
          </cell>
          <cell r="N956">
            <v>17200</v>
          </cell>
          <cell r="O956" t="str">
            <v>2000.06.21</v>
          </cell>
          <cell r="P956" t="str">
            <v>2000.06.21</v>
          </cell>
          <cell r="Q956" t="str">
            <v>김미현</v>
          </cell>
          <cell r="R956">
            <v>999999</v>
          </cell>
          <cell r="S956" t="str">
            <v>일시(SYSTEM SETTING)</v>
          </cell>
        </row>
        <row r="957">
          <cell r="A957" t="str">
            <v>51009-00</v>
          </cell>
          <cell r="B957" t="str">
            <v>잡이익</v>
          </cell>
          <cell r="C957" t="str">
            <v>잡이익</v>
          </cell>
          <cell r="D957">
            <v>100</v>
          </cell>
          <cell r="E957" t="str">
            <v>판매전표</v>
          </cell>
          <cell r="F957" t="str">
            <v>10571404-002</v>
          </cell>
          <cell r="G957">
            <v>100361</v>
          </cell>
          <cell r="H957" t="str">
            <v>구매과</v>
          </cell>
          <cell r="I957">
            <v>100361</v>
          </cell>
          <cell r="J957" t="str">
            <v>구매과</v>
          </cell>
          <cell r="K957" t="str">
            <v>폐500kg포대</v>
          </cell>
          <cell r="L957" t="str">
            <v>C</v>
          </cell>
          <cell r="M957">
            <v>0</v>
          </cell>
          <cell r="N957">
            <v>55500</v>
          </cell>
          <cell r="O957" t="str">
            <v>2000.06.21</v>
          </cell>
          <cell r="P957" t="str">
            <v>2000.06.21</v>
          </cell>
          <cell r="Q957" t="str">
            <v>김미현</v>
          </cell>
          <cell r="R957">
            <v>999999</v>
          </cell>
          <cell r="S957" t="str">
            <v>일시(SYSTEM SETTING)</v>
          </cell>
        </row>
        <row r="958">
          <cell r="A958" t="str">
            <v>51009-00</v>
          </cell>
          <cell r="B958" t="str">
            <v>잡이익</v>
          </cell>
          <cell r="C958" t="str">
            <v>잡이익</v>
          </cell>
          <cell r="D958">
            <v>100</v>
          </cell>
          <cell r="E958" t="str">
            <v>판매전표</v>
          </cell>
          <cell r="F958" t="str">
            <v>10571407-002</v>
          </cell>
          <cell r="G958">
            <v>100361</v>
          </cell>
          <cell r="H958" t="str">
            <v>구매과</v>
          </cell>
          <cell r="I958">
            <v>100361</v>
          </cell>
          <cell r="J958" t="str">
            <v>구매과</v>
          </cell>
          <cell r="K958" t="str">
            <v>파지</v>
          </cell>
          <cell r="L958" t="str">
            <v>C</v>
          </cell>
          <cell r="M958">
            <v>0</v>
          </cell>
          <cell r="N958">
            <v>10400</v>
          </cell>
          <cell r="O958" t="str">
            <v>2000.06.23</v>
          </cell>
          <cell r="P958" t="str">
            <v>2000.06.23</v>
          </cell>
          <cell r="Q958" t="str">
            <v>김미현</v>
          </cell>
          <cell r="R958">
            <v>999999</v>
          </cell>
          <cell r="S958" t="str">
            <v>일시(SYSTEM SETTING)</v>
          </cell>
        </row>
        <row r="959">
          <cell r="A959" t="str">
            <v>51009-00</v>
          </cell>
          <cell r="B959" t="str">
            <v>잡이익</v>
          </cell>
          <cell r="C959" t="str">
            <v>잡이익</v>
          </cell>
          <cell r="D959">
            <v>100</v>
          </cell>
          <cell r="E959" t="str">
            <v>판매전표</v>
          </cell>
          <cell r="F959" t="str">
            <v>10571410-002</v>
          </cell>
          <cell r="G959">
            <v>100361</v>
          </cell>
          <cell r="H959" t="str">
            <v>구매과</v>
          </cell>
          <cell r="I959">
            <v>100361</v>
          </cell>
          <cell r="J959" t="str">
            <v>구매과</v>
          </cell>
          <cell r="K959" t="str">
            <v>폐500kg포대</v>
          </cell>
          <cell r="L959" t="str">
            <v>C</v>
          </cell>
          <cell r="M959">
            <v>0</v>
          </cell>
          <cell r="N959">
            <v>12000</v>
          </cell>
          <cell r="O959" t="str">
            <v>2000.06.23</v>
          </cell>
          <cell r="P959" t="str">
            <v>2000.06.23</v>
          </cell>
          <cell r="Q959" t="str">
            <v>김미현</v>
          </cell>
          <cell r="R959">
            <v>999999</v>
          </cell>
          <cell r="S959" t="str">
            <v>일시(SYSTEM SETTING)</v>
          </cell>
        </row>
        <row r="960">
          <cell r="A960" t="str">
            <v>51009-00</v>
          </cell>
          <cell r="B960" t="str">
            <v>잡이익</v>
          </cell>
          <cell r="C960" t="str">
            <v>잡이익</v>
          </cell>
          <cell r="D960">
            <v>100</v>
          </cell>
          <cell r="E960" t="str">
            <v>판매전표</v>
          </cell>
          <cell r="F960" t="str">
            <v>10571410-003</v>
          </cell>
          <cell r="G960">
            <v>100230</v>
          </cell>
          <cell r="H960" t="str">
            <v>F/S 2팀</v>
          </cell>
          <cell r="I960">
            <v>100361</v>
          </cell>
          <cell r="J960" t="str">
            <v>구매과</v>
          </cell>
          <cell r="K960" t="str">
            <v>폐전선(D/W)</v>
          </cell>
          <cell r="L960" t="str">
            <v>C</v>
          </cell>
          <cell r="M960">
            <v>0</v>
          </cell>
          <cell r="N960">
            <v>1470000</v>
          </cell>
          <cell r="O960" t="str">
            <v>2000.06.23</v>
          </cell>
          <cell r="P960" t="str">
            <v>2000.06.23</v>
          </cell>
          <cell r="Q960" t="str">
            <v>김미현</v>
          </cell>
          <cell r="R960">
            <v>999999</v>
          </cell>
          <cell r="S960" t="str">
            <v>일시(SYSTEM SETTING)</v>
          </cell>
        </row>
        <row r="961">
          <cell r="A961" t="str">
            <v>51009-00</v>
          </cell>
          <cell r="B961" t="str">
            <v>잡이익</v>
          </cell>
          <cell r="C961" t="str">
            <v>잡이익</v>
          </cell>
          <cell r="D961">
            <v>100</v>
          </cell>
          <cell r="E961" t="str">
            <v>판매전표</v>
          </cell>
          <cell r="F961" t="str">
            <v>10571871-002</v>
          </cell>
          <cell r="G961">
            <v>100361</v>
          </cell>
          <cell r="H961" t="str">
            <v>구매과</v>
          </cell>
          <cell r="I961">
            <v>100361</v>
          </cell>
          <cell r="J961" t="str">
            <v>구매과</v>
          </cell>
          <cell r="K961" t="str">
            <v>아연강선 공드럼</v>
          </cell>
          <cell r="L961" t="str">
            <v>C</v>
          </cell>
          <cell r="M961">
            <v>0</v>
          </cell>
          <cell r="N961">
            <v>63000</v>
          </cell>
          <cell r="O961" t="str">
            <v>2000.06.23</v>
          </cell>
          <cell r="P961" t="str">
            <v>2000.06.23</v>
          </cell>
          <cell r="Q961" t="str">
            <v>김미현</v>
          </cell>
          <cell r="R961">
            <v>999999</v>
          </cell>
          <cell r="S961" t="str">
            <v>일시(SYSTEM SETTING)</v>
          </cell>
        </row>
        <row r="962">
          <cell r="A962" t="str">
            <v>51009-00</v>
          </cell>
          <cell r="B962" t="str">
            <v>잡이익</v>
          </cell>
          <cell r="C962" t="str">
            <v>잡이익</v>
          </cell>
          <cell r="D962">
            <v>100</v>
          </cell>
          <cell r="E962" t="str">
            <v>판매전표</v>
          </cell>
          <cell r="F962" t="str">
            <v>10573362-002</v>
          </cell>
          <cell r="G962">
            <v>100361</v>
          </cell>
          <cell r="H962" t="str">
            <v>구매과</v>
          </cell>
          <cell r="I962">
            <v>100361</v>
          </cell>
          <cell r="J962" t="str">
            <v>구매과</v>
          </cell>
          <cell r="K962" t="str">
            <v>폐고철외</v>
          </cell>
          <cell r="L962" t="str">
            <v>C</v>
          </cell>
          <cell r="M962">
            <v>0</v>
          </cell>
          <cell r="N962">
            <v>574600</v>
          </cell>
          <cell r="O962" t="str">
            <v>2000.06.24</v>
          </cell>
          <cell r="P962" t="str">
            <v>2000.06.24</v>
          </cell>
          <cell r="Q962" t="str">
            <v>김미현</v>
          </cell>
          <cell r="R962">
            <v>999999</v>
          </cell>
          <cell r="S962" t="str">
            <v>일시(SYSTEM SETTING)</v>
          </cell>
        </row>
        <row r="963">
          <cell r="A963" t="str">
            <v>51009-00</v>
          </cell>
          <cell r="B963" t="str">
            <v>잡이익</v>
          </cell>
          <cell r="C963" t="str">
            <v>잡이익</v>
          </cell>
          <cell r="D963">
            <v>100</v>
          </cell>
          <cell r="E963" t="str">
            <v>판매전표</v>
          </cell>
          <cell r="F963" t="str">
            <v>10573363-002</v>
          </cell>
          <cell r="G963">
            <v>100361</v>
          </cell>
          <cell r="H963" t="str">
            <v>구매과</v>
          </cell>
          <cell r="I963">
            <v>100361</v>
          </cell>
          <cell r="J963" t="str">
            <v>구매과</v>
          </cell>
          <cell r="K963" t="str">
            <v>선반,세이퍼</v>
          </cell>
          <cell r="L963" t="str">
            <v>C</v>
          </cell>
          <cell r="M963">
            <v>0</v>
          </cell>
          <cell r="N963">
            <v>1500000</v>
          </cell>
          <cell r="O963" t="str">
            <v>2000.06.24</v>
          </cell>
          <cell r="P963" t="str">
            <v>2000.06.24</v>
          </cell>
          <cell r="Q963" t="str">
            <v>김미현</v>
          </cell>
          <cell r="R963">
            <v>999999</v>
          </cell>
          <cell r="S963" t="str">
            <v>일시(SYSTEM SETTING)</v>
          </cell>
        </row>
        <row r="964">
          <cell r="A964" t="str">
            <v>51009-00</v>
          </cell>
          <cell r="B964" t="str">
            <v>잡이익</v>
          </cell>
          <cell r="C964" t="str">
            <v>잡이익</v>
          </cell>
          <cell r="D964">
            <v>200</v>
          </cell>
          <cell r="E964" t="str">
            <v>수금전표</v>
          </cell>
          <cell r="F964" t="str">
            <v>10576044-002</v>
          </cell>
          <cell r="G964">
            <v>100702</v>
          </cell>
          <cell r="H964" t="str">
            <v>관리과</v>
          </cell>
          <cell r="I964">
            <v>100702</v>
          </cell>
          <cell r="J964" t="str">
            <v>관리과</v>
          </cell>
          <cell r="K964" t="str">
            <v>주차 및 자판기 수입</v>
          </cell>
          <cell r="L964" t="str">
            <v>C</v>
          </cell>
          <cell r="M964">
            <v>0</v>
          </cell>
          <cell r="N964">
            <v>436000</v>
          </cell>
          <cell r="O964" t="str">
            <v>2000.06.26</v>
          </cell>
          <cell r="P964" t="str">
            <v>2000.06.26</v>
          </cell>
          <cell r="Q964" t="str">
            <v>서수현</v>
          </cell>
        </row>
        <row r="965">
          <cell r="A965" t="str">
            <v>51009-00</v>
          </cell>
          <cell r="B965" t="str">
            <v>잡이익</v>
          </cell>
          <cell r="C965" t="str">
            <v>잡이익</v>
          </cell>
          <cell r="D965">
            <v>100</v>
          </cell>
          <cell r="E965" t="str">
            <v>판매전표</v>
          </cell>
          <cell r="F965" t="str">
            <v>10573367-002</v>
          </cell>
          <cell r="G965">
            <v>100361</v>
          </cell>
          <cell r="H965" t="str">
            <v>구매과</v>
          </cell>
          <cell r="I965">
            <v>100361</v>
          </cell>
          <cell r="J965" t="str">
            <v>구매과</v>
          </cell>
          <cell r="K965" t="str">
            <v>폐500kg포대</v>
          </cell>
          <cell r="L965" t="str">
            <v>C</v>
          </cell>
          <cell r="M965">
            <v>0</v>
          </cell>
          <cell r="N965">
            <v>9000</v>
          </cell>
          <cell r="O965" t="str">
            <v>2000.06.26</v>
          </cell>
          <cell r="P965" t="str">
            <v>2000.06.26</v>
          </cell>
          <cell r="Q965" t="str">
            <v>김미현</v>
          </cell>
          <cell r="R965">
            <v>999999</v>
          </cell>
          <cell r="S965" t="str">
            <v>일시(SYSTEM SETTING)</v>
          </cell>
        </row>
        <row r="966">
          <cell r="A966" t="str">
            <v>51009-00</v>
          </cell>
          <cell r="B966" t="str">
            <v>잡이익</v>
          </cell>
          <cell r="C966" t="str">
            <v>잡이익</v>
          </cell>
          <cell r="D966">
            <v>100</v>
          </cell>
          <cell r="E966" t="str">
            <v>판매전표</v>
          </cell>
          <cell r="F966" t="str">
            <v>10573364-002</v>
          </cell>
          <cell r="G966">
            <v>100361</v>
          </cell>
          <cell r="H966" t="str">
            <v>구매과</v>
          </cell>
          <cell r="I966">
            <v>100361</v>
          </cell>
          <cell r="J966" t="str">
            <v>구매과</v>
          </cell>
          <cell r="K966" t="str">
            <v>파지</v>
          </cell>
          <cell r="L966" t="str">
            <v>C</v>
          </cell>
          <cell r="M966">
            <v>0</v>
          </cell>
          <cell r="N966">
            <v>11200</v>
          </cell>
          <cell r="O966" t="str">
            <v>2000.06.26</v>
          </cell>
          <cell r="P966" t="str">
            <v>2000.06.26</v>
          </cell>
          <cell r="Q966" t="str">
            <v>김미현</v>
          </cell>
          <cell r="R966">
            <v>999999</v>
          </cell>
          <cell r="S966" t="str">
            <v>일시(SYSTEM SETTING)</v>
          </cell>
        </row>
        <row r="967">
          <cell r="A967" t="str">
            <v>51009-00</v>
          </cell>
          <cell r="B967" t="str">
            <v>잡이익</v>
          </cell>
          <cell r="C967" t="str">
            <v>잡이익</v>
          </cell>
          <cell r="D967">
            <v>100</v>
          </cell>
          <cell r="E967" t="str">
            <v>판매전표</v>
          </cell>
          <cell r="F967" t="str">
            <v>10575066-002</v>
          </cell>
          <cell r="G967">
            <v>100229</v>
          </cell>
          <cell r="H967" t="str">
            <v>F/S 1팀</v>
          </cell>
          <cell r="I967">
            <v>100361</v>
          </cell>
          <cell r="J967" t="str">
            <v>구매과</v>
          </cell>
          <cell r="K967" t="str">
            <v>절연스크랩</v>
          </cell>
          <cell r="L967" t="str">
            <v>C</v>
          </cell>
          <cell r="M967">
            <v>0</v>
          </cell>
          <cell r="N967">
            <v>495600</v>
          </cell>
          <cell r="O967" t="str">
            <v>2000.06.26</v>
          </cell>
          <cell r="P967" t="str">
            <v>2000.06.26</v>
          </cell>
          <cell r="Q967" t="str">
            <v>김미현</v>
          </cell>
          <cell r="R967">
            <v>999999</v>
          </cell>
          <cell r="S967" t="str">
            <v>일시(SYSTEM SETTING)</v>
          </cell>
        </row>
        <row r="968">
          <cell r="A968" t="str">
            <v>51009-00</v>
          </cell>
          <cell r="B968" t="str">
            <v>잡이익</v>
          </cell>
          <cell r="C968" t="str">
            <v>잡이익</v>
          </cell>
          <cell r="D968">
            <v>10</v>
          </cell>
          <cell r="E968" t="str">
            <v>전도금전표</v>
          </cell>
          <cell r="F968" t="str">
            <v>10574068-004</v>
          </cell>
          <cell r="G968">
            <v>100046</v>
          </cell>
          <cell r="H968" t="str">
            <v>금형팀</v>
          </cell>
          <cell r="I968">
            <v>100459</v>
          </cell>
          <cell r="J968" t="str">
            <v>업무팀</v>
          </cell>
          <cell r="K968" t="str">
            <v>6월 천리안사용료 자? C</v>
          </cell>
          <cell r="M968">
            <v>0</v>
          </cell>
          <cell r="N968" t="str">
            <v>160  2</v>
          </cell>
          <cell r="O968" t="str">
            <v>000.06.27  2</v>
          </cell>
          <cell r="P968" t="str">
            <v>000.06.15  편</v>
          </cell>
          <cell r="Q968" t="str">
            <v>무칠</v>
          </cell>
        </row>
        <row r="969">
          <cell r="A969" t="str">
            <v>51009-00</v>
          </cell>
          <cell r="B969" t="str">
            <v>잡이익</v>
          </cell>
          <cell r="C969" t="str">
            <v>잡이익</v>
          </cell>
          <cell r="D969">
            <v>200</v>
          </cell>
          <cell r="E969" t="str">
            <v>수금전표</v>
          </cell>
          <cell r="F969" t="str">
            <v>10575095-002</v>
          </cell>
          <cell r="G969">
            <v>100730</v>
          </cell>
          <cell r="H969" t="str">
            <v>SCR해외영업팀</v>
          </cell>
          <cell r="I969">
            <v>100023</v>
          </cell>
          <cell r="J969" t="str">
            <v>업무팀</v>
          </cell>
          <cell r="K969" t="str">
            <v>COPPER WIRE 관세환급</v>
          </cell>
          <cell r="L969" t="str">
            <v>C</v>
          </cell>
          <cell r="M969">
            <v>0</v>
          </cell>
          <cell r="N969">
            <v>309878180</v>
          </cell>
          <cell r="O969" t="str">
            <v>2000.06.28</v>
          </cell>
          <cell r="P969" t="str">
            <v>2000.06.28</v>
          </cell>
          <cell r="Q969" t="str">
            <v>이현구</v>
          </cell>
        </row>
        <row r="970">
          <cell r="A970" t="str">
            <v>51009-00</v>
          </cell>
          <cell r="B970" t="str">
            <v>잡이익</v>
          </cell>
          <cell r="C970" t="str">
            <v>잡이익</v>
          </cell>
          <cell r="D970">
            <v>100</v>
          </cell>
          <cell r="E970" t="str">
            <v>판매전표</v>
          </cell>
          <cell r="F970" t="str">
            <v>10573653-002</v>
          </cell>
          <cell r="G970">
            <v>100232</v>
          </cell>
          <cell r="H970" t="str">
            <v>C/P 2팀</v>
          </cell>
          <cell r="I970">
            <v>100361</v>
          </cell>
          <cell r="J970" t="str">
            <v>구매과</v>
          </cell>
          <cell r="K970" t="str">
            <v>폐산화동죽</v>
          </cell>
          <cell r="L970" t="str">
            <v>C</v>
          </cell>
          <cell r="M970">
            <v>0</v>
          </cell>
          <cell r="N970">
            <v>957550</v>
          </cell>
          <cell r="O970" t="str">
            <v>2000.06.28</v>
          </cell>
          <cell r="P970" t="str">
            <v>2000.06.28</v>
          </cell>
          <cell r="Q970" t="str">
            <v>김미현</v>
          </cell>
          <cell r="R970">
            <v>999999</v>
          </cell>
          <cell r="S970" t="str">
            <v>일시(SYSTEM SETTING)</v>
          </cell>
        </row>
        <row r="971">
          <cell r="A971" t="str">
            <v>51009-00</v>
          </cell>
          <cell r="B971" t="str">
            <v>잡이익</v>
          </cell>
          <cell r="C971" t="str">
            <v>잡이익</v>
          </cell>
          <cell r="D971">
            <v>100</v>
          </cell>
          <cell r="E971" t="str">
            <v>판매전표</v>
          </cell>
          <cell r="F971" t="str">
            <v>10573663-002</v>
          </cell>
          <cell r="G971">
            <v>100229</v>
          </cell>
          <cell r="H971" t="str">
            <v>F/S 1팀</v>
          </cell>
          <cell r="I971">
            <v>100361</v>
          </cell>
          <cell r="J971" t="str">
            <v>구매과</v>
          </cell>
          <cell r="K971" t="str">
            <v>꽃가루</v>
          </cell>
          <cell r="L971" t="str">
            <v>C</v>
          </cell>
          <cell r="M971">
            <v>0</v>
          </cell>
          <cell r="N971">
            <v>318600</v>
          </cell>
          <cell r="O971" t="str">
            <v>2000.06.28</v>
          </cell>
          <cell r="P971" t="str">
            <v>2000.06.28</v>
          </cell>
          <cell r="Q971" t="str">
            <v>김미현</v>
          </cell>
          <cell r="R971">
            <v>999999</v>
          </cell>
          <cell r="S971" t="str">
            <v>일시(SYSTEM SETTING)</v>
          </cell>
        </row>
        <row r="972">
          <cell r="A972" t="str">
            <v>51009-00</v>
          </cell>
          <cell r="B972" t="str">
            <v>잡이익</v>
          </cell>
          <cell r="C972" t="str">
            <v>잡이익</v>
          </cell>
          <cell r="D972">
            <v>100</v>
          </cell>
          <cell r="E972" t="str">
            <v>판매전표</v>
          </cell>
          <cell r="F972" t="str">
            <v>10574299-002</v>
          </cell>
          <cell r="G972">
            <v>100361</v>
          </cell>
          <cell r="H972" t="str">
            <v>구매과</v>
          </cell>
          <cell r="I972">
            <v>100361</v>
          </cell>
          <cell r="J972" t="str">
            <v>구매과</v>
          </cell>
          <cell r="K972" t="str">
            <v>폐PE떡</v>
          </cell>
          <cell r="L972" t="str">
            <v>C</v>
          </cell>
          <cell r="M972">
            <v>0</v>
          </cell>
          <cell r="N972">
            <v>96600</v>
          </cell>
          <cell r="O972" t="str">
            <v>2000.06.29</v>
          </cell>
          <cell r="P972" t="str">
            <v>2000.06.29</v>
          </cell>
          <cell r="Q972" t="str">
            <v>김미현</v>
          </cell>
          <cell r="R972">
            <v>999999</v>
          </cell>
          <cell r="S972" t="str">
            <v>일시(SYSTEM SETTING)</v>
          </cell>
        </row>
        <row r="973">
          <cell r="A973" t="str">
            <v>51009-00</v>
          </cell>
          <cell r="B973" t="str">
            <v>잡이익</v>
          </cell>
          <cell r="C973" t="str">
            <v>잡이익</v>
          </cell>
          <cell r="D973">
            <v>1</v>
          </cell>
          <cell r="E973" t="str">
            <v>비용전표</v>
          </cell>
          <cell r="F973" t="str">
            <v>10572664-003</v>
          </cell>
          <cell r="G973">
            <v>100034</v>
          </cell>
          <cell r="H973" t="str">
            <v>전산2과</v>
          </cell>
          <cell r="I973">
            <v>100034</v>
          </cell>
          <cell r="J973" t="str">
            <v>전산2과</v>
          </cell>
          <cell r="K973" t="str">
            <v>KORNET이용료</v>
          </cell>
          <cell r="L973" t="str">
            <v>C</v>
          </cell>
          <cell r="M973">
            <v>0</v>
          </cell>
          <cell r="N973">
            <v>2</v>
          </cell>
          <cell r="O973" t="str">
            <v>2000.06.30</v>
          </cell>
          <cell r="P973" t="str">
            <v>2000.06.27</v>
          </cell>
          <cell r="Q973" t="str">
            <v>김미순</v>
          </cell>
        </row>
        <row r="974">
          <cell r="A974" t="str">
            <v>51009-00</v>
          </cell>
          <cell r="B974" t="str">
            <v>잡이익</v>
          </cell>
          <cell r="C974" t="str">
            <v>잡이익</v>
          </cell>
          <cell r="D974">
            <v>1</v>
          </cell>
          <cell r="E974" t="str">
            <v>비용전표</v>
          </cell>
          <cell r="F974" t="str">
            <v>10574151-004</v>
          </cell>
          <cell r="G974">
            <v>100076</v>
          </cell>
          <cell r="H974" t="str">
            <v>반월공장</v>
          </cell>
          <cell r="I974">
            <v>100023</v>
          </cell>
          <cell r="J974" t="str">
            <v>업무팀</v>
          </cell>
          <cell r="K974" t="str">
            <v>6월분전용회선료</v>
          </cell>
          <cell r="L974" t="str">
            <v>C</v>
          </cell>
          <cell r="M974">
            <v>0</v>
          </cell>
          <cell r="N974">
            <v>8</v>
          </cell>
          <cell r="O974" t="str">
            <v>2000.06.30</v>
          </cell>
          <cell r="P974" t="str">
            <v>2000.06.29</v>
          </cell>
          <cell r="Q974" t="str">
            <v>손은희</v>
          </cell>
        </row>
        <row r="975">
          <cell r="A975" t="str">
            <v>51009-00</v>
          </cell>
          <cell r="B975" t="str">
            <v>잡이익</v>
          </cell>
          <cell r="C975" t="str">
            <v>잡이익</v>
          </cell>
          <cell r="D975">
            <v>1</v>
          </cell>
          <cell r="E975" t="str">
            <v>비용전표</v>
          </cell>
          <cell r="F975" t="str">
            <v>10570720-006</v>
          </cell>
          <cell r="G975">
            <v>100702</v>
          </cell>
          <cell r="H975" t="str">
            <v>관리과</v>
          </cell>
          <cell r="I975">
            <v>100702</v>
          </cell>
          <cell r="J975" t="str">
            <v>관리과</v>
          </cell>
          <cell r="K975" t="str">
            <v>6월분 가스요금 단수</v>
          </cell>
          <cell r="L975" t="str">
            <v>C</v>
          </cell>
          <cell r="M975">
            <v>0</v>
          </cell>
          <cell r="N975">
            <v>9</v>
          </cell>
          <cell r="O975" t="str">
            <v>2000.06.30</v>
          </cell>
          <cell r="P975" t="str">
            <v>2000.06.15</v>
          </cell>
          <cell r="Q975" t="str">
            <v>서수현</v>
          </cell>
        </row>
        <row r="976">
          <cell r="A976" t="str">
            <v>51009-00</v>
          </cell>
          <cell r="B976" t="str">
            <v>잡이익</v>
          </cell>
          <cell r="C976" t="str">
            <v>잡이익</v>
          </cell>
          <cell r="D976">
            <v>1</v>
          </cell>
          <cell r="E976" t="str">
            <v>비용전표</v>
          </cell>
          <cell r="F976" t="str">
            <v>10574146-004</v>
          </cell>
          <cell r="G976">
            <v>100063</v>
          </cell>
          <cell r="H976" t="str">
            <v>통신선</v>
          </cell>
          <cell r="I976">
            <v>100023</v>
          </cell>
          <cell r="J976" t="str">
            <v>업무팀</v>
          </cell>
          <cell r="K976" t="str">
            <v>6월분전용회선료</v>
          </cell>
          <cell r="L976" t="str">
            <v>C</v>
          </cell>
          <cell r="M976">
            <v>0</v>
          </cell>
          <cell r="N976">
            <v>4</v>
          </cell>
          <cell r="O976" t="str">
            <v>2000.06.30</v>
          </cell>
          <cell r="P976" t="str">
            <v>2000.06.29</v>
          </cell>
          <cell r="Q976" t="str">
            <v>손은희</v>
          </cell>
        </row>
        <row r="977">
          <cell r="A977" t="str">
            <v>51009-00</v>
          </cell>
          <cell r="B977" t="str">
            <v>잡이익</v>
          </cell>
          <cell r="C977" t="str">
            <v>잡이익</v>
          </cell>
          <cell r="D977">
            <v>300</v>
          </cell>
          <cell r="E977" t="str">
            <v>구매전표</v>
          </cell>
          <cell r="F977" t="str">
            <v>10573711-004</v>
          </cell>
          <cell r="G977">
            <v>100230</v>
          </cell>
          <cell r="H977" t="str">
            <v>F/S 2팀</v>
          </cell>
          <cell r="I977">
            <v>100425</v>
          </cell>
          <cell r="J977" t="str">
            <v>경영기획팀</v>
          </cell>
          <cell r="K977" t="str">
            <v>케이블공리일대 단수? C</v>
          </cell>
          <cell r="M977">
            <v>0</v>
          </cell>
          <cell r="N977" t="str">
            <v>1  2</v>
          </cell>
          <cell r="O977" t="str">
            <v>000.06.30  2</v>
          </cell>
          <cell r="P977" t="str">
            <v>000.06.22  오</v>
          </cell>
          <cell r="Q977" t="str">
            <v>은영</v>
          </cell>
        </row>
        <row r="978">
          <cell r="A978" t="str">
            <v>51009-00</v>
          </cell>
          <cell r="B978" t="str">
            <v>잡이익</v>
          </cell>
          <cell r="C978" t="str">
            <v>잡이익</v>
          </cell>
          <cell r="D978">
            <v>300</v>
          </cell>
          <cell r="E978" t="str">
            <v>구매전표</v>
          </cell>
          <cell r="F978" t="str">
            <v>10568682-004</v>
          </cell>
          <cell r="G978">
            <v>100230</v>
          </cell>
          <cell r="H978" t="str">
            <v>F/S 2팀</v>
          </cell>
          <cell r="I978">
            <v>100425</v>
          </cell>
          <cell r="J978" t="str">
            <v>경영기획팀</v>
          </cell>
          <cell r="K978" t="str">
            <v>케이블공리일대 단수? C</v>
          </cell>
          <cell r="M978">
            <v>0</v>
          </cell>
          <cell r="N978" t="str">
            <v>4  2</v>
          </cell>
          <cell r="O978" t="str">
            <v>000.06.30  2</v>
          </cell>
          <cell r="P978" t="str">
            <v>000.06.07  오</v>
          </cell>
          <cell r="Q978" t="str">
            <v>은영</v>
          </cell>
        </row>
        <row r="979">
          <cell r="A979" t="str">
            <v>51009-00</v>
          </cell>
          <cell r="B979" t="str">
            <v>잡이익</v>
          </cell>
          <cell r="C979" t="str">
            <v>잡이익</v>
          </cell>
          <cell r="D979">
            <v>300</v>
          </cell>
          <cell r="E979" t="str">
            <v>구매전표</v>
          </cell>
          <cell r="F979" t="str">
            <v>10571910-004</v>
          </cell>
          <cell r="G979">
            <v>100230</v>
          </cell>
          <cell r="H979" t="str">
            <v>F/S 2팀</v>
          </cell>
          <cell r="I979">
            <v>100425</v>
          </cell>
          <cell r="J979" t="str">
            <v>경영기획팀</v>
          </cell>
          <cell r="K979" t="str">
            <v>케이블공리일대 단수? C</v>
          </cell>
          <cell r="M979">
            <v>0</v>
          </cell>
          <cell r="N979" t="str">
            <v>6  2</v>
          </cell>
          <cell r="O979" t="str">
            <v>000.06.30  2</v>
          </cell>
          <cell r="P979" t="str">
            <v>000.06.20  오</v>
          </cell>
          <cell r="Q979" t="str">
            <v>은영</v>
          </cell>
        </row>
        <row r="980">
          <cell r="A980" t="str">
            <v>51009-00</v>
          </cell>
          <cell r="B980" t="str">
            <v>잡이익</v>
          </cell>
          <cell r="C980" t="str">
            <v>잡이익</v>
          </cell>
          <cell r="D980">
            <v>300</v>
          </cell>
          <cell r="E980" t="str">
            <v>구매전표</v>
          </cell>
          <cell r="F980" t="str">
            <v>10571886-004</v>
          </cell>
          <cell r="G980">
            <v>100230</v>
          </cell>
          <cell r="H980" t="str">
            <v>F/S 2팀</v>
          </cell>
          <cell r="I980">
            <v>100425</v>
          </cell>
          <cell r="J980" t="str">
            <v>경영기획팀</v>
          </cell>
          <cell r="K980" t="str">
            <v>케이블공리일대 단수? C</v>
          </cell>
          <cell r="M980">
            <v>0</v>
          </cell>
          <cell r="N980" t="str">
            <v>8  2</v>
          </cell>
          <cell r="O980" t="str">
            <v>000.06.30  2</v>
          </cell>
          <cell r="P980" t="str">
            <v>000.06.23  오</v>
          </cell>
          <cell r="Q980" t="str">
            <v>은영</v>
          </cell>
        </row>
        <row r="981">
          <cell r="A981" t="str">
            <v>51009-00</v>
          </cell>
          <cell r="B981" t="str">
            <v>잡이익</v>
          </cell>
          <cell r="C981" t="str">
            <v>잡이익</v>
          </cell>
          <cell r="D981">
            <v>300</v>
          </cell>
          <cell r="E981" t="str">
            <v>구매전표</v>
          </cell>
          <cell r="F981" t="str">
            <v>10571909-004</v>
          </cell>
          <cell r="G981">
            <v>100230</v>
          </cell>
          <cell r="H981" t="str">
            <v>F/S 2팀</v>
          </cell>
          <cell r="I981">
            <v>100425</v>
          </cell>
          <cell r="J981" t="str">
            <v>경영기획팀</v>
          </cell>
          <cell r="K981" t="str">
            <v>케이블공리일대 단수? C</v>
          </cell>
          <cell r="M981">
            <v>0</v>
          </cell>
          <cell r="N981" t="str">
            <v>5  2</v>
          </cell>
          <cell r="O981" t="str">
            <v>000.06.30  2</v>
          </cell>
          <cell r="P981" t="str">
            <v>000.06.20  오</v>
          </cell>
          <cell r="Q981" t="str">
            <v>은영</v>
          </cell>
        </row>
        <row r="982">
          <cell r="A982" t="str">
            <v>51009-00</v>
          </cell>
          <cell r="B982" t="str">
            <v>잡이익</v>
          </cell>
          <cell r="C982" t="str">
            <v>잡이익</v>
          </cell>
          <cell r="D982">
            <v>300</v>
          </cell>
          <cell r="E982" t="str">
            <v>구매전표</v>
          </cell>
          <cell r="F982" t="str">
            <v>10571907-004</v>
          </cell>
          <cell r="G982">
            <v>100230</v>
          </cell>
          <cell r="H982" t="str">
            <v>F/S 2팀</v>
          </cell>
          <cell r="I982">
            <v>100425</v>
          </cell>
          <cell r="J982" t="str">
            <v>경영기획팀</v>
          </cell>
          <cell r="K982" t="str">
            <v>케이블공리일 단수차? C</v>
          </cell>
          <cell r="M982">
            <v>0</v>
          </cell>
          <cell r="N982" t="str">
            <v>9  2</v>
          </cell>
          <cell r="O982" t="str">
            <v>000.06.30  2</v>
          </cell>
          <cell r="P982" t="str">
            <v>000.06.16  오</v>
          </cell>
          <cell r="Q982" t="str">
            <v>은영</v>
          </cell>
        </row>
        <row r="983">
          <cell r="A983" t="str">
            <v>51009-00</v>
          </cell>
          <cell r="B983" t="str">
            <v>잡이익</v>
          </cell>
          <cell r="C983" t="str">
            <v>잡이익</v>
          </cell>
          <cell r="D983">
            <v>200</v>
          </cell>
          <cell r="E983" t="str">
            <v>수금전표</v>
          </cell>
          <cell r="F983" t="str">
            <v>10576179-006</v>
          </cell>
          <cell r="G983">
            <v>100456</v>
          </cell>
          <cell r="H983" t="str">
            <v>수출팀</v>
          </cell>
          <cell r="I983">
            <v>100456</v>
          </cell>
          <cell r="J983" t="str">
            <v>수출팀</v>
          </cell>
          <cell r="K983" t="str">
            <v>USD108</v>
          </cell>
          <cell r="L983" t="str">
            <v>C</v>
          </cell>
          <cell r="M983">
            <v>0</v>
          </cell>
          <cell r="N983">
            <v>122817</v>
          </cell>
          <cell r="O983" t="str">
            <v>2000.06.30</v>
          </cell>
          <cell r="P983" t="str">
            <v>2000.06.30</v>
          </cell>
          <cell r="Q983" t="str">
            <v>채광기</v>
          </cell>
        </row>
        <row r="984">
          <cell r="A984" t="str">
            <v>51009-00</v>
          </cell>
          <cell r="B984" t="str">
            <v>잡이익</v>
          </cell>
          <cell r="C984" t="str">
            <v>잡이익</v>
          </cell>
          <cell r="D984">
            <v>200</v>
          </cell>
          <cell r="E984" t="str">
            <v>수금전표</v>
          </cell>
          <cell r="F984" t="str">
            <v>10577447-002</v>
          </cell>
          <cell r="G984">
            <v>100456</v>
          </cell>
          <cell r="H984" t="str">
            <v>수출팀</v>
          </cell>
          <cell r="I984">
            <v>100027</v>
          </cell>
          <cell r="J984" t="str">
            <v>일진경리팀</v>
          </cell>
          <cell r="K984" t="str">
            <v>AL 관세환급</v>
          </cell>
          <cell r="L984" t="str">
            <v>C</v>
          </cell>
          <cell r="M984">
            <v>0</v>
          </cell>
          <cell r="N984">
            <v>32603030</v>
          </cell>
          <cell r="O984" t="str">
            <v>2000.06.30</v>
          </cell>
          <cell r="P984" t="str">
            <v>2000.06.30</v>
          </cell>
          <cell r="Q984" t="str">
            <v>정경희</v>
          </cell>
          <cell r="R984">
            <v>999999</v>
          </cell>
          <cell r="S984" t="str">
            <v>일시(SYSTEM SETTING)</v>
          </cell>
        </row>
        <row r="985">
          <cell r="A985" t="str">
            <v>51009-00</v>
          </cell>
          <cell r="B985" t="str">
            <v>잡이익</v>
          </cell>
          <cell r="C985" t="str">
            <v>잡이익</v>
          </cell>
          <cell r="D985">
            <v>100</v>
          </cell>
          <cell r="E985" t="str">
            <v>판매전표</v>
          </cell>
          <cell r="F985" t="str">
            <v>10577104-001</v>
          </cell>
          <cell r="G985">
            <v>100453</v>
          </cell>
          <cell r="H985" t="str">
            <v>특판1팀</v>
          </cell>
          <cell r="I985">
            <v>100453</v>
          </cell>
          <cell r="J985" t="str">
            <v>특판1팀</v>
          </cell>
          <cell r="K985" t="str">
            <v>알미늄 기납증(관세)</v>
          </cell>
          <cell r="L985" t="str">
            <v>C</v>
          </cell>
          <cell r="M985">
            <v>0</v>
          </cell>
          <cell r="N985">
            <v>3325850</v>
          </cell>
          <cell r="O985" t="str">
            <v>2000.06.30</v>
          </cell>
          <cell r="P985" t="str">
            <v>2000.06.30</v>
          </cell>
          <cell r="Q985" t="str">
            <v>최윤경</v>
          </cell>
        </row>
        <row r="986">
          <cell r="A986" t="str">
            <v>51009-00</v>
          </cell>
          <cell r="B986" t="str">
            <v>잡이익</v>
          </cell>
          <cell r="C986" t="str">
            <v>잡이익</v>
          </cell>
          <cell r="D986">
            <v>1</v>
          </cell>
          <cell r="E986" t="str">
            <v>비용전표</v>
          </cell>
          <cell r="F986" t="str">
            <v>10576700-002</v>
          </cell>
          <cell r="G986">
            <v>100453</v>
          </cell>
          <cell r="H986" t="str">
            <v>특판1팀</v>
          </cell>
          <cell r="I986">
            <v>100453</v>
          </cell>
          <cell r="J986" t="str">
            <v>특판1팀</v>
          </cell>
          <cell r="K986" t="str">
            <v>금형대</v>
          </cell>
          <cell r="L986" t="str">
            <v>C</v>
          </cell>
          <cell r="M986">
            <v>0</v>
          </cell>
          <cell r="N986">
            <v>1700000</v>
          </cell>
          <cell r="O986" t="str">
            <v>2000.06.30</v>
          </cell>
          <cell r="P986" t="str">
            <v>2000.06.30</v>
          </cell>
          <cell r="Q986" t="str">
            <v>최윤경</v>
          </cell>
        </row>
        <row r="987">
          <cell r="A987" t="str">
            <v>51009-00</v>
          </cell>
          <cell r="B987" t="str">
            <v>잡이익</v>
          </cell>
          <cell r="C987" t="str">
            <v>잡이익</v>
          </cell>
          <cell r="D987">
            <v>100</v>
          </cell>
          <cell r="E987" t="str">
            <v>판매전표</v>
          </cell>
          <cell r="F987" t="str">
            <v>10577483-002</v>
          </cell>
          <cell r="G987">
            <v>100450</v>
          </cell>
          <cell r="H987" t="str">
            <v>판매1팀</v>
          </cell>
          <cell r="I987">
            <v>100125</v>
          </cell>
          <cell r="J987" t="str">
            <v>기획팀</v>
          </cell>
          <cell r="K987" t="str">
            <v>금형대</v>
          </cell>
          <cell r="L987" t="str">
            <v>C</v>
          </cell>
          <cell r="M987">
            <v>0</v>
          </cell>
          <cell r="N987">
            <v>300000</v>
          </cell>
          <cell r="O987" t="str">
            <v>2000.06.30</v>
          </cell>
          <cell r="P987" t="str">
            <v>2000.06.30</v>
          </cell>
          <cell r="Q987" t="str">
            <v>한상영</v>
          </cell>
        </row>
        <row r="988">
          <cell r="A988" t="str">
            <v>51009-00</v>
          </cell>
          <cell r="B988" t="str">
            <v>잡이익</v>
          </cell>
          <cell r="C988" t="str">
            <v>잡이익</v>
          </cell>
          <cell r="D988">
            <v>100</v>
          </cell>
          <cell r="E988" t="str">
            <v>판매전표</v>
          </cell>
          <cell r="F988" t="str">
            <v>10577494-002</v>
          </cell>
          <cell r="G988">
            <v>100450</v>
          </cell>
          <cell r="H988" t="str">
            <v>판매1팀</v>
          </cell>
          <cell r="I988">
            <v>100125</v>
          </cell>
          <cell r="J988" t="str">
            <v>기획팀</v>
          </cell>
          <cell r="K988" t="str">
            <v>금형대</v>
          </cell>
          <cell r="L988" t="str">
            <v>C</v>
          </cell>
          <cell r="M988">
            <v>0</v>
          </cell>
          <cell r="N988">
            <v>620000</v>
          </cell>
          <cell r="O988" t="str">
            <v>2000.06.30</v>
          </cell>
          <cell r="P988" t="str">
            <v>2000.06.30</v>
          </cell>
          <cell r="Q988" t="str">
            <v>한상영</v>
          </cell>
        </row>
        <row r="989">
          <cell r="A989" t="str">
            <v>51009-00</v>
          </cell>
          <cell r="B989" t="str">
            <v>잡이익</v>
          </cell>
          <cell r="C989" t="str">
            <v>잡이익</v>
          </cell>
          <cell r="D989">
            <v>100</v>
          </cell>
          <cell r="E989" t="str">
            <v>판매전표</v>
          </cell>
          <cell r="F989" t="str">
            <v>10577487-002</v>
          </cell>
          <cell r="G989">
            <v>100450</v>
          </cell>
          <cell r="H989" t="str">
            <v>판매1팀</v>
          </cell>
          <cell r="I989">
            <v>100125</v>
          </cell>
          <cell r="J989" t="str">
            <v>기획팀</v>
          </cell>
          <cell r="K989" t="str">
            <v>금형대</v>
          </cell>
          <cell r="L989" t="str">
            <v>C</v>
          </cell>
          <cell r="M989">
            <v>0</v>
          </cell>
          <cell r="N989">
            <v>2550000</v>
          </cell>
          <cell r="O989" t="str">
            <v>2000.06.30</v>
          </cell>
          <cell r="P989" t="str">
            <v>2000.06.30</v>
          </cell>
          <cell r="Q989" t="str">
            <v>한상영</v>
          </cell>
        </row>
        <row r="990">
          <cell r="A990" t="str">
            <v>51009-00</v>
          </cell>
          <cell r="B990" t="str">
            <v>잡이익</v>
          </cell>
          <cell r="C990" t="str">
            <v>잡이익</v>
          </cell>
          <cell r="D990">
            <v>50</v>
          </cell>
          <cell r="E990" t="str">
            <v>자금전표</v>
          </cell>
          <cell r="F990" t="str">
            <v>10578745-002</v>
          </cell>
          <cell r="G990">
            <v>100702</v>
          </cell>
          <cell r="H990" t="str">
            <v>관리과</v>
          </cell>
          <cell r="I990">
            <v>100027</v>
          </cell>
          <cell r="J990" t="str">
            <v>일진경리팀</v>
          </cell>
          <cell r="K990" t="str">
            <v>외상대단수차이</v>
          </cell>
          <cell r="L990" t="str">
            <v>C</v>
          </cell>
          <cell r="M990">
            <v>0</v>
          </cell>
          <cell r="N990">
            <v>3</v>
          </cell>
          <cell r="O990" t="str">
            <v>2000.06.30</v>
          </cell>
          <cell r="P990" t="str">
            <v>2000.06.30</v>
          </cell>
          <cell r="Q990" t="str">
            <v>정경희</v>
          </cell>
        </row>
        <row r="991">
          <cell r="A991" t="str">
            <v>51009-00</v>
          </cell>
          <cell r="B991" t="str">
            <v>잡이익</v>
          </cell>
          <cell r="C991" t="str">
            <v>잡이익</v>
          </cell>
          <cell r="D991">
            <v>50</v>
          </cell>
          <cell r="E991" t="str">
            <v>자금전표</v>
          </cell>
          <cell r="F991" t="str">
            <v>10578753-002</v>
          </cell>
          <cell r="G991">
            <v>100456</v>
          </cell>
          <cell r="H991" t="str">
            <v>수출팀</v>
          </cell>
          <cell r="I991">
            <v>100027</v>
          </cell>
          <cell r="J991" t="str">
            <v>일진경리팀</v>
          </cell>
          <cell r="K991" t="str">
            <v>알미늄수출잡이익(파? C</v>
          </cell>
          <cell r="M991">
            <v>0</v>
          </cell>
          <cell r="N991" t="str">
            <v>499905  2</v>
          </cell>
          <cell r="O991" t="str">
            <v>000.06.30  2</v>
          </cell>
          <cell r="P991" t="str">
            <v>000.06.30  정</v>
          </cell>
          <cell r="Q991" t="str">
            <v>경희</v>
          </cell>
        </row>
        <row r="992">
          <cell r="A992" t="str">
            <v>51009-00</v>
          </cell>
          <cell r="B992" t="str">
            <v>잡이익</v>
          </cell>
          <cell r="C992" t="str">
            <v>잡이익</v>
          </cell>
          <cell r="D992">
            <v>1</v>
          </cell>
          <cell r="E992" t="str">
            <v>비용전표</v>
          </cell>
          <cell r="F992" t="str">
            <v>10572650-004</v>
          </cell>
          <cell r="G992">
            <v>100223</v>
          </cell>
          <cell r="H992" t="str">
            <v>통신공장</v>
          </cell>
          <cell r="I992">
            <v>100027</v>
          </cell>
          <cell r="J992" t="str">
            <v>일진경리팀</v>
          </cell>
          <cell r="K992" t="str">
            <v>절사분 및 자동납부할</v>
          </cell>
          <cell r="L992" t="str">
            <v>C</v>
          </cell>
          <cell r="M992">
            <v>0</v>
          </cell>
          <cell r="N992">
            <v>4533</v>
          </cell>
          <cell r="O992" t="str">
            <v>2000.06.30</v>
          </cell>
          <cell r="P992" t="str">
            <v>2000.06.27</v>
          </cell>
          <cell r="Q992" t="str">
            <v>정미은</v>
          </cell>
        </row>
        <row r="993">
          <cell r="A993" t="str">
            <v>51009-00</v>
          </cell>
          <cell r="B993" t="str">
            <v>잡이익</v>
          </cell>
          <cell r="C993" t="str">
            <v>잡이익</v>
          </cell>
          <cell r="D993">
            <v>1</v>
          </cell>
          <cell r="E993" t="str">
            <v>비용전표</v>
          </cell>
          <cell r="F993" t="str">
            <v>10570835-004</v>
          </cell>
          <cell r="G993">
            <v>100079</v>
          </cell>
          <cell r="H993" t="str">
            <v>총무팀</v>
          </cell>
          <cell r="I993">
            <v>100079</v>
          </cell>
          <cell r="J993" t="str">
            <v>총무팀</v>
          </cell>
          <cell r="K993" t="str">
            <v>절사분 및 할인액</v>
          </cell>
          <cell r="L993" t="str">
            <v>C</v>
          </cell>
          <cell r="M993">
            <v>0</v>
          </cell>
          <cell r="N993">
            <v>15462</v>
          </cell>
          <cell r="O993" t="str">
            <v>2000.06.30</v>
          </cell>
          <cell r="P993" t="str">
            <v>2000.06.17</v>
          </cell>
          <cell r="Q993" t="str">
            <v>노승진</v>
          </cell>
        </row>
        <row r="994">
          <cell r="A994" t="str">
            <v>51009-00</v>
          </cell>
          <cell r="B994" t="str">
            <v>잡이익</v>
          </cell>
          <cell r="C994" t="str">
            <v>잡이익</v>
          </cell>
          <cell r="D994">
            <v>100</v>
          </cell>
          <cell r="E994" t="str">
            <v>판매전표</v>
          </cell>
          <cell r="F994" t="str">
            <v>10575539-002</v>
          </cell>
          <cell r="G994">
            <v>100361</v>
          </cell>
          <cell r="H994" t="str">
            <v>구매과</v>
          </cell>
          <cell r="I994">
            <v>100361</v>
          </cell>
          <cell r="J994" t="str">
            <v>구매과</v>
          </cell>
          <cell r="K994" t="str">
            <v>아연강선공드럼</v>
          </cell>
          <cell r="L994" t="str">
            <v>C</v>
          </cell>
          <cell r="M994">
            <v>0</v>
          </cell>
          <cell r="N994">
            <v>57000</v>
          </cell>
          <cell r="O994" t="str">
            <v>2000.06.30</v>
          </cell>
          <cell r="P994" t="str">
            <v>2000.06.30</v>
          </cell>
          <cell r="Q994" t="str">
            <v>김미현</v>
          </cell>
          <cell r="R994">
            <v>999999</v>
          </cell>
          <cell r="S994" t="str">
            <v>일시(SYSTEM SETTING)</v>
          </cell>
        </row>
        <row r="995">
          <cell r="A995" t="str">
            <v>51009-00</v>
          </cell>
          <cell r="B995" t="str">
            <v>잡이익</v>
          </cell>
          <cell r="C995" t="str">
            <v>잡이익</v>
          </cell>
          <cell r="D995">
            <v>100</v>
          </cell>
          <cell r="E995" t="str">
            <v>판매전표</v>
          </cell>
          <cell r="F995" t="str">
            <v>10575069-002</v>
          </cell>
          <cell r="G995">
            <v>100361</v>
          </cell>
          <cell r="H995" t="str">
            <v>구매과</v>
          </cell>
          <cell r="I995">
            <v>100361</v>
          </cell>
          <cell r="J995" t="str">
            <v>구매과</v>
          </cell>
          <cell r="K995" t="str">
            <v>파지</v>
          </cell>
          <cell r="L995" t="str">
            <v>C</v>
          </cell>
          <cell r="M995">
            <v>0</v>
          </cell>
          <cell r="N995">
            <v>35200</v>
          </cell>
          <cell r="O995" t="str">
            <v>2000.06.30</v>
          </cell>
          <cell r="P995" t="str">
            <v>2000.06.30</v>
          </cell>
          <cell r="Q995" t="str">
            <v>김미현</v>
          </cell>
          <cell r="R995">
            <v>999999</v>
          </cell>
          <cell r="S995" t="str">
            <v>일시(SYSTEM SETTING)</v>
          </cell>
        </row>
        <row r="996">
          <cell r="A996" t="str">
            <v>51009-00</v>
          </cell>
          <cell r="B996" t="str">
            <v>잡이익</v>
          </cell>
          <cell r="C996" t="str">
            <v>잡이익</v>
          </cell>
          <cell r="D996">
            <v>100</v>
          </cell>
          <cell r="E996" t="str">
            <v>판매전표</v>
          </cell>
          <cell r="F996" t="str">
            <v>10575072-002</v>
          </cell>
          <cell r="G996">
            <v>100361</v>
          </cell>
          <cell r="H996" t="str">
            <v>구매과</v>
          </cell>
          <cell r="I996">
            <v>100361</v>
          </cell>
          <cell r="J996" t="str">
            <v>구매과</v>
          </cell>
          <cell r="K996" t="str">
            <v>폐500KG포대</v>
          </cell>
          <cell r="L996" t="str">
            <v>C</v>
          </cell>
          <cell r="M996">
            <v>0</v>
          </cell>
          <cell r="N996">
            <v>9000</v>
          </cell>
          <cell r="O996" t="str">
            <v>2000.06.30</v>
          </cell>
          <cell r="P996" t="str">
            <v>2000.06.30</v>
          </cell>
          <cell r="Q996" t="str">
            <v>김미현</v>
          </cell>
          <cell r="R996">
            <v>999999</v>
          </cell>
          <cell r="S996" t="str">
            <v>일시(SYSTEM SETTING)</v>
          </cell>
        </row>
        <row r="997">
          <cell r="A997" t="str">
            <v>51009-00</v>
          </cell>
          <cell r="B997" t="str">
            <v>잡이익</v>
          </cell>
          <cell r="C997" t="str">
            <v>잡이익</v>
          </cell>
          <cell r="D997">
            <v>100</v>
          </cell>
          <cell r="E997" t="str">
            <v>판매전표</v>
          </cell>
          <cell r="F997" t="str">
            <v>10575514-002</v>
          </cell>
          <cell r="G997">
            <v>100230</v>
          </cell>
          <cell r="H997" t="str">
            <v>F/S 2팀</v>
          </cell>
          <cell r="I997">
            <v>100361</v>
          </cell>
          <cell r="J997" t="str">
            <v>구매과</v>
          </cell>
          <cell r="K997" t="str">
            <v>폐젤리케이블</v>
          </cell>
          <cell r="L997" t="str">
            <v>C</v>
          </cell>
          <cell r="M997">
            <v>0</v>
          </cell>
          <cell r="N997">
            <v>4536000</v>
          </cell>
          <cell r="O997" t="str">
            <v>2000.06.30</v>
          </cell>
          <cell r="P997" t="str">
            <v>2000.06.30</v>
          </cell>
          <cell r="Q997" t="str">
            <v>김미현</v>
          </cell>
          <cell r="R997">
            <v>999999</v>
          </cell>
          <cell r="S997" t="str">
            <v>일시(SYSTEM SETTING)</v>
          </cell>
        </row>
        <row r="998">
          <cell r="A998" t="str">
            <v>51009-00</v>
          </cell>
          <cell r="B998" t="str">
            <v>잡이익</v>
          </cell>
          <cell r="C998" t="str">
            <v>잡이익</v>
          </cell>
          <cell r="D998">
            <v>100</v>
          </cell>
          <cell r="E998" t="str">
            <v>판매전표</v>
          </cell>
          <cell r="F998" t="str">
            <v>10575513-002</v>
          </cell>
          <cell r="G998">
            <v>100361</v>
          </cell>
          <cell r="H998" t="str">
            <v>구매과</v>
          </cell>
          <cell r="I998">
            <v>100361</v>
          </cell>
          <cell r="J998" t="str">
            <v>구매과</v>
          </cell>
          <cell r="K998" t="str">
            <v>폐 LAP TAPE</v>
          </cell>
          <cell r="L998" t="str">
            <v>C</v>
          </cell>
          <cell r="M998">
            <v>0</v>
          </cell>
          <cell r="N998">
            <v>760000</v>
          </cell>
          <cell r="O998" t="str">
            <v>2000.06.30</v>
          </cell>
          <cell r="P998" t="str">
            <v>2000.06.30</v>
          </cell>
          <cell r="Q998" t="str">
            <v>김미현</v>
          </cell>
          <cell r="R998">
            <v>999999</v>
          </cell>
          <cell r="S998" t="str">
            <v>일시(SYSTEM SETTING)</v>
          </cell>
        </row>
        <row r="999">
          <cell r="A999" t="str">
            <v>51009-00</v>
          </cell>
          <cell r="B999" t="str">
            <v>잡이익</v>
          </cell>
          <cell r="C999" t="str">
            <v>잡이익</v>
          </cell>
          <cell r="D999">
            <v>100</v>
          </cell>
          <cell r="E999" t="str">
            <v>판매전표</v>
          </cell>
          <cell r="F999" t="str">
            <v>10575513-003</v>
          </cell>
          <cell r="G999">
            <v>100230</v>
          </cell>
          <cell r="H999" t="str">
            <v>F/S 2팀</v>
          </cell>
          <cell r="I999">
            <v>100361</v>
          </cell>
          <cell r="J999" t="str">
            <v>구매과</v>
          </cell>
          <cell r="K999" t="str">
            <v>폐전선(D/W)</v>
          </cell>
          <cell r="L999" t="str">
            <v>C</v>
          </cell>
          <cell r="M999">
            <v>0</v>
          </cell>
          <cell r="N999">
            <v>265500</v>
          </cell>
          <cell r="O999" t="str">
            <v>2000.06.30</v>
          </cell>
          <cell r="P999" t="str">
            <v>2000.06.30</v>
          </cell>
          <cell r="Q999" t="str">
            <v>김미현</v>
          </cell>
          <cell r="R999">
            <v>999999</v>
          </cell>
          <cell r="S999" t="str">
            <v>일시(SYSTEM SETTING)</v>
          </cell>
        </row>
        <row r="1000">
          <cell r="A1000" t="str">
            <v>51009-00</v>
          </cell>
          <cell r="B1000" t="str">
            <v>잡이익</v>
          </cell>
          <cell r="C1000" t="str">
            <v>잡이익</v>
          </cell>
          <cell r="D1000">
            <v>10</v>
          </cell>
          <cell r="E1000" t="str">
            <v>전도금전표</v>
          </cell>
          <cell r="F1000" t="str">
            <v>10574198-004</v>
          </cell>
          <cell r="G1000">
            <v>100459</v>
          </cell>
          <cell r="H1000" t="str">
            <v>업무팀</v>
          </cell>
          <cell r="I1000">
            <v>100459</v>
          </cell>
          <cell r="J1000" t="str">
            <v>업무팀</v>
          </cell>
          <cell r="K1000" t="str">
            <v>6월 전화료 원단위절? C</v>
          </cell>
          <cell r="M1000">
            <v>0</v>
          </cell>
          <cell r="N1000" t="str">
            <v>29  2</v>
          </cell>
          <cell r="O1000" t="str">
            <v>000.06.30  2</v>
          </cell>
          <cell r="P1000" t="str">
            <v>000.06.18  편</v>
          </cell>
          <cell r="Q1000" t="str">
            <v>무칠</v>
          </cell>
        </row>
        <row r="1001">
          <cell r="A1001" t="str">
            <v>51009-00</v>
          </cell>
          <cell r="B1001" t="str">
            <v>잡이익</v>
          </cell>
          <cell r="C1001" t="str">
            <v>잡이익</v>
          </cell>
          <cell r="D1001">
            <v>50</v>
          </cell>
          <cell r="E1001" t="str">
            <v>자금전표</v>
          </cell>
          <cell r="F1001" t="str">
            <v>10574194-005</v>
          </cell>
          <cell r="G1001">
            <v>100459</v>
          </cell>
          <cell r="H1001" t="str">
            <v>업무팀</v>
          </cell>
          <cell r="I1001">
            <v>100459</v>
          </cell>
          <cell r="J1001" t="str">
            <v>업무팀</v>
          </cell>
          <cell r="K1001" t="str">
            <v>6월 전화료 자동납부? C</v>
          </cell>
          <cell r="M1001">
            <v>0</v>
          </cell>
          <cell r="N1001" t="str">
            <v>6542  2</v>
          </cell>
          <cell r="O1001" t="str">
            <v>000.06.30  2</v>
          </cell>
          <cell r="P1001" t="str">
            <v>000.06.18  편</v>
          </cell>
          <cell r="Q1001" t="str">
            <v>무칠</v>
          </cell>
        </row>
        <row r="1002">
          <cell r="A1002" t="str">
            <v>51009-00</v>
          </cell>
          <cell r="B1002" t="str">
            <v>잡이익</v>
          </cell>
          <cell r="C1002" t="str">
            <v>잡이익</v>
          </cell>
          <cell r="D1002">
            <v>50</v>
          </cell>
          <cell r="E1002" t="str">
            <v>자금전표</v>
          </cell>
          <cell r="F1002" t="str">
            <v>10574194-006</v>
          </cell>
          <cell r="G1002">
            <v>100459</v>
          </cell>
          <cell r="H1002" t="str">
            <v>업무팀</v>
          </cell>
          <cell r="I1002">
            <v>100459</v>
          </cell>
          <cell r="J1002" t="str">
            <v>업무팀</v>
          </cell>
          <cell r="K1002" t="str">
            <v>6월 전화료 원단위절? C</v>
          </cell>
          <cell r="M1002">
            <v>0</v>
          </cell>
          <cell r="N1002" t="str">
            <v>88  2</v>
          </cell>
          <cell r="O1002" t="str">
            <v>000.06.30  2</v>
          </cell>
          <cell r="P1002" t="str">
            <v>000.06.18  편</v>
          </cell>
          <cell r="Q1002" t="str">
            <v>무칠</v>
          </cell>
        </row>
        <row r="1003">
          <cell r="A1003" t="str">
            <v>51009-00</v>
          </cell>
          <cell r="B1003" t="str">
            <v>잡이익</v>
          </cell>
          <cell r="C1003" t="str">
            <v>잡이익</v>
          </cell>
          <cell r="D1003">
            <v>50</v>
          </cell>
          <cell r="E1003" t="str">
            <v>자금전표</v>
          </cell>
          <cell r="F1003" t="str">
            <v>10573979-004</v>
          </cell>
          <cell r="G1003">
            <v>100459</v>
          </cell>
          <cell r="H1003" t="str">
            <v>업무팀</v>
          </cell>
          <cell r="I1003">
            <v>100459</v>
          </cell>
          <cell r="J1003" t="str">
            <v>업무팀</v>
          </cell>
          <cell r="K1003" t="str">
            <v>6월 Fax료 자동납부할</v>
          </cell>
          <cell r="L1003" t="str">
            <v>C</v>
          </cell>
          <cell r="M1003">
            <v>0</v>
          </cell>
          <cell r="N1003">
            <v>120</v>
          </cell>
          <cell r="O1003" t="str">
            <v>2000.06.30</v>
          </cell>
          <cell r="P1003" t="str">
            <v>2000.06.14</v>
          </cell>
          <cell r="Q1003" t="str">
            <v>편무칠</v>
          </cell>
        </row>
        <row r="1004">
          <cell r="A1004" t="str">
            <v>51009-00</v>
          </cell>
          <cell r="B1004" t="str">
            <v>잡이익</v>
          </cell>
          <cell r="C1004" t="str">
            <v>잡이익</v>
          </cell>
          <cell r="D1004">
            <v>50</v>
          </cell>
          <cell r="E1004" t="str">
            <v>자금전표</v>
          </cell>
          <cell r="F1004" t="str">
            <v>10573979-005</v>
          </cell>
          <cell r="G1004">
            <v>100459</v>
          </cell>
          <cell r="H1004" t="str">
            <v>업무팀</v>
          </cell>
          <cell r="I1004">
            <v>100459</v>
          </cell>
          <cell r="J1004" t="str">
            <v>업무팀</v>
          </cell>
          <cell r="K1004" t="str">
            <v>6월 Fax료 원단위절사</v>
          </cell>
          <cell r="L1004" t="str">
            <v>C</v>
          </cell>
          <cell r="M1004">
            <v>0</v>
          </cell>
          <cell r="N1004">
            <v>3</v>
          </cell>
          <cell r="O1004" t="str">
            <v>2000.06.30</v>
          </cell>
          <cell r="P1004" t="str">
            <v>2000.06.14</v>
          </cell>
          <cell r="Q1004" t="str">
            <v>편무칠</v>
          </cell>
        </row>
        <row r="1005">
          <cell r="A1005" t="str">
            <v>51009-00</v>
          </cell>
          <cell r="B1005" t="str">
            <v>잡이익</v>
          </cell>
          <cell r="C1005" t="str">
            <v>잡이익</v>
          </cell>
          <cell r="D1005">
            <v>50</v>
          </cell>
          <cell r="E1005" t="str">
            <v>자금전표</v>
          </cell>
          <cell r="F1005" t="str">
            <v>10573960-004</v>
          </cell>
          <cell r="G1005">
            <v>100459</v>
          </cell>
          <cell r="H1005" t="str">
            <v>업무팀</v>
          </cell>
          <cell r="I1005">
            <v>100459</v>
          </cell>
          <cell r="J1005" t="str">
            <v>업무팀</v>
          </cell>
          <cell r="K1005" t="str">
            <v>6월 모뎀료 자동납부? C</v>
          </cell>
          <cell r="M1005">
            <v>0</v>
          </cell>
          <cell r="N1005" t="str">
            <v>160  2</v>
          </cell>
          <cell r="O1005" t="str">
            <v>000.06.30  2</v>
          </cell>
          <cell r="P1005" t="str">
            <v>000.06.14  편</v>
          </cell>
          <cell r="Q1005" t="str">
            <v>무칠</v>
          </cell>
        </row>
        <row r="1006">
          <cell r="A1006" t="str">
            <v>51009-00</v>
          </cell>
          <cell r="B1006" t="str">
            <v>잡이익</v>
          </cell>
          <cell r="C1006" t="str">
            <v>잡이익</v>
          </cell>
          <cell r="D1006">
            <v>50</v>
          </cell>
          <cell r="E1006" t="str">
            <v>자금전표</v>
          </cell>
          <cell r="F1006" t="str">
            <v>10573954-004</v>
          </cell>
          <cell r="G1006">
            <v>100459</v>
          </cell>
          <cell r="H1006" t="str">
            <v>업무팀</v>
          </cell>
          <cell r="I1006">
            <v>100459</v>
          </cell>
          <cell r="J1006" t="str">
            <v>업무팀</v>
          </cell>
          <cell r="K1006" t="str">
            <v>6월 전화료자동납부할</v>
          </cell>
          <cell r="L1006" t="str">
            <v>C</v>
          </cell>
          <cell r="M1006">
            <v>0</v>
          </cell>
          <cell r="N1006">
            <v>230</v>
          </cell>
          <cell r="O1006" t="str">
            <v>2000.06.30</v>
          </cell>
          <cell r="P1006" t="str">
            <v>2000.06.14</v>
          </cell>
          <cell r="Q1006" t="str">
            <v>편무칠</v>
          </cell>
        </row>
        <row r="1007">
          <cell r="A1007" t="str">
            <v>51009-00</v>
          </cell>
          <cell r="B1007" t="str">
            <v>잡이익</v>
          </cell>
          <cell r="C1007" t="str">
            <v>잡이익</v>
          </cell>
          <cell r="D1007">
            <v>50</v>
          </cell>
          <cell r="E1007" t="str">
            <v>자금전표</v>
          </cell>
          <cell r="F1007" t="str">
            <v>10573954-005</v>
          </cell>
          <cell r="G1007">
            <v>100459</v>
          </cell>
          <cell r="H1007" t="str">
            <v>업무팀</v>
          </cell>
          <cell r="I1007">
            <v>100459</v>
          </cell>
          <cell r="J1007" t="str">
            <v>업무팀</v>
          </cell>
          <cell r="K1007" t="str">
            <v>6월 전화료 원단위절? C</v>
          </cell>
          <cell r="M1007">
            <v>0</v>
          </cell>
          <cell r="N1007" t="str">
            <v>2  2</v>
          </cell>
          <cell r="O1007" t="str">
            <v>000.06.30  2</v>
          </cell>
          <cell r="P1007" t="str">
            <v>000.06.14  편</v>
          </cell>
          <cell r="Q1007" t="str">
            <v>무칠</v>
          </cell>
        </row>
        <row r="1008">
          <cell r="A1008" t="str">
            <v>51009-00</v>
          </cell>
          <cell r="B1008" t="str">
            <v>잡이익</v>
          </cell>
          <cell r="C1008" t="str">
            <v>잡이익</v>
          </cell>
          <cell r="D1008">
            <v>50</v>
          </cell>
          <cell r="E1008" t="str">
            <v>자금전표</v>
          </cell>
          <cell r="F1008" t="str">
            <v>10573993-008</v>
          </cell>
          <cell r="G1008">
            <v>100459</v>
          </cell>
          <cell r="H1008" t="str">
            <v>업무팀</v>
          </cell>
          <cell r="I1008">
            <v>100459</v>
          </cell>
          <cell r="J1008" t="str">
            <v>업무팀</v>
          </cell>
          <cell r="K1008" t="str">
            <v>6월 전화료 자동납부? C</v>
          </cell>
          <cell r="M1008">
            <v>0</v>
          </cell>
          <cell r="N1008" t="str">
            <v>3990  2</v>
          </cell>
          <cell r="O1008" t="str">
            <v>000.06.30  2</v>
          </cell>
          <cell r="P1008" t="str">
            <v>000.06.14  편</v>
          </cell>
          <cell r="Q1008" t="str">
            <v>무칠</v>
          </cell>
        </row>
        <row r="1009">
          <cell r="A1009" t="str">
            <v>51009-00</v>
          </cell>
          <cell r="B1009" t="str">
            <v>잡이익</v>
          </cell>
          <cell r="C1009" t="str">
            <v>잡이익</v>
          </cell>
          <cell r="D1009">
            <v>50</v>
          </cell>
          <cell r="E1009" t="str">
            <v>자금전표</v>
          </cell>
          <cell r="F1009" t="str">
            <v>10573993-009</v>
          </cell>
          <cell r="G1009">
            <v>100459</v>
          </cell>
          <cell r="H1009" t="str">
            <v>업무팀</v>
          </cell>
          <cell r="I1009">
            <v>100459</v>
          </cell>
          <cell r="J1009" t="str">
            <v>업무팀</v>
          </cell>
          <cell r="K1009" t="str">
            <v>6월 전화료 원단위 절</v>
          </cell>
          <cell r="L1009" t="str">
            <v>C</v>
          </cell>
          <cell r="M1009">
            <v>0</v>
          </cell>
          <cell r="N1009">
            <v>17</v>
          </cell>
          <cell r="O1009" t="str">
            <v>2000.06.30</v>
          </cell>
          <cell r="P1009" t="str">
            <v>2000.06.14</v>
          </cell>
          <cell r="Q1009" t="str">
            <v>편무칠</v>
          </cell>
        </row>
        <row r="1010">
          <cell r="A1010" t="str">
            <v>51009-00</v>
          </cell>
          <cell r="B1010" t="str">
            <v>잡이익</v>
          </cell>
          <cell r="C1010" t="str">
            <v>잡이익</v>
          </cell>
          <cell r="D1010">
            <v>50</v>
          </cell>
          <cell r="E1010" t="str">
            <v>자금전표</v>
          </cell>
          <cell r="F1010" t="str">
            <v>10574039-006</v>
          </cell>
          <cell r="G1010">
            <v>100459</v>
          </cell>
          <cell r="H1010" t="str">
            <v>업무팀</v>
          </cell>
          <cell r="I1010">
            <v>100459</v>
          </cell>
          <cell r="J1010" t="str">
            <v>업무팀</v>
          </cell>
          <cell r="K1010" t="str">
            <v>6-7월 전용회선료 자? C</v>
          </cell>
          <cell r="M1010">
            <v>0</v>
          </cell>
          <cell r="N1010" t="str">
            <v>39150  2</v>
          </cell>
          <cell r="O1010" t="str">
            <v>000.06.30  2</v>
          </cell>
          <cell r="P1010" t="str">
            <v>000.06.13  편</v>
          </cell>
          <cell r="Q1010" t="str">
            <v>무칠</v>
          </cell>
        </row>
        <row r="1011">
          <cell r="A1011" t="str">
            <v>51009-00</v>
          </cell>
          <cell r="B1011" t="str">
            <v>잡이익</v>
          </cell>
          <cell r="C1011" t="str">
            <v>잡이익</v>
          </cell>
          <cell r="D1011">
            <v>50</v>
          </cell>
          <cell r="E1011" t="str">
            <v>자금전표</v>
          </cell>
          <cell r="F1011" t="str">
            <v>10574039-007</v>
          </cell>
          <cell r="G1011">
            <v>100459</v>
          </cell>
          <cell r="H1011" t="str">
            <v>업무팀</v>
          </cell>
          <cell r="I1011">
            <v>100459</v>
          </cell>
          <cell r="J1011" t="str">
            <v>업무팀</v>
          </cell>
          <cell r="K1011" t="str">
            <v>6-7월 전용회선료 원? C</v>
          </cell>
          <cell r="M1011">
            <v>0</v>
          </cell>
          <cell r="N1011" t="str">
            <v>9  2</v>
          </cell>
          <cell r="O1011" t="str">
            <v>000.06.30  2</v>
          </cell>
          <cell r="P1011" t="str">
            <v>000.06.13  편</v>
          </cell>
          <cell r="Q1011" t="str">
            <v>무칠</v>
          </cell>
        </row>
        <row r="1012">
          <cell r="A1012" t="str">
            <v>51009-00</v>
          </cell>
          <cell r="B1012" t="str">
            <v>잡이익</v>
          </cell>
          <cell r="C1012" t="str">
            <v>잡이익</v>
          </cell>
          <cell r="D1012">
            <v>50</v>
          </cell>
          <cell r="E1012" t="str">
            <v>자금전표</v>
          </cell>
          <cell r="F1012" t="str">
            <v>10574016-009</v>
          </cell>
          <cell r="G1012">
            <v>100459</v>
          </cell>
          <cell r="H1012" t="str">
            <v>업무팀</v>
          </cell>
          <cell r="I1012">
            <v>100459</v>
          </cell>
          <cell r="J1012" t="str">
            <v>업무팀</v>
          </cell>
          <cell r="K1012" t="str">
            <v>6월 전화료 자동납부? C</v>
          </cell>
          <cell r="M1012">
            <v>0</v>
          </cell>
          <cell r="N1012" t="str">
            <v>6890  2</v>
          </cell>
          <cell r="O1012" t="str">
            <v>000.06.30  2</v>
          </cell>
          <cell r="P1012" t="str">
            <v>000.06.14  편</v>
          </cell>
          <cell r="Q1012" t="str">
            <v>무칠</v>
          </cell>
        </row>
        <row r="1013">
          <cell r="A1013" t="str">
            <v>51009-00</v>
          </cell>
          <cell r="B1013" t="str">
            <v>잡이익</v>
          </cell>
          <cell r="C1013" t="str">
            <v>잡이익</v>
          </cell>
          <cell r="D1013">
            <v>50</v>
          </cell>
          <cell r="E1013" t="str">
            <v>자금전표</v>
          </cell>
          <cell r="F1013" t="str">
            <v>10574016-010</v>
          </cell>
          <cell r="G1013">
            <v>100459</v>
          </cell>
          <cell r="H1013" t="str">
            <v>업무팀</v>
          </cell>
          <cell r="I1013">
            <v>100459</v>
          </cell>
          <cell r="J1013" t="str">
            <v>업무팀</v>
          </cell>
          <cell r="K1013" t="str">
            <v>6월 전화료 원단위절? C</v>
          </cell>
          <cell r="M1013">
            <v>0</v>
          </cell>
          <cell r="N1013" t="str">
            <v>35  2</v>
          </cell>
          <cell r="O1013" t="str">
            <v>000.06.30  2</v>
          </cell>
          <cell r="P1013" t="str">
            <v>000.06.14  편</v>
          </cell>
          <cell r="Q1013" t="str">
            <v>무칠</v>
          </cell>
        </row>
        <row r="1014">
          <cell r="A1014" t="str">
            <v>51009-00</v>
          </cell>
          <cell r="B1014" t="str">
            <v>잡이익</v>
          </cell>
          <cell r="C1014" t="str">
            <v>잡이익</v>
          </cell>
          <cell r="D1014">
            <v>200</v>
          </cell>
          <cell r="E1014" t="str">
            <v>수금전표</v>
          </cell>
          <cell r="F1014" t="str">
            <v>10572061-002</v>
          </cell>
          <cell r="G1014">
            <v>100079</v>
          </cell>
          <cell r="H1014" t="str">
            <v>총무팀</v>
          </cell>
          <cell r="I1014">
            <v>100079</v>
          </cell>
          <cell r="J1014" t="str">
            <v>총무팀</v>
          </cell>
          <cell r="K1014" t="str">
            <v>6월분 임대료</v>
          </cell>
          <cell r="L1014" t="str">
            <v>C</v>
          </cell>
          <cell r="M1014">
            <v>0</v>
          </cell>
          <cell r="N1014">
            <v>30000</v>
          </cell>
          <cell r="O1014" t="str">
            <v>2000.07.05</v>
          </cell>
          <cell r="P1014" t="str">
            <v>2000.06.26</v>
          </cell>
          <cell r="Q1014" t="str">
            <v>노승진</v>
          </cell>
          <cell r="R1014">
            <v>999999</v>
          </cell>
          <cell r="S1014" t="str">
            <v>일시(SYSTEM SETTING)</v>
          </cell>
        </row>
        <row r="1015">
          <cell r="A1015" t="str">
            <v>51009-00</v>
          </cell>
          <cell r="B1015" t="str">
            <v>잡이익</v>
          </cell>
          <cell r="C1015" t="str">
            <v>잡이익</v>
          </cell>
          <cell r="D1015">
            <v>200</v>
          </cell>
          <cell r="E1015" t="str">
            <v>수금전표</v>
          </cell>
          <cell r="F1015" t="str">
            <v>10572061-003</v>
          </cell>
          <cell r="G1015">
            <v>100079</v>
          </cell>
          <cell r="H1015" t="str">
            <v>총무팀</v>
          </cell>
          <cell r="I1015">
            <v>100079</v>
          </cell>
          <cell r="J1015" t="str">
            <v>총무팀</v>
          </cell>
          <cell r="K1015" t="str">
            <v>6월분 임대료</v>
          </cell>
          <cell r="L1015" t="str">
            <v>C</v>
          </cell>
          <cell r="M1015">
            <v>0</v>
          </cell>
          <cell r="N1015">
            <v>40000</v>
          </cell>
          <cell r="O1015" t="str">
            <v>2000.07.05</v>
          </cell>
          <cell r="P1015" t="str">
            <v>2000.06.26</v>
          </cell>
          <cell r="Q1015" t="str">
            <v>노승진</v>
          </cell>
          <cell r="R1015">
            <v>999999</v>
          </cell>
          <cell r="S1015" t="str">
            <v>일시(SYSTEM SETTING)</v>
          </cell>
        </row>
        <row r="1016">
          <cell r="A1016" t="str">
            <v>51009-00</v>
          </cell>
          <cell r="B1016" t="str">
            <v>잡이익</v>
          </cell>
          <cell r="C1016" t="str">
            <v>잡이익</v>
          </cell>
          <cell r="D1016">
            <v>200</v>
          </cell>
          <cell r="E1016" t="str">
            <v>수금전표</v>
          </cell>
          <cell r="F1016" t="str">
            <v>10572061-004</v>
          </cell>
          <cell r="G1016">
            <v>100079</v>
          </cell>
          <cell r="H1016" t="str">
            <v>총무팀</v>
          </cell>
          <cell r="I1016">
            <v>100079</v>
          </cell>
          <cell r="J1016" t="str">
            <v>총무팀</v>
          </cell>
          <cell r="K1016" t="str">
            <v>6월분 임대료</v>
          </cell>
          <cell r="L1016" t="str">
            <v>C</v>
          </cell>
          <cell r="M1016">
            <v>0</v>
          </cell>
          <cell r="N1016">
            <v>10000</v>
          </cell>
          <cell r="O1016" t="str">
            <v>2000.07.05</v>
          </cell>
          <cell r="P1016" t="str">
            <v>2000.06.26</v>
          </cell>
          <cell r="Q1016" t="str">
            <v>노승진</v>
          </cell>
          <cell r="R1016">
            <v>999999</v>
          </cell>
          <cell r="S1016" t="str">
            <v>일시(SYSTEM SETTING)</v>
          </cell>
        </row>
        <row r="1017">
          <cell r="A1017" t="str">
            <v>51009-00</v>
          </cell>
          <cell r="B1017" t="str">
            <v>잡이익</v>
          </cell>
          <cell r="C1017" t="str">
            <v>잡이익</v>
          </cell>
          <cell r="D1017">
            <v>200</v>
          </cell>
          <cell r="E1017" t="str">
            <v>수금전표</v>
          </cell>
          <cell r="F1017" t="str">
            <v>10572061-005</v>
          </cell>
          <cell r="G1017">
            <v>100079</v>
          </cell>
          <cell r="H1017" t="str">
            <v>총무팀</v>
          </cell>
          <cell r="I1017">
            <v>100079</v>
          </cell>
          <cell r="J1017" t="str">
            <v>총무팀</v>
          </cell>
          <cell r="K1017" t="str">
            <v>6월분 임대료</v>
          </cell>
          <cell r="L1017" t="str">
            <v>C</v>
          </cell>
          <cell r="M1017">
            <v>0</v>
          </cell>
          <cell r="N1017">
            <v>40000</v>
          </cell>
          <cell r="O1017" t="str">
            <v>2000.07.05</v>
          </cell>
          <cell r="P1017" t="str">
            <v>2000.06.26</v>
          </cell>
          <cell r="Q1017" t="str">
            <v>노승진</v>
          </cell>
          <cell r="R1017">
            <v>999999</v>
          </cell>
          <cell r="S1017" t="str">
            <v>일시(SYSTEM SETTING)</v>
          </cell>
        </row>
        <row r="1018">
          <cell r="A1018" t="str">
            <v>51009-00</v>
          </cell>
          <cell r="B1018" t="str">
            <v>잡이익</v>
          </cell>
          <cell r="C1018" t="str">
            <v>잡이익</v>
          </cell>
          <cell r="D1018">
            <v>200</v>
          </cell>
          <cell r="E1018" t="str">
            <v>수금전표</v>
          </cell>
          <cell r="F1018" t="str">
            <v>10572061-006</v>
          </cell>
          <cell r="G1018">
            <v>100079</v>
          </cell>
          <cell r="H1018" t="str">
            <v>총무팀</v>
          </cell>
          <cell r="I1018">
            <v>100079</v>
          </cell>
          <cell r="J1018" t="str">
            <v>총무팀</v>
          </cell>
          <cell r="K1018" t="str">
            <v>6월분 임대료</v>
          </cell>
          <cell r="L1018" t="str">
            <v>C</v>
          </cell>
          <cell r="M1018">
            <v>0</v>
          </cell>
          <cell r="N1018">
            <v>10000</v>
          </cell>
          <cell r="O1018" t="str">
            <v>2000.07.05</v>
          </cell>
          <cell r="P1018" t="str">
            <v>2000.06.26</v>
          </cell>
          <cell r="Q1018" t="str">
            <v>노승진</v>
          </cell>
          <cell r="R1018">
            <v>999999</v>
          </cell>
          <cell r="S1018" t="str">
            <v>일시(SYSTEM SETTING)</v>
          </cell>
        </row>
        <row r="1019">
          <cell r="A1019" t="str">
            <v>51009-00</v>
          </cell>
          <cell r="B1019" t="str">
            <v>잡이익</v>
          </cell>
          <cell r="C1019" t="str">
            <v>잡이익</v>
          </cell>
          <cell r="D1019">
            <v>200</v>
          </cell>
          <cell r="E1019" t="str">
            <v>수금전표</v>
          </cell>
          <cell r="F1019" t="str">
            <v>10572061-007</v>
          </cell>
          <cell r="G1019">
            <v>100079</v>
          </cell>
          <cell r="H1019" t="str">
            <v>총무팀</v>
          </cell>
          <cell r="I1019">
            <v>100079</v>
          </cell>
          <cell r="J1019" t="str">
            <v>총무팀</v>
          </cell>
          <cell r="K1019" t="str">
            <v>6월분 임대료</v>
          </cell>
          <cell r="L1019" t="str">
            <v>C</v>
          </cell>
          <cell r="M1019">
            <v>0</v>
          </cell>
          <cell r="N1019">
            <v>50000</v>
          </cell>
          <cell r="O1019" t="str">
            <v>2000.07.05</v>
          </cell>
          <cell r="P1019" t="str">
            <v>2000.06.26</v>
          </cell>
          <cell r="Q1019" t="str">
            <v>노승진</v>
          </cell>
          <cell r="R1019">
            <v>999999</v>
          </cell>
          <cell r="S1019" t="str">
            <v>일시(SYSTEM SETTING)</v>
          </cell>
        </row>
        <row r="1020">
          <cell r="A1020" t="str">
            <v>51009-00</v>
          </cell>
          <cell r="B1020" t="str">
            <v>잡이익</v>
          </cell>
          <cell r="C1020" t="str">
            <v>잡이익</v>
          </cell>
          <cell r="D1020">
            <v>200</v>
          </cell>
          <cell r="E1020" t="str">
            <v>수금전표</v>
          </cell>
          <cell r="F1020" t="str">
            <v>10572061-008</v>
          </cell>
          <cell r="G1020">
            <v>100079</v>
          </cell>
          <cell r="H1020" t="str">
            <v>총무팀</v>
          </cell>
          <cell r="I1020">
            <v>100079</v>
          </cell>
          <cell r="J1020" t="str">
            <v>총무팀</v>
          </cell>
          <cell r="K1020" t="str">
            <v>6월분 임대료</v>
          </cell>
          <cell r="L1020" t="str">
            <v>C</v>
          </cell>
          <cell r="M1020">
            <v>0</v>
          </cell>
          <cell r="N1020">
            <v>70000</v>
          </cell>
          <cell r="O1020" t="str">
            <v>2000.07.05</v>
          </cell>
          <cell r="P1020" t="str">
            <v>2000.06.26</v>
          </cell>
          <cell r="Q1020" t="str">
            <v>노승진</v>
          </cell>
          <cell r="R1020">
            <v>999999</v>
          </cell>
          <cell r="S1020" t="str">
            <v>일시(SYSTEM SETTING)</v>
          </cell>
        </row>
        <row r="1021">
          <cell r="A1021" t="str">
            <v>51009-00</v>
          </cell>
          <cell r="B1021" t="str">
            <v>잡이익</v>
          </cell>
          <cell r="C1021" t="str">
            <v>잡이익</v>
          </cell>
          <cell r="D1021">
            <v>200</v>
          </cell>
          <cell r="E1021" t="str">
            <v>수금전표</v>
          </cell>
          <cell r="F1021" t="str">
            <v>10572061-009</v>
          </cell>
          <cell r="G1021">
            <v>100079</v>
          </cell>
          <cell r="H1021" t="str">
            <v>총무팀</v>
          </cell>
          <cell r="I1021">
            <v>100079</v>
          </cell>
          <cell r="J1021" t="str">
            <v>총무팀</v>
          </cell>
          <cell r="K1021" t="str">
            <v>6월분 임대료</v>
          </cell>
          <cell r="L1021" t="str">
            <v>C</v>
          </cell>
          <cell r="M1021">
            <v>0</v>
          </cell>
          <cell r="N1021">
            <v>50000</v>
          </cell>
          <cell r="O1021" t="str">
            <v>2000.07.05</v>
          </cell>
          <cell r="P1021" t="str">
            <v>2000.06.26</v>
          </cell>
          <cell r="Q1021" t="str">
            <v>노승진</v>
          </cell>
          <cell r="R1021">
            <v>999999</v>
          </cell>
          <cell r="S1021" t="str">
            <v>일시(SYSTEM SETTING)</v>
          </cell>
        </row>
        <row r="1022">
          <cell r="A1022" t="str">
            <v>51009-00</v>
          </cell>
          <cell r="B1022" t="str">
            <v>잡이익</v>
          </cell>
          <cell r="C1022" t="str">
            <v>잡이익</v>
          </cell>
          <cell r="D1022">
            <v>200</v>
          </cell>
          <cell r="E1022" t="str">
            <v>수금전표</v>
          </cell>
          <cell r="F1022" t="str">
            <v>10572061-010</v>
          </cell>
          <cell r="G1022">
            <v>100079</v>
          </cell>
          <cell r="H1022" t="str">
            <v>총무팀</v>
          </cell>
          <cell r="I1022">
            <v>100079</v>
          </cell>
          <cell r="J1022" t="str">
            <v>총무팀</v>
          </cell>
          <cell r="K1022" t="str">
            <v>6월분 임대료</v>
          </cell>
          <cell r="L1022" t="str">
            <v>C</v>
          </cell>
          <cell r="M1022">
            <v>0</v>
          </cell>
          <cell r="N1022">
            <v>80000</v>
          </cell>
          <cell r="O1022" t="str">
            <v>2000.07.05</v>
          </cell>
          <cell r="P1022" t="str">
            <v>2000.06.26</v>
          </cell>
          <cell r="Q1022" t="str">
            <v>노승진</v>
          </cell>
          <cell r="R1022">
            <v>999999</v>
          </cell>
          <cell r="S1022" t="str">
            <v>일시(SYSTEM SETTING)</v>
          </cell>
        </row>
        <row r="1023">
          <cell r="A1023" t="str">
            <v>51009-00</v>
          </cell>
          <cell r="B1023" t="str">
            <v>잡이익</v>
          </cell>
          <cell r="C1023" t="str">
            <v>잡이익</v>
          </cell>
          <cell r="D1023">
            <v>200</v>
          </cell>
          <cell r="E1023" t="str">
            <v>수금전표</v>
          </cell>
          <cell r="F1023" t="str">
            <v>10572061-011</v>
          </cell>
          <cell r="G1023">
            <v>100079</v>
          </cell>
          <cell r="H1023" t="str">
            <v>총무팀</v>
          </cell>
          <cell r="I1023">
            <v>100079</v>
          </cell>
          <cell r="J1023" t="str">
            <v>총무팀</v>
          </cell>
          <cell r="K1023" t="str">
            <v>6월분 임대료</v>
          </cell>
          <cell r="L1023" t="str">
            <v>C</v>
          </cell>
          <cell r="M1023">
            <v>0</v>
          </cell>
          <cell r="N1023">
            <v>37000</v>
          </cell>
          <cell r="O1023" t="str">
            <v>2000.07.05</v>
          </cell>
          <cell r="P1023" t="str">
            <v>2000.06.26</v>
          </cell>
          <cell r="Q1023" t="str">
            <v>노승진</v>
          </cell>
          <cell r="R1023">
            <v>999999</v>
          </cell>
          <cell r="S1023" t="str">
            <v>일시(SYSTEM SETTING)</v>
          </cell>
        </row>
        <row r="1024">
          <cell r="A1024" t="str">
            <v>51009-00</v>
          </cell>
          <cell r="B1024" t="str">
            <v>잡이익</v>
          </cell>
          <cell r="C1024" t="str">
            <v>잡이익</v>
          </cell>
          <cell r="D1024">
            <v>300</v>
          </cell>
          <cell r="E1024" t="str">
            <v>구매전표</v>
          </cell>
          <cell r="F1024" t="str">
            <v>10510608-004</v>
          </cell>
          <cell r="G1024">
            <v>100076</v>
          </cell>
          <cell r="H1024" t="str">
            <v>반월공장</v>
          </cell>
          <cell r="I1024">
            <v>100085</v>
          </cell>
          <cell r="J1024" t="str">
            <v>설비보전팀</v>
          </cell>
          <cell r="K1024" t="str">
            <v>절사분</v>
          </cell>
          <cell r="L1024" t="str">
            <v>C</v>
          </cell>
          <cell r="M1024">
            <v>0</v>
          </cell>
          <cell r="N1024">
            <v>7</v>
          </cell>
          <cell r="P1024" t="str">
            <v>2000.01.12</v>
          </cell>
          <cell r="Q1024" t="str">
            <v>황근오</v>
          </cell>
        </row>
        <row r="1025">
          <cell r="A1025" t="str">
            <v>51009-00</v>
          </cell>
          <cell r="B1025" t="str">
            <v>잡이익</v>
          </cell>
          <cell r="C1025" t="str">
            <v>잡이익</v>
          </cell>
          <cell r="D1025">
            <v>200</v>
          </cell>
          <cell r="E1025" t="str">
            <v>수금전표</v>
          </cell>
          <cell r="F1025" t="str">
            <v>10529349-004</v>
          </cell>
          <cell r="G1025">
            <v>100702</v>
          </cell>
          <cell r="H1025" t="str">
            <v>관리과</v>
          </cell>
          <cell r="I1025">
            <v>100702</v>
          </cell>
          <cell r="J1025" t="str">
            <v>관리과</v>
          </cell>
          <cell r="K1025" t="str">
            <v>02월분 임대료 및 관? C</v>
          </cell>
          <cell r="M1025">
            <v>0</v>
          </cell>
          <cell r="N1025">
            <v>1280940</v>
          </cell>
          <cell r="O1025">
            <v>2</v>
          </cell>
          <cell r="P1025" t="str">
            <v>000.02.29  김</v>
          </cell>
          <cell r="Q1025" t="str">
            <v>지연</v>
          </cell>
        </row>
        <row r="1026">
          <cell r="A1026" t="str">
            <v>51009-00</v>
          </cell>
          <cell r="B1026" t="str">
            <v>잡이익</v>
          </cell>
          <cell r="C1026" t="str">
            <v>잡이익</v>
          </cell>
          <cell r="D1026">
            <v>100</v>
          </cell>
          <cell r="E1026" t="str">
            <v>판매전표</v>
          </cell>
          <cell r="F1026" t="str">
            <v>10546316-002</v>
          </cell>
          <cell r="G1026">
            <v>100361</v>
          </cell>
          <cell r="H1026" t="str">
            <v>구매과</v>
          </cell>
          <cell r="I1026">
            <v>100361</v>
          </cell>
          <cell r="J1026" t="str">
            <v>구매과</v>
          </cell>
          <cell r="K1026" t="str">
            <v>폐동복강선</v>
          </cell>
          <cell r="L1026" t="str">
            <v>C</v>
          </cell>
          <cell r="M1026">
            <v>0</v>
          </cell>
          <cell r="N1026">
            <v>246000</v>
          </cell>
          <cell r="P1026" t="str">
            <v>2000.04.17</v>
          </cell>
          <cell r="Q1026" t="str">
            <v>김미현</v>
          </cell>
          <cell r="R1026">
            <v>999999</v>
          </cell>
          <cell r="S1026" t="str">
            <v>일시(SYSTEM SETTING)</v>
          </cell>
        </row>
        <row r="1027">
          <cell r="A1027" t="str">
            <v>51009-00</v>
          </cell>
          <cell r="B1027" t="str">
            <v>잡이익</v>
          </cell>
          <cell r="C1027" t="str">
            <v>잡이익</v>
          </cell>
          <cell r="D1027">
            <v>10</v>
          </cell>
          <cell r="E1027" t="str">
            <v>전도금전표</v>
          </cell>
          <cell r="F1027" t="str">
            <v>10547580-004</v>
          </cell>
          <cell r="G1027">
            <v>100079</v>
          </cell>
          <cell r="H1027" t="str">
            <v>총무팀</v>
          </cell>
          <cell r="I1027">
            <v>100079</v>
          </cell>
          <cell r="J1027" t="str">
            <v>총무팀</v>
          </cell>
          <cell r="K1027" t="str">
            <v>잡이익</v>
          </cell>
          <cell r="L1027" t="str">
            <v>D</v>
          </cell>
          <cell r="M1027">
            <v>-3</v>
          </cell>
          <cell r="N1027">
            <v>0</v>
          </cell>
          <cell r="P1027" t="str">
            <v>2000.04.21</v>
          </cell>
          <cell r="Q1027" t="str">
            <v>김방식</v>
          </cell>
        </row>
        <row r="1028">
          <cell r="A1028" t="str">
            <v>51009-00</v>
          </cell>
          <cell r="B1028" t="str">
            <v>잡이익</v>
          </cell>
          <cell r="C1028" t="str">
            <v>잡이익</v>
          </cell>
          <cell r="D1028">
            <v>10</v>
          </cell>
          <cell r="E1028" t="str">
            <v>전도금전표</v>
          </cell>
          <cell r="F1028" t="str">
            <v>10548666-004</v>
          </cell>
          <cell r="G1028">
            <v>100459</v>
          </cell>
          <cell r="H1028" t="str">
            <v>업무팀</v>
          </cell>
          <cell r="I1028">
            <v>100459</v>
          </cell>
          <cell r="J1028" t="str">
            <v>업무팀</v>
          </cell>
          <cell r="K1028" t="str">
            <v>4월 전화료(데이콤)원</v>
          </cell>
          <cell r="L1028" t="str">
            <v>C</v>
          </cell>
          <cell r="M1028">
            <v>0</v>
          </cell>
          <cell r="N1028">
            <v>37</v>
          </cell>
          <cell r="P1028" t="str">
            <v>2000.04.18</v>
          </cell>
          <cell r="Q1028" t="str">
            <v>편무칠</v>
          </cell>
        </row>
        <row r="1029">
          <cell r="A1029" t="str">
            <v>51009-00</v>
          </cell>
          <cell r="B1029" t="str">
            <v>잡이익</v>
          </cell>
          <cell r="C1029" t="str">
            <v>잡이익</v>
          </cell>
          <cell r="D1029">
            <v>100</v>
          </cell>
          <cell r="E1029" t="str">
            <v>판매전표</v>
          </cell>
          <cell r="F1029" t="str">
            <v>60061894-002</v>
          </cell>
          <cell r="G1029">
            <v>100729</v>
          </cell>
          <cell r="H1029" t="str">
            <v>SCR국내영업팀</v>
          </cell>
          <cell r="I1029">
            <v>100729</v>
          </cell>
          <cell r="J1029" t="str">
            <v>SCR국내영업팀</v>
          </cell>
          <cell r="K1029" t="str">
            <v>관세매출</v>
          </cell>
          <cell r="L1029" t="str">
            <v>C</v>
          </cell>
          <cell r="M1029">
            <v>0</v>
          </cell>
          <cell r="N1029">
            <v>4468047</v>
          </cell>
          <cell r="P1029" t="str">
            <v>2000.04.20</v>
          </cell>
          <cell r="Q1029" t="str">
            <v>손형경</v>
          </cell>
          <cell r="R1029">
            <v>104334</v>
          </cell>
          <cell r="S1029" t="str">
            <v>한국케이디케이(주)</v>
          </cell>
        </row>
        <row r="1030">
          <cell r="A1030" t="str">
            <v>51009-00</v>
          </cell>
          <cell r="B1030" t="str">
            <v>잡이익</v>
          </cell>
          <cell r="C1030" t="str">
            <v>잡이익</v>
          </cell>
          <cell r="D1030">
            <v>100</v>
          </cell>
          <cell r="E1030" t="str">
            <v>판매전표</v>
          </cell>
          <cell r="F1030" t="str">
            <v>60063416-002</v>
          </cell>
          <cell r="G1030">
            <v>100729</v>
          </cell>
          <cell r="H1030" t="str">
            <v>SCR국내영업팀</v>
          </cell>
          <cell r="I1030">
            <v>100729</v>
          </cell>
          <cell r="J1030" t="str">
            <v>SCR국내영업팀</v>
          </cell>
          <cell r="K1030" t="str">
            <v>관세매출</v>
          </cell>
          <cell r="L1030" t="str">
            <v>C</v>
          </cell>
          <cell r="M1030">
            <v>0</v>
          </cell>
          <cell r="N1030">
            <v>7707109</v>
          </cell>
          <cell r="P1030" t="str">
            <v>2000.05.06</v>
          </cell>
          <cell r="Q1030" t="str">
            <v>손형경</v>
          </cell>
          <cell r="R1030">
            <v>119341</v>
          </cell>
          <cell r="S1030" t="str">
            <v>(주)창전사</v>
          </cell>
        </row>
        <row r="1031">
          <cell r="A1031" t="str">
            <v>51009-00</v>
          </cell>
          <cell r="B1031" t="str">
            <v>잡이익</v>
          </cell>
          <cell r="C1031" t="str">
            <v>잡이익</v>
          </cell>
          <cell r="D1031">
            <v>100</v>
          </cell>
          <cell r="E1031" t="str">
            <v>판매전표</v>
          </cell>
          <cell r="F1031" t="str">
            <v>60063915-002</v>
          </cell>
          <cell r="G1031">
            <v>100729</v>
          </cell>
          <cell r="H1031" t="str">
            <v>SCR국내영업팀</v>
          </cell>
          <cell r="I1031">
            <v>100729</v>
          </cell>
          <cell r="J1031" t="str">
            <v>SCR국내영업팀</v>
          </cell>
          <cell r="K1031" t="str">
            <v>관세매출</v>
          </cell>
          <cell r="L1031" t="str">
            <v>C</v>
          </cell>
          <cell r="M1031">
            <v>0</v>
          </cell>
          <cell r="N1031">
            <v>9596164</v>
          </cell>
          <cell r="P1031" t="str">
            <v>2000.05.23</v>
          </cell>
          <cell r="Q1031" t="str">
            <v>손형경</v>
          </cell>
          <cell r="R1031">
            <v>105957</v>
          </cell>
          <cell r="S1031" t="str">
            <v>일진전선(주)</v>
          </cell>
        </row>
        <row r="1032">
          <cell r="A1032" t="str">
            <v>51009-00</v>
          </cell>
          <cell r="B1032" t="str">
            <v>잡이익</v>
          </cell>
          <cell r="C1032" t="str">
            <v>잡이익</v>
          </cell>
          <cell r="D1032">
            <v>50</v>
          </cell>
          <cell r="E1032" t="str">
            <v>자금전표</v>
          </cell>
          <cell r="F1032" t="str">
            <v>10574727-001</v>
          </cell>
          <cell r="G1032">
            <v>100469</v>
          </cell>
          <cell r="H1032" t="str">
            <v>공무반</v>
          </cell>
          <cell r="I1032">
            <v>100459</v>
          </cell>
          <cell r="J1032" t="str">
            <v>업무팀</v>
          </cell>
          <cell r="K1032" t="str">
            <v>년차사용분 징수(반종</v>
          </cell>
          <cell r="L1032" t="str">
            <v>C</v>
          </cell>
          <cell r="M1032">
            <v>0</v>
          </cell>
          <cell r="N1032">
            <v>140352</v>
          </cell>
          <cell r="P1032" t="str">
            <v>2000.06.30</v>
          </cell>
          <cell r="Q1032" t="str">
            <v>장미영</v>
          </cell>
        </row>
        <row r="1033">
          <cell r="A1033" t="str">
            <v>51012-00</v>
          </cell>
          <cell r="B1033" t="str">
            <v>유형자산처분이익</v>
          </cell>
          <cell r="C1033" t="str">
            <v>유형자산처분이익</v>
          </cell>
          <cell r="D1033">
            <v>731</v>
          </cell>
          <cell r="E1033" t="str">
            <v>고정자산매</v>
          </cell>
          <cell r="F1033" t="str">
            <v>10550260-008</v>
          </cell>
          <cell r="G1033">
            <v>100660</v>
          </cell>
          <cell r="H1033" t="str">
            <v>전북PCS팀</v>
          </cell>
          <cell r="I1033">
            <v>100023</v>
          </cell>
          <cell r="J1033" t="str">
            <v>업무팀</v>
          </cell>
          <cell r="K1033" t="str">
            <v>유형자산처분이익</v>
          </cell>
          <cell r="L1033" t="str">
            <v>C</v>
          </cell>
          <cell r="M1033">
            <v>0</v>
          </cell>
          <cell r="N1033">
            <v>3267300</v>
          </cell>
          <cell r="O1033" t="str">
            <v>2000.04.30</v>
          </cell>
          <cell r="P1033" t="str">
            <v>2000.04.10</v>
          </cell>
          <cell r="Q1033" t="str">
            <v>김달호</v>
          </cell>
        </row>
        <row r="1034">
          <cell r="A1034" t="str">
            <v>51012-00</v>
          </cell>
          <cell r="B1034" t="str">
            <v>유형자산처분이익</v>
          </cell>
          <cell r="C1034" t="str">
            <v>유형자산처분이익</v>
          </cell>
          <cell r="D1034">
            <v>731</v>
          </cell>
          <cell r="E1034" t="str">
            <v>고정자산매</v>
          </cell>
          <cell r="F1034" t="str">
            <v>10561733-064</v>
          </cell>
          <cell r="G1034">
            <v>100257</v>
          </cell>
          <cell r="H1034" t="str">
            <v>QC팀</v>
          </cell>
          <cell r="I1034">
            <v>100257</v>
          </cell>
          <cell r="J1034" t="str">
            <v>QC팀</v>
          </cell>
          <cell r="K1034" t="str">
            <v>계측기매각</v>
          </cell>
          <cell r="L1034" t="str">
            <v>C</v>
          </cell>
          <cell r="M1034">
            <v>0</v>
          </cell>
          <cell r="N1034">
            <v>1269000</v>
          </cell>
          <cell r="O1034" t="str">
            <v>2000.06.05</v>
          </cell>
          <cell r="P1034" t="str">
            <v>2000.05.29</v>
          </cell>
          <cell r="Q1034" t="str">
            <v>정만수</v>
          </cell>
        </row>
        <row r="1035">
          <cell r="A1035" t="str">
            <v>51017-00</v>
          </cell>
          <cell r="B1035" t="str">
            <v>투자자산처분이익</v>
          </cell>
          <cell r="C1035" t="str">
            <v>투자자산처분이익</v>
          </cell>
          <cell r="D1035">
            <v>50</v>
          </cell>
          <cell r="E1035" t="str">
            <v>자금전표</v>
          </cell>
          <cell r="F1035" t="str">
            <v>10551240-003</v>
          </cell>
          <cell r="G1035">
            <v>100027</v>
          </cell>
          <cell r="H1035" t="str">
            <v>일진경리팀</v>
          </cell>
          <cell r="I1035">
            <v>100027</v>
          </cell>
          <cell r="J1035" t="str">
            <v>일진경리팀</v>
          </cell>
          <cell r="K1035" t="str">
            <v>주식매각이익</v>
          </cell>
          <cell r="L1035" t="str">
            <v>C</v>
          </cell>
          <cell r="M1035">
            <v>0</v>
          </cell>
          <cell r="N1035">
            <v>54241350</v>
          </cell>
          <cell r="O1035" t="str">
            <v>2000.04.28</v>
          </cell>
          <cell r="P1035" t="str">
            <v>2000.04.28</v>
          </cell>
          <cell r="Q1035" t="str">
            <v>정경희</v>
          </cell>
          <cell r="R1035">
            <v>117958</v>
          </cell>
          <cell r="S1035" t="str">
            <v>G-Link社</v>
          </cell>
        </row>
        <row r="18075">
          <cell r="A18075" t="str">
            <v>81001-01</v>
          </cell>
          <cell r="B18075" t="str">
            <v>지급이자</v>
          </cell>
          <cell r="C18075" t="str">
            <v>시설이자</v>
          </cell>
          <cell r="D18075">
            <v>50</v>
          </cell>
          <cell r="E18075" t="str">
            <v>자금전표</v>
          </cell>
          <cell r="F18075" t="str">
            <v>10509616-001</v>
          </cell>
          <cell r="G18075">
            <v>100027</v>
          </cell>
          <cell r="H18075" t="str">
            <v>일진경리팀</v>
          </cell>
          <cell r="I18075">
            <v>100027</v>
          </cell>
          <cell r="J18075" t="str">
            <v>일진경리팀</v>
          </cell>
          <cell r="K18075" t="str">
            <v>산업시설자금인출(통? D</v>
          </cell>
          <cell r="M18075">
            <v>2780821</v>
          </cell>
          <cell r="N18075" t="str">
            <v>0  2</v>
          </cell>
          <cell r="O18075" t="str">
            <v>000.01.10  2</v>
          </cell>
          <cell r="P18075" t="str">
            <v>000.01.10  최</v>
          </cell>
          <cell r="Q18075" t="str">
            <v>윤경      0</v>
          </cell>
          <cell r="R18075" t="str">
            <v>00405  산</v>
          </cell>
          <cell r="S18075" t="str">
            <v>업은행기업금융2실</v>
          </cell>
          <cell r="T18075" t="str">
            <v>2000.01.01-2000.01</v>
          </cell>
          <cell r="U18075" t="str">
            <v>.10   10.15%</v>
          </cell>
        </row>
        <row r="18076">
          <cell r="A18076" t="str">
            <v>81001-01</v>
          </cell>
          <cell r="B18076" t="str">
            <v>지급이자</v>
          </cell>
          <cell r="C18076" t="str">
            <v>시설이자</v>
          </cell>
          <cell r="D18076">
            <v>50</v>
          </cell>
          <cell r="E18076" t="str">
            <v>자금전표</v>
          </cell>
          <cell r="F18076" t="str">
            <v>10511678-003</v>
          </cell>
          <cell r="G18076">
            <v>100027</v>
          </cell>
          <cell r="H18076" t="str">
            <v>일진경리팀</v>
          </cell>
          <cell r="I18076">
            <v>100027</v>
          </cell>
          <cell r="J18076" t="str">
            <v>일진경리팀</v>
          </cell>
          <cell r="K18076" t="str">
            <v>시설자금 인출</v>
          </cell>
          <cell r="L18076" t="str">
            <v>D</v>
          </cell>
          <cell r="M18076">
            <v>1660257</v>
          </cell>
          <cell r="N18076">
            <v>0</v>
          </cell>
          <cell r="O18076" t="str">
            <v>2000.01.15</v>
          </cell>
          <cell r="P18076" t="str">
            <v>2000.01.15</v>
          </cell>
          <cell r="Q18076" t="str">
            <v>최윤경</v>
          </cell>
          <cell r="R18076">
            <v>14</v>
          </cell>
          <cell r="S18076" t="str">
            <v>국민.동교&lt;장기신촌&gt;</v>
          </cell>
          <cell r="T18076" t="str">
            <v>2000.01.01-2000.0</v>
          </cell>
          <cell r="U18076" t="str">
            <v>1.15   12.12%</v>
          </cell>
        </row>
        <row r="18077">
          <cell r="A18077" t="str">
            <v>81001-01</v>
          </cell>
          <cell r="B18077" t="str">
            <v>지급이자</v>
          </cell>
          <cell r="C18077" t="str">
            <v>시설이자</v>
          </cell>
          <cell r="D18077">
            <v>50</v>
          </cell>
          <cell r="E18077" t="str">
            <v>자금전표</v>
          </cell>
          <cell r="F18077" t="str">
            <v>10511919-002</v>
          </cell>
          <cell r="G18077">
            <v>100027</v>
          </cell>
          <cell r="H18077" t="str">
            <v>일진경리팀</v>
          </cell>
          <cell r="I18077">
            <v>100027</v>
          </cell>
          <cell r="J18077" t="str">
            <v>일진경리팀</v>
          </cell>
          <cell r="K18077" t="str">
            <v>시설자금 환급</v>
          </cell>
          <cell r="L18077" t="str">
            <v>D</v>
          </cell>
          <cell r="M18077">
            <v>-36895</v>
          </cell>
          <cell r="N18077">
            <v>0</v>
          </cell>
          <cell r="O18077" t="str">
            <v>2000.01.15</v>
          </cell>
          <cell r="P18077" t="str">
            <v>2000.01.15</v>
          </cell>
          <cell r="Q18077" t="str">
            <v>최윤경</v>
          </cell>
          <cell r="R18077">
            <v>14</v>
          </cell>
          <cell r="S18077" t="str">
            <v>국민.동교&lt;장기신촌&gt;</v>
          </cell>
          <cell r="T18077">
            <v>0</v>
          </cell>
          <cell r="U18077">
            <v>0</v>
          </cell>
        </row>
        <row r="18078">
          <cell r="A18078" t="str">
            <v>81001-01</v>
          </cell>
          <cell r="B18078" t="str">
            <v>지급이자</v>
          </cell>
          <cell r="C18078" t="str">
            <v>시설이자</v>
          </cell>
          <cell r="D18078">
            <v>1</v>
          </cell>
          <cell r="E18078" t="str">
            <v>비용전표</v>
          </cell>
          <cell r="F18078" t="str">
            <v>10515363-001</v>
          </cell>
          <cell r="G18078">
            <v>100027</v>
          </cell>
          <cell r="H18078" t="str">
            <v>일진경리팀</v>
          </cell>
          <cell r="I18078">
            <v>100027</v>
          </cell>
          <cell r="J18078" t="str">
            <v>일진경리팀</v>
          </cell>
          <cell r="K18078" t="str">
            <v>사원임대주택건설자금</v>
          </cell>
          <cell r="L18078" t="str">
            <v>D</v>
          </cell>
          <cell r="M18078">
            <v>376070</v>
          </cell>
          <cell r="N18078">
            <v>0</v>
          </cell>
          <cell r="O18078" t="str">
            <v>2000.01.25</v>
          </cell>
          <cell r="P18078" t="str">
            <v>2000.01.25</v>
          </cell>
          <cell r="Q18078" t="str">
            <v>최윤경</v>
          </cell>
          <cell r="R18078">
            <v>1751</v>
          </cell>
          <cell r="S18078" t="str">
            <v>주택은행(안산지점)</v>
          </cell>
          <cell r="T18078">
            <v>0</v>
          </cell>
          <cell r="U18078">
            <v>0.03</v>
          </cell>
        </row>
        <row r="18079">
          <cell r="A18079" t="str">
            <v>81001-01</v>
          </cell>
          <cell r="B18079" t="str">
            <v>지급이자</v>
          </cell>
          <cell r="C18079" t="str">
            <v>시설이자</v>
          </cell>
          <cell r="D18079">
            <v>1</v>
          </cell>
          <cell r="E18079" t="str">
            <v>비용전표</v>
          </cell>
          <cell r="F18079" t="str">
            <v>10515363-003</v>
          </cell>
          <cell r="G18079">
            <v>100027</v>
          </cell>
          <cell r="H18079" t="str">
            <v>일진경리팀</v>
          </cell>
          <cell r="I18079">
            <v>100027</v>
          </cell>
          <cell r="J18079" t="str">
            <v>일진경리팀</v>
          </cell>
          <cell r="K18079" t="str">
            <v>사원임대주택건설자금</v>
          </cell>
          <cell r="L18079" t="str">
            <v>D</v>
          </cell>
          <cell r="M18079">
            <v>187580</v>
          </cell>
          <cell r="N18079">
            <v>0</v>
          </cell>
          <cell r="O18079" t="str">
            <v>2000.01.25</v>
          </cell>
          <cell r="P18079" t="str">
            <v>2000.01.25</v>
          </cell>
          <cell r="Q18079" t="str">
            <v>최윤경</v>
          </cell>
          <cell r="R18079">
            <v>1751</v>
          </cell>
          <cell r="S18079" t="str">
            <v>주택은행(안산지점)</v>
          </cell>
          <cell r="T18079">
            <v>0</v>
          </cell>
          <cell r="U18079">
            <v>0.03</v>
          </cell>
        </row>
        <row r="18080">
          <cell r="A18080" t="str">
            <v>81001-01</v>
          </cell>
          <cell r="B18080" t="str">
            <v>지급이자</v>
          </cell>
          <cell r="C18080" t="str">
            <v>시설이자</v>
          </cell>
          <cell r="D18080">
            <v>1</v>
          </cell>
          <cell r="E18080" t="str">
            <v>비용전표</v>
          </cell>
          <cell r="F18080" t="str">
            <v>10515363-005</v>
          </cell>
          <cell r="G18080">
            <v>100027</v>
          </cell>
          <cell r="H18080" t="str">
            <v>일진경리팀</v>
          </cell>
          <cell r="I18080">
            <v>100027</v>
          </cell>
          <cell r="J18080" t="str">
            <v>일진경리팀</v>
          </cell>
          <cell r="K18080" t="str">
            <v>사원임대주택건설</v>
          </cell>
          <cell r="L18080" t="str">
            <v>D</v>
          </cell>
          <cell r="M18080">
            <v>112200</v>
          </cell>
          <cell r="N18080">
            <v>0</v>
          </cell>
          <cell r="O18080" t="str">
            <v>2000.01.25</v>
          </cell>
          <cell r="P18080" t="str">
            <v>2000.01.25</v>
          </cell>
          <cell r="Q18080" t="str">
            <v>최윤경</v>
          </cell>
          <cell r="R18080">
            <v>1753</v>
          </cell>
          <cell r="S18080" t="str">
            <v>주택은행(관양동지점)</v>
          </cell>
          <cell r="T18080">
            <v>0</v>
          </cell>
          <cell r="U18080">
            <v>0.03</v>
          </cell>
        </row>
        <row r="18081">
          <cell r="A18081" t="str">
            <v>81001-01</v>
          </cell>
          <cell r="B18081" t="str">
            <v>지급이자</v>
          </cell>
          <cell r="C18081" t="str">
            <v>시설이자</v>
          </cell>
          <cell r="D18081">
            <v>1</v>
          </cell>
          <cell r="E18081" t="str">
            <v>비용전표</v>
          </cell>
          <cell r="F18081" t="str">
            <v>10515363-007</v>
          </cell>
          <cell r="G18081">
            <v>100027</v>
          </cell>
          <cell r="H18081" t="str">
            <v>일진경리팀</v>
          </cell>
          <cell r="I18081">
            <v>100027</v>
          </cell>
          <cell r="J18081" t="str">
            <v>일진경리팀</v>
          </cell>
          <cell r="K18081" t="str">
            <v>사원임대주택건설자금</v>
          </cell>
          <cell r="L18081" t="str">
            <v>D</v>
          </cell>
          <cell r="M18081">
            <v>264960</v>
          </cell>
          <cell r="N18081">
            <v>0</v>
          </cell>
          <cell r="O18081" t="str">
            <v>2000.01.25</v>
          </cell>
          <cell r="P18081" t="str">
            <v>2000.01.25</v>
          </cell>
          <cell r="Q18081" t="str">
            <v>최윤경</v>
          </cell>
          <cell r="R18081">
            <v>1752</v>
          </cell>
          <cell r="S18081" t="str">
            <v>주택은행(원곡동지점)</v>
          </cell>
          <cell r="T18081">
            <v>0</v>
          </cell>
          <cell r="U18081">
            <v>0.03</v>
          </cell>
        </row>
        <row r="18082">
          <cell r="A18082" t="str">
            <v>81001-01</v>
          </cell>
          <cell r="B18082" t="str">
            <v>지급이자</v>
          </cell>
          <cell r="C18082" t="str">
            <v>시설이자</v>
          </cell>
          <cell r="D18082">
            <v>50</v>
          </cell>
          <cell r="E18082" t="str">
            <v>자금전표</v>
          </cell>
          <cell r="F18082" t="str">
            <v>10521089-001</v>
          </cell>
          <cell r="G18082">
            <v>100027</v>
          </cell>
          <cell r="H18082" t="str">
            <v>일진경리팀</v>
          </cell>
          <cell r="I18082">
            <v>100027</v>
          </cell>
          <cell r="J18082" t="str">
            <v>일진경리팀</v>
          </cell>
          <cell r="K18082" t="str">
            <v>산업시설자금인출(통? D</v>
          </cell>
          <cell r="M18082">
            <v>8620547</v>
          </cell>
          <cell r="N18082" t="str">
            <v>0  2</v>
          </cell>
          <cell r="O18082" t="str">
            <v>000.02.10  2</v>
          </cell>
          <cell r="P18082" t="str">
            <v>000.02.10  최</v>
          </cell>
          <cell r="Q18082" t="str">
            <v>윤경      0</v>
          </cell>
          <cell r="R18082" t="str">
            <v>00405  산</v>
          </cell>
          <cell r="S18082" t="str">
            <v>업은행기업금융2실</v>
          </cell>
          <cell r="T18082">
            <v>0</v>
          </cell>
          <cell r="U18082">
            <v>0</v>
          </cell>
        </row>
        <row r="18083">
          <cell r="A18083" t="str">
            <v>81001-01</v>
          </cell>
          <cell r="B18083" t="str">
            <v>지급이자</v>
          </cell>
          <cell r="C18083" t="str">
            <v>시설이자</v>
          </cell>
          <cell r="D18083">
            <v>50</v>
          </cell>
          <cell r="E18083" t="str">
            <v>자금전표</v>
          </cell>
          <cell r="F18083" t="str">
            <v>10523304-004</v>
          </cell>
          <cell r="G18083">
            <v>100027</v>
          </cell>
          <cell r="H18083" t="str">
            <v>일진경리팀</v>
          </cell>
          <cell r="I18083">
            <v>100027</v>
          </cell>
          <cell r="J18083" t="str">
            <v>일진경리팀</v>
          </cell>
          <cell r="K18083" t="str">
            <v>시설자금 인출</v>
          </cell>
          <cell r="L18083" t="str">
            <v>D</v>
          </cell>
          <cell r="M18083">
            <v>2289846</v>
          </cell>
          <cell r="N18083">
            <v>0</v>
          </cell>
          <cell r="O18083" t="str">
            <v>2000.02.17</v>
          </cell>
          <cell r="P18083" t="str">
            <v>2000.02.17</v>
          </cell>
          <cell r="Q18083" t="str">
            <v>최윤경</v>
          </cell>
          <cell r="R18083">
            <v>14</v>
          </cell>
          <cell r="S18083" t="str">
            <v>국민.동교&lt;장기신촌&gt;</v>
          </cell>
          <cell r="T18083">
            <v>0</v>
          </cell>
          <cell r="U18083">
            <v>0</v>
          </cell>
        </row>
        <row r="18084">
          <cell r="A18084" t="str">
            <v>81001-01</v>
          </cell>
          <cell r="B18084" t="str">
            <v>지급이자</v>
          </cell>
          <cell r="C18084" t="str">
            <v>시설이자</v>
          </cell>
          <cell r="D18084">
            <v>50</v>
          </cell>
          <cell r="E18084" t="str">
            <v>자금전표</v>
          </cell>
          <cell r="F18084" t="str">
            <v>10532198-001</v>
          </cell>
          <cell r="G18084">
            <v>100076</v>
          </cell>
          <cell r="H18084" t="str">
            <v>반월공장</v>
          </cell>
          <cell r="I18084">
            <v>100027</v>
          </cell>
          <cell r="J18084" t="str">
            <v>일진경리팀</v>
          </cell>
          <cell r="K18084" t="str">
            <v>산업시설자금인출(통? D</v>
          </cell>
          <cell r="M18084">
            <v>8064383</v>
          </cell>
          <cell r="N18084" t="str">
            <v>0  2</v>
          </cell>
          <cell r="O18084" t="str">
            <v>000.03.10  2</v>
          </cell>
          <cell r="P18084" t="str">
            <v>000.03.10  최</v>
          </cell>
          <cell r="Q18084" t="str">
            <v>윤경      0</v>
          </cell>
          <cell r="R18084" t="str">
            <v>00405  산</v>
          </cell>
          <cell r="S18084" t="str">
            <v>업은행기업금융2실</v>
          </cell>
          <cell r="T18084" t="str">
            <v>2000.02.11-2000.03</v>
          </cell>
          <cell r="U18084" t="str">
            <v>.10   10.15%</v>
          </cell>
        </row>
        <row r="18085">
          <cell r="A18085" t="str">
            <v>81001-01</v>
          </cell>
          <cell r="B18085" t="str">
            <v>지급이자</v>
          </cell>
          <cell r="C18085" t="str">
            <v>시설이자</v>
          </cell>
          <cell r="D18085">
            <v>50</v>
          </cell>
          <cell r="E18085" t="str">
            <v>자금전표</v>
          </cell>
          <cell r="F18085" t="str">
            <v>10532358-001</v>
          </cell>
          <cell r="G18085">
            <v>100076</v>
          </cell>
          <cell r="H18085" t="str">
            <v>반월공장</v>
          </cell>
          <cell r="I18085">
            <v>100027</v>
          </cell>
          <cell r="J18085" t="str">
            <v>일진경리팀</v>
          </cell>
          <cell r="K18085" t="str">
            <v>산업시설자금인출(통? D</v>
          </cell>
          <cell r="M18085">
            <v>16257356</v>
          </cell>
          <cell r="N18085" t="str">
            <v>0  2</v>
          </cell>
          <cell r="O18085" t="str">
            <v>000.03.10  2</v>
          </cell>
          <cell r="P18085" t="str">
            <v>000.03.10  최</v>
          </cell>
          <cell r="Q18085" t="str">
            <v>윤경      0</v>
          </cell>
          <cell r="R18085" t="str">
            <v>00405  산</v>
          </cell>
          <cell r="S18085" t="str">
            <v>업은행기업금융2실</v>
          </cell>
          <cell r="T18085" t="str">
            <v>1999.12.11-2000.03</v>
          </cell>
          <cell r="U18085" t="str">
            <v>.10   10.43%</v>
          </cell>
        </row>
        <row r="18086">
          <cell r="A18086" t="str">
            <v>81001-01</v>
          </cell>
          <cell r="B18086" t="str">
            <v>지급이자</v>
          </cell>
          <cell r="C18086" t="str">
            <v>시설이자</v>
          </cell>
          <cell r="D18086">
            <v>1</v>
          </cell>
          <cell r="E18086" t="str">
            <v>비용전표</v>
          </cell>
          <cell r="F18086" t="str">
            <v>10533274-001</v>
          </cell>
          <cell r="G18086">
            <v>100027</v>
          </cell>
          <cell r="H18086" t="str">
            <v>일진경리팀</v>
          </cell>
          <cell r="I18086">
            <v>100027</v>
          </cell>
          <cell r="J18086" t="str">
            <v>일진경리팀</v>
          </cell>
          <cell r="K18086" t="str">
            <v>사원임대주택건설자금</v>
          </cell>
          <cell r="L18086" t="str">
            <v>D</v>
          </cell>
          <cell r="M18086">
            <v>151700</v>
          </cell>
          <cell r="N18086">
            <v>0</v>
          </cell>
          <cell r="O18086" t="str">
            <v>2000.03.13</v>
          </cell>
          <cell r="P18086" t="str">
            <v>2000.03.13</v>
          </cell>
          <cell r="Q18086" t="str">
            <v>최윤경</v>
          </cell>
          <cell r="R18086">
            <v>1751</v>
          </cell>
          <cell r="S18086" t="str">
            <v>주택은행(안산지점)</v>
          </cell>
          <cell r="T18086">
            <v>0</v>
          </cell>
          <cell r="U18086">
            <v>0</v>
          </cell>
        </row>
        <row r="18087">
          <cell r="A18087" t="str">
            <v>81001-01</v>
          </cell>
          <cell r="B18087" t="str">
            <v>지급이자</v>
          </cell>
          <cell r="C18087" t="str">
            <v>시설이자</v>
          </cell>
          <cell r="D18087">
            <v>1</v>
          </cell>
          <cell r="E18087" t="str">
            <v>비용전표</v>
          </cell>
          <cell r="F18087" t="str">
            <v>10533274-003</v>
          </cell>
          <cell r="G18087">
            <v>100027</v>
          </cell>
          <cell r="H18087" t="str">
            <v>일진경리팀</v>
          </cell>
          <cell r="I18087">
            <v>100027</v>
          </cell>
          <cell r="J18087" t="str">
            <v>일진경리팀</v>
          </cell>
          <cell r="K18087" t="str">
            <v>사원임대주택건설자금</v>
          </cell>
          <cell r="L18087" t="str">
            <v>D</v>
          </cell>
          <cell r="M18087">
            <v>23500</v>
          </cell>
          <cell r="N18087">
            <v>0</v>
          </cell>
          <cell r="O18087" t="str">
            <v>2000.03.13</v>
          </cell>
          <cell r="P18087" t="str">
            <v>2000.03.13</v>
          </cell>
          <cell r="Q18087" t="str">
            <v>최윤경</v>
          </cell>
          <cell r="R18087">
            <v>1751</v>
          </cell>
          <cell r="S18087" t="str">
            <v>주택은행(안산지점)</v>
          </cell>
          <cell r="T18087">
            <v>0</v>
          </cell>
          <cell r="U18087">
            <v>0</v>
          </cell>
        </row>
        <row r="18088">
          <cell r="A18088" t="str">
            <v>81001-01</v>
          </cell>
          <cell r="B18088" t="str">
            <v>지급이자</v>
          </cell>
          <cell r="C18088" t="str">
            <v>시설이자</v>
          </cell>
          <cell r="D18088">
            <v>1</v>
          </cell>
          <cell r="E18088" t="str">
            <v>비용전표</v>
          </cell>
          <cell r="F18088" t="str">
            <v>10533274-005</v>
          </cell>
          <cell r="G18088">
            <v>100027</v>
          </cell>
          <cell r="H18088" t="str">
            <v>일진경리팀</v>
          </cell>
          <cell r="I18088">
            <v>100027</v>
          </cell>
          <cell r="J18088" t="str">
            <v>일진경리팀</v>
          </cell>
          <cell r="K18088" t="str">
            <v>사원임대주택건설</v>
          </cell>
          <cell r="L18088" t="str">
            <v>D</v>
          </cell>
          <cell r="M18088">
            <v>40230</v>
          </cell>
          <cell r="N18088">
            <v>0</v>
          </cell>
          <cell r="O18088" t="str">
            <v>2000.03.13</v>
          </cell>
          <cell r="P18088" t="str">
            <v>2000.03.13</v>
          </cell>
          <cell r="Q18088" t="str">
            <v>최윤경</v>
          </cell>
          <cell r="R18088">
            <v>1753</v>
          </cell>
          <cell r="S18088" t="str">
            <v>주택은행(관양동지점)</v>
          </cell>
          <cell r="T18088">
            <v>0</v>
          </cell>
          <cell r="U18088">
            <v>0</v>
          </cell>
        </row>
        <row r="18089">
          <cell r="A18089" t="str">
            <v>81001-01</v>
          </cell>
          <cell r="B18089" t="str">
            <v>지급이자</v>
          </cell>
          <cell r="C18089" t="str">
            <v>시설이자</v>
          </cell>
          <cell r="D18089">
            <v>1</v>
          </cell>
          <cell r="E18089" t="str">
            <v>비용전표</v>
          </cell>
          <cell r="F18089" t="str">
            <v>10533274-007</v>
          </cell>
          <cell r="G18089">
            <v>100027</v>
          </cell>
          <cell r="H18089" t="str">
            <v>일진경리팀</v>
          </cell>
          <cell r="I18089">
            <v>100027</v>
          </cell>
          <cell r="J18089" t="str">
            <v>일진경리팀</v>
          </cell>
          <cell r="K18089" t="str">
            <v>사원임대주택건설</v>
          </cell>
          <cell r="L18089" t="str">
            <v>D</v>
          </cell>
          <cell r="M18089">
            <v>240210</v>
          </cell>
          <cell r="N18089">
            <v>0</v>
          </cell>
          <cell r="O18089" t="str">
            <v>2000.03.13</v>
          </cell>
          <cell r="P18089" t="str">
            <v>2000.03.13</v>
          </cell>
          <cell r="Q18089" t="str">
            <v>최윤경</v>
          </cell>
          <cell r="R18089">
            <v>1752</v>
          </cell>
          <cell r="S18089" t="str">
            <v>주택은행(원곡동지점)</v>
          </cell>
          <cell r="T18089">
            <v>0</v>
          </cell>
          <cell r="U18089">
            <v>0</v>
          </cell>
        </row>
        <row r="18090">
          <cell r="A18090" t="str">
            <v>81001-01</v>
          </cell>
          <cell r="B18090" t="str">
            <v>지급이자</v>
          </cell>
          <cell r="C18090" t="str">
            <v>시설이자</v>
          </cell>
          <cell r="D18090">
            <v>50</v>
          </cell>
          <cell r="E18090" t="str">
            <v>자금전표</v>
          </cell>
          <cell r="F18090" t="str">
            <v>10533562-001</v>
          </cell>
          <cell r="G18090">
            <v>100027</v>
          </cell>
          <cell r="H18090" t="str">
            <v>일진경리팀</v>
          </cell>
          <cell r="I18090">
            <v>100027</v>
          </cell>
          <cell r="J18090" t="str">
            <v>일진경리팀</v>
          </cell>
          <cell r="K18090" t="str">
            <v>시설자금 인출</v>
          </cell>
          <cell r="L18090" t="str">
            <v>D</v>
          </cell>
          <cell r="M18090">
            <v>2139887</v>
          </cell>
          <cell r="N18090">
            <v>0</v>
          </cell>
          <cell r="O18090" t="str">
            <v>2000.03.15</v>
          </cell>
          <cell r="P18090" t="str">
            <v>2000.03.15</v>
          </cell>
          <cell r="Q18090" t="str">
            <v>최윤경</v>
          </cell>
          <cell r="R18090">
            <v>14</v>
          </cell>
          <cell r="S18090" t="str">
            <v>국민.동교&lt;장기신촌&gt;</v>
          </cell>
          <cell r="T18090" t="str">
            <v>2000.02.16-2000.0</v>
          </cell>
          <cell r="U18090" t="str">
            <v>3.15   12.12%</v>
          </cell>
        </row>
        <row r="18091">
          <cell r="A18091" t="str">
            <v>81001-01</v>
          </cell>
          <cell r="B18091" t="str">
            <v>지급이자</v>
          </cell>
          <cell r="C18091" t="str">
            <v>시설이자</v>
          </cell>
          <cell r="D18091">
            <v>50</v>
          </cell>
          <cell r="E18091" t="str">
            <v>자금전표</v>
          </cell>
          <cell r="F18091" t="str">
            <v>10543692-001</v>
          </cell>
          <cell r="G18091">
            <v>100076</v>
          </cell>
          <cell r="H18091" t="str">
            <v>반월공장</v>
          </cell>
          <cell r="I18091">
            <v>100027</v>
          </cell>
          <cell r="J18091" t="str">
            <v>일진경리팀</v>
          </cell>
          <cell r="K18091" t="str">
            <v>산업시설자금인출(통? D</v>
          </cell>
          <cell r="M18091">
            <v>8620547</v>
          </cell>
          <cell r="N18091" t="str">
            <v>0  2</v>
          </cell>
          <cell r="O18091" t="str">
            <v>000.04.10  2</v>
          </cell>
          <cell r="P18091" t="str">
            <v>000.04.10  최</v>
          </cell>
          <cell r="Q18091" t="str">
            <v>윤경      0</v>
          </cell>
          <cell r="R18091" t="str">
            <v>00405  산</v>
          </cell>
          <cell r="S18091" t="str">
            <v>업은행기업금융2실</v>
          </cell>
          <cell r="T18091" t="str">
            <v>2000.03.11-2000.04</v>
          </cell>
          <cell r="U18091" t="str">
            <v>.10   10.15%</v>
          </cell>
        </row>
        <row r="18092">
          <cell r="A18092" t="str">
            <v>81001-01</v>
          </cell>
          <cell r="B18092" t="str">
            <v>지급이자</v>
          </cell>
          <cell r="C18092" t="str">
            <v>시설이자</v>
          </cell>
          <cell r="D18092">
            <v>50</v>
          </cell>
          <cell r="E18092" t="str">
            <v>자금전표</v>
          </cell>
          <cell r="F18092" t="str">
            <v>10545360-002</v>
          </cell>
          <cell r="G18092">
            <v>100027</v>
          </cell>
          <cell r="H18092" t="str">
            <v>일진경리팀</v>
          </cell>
          <cell r="I18092">
            <v>100027</v>
          </cell>
          <cell r="J18092" t="str">
            <v>일진경리팀</v>
          </cell>
          <cell r="K18092" t="str">
            <v>시설자금 인출</v>
          </cell>
          <cell r="L18092" t="str">
            <v>D</v>
          </cell>
          <cell r="M18092">
            <v>2287465</v>
          </cell>
          <cell r="N18092">
            <v>0</v>
          </cell>
          <cell r="O18092" t="str">
            <v>2000.04.15</v>
          </cell>
          <cell r="P18092" t="str">
            <v>2000.04.15</v>
          </cell>
          <cell r="Q18092" t="str">
            <v>최윤경</v>
          </cell>
          <cell r="R18092">
            <v>14</v>
          </cell>
          <cell r="S18092" t="str">
            <v>국민.동교&lt;장기신촌&gt;</v>
          </cell>
          <cell r="T18092" t="str">
            <v>2000.03.16-2000.0</v>
          </cell>
          <cell r="U18092" t="str">
            <v>4.15   12.12%</v>
          </cell>
        </row>
        <row r="18093">
          <cell r="A18093" t="str">
            <v>81001-01</v>
          </cell>
          <cell r="B18093" t="str">
            <v>지급이자</v>
          </cell>
          <cell r="C18093" t="str">
            <v>시설이자</v>
          </cell>
          <cell r="D18093">
            <v>1</v>
          </cell>
          <cell r="E18093" t="str">
            <v>비용전표</v>
          </cell>
          <cell r="F18093" t="str">
            <v>10545800-001</v>
          </cell>
          <cell r="G18093">
            <v>100027</v>
          </cell>
          <cell r="H18093" t="str">
            <v>일진경리팀</v>
          </cell>
          <cell r="I18093">
            <v>100027</v>
          </cell>
          <cell r="J18093" t="str">
            <v>일진경리팀</v>
          </cell>
          <cell r="K18093" t="str">
            <v>시설자금 인출</v>
          </cell>
          <cell r="L18093" t="str">
            <v>D</v>
          </cell>
          <cell r="M18093">
            <v>-36895</v>
          </cell>
          <cell r="N18093">
            <v>0</v>
          </cell>
          <cell r="O18093" t="str">
            <v>2000.04.15</v>
          </cell>
          <cell r="P18093" t="str">
            <v>2000.04.15</v>
          </cell>
          <cell r="Q18093" t="str">
            <v>최윤경</v>
          </cell>
          <cell r="R18093">
            <v>14</v>
          </cell>
          <cell r="S18093" t="str">
            <v>국민.동교&lt;장기신촌&gt;</v>
          </cell>
          <cell r="T18093" t="str">
            <v>2000.03.16-2000.0</v>
          </cell>
          <cell r="U18093" t="str">
            <v>4.15   12.12%</v>
          </cell>
        </row>
        <row r="18094">
          <cell r="A18094" t="str">
            <v>81001-01</v>
          </cell>
          <cell r="B18094" t="str">
            <v>지급이자</v>
          </cell>
          <cell r="C18094" t="str">
            <v>시설이자</v>
          </cell>
          <cell r="D18094">
            <v>50</v>
          </cell>
          <cell r="E18094" t="str">
            <v>자금전표</v>
          </cell>
          <cell r="F18094" t="str">
            <v>10547544-002</v>
          </cell>
          <cell r="G18094">
            <v>100027</v>
          </cell>
          <cell r="H18094" t="str">
            <v>일진경리팀</v>
          </cell>
          <cell r="I18094">
            <v>100027</v>
          </cell>
          <cell r="J18094" t="str">
            <v>일진경리팀</v>
          </cell>
          <cell r="K18094" t="str">
            <v>주택건설자금이자</v>
          </cell>
          <cell r="L18094" t="str">
            <v>D</v>
          </cell>
          <cell r="M18094">
            <v>375115</v>
          </cell>
          <cell r="N18094">
            <v>0</v>
          </cell>
          <cell r="O18094" t="str">
            <v>2000.04.21</v>
          </cell>
          <cell r="P18094" t="str">
            <v>2000.04.21</v>
          </cell>
          <cell r="Q18094" t="str">
            <v>정경희</v>
          </cell>
          <cell r="R18094">
            <v>1751</v>
          </cell>
          <cell r="S18094" t="str">
            <v>주택은행(안산지점)</v>
          </cell>
          <cell r="T18094" t="str">
            <v>2000.03.03-2000.0</v>
          </cell>
          <cell r="U18094" t="str">
            <v>4.02   3%</v>
          </cell>
        </row>
        <row r="18095">
          <cell r="A18095" t="str">
            <v>81001-01</v>
          </cell>
          <cell r="B18095" t="str">
            <v>지급이자</v>
          </cell>
          <cell r="C18095" t="str">
            <v>시설이자</v>
          </cell>
          <cell r="D18095">
            <v>50</v>
          </cell>
          <cell r="E18095" t="str">
            <v>자금전표</v>
          </cell>
          <cell r="F18095" t="str">
            <v>10547601-002</v>
          </cell>
          <cell r="G18095">
            <v>100027</v>
          </cell>
          <cell r="H18095" t="str">
            <v>일진경리팀</v>
          </cell>
          <cell r="I18095">
            <v>100027</v>
          </cell>
          <cell r="J18095" t="str">
            <v>일진경리팀</v>
          </cell>
          <cell r="K18095" t="str">
            <v>사원임대주택건설자금</v>
          </cell>
          <cell r="L18095" t="str">
            <v>D</v>
          </cell>
          <cell r="M18095">
            <v>187350</v>
          </cell>
          <cell r="N18095">
            <v>0</v>
          </cell>
          <cell r="O18095" t="str">
            <v>2000.04.22</v>
          </cell>
          <cell r="P18095" t="str">
            <v>2000.04.22</v>
          </cell>
          <cell r="Q18095" t="str">
            <v>최윤경</v>
          </cell>
          <cell r="R18095">
            <v>1751</v>
          </cell>
          <cell r="S18095" t="str">
            <v>주택은행(안산지점)</v>
          </cell>
          <cell r="T18095" t="str">
            <v>2000.03.23-2000.0</v>
          </cell>
          <cell r="U18095" t="str">
            <v>4.22   3%</v>
          </cell>
        </row>
        <row r="18096">
          <cell r="A18096" t="str">
            <v>81001-01</v>
          </cell>
          <cell r="B18096" t="str">
            <v>지급이자</v>
          </cell>
          <cell r="C18096" t="str">
            <v>시설이자</v>
          </cell>
          <cell r="D18096">
            <v>50</v>
          </cell>
          <cell r="E18096" t="str">
            <v>자금전표</v>
          </cell>
          <cell r="F18096" t="str">
            <v>10548953-002</v>
          </cell>
          <cell r="G18096">
            <v>100027</v>
          </cell>
          <cell r="H18096" t="str">
            <v>일진경리팀</v>
          </cell>
          <cell r="I18096">
            <v>100027</v>
          </cell>
          <cell r="J18096" t="str">
            <v>일진경리팀</v>
          </cell>
          <cell r="K18096" t="str">
            <v>사원임대주택건설</v>
          </cell>
          <cell r="L18096" t="str">
            <v>D</v>
          </cell>
          <cell r="M18096">
            <v>112050</v>
          </cell>
          <cell r="N18096">
            <v>0</v>
          </cell>
          <cell r="O18096" t="str">
            <v>2000.04.25</v>
          </cell>
          <cell r="P18096" t="str">
            <v>2000.04.25</v>
          </cell>
          <cell r="Q18096" t="str">
            <v>최윤경</v>
          </cell>
          <cell r="R18096">
            <v>1753</v>
          </cell>
          <cell r="S18096" t="str">
            <v>주택은행(관양동지점)</v>
          </cell>
          <cell r="T18096" t="str">
            <v>2000.03.26-2000.0</v>
          </cell>
          <cell r="U18096" t="str">
            <v>4.25   3%</v>
          </cell>
        </row>
        <row r="18097">
          <cell r="A18097" t="str">
            <v>81001-01</v>
          </cell>
          <cell r="B18097" t="str">
            <v>지급이자</v>
          </cell>
          <cell r="C18097" t="str">
            <v>시설이자</v>
          </cell>
          <cell r="D18097">
            <v>50</v>
          </cell>
          <cell r="E18097" t="str">
            <v>자금전표</v>
          </cell>
          <cell r="F18097" t="str">
            <v>10550041-002</v>
          </cell>
          <cell r="G18097">
            <v>100027</v>
          </cell>
          <cell r="H18097" t="str">
            <v>일진경리팀</v>
          </cell>
          <cell r="I18097">
            <v>100027</v>
          </cell>
          <cell r="J18097" t="str">
            <v>일진경리팀</v>
          </cell>
          <cell r="K18097" t="str">
            <v>사원임대주택건설자금</v>
          </cell>
          <cell r="L18097" t="str">
            <v>D</v>
          </cell>
          <cell r="M18097">
            <v>264150</v>
          </cell>
          <cell r="N18097">
            <v>0</v>
          </cell>
          <cell r="O18097" t="str">
            <v>2000.04.27</v>
          </cell>
          <cell r="P18097" t="str">
            <v>2000.04.27</v>
          </cell>
          <cell r="Q18097" t="str">
            <v>최윤경</v>
          </cell>
          <cell r="R18097">
            <v>1752</v>
          </cell>
          <cell r="S18097" t="str">
            <v>주택은행(원곡동지점)</v>
          </cell>
          <cell r="T18097" t="str">
            <v>2000.03.28-2000.0</v>
          </cell>
          <cell r="U18097" t="str">
            <v>4.27   3%</v>
          </cell>
        </row>
        <row r="18098">
          <cell r="A18098" t="str">
            <v>81001-01</v>
          </cell>
          <cell r="B18098" t="str">
            <v>지급이자</v>
          </cell>
          <cell r="C18098" t="str">
            <v>시설이자</v>
          </cell>
          <cell r="D18098">
            <v>50</v>
          </cell>
          <cell r="E18098" t="str">
            <v>자금전표</v>
          </cell>
          <cell r="F18098" t="str">
            <v>10551469-002</v>
          </cell>
          <cell r="G18098">
            <v>100027</v>
          </cell>
          <cell r="H18098" t="str">
            <v>일진경리팀</v>
          </cell>
          <cell r="I18098">
            <v>100027</v>
          </cell>
          <cell r="J18098" t="str">
            <v>일진경리팀</v>
          </cell>
          <cell r="K18098" t="str">
            <v>주택건설자금이자</v>
          </cell>
          <cell r="L18098" t="str">
            <v>D</v>
          </cell>
          <cell r="M18098">
            <v>372900</v>
          </cell>
          <cell r="N18098">
            <v>0</v>
          </cell>
          <cell r="O18098" t="str">
            <v>2000.05.02</v>
          </cell>
          <cell r="P18098" t="str">
            <v>2000.05.02</v>
          </cell>
          <cell r="Q18098" t="str">
            <v>정경희</v>
          </cell>
          <cell r="R18098">
            <v>1751</v>
          </cell>
          <cell r="S18098" t="str">
            <v>주택은행(안산지점)</v>
          </cell>
          <cell r="T18098" t="str">
            <v>2000.04.03-200005</v>
          </cell>
          <cell r="U18098" t="str">
            <v>.02    0</v>
          </cell>
        </row>
        <row r="18099">
          <cell r="A18099" t="str">
            <v>81001-01</v>
          </cell>
          <cell r="B18099" t="str">
            <v>지급이자</v>
          </cell>
          <cell r="C18099" t="str">
            <v>시설이자</v>
          </cell>
          <cell r="D18099">
            <v>50</v>
          </cell>
          <cell r="E18099" t="str">
            <v>자금전표</v>
          </cell>
          <cell r="F18099" t="str">
            <v>10554742-001</v>
          </cell>
          <cell r="G18099">
            <v>100027</v>
          </cell>
          <cell r="H18099" t="str">
            <v>일진경리팀</v>
          </cell>
          <cell r="I18099">
            <v>100027</v>
          </cell>
          <cell r="J18099" t="str">
            <v>일진경리팀</v>
          </cell>
          <cell r="K18099" t="str">
            <v>산업시설자금인출(통? D</v>
          </cell>
          <cell r="M18099">
            <v>8342465</v>
          </cell>
          <cell r="N18099" t="str">
            <v>0  2</v>
          </cell>
          <cell r="O18099" t="str">
            <v>000.05.10  2</v>
          </cell>
          <cell r="P18099" t="str">
            <v>000.05.10  최</v>
          </cell>
          <cell r="Q18099" t="str">
            <v>윤경      0</v>
          </cell>
          <cell r="R18099" t="str">
            <v>00405  산</v>
          </cell>
          <cell r="S18099" t="str">
            <v>업은행기업금융2실</v>
          </cell>
          <cell r="T18099" t="str">
            <v>2000.04.11-2000.05</v>
          </cell>
          <cell r="U18099" t="str">
            <v>.10   10.15%</v>
          </cell>
        </row>
        <row r="18100">
          <cell r="A18100" t="str">
            <v>81001-01</v>
          </cell>
          <cell r="B18100" t="str">
            <v>지급이자</v>
          </cell>
          <cell r="C18100" t="str">
            <v>시설이자</v>
          </cell>
          <cell r="D18100">
            <v>50</v>
          </cell>
          <cell r="E18100" t="str">
            <v>자금전표</v>
          </cell>
          <cell r="F18100" t="str">
            <v>10555470-001</v>
          </cell>
          <cell r="G18100">
            <v>100027</v>
          </cell>
          <cell r="H18100" t="str">
            <v>일진경리팀</v>
          </cell>
          <cell r="I18100">
            <v>100027</v>
          </cell>
          <cell r="J18100" t="str">
            <v>일진경리팀</v>
          </cell>
          <cell r="K18100" t="str">
            <v>시설자금 인출</v>
          </cell>
          <cell r="L18100" t="str">
            <v>D</v>
          </cell>
          <cell r="M18100">
            <v>1106838</v>
          </cell>
          <cell r="N18100">
            <v>0</v>
          </cell>
          <cell r="O18100" t="str">
            <v>2000.05.15</v>
          </cell>
          <cell r="P18100" t="str">
            <v>2000.05.15</v>
          </cell>
          <cell r="Q18100" t="str">
            <v>최윤경</v>
          </cell>
          <cell r="R18100">
            <v>14</v>
          </cell>
          <cell r="S18100" t="str">
            <v>국민.동교&lt;장기신촌&gt;</v>
          </cell>
          <cell r="T18100" t="str">
            <v>2000.04.16-2000.0</v>
          </cell>
          <cell r="U18100" t="str">
            <v>5.15   12.12%</v>
          </cell>
        </row>
        <row r="18101">
          <cell r="A18101" t="str">
            <v>81001-01</v>
          </cell>
          <cell r="B18101" t="str">
            <v>지급이자</v>
          </cell>
          <cell r="C18101" t="str">
            <v>시설이자</v>
          </cell>
          <cell r="D18101">
            <v>50</v>
          </cell>
          <cell r="E18101" t="str">
            <v>자금전표</v>
          </cell>
          <cell r="F18101" t="str">
            <v>10558518-002</v>
          </cell>
          <cell r="G18101">
            <v>100027</v>
          </cell>
          <cell r="H18101" t="str">
            <v>일진경리팀</v>
          </cell>
          <cell r="I18101">
            <v>100027</v>
          </cell>
          <cell r="J18101" t="str">
            <v>일진경리팀</v>
          </cell>
          <cell r="K18101" t="str">
            <v>사원임대주택건설자금</v>
          </cell>
          <cell r="L18101" t="str">
            <v>D</v>
          </cell>
          <cell r="M18101">
            <v>187350</v>
          </cell>
          <cell r="N18101">
            <v>0</v>
          </cell>
          <cell r="O18101" t="str">
            <v>2000.05.22</v>
          </cell>
          <cell r="P18101" t="str">
            <v>2000.05.22</v>
          </cell>
          <cell r="Q18101" t="str">
            <v>최윤경</v>
          </cell>
          <cell r="R18101">
            <v>1751</v>
          </cell>
          <cell r="S18101" t="str">
            <v>주택은행(안산지점)</v>
          </cell>
          <cell r="T18101" t="str">
            <v>2000.04.23-2000.0</v>
          </cell>
          <cell r="U18101" t="str">
            <v>5.22   3%</v>
          </cell>
        </row>
        <row r="18102">
          <cell r="A18102" t="str">
            <v>81001-01</v>
          </cell>
          <cell r="B18102" t="str">
            <v>지급이자</v>
          </cell>
          <cell r="C18102" t="str">
            <v>시설이자</v>
          </cell>
          <cell r="D18102">
            <v>50</v>
          </cell>
          <cell r="E18102" t="str">
            <v>자금전표</v>
          </cell>
          <cell r="F18102" t="str">
            <v>10560142-002</v>
          </cell>
          <cell r="G18102">
            <v>100027</v>
          </cell>
          <cell r="H18102" t="str">
            <v>일진경리팀</v>
          </cell>
          <cell r="I18102">
            <v>100027</v>
          </cell>
          <cell r="J18102" t="str">
            <v>일진경리팀</v>
          </cell>
          <cell r="K18102" t="str">
            <v>사원임대주택건설</v>
          </cell>
          <cell r="L18102" t="str">
            <v>D</v>
          </cell>
          <cell r="M18102">
            <v>111990</v>
          </cell>
          <cell r="N18102">
            <v>0</v>
          </cell>
          <cell r="O18102" t="str">
            <v>2000.05.25</v>
          </cell>
          <cell r="P18102" t="str">
            <v>2000.05.25</v>
          </cell>
          <cell r="Q18102" t="str">
            <v>최윤경</v>
          </cell>
          <cell r="R18102">
            <v>1753</v>
          </cell>
          <cell r="S18102" t="str">
            <v>주택은행(관양동지점)</v>
          </cell>
          <cell r="T18102" t="str">
            <v>2000.04.26-2000.0</v>
          </cell>
          <cell r="U18102" t="str">
            <v>5.25   3%</v>
          </cell>
        </row>
        <row r="18103">
          <cell r="A18103" t="str">
            <v>81001-01</v>
          </cell>
          <cell r="B18103" t="str">
            <v>지급이자</v>
          </cell>
          <cell r="C18103" t="str">
            <v>시설이자</v>
          </cell>
          <cell r="D18103">
            <v>50</v>
          </cell>
          <cell r="E18103" t="str">
            <v>자금전표</v>
          </cell>
          <cell r="F18103" t="str">
            <v>10561356-002</v>
          </cell>
          <cell r="G18103">
            <v>100027</v>
          </cell>
          <cell r="H18103" t="str">
            <v>일진경리팀</v>
          </cell>
          <cell r="I18103">
            <v>100027</v>
          </cell>
          <cell r="J18103" t="str">
            <v>일진경리팀</v>
          </cell>
          <cell r="K18103" t="str">
            <v>사원임대주택건설자금</v>
          </cell>
          <cell r="L18103" t="str">
            <v>D</v>
          </cell>
          <cell r="M18103">
            <v>263790</v>
          </cell>
          <cell r="N18103">
            <v>0</v>
          </cell>
          <cell r="O18103" t="str">
            <v>2000.05.27</v>
          </cell>
          <cell r="P18103" t="str">
            <v>2000.05.27</v>
          </cell>
          <cell r="Q18103" t="str">
            <v>최윤경</v>
          </cell>
          <cell r="R18103">
            <v>1752</v>
          </cell>
          <cell r="S18103" t="str">
            <v>주택은행(원곡동지점)</v>
          </cell>
          <cell r="T18103" t="str">
            <v>2000.04.28-2000.0</v>
          </cell>
          <cell r="U18103" t="str">
            <v>5.27   3%</v>
          </cell>
        </row>
        <row r="18104">
          <cell r="A18104" t="str">
            <v>81001-01</v>
          </cell>
          <cell r="B18104" t="str">
            <v>지급이자</v>
          </cell>
          <cell r="C18104" t="str">
            <v>시설이자</v>
          </cell>
          <cell r="D18104">
            <v>50</v>
          </cell>
          <cell r="E18104" t="str">
            <v>자금전표</v>
          </cell>
          <cell r="F18104" t="str">
            <v>10564922-002</v>
          </cell>
          <cell r="G18104">
            <v>100027</v>
          </cell>
          <cell r="H18104" t="str">
            <v>일진경리팀</v>
          </cell>
          <cell r="I18104">
            <v>100027</v>
          </cell>
          <cell r="J18104" t="str">
            <v>일진경리팀</v>
          </cell>
          <cell r="K18104" t="str">
            <v>사원임대주택건설</v>
          </cell>
          <cell r="L18104" t="str">
            <v>D</v>
          </cell>
          <cell r="M18104">
            <v>372808</v>
          </cell>
          <cell r="N18104">
            <v>0</v>
          </cell>
          <cell r="O18104" t="str">
            <v>2000.06.03</v>
          </cell>
          <cell r="P18104" t="str">
            <v>2000.06.03</v>
          </cell>
          <cell r="Q18104" t="str">
            <v>최윤경</v>
          </cell>
          <cell r="R18104">
            <v>1753</v>
          </cell>
          <cell r="S18104" t="str">
            <v>주택은행(관양동지점)</v>
          </cell>
          <cell r="T18104" t="str">
            <v>2000.05.03-2000.0</v>
          </cell>
          <cell r="U18104" t="str">
            <v>6.03   3%</v>
          </cell>
        </row>
        <row r="18105">
          <cell r="A18105" t="str">
            <v>81001-01</v>
          </cell>
          <cell r="B18105" t="str">
            <v>지급이자</v>
          </cell>
          <cell r="C18105" t="str">
            <v>시설이자</v>
          </cell>
          <cell r="D18105">
            <v>50</v>
          </cell>
          <cell r="E18105" t="str">
            <v>자금전표</v>
          </cell>
          <cell r="F18105" t="str">
            <v>10567170-001</v>
          </cell>
          <cell r="G18105">
            <v>100027</v>
          </cell>
          <cell r="H18105" t="str">
            <v>일진경리팀</v>
          </cell>
          <cell r="I18105">
            <v>100027</v>
          </cell>
          <cell r="J18105" t="str">
            <v>일진경리팀</v>
          </cell>
          <cell r="K18105" t="str">
            <v>산업시설자금인출(통? D</v>
          </cell>
          <cell r="M18105">
            <v>8620547</v>
          </cell>
          <cell r="N18105" t="str">
            <v>0  2</v>
          </cell>
          <cell r="O18105" t="str">
            <v>000.06.10  2</v>
          </cell>
          <cell r="P18105" t="str">
            <v>000.06.10  최</v>
          </cell>
          <cell r="Q18105" t="str">
            <v>윤경      0</v>
          </cell>
          <cell r="R18105" t="str">
            <v>00405  산</v>
          </cell>
          <cell r="S18105" t="str">
            <v>업은행기업금융2실</v>
          </cell>
          <cell r="T18105" t="str">
            <v>2000.05.11-2000.06</v>
          </cell>
          <cell r="U18105" t="str">
            <v>.10   10.15%</v>
          </cell>
        </row>
        <row r="18106">
          <cell r="A18106" t="str">
            <v>81001-01</v>
          </cell>
          <cell r="B18106" t="str">
            <v>지급이자</v>
          </cell>
          <cell r="C18106" t="str">
            <v>시설이자</v>
          </cell>
          <cell r="D18106">
            <v>50</v>
          </cell>
          <cell r="E18106" t="str">
            <v>자금전표</v>
          </cell>
          <cell r="F18106" t="str">
            <v>10567170-002</v>
          </cell>
          <cell r="G18106">
            <v>100027</v>
          </cell>
          <cell r="H18106" t="str">
            <v>일진경리팀</v>
          </cell>
          <cell r="I18106">
            <v>100027</v>
          </cell>
          <cell r="J18106" t="str">
            <v>일진경리팀</v>
          </cell>
          <cell r="K18106" t="str">
            <v>산업시설자금인출(통? D</v>
          </cell>
          <cell r="M18106">
            <v>21054094</v>
          </cell>
          <cell r="N18106" t="str">
            <v>0  2</v>
          </cell>
          <cell r="O18106" t="str">
            <v>000.06.10  2</v>
          </cell>
          <cell r="P18106" t="str">
            <v>000.06.10  최</v>
          </cell>
          <cell r="Q18106" t="str">
            <v>윤경      0</v>
          </cell>
          <cell r="R18106" t="str">
            <v>00405  산</v>
          </cell>
          <cell r="S18106" t="str">
            <v>업은행기업금융2실</v>
          </cell>
          <cell r="T18106" t="str">
            <v>2000.03.11-2000.06</v>
          </cell>
          <cell r="U18106" t="str">
            <v>.10   10.43%      1115.60</v>
          </cell>
        </row>
        <row r="18107">
          <cell r="A18107" t="str">
            <v>81001-01</v>
          </cell>
          <cell r="B18107" t="str">
            <v>지급이자</v>
          </cell>
          <cell r="C18107" t="str">
            <v>시설이자</v>
          </cell>
          <cell r="D18107">
            <v>50</v>
          </cell>
          <cell r="E18107" t="str">
            <v>자금전표</v>
          </cell>
          <cell r="F18107" t="str">
            <v>10568261-001</v>
          </cell>
          <cell r="G18107">
            <v>100027</v>
          </cell>
          <cell r="H18107" t="str">
            <v>일진경리팀</v>
          </cell>
          <cell r="I18107">
            <v>100027</v>
          </cell>
          <cell r="J18107" t="str">
            <v>일진경리팀</v>
          </cell>
          <cell r="K18107" t="str">
            <v>시설자금 인출</v>
          </cell>
          <cell r="L18107" t="str">
            <v>D</v>
          </cell>
          <cell r="M18107">
            <v>1143732</v>
          </cell>
          <cell r="N18107">
            <v>0</v>
          </cell>
          <cell r="O18107" t="str">
            <v>2000.06.15</v>
          </cell>
          <cell r="P18107" t="str">
            <v>2000.06.15</v>
          </cell>
          <cell r="Q18107" t="str">
            <v>최윤경</v>
          </cell>
          <cell r="R18107">
            <v>14</v>
          </cell>
          <cell r="S18107" t="str">
            <v>국민.동교&lt;장기신촌&gt;</v>
          </cell>
          <cell r="T18107" t="str">
            <v>2000.05.16-2000.0</v>
          </cell>
          <cell r="U18107" t="str">
            <v>6.15   12.12%</v>
          </cell>
        </row>
        <row r="18108">
          <cell r="A18108" t="str">
            <v>81001-01</v>
          </cell>
          <cell r="B18108" t="str">
            <v>지급이자</v>
          </cell>
          <cell r="C18108" t="str">
            <v>시설이자</v>
          </cell>
          <cell r="D18108">
            <v>50</v>
          </cell>
          <cell r="E18108" t="str">
            <v>자금전표</v>
          </cell>
          <cell r="F18108" t="str">
            <v>10570568-002</v>
          </cell>
          <cell r="G18108">
            <v>100027</v>
          </cell>
          <cell r="H18108" t="str">
            <v>일진경리팀</v>
          </cell>
          <cell r="I18108">
            <v>100027</v>
          </cell>
          <cell r="J18108" t="str">
            <v>일진경리팀</v>
          </cell>
          <cell r="K18108" t="str">
            <v>사원임대주택건설자금</v>
          </cell>
          <cell r="L18108" t="str">
            <v>D</v>
          </cell>
          <cell r="M18108">
            <v>187300</v>
          </cell>
          <cell r="N18108">
            <v>0</v>
          </cell>
          <cell r="O18108" t="str">
            <v>2000.06.22</v>
          </cell>
          <cell r="P18108" t="str">
            <v>2000.06.22</v>
          </cell>
          <cell r="Q18108" t="str">
            <v>최윤경</v>
          </cell>
          <cell r="R18108">
            <v>1751</v>
          </cell>
          <cell r="S18108" t="str">
            <v>주택은행(안산지점)</v>
          </cell>
          <cell r="T18108" t="str">
            <v>2000.05.23-2000.0</v>
          </cell>
          <cell r="U18108" t="str">
            <v>6.22   3%</v>
          </cell>
        </row>
        <row r="18109">
          <cell r="A18109" t="str">
            <v>81001-01</v>
          </cell>
          <cell r="B18109" t="str">
            <v>지급이자</v>
          </cell>
          <cell r="C18109" t="str">
            <v>시설이자</v>
          </cell>
          <cell r="D18109">
            <v>1</v>
          </cell>
          <cell r="E18109" t="str">
            <v>비용전표</v>
          </cell>
          <cell r="F18109" t="str">
            <v>10572576-002</v>
          </cell>
          <cell r="G18109">
            <v>100027</v>
          </cell>
          <cell r="H18109" t="str">
            <v>일진경리팀</v>
          </cell>
          <cell r="I18109">
            <v>100027</v>
          </cell>
          <cell r="J18109" t="str">
            <v>일진경리팀</v>
          </cell>
          <cell r="K18109" t="str">
            <v>사원임대주택건설</v>
          </cell>
          <cell r="L18109" t="str">
            <v>D</v>
          </cell>
          <cell r="M18109">
            <v>111930</v>
          </cell>
          <cell r="N18109">
            <v>0</v>
          </cell>
          <cell r="O18109" t="str">
            <v>2000.06.26</v>
          </cell>
          <cell r="P18109" t="str">
            <v>2000.06.26</v>
          </cell>
          <cell r="Q18109" t="str">
            <v>최윤경</v>
          </cell>
          <cell r="R18109">
            <v>1753</v>
          </cell>
          <cell r="S18109" t="str">
            <v>주택은행(관양동지점)</v>
          </cell>
          <cell r="T18109" t="str">
            <v>2000.05.27-2000.0</v>
          </cell>
          <cell r="U18109" t="str">
            <v>5.26   3%</v>
          </cell>
        </row>
        <row r="18110">
          <cell r="A18110" t="str">
            <v>81001-01</v>
          </cell>
          <cell r="B18110" t="str">
            <v>지급이자</v>
          </cell>
          <cell r="C18110" t="str">
            <v>시설이자</v>
          </cell>
          <cell r="D18110">
            <v>1</v>
          </cell>
          <cell r="E18110" t="str">
            <v>비용전표</v>
          </cell>
          <cell r="F18110" t="str">
            <v>10572576-004</v>
          </cell>
          <cell r="G18110">
            <v>100027</v>
          </cell>
          <cell r="H18110" t="str">
            <v>일진경리팀</v>
          </cell>
          <cell r="I18110">
            <v>100027</v>
          </cell>
          <cell r="J18110" t="str">
            <v>일진경리팀</v>
          </cell>
          <cell r="K18110" t="str">
            <v>사원임대주택건설자금</v>
          </cell>
          <cell r="L18110" t="str">
            <v>D</v>
          </cell>
          <cell r="M18110">
            <v>263520</v>
          </cell>
          <cell r="N18110">
            <v>0</v>
          </cell>
          <cell r="O18110" t="str">
            <v>2000.06.26</v>
          </cell>
          <cell r="P18110" t="str">
            <v>2000.06.26</v>
          </cell>
          <cell r="Q18110" t="str">
            <v>최윤경</v>
          </cell>
          <cell r="R18110">
            <v>1752</v>
          </cell>
          <cell r="S18110" t="str">
            <v>주택은행(원곡동지점)</v>
          </cell>
          <cell r="T18110" t="str">
            <v>2000.05.27-2000.0</v>
          </cell>
          <cell r="U18110" t="str">
            <v>5.26   3%</v>
          </cell>
        </row>
        <row r="18111">
          <cell r="A18111" t="str">
            <v>81001-02</v>
          </cell>
          <cell r="B18111" t="str">
            <v>지급이자</v>
          </cell>
          <cell r="C18111" t="str">
            <v>운영이자</v>
          </cell>
          <cell r="D18111">
            <v>910</v>
          </cell>
          <cell r="E18111" t="str">
            <v>결산역분개</v>
          </cell>
          <cell r="F18111" t="str">
            <v>10526151-005</v>
          </cell>
          <cell r="G18111">
            <v>100027</v>
          </cell>
          <cell r="H18111" t="str">
            <v>일진경리팀</v>
          </cell>
          <cell r="I18111">
            <v>100027</v>
          </cell>
          <cell r="J18111" t="str">
            <v>일진경리팀</v>
          </cell>
          <cell r="K18111" t="str">
            <v>99년 대체</v>
          </cell>
          <cell r="L18111" t="str">
            <v>D</v>
          </cell>
          <cell r="M18111">
            <v>1234105212</v>
          </cell>
          <cell r="N18111">
            <v>0</v>
          </cell>
          <cell r="O18111" t="str">
            <v>2000.01.03</v>
          </cell>
          <cell r="P18111" t="str">
            <v>2000.01.03</v>
          </cell>
          <cell r="Q18111" t="str">
            <v>성기승</v>
          </cell>
          <cell r="R18111">
            <v>999999</v>
          </cell>
          <cell r="S18111" t="str">
            <v>일시(SYSTEM SETTING)</v>
          </cell>
          <cell r="T18111" t="str">
            <v>2000.01.01-</v>
          </cell>
          <cell r="U18111">
            <v>0</v>
          </cell>
        </row>
        <row r="18112">
          <cell r="A18112" t="str">
            <v>81001-02</v>
          </cell>
          <cell r="B18112" t="str">
            <v>지급이자</v>
          </cell>
          <cell r="C18112" t="str">
            <v>운영이자</v>
          </cell>
          <cell r="D18112">
            <v>50</v>
          </cell>
          <cell r="E18112" t="str">
            <v>자금전표</v>
          </cell>
          <cell r="F18112" t="str">
            <v>10510179-001</v>
          </cell>
          <cell r="G18112">
            <v>100027</v>
          </cell>
          <cell r="H18112" t="str">
            <v>일진경리팀</v>
          </cell>
          <cell r="I18112">
            <v>100027</v>
          </cell>
          <cell r="J18112" t="str">
            <v>일진경리팀</v>
          </cell>
          <cell r="K18112" t="str">
            <v>운영이자</v>
          </cell>
          <cell r="L18112" t="str">
            <v>D</v>
          </cell>
          <cell r="M18112">
            <v>-14917808</v>
          </cell>
          <cell r="N18112">
            <v>0</v>
          </cell>
          <cell r="O18112" t="str">
            <v>2000.01.06</v>
          </cell>
          <cell r="P18112" t="str">
            <v>2000.01.06</v>
          </cell>
          <cell r="Q18112" t="str">
            <v>최윤경</v>
          </cell>
          <cell r="R18112">
            <v>9210</v>
          </cell>
          <cell r="S18112" t="str">
            <v>주택은행(마포)</v>
          </cell>
          <cell r="T18112">
            <v>0</v>
          </cell>
          <cell r="U18112">
            <v>9.9000000000000005E-2</v>
          </cell>
        </row>
        <row r="18113">
          <cell r="A18113" t="str">
            <v>81001-02</v>
          </cell>
          <cell r="B18113" t="str">
            <v>지급이자</v>
          </cell>
          <cell r="C18113" t="str">
            <v>운영이자</v>
          </cell>
          <cell r="D18113">
            <v>50</v>
          </cell>
          <cell r="E18113" t="str">
            <v>자금전표</v>
          </cell>
          <cell r="F18113" t="str">
            <v>10510158-004</v>
          </cell>
          <cell r="G18113">
            <v>100027</v>
          </cell>
          <cell r="H18113" t="str">
            <v>일진경리팀</v>
          </cell>
          <cell r="I18113">
            <v>100027</v>
          </cell>
          <cell r="J18113" t="str">
            <v>일진경리팀</v>
          </cell>
          <cell r="K18113" t="str">
            <v>운영이자</v>
          </cell>
          <cell r="L18113" t="str">
            <v>D</v>
          </cell>
          <cell r="M18113">
            <v>27722169</v>
          </cell>
          <cell r="N18113">
            <v>0</v>
          </cell>
          <cell r="O18113" t="str">
            <v>2000.01.10</v>
          </cell>
          <cell r="P18113" t="str">
            <v>2000.01.10</v>
          </cell>
          <cell r="Q18113" t="str">
            <v>최윤경</v>
          </cell>
          <cell r="R18113">
            <v>9210</v>
          </cell>
          <cell r="S18113" t="str">
            <v>주택은행(마포)</v>
          </cell>
          <cell r="T18113">
            <v>0</v>
          </cell>
          <cell r="U18113">
            <v>9.9000000000000005E-2</v>
          </cell>
        </row>
        <row r="18114">
          <cell r="A18114" t="str">
            <v>81001-02</v>
          </cell>
          <cell r="B18114" t="str">
            <v>지급이자</v>
          </cell>
          <cell r="C18114" t="str">
            <v>운영이자</v>
          </cell>
          <cell r="D18114">
            <v>50</v>
          </cell>
          <cell r="E18114" t="str">
            <v>자금전표</v>
          </cell>
          <cell r="F18114" t="str">
            <v>10511731-001</v>
          </cell>
          <cell r="G18114">
            <v>100027</v>
          </cell>
          <cell r="H18114" t="str">
            <v>일진경리팀</v>
          </cell>
          <cell r="I18114">
            <v>100027</v>
          </cell>
          <cell r="J18114" t="str">
            <v>일진경리팀</v>
          </cell>
          <cell r="K18114" t="str">
            <v>운영이자</v>
          </cell>
          <cell r="L18114" t="str">
            <v>D</v>
          </cell>
          <cell r="M18114">
            <v>-13324586</v>
          </cell>
          <cell r="N18114">
            <v>0</v>
          </cell>
          <cell r="O18114" t="str">
            <v>2000.01.13</v>
          </cell>
          <cell r="P18114" t="str">
            <v>2000.01.13</v>
          </cell>
          <cell r="Q18114" t="str">
            <v>최윤경</v>
          </cell>
          <cell r="R18114">
            <v>9210</v>
          </cell>
          <cell r="S18114" t="str">
            <v>주택은행(마포)</v>
          </cell>
          <cell r="T18114">
            <v>0</v>
          </cell>
          <cell r="U18114">
            <v>0</v>
          </cell>
        </row>
        <row r="18115">
          <cell r="A18115" t="str">
            <v>81001-02</v>
          </cell>
          <cell r="B18115" t="str">
            <v>지급이자</v>
          </cell>
          <cell r="C18115" t="str">
            <v>운영이자</v>
          </cell>
          <cell r="D18115">
            <v>50</v>
          </cell>
          <cell r="E18115" t="str">
            <v>자금전표</v>
          </cell>
          <cell r="F18115" t="str">
            <v>10511957-001</v>
          </cell>
          <cell r="G18115">
            <v>100027</v>
          </cell>
          <cell r="H18115" t="str">
            <v>일진경리팀</v>
          </cell>
          <cell r="I18115">
            <v>100027</v>
          </cell>
          <cell r="J18115" t="str">
            <v>일진경리팀</v>
          </cell>
          <cell r="K18115" t="str">
            <v>운영이자</v>
          </cell>
          <cell r="L18115" t="str">
            <v>D</v>
          </cell>
          <cell r="M18115">
            <v>33632876</v>
          </cell>
          <cell r="N18115">
            <v>0</v>
          </cell>
          <cell r="O18115" t="str">
            <v>2000.01.17</v>
          </cell>
          <cell r="P18115" t="str">
            <v>2000.01.17</v>
          </cell>
          <cell r="Q18115" t="str">
            <v>최윤경</v>
          </cell>
          <cell r="R18115">
            <v>9210</v>
          </cell>
          <cell r="S18115" t="str">
            <v>주택은행(마포)</v>
          </cell>
          <cell r="T18115" t="str">
            <v>2000.01.17-2000.0</v>
          </cell>
          <cell r="U18115" t="str">
            <v>2.16   9.9%</v>
          </cell>
        </row>
        <row r="18116">
          <cell r="A18116" t="str">
            <v>81001-02</v>
          </cell>
          <cell r="B18116" t="str">
            <v>지급이자</v>
          </cell>
          <cell r="C18116" t="str">
            <v>운영이자</v>
          </cell>
          <cell r="D18116">
            <v>50</v>
          </cell>
          <cell r="E18116" t="str">
            <v>자금전표</v>
          </cell>
          <cell r="F18116" t="str">
            <v>10514709-001</v>
          </cell>
          <cell r="G18116">
            <v>100027</v>
          </cell>
          <cell r="H18116" t="str">
            <v>일진경리팀</v>
          </cell>
          <cell r="I18116">
            <v>100027</v>
          </cell>
          <cell r="J18116" t="str">
            <v>일진경리팀</v>
          </cell>
          <cell r="K18116" t="str">
            <v>운영이자</v>
          </cell>
          <cell r="L18116" t="str">
            <v>D</v>
          </cell>
          <cell r="M18116">
            <v>53897839</v>
          </cell>
          <cell r="N18116">
            <v>0</v>
          </cell>
          <cell r="O18116" t="str">
            <v>2000.01.23</v>
          </cell>
          <cell r="P18116" t="str">
            <v>2000.01.23</v>
          </cell>
          <cell r="Q18116" t="str">
            <v>최윤경</v>
          </cell>
          <cell r="R18116">
            <v>611</v>
          </cell>
          <cell r="S18116" t="str">
            <v>국민은행(도화동)</v>
          </cell>
          <cell r="T18116">
            <v>0</v>
          </cell>
          <cell r="U18116">
            <v>0</v>
          </cell>
        </row>
        <row r="18117">
          <cell r="A18117" t="str">
            <v>81001-02</v>
          </cell>
          <cell r="B18117" t="str">
            <v>지급이자</v>
          </cell>
          <cell r="C18117" t="str">
            <v>운영이자</v>
          </cell>
          <cell r="D18117">
            <v>50</v>
          </cell>
          <cell r="E18117" t="str">
            <v>자금전표</v>
          </cell>
          <cell r="F18117" t="str">
            <v>10514789-001</v>
          </cell>
          <cell r="G18117">
            <v>100027</v>
          </cell>
          <cell r="H18117" t="str">
            <v>일진경리팀</v>
          </cell>
          <cell r="I18117">
            <v>100027</v>
          </cell>
          <cell r="J18117" t="str">
            <v>일진경리팀</v>
          </cell>
          <cell r="K18117" t="str">
            <v>운영이자</v>
          </cell>
          <cell r="L18117" t="str">
            <v>D</v>
          </cell>
          <cell r="M18117">
            <v>177837</v>
          </cell>
          <cell r="N18117">
            <v>0</v>
          </cell>
          <cell r="O18117" t="str">
            <v>2000.01.23</v>
          </cell>
          <cell r="P18117" t="str">
            <v>2000.01.23</v>
          </cell>
          <cell r="Q18117" t="str">
            <v>최윤경</v>
          </cell>
          <cell r="R18117">
            <v>211</v>
          </cell>
          <cell r="S18117" t="str">
            <v>한빛은행(마포지점)</v>
          </cell>
          <cell r="T18117">
            <v>0</v>
          </cell>
          <cell r="U18117">
            <v>0</v>
          </cell>
        </row>
        <row r="18118">
          <cell r="A18118" t="str">
            <v>81001-02</v>
          </cell>
          <cell r="B18118" t="str">
            <v>지급이자</v>
          </cell>
          <cell r="C18118" t="str">
            <v>운영이자</v>
          </cell>
          <cell r="D18118">
            <v>50</v>
          </cell>
          <cell r="E18118" t="str">
            <v>자금전표</v>
          </cell>
          <cell r="F18118" t="str">
            <v>10514364-001</v>
          </cell>
          <cell r="G18118">
            <v>100027</v>
          </cell>
          <cell r="H18118" t="str">
            <v>일진경리팀</v>
          </cell>
          <cell r="I18118">
            <v>100027</v>
          </cell>
          <cell r="J18118" t="str">
            <v>일진경리팀</v>
          </cell>
          <cell r="K18118" t="str">
            <v>운영이자</v>
          </cell>
          <cell r="L18118" t="str">
            <v>D</v>
          </cell>
          <cell r="M18118">
            <v>74824657</v>
          </cell>
          <cell r="N18118">
            <v>0</v>
          </cell>
          <cell r="O18118" t="str">
            <v>2000.01.24</v>
          </cell>
          <cell r="P18118" t="str">
            <v>2000.01.24</v>
          </cell>
          <cell r="Q18118" t="str">
            <v>최윤경</v>
          </cell>
          <cell r="R18118">
            <v>311</v>
          </cell>
          <cell r="S18118" t="str">
            <v>신한은행(마포지점)</v>
          </cell>
          <cell r="T18118" t="str">
            <v>2000.01.24-2000.0</v>
          </cell>
          <cell r="U18118" t="str">
            <v>2.23   8.81%</v>
          </cell>
        </row>
        <row r="18119">
          <cell r="A18119" t="str">
            <v>81001-02</v>
          </cell>
          <cell r="B18119" t="str">
            <v>지급이자</v>
          </cell>
          <cell r="C18119" t="str">
            <v>운영이자</v>
          </cell>
          <cell r="D18119">
            <v>50</v>
          </cell>
          <cell r="E18119" t="str">
            <v>자금전표</v>
          </cell>
          <cell r="F18119" t="str">
            <v>10516408-001</v>
          </cell>
          <cell r="G18119">
            <v>100027</v>
          </cell>
          <cell r="H18119" t="str">
            <v>일진경리팀</v>
          </cell>
          <cell r="I18119">
            <v>100027</v>
          </cell>
          <cell r="J18119" t="str">
            <v>일진경리팀</v>
          </cell>
          <cell r="K18119" t="str">
            <v>운영이자</v>
          </cell>
          <cell r="L18119" t="str">
            <v>D</v>
          </cell>
          <cell r="M18119">
            <v>456948</v>
          </cell>
          <cell r="N18119">
            <v>0</v>
          </cell>
          <cell r="O18119" t="str">
            <v>2000.01.24</v>
          </cell>
          <cell r="P18119" t="str">
            <v>2000.01.24</v>
          </cell>
          <cell r="Q18119" t="str">
            <v>최윤경</v>
          </cell>
          <cell r="R18119">
            <v>311</v>
          </cell>
          <cell r="S18119" t="str">
            <v>신한은행(마포지점)</v>
          </cell>
          <cell r="T18119">
            <v>0</v>
          </cell>
          <cell r="U18119">
            <v>0</v>
          </cell>
        </row>
        <row r="18120">
          <cell r="A18120" t="str">
            <v>81001-02</v>
          </cell>
          <cell r="B18120" t="str">
            <v>지급이자</v>
          </cell>
          <cell r="C18120" t="str">
            <v>운영이자</v>
          </cell>
          <cell r="D18120">
            <v>50</v>
          </cell>
          <cell r="E18120" t="str">
            <v>자금전표</v>
          </cell>
          <cell r="F18120" t="str">
            <v>10516408-003</v>
          </cell>
          <cell r="G18120">
            <v>100027</v>
          </cell>
          <cell r="H18120" t="str">
            <v>일진경리팀</v>
          </cell>
          <cell r="I18120">
            <v>100027</v>
          </cell>
          <cell r="J18120" t="str">
            <v>일진경리팀</v>
          </cell>
          <cell r="K18120" t="str">
            <v>운영이자</v>
          </cell>
          <cell r="L18120" t="str">
            <v>D</v>
          </cell>
          <cell r="M18120">
            <v>117</v>
          </cell>
          <cell r="N18120">
            <v>0</v>
          </cell>
          <cell r="O18120" t="str">
            <v>2000.01.24</v>
          </cell>
          <cell r="P18120" t="str">
            <v>2000.01.24</v>
          </cell>
          <cell r="Q18120" t="str">
            <v>최윤경</v>
          </cell>
          <cell r="R18120">
            <v>111</v>
          </cell>
          <cell r="S18120" t="str">
            <v>서울은행(마포지점)</v>
          </cell>
          <cell r="T18120">
            <v>0</v>
          </cell>
          <cell r="U18120">
            <v>0</v>
          </cell>
        </row>
        <row r="18121">
          <cell r="A18121" t="str">
            <v>81001-02</v>
          </cell>
          <cell r="B18121" t="str">
            <v>지급이자</v>
          </cell>
          <cell r="C18121" t="str">
            <v>운영이자</v>
          </cell>
          <cell r="D18121">
            <v>50</v>
          </cell>
          <cell r="E18121" t="str">
            <v>자금전표</v>
          </cell>
          <cell r="F18121" t="str">
            <v>10516494-001</v>
          </cell>
          <cell r="G18121">
            <v>100027</v>
          </cell>
          <cell r="H18121" t="str">
            <v>일진경리팀</v>
          </cell>
          <cell r="I18121">
            <v>100027</v>
          </cell>
          <cell r="J18121" t="str">
            <v>일진경리팀</v>
          </cell>
          <cell r="K18121" t="str">
            <v>운영이자</v>
          </cell>
          <cell r="L18121" t="str">
            <v>D</v>
          </cell>
          <cell r="M18121">
            <v>16490958</v>
          </cell>
          <cell r="N18121">
            <v>0</v>
          </cell>
          <cell r="O18121" t="str">
            <v>2000.01.28</v>
          </cell>
          <cell r="P18121" t="str">
            <v>2000.01.28</v>
          </cell>
          <cell r="Q18121" t="str">
            <v>최윤경</v>
          </cell>
          <cell r="R18121">
            <v>9210</v>
          </cell>
          <cell r="S18121" t="str">
            <v>주택은행(마포)</v>
          </cell>
          <cell r="T18121" t="str">
            <v>2000.01.28-2000.0</v>
          </cell>
          <cell r="U18121" t="str">
            <v>2.28   9.90%</v>
          </cell>
        </row>
        <row r="18122">
          <cell r="A18122" t="str">
            <v>81001-02</v>
          </cell>
          <cell r="B18122" t="str">
            <v>지급이자</v>
          </cell>
          <cell r="C18122" t="str">
            <v>운영이자</v>
          </cell>
          <cell r="D18122">
            <v>10</v>
          </cell>
          <cell r="E18122" t="str">
            <v>전도금전표</v>
          </cell>
          <cell r="F18122" t="str">
            <v>10515689-001</v>
          </cell>
          <cell r="G18122">
            <v>100358</v>
          </cell>
          <cell r="H18122" t="str">
            <v>O/F생산팀</v>
          </cell>
          <cell r="I18122">
            <v>100023</v>
          </cell>
          <cell r="J18122" t="str">
            <v>업무팀</v>
          </cell>
          <cell r="K18122" t="str">
            <v>M0790-912NU-002421</v>
          </cell>
          <cell r="L18122" t="str">
            <v>D</v>
          </cell>
          <cell r="M18122">
            <v>7172794</v>
          </cell>
          <cell r="N18122">
            <v>0</v>
          </cell>
          <cell r="O18122" t="str">
            <v>2000.01.31</v>
          </cell>
          <cell r="P18122" t="str">
            <v>2000.01.26</v>
          </cell>
          <cell r="Q18122" t="str">
            <v>이현구</v>
          </cell>
          <cell r="R18122">
            <v>611</v>
          </cell>
          <cell r="S18122" t="str">
            <v>국민은행(도화동)</v>
          </cell>
          <cell r="T18122" t="str">
            <v>2000.01.19-2000.0</v>
          </cell>
          <cell r="U18122" t="str">
            <v>1.17   7.23        1124</v>
          </cell>
        </row>
        <row r="18123">
          <cell r="A18123" t="str">
            <v>81001-02</v>
          </cell>
          <cell r="B18123" t="str">
            <v>지급이자</v>
          </cell>
          <cell r="C18123" t="str">
            <v>운영이자</v>
          </cell>
          <cell r="D18123">
            <v>10</v>
          </cell>
          <cell r="E18123" t="str">
            <v>전도금전표</v>
          </cell>
          <cell r="F18123" t="str">
            <v>10511432-003</v>
          </cell>
          <cell r="G18123">
            <v>100358</v>
          </cell>
          <cell r="H18123" t="str">
            <v>O/F생산팀</v>
          </cell>
          <cell r="I18123">
            <v>100023</v>
          </cell>
          <cell r="J18123" t="str">
            <v>업무팀</v>
          </cell>
          <cell r="K18123" t="str">
            <v>M1948-907NU-00025</v>
          </cell>
          <cell r="L18123" t="str">
            <v>D</v>
          </cell>
          <cell r="M18123">
            <v>10611832</v>
          </cell>
          <cell r="N18123">
            <v>0</v>
          </cell>
          <cell r="O18123" t="str">
            <v>2000.01.31</v>
          </cell>
          <cell r="P18123" t="str">
            <v>2000.01.13</v>
          </cell>
          <cell r="Q18123" t="str">
            <v>이현구</v>
          </cell>
          <cell r="R18123">
            <v>211</v>
          </cell>
          <cell r="S18123" t="str">
            <v>한빛은행(마포지점)</v>
          </cell>
          <cell r="T18123" t="str">
            <v>1999.08.06-2000.0</v>
          </cell>
          <cell r="U18123" t="str">
            <v>2.02   7.2725      1144.45</v>
          </cell>
        </row>
        <row r="18124">
          <cell r="A18124" t="str">
            <v>81001-02</v>
          </cell>
          <cell r="B18124" t="str">
            <v>지급이자</v>
          </cell>
          <cell r="C18124" t="str">
            <v>운영이자</v>
          </cell>
          <cell r="D18124">
            <v>10</v>
          </cell>
          <cell r="E18124" t="str">
            <v>전도금전표</v>
          </cell>
          <cell r="F18124" t="str">
            <v>10511425-003</v>
          </cell>
          <cell r="G18124">
            <v>100727</v>
          </cell>
          <cell r="H18124" t="str">
            <v>SCR생산과</v>
          </cell>
          <cell r="I18124">
            <v>100023</v>
          </cell>
          <cell r="J18124" t="str">
            <v>업무팀</v>
          </cell>
          <cell r="K18124" t="str">
            <v>M1233-907-NU-00025</v>
          </cell>
          <cell r="L18124" t="str">
            <v>D</v>
          </cell>
          <cell r="M18124">
            <v>12591930</v>
          </cell>
          <cell r="N18124">
            <v>0</v>
          </cell>
          <cell r="O18124" t="str">
            <v>2000.01.31</v>
          </cell>
          <cell r="P18124" t="str">
            <v>2000.01.13</v>
          </cell>
          <cell r="Q18124" t="str">
            <v>이현구</v>
          </cell>
          <cell r="R18124">
            <v>2006</v>
          </cell>
          <cell r="S18124" t="str">
            <v>하나은행강서기업</v>
          </cell>
          <cell r="T18124" t="str">
            <v>1999.07.19-2000.0</v>
          </cell>
          <cell r="U18124" t="str">
            <v>1.18   6.80        1144.44</v>
          </cell>
        </row>
        <row r="18125">
          <cell r="A18125" t="str">
            <v>81001-02</v>
          </cell>
          <cell r="B18125" t="str">
            <v>지급이자</v>
          </cell>
          <cell r="C18125" t="str">
            <v>운영이자</v>
          </cell>
          <cell r="D18125">
            <v>500</v>
          </cell>
          <cell r="E18125" t="str">
            <v>미착전표</v>
          </cell>
          <cell r="F18125" t="str">
            <v>10516094-001</v>
          </cell>
          <cell r="G18125">
            <v>100358</v>
          </cell>
          <cell r="H18125" t="str">
            <v>O/F생산팀</v>
          </cell>
          <cell r="I18125">
            <v>100023</v>
          </cell>
          <cell r="J18125" t="str">
            <v>업무팀</v>
          </cell>
          <cell r="K18125" t="str">
            <v>M0790-912NU-002446</v>
          </cell>
          <cell r="L18125" t="str">
            <v>D</v>
          </cell>
          <cell r="M18125">
            <v>13792381</v>
          </cell>
          <cell r="N18125">
            <v>0</v>
          </cell>
          <cell r="O18125" t="str">
            <v>2000.01.31</v>
          </cell>
          <cell r="P18125" t="str">
            <v>2000.01.27</v>
          </cell>
          <cell r="Q18125" t="str">
            <v>이현구</v>
          </cell>
          <cell r="R18125">
            <v>611</v>
          </cell>
          <cell r="S18125" t="str">
            <v>국민은행(도화동)</v>
          </cell>
          <cell r="T18125" t="str">
            <v>2000.01.21-2000.0</v>
          </cell>
          <cell r="U18125" t="str">
            <v>7.19   7.23        1126.50</v>
          </cell>
        </row>
        <row r="18126">
          <cell r="A18126" t="str">
            <v>81001-02</v>
          </cell>
          <cell r="B18126" t="str">
            <v>지급이자</v>
          </cell>
          <cell r="C18126" t="str">
            <v>운영이자</v>
          </cell>
          <cell r="D18126">
            <v>500</v>
          </cell>
          <cell r="E18126" t="str">
            <v>미착전표</v>
          </cell>
          <cell r="F18126" t="str">
            <v>10513567-001</v>
          </cell>
          <cell r="G18126">
            <v>100727</v>
          </cell>
          <cell r="H18126" t="str">
            <v>SCR생산과</v>
          </cell>
          <cell r="I18126">
            <v>100023</v>
          </cell>
          <cell r="J18126" t="str">
            <v>업무팀</v>
          </cell>
          <cell r="K18126" t="str">
            <v>M0790-910NU-001928</v>
          </cell>
          <cell r="L18126" t="str">
            <v>D</v>
          </cell>
          <cell r="M18126">
            <v>73220748</v>
          </cell>
          <cell r="N18126">
            <v>0</v>
          </cell>
          <cell r="O18126" t="str">
            <v>2000.01.31</v>
          </cell>
          <cell r="P18126" t="str">
            <v>2000.01.20</v>
          </cell>
          <cell r="Q18126" t="str">
            <v>이현구</v>
          </cell>
          <cell r="R18126">
            <v>611</v>
          </cell>
          <cell r="S18126" t="str">
            <v>국민은행(도화동)</v>
          </cell>
          <cell r="T18126" t="str">
            <v>2000.01.06-2000.0</v>
          </cell>
          <cell r="U18126" t="str">
            <v>7.03   7.19        1144.29</v>
          </cell>
        </row>
        <row r="18127">
          <cell r="A18127" t="str">
            <v>81001-02</v>
          </cell>
          <cell r="B18127" t="str">
            <v>지급이자</v>
          </cell>
          <cell r="C18127" t="str">
            <v>운영이자</v>
          </cell>
          <cell r="D18127">
            <v>500</v>
          </cell>
          <cell r="E18127" t="str">
            <v>미착전표</v>
          </cell>
          <cell r="F18127" t="str">
            <v>10513567-002</v>
          </cell>
          <cell r="G18127">
            <v>100727</v>
          </cell>
          <cell r="H18127" t="str">
            <v>SCR생산과</v>
          </cell>
          <cell r="I18127">
            <v>100023</v>
          </cell>
          <cell r="J18127" t="str">
            <v>업무팀</v>
          </cell>
          <cell r="K18127" t="str">
            <v>M0790-910NU-001928</v>
          </cell>
          <cell r="L18127" t="str">
            <v>D</v>
          </cell>
          <cell r="M18127">
            <v>73457101</v>
          </cell>
          <cell r="N18127">
            <v>0</v>
          </cell>
          <cell r="O18127" t="str">
            <v>2000.01.31</v>
          </cell>
          <cell r="P18127" t="str">
            <v>2000.01.20</v>
          </cell>
          <cell r="Q18127" t="str">
            <v>이현구</v>
          </cell>
          <cell r="R18127">
            <v>611</v>
          </cell>
          <cell r="S18127" t="str">
            <v>국민은행(도화동)</v>
          </cell>
          <cell r="T18127" t="str">
            <v>1999.12.20-2000.0</v>
          </cell>
          <cell r="U18127" t="str">
            <v>6.19   7.13        1144.29</v>
          </cell>
        </row>
        <row r="18128">
          <cell r="A18128" t="str">
            <v>81001-02</v>
          </cell>
          <cell r="B18128" t="str">
            <v>지급이자</v>
          </cell>
          <cell r="C18128" t="str">
            <v>운영이자</v>
          </cell>
          <cell r="D18128">
            <v>500</v>
          </cell>
          <cell r="E18128" t="str">
            <v>미착전표</v>
          </cell>
          <cell r="F18128" t="str">
            <v>10513567-003</v>
          </cell>
          <cell r="G18128">
            <v>100727</v>
          </cell>
          <cell r="H18128" t="str">
            <v>SCR생산과</v>
          </cell>
          <cell r="I18128">
            <v>100023</v>
          </cell>
          <cell r="J18128" t="str">
            <v>업무팀</v>
          </cell>
          <cell r="K18128" t="str">
            <v>M0790-910NU-001928</v>
          </cell>
          <cell r="L18128" t="str">
            <v>D</v>
          </cell>
          <cell r="M18128">
            <v>73708010</v>
          </cell>
          <cell r="N18128">
            <v>0</v>
          </cell>
          <cell r="O18128" t="str">
            <v>2000.01.31</v>
          </cell>
          <cell r="P18128" t="str">
            <v>2000.01.20</v>
          </cell>
          <cell r="Q18128" t="str">
            <v>이현구</v>
          </cell>
          <cell r="R18128">
            <v>611</v>
          </cell>
          <cell r="S18128" t="str">
            <v>국민은행(도화동)</v>
          </cell>
          <cell r="T18128" t="str">
            <v>1999.12.27-2000.0</v>
          </cell>
          <cell r="U18128" t="str">
            <v>6.26   7.16        1144.29</v>
          </cell>
        </row>
        <row r="18129">
          <cell r="A18129" t="str">
            <v>81001-02</v>
          </cell>
          <cell r="B18129" t="str">
            <v>지급이자</v>
          </cell>
          <cell r="C18129" t="str">
            <v>운영이자</v>
          </cell>
          <cell r="D18129">
            <v>500</v>
          </cell>
          <cell r="E18129" t="str">
            <v>미착전표</v>
          </cell>
          <cell r="F18129" t="str">
            <v>10513525-001</v>
          </cell>
          <cell r="G18129">
            <v>100358</v>
          </cell>
          <cell r="H18129" t="str">
            <v>O/F생산팀</v>
          </cell>
          <cell r="I18129">
            <v>100023</v>
          </cell>
          <cell r="J18129" t="str">
            <v>업무팀</v>
          </cell>
          <cell r="K18129" t="str">
            <v>M0790-912NU-002275</v>
          </cell>
          <cell r="L18129" t="str">
            <v>D</v>
          </cell>
          <cell r="M18129">
            <v>3271611</v>
          </cell>
          <cell r="N18129">
            <v>0</v>
          </cell>
          <cell r="O18129" t="str">
            <v>2000.01.31</v>
          </cell>
          <cell r="P18129" t="str">
            <v>2000.01.20</v>
          </cell>
          <cell r="Q18129" t="str">
            <v>이현구</v>
          </cell>
          <cell r="R18129">
            <v>611</v>
          </cell>
          <cell r="S18129" t="str">
            <v>국민은행(도화동)</v>
          </cell>
          <cell r="T18129" t="str">
            <v>2000.01.07-2000.0</v>
          </cell>
          <cell r="U18129" t="str">
            <v>7.05   7.20        1144.44</v>
          </cell>
        </row>
        <row r="18130">
          <cell r="A18130" t="str">
            <v>81001-02</v>
          </cell>
          <cell r="B18130" t="str">
            <v>지급이자</v>
          </cell>
          <cell r="C18130" t="str">
            <v>운영이자</v>
          </cell>
          <cell r="D18130">
            <v>500</v>
          </cell>
          <cell r="E18130" t="str">
            <v>미착전표</v>
          </cell>
          <cell r="F18130" t="str">
            <v>10513527-001</v>
          </cell>
          <cell r="G18130">
            <v>100051</v>
          </cell>
          <cell r="H18130" t="str">
            <v>용해반</v>
          </cell>
          <cell r="I18130">
            <v>100023</v>
          </cell>
          <cell r="J18130" t="str">
            <v>업무팀</v>
          </cell>
          <cell r="K18130" t="str">
            <v>M0790-912NU-002290</v>
          </cell>
          <cell r="L18130" t="str">
            <v>D</v>
          </cell>
          <cell r="M18130">
            <v>33322566</v>
          </cell>
          <cell r="N18130">
            <v>0</v>
          </cell>
          <cell r="O18130" t="str">
            <v>2000.01.31</v>
          </cell>
          <cell r="P18130" t="str">
            <v>2000.01.20</v>
          </cell>
          <cell r="Q18130" t="str">
            <v>이현구</v>
          </cell>
          <cell r="R18130">
            <v>611</v>
          </cell>
          <cell r="S18130" t="str">
            <v>국민은행(도화동)</v>
          </cell>
          <cell r="T18130" t="str">
            <v>2000.01.12-2000.0</v>
          </cell>
          <cell r="U18130" t="str">
            <v>7.10   7.20        1127.10</v>
          </cell>
        </row>
        <row r="18131">
          <cell r="A18131" t="str">
            <v>81001-02</v>
          </cell>
          <cell r="B18131" t="str">
            <v>지급이자</v>
          </cell>
          <cell r="C18131" t="str">
            <v>운영이자</v>
          </cell>
          <cell r="D18131">
            <v>500</v>
          </cell>
          <cell r="E18131" t="str">
            <v>미착전표</v>
          </cell>
          <cell r="F18131" t="str">
            <v>10513530-001</v>
          </cell>
          <cell r="G18131">
            <v>100727</v>
          </cell>
          <cell r="H18131" t="str">
            <v>SCR생산과</v>
          </cell>
          <cell r="I18131">
            <v>100023</v>
          </cell>
          <cell r="J18131" t="str">
            <v>업무팀</v>
          </cell>
          <cell r="K18131" t="str">
            <v>M0790-912NU-002325</v>
          </cell>
          <cell r="L18131" t="str">
            <v>D</v>
          </cell>
          <cell r="M18131">
            <v>21174826</v>
          </cell>
          <cell r="N18131">
            <v>0</v>
          </cell>
          <cell r="O18131" t="str">
            <v>2000.01.31</v>
          </cell>
          <cell r="P18131" t="str">
            <v>2000.01.20</v>
          </cell>
          <cell r="Q18131" t="str">
            <v>이현구</v>
          </cell>
          <cell r="R18131">
            <v>611</v>
          </cell>
          <cell r="S18131" t="str">
            <v>국민은행(도화동)</v>
          </cell>
          <cell r="T18131" t="str">
            <v>1999.12.23-2000.0</v>
          </cell>
          <cell r="U18131" t="str">
            <v>6.19   7.10        1145.40</v>
          </cell>
        </row>
        <row r="18132">
          <cell r="A18132" t="str">
            <v>81001-02</v>
          </cell>
          <cell r="B18132" t="str">
            <v>지급이자</v>
          </cell>
          <cell r="C18132" t="str">
            <v>운영이자</v>
          </cell>
          <cell r="D18132">
            <v>500</v>
          </cell>
          <cell r="E18132" t="str">
            <v>미착전표</v>
          </cell>
          <cell r="F18132" t="str">
            <v>10515664-016</v>
          </cell>
          <cell r="G18132">
            <v>100358</v>
          </cell>
          <cell r="H18132" t="str">
            <v>O/F생산팀</v>
          </cell>
          <cell r="I18132">
            <v>100023</v>
          </cell>
          <cell r="J18132" t="str">
            <v>업무팀</v>
          </cell>
          <cell r="K18132" t="str">
            <v>M0790-912NU-002446</v>
          </cell>
          <cell r="L18132" t="str">
            <v>D</v>
          </cell>
          <cell r="M18132">
            <v>5570240</v>
          </cell>
          <cell r="N18132">
            <v>0</v>
          </cell>
          <cell r="O18132" t="str">
            <v>2000.01.31</v>
          </cell>
          <cell r="P18132" t="str">
            <v>2000.01.26</v>
          </cell>
          <cell r="Q18132" t="str">
            <v>이현구</v>
          </cell>
          <cell r="R18132">
            <v>611</v>
          </cell>
          <cell r="S18132" t="str">
            <v>국민은행(도화동)</v>
          </cell>
          <cell r="T18132" t="str">
            <v>2000.01.20-2000.0</v>
          </cell>
          <cell r="U18132" t="str">
            <v>7.18   7.23        1124</v>
          </cell>
        </row>
        <row r="18133">
          <cell r="A18133" t="str">
            <v>81001-02</v>
          </cell>
          <cell r="B18133" t="str">
            <v>지급이자</v>
          </cell>
          <cell r="C18133" t="str">
            <v>운영이자</v>
          </cell>
          <cell r="D18133">
            <v>500</v>
          </cell>
          <cell r="E18133" t="str">
            <v>미착전표</v>
          </cell>
          <cell r="F18133" t="str">
            <v>10513606-001</v>
          </cell>
          <cell r="G18133">
            <v>100727</v>
          </cell>
          <cell r="H18133" t="str">
            <v>SCR생산과</v>
          </cell>
          <cell r="I18133">
            <v>100023</v>
          </cell>
          <cell r="J18133" t="str">
            <v>업무팀</v>
          </cell>
          <cell r="K18133" t="str">
            <v>M0790-912NU-002364</v>
          </cell>
          <cell r="L18133" t="str">
            <v>D</v>
          </cell>
          <cell r="M18133">
            <v>14847071</v>
          </cell>
          <cell r="N18133">
            <v>0</v>
          </cell>
          <cell r="O18133" t="str">
            <v>2000.01.31</v>
          </cell>
          <cell r="P18133" t="str">
            <v>2000.01.20</v>
          </cell>
          <cell r="Q18133" t="str">
            <v>이현구</v>
          </cell>
          <cell r="R18133">
            <v>611</v>
          </cell>
          <cell r="S18133" t="str">
            <v>국민은행(도화동)</v>
          </cell>
          <cell r="T18133" t="str">
            <v>2000.01.07-2000.0</v>
          </cell>
          <cell r="U18133" t="str">
            <v>7.05   7.20        1144.44</v>
          </cell>
        </row>
        <row r="18134">
          <cell r="A18134" t="str">
            <v>81001-02</v>
          </cell>
          <cell r="B18134" t="str">
            <v>지급이자</v>
          </cell>
          <cell r="C18134" t="str">
            <v>운영이자</v>
          </cell>
          <cell r="D18134">
            <v>500</v>
          </cell>
          <cell r="E18134" t="str">
            <v>미착전표</v>
          </cell>
          <cell r="F18134" t="str">
            <v>10513534-001</v>
          </cell>
          <cell r="G18134">
            <v>100050</v>
          </cell>
          <cell r="H18134" t="str">
            <v>압출반</v>
          </cell>
          <cell r="I18134">
            <v>100023</v>
          </cell>
          <cell r="J18134" t="str">
            <v>업무팀</v>
          </cell>
          <cell r="K18134" t="str">
            <v>M0790-001NU-000032</v>
          </cell>
          <cell r="L18134" t="str">
            <v>D</v>
          </cell>
          <cell r="M18134">
            <v>43882150</v>
          </cell>
          <cell r="N18134">
            <v>0</v>
          </cell>
          <cell r="O18134" t="str">
            <v>2000.01.31</v>
          </cell>
          <cell r="P18134" t="str">
            <v>2000.01.20</v>
          </cell>
          <cell r="Q18134" t="str">
            <v>이현구</v>
          </cell>
          <cell r="R18134">
            <v>611</v>
          </cell>
          <cell r="S18134" t="str">
            <v>국민은행(도화동)</v>
          </cell>
          <cell r="T18134" t="str">
            <v>2000.01.14-2000.0</v>
          </cell>
          <cell r="U18134" t="str">
            <v>7.12   7.20        1127.10</v>
          </cell>
        </row>
        <row r="18135">
          <cell r="A18135" t="str">
            <v>81001-02</v>
          </cell>
          <cell r="B18135" t="str">
            <v>지급이자</v>
          </cell>
          <cell r="C18135" t="str">
            <v>운영이자</v>
          </cell>
          <cell r="D18135">
            <v>500</v>
          </cell>
          <cell r="E18135" t="str">
            <v>미착전표</v>
          </cell>
          <cell r="F18135" t="str">
            <v>10516564-009</v>
          </cell>
          <cell r="G18135">
            <v>100727</v>
          </cell>
          <cell r="H18135" t="str">
            <v>SCR생산과</v>
          </cell>
          <cell r="I18135">
            <v>100023</v>
          </cell>
          <cell r="J18135" t="str">
            <v>업무팀</v>
          </cell>
          <cell r="K18135" t="str">
            <v>M0790-912NU-002371</v>
          </cell>
          <cell r="L18135" t="str">
            <v>D</v>
          </cell>
          <cell r="M18135">
            <v>36582357</v>
          </cell>
          <cell r="N18135">
            <v>0</v>
          </cell>
          <cell r="O18135" t="str">
            <v>2000.01.31</v>
          </cell>
          <cell r="P18135" t="str">
            <v>2000.01.28</v>
          </cell>
          <cell r="Q18135" t="str">
            <v>이현구</v>
          </cell>
          <cell r="R18135">
            <v>611</v>
          </cell>
          <cell r="S18135" t="str">
            <v>국민은행(도화동)</v>
          </cell>
          <cell r="T18135" t="str">
            <v>2000.01.19-2000.0</v>
          </cell>
          <cell r="U18135" t="str">
            <v>7.17   7.23        1124</v>
          </cell>
        </row>
        <row r="18136">
          <cell r="A18136" t="str">
            <v>81001-02</v>
          </cell>
          <cell r="B18136" t="str">
            <v>지급이자</v>
          </cell>
          <cell r="C18136" t="str">
            <v>운영이자</v>
          </cell>
          <cell r="D18136">
            <v>50</v>
          </cell>
          <cell r="E18136" t="str">
            <v>자금전표</v>
          </cell>
          <cell r="F18136" t="str">
            <v>10521094-001</v>
          </cell>
          <cell r="G18136">
            <v>100027</v>
          </cell>
          <cell r="H18136" t="str">
            <v>일진경리팀</v>
          </cell>
          <cell r="I18136">
            <v>100027</v>
          </cell>
          <cell r="J18136" t="str">
            <v>일진경리팀</v>
          </cell>
          <cell r="K18136" t="str">
            <v>운영이자</v>
          </cell>
          <cell r="L18136" t="str">
            <v>D</v>
          </cell>
          <cell r="M18136">
            <v>11798630</v>
          </cell>
          <cell r="N18136">
            <v>0</v>
          </cell>
          <cell r="O18136" t="str">
            <v>2000.02.10</v>
          </cell>
          <cell r="P18136" t="str">
            <v>2000.02.10</v>
          </cell>
          <cell r="Q18136" t="str">
            <v>최윤경</v>
          </cell>
          <cell r="R18136">
            <v>9210</v>
          </cell>
          <cell r="S18136" t="str">
            <v>주택은행(마포)</v>
          </cell>
          <cell r="T18136" t="str">
            <v>2000.02.11-2000.0</v>
          </cell>
          <cell r="U18136" t="str">
            <v>3.10   9.9%</v>
          </cell>
        </row>
        <row r="18137">
          <cell r="A18137" t="str">
            <v>81001-02</v>
          </cell>
          <cell r="B18137" t="str">
            <v>지급이자</v>
          </cell>
          <cell r="C18137" t="str">
            <v>운영이자</v>
          </cell>
          <cell r="D18137">
            <v>50</v>
          </cell>
          <cell r="E18137" t="str">
            <v>자금전표</v>
          </cell>
          <cell r="F18137" t="str">
            <v>10521549-002</v>
          </cell>
          <cell r="G18137">
            <v>100027</v>
          </cell>
          <cell r="H18137" t="str">
            <v>일진경리팀</v>
          </cell>
          <cell r="I18137">
            <v>100027</v>
          </cell>
          <cell r="J18137" t="str">
            <v>일진경리팀</v>
          </cell>
          <cell r="K18137" t="str">
            <v>운영이자</v>
          </cell>
          <cell r="L18137" t="str">
            <v>D</v>
          </cell>
          <cell r="M18137">
            <v>-6848901</v>
          </cell>
          <cell r="N18137">
            <v>0</v>
          </cell>
          <cell r="O18137" t="str">
            <v>2000.02.10</v>
          </cell>
          <cell r="P18137" t="str">
            <v>2000.02.10</v>
          </cell>
          <cell r="Q18137" t="str">
            <v>최윤경</v>
          </cell>
          <cell r="R18137">
            <v>9210</v>
          </cell>
          <cell r="S18137" t="str">
            <v>주택은행(마포)</v>
          </cell>
          <cell r="T18137">
            <v>0</v>
          </cell>
          <cell r="U18137">
            <v>9.9000000000000005E-2</v>
          </cell>
        </row>
        <row r="18138">
          <cell r="A18138" t="str">
            <v>81001-02</v>
          </cell>
          <cell r="B18138" t="str">
            <v>지급이자</v>
          </cell>
          <cell r="C18138" t="str">
            <v>운영이자</v>
          </cell>
          <cell r="D18138">
            <v>50</v>
          </cell>
          <cell r="E18138" t="str">
            <v>자금전표</v>
          </cell>
          <cell r="F18138" t="str">
            <v>10522370-006</v>
          </cell>
          <cell r="G18138">
            <v>100027</v>
          </cell>
          <cell r="H18138" t="str">
            <v>일진경리팀</v>
          </cell>
          <cell r="I18138">
            <v>100027</v>
          </cell>
          <cell r="J18138" t="str">
            <v>일진경리팀</v>
          </cell>
          <cell r="K18138" t="str">
            <v>운영이자</v>
          </cell>
          <cell r="L18138" t="str">
            <v>D</v>
          </cell>
          <cell r="M18138">
            <v>307397260</v>
          </cell>
          <cell r="N18138">
            <v>0</v>
          </cell>
          <cell r="O18138" t="str">
            <v>2000.02.14</v>
          </cell>
          <cell r="P18138" t="str">
            <v>2000.02.14</v>
          </cell>
          <cell r="Q18138" t="str">
            <v>최윤경</v>
          </cell>
          <cell r="R18138">
            <v>8660</v>
          </cell>
          <cell r="S18138" t="str">
            <v>서울증권주식회사</v>
          </cell>
          <cell r="T18138" t="str">
            <v>2000.02.14-2000.0</v>
          </cell>
          <cell r="U18138" t="str">
            <v>6.29   8.25%</v>
          </cell>
        </row>
        <row r="18139">
          <cell r="A18139" t="str">
            <v>81001-02</v>
          </cell>
          <cell r="B18139" t="str">
            <v>지급이자</v>
          </cell>
          <cell r="C18139" t="str">
            <v>운영이자</v>
          </cell>
          <cell r="D18139">
            <v>50</v>
          </cell>
          <cell r="E18139" t="str">
            <v>자금전표</v>
          </cell>
          <cell r="F18139" t="str">
            <v>10522982-006</v>
          </cell>
          <cell r="G18139">
            <v>100027</v>
          </cell>
          <cell r="H18139" t="str">
            <v>일진경리팀</v>
          </cell>
          <cell r="I18139">
            <v>100027</v>
          </cell>
          <cell r="J18139" t="str">
            <v>일진경리팀</v>
          </cell>
          <cell r="K18139" t="str">
            <v>운영이자</v>
          </cell>
          <cell r="L18139" t="str">
            <v>D</v>
          </cell>
          <cell r="M18139">
            <v>-2013361</v>
          </cell>
          <cell r="N18139">
            <v>0</v>
          </cell>
          <cell r="O18139" t="str">
            <v>2000.02.16</v>
          </cell>
          <cell r="P18139" t="str">
            <v>2000.02.16</v>
          </cell>
          <cell r="Q18139" t="str">
            <v>최윤경</v>
          </cell>
          <cell r="R18139">
            <v>9210</v>
          </cell>
          <cell r="S18139" t="str">
            <v>주택은행(마포)</v>
          </cell>
          <cell r="T18139">
            <v>0</v>
          </cell>
          <cell r="U18139">
            <v>0</v>
          </cell>
        </row>
        <row r="18140">
          <cell r="A18140" t="str">
            <v>81001-02</v>
          </cell>
          <cell r="B18140" t="str">
            <v>지급이자</v>
          </cell>
          <cell r="C18140" t="str">
            <v>운영이자</v>
          </cell>
          <cell r="D18140">
            <v>50</v>
          </cell>
          <cell r="E18140" t="str">
            <v>자금전표</v>
          </cell>
          <cell r="F18140" t="str">
            <v>10522982-007</v>
          </cell>
          <cell r="G18140">
            <v>100027</v>
          </cell>
          <cell r="H18140" t="str">
            <v>일진경리팀</v>
          </cell>
          <cell r="I18140">
            <v>100027</v>
          </cell>
          <cell r="J18140" t="str">
            <v>일진경리팀</v>
          </cell>
          <cell r="K18140" t="str">
            <v>운영이자</v>
          </cell>
          <cell r="L18140" t="str">
            <v>D</v>
          </cell>
          <cell r="M18140">
            <v>-9764383</v>
          </cell>
          <cell r="N18140">
            <v>0</v>
          </cell>
          <cell r="O18140" t="str">
            <v>2000.02.16</v>
          </cell>
          <cell r="P18140" t="str">
            <v>2000.02.16</v>
          </cell>
          <cell r="Q18140" t="str">
            <v>최윤경</v>
          </cell>
          <cell r="R18140">
            <v>9210</v>
          </cell>
          <cell r="S18140" t="str">
            <v>주택은행(마포)</v>
          </cell>
          <cell r="T18140">
            <v>0</v>
          </cell>
          <cell r="U18140">
            <v>0</v>
          </cell>
        </row>
        <row r="18141">
          <cell r="A18141" t="str">
            <v>81001-02</v>
          </cell>
          <cell r="B18141" t="str">
            <v>지급이자</v>
          </cell>
          <cell r="C18141" t="str">
            <v>운영이자</v>
          </cell>
          <cell r="D18141">
            <v>50</v>
          </cell>
          <cell r="E18141" t="str">
            <v>자금전표</v>
          </cell>
          <cell r="F18141" t="str">
            <v>10522982-008</v>
          </cell>
          <cell r="G18141">
            <v>100027</v>
          </cell>
          <cell r="H18141" t="str">
            <v>일진경리팀</v>
          </cell>
          <cell r="I18141">
            <v>100027</v>
          </cell>
          <cell r="J18141" t="str">
            <v>일진경리팀</v>
          </cell>
          <cell r="K18141" t="str">
            <v>운영이자</v>
          </cell>
          <cell r="L18141" t="str">
            <v>D</v>
          </cell>
          <cell r="M18141">
            <v>-248178</v>
          </cell>
          <cell r="N18141">
            <v>0</v>
          </cell>
          <cell r="O18141" t="str">
            <v>2000.02.16</v>
          </cell>
          <cell r="P18141" t="str">
            <v>2000.02.16</v>
          </cell>
          <cell r="Q18141" t="str">
            <v>최윤경</v>
          </cell>
          <cell r="R18141">
            <v>9210</v>
          </cell>
          <cell r="S18141" t="str">
            <v>주택은행(마포)</v>
          </cell>
          <cell r="T18141">
            <v>0</v>
          </cell>
          <cell r="U18141">
            <v>0</v>
          </cell>
        </row>
        <row r="18142">
          <cell r="A18142" t="str">
            <v>81001-02</v>
          </cell>
          <cell r="B18142" t="str">
            <v>지급이자</v>
          </cell>
          <cell r="C18142" t="str">
            <v>운영이자</v>
          </cell>
          <cell r="D18142">
            <v>50</v>
          </cell>
          <cell r="E18142" t="str">
            <v>자금전표</v>
          </cell>
          <cell r="F18142" t="str">
            <v>10522982-010</v>
          </cell>
          <cell r="G18142">
            <v>100027</v>
          </cell>
          <cell r="H18142" t="str">
            <v>일진경리팀</v>
          </cell>
          <cell r="I18142">
            <v>100027</v>
          </cell>
          <cell r="J18142" t="str">
            <v>일진경리팀</v>
          </cell>
          <cell r="K18142" t="str">
            <v>운영이자</v>
          </cell>
          <cell r="L18142" t="str">
            <v>D</v>
          </cell>
          <cell r="M18142">
            <v>24265849</v>
          </cell>
          <cell r="N18142">
            <v>0</v>
          </cell>
          <cell r="O18142" t="str">
            <v>2000.02.16</v>
          </cell>
          <cell r="P18142" t="str">
            <v>2000.02.16</v>
          </cell>
          <cell r="Q18142" t="str">
            <v>최윤경</v>
          </cell>
          <cell r="R18142">
            <v>9210</v>
          </cell>
          <cell r="S18142" t="str">
            <v>주택은행(마포)</v>
          </cell>
          <cell r="T18142">
            <v>0</v>
          </cell>
          <cell r="U18142">
            <v>0</v>
          </cell>
        </row>
        <row r="18143">
          <cell r="A18143" t="str">
            <v>81001-02</v>
          </cell>
          <cell r="B18143" t="str">
            <v>지급이자</v>
          </cell>
          <cell r="C18143" t="str">
            <v>운영이자</v>
          </cell>
          <cell r="D18143">
            <v>50</v>
          </cell>
          <cell r="E18143" t="str">
            <v>자금전표</v>
          </cell>
          <cell r="F18143" t="str">
            <v>10524936-001</v>
          </cell>
          <cell r="G18143">
            <v>100027</v>
          </cell>
          <cell r="H18143" t="str">
            <v>일진경리팀</v>
          </cell>
          <cell r="I18143">
            <v>100027</v>
          </cell>
          <cell r="J18143" t="str">
            <v>일진경리팀</v>
          </cell>
          <cell r="K18143" t="str">
            <v>운영이자</v>
          </cell>
          <cell r="L18143" t="str">
            <v>D</v>
          </cell>
          <cell r="M18143">
            <v>67583561</v>
          </cell>
          <cell r="N18143">
            <v>0</v>
          </cell>
          <cell r="O18143" t="str">
            <v>2000.02.23</v>
          </cell>
          <cell r="P18143" t="str">
            <v>2000.02.23</v>
          </cell>
          <cell r="Q18143" t="str">
            <v>최윤경</v>
          </cell>
          <cell r="R18143">
            <v>311</v>
          </cell>
          <cell r="S18143" t="str">
            <v>신한은행(마포지점)</v>
          </cell>
          <cell r="T18143" t="str">
            <v>2000.02.24-2000.0</v>
          </cell>
          <cell r="U18143" t="str">
            <v>3.22   8.81%</v>
          </cell>
        </row>
        <row r="18144">
          <cell r="A18144" t="str">
            <v>81001-02</v>
          </cell>
          <cell r="B18144" t="str">
            <v>지급이자</v>
          </cell>
          <cell r="C18144" t="str">
            <v>운영이자</v>
          </cell>
          <cell r="D18144">
            <v>50</v>
          </cell>
          <cell r="E18144" t="str">
            <v>자금전표</v>
          </cell>
          <cell r="F18144" t="str">
            <v>10526641-003</v>
          </cell>
          <cell r="G18144">
            <v>100027</v>
          </cell>
          <cell r="H18144" t="str">
            <v>일진경리팀</v>
          </cell>
          <cell r="I18144">
            <v>100027</v>
          </cell>
          <cell r="J18144" t="str">
            <v>일진경리팀</v>
          </cell>
          <cell r="K18144" t="str">
            <v>운영이자</v>
          </cell>
          <cell r="L18144" t="str">
            <v>D</v>
          </cell>
          <cell r="M18144">
            <v>120821917</v>
          </cell>
          <cell r="N18144">
            <v>0</v>
          </cell>
          <cell r="O18144" t="str">
            <v>2000.02.25</v>
          </cell>
          <cell r="P18144" t="str">
            <v>2000.02.25</v>
          </cell>
          <cell r="Q18144" t="str">
            <v>최윤경</v>
          </cell>
          <cell r="R18144">
            <v>110601</v>
          </cell>
          <cell r="S18144" t="str">
            <v>대우증권(주)본점</v>
          </cell>
          <cell r="T18144" t="str">
            <v>2000.02.25-2000.0</v>
          </cell>
          <cell r="U18144" t="str">
            <v>4.25   7.35%</v>
          </cell>
        </row>
        <row r="18145">
          <cell r="A18145" t="str">
            <v>81001-02</v>
          </cell>
          <cell r="B18145" t="str">
            <v>지급이자</v>
          </cell>
          <cell r="C18145" t="str">
            <v>운영이자</v>
          </cell>
          <cell r="D18145">
            <v>50</v>
          </cell>
          <cell r="E18145" t="str">
            <v>자금전표</v>
          </cell>
          <cell r="F18145" t="str">
            <v>10527765-001</v>
          </cell>
          <cell r="G18145">
            <v>100027</v>
          </cell>
          <cell r="H18145" t="str">
            <v>일진경리팀</v>
          </cell>
          <cell r="I18145">
            <v>100027</v>
          </cell>
          <cell r="J18145" t="str">
            <v>일진경리팀</v>
          </cell>
          <cell r="K18145" t="str">
            <v>운영이자</v>
          </cell>
          <cell r="L18145" t="str">
            <v>D</v>
          </cell>
          <cell r="M18145">
            <v>685753</v>
          </cell>
          <cell r="N18145">
            <v>0</v>
          </cell>
          <cell r="O18145" t="str">
            <v>2000.02.27</v>
          </cell>
          <cell r="P18145" t="str">
            <v>2000.02.27</v>
          </cell>
          <cell r="Q18145" t="str">
            <v>최윤경</v>
          </cell>
          <cell r="R18145">
            <v>211</v>
          </cell>
          <cell r="S18145" t="str">
            <v>한빛은행(마포지점)</v>
          </cell>
          <cell r="T18145">
            <v>0</v>
          </cell>
          <cell r="U18145">
            <v>0</v>
          </cell>
        </row>
        <row r="18146">
          <cell r="A18146" t="str">
            <v>81001-02</v>
          </cell>
          <cell r="B18146" t="str">
            <v>지급이자</v>
          </cell>
          <cell r="C18146" t="str">
            <v>운영이자</v>
          </cell>
          <cell r="D18146">
            <v>50</v>
          </cell>
          <cell r="E18146" t="str">
            <v>자금전표</v>
          </cell>
          <cell r="F18146" t="str">
            <v>10531844-001</v>
          </cell>
          <cell r="G18146">
            <v>100027</v>
          </cell>
          <cell r="H18146" t="str">
            <v>일진경리팀</v>
          </cell>
          <cell r="I18146">
            <v>100027</v>
          </cell>
          <cell r="J18146" t="str">
            <v>일진경리팀</v>
          </cell>
          <cell r="K18146" t="str">
            <v>차월이자</v>
          </cell>
          <cell r="L18146" t="str">
            <v>D</v>
          </cell>
          <cell r="M18146">
            <v>61598509</v>
          </cell>
          <cell r="N18146">
            <v>0</v>
          </cell>
          <cell r="O18146" t="str">
            <v>2000.02.27</v>
          </cell>
          <cell r="P18146" t="str">
            <v>2000.02.27</v>
          </cell>
          <cell r="Q18146" t="str">
            <v>최윤경</v>
          </cell>
          <cell r="R18146">
            <v>611</v>
          </cell>
          <cell r="S18146" t="str">
            <v>국민은행(도화동)</v>
          </cell>
          <cell r="T18146">
            <v>0</v>
          </cell>
          <cell r="U18146">
            <v>0</v>
          </cell>
        </row>
        <row r="18147">
          <cell r="A18147" t="str">
            <v>81001-02</v>
          </cell>
          <cell r="B18147" t="str">
            <v>지급이자</v>
          </cell>
          <cell r="C18147" t="str">
            <v>운영이자</v>
          </cell>
          <cell r="D18147">
            <v>50</v>
          </cell>
          <cell r="E18147" t="str">
            <v>자금전표</v>
          </cell>
          <cell r="F18147" t="str">
            <v>10527656-003</v>
          </cell>
          <cell r="G18147">
            <v>100027</v>
          </cell>
          <cell r="H18147" t="str">
            <v>일진경리팀</v>
          </cell>
          <cell r="I18147">
            <v>100027</v>
          </cell>
          <cell r="J18147" t="str">
            <v>일진경리팀</v>
          </cell>
          <cell r="K18147" t="str">
            <v>운영이자</v>
          </cell>
          <cell r="L18147" t="str">
            <v>D</v>
          </cell>
          <cell r="M18147">
            <v>48130273</v>
          </cell>
          <cell r="N18147">
            <v>0</v>
          </cell>
          <cell r="O18147" t="str">
            <v>2000.02.28</v>
          </cell>
          <cell r="P18147" t="str">
            <v>2000.02.28</v>
          </cell>
          <cell r="Q18147" t="str">
            <v>최윤경</v>
          </cell>
          <cell r="R18147">
            <v>9210</v>
          </cell>
          <cell r="S18147" t="str">
            <v>주택은행(마포)</v>
          </cell>
          <cell r="T18147">
            <v>0</v>
          </cell>
          <cell r="U18147">
            <v>9.9000000000000005E-2</v>
          </cell>
        </row>
        <row r="18148">
          <cell r="A18148" t="str">
            <v>81001-02</v>
          </cell>
          <cell r="B18148" t="str">
            <v>지급이자</v>
          </cell>
          <cell r="C18148" t="str">
            <v>운영이자</v>
          </cell>
          <cell r="D18148">
            <v>50</v>
          </cell>
          <cell r="E18148" t="str">
            <v>자금전표</v>
          </cell>
          <cell r="F18148" t="str">
            <v>10531838-001</v>
          </cell>
          <cell r="G18148">
            <v>100027</v>
          </cell>
          <cell r="H18148" t="str">
            <v>일진경리팀</v>
          </cell>
          <cell r="I18148">
            <v>100027</v>
          </cell>
          <cell r="J18148" t="str">
            <v>일진경리팀</v>
          </cell>
          <cell r="K18148" t="str">
            <v>차월이자</v>
          </cell>
          <cell r="L18148" t="str">
            <v>D</v>
          </cell>
          <cell r="M18148">
            <v>922815</v>
          </cell>
          <cell r="N18148">
            <v>0</v>
          </cell>
          <cell r="O18148" t="str">
            <v>2000.02.28</v>
          </cell>
          <cell r="P18148" t="str">
            <v>2000.02.28</v>
          </cell>
          <cell r="Q18148" t="str">
            <v>최윤경</v>
          </cell>
          <cell r="R18148">
            <v>111</v>
          </cell>
          <cell r="S18148" t="str">
            <v>서울은행(마포지점)</v>
          </cell>
          <cell r="T18148">
            <v>0</v>
          </cell>
          <cell r="U18148">
            <v>0</v>
          </cell>
        </row>
        <row r="18149">
          <cell r="A18149" t="str">
            <v>81001-02</v>
          </cell>
          <cell r="B18149" t="str">
            <v>지급이자</v>
          </cell>
          <cell r="C18149" t="str">
            <v>운영이자</v>
          </cell>
          <cell r="D18149">
            <v>50</v>
          </cell>
          <cell r="E18149" t="str">
            <v>자금전표</v>
          </cell>
          <cell r="F18149" t="str">
            <v>10531838-003</v>
          </cell>
          <cell r="G18149">
            <v>100027</v>
          </cell>
          <cell r="H18149" t="str">
            <v>일진경리팀</v>
          </cell>
          <cell r="I18149">
            <v>100027</v>
          </cell>
          <cell r="J18149" t="str">
            <v>일진경리팀</v>
          </cell>
          <cell r="K18149" t="str">
            <v>차월이자</v>
          </cell>
          <cell r="L18149" t="str">
            <v>D</v>
          </cell>
          <cell r="M18149">
            <v>10842028</v>
          </cell>
          <cell r="N18149">
            <v>0</v>
          </cell>
          <cell r="O18149" t="str">
            <v>2000.02.28</v>
          </cell>
          <cell r="P18149" t="str">
            <v>2000.02.28</v>
          </cell>
          <cell r="Q18149" t="str">
            <v>최윤경</v>
          </cell>
          <cell r="R18149">
            <v>311</v>
          </cell>
          <cell r="S18149" t="str">
            <v>신한은행(마포지점)</v>
          </cell>
          <cell r="T18149">
            <v>0</v>
          </cell>
          <cell r="U18149">
            <v>0</v>
          </cell>
        </row>
        <row r="18150">
          <cell r="A18150" t="str">
            <v>81001-02</v>
          </cell>
          <cell r="B18150" t="str">
            <v>지급이자</v>
          </cell>
          <cell r="C18150" t="str">
            <v>운영이자</v>
          </cell>
          <cell r="D18150">
            <v>50</v>
          </cell>
          <cell r="E18150" t="str">
            <v>자금전표</v>
          </cell>
          <cell r="F18150" t="str">
            <v>10531838-005</v>
          </cell>
          <cell r="G18150">
            <v>100027</v>
          </cell>
          <cell r="H18150" t="str">
            <v>일진경리팀</v>
          </cell>
          <cell r="I18150">
            <v>100027</v>
          </cell>
          <cell r="J18150" t="str">
            <v>일진경리팀</v>
          </cell>
          <cell r="K18150" t="str">
            <v>차월이자</v>
          </cell>
          <cell r="L18150" t="str">
            <v>D</v>
          </cell>
          <cell r="M18150">
            <v>591096</v>
          </cell>
          <cell r="O18150" t="str">
            <v>2000.02.28</v>
          </cell>
          <cell r="P18150" t="str">
            <v>2000.02.28</v>
          </cell>
          <cell r="Q18150" t="str">
            <v>최윤경</v>
          </cell>
          <cell r="R18150">
            <v>401</v>
          </cell>
          <cell r="S18150" t="str">
            <v>산업은행영업부</v>
          </cell>
          <cell r="T18150">
            <v>0</v>
          </cell>
          <cell r="U18150">
            <v>0</v>
          </cell>
        </row>
        <row r="18151">
          <cell r="A18151" t="str">
            <v>81001-02</v>
          </cell>
          <cell r="B18151" t="str">
            <v>지급이자</v>
          </cell>
          <cell r="C18151" t="str">
            <v>운영이자</v>
          </cell>
          <cell r="D18151">
            <v>500</v>
          </cell>
          <cell r="E18151" t="str">
            <v>미착전표</v>
          </cell>
          <cell r="F18151" t="str">
            <v>10525342-002</v>
          </cell>
          <cell r="G18151">
            <v>100358</v>
          </cell>
          <cell r="H18151" t="str">
            <v>O/F생산팀</v>
          </cell>
          <cell r="I18151">
            <v>100023</v>
          </cell>
          <cell r="J18151" t="str">
            <v>업무팀</v>
          </cell>
          <cell r="K18151" t="str">
            <v>M0790-912NU-002446</v>
          </cell>
          <cell r="L18151" t="str">
            <v>D</v>
          </cell>
          <cell r="M18151">
            <v>6618075</v>
          </cell>
          <cell r="N18151">
            <v>0</v>
          </cell>
          <cell r="O18151" t="str">
            <v>2000.02.29</v>
          </cell>
          <cell r="P18151" t="str">
            <v>2000.02.23</v>
          </cell>
          <cell r="Q18151" t="str">
            <v>이현구</v>
          </cell>
          <cell r="R18151">
            <v>611</v>
          </cell>
          <cell r="S18151" t="str">
            <v>국민은행(도화동)</v>
          </cell>
          <cell r="T18151" t="str">
            <v>2000.02.17-2000.0</v>
          </cell>
          <cell r="U18151" t="str">
            <v>8.15   7.32        1129.64</v>
          </cell>
        </row>
        <row r="18152">
          <cell r="A18152" t="str">
            <v>81001-02</v>
          </cell>
          <cell r="B18152" t="str">
            <v>지급이자</v>
          </cell>
          <cell r="C18152" t="str">
            <v>운영이자</v>
          </cell>
          <cell r="D18152">
            <v>500</v>
          </cell>
          <cell r="E18152" t="str">
            <v>미착전표</v>
          </cell>
          <cell r="F18152" t="str">
            <v>10525342-003</v>
          </cell>
          <cell r="G18152">
            <v>100358</v>
          </cell>
          <cell r="H18152" t="str">
            <v>O/F생산팀</v>
          </cell>
          <cell r="I18152">
            <v>100023</v>
          </cell>
          <cell r="J18152" t="str">
            <v>업무팀</v>
          </cell>
          <cell r="K18152" t="str">
            <v>M0790-912NU-002446</v>
          </cell>
          <cell r="L18152" t="str">
            <v>D</v>
          </cell>
          <cell r="M18152">
            <v>6618075</v>
          </cell>
          <cell r="N18152">
            <v>0</v>
          </cell>
          <cell r="O18152" t="str">
            <v>2000.02.29</v>
          </cell>
          <cell r="P18152" t="str">
            <v>2000.02.23</v>
          </cell>
          <cell r="Q18152" t="str">
            <v>이현구</v>
          </cell>
          <cell r="R18152">
            <v>611</v>
          </cell>
          <cell r="S18152" t="str">
            <v>국민은행(도화동)</v>
          </cell>
          <cell r="T18152" t="str">
            <v>2000.02.17-2000.0</v>
          </cell>
          <cell r="U18152" t="str">
            <v>8.15   7.32        1129.64</v>
          </cell>
        </row>
        <row r="18153">
          <cell r="A18153" t="str">
            <v>81001-02</v>
          </cell>
          <cell r="B18153" t="str">
            <v>지급이자</v>
          </cell>
          <cell r="C18153" t="str">
            <v>운영이자</v>
          </cell>
          <cell r="D18153">
            <v>500</v>
          </cell>
          <cell r="E18153" t="str">
            <v>미착전표</v>
          </cell>
          <cell r="F18153" t="str">
            <v>10525342-004</v>
          </cell>
          <cell r="G18153">
            <v>100358</v>
          </cell>
          <cell r="H18153" t="str">
            <v>O/F생산팀</v>
          </cell>
          <cell r="I18153">
            <v>100023</v>
          </cell>
          <cell r="J18153" t="str">
            <v>업무팀</v>
          </cell>
          <cell r="K18153" t="str">
            <v>M0790-912NU-002446</v>
          </cell>
          <cell r="L18153" t="str">
            <v>D</v>
          </cell>
          <cell r="M18153">
            <v>6768125</v>
          </cell>
          <cell r="N18153">
            <v>0</v>
          </cell>
          <cell r="O18153" t="str">
            <v>2000.02.29</v>
          </cell>
          <cell r="P18153" t="str">
            <v>2000.02.23</v>
          </cell>
          <cell r="Q18153" t="str">
            <v>이현구</v>
          </cell>
          <cell r="R18153">
            <v>611</v>
          </cell>
          <cell r="S18153" t="str">
            <v>국민은행(도화동)</v>
          </cell>
          <cell r="T18153" t="str">
            <v>2000.02.17-2000.0</v>
          </cell>
          <cell r="U18153" t="str">
            <v>8.15   7.32        1129.64</v>
          </cell>
        </row>
        <row r="18154">
          <cell r="A18154" t="str">
            <v>81001-02</v>
          </cell>
          <cell r="B18154" t="str">
            <v>지급이자</v>
          </cell>
          <cell r="C18154" t="str">
            <v>운영이자</v>
          </cell>
          <cell r="D18154">
            <v>500</v>
          </cell>
          <cell r="E18154" t="str">
            <v>미착전표</v>
          </cell>
          <cell r="F18154" t="str">
            <v>10523243-001</v>
          </cell>
          <cell r="G18154">
            <v>100358</v>
          </cell>
          <cell r="H18154" t="str">
            <v>O/F생산팀</v>
          </cell>
          <cell r="I18154">
            <v>100023</v>
          </cell>
          <cell r="J18154" t="str">
            <v>업무팀</v>
          </cell>
          <cell r="K18154" t="str">
            <v>M0790-912NU-002453</v>
          </cell>
          <cell r="L18154" t="str">
            <v>D</v>
          </cell>
          <cell r="M18154">
            <v>3324851</v>
          </cell>
          <cell r="N18154">
            <v>0</v>
          </cell>
          <cell r="O18154" t="str">
            <v>2000.02.29</v>
          </cell>
          <cell r="P18154" t="str">
            <v>2000.02.17</v>
          </cell>
          <cell r="Q18154" t="str">
            <v>이현구</v>
          </cell>
          <cell r="R18154">
            <v>611</v>
          </cell>
          <cell r="S18154" t="str">
            <v>국민은행(도화동)</v>
          </cell>
          <cell r="T18154" t="str">
            <v>2000.02.04-2000.0</v>
          </cell>
          <cell r="U18154" t="str">
            <v>8.02   7.32        1128.84</v>
          </cell>
        </row>
        <row r="18155">
          <cell r="A18155" t="str">
            <v>81001-02</v>
          </cell>
          <cell r="B18155" t="str">
            <v>지급이자</v>
          </cell>
          <cell r="C18155" t="str">
            <v>운영이자</v>
          </cell>
          <cell r="D18155">
            <v>500</v>
          </cell>
          <cell r="E18155" t="str">
            <v>미착전표</v>
          </cell>
          <cell r="F18155" t="str">
            <v>10523258-001</v>
          </cell>
          <cell r="G18155">
            <v>100787</v>
          </cell>
          <cell r="H18155" t="str">
            <v>MAIN H/W</v>
          </cell>
          <cell r="I18155">
            <v>100023</v>
          </cell>
          <cell r="J18155" t="str">
            <v>업무팀</v>
          </cell>
          <cell r="K18155" t="str">
            <v>M0790-001NU-000071</v>
          </cell>
          <cell r="L18155" t="str">
            <v>D</v>
          </cell>
          <cell r="M18155">
            <v>7943358</v>
          </cell>
          <cell r="N18155">
            <v>0</v>
          </cell>
          <cell r="O18155" t="str">
            <v>2000.02.29</v>
          </cell>
          <cell r="P18155" t="str">
            <v>2000.02.17</v>
          </cell>
          <cell r="Q18155" t="str">
            <v>이현구</v>
          </cell>
          <cell r="R18155">
            <v>611</v>
          </cell>
          <cell r="S18155" t="str">
            <v>국민은행(도화동)</v>
          </cell>
          <cell r="T18155" t="str">
            <v>2000.02.02-2000.0</v>
          </cell>
          <cell r="U18155" t="str">
            <v>7.31   7.40        1129.03</v>
          </cell>
        </row>
        <row r="18156">
          <cell r="A18156" t="str">
            <v>81001-02</v>
          </cell>
          <cell r="B18156" t="str">
            <v>지급이자</v>
          </cell>
          <cell r="C18156" t="str">
            <v>운영이자</v>
          </cell>
          <cell r="D18156">
            <v>10</v>
          </cell>
          <cell r="E18156" t="str">
            <v>전도금전표</v>
          </cell>
          <cell r="F18156" t="str">
            <v>10527663-004</v>
          </cell>
          <cell r="G18156">
            <v>100727</v>
          </cell>
          <cell r="H18156" t="str">
            <v>SCR생산과</v>
          </cell>
          <cell r="I18156">
            <v>100023</v>
          </cell>
          <cell r="J18156" t="str">
            <v>업무팀</v>
          </cell>
          <cell r="K18156" t="str">
            <v>M1233-907NU-00032</v>
          </cell>
          <cell r="L18156" t="str">
            <v>D</v>
          </cell>
          <cell r="M18156">
            <v>32721057</v>
          </cell>
          <cell r="N18156">
            <v>0</v>
          </cell>
          <cell r="O18156" t="str">
            <v>2000.02.29</v>
          </cell>
          <cell r="P18156" t="str">
            <v>2000.02.28</v>
          </cell>
          <cell r="Q18156" t="str">
            <v>이현구</v>
          </cell>
          <cell r="R18156">
            <v>2006</v>
          </cell>
          <cell r="S18156" t="str">
            <v>하나은행강서기업</v>
          </cell>
          <cell r="T18156" t="str">
            <v>1999.08.31-2000.0</v>
          </cell>
          <cell r="U18156" t="str">
            <v>2.28   7.12        1136.95</v>
          </cell>
        </row>
        <row r="18157">
          <cell r="A18157" t="str">
            <v>81001-02</v>
          </cell>
          <cell r="B18157" t="str">
            <v>지급이자</v>
          </cell>
          <cell r="C18157" t="str">
            <v>운영이자</v>
          </cell>
          <cell r="D18157">
            <v>10</v>
          </cell>
          <cell r="E18157" t="str">
            <v>전도금전표</v>
          </cell>
          <cell r="F18157" t="str">
            <v>10527643-003</v>
          </cell>
          <cell r="G18157">
            <v>100727</v>
          </cell>
          <cell r="H18157" t="str">
            <v>SCR생산과</v>
          </cell>
          <cell r="I18157">
            <v>100023</v>
          </cell>
          <cell r="J18157" t="str">
            <v>업무팀</v>
          </cell>
          <cell r="K18157" t="str">
            <v>M4536-907NU-00096</v>
          </cell>
          <cell r="L18157" t="str">
            <v>D</v>
          </cell>
          <cell r="M18157">
            <v>13862911</v>
          </cell>
          <cell r="N18157">
            <v>0</v>
          </cell>
          <cell r="O18157" t="str">
            <v>2000.02.29</v>
          </cell>
          <cell r="P18157" t="str">
            <v>2000.02.28</v>
          </cell>
          <cell r="Q18157" t="str">
            <v>이현구</v>
          </cell>
          <cell r="R18157">
            <v>2102</v>
          </cell>
          <cell r="S18157" t="str">
            <v>한미은행(마포지점)</v>
          </cell>
          <cell r="T18157" t="str">
            <v>1999.08.30-2000.0</v>
          </cell>
          <cell r="U18157" t="str">
            <v>2.28   7.095       1136.95</v>
          </cell>
        </row>
        <row r="18158">
          <cell r="A18158" t="str">
            <v>81001-02</v>
          </cell>
          <cell r="B18158" t="str">
            <v>지급이자</v>
          </cell>
          <cell r="C18158" t="str">
            <v>운영이자</v>
          </cell>
          <cell r="D18158">
            <v>10</v>
          </cell>
          <cell r="E18158" t="str">
            <v>전도금전표</v>
          </cell>
          <cell r="F18158" t="str">
            <v>10527626-005</v>
          </cell>
          <cell r="G18158">
            <v>100727</v>
          </cell>
          <cell r="H18158" t="str">
            <v>SCR생산과</v>
          </cell>
          <cell r="I18158">
            <v>100023</v>
          </cell>
          <cell r="J18158" t="str">
            <v>업무팀</v>
          </cell>
          <cell r="K18158" t="str">
            <v>M4536-907NU-00089</v>
          </cell>
          <cell r="L18158" t="str">
            <v>D</v>
          </cell>
          <cell r="M18158">
            <v>7073173</v>
          </cell>
          <cell r="N18158">
            <v>0</v>
          </cell>
          <cell r="O18158" t="str">
            <v>2000.02.29</v>
          </cell>
          <cell r="P18158" t="str">
            <v>2000.02.28</v>
          </cell>
          <cell r="Q18158" t="str">
            <v>이현구</v>
          </cell>
          <cell r="R18158">
            <v>2102</v>
          </cell>
          <cell r="S18158" t="str">
            <v>한미은행(마포지점)</v>
          </cell>
          <cell r="T18158" t="str">
            <v>1999.08.30-2000.0</v>
          </cell>
          <cell r="U18158" t="str">
            <v>2.28   7.095       1139.10</v>
          </cell>
        </row>
        <row r="18159">
          <cell r="A18159" t="str">
            <v>81001-02</v>
          </cell>
          <cell r="B18159" t="str">
            <v>지급이자</v>
          </cell>
          <cell r="C18159" t="str">
            <v>운영이자</v>
          </cell>
          <cell r="D18159">
            <v>310</v>
          </cell>
          <cell r="E18159" t="str">
            <v>구매전표경</v>
          </cell>
          <cell r="F18159" t="str">
            <v>10523167-004</v>
          </cell>
          <cell r="G18159">
            <v>100727</v>
          </cell>
          <cell r="H18159" t="str">
            <v>SCR생산과</v>
          </cell>
          <cell r="I18159">
            <v>100023</v>
          </cell>
          <cell r="J18159" t="str">
            <v>업무팀</v>
          </cell>
          <cell r="K18159" t="str">
            <v>M4536-907NU-00089</v>
          </cell>
          <cell r="L18159" t="str">
            <v>D</v>
          </cell>
          <cell r="M18159">
            <v>21262607</v>
          </cell>
          <cell r="N18159">
            <v>0</v>
          </cell>
          <cell r="O18159" t="str">
            <v>2000.02.29</v>
          </cell>
          <cell r="P18159" t="str">
            <v>2000.02.17</v>
          </cell>
          <cell r="Q18159" t="str">
            <v>이현구</v>
          </cell>
          <cell r="R18159">
            <v>2102</v>
          </cell>
          <cell r="S18159" t="str">
            <v>한미은행(마포지점)</v>
          </cell>
          <cell r="T18159" t="str">
            <v>1999.08.10-2000.0</v>
          </cell>
          <cell r="U18159" t="str">
            <v>2.07   7.08        1131</v>
          </cell>
        </row>
        <row r="18160">
          <cell r="A18160" t="str">
            <v>81001-02</v>
          </cell>
          <cell r="B18160" t="str">
            <v>지급이자</v>
          </cell>
          <cell r="C18160" t="str">
            <v>운영이자</v>
          </cell>
          <cell r="D18160">
            <v>310</v>
          </cell>
          <cell r="E18160" t="str">
            <v>구매전표경</v>
          </cell>
          <cell r="F18160" t="str">
            <v>10523157-005</v>
          </cell>
          <cell r="G18160">
            <v>100050</v>
          </cell>
          <cell r="H18160" t="str">
            <v>압출반</v>
          </cell>
          <cell r="I18160">
            <v>100023</v>
          </cell>
          <cell r="J18160" t="str">
            <v>업무팀</v>
          </cell>
          <cell r="K18160" t="str">
            <v>M0201-907NU-04194</v>
          </cell>
          <cell r="L18160" t="str">
            <v>D</v>
          </cell>
          <cell r="M18160">
            <v>51313190</v>
          </cell>
          <cell r="N18160">
            <v>0</v>
          </cell>
          <cell r="O18160" t="str">
            <v>2000.02.29</v>
          </cell>
          <cell r="P18160" t="str">
            <v>2000.02.17</v>
          </cell>
          <cell r="Q18160" t="str">
            <v>이현구</v>
          </cell>
          <cell r="R18160">
            <v>406</v>
          </cell>
          <cell r="S18160" t="str">
            <v>산업은행(외환영업)</v>
          </cell>
          <cell r="T18160" t="str">
            <v>1999.08.17-2000.0</v>
          </cell>
          <cell r="U18160" t="str">
            <v>2.14   7.175       1116.50</v>
          </cell>
        </row>
        <row r="18161">
          <cell r="A18161" t="str">
            <v>81001-02</v>
          </cell>
          <cell r="B18161" t="str">
            <v>지급이자</v>
          </cell>
          <cell r="C18161" t="str">
            <v>운영이자</v>
          </cell>
          <cell r="D18161">
            <v>310</v>
          </cell>
          <cell r="E18161" t="str">
            <v>구매전표경</v>
          </cell>
          <cell r="F18161" t="str">
            <v>10523157-006</v>
          </cell>
          <cell r="G18161">
            <v>100050</v>
          </cell>
          <cell r="H18161" t="str">
            <v>압출반</v>
          </cell>
          <cell r="I18161">
            <v>100023</v>
          </cell>
          <cell r="J18161" t="str">
            <v>업무팀</v>
          </cell>
          <cell r="K18161" t="str">
            <v>M0201-907NU-04194</v>
          </cell>
          <cell r="L18161" t="str">
            <v>D</v>
          </cell>
          <cell r="M18161">
            <v>25592750</v>
          </cell>
          <cell r="N18161">
            <v>0</v>
          </cell>
          <cell r="O18161" t="str">
            <v>2000.02.29</v>
          </cell>
          <cell r="P18161" t="str">
            <v>2000.02.17</v>
          </cell>
          <cell r="Q18161" t="str">
            <v>이현구</v>
          </cell>
          <cell r="R18161">
            <v>406</v>
          </cell>
          <cell r="S18161" t="str">
            <v>산업은행(외환영업)</v>
          </cell>
          <cell r="T18161" t="str">
            <v>1999.08.13-2000.0</v>
          </cell>
          <cell r="U18161" t="str">
            <v>2.09   7.2063      1129.03</v>
          </cell>
        </row>
        <row r="18162">
          <cell r="A18162" t="str">
            <v>81001-02</v>
          </cell>
          <cell r="B18162" t="str">
            <v>지급이자</v>
          </cell>
          <cell r="C18162" t="str">
            <v>운영이자</v>
          </cell>
          <cell r="D18162">
            <v>310</v>
          </cell>
          <cell r="E18162" t="str">
            <v>구매전표경</v>
          </cell>
          <cell r="F18162" t="str">
            <v>10523154-003</v>
          </cell>
          <cell r="G18162">
            <v>100727</v>
          </cell>
          <cell r="H18162" t="str">
            <v>SCR생산과</v>
          </cell>
          <cell r="I18162">
            <v>100023</v>
          </cell>
          <cell r="J18162" t="str">
            <v>업무팀</v>
          </cell>
          <cell r="K18162" t="str">
            <v>M4536-908NU-00032</v>
          </cell>
          <cell r="L18162" t="str">
            <v>D</v>
          </cell>
          <cell r="M18162">
            <v>13133992</v>
          </cell>
          <cell r="N18162">
            <v>0</v>
          </cell>
          <cell r="O18162" t="str">
            <v>2000.02.29</v>
          </cell>
          <cell r="P18162" t="str">
            <v>2000.02.17</v>
          </cell>
          <cell r="Q18162" t="str">
            <v>이현구</v>
          </cell>
          <cell r="R18162">
            <v>2102</v>
          </cell>
          <cell r="S18162" t="str">
            <v>한미은행(마포지점)</v>
          </cell>
          <cell r="T18162" t="str">
            <v>1999.08.18-2000.0</v>
          </cell>
          <cell r="U18162" t="str">
            <v>2.14   7.08        1125.92</v>
          </cell>
        </row>
        <row r="18163">
          <cell r="A18163" t="str">
            <v>81001-02</v>
          </cell>
          <cell r="B18163" t="str">
            <v>지급이자</v>
          </cell>
          <cell r="C18163" t="str">
            <v>운영이자</v>
          </cell>
          <cell r="D18163">
            <v>10</v>
          </cell>
          <cell r="E18163" t="str">
            <v>전도금전표</v>
          </cell>
          <cell r="F18163" t="str">
            <v>10523138-002</v>
          </cell>
          <cell r="G18163">
            <v>100051</v>
          </cell>
          <cell r="H18163" t="str">
            <v>용해반</v>
          </cell>
          <cell r="I18163">
            <v>100023</v>
          </cell>
          <cell r="J18163" t="str">
            <v>업무팀</v>
          </cell>
          <cell r="K18163" t="str">
            <v>M0201-908NU-02760</v>
          </cell>
          <cell r="L18163" t="str">
            <v>D</v>
          </cell>
          <cell r="M18163">
            <v>31837144</v>
          </cell>
          <cell r="N18163">
            <v>0</v>
          </cell>
          <cell r="O18163" t="str">
            <v>2000.02.29</v>
          </cell>
          <cell r="P18163" t="str">
            <v>2000.02.17</v>
          </cell>
          <cell r="Q18163" t="str">
            <v>이현구</v>
          </cell>
          <cell r="R18163">
            <v>406</v>
          </cell>
          <cell r="S18163" t="str">
            <v>산업은행(외환영업)</v>
          </cell>
          <cell r="T18163" t="str">
            <v>1999.09.10-2000.0</v>
          </cell>
          <cell r="U18163" t="str">
            <v>3.08   7.1425      1125.92</v>
          </cell>
        </row>
        <row r="18164">
          <cell r="A18164" t="str">
            <v>81001-02</v>
          </cell>
          <cell r="B18164" t="str">
            <v>지급이자</v>
          </cell>
          <cell r="C18164" t="str">
            <v>운영이자</v>
          </cell>
          <cell r="D18164">
            <v>10</v>
          </cell>
          <cell r="E18164" t="str">
            <v>전도금전표</v>
          </cell>
          <cell r="F18164" t="str">
            <v>10523134-006</v>
          </cell>
          <cell r="G18164">
            <v>100727</v>
          </cell>
          <cell r="H18164" t="str">
            <v>SCR생산과</v>
          </cell>
          <cell r="I18164">
            <v>100023</v>
          </cell>
          <cell r="J18164" t="str">
            <v>업무팀</v>
          </cell>
          <cell r="K18164" t="str">
            <v>M1233-907NU-00032</v>
          </cell>
          <cell r="L18164" t="str">
            <v>D</v>
          </cell>
          <cell r="M18164">
            <v>65248362</v>
          </cell>
          <cell r="N18164">
            <v>0</v>
          </cell>
          <cell r="O18164" t="str">
            <v>2000.02.29</v>
          </cell>
          <cell r="P18164" t="str">
            <v>2000.02.17</v>
          </cell>
          <cell r="Q18164" t="str">
            <v>이현구</v>
          </cell>
          <cell r="R18164">
            <v>2006</v>
          </cell>
          <cell r="S18164" t="str">
            <v>하나은행강서기업</v>
          </cell>
          <cell r="T18164" t="str">
            <v>1999.08.23-2000.0</v>
          </cell>
          <cell r="U18164" t="str">
            <v>2.22   7.08        1133.10</v>
          </cell>
        </row>
        <row r="18165">
          <cell r="A18165" t="str">
            <v>81001-02</v>
          </cell>
          <cell r="B18165" t="str">
            <v>지급이자</v>
          </cell>
          <cell r="C18165" t="str">
            <v>운영이자</v>
          </cell>
          <cell r="D18165">
            <v>10</v>
          </cell>
          <cell r="E18165" t="str">
            <v>전도금전표</v>
          </cell>
          <cell r="F18165" t="str">
            <v>10523134-007</v>
          </cell>
          <cell r="G18165">
            <v>100727</v>
          </cell>
          <cell r="H18165" t="str">
            <v>SCR생산과</v>
          </cell>
          <cell r="I18165">
            <v>100023</v>
          </cell>
          <cell r="J18165" t="str">
            <v>업무팀</v>
          </cell>
          <cell r="K18165" t="str">
            <v>M1233-907NU-00032</v>
          </cell>
          <cell r="L18165" t="str">
            <v>D</v>
          </cell>
          <cell r="M18165">
            <v>31853001</v>
          </cell>
          <cell r="N18165">
            <v>0</v>
          </cell>
          <cell r="O18165" t="str">
            <v>2000.02.29</v>
          </cell>
          <cell r="P18165" t="str">
            <v>2000.02.17</v>
          </cell>
          <cell r="Q18165" t="str">
            <v>이현구</v>
          </cell>
          <cell r="R18165">
            <v>2006</v>
          </cell>
          <cell r="S18165" t="str">
            <v>하나은행강서기업</v>
          </cell>
          <cell r="T18165" t="str">
            <v>1999.08.20-2000.0</v>
          </cell>
          <cell r="U18165" t="str">
            <v>2.16   7.08        1125.50</v>
          </cell>
        </row>
        <row r="18166">
          <cell r="A18166" t="str">
            <v>81001-02</v>
          </cell>
          <cell r="B18166" t="str">
            <v>지급이자</v>
          </cell>
          <cell r="C18166" t="str">
            <v>운영이자</v>
          </cell>
          <cell r="D18166">
            <v>500</v>
          </cell>
          <cell r="E18166" t="str">
            <v>미착전표</v>
          </cell>
          <cell r="F18166" t="str">
            <v>10525286-001</v>
          </cell>
          <cell r="G18166">
            <v>100358</v>
          </cell>
          <cell r="H18166" t="str">
            <v>O/F생산팀</v>
          </cell>
          <cell r="I18166">
            <v>100023</v>
          </cell>
          <cell r="J18166" t="str">
            <v>업무팀</v>
          </cell>
          <cell r="K18166" t="str">
            <v>M0790-001NU-000064</v>
          </cell>
          <cell r="L18166" t="str">
            <v>D</v>
          </cell>
          <cell r="M18166">
            <v>6085596</v>
          </cell>
          <cell r="N18166">
            <v>0</v>
          </cell>
          <cell r="O18166" t="str">
            <v>2000.02.29</v>
          </cell>
          <cell r="P18166" t="str">
            <v>2000.02.23</v>
          </cell>
          <cell r="Q18166" t="str">
            <v>이현구</v>
          </cell>
          <cell r="R18166">
            <v>611</v>
          </cell>
          <cell r="S18166" t="str">
            <v>국민은행(도화동)</v>
          </cell>
          <cell r="T18166" t="str">
            <v>2000.02.14-2000.0</v>
          </cell>
          <cell r="U18166" t="str">
            <v>8.14   7.4         1129.64</v>
          </cell>
        </row>
        <row r="18167">
          <cell r="A18167" t="str">
            <v>81001-02</v>
          </cell>
          <cell r="B18167" t="str">
            <v>지급이자</v>
          </cell>
          <cell r="C18167" t="str">
            <v>운영이자</v>
          </cell>
          <cell r="D18167">
            <v>50</v>
          </cell>
          <cell r="E18167" t="str">
            <v>자금전표</v>
          </cell>
          <cell r="F18167" t="str">
            <v>10531187-003</v>
          </cell>
          <cell r="G18167">
            <v>100027</v>
          </cell>
          <cell r="H18167" t="str">
            <v>일진경리팀</v>
          </cell>
          <cell r="I18167">
            <v>100027</v>
          </cell>
          <cell r="J18167" t="str">
            <v>일진경리팀</v>
          </cell>
          <cell r="K18167" t="str">
            <v>운영이자</v>
          </cell>
          <cell r="L18167" t="str">
            <v>D</v>
          </cell>
          <cell r="M18167">
            <v>194438356</v>
          </cell>
          <cell r="N18167">
            <v>0</v>
          </cell>
          <cell r="O18167" t="str">
            <v>2000.03.06</v>
          </cell>
          <cell r="P18167" t="str">
            <v>2000.03.06</v>
          </cell>
          <cell r="Q18167" t="str">
            <v>최윤경</v>
          </cell>
          <cell r="R18167">
            <v>8660</v>
          </cell>
          <cell r="S18167" t="str">
            <v>서울증권주식회사</v>
          </cell>
          <cell r="T18167" t="str">
            <v>2000.03.06-2000.0</v>
          </cell>
          <cell r="U18167" t="str">
            <v>6.08   7.55%</v>
          </cell>
        </row>
        <row r="18168">
          <cell r="A18168" t="str">
            <v>81001-02</v>
          </cell>
          <cell r="B18168" t="str">
            <v>지급이자</v>
          </cell>
          <cell r="C18168" t="str">
            <v>운영이자</v>
          </cell>
          <cell r="D18168">
            <v>50</v>
          </cell>
          <cell r="E18168" t="str">
            <v>자금전표</v>
          </cell>
          <cell r="F18168" t="str">
            <v>10534059-001</v>
          </cell>
          <cell r="G18168">
            <v>100027</v>
          </cell>
          <cell r="H18168" t="str">
            <v>일진경리팀</v>
          </cell>
          <cell r="I18168">
            <v>100027</v>
          </cell>
          <cell r="J18168" t="str">
            <v>일진경리팀</v>
          </cell>
          <cell r="K18168" t="str">
            <v>운영이자</v>
          </cell>
          <cell r="L18168" t="str">
            <v>D</v>
          </cell>
          <cell r="M18168">
            <v>26776109</v>
          </cell>
          <cell r="N18168">
            <v>0</v>
          </cell>
          <cell r="O18168" t="str">
            <v>2000.03.16</v>
          </cell>
          <cell r="P18168" t="str">
            <v>2000.03.16</v>
          </cell>
          <cell r="Q18168" t="str">
            <v>최윤경</v>
          </cell>
          <cell r="R18168">
            <v>9210</v>
          </cell>
          <cell r="S18168" t="str">
            <v>주택은행(마포)</v>
          </cell>
          <cell r="T18168" t="str">
            <v>2000.03.17-2000.0</v>
          </cell>
          <cell r="U18168" t="str">
            <v>4.16   9.90%</v>
          </cell>
        </row>
        <row r="18169">
          <cell r="A18169" t="str">
            <v>81001-02</v>
          </cell>
          <cell r="B18169" t="str">
            <v>지급이자</v>
          </cell>
          <cell r="C18169" t="str">
            <v>운영이자</v>
          </cell>
          <cell r="D18169">
            <v>50</v>
          </cell>
          <cell r="E18169" t="str">
            <v>자금전표</v>
          </cell>
          <cell r="F18169" t="str">
            <v>10534439-001</v>
          </cell>
          <cell r="G18169">
            <v>100027</v>
          </cell>
          <cell r="H18169" t="str">
            <v>일진경리팀</v>
          </cell>
          <cell r="I18169">
            <v>100027</v>
          </cell>
          <cell r="J18169" t="str">
            <v>일진경리팀</v>
          </cell>
          <cell r="K18169" t="str">
            <v>이자환급분</v>
          </cell>
          <cell r="L18169" t="str">
            <v>D</v>
          </cell>
          <cell r="M18169">
            <v>-836753</v>
          </cell>
          <cell r="N18169">
            <v>0</v>
          </cell>
          <cell r="O18169" t="str">
            <v>2000.03.16</v>
          </cell>
          <cell r="P18169" t="str">
            <v>2000.03.16</v>
          </cell>
          <cell r="Q18169" t="str">
            <v>최윤경</v>
          </cell>
          <cell r="R18169">
            <v>9210</v>
          </cell>
          <cell r="S18169" t="str">
            <v>주택은행(마포)</v>
          </cell>
          <cell r="T18169">
            <v>0</v>
          </cell>
          <cell r="U18169">
            <v>0</v>
          </cell>
        </row>
        <row r="18170">
          <cell r="A18170" t="str">
            <v>81001-02</v>
          </cell>
          <cell r="B18170" t="str">
            <v>지급이자</v>
          </cell>
          <cell r="C18170" t="str">
            <v>운영이자</v>
          </cell>
          <cell r="D18170">
            <v>50</v>
          </cell>
          <cell r="E18170" t="str">
            <v>자금전표</v>
          </cell>
          <cell r="F18170" t="str">
            <v>10535730-002</v>
          </cell>
          <cell r="G18170">
            <v>100027</v>
          </cell>
          <cell r="H18170" t="str">
            <v>일진경리팀</v>
          </cell>
          <cell r="I18170">
            <v>100027</v>
          </cell>
          <cell r="J18170" t="str">
            <v>일진경리팀</v>
          </cell>
          <cell r="K18170" t="str">
            <v>환출이자</v>
          </cell>
          <cell r="L18170" t="str">
            <v>D</v>
          </cell>
          <cell r="M18170">
            <v>-19593863</v>
          </cell>
          <cell r="N18170">
            <v>0</v>
          </cell>
          <cell r="O18170" t="str">
            <v>2000.03.20</v>
          </cell>
          <cell r="P18170" t="str">
            <v>2000.03.20</v>
          </cell>
          <cell r="Q18170" t="str">
            <v>최윤경</v>
          </cell>
          <cell r="R18170">
            <v>9210</v>
          </cell>
          <cell r="S18170" t="str">
            <v>주택은행(마포)</v>
          </cell>
          <cell r="T18170">
            <v>0</v>
          </cell>
          <cell r="U18170">
            <v>0</v>
          </cell>
        </row>
        <row r="18171">
          <cell r="A18171" t="str">
            <v>81001-02</v>
          </cell>
          <cell r="B18171" t="str">
            <v>지급이자</v>
          </cell>
          <cell r="C18171" t="str">
            <v>운영이자</v>
          </cell>
          <cell r="D18171">
            <v>50</v>
          </cell>
          <cell r="E18171" t="str">
            <v>자금전표</v>
          </cell>
          <cell r="F18171" t="str">
            <v>10535725-002</v>
          </cell>
          <cell r="G18171">
            <v>100027</v>
          </cell>
          <cell r="H18171" t="str">
            <v>일진경리팀</v>
          </cell>
          <cell r="I18171">
            <v>100027</v>
          </cell>
          <cell r="J18171" t="str">
            <v>일진경리팀</v>
          </cell>
          <cell r="K18171" t="str">
            <v>환출이자</v>
          </cell>
          <cell r="L18171" t="str">
            <v>D</v>
          </cell>
          <cell r="M18171">
            <v>-3698260</v>
          </cell>
          <cell r="N18171">
            <v>0</v>
          </cell>
          <cell r="O18171" t="str">
            <v>2000.03.21</v>
          </cell>
          <cell r="P18171" t="str">
            <v>2000.03.21</v>
          </cell>
          <cell r="Q18171" t="str">
            <v>최윤경</v>
          </cell>
          <cell r="R18171">
            <v>9210</v>
          </cell>
          <cell r="S18171" t="str">
            <v>주택은행(마포)</v>
          </cell>
          <cell r="T18171">
            <v>0</v>
          </cell>
          <cell r="U18171">
            <v>0</v>
          </cell>
        </row>
        <row r="18172">
          <cell r="A18172" t="str">
            <v>81001-02</v>
          </cell>
          <cell r="B18172" t="str">
            <v>지급이자</v>
          </cell>
          <cell r="C18172" t="str">
            <v>운영이자</v>
          </cell>
          <cell r="D18172">
            <v>50</v>
          </cell>
          <cell r="E18172" t="str">
            <v>자금전표</v>
          </cell>
          <cell r="F18172" t="str">
            <v>10535725-004</v>
          </cell>
          <cell r="G18172">
            <v>100027</v>
          </cell>
          <cell r="H18172" t="str">
            <v>일진경리팀</v>
          </cell>
          <cell r="I18172">
            <v>100027</v>
          </cell>
          <cell r="J18172" t="str">
            <v>일진경리팀</v>
          </cell>
          <cell r="K18172" t="str">
            <v>환출이자</v>
          </cell>
          <cell r="L18172" t="str">
            <v>D</v>
          </cell>
          <cell r="M18172">
            <v>-3821128</v>
          </cell>
          <cell r="N18172">
            <v>0</v>
          </cell>
          <cell r="O18172" t="str">
            <v>2000.03.21</v>
          </cell>
          <cell r="P18172" t="str">
            <v>2000.03.21</v>
          </cell>
          <cell r="Q18172" t="str">
            <v>최윤경</v>
          </cell>
          <cell r="R18172">
            <v>9210</v>
          </cell>
          <cell r="S18172" t="str">
            <v>주택은행(마포)</v>
          </cell>
          <cell r="T18172">
            <v>0</v>
          </cell>
          <cell r="U18172">
            <v>0</v>
          </cell>
        </row>
        <row r="18173">
          <cell r="A18173" t="str">
            <v>81001-02</v>
          </cell>
          <cell r="B18173" t="str">
            <v>지급이자</v>
          </cell>
          <cell r="C18173" t="str">
            <v>운영이자</v>
          </cell>
          <cell r="D18173">
            <v>50</v>
          </cell>
          <cell r="E18173" t="str">
            <v>자금전표</v>
          </cell>
          <cell r="F18173" t="str">
            <v>10535725-005</v>
          </cell>
          <cell r="G18173">
            <v>100027</v>
          </cell>
          <cell r="H18173" t="str">
            <v>일진경리팀</v>
          </cell>
          <cell r="I18173">
            <v>100027</v>
          </cell>
          <cell r="J18173" t="str">
            <v>일진경리팀</v>
          </cell>
          <cell r="K18173" t="str">
            <v>환출이자</v>
          </cell>
          <cell r="L18173" t="str">
            <v>D</v>
          </cell>
          <cell r="M18173">
            <v>-49906</v>
          </cell>
          <cell r="N18173">
            <v>0</v>
          </cell>
          <cell r="O18173" t="str">
            <v>2000.03.21</v>
          </cell>
          <cell r="P18173" t="str">
            <v>2000.03.21</v>
          </cell>
          <cell r="Q18173" t="str">
            <v>최윤경</v>
          </cell>
          <cell r="R18173">
            <v>9210</v>
          </cell>
          <cell r="S18173" t="str">
            <v>주택은행(마포)</v>
          </cell>
          <cell r="T18173">
            <v>0</v>
          </cell>
          <cell r="U18173">
            <v>0</v>
          </cell>
        </row>
        <row r="18174">
          <cell r="A18174" t="str">
            <v>81001-02</v>
          </cell>
          <cell r="B18174" t="str">
            <v>지급이자</v>
          </cell>
          <cell r="C18174" t="str">
            <v>운영이자</v>
          </cell>
          <cell r="D18174">
            <v>50</v>
          </cell>
          <cell r="E18174" t="str">
            <v>자금전표</v>
          </cell>
          <cell r="F18174" t="str">
            <v>10536964-003</v>
          </cell>
          <cell r="G18174">
            <v>100027</v>
          </cell>
          <cell r="H18174" t="str">
            <v>일진경리팀</v>
          </cell>
          <cell r="I18174">
            <v>100027</v>
          </cell>
          <cell r="J18174" t="str">
            <v>일진경리팀</v>
          </cell>
          <cell r="K18174" t="str">
            <v>운영이자</v>
          </cell>
          <cell r="L18174" t="str">
            <v>D</v>
          </cell>
          <cell r="M18174">
            <v>196506849</v>
          </cell>
          <cell r="N18174">
            <v>0</v>
          </cell>
          <cell r="O18174" t="str">
            <v>2000.03.23</v>
          </cell>
          <cell r="P18174" t="str">
            <v>2000.03.23</v>
          </cell>
          <cell r="Q18174" t="str">
            <v>최윤경</v>
          </cell>
          <cell r="R18174">
            <v>110601</v>
          </cell>
          <cell r="S18174" t="str">
            <v>대우증권(주)본점</v>
          </cell>
          <cell r="T18174" t="str">
            <v>2000.03.23-2000.0</v>
          </cell>
          <cell r="U18174" t="str">
            <v>6.26   7.55%</v>
          </cell>
        </row>
        <row r="18175">
          <cell r="A18175" t="str">
            <v>81001-02</v>
          </cell>
          <cell r="B18175" t="str">
            <v>지급이자</v>
          </cell>
          <cell r="C18175" t="str">
            <v>운영이자</v>
          </cell>
          <cell r="D18175">
            <v>50</v>
          </cell>
          <cell r="E18175" t="str">
            <v>자금전표</v>
          </cell>
          <cell r="F18175" t="str">
            <v>10538219-001</v>
          </cell>
          <cell r="G18175">
            <v>100027</v>
          </cell>
          <cell r="H18175" t="str">
            <v>일진경리팀</v>
          </cell>
          <cell r="I18175">
            <v>100027</v>
          </cell>
          <cell r="J18175" t="str">
            <v>일진경리팀</v>
          </cell>
          <cell r="K18175" t="str">
            <v>운영이자</v>
          </cell>
          <cell r="L18175" t="str">
            <v>D</v>
          </cell>
          <cell r="M18175">
            <v>717619</v>
          </cell>
          <cell r="N18175">
            <v>0</v>
          </cell>
          <cell r="O18175" t="str">
            <v>2000.03.26</v>
          </cell>
          <cell r="P18175" t="str">
            <v>2000.03.26</v>
          </cell>
          <cell r="Q18175" t="str">
            <v>최윤경</v>
          </cell>
          <cell r="R18175">
            <v>211</v>
          </cell>
          <cell r="S18175" t="str">
            <v>한빛은행(마포지점)</v>
          </cell>
          <cell r="T18175">
            <v>0</v>
          </cell>
          <cell r="U18175">
            <v>0</v>
          </cell>
        </row>
        <row r="18176">
          <cell r="A18176" t="str">
            <v>81001-02</v>
          </cell>
          <cell r="B18176" t="str">
            <v>지급이자</v>
          </cell>
          <cell r="C18176" t="str">
            <v>운영이자</v>
          </cell>
          <cell r="D18176">
            <v>50</v>
          </cell>
          <cell r="E18176" t="str">
            <v>자금전표</v>
          </cell>
          <cell r="F18176" t="str">
            <v>10538219-003</v>
          </cell>
          <cell r="G18176">
            <v>100027</v>
          </cell>
          <cell r="H18176" t="str">
            <v>일진경리팀</v>
          </cell>
          <cell r="I18176">
            <v>100027</v>
          </cell>
          <cell r="J18176" t="str">
            <v>일진경리팀</v>
          </cell>
          <cell r="K18176" t="str">
            <v>운영이자</v>
          </cell>
          <cell r="L18176" t="str">
            <v>D</v>
          </cell>
          <cell r="M18176">
            <v>37030</v>
          </cell>
          <cell r="N18176">
            <v>0</v>
          </cell>
          <cell r="O18176" t="str">
            <v>2000.03.26</v>
          </cell>
          <cell r="P18176" t="str">
            <v>2000.03.26</v>
          </cell>
          <cell r="Q18176" t="str">
            <v>최윤경</v>
          </cell>
          <cell r="R18176">
            <v>111</v>
          </cell>
          <cell r="S18176" t="str">
            <v>서울은행(마포지점)</v>
          </cell>
          <cell r="T18176">
            <v>0</v>
          </cell>
          <cell r="U18176">
            <v>0</v>
          </cell>
        </row>
        <row r="18177">
          <cell r="A18177" t="str">
            <v>81001-02</v>
          </cell>
          <cell r="B18177" t="str">
            <v>지급이자</v>
          </cell>
          <cell r="C18177" t="str">
            <v>운영이자</v>
          </cell>
          <cell r="D18177">
            <v>50</v>
          </cell>
          <cell r="E18177" t="str">
            <v>자금전표</v>
          </cell>
          <cell r="F18177" t="str">
            <v>10538219-005</v>
          </cell>
          <cell r="G18177">
            <v>100027</v>
          </cell>
          <cell r="H18177" t="str">
            <v>일진경리팀</v>
          </cell>
          <cell r="I18177">
            <v>100027</v>
          </cell>
          <cell r="J18177" t="str">
            <v>일진경리팀</v>
          </cell>
          <cell r="K18177" t="str">
            <v>운영이자</v>
          </cell>
          <cell r="L18177" t="str">
            <v>D</v>
          </cell>
          <cell r="M18177">
            <v>59907223</v>
          </cell>
          <cell r="N18177">
            <v>0</v>
          </cell>
          <cell r="O18177" t="str">
            <v>2000.03.26</v>
          </cell>
          <cell r="P18177" t="str">
            <v>2000.03.26</v>
          </cell>
          <cell r="Q18177" t="str">
            <v>최윤경</v>
          </cell>
          <cell r="R18177">
            <v>611</v>
          </cell>
          <cell r="S18177" t="str">
            <v>국민은행(도화동)</v>
          </cell>
          <cell r="T18177">
            <v>0</v>
          </cell>
          <cell r="U18177">
            <v>0</v>
          </cell>
        </row>
        <row r="18178">
          <cell r="A18178" t="str">
            <v>81001-02</v>
          </cell>
          <cell r="B18178" t="str">
            <v>지급이자</v>
          </cell>
          <cell r="C18178" t="str">
            <v>운영이자</v>
          </cell>
          <cell r="D18178">
            <v>50</v>
          </cell>
          <cell r="E18178" t="str">
            <v>자금전표</v>
          </cell>
          <cell r="F18178" t="str">
            <v>10538215-001</v>
          </cell>
          <cell r="G18178">
            <v>100027</v>
          </cell>
          <cell r="H18178" t="str">
            <v>일진경리팀</v>
          </cell>
          <cell r="I18178">
            <v>100027</v>
          </cell>
          <cell r="J18178" t="str">
            <v>일진경리팀</v>
          </cell>
          <cell r="K18178" t="str">
            <v>차월이자</v>
          </cell>
          <cell r="L18178" t="str">
            <v>D</v>
          </cell>
          <cell r="M18178">
            <v>19975561</v>
          </cell>
          <cell r="N18178">
            <v>0</v>
          </cell>
          <cell r="O18178" t="str">
            <v>2000.03.27</v>
          </cell>
          <cell r="P18178" t="str">
            <v>2000.03.27</v>
          </cell>
          <cell r="Q18178" t="str">
            <v>최윤경</v>
          </cell>
          <cell r="R18178">
            <v>311</v>
          </cell>
          <cell r="S18178" t="str">
            <v>신한은행(마포지점)</v>
          </cell>
          <cell r="T18178">
            <v>0</v>
          </cell>
          <cell r="U18178">
            <v>0</v>
          </cell>
        </row>
        <row r="18179">
          <cell r="A18179" t="str">
            <v>81001-02</v>
          </cell>
          <cell r="B18179" t="str">
            <v>지급이자</v>
          </cell>
          <cell r="C18179" t="str">
            <v>운영이자</v>
          </cell>
          <cell r="D18179">
            <v>50</v>
          </cell>
          <cell r="E18179" t="str">
            <v>자금전표</v>
          </cell>
          <cell r="F18179" t="str">
            <v>10538215-003</v>
          </cell>
          <cell r="G18179">
            <v>100027</v>
          </cell>
          <cell r="H18179" t="str">
            <v>일진경리팀</v>
          </cell>
          <cell r="I18179">
            <v>100027</v>
          </cell>
          <cell r="J18179" t="str">
            <v>일진경리팀</v>
          </cell>
          <cell r="K18179" t="str">
            <v>운영이자</v>
          </cell>
          <cell r="L18179" t="str">
            <v>D</v>
          </cell>
          <cell r="M18179">
            <v>4664706</v>
          </cell>
          <cell r="N18179">
            <v>0</v>
          </cell>
          <cell r="O18179" t="str">
            <v>2000.03.27</v>
          </cell>
          <cell r="P18179" t="str">
            <v>2000.03.27</v>
          </cell>
          <cell r="Q18179" t="str">
            <v>최윤경</v>
          </cell>
          <cell r="R18179">
            <v>1311</v>
          </cell>
          <cell r="S18179" t="str">
            <v>외환은행(도화동지점)</v>
          </cell>
          <cell r="T18179">
            <v>0</v>
          </cell>
          <cell r="U18179">
            <v>0</v>
          </cell>
        </row>
        <row r="18180">
          <cell r="A18180" t="str">
            <v>81001-02</v>
          </cell>
          <cell r="B18180" t="str">
            <v>지급이자</v>
          </cell>
          <cell r="C18180" t="str">
            <v>운영이자</v>
          </cell>
          <cell r="D18180">
            <v>50</v>
          </cell>
          <cell r="E18180" t="str">
            <v>자금전표</v>
          </cell>
          <cell r="F18180" t="str">
            <v>10542508-001</v>
          </cell>
          <cell r="G18180">
            <v>100027</v>
          </cell>
          <cell r="H18180" t="str">
            <v>일진경리팀</v>
          </cell>
          <cell r="I18180">
            <v>100027</v>
          </cell>
          <cell r="J18180" t="str">
            <v>일진경리팀</v>
          </cell>
          <cell r="K18180" t="str">
            <v>차월이자</v>
          </cell>
          <cell r="L18180" t="str">
            <v>D</v>
          </cell>
          <cell r="M18180">
            <v>6133077</v>
          </cell>
          <cell r="N18180">
            <v>0</v>
          </cell>
          <cell r="O18180" t="str">
            <v>2000.03.27</v>
          </cell>
          <cell r="P18180" t="str">
            <v>2000.03.27</v>
          </cell>
          <cell r="Q18180" t="str">
            <v>최윤경</v>
          </cell>
          <cell r="R18180">
            <v>401</v>
          </cell>
          <cell r="S18180" t="str">
            <v>산업은행영업부</v>
          </cell>
          <cell r="T18180">
            <v>0</v>
          </cell>
          <cell r="U18180">
            <v>0</v>
          </cell>
        </row>
        <row r="18181">
          <cell r="A18181" t="str">
            <v>81001-02</v>
          </cell>
          <cell r="B18181" t="str">
            <v>지급이자</v>
          </cell>
          <cell r="C18181" t="str">
            <v>운영이자</v>
          </cell>
          <cell r="D18181">
            <v>50</v>
          </cell>
          <cell r="E18181" t="str">
            <v>자금전표</v>
          </cell>
          <cell r="F18181" t="str">
            <v>10538312-001</v>
          </cell>
          <cell r="G18181">
            <v>100027</v>
          </cell>
          <cell r="H18181" t="str">
            <v>일진경리팀</v>
          </cell>
          <cell r="I18181">
            <v>100027</v>
          </cell>
          <cell r="J18181" t="str">
            <v>일진경리팀</v>
          </cell>
          <cell r="K18181" t="str">
            <v>운영이자</v>
          </cell>
          <cell r="L18181" t="str">
            <v>D</v>
          </cell>
          <cell r="M18181">
            <v>34734353</v>
          </cell>
          <cell r="N18181">
            <v>0</v>
          </cell>
          <cell r="O18181" t="str">
            <v>2000.03.28</v>
          </cell>
          <cell r="P18181" t="str">
            <v>2000.03.28</v>
          </cell>
          <cell r="Q18181" t="str">
            <v>최윤경</v>
          </cell>
          <cell r="R18181">
            <v>9210</v>
          </cell>
          <cell r="S18181" t="str">
            <v>주택은행(마포)</v>
          </cell>
          <cell r="T18181" t="str">
            <v>2000.02.28-2000.0</v>
          </cell>
          <cell r="U18181" t="str">
            <v>3.27   9.90%</v>
          </cell>
        </row>
        <row r="18182">
          <cell r="A18182" t="str">
            <v>81001-02</v>
          </cell>
          <cell r="B18182" t="str">
            <v>지급이자</v>
          </cell>
          <cell r="C18182" t="str">
            <v>운영이자</v>
          </cell>
          <cell r="D18182">
            <v>50</v>
          </cell>
          <cell r="E18182" t="str">
            <v>자금전표</v>
          </cell>
          <cell r="F18182" t="str">
            <v>10538735-003</v>
          </cell>
          <cell r="G18182">
            <v>100027</v>
          </cell>
          <cell r="H18182" t="str">
            <v>일진경리팀</v>
          </cell>
          <cell r="I18182">
            <v>100027</v>
          </cell>
          <cell r="J18182" t="str">
            <v>일진경리팀</v>
          </cell>
          <cell r="K18182" t="str">
            <v>운영이자</v>
          </cell>
          <cell r="L18182" t="str">
            <v>D</v>
          </cell>
          <cell r="M18182">
            <v>13887123</v>
          </cell>
          <cell r="N18182">
            <v>0</v>
          </cell>
          <cell r="O18182" t="str">
            <v>2000.03.28</v>
          </cell>
          <cell r="P18182" t="str">
            <v>2000.03.28</v>
          </cell>
          <cell r="Q18182" t="str">
            <v>최윤경</v>
          </cell>
          <cell r="R18182">
            <v>9210</v>
          </cell>
          <cell r="S18182" t="str">
            <v>주택은행(마포)</v>
          </cell>
          <cell r="T18182">
            <v>0</v>
          </cell>
          <cell r="U18182">
            <v>9.9000000000000005E-2</v>
          </cell>
        </row>
        <row r="18183">
          <cell r="A18183" t="str">
            <v>81001-02</v>
          </cell>
          <cell r="B18183" t="str">
            <v>지급이자</v>
          </cell>
          <cell r="C18183" t="str">
            <v>운영이자</v>
          </cell>
          <cell r="D18183">
            <v>50</v>
          </cell>
          <cell r="E18183" t="str">
            <v>자금전표</v>
          </cell>
          <cell r="F18183" t="str">
            <v>10538618-003</v>
          </cell>
          <cell r="G18183">
            <v>100027</v>
          </cell>
          <cell r="H18183" t="str">
            <v>일진경리팀</v>
          </cell>
          <cell r="I18183">
            <v>100027</v>
          </cell>
          <cell r="J18183" t="str">
            <v>일진경리팀</v>
          </cell>
          <cell r="K18183" t="str">
            <v>운영이자</v>
          </cell>
          <cell r="L18183" t="str">
            <v>D</v>
          </cell>
          <cell r="M18183">
            <v>187780821</v>
          </cell>
          <cell r="N18183">
            <v>0</v>
          </cell>
          <cell r="O18183" t="str">
            <v>2000.03.29</v>
          </cell>
          <cell r="P18183" t="str">
            <v>2000.03.29</v>
          </cell>
          <cell r="Q18183" t="str">
            <v>최윤경</v>
          </cell>
          <cell r="R18183">
            <v>1302</v>
          </cell>
          <cell r="S18183" t="str">
            <v>외환은행(종합금융부)</v>
          </cell>
          <cell r="T18183" t="str">
            <v>2000.03.29-2000.0</v>
          </cell>
          <cell r="U18183" t="str">
            <v>6.29   7.45%</v>
          </cell>
        </row>
        <row r="18184">
          <cell r="A18184" t="str">
            <v>81001-02</v>
          </cell>
          <cell r="B18184" t="str">
            <v>지급이자</v>
          </cell>
          <cell r="C18184" t="str">
            <v>운영이자</v>
          </cell>
          <cell r="D18184">
            <v>10</v>
          </cell>
          <cell r="E18184" t="str">
            <v>전도금전표</v>
          </cell>
          <cell r="F18184" t="str">
            <v>10534248-001</v>
          </cell>
          <cell r="G18184">
            <v>100358</v>
          </cell>
          <cell r="H18184" t="str">
            <v>O/F생산팀</v>
          </cell>
          <cell r="I18184">
            <v>100023</v>
          </cell>
          <cell r="J18184" t="str">
            <v>업무팀</v>
          </cell>
          <cell r="K18184" t="str">
            <v>M0698-001NU-00071</v>
          </cell>
          <cell r="L18184" t="str">
            <v>D</v>
          </cell>
          <cell r="M18184">
            <v>4870786</v>
          </cell>
          <cell r="N18184">
            <v>0</v>
          </cell>
          <cell r="O18184" t="str">
            <v>2000.03.31</v>
          </cell>
          <cell r="P18184" t="str">
            <v>2000.03.16</v>
          </cell>
          <cell r="Q18184" t="str">
            <v>이현구</v>
          </cell>
          <cell r="R18184">
            <v>1311</v>
          </cell>
          <cell r="S18184" t="str">
            <v>외환은행(도화동지점)</v>
          </cell>
          <cell r="T18184" t="str">
            <v>2000.03.10-2000.0</v>
          </cell>
          <cell r="U18184" t="str">
            <v>9.06   7.38        1120.20</v>
          </cell>
        </row>
        <row r="18185">
          <cell r="A18185" t="str">
            <v>81001-02</v>
          </cell>
          <cell r="B18185" t="str">
            <v>지급이자</v>
          </cell>
          <cell r="C18185" t="str">
            <v>운영이자</v>
          </cell>
          <cell r="D18185">
            <v>10</v>
          </cell>
          <cell r="E18185" t="str">
            <v>전도금전표</v>
          </cell>
          <cell r="F18185" t="str">
            <v>10533506-003</v>
          </cell>
          <cell r="G18185">
            <v>100727</v>
          </cell>
          <cell r="H18185" t="str">
            <v>SCR생산과</v>
          </cell>
          <cell r="I18185">
            <v>100023</v>
          </cell>
          <cell r="J18185" t="str">
            <v>업무팀</v>
          </cell>
          <cell r="K18185" t="str">
            <v>M4536-907NU-00096</v>
          </cell>
          <cell r="L18185" t="str">
            <v>D</v>
          </cell>
          <cell r="M18185">
            <v>6873164</v>
          </cell>
          <cell r="N18185">
            <v>0</v>
          </cell>
          <cell r="O18185" t="str">
            <v>2000.03.31</v>
          </cell>
          <cell r="P18185" t="str">
            <v>2000.03.14</v>
          </cell>
          <cell r="Q18185" t="str">
            <v>이현구</v>
          </cell>
          <cell r="R18185">
            <v>2102</v>
          </cell>
          <cell r="S18185" t="str">
            <v>한미은행(마포지점)</v>
          </cell>
          <cell r="T18185" t="str">
            <v>1999.09.14-2000.0</v>
          </cell>
          <cell r="U18185" t="str">
            <v>3.13   7.1412      1130.41</v>
          </cell>
        </row>
        <row r="18186">
          <cell r="A18186" t="str">
            <v>81001-02</v>
          </cell>
          <cell r="B18186" t="str">
            <v>지급이자</v>
          </cell>
          <cell r="C18186" t="str">
            <v>운영이자</v>
          </cell>
          <cell r="D18186">
            <v>10</v>
          </cell>
          <cell r="E18186" t="str">
            <v>전도금전표</v>
          </cell>
          <cell r="F18186" t="str">
            <v>10533566-001</v>
          </cell>
          <cell r="G18186">
            <v>100358</v>
          </cell>
          <cell r="H18186" t="str">
            <v>O/F생산팀</v>
          </cell>
          <cell r="I18186">
            <v>100023</v>
          </cell>
          <cell r="J18186" t="str">
            <v>업무팀</v>
          </cell>
          <cell r="K18186">
            <v>6110041</v>
          </cell>
          <cell r="L18186" t="str">
            <v>D</v>
          </cell>
          <cell r="M18186">
            <v>7326206</v>
          </cell>
          <cell r="N18186">
            <v>0</v>
          </cell>
          <cell r="O18186" t="str">
            <v>2000.03.31</v>
          </cell>
          <cell r="P18186" t="str">
            <v>2000.03.14</v>
          </cell>
          <cell r="Q18186" t="str">
            <v>이현구</v>
          </cell>
          <cell r="R18186">
            <v>611</v>
          </cell>
          <cell r="S18186" t="str">
            <v>국민은행(도화동)</v>
          </cell>
          <cell r="T18186" t="str">
            <v>2000.02.22-2000.0</v>
          </cell>
          <cell r="U18186" t="str">
            <v>8.21   7.45        1132.34</v>
          </cell>
        </row>
        <row r="18187">
          <cell r="A18187" t="str">
            <v>81001-02</v>
          </cell>
          <cell r="B18187" t="str">
            <v>지급이자</v>
          </cell>
          <cell r="C18187" t="str">
            <v>운영이자</v>
          </cell>
          <cell r="D18187">
            <v>10</v>
          </cell>
          <cell r="E18187" t="str">
            <v>전도금전표</v>
          </cell>
          <cell r="F18187" t="str">
            <v>10533515-002</v>
          </cell>
          <cell r="G18187">
            <v>100727</v>
          </cell>
          <cell r="H18187" t="str">
            <v>SCR생산과</v>
          </cell>
          <cell r="I18187">
            <v>100023</v>
          </cell>
          <cell r="J18187" t="str">
            <v>업무팀</v>
          </cell>
          <cell r="K18187" t="str">
            <v>M0201-908NU-00491</v>
          </cell>
          <cell r="L18187" t="str">
            <v>D</v>
          </cell>
          <cell r="M18187">
            <v>33460913</v>
          </cell>
          <cell r="N18187">
            <v>0</v>
          </cell>
          <cell r="O18187" t="str">
            <v>2000.03.31</v>
          </cell>
          <cell r="P18187" t="str">
            <v>2000.03.14</v>
          </cell>
          <cell r="Q18187" t="str">
            <v>이현구</v>
          </cell>
          <cell r="R18187">
            <v>406</v>
          </cell>
          <cell r="S18187" t="str">
            <v>산업은행(외환영업)</v>
          </cell>
          <cell r="T18187" t="str">
            <v>1999.09.08-2000.0</v>
          </cell>
          <cell r="U18187" t="str">
            <v>3.06   7.15        1134.09</v>
          </cell>
        </row>
        <row r="18188">
          <cell r="A18188" t="str">
            <v>81001-02</v>
          </cell>
          <cell r="B18188" t="str">
            <v>지급이자</v>
          </cell>
          <cell r="C18188" t="str">
            <v>운영이자</v>
          </cell>
          <cell r="D18188">
            <v>10</v>
          </cell>
          <cell r="E18188" t="str">
            <v>전도금전표</v>
          </cell>
          <cell r="F18188" t="str">
            <v>10538829-002</v>
          </cell>
          <cell r="G18188">
            <v>100727</v>
          </cell>
          <cell r="H18188" t="str">
            <v>SCR생산과</v>
          </cell>
          <cell r="I18188">
            <v>100023</v>
          </cell>
          <cell r="J18188" t="str">
            <v>업무팀</v>
          </cell>
          <cell r="K18188" t="str">
            <v>M0201-908NU-00491</v>
          </cell>
          <cell r="L18188" t="str">
            <v>D</v>
          </cell>
          <cell r="M18188">
            <v>99572834</v>
          </cell>
          <cell r="N18188">
            <v>0</v>
          </cell>
          <cell r="O18188" t="str">
            <v>2000.03.31</v>
          </cell>
          <cell r="P18188" t="str">
            <v>2000.03.28</v>
          </cell>
          <cell r="Q18188" t="str">
            <v>이현구</v>
          </cell>
          <cell r="R18188">
            <v>406</v>
          </cell>
          <cell r="S18188" t="str">
            <v>산업은행(외환영업)</v>
          </cell>
          <cell r="T18188" t="str">
            <v>1999.09.27-2000.0</v>
          </cell>
          <cell r="U18188" t="str">
            <v>3.27   7.12875     1116.38</v>
          </cell>
        </row>
        <row r="18189">
          <cell r="A18189" t="str">
            <v>81001-02</v>
          </cell>
          <cell r="B18189" t="str">
            <v>지급이자</v>
          </cell>
          <cell r="C18189" t="str">
            <v>운영이자</v>
          </cell>
          <cell r="D18189">
            <v>10</v>
          </cell>
          <cell r="E18189" t="str">
            <v>전도금전표</v>
          </cell>
          <cell r="F18189" t="str">
            <v>10538827-002</v>
          </cell>
          <cell r="G18189">
            <v>100050</v>
          </cell>
          <cell r="H18189" t="str">
            <v>압출반</v>
          </cell>
          <cell r="I18189">
            <v>100023</v>
          </cell>
          <cell r="J18189" t="str">
            <v>업무팀</v>
          </cell>
          <cell r="K18189" t="str">
            <v>M0201-908NU-05022</v>
          </cell>
          <cell r="L18189" t="str">
            <v>D</v>
          </cell>
          <cell r="M18189">
            <v>77311395</v>
          </cell>
          <cell r="N18189">
            <v>0</v>
          </cell>
          <cell r="O18189" t="str">
            <v>2000.03.31</v>
          </cell>
          <cell r="P18189" t="str">
            <v>2000.03.28</v>
          </cell>
          <cell r="Q18189" t="str">
            <v>이현구</v>
          </cell>
          <cell r="R18189">
            <v>406</v>
          </cell>
          <cell r="S18189" t="str">
            <v>산업은행(외환영업)</v>
          </cell>
          <cell r="T18189" t="str">
            <v>1999.09.24-2000.0</v>
          </cell>
          <cell r="U18189" t="str">
            <v>3.22   7.1425      1120.05</v>
          </cell>
        </row>
        <row r="18190">
          <cell r="A18190" t="str">
            <v>81001-02</v>
          </cell>
          <cell r="B18190" t="str">
            <v>지급이자</v>
          </cell>
          <cell r="C18190" t="str">
            <v>운영이자</v>
          </cell>
          <cell r="D18190">
            <v>500</v>
          </cell>
          <cell r="E18190" t="str">
            <v>미착전표</v>
          </cell>
          <cell r="F18190" t="str">
            <v>10534226-001</v>
          </cell>
          <cell r="G18190">
            <v>100358</v>
          </cell>
          <cell r="H18190" t="str">
            <v>O/F생산팀</v>
          </cell>
          <cell r="I18190">
            <v>100023</v>
          </cell>
          <cell r="J18190" t="str">
            <v>업무팀</v>
          </cell>
          <cell r="K18190" t="str">
            <v>M0790-912NU-002446</v>
          </cell>
          <cell r="L18190" t="str">
            <v>D</v>
          </cell>
          <cell r="M18190">
            <v>6738950</v>
          </cell>
          <cell r="N18190">
            <v>0</v>
          </cell>
          <cell r="O18190" t="str">
            <v>2000.03.31</v>
          </cell>
          <cell r="P18190" t="str">
            <v>2000.03.16</v>
          </cell>
          <cell r="Q18190" t="str">
            <v>이현구</v>
          </cell>
          <cell r="R18190">
            <v>611</v>
          </cell>
          <cell r="S18190" t="str">
            <v>국민은행(도화동)</v>
          </cell>
          <cell r="T18190" t="str">
            <v>2000.02.28-2000.0</v>
          </cell>
          <cell r="U18190" t="str">
            <v>8.28   7.37        1130.41</v>
          </cell>
        </row>
        <row r="18191">
          <cell r="A18191" t="str">
            <v>81001-02</v>
          </cell>
          <cell r="B18191" t="str">
            <v>지급이자</v>
          </cell>
          <cell r="C18191" t="str">
            <v>운영이자</v>
          </cell>
          <cell r="D18191">
            <v>500</v>
          </cell>
          <cell r="E18191" t="str">
            <v>미착전표</v>
          </cell>
          <cell r="F18191" t="str">
            <v>10534226-002</v>
          </cell>
          <cell r="G18191">
            <v>100358</v>
          </cell>
          <cell r="H18191" t="str">
            <v>O/F생산팀</v>
          </cell>
          <cell r="I18191">
            <v>100023</v>
          </cell>
          <cell r="J18191" t="str">
            <v>업무팀</v>
          </cell>
          <cell r="K18191" t="str">
            <v>M0790-912NU-002446</v>
          </cell>
          <cell r="L18191" t="str">
            <v>D</v>
          </cell>
          <cell r="M18191">
            <v>6741913</v>
          </cell>
          <cell r="N18191">
            <v>0</v>
          </cell>
          <cell r="O18191" t="str">
            <v>2000.03.31</v>
          </cell>
          <cell r="P18191" t="str">
            <v>2000.03.16</v>
          </cell>
          <cell r="Q18191" t="str">
            <v>이현구</v>
          </cell>
          <cell r="R18191">
            <v>611</v>
          </cell>
          <cell r="S18191" t="str">
            <v>국민은행(도화동)</v>
          </cell>
          <cell r="T18191" t="str">
            <v>2000.02.28-2000.0</v>
          </cell>
          <cell r="U18191" t="str">
            <v>8.28   7.37        1130.41</v>
          </cell>
        </row>
        <row r="18192">
          <cell r="A18192" t="str">
            <v>81001-02</v>
          </cell>
          <cell r="B18192" t="str">
            <v>지급이자</v>
          </cell>
          <cell r="C18192" t="str">
            <v>운영이자</v>
          </cell>
          <cell r="D18192">
            <v>500</v>
          </cell>
          <cell r="E18192" t="str">
            <v>미착전표</v>
          </cell>
          <cell r="F18192" t="str">
            <v>10534226-003</v>
          </cell>
          <cell r="G18192">
            <v>100358</v>
          </cell>
          <cell r="H18192" t="str">
            <v>O/F생산팀</v>
          </cell>
          <cell r="I18192">
            <v>100023</v>
          </cell>
          <cell r="J18192" t="str">
            <v>업무팀</v>
          </cell>
          <cell r="K18192" t="str">
            <v>M0790-912NU-002446</v>
          </cell>
          <cell r="L18192" t="str">
            <v>D</v>
          </cell>
          <cell r="M18192">
            <v>6679209</v>
          </cell>
          <cell r="N18192">
            <v>0</v>
          </cell>
          <cell r="O18192" t="str">
            <v>2000.03.31</v>
          </cell>
          <cell r="P18192" t="str">
            <v>2000.03.16</v>
          </cell>
          <cell r="Q18192" t="str">
            <v>이현구</v>
          </cell>
          <cell r="R18192">
            <v>611</v>
          </cell>
          <cell r="S18192" t="str">
            <v>국민은행(도화동)</v>
          </cell>
          <cell r="T18192" t="str">
            <v>2000.02.25-2000.0</v>
          </cell>
          <cell r="U18192" t="str">
            <v>8.23   7.37        1132.34</v>
          </cell>
        </row>
        <row r="18193">
          <cell r="A18193" t="str">
            <v>81001-02</v>
          </cell>
          <cell r="B18193" t="str">
            <v>지급이자</v>
          </cell>
          <cell r="C18193" t="str">
            <v>운영이자</v>
          </cell>
          <cell r="D18193">
            <v>50</v>
          </cell>
          <cell r="E18193" t="str">
            <v>자금전표</v>
          </cell>
          <cell r="F18193" t="str">
            <v>10546071-009</v>
          </cell>
          <cell r="G18193">
            <v>100027</v>
          </cell>
          <cell r="H18193" t="str">
            <v>일진경리팀</v>
          </cell>
          <cell r="I18193">
            <v>100027</v>
          </cell>
          <cell r="J18193" t="str">
            <v>일진경리팀</v>
          </cell>
          <cell r="K18193" t="str">
            <v>운영이자</v>
          </cell>
          <cell r="L18193" t="str">
            <v>D</v>
          </cell>
          <cell r="M18193">
            <v>-5207671</v>
          </cell>
          <cell r="N18193">
            <v>0</v>
          </cell>
          <cell r="O18193" t="str">
            <v>2000.04.17</v>
          </cell>
          <cell r="P18193" t="str">
            <v>2000.04.17</v>
          </cell>
          <cell r="Q18193" t="str">
            <v>최윤경</v>
          </cell>
          <cell r="R18193">
            <v>9210</v>
          </cell>
          <cell r="S18193" t="str">
            <v>주택은행(마포)</v>
          </cell>
          <cell r="T18193">
            <v>0</v>
          </cell>
          <cell r="U18193">
            <v>9.9000000000000005E-2</v>
          </cell>
        </row>
        <row r="18194">
          <cell r="A18194" t="str">
            <v>81001-02</v>
          </cell>
          <cell r="B18194" t="str">
            <v>지급이자</v>
          </cell>
          <cell r="C18194" t="str">
            <v>운영이자</v>
          </cell>
          <cell r="D18194">
            <v>50</v>
          </cell>
          <cell r="E18194" t="str">
            <v>자금전표</v>
          </cell>
          <cell r="F18194" t="str">
            <v>10546071-013</v>
          </cell>
          <cell r="G18194">
            <v>100027</v>
          </cell>
          <cell r="H18194" t="str">
            <v>일진경리팀</v>
          </cell>
          <cell r="I18194">
            <v>100027</v>
          </cell>
          <cell r="J18194" t="str">
            <v>일진경리팀</v>
          </cell>
          <cell r="K18194" t="str">
            <v>운영이자</v>
          </cell>
          <cell r="L18194" t="str">
            <v>D</v>
          </cell>
          <cell r="M18194">
            <v>-442652</v>
          </cell>
          <cell r="N18194">
            <v>0</v>
          </cell>
          <cell r="O18194" t="str">
            <v>2000.04.17</v>
          </cell>
          <cell r="P18194" t="str">
            <v>2000.04.17</v>
          </cell>
          <cell r="Q18194" t="str">
            <v>최윤경</v>
          </cell>
          <cell r="R18194">
            <v>9210</v>
          </cell>
          <cell r="S18194" t="str">
            <v>주택은행(마포)</v>
          </cell>
          <cell r="T18194">
            <v>0</v>
          </cell>
          <cell r="U18194">
            <v>9.9000000000000005E-2</v>
          </cell>
        </row>
        <row r="18195">
          <cell r="A18195" t="str">
            <v>81001-02</v>
          </cell>
          <cell r="B18195" t="str">
            <v>지급이자</v>
          </cell>
          <cell r="C18195" t="str">
            <v>운영이자</v>
          </cell>
          <cell r="D18195">
            <v>50</v>
          </cell>
          <cell r="E18195" t="str">
            <v>자금전표</v>
          </cell>
          <cell r="F18195" t="str">
            <v>10548670-001</v>
          </cell>
          <cell r="G18195">
            <v>100027</v>
          </cell>
          <cell r="H18195" t="str">
            <v>일진경리팀</v>
          </cell>
          <cell r="I18195">
            <v>100027</v>
          </cell>
          <cell r="J18195" t="str">
            <v>일진경리팀</v>
          </cell>
          <cell r="K18195" t="str">
            <v>차월이자</v>
          </cell>
          <cell r="L18195" t="str">
            <v>D</v>
          </cell>
          <cell r="M18195">
            <v>50321278</v>
          </cell>
          <cell r="N18195">
            <v>0</v>
          </cell>
          <cell r="O18195" t="str">
            <v>2000.04.23</v>
          </cell>
          <cell r="P18195" t="str">
            <v>2000.04.23</v>
          </cell>
          <cell r="Q18195" t="str">
            <v>최윤경</v>
          </cell>
          <cell r="R18195">
            <v>611</v>
          </cell>
          <cell r="S18195" t="str">
            <v>국민은행(도화동)</v>
          </cell>
          <cell r="T18195">
            <v>0</v>
          </cell>
          <cell r="U18195">
            <v>0</v>
          </cell>
        </row>
        <row r="18196">
          <cell r="A18196" t="str">
            <v>81001-02</v>
          </cell>
          <cell r="B18196" t="str">
            <v>지급이자</v>
          </cell>
          <cell r="C18196" t="str">
            <v>운영이자</v>
          </cell>
          <cell r="D18196">
            <v>50</v>
          </cell>
          <cell r="E18196" t="str">
            <v>자금전표</v>
          </cell>
          <cell r="F18196" t="str">
            <v>10548670-003</v>
          </cell>
          <cell r="G18196">
            <v>100027</v>
          </cell>
          <cell r="H18196" t="str">
            <v>일진경리팀</v>
          </cell>
          <cell r="I18196">
            <v>100027</v>
          </cell>
          <cell r="J18196" t="str">
            <v>일진경리팀</v>
          </cell>
          <cell r="K18196" t="str">
            <v>차월이자</v>
          </cell>
          <cell r="L18196" t="str">
            <v>D</v>
          </cell>
          <cell r="M18196">
            <v>751687</v>
          </cell>
          <cell r="N18196">
            <v>0</v>
          </cell>
          <cell r="O18196" t="str">
            <v>2000.04.23</v>
          </cell>
          <cell r="P18196" t="str">
            <v>2000.04.23</v>
          </cell>
          <cell r="Q18196" t="str">
            <v>최윤경</v>
          </cell>
          <cell r="R18196">
            <v>211</v>
          </cell>
          <cell r="S18196" t="str">
            <v>한빛은행(마포지점)</v>
          </cell>
          <cell r="T18196">
            <v>0</v>
          </cell>
          <cell r="U18196">
            <v>0</v>
          </cell>
        </row>
        <row r="18197">
          <cell r="A18197" t="str">
            <v>81001-02</v>
          </cell>
          <cell r="B18197" t="str">
            <v>지급이자</v>
          </cell>
          <cell r="C18197" t="str">
            <v>운영이자</v>
          </cell>
          <cell r="D18197">
            <v>50</v>
          </cell>
          <cell r="E18197" t="str">
            <v>자금전표</v>
          </cell>
          <cell r="F18197" t="str">
            <v>10548673-001</v>
          </cell>
          <cell r="G18197">
            <v>100027</v>
          </cell>
          <cell r="H18197" t="str">
            <v>일진경리팀</v>
          </cell>
          <cell r="I18197">
            <v>100027</v>
          </cell>
          <cell r="J18197" t="str">
            <v>일진경리팀</v>
          </cell>
          <cell r="K18197" t="str">
            <v>차월이자</v>
          </cell>
          <cell r="L18197" t="str">
            <v>D</v>
          </cell>
          <cell r="M18197">
            <v>15531223</v>
          </cell>
          <cell r="N18197">
            <v>0</v>
          </cell>
          <cell r="O18197" t="str">
            <v>2000.04.24</v>
          </cell>
          <cell r="P18197" t="str">
            <v>2000.04.24</v>
          </cell>
          <cell r="Q18197" t="str">
            <v>최윤경</v>
          </cell>
          <cell r="R18197">
            <v>401</v>
          </cell>
          <cell r="S18197" t="str">
            <v>산업은행영업부</v>
          </cell>
          <cell r="T18197">
            <v>0</v>
          </cell>
          <cell r="U18197">
            <v>0</v>
          </cell>
        </row>
        <row r="18198">
          <cell r="A18198" t="str">
            <v>81001-02</v>
          </cell>
          <cell r="B18198" t="str">
            <v>지급이자</v>
          </cell>
          <cell r="C18198" t="str">
            <v>운영이자</v>
          </cell>
          <cell r="D18198">
            <v>50</v>
          </cell>
          <cell r="E18198" t="str">
            <v>자금전표</v>
          </cell>
          <cell r="F18198" t="str">
            <v>10548673-003</v>
          </cell>
          <cell r="G18198">
            <v>100027</v>
          </cell>
          <cell r="H18198" t="str">
            <v>일진경리팀</v>
          </cell>
          <cell r="I18198">
            <v>100027</v>
          </cell>
          <cell r="J18198" t="str">
            <v>일진경리팀</v>
          </cell>
          <cell r="K18198" t="str">
            <v>차월이자</v>
          </cell>
          <cell r="L18198" t="str">
            <v>D</v>
          </cell>
          <cell r="M18198">
            <v>7942332</v>
          </cell>
          <cell r="N18198">
            <v>0</v>
          </cell>
          <cell r="O18198" t="str">
            <v>2000.04.24</v>
          </cell>
          <cell r="P18198" t="str">
            <v>2000.04.24</v>
          </cell>
          <cell r="Q18198" t="str">
            <v>최윤경</v>
          </cell>
          <cell r="R18198">
            <v>1502</v>
          </cell>
          <cell r="S18198" t="str">
            <v>제일은행(도화동)</v>
          </cell>
          <cell r="T18198">
            <v>0</v>
          </cell>
          <cell r="U18198">
            <v>0</v>
          </cell>
        </row>
        <row r="18199">
          <cell r="A18199" t="str">
            <v>81001-02</v>
          </cell>
          <cell r="B18199" t="str">
            <v>지급이자</v>
          </cell>
          <cell r="C18199" t="str">
            <v>운영이자</v>
          </cell>
          <cell r="D18199">
            <v>50</v>
          </cell>
          <cell r="E18199" t="str">
            <v>자금전표</v>
          </cell>
          <cell r="F18199" t="str">
            <v>10548673-005</v>
          </cell>
          <cell r="G18199">
            <v>100027</v>
          </cell>
          <cell r="H18199" t="str">
            <v>일진경리팀</v>
          </cell>
          <cell r="I18199">
            <v>100027</v>
          </cell>
          <cell r="J18199" t="str">
            <v>일진경리팀</v>
          </cell>
          <cell r="K18199" t="str">
            <v>차월이자</v>
          </cell>
          <cell r="L18199" t="str">
            <v>D</v>
          </cell>
          <cell r="M18199">
            <v>1871089</v>
          </cell>
          <cell r="O18199" t="str">
            <v>2000.04.24</v>
          </cell>
          <cell r="P18199" t="str">
            <v>2000.04.24</v>
          </cell>
          <cell r="Q18199" t="str">
            <v>최윤경</v>
          </cell>
          <cell r="R18199">
            <v>111</v>
          </cell>
          <cell r="S18199" t="str">
            <v>서울은행(마포지점)</v>
          </cell>
          <cell r="T18199">
            <v>0</v>
          </cell>
          <cell r="U18199">
            <v>0</v>
          </cell>
        </row>
        <row r="18200">
          <cell r="A18200" t="str">
            <v>81001-02</v>
          </cell>
          <cell r="B18200" t="str">
            <v>지급이자</v>
          </cell>
          <cell r="C18200" t="str">
            <v>운영이자</v>
          </cell>
          <cell r="D18200">
            <v>50</v>
          </cell>
          <cell r="E18200" t="str">
            <v>자금전표</v>
          </cell>
          <cell r="F18200" t="str">
            <v>10548673-007</v>
          </cell>
          <cell r="G18200">
            <v>100027</v>
          </cell>
          <cell r="H18200" t="str">
            <v>일진경리팀</v>
          </cell>
          <cell r="I18200">
            <v>100027</v>
          </cell>
          <cell r="J18200" t="str">
            <v>일진경리팀</v>
          </cell>
          <cell r="K18200" t="str">
            <v>차월이자</v>
          </cell>
          <cell r="L18200" t="str">
            <v>D</v>
          </cell>
          <cell r="M18200">
            <v>39354603</v>
          </cell>
          <cell r="N18200">
            <v>0</v>
          </cell>
          <cell r="O18200" t="str">
            <v>2000.04.24</v>
          </cell>
          <cell r="P18200" t="str">
            <v>2000.04.24</v>
          </cell>
          <cell r="Q18200" t="str">
            <v>최윤경</v>
          </cell>
          <cell r="R18200">
            <v>1311</v>
          </cell>
          <cell r="S18200" t="str">
            <v>외환은행(도화동지점)</v>
          </cell>
          <cell r="T18200">
            <v>0</v>
          </cell>
          <cell r="U18200">
            <v>0</v>
          </cell>
        </row>
        <row r="18201">
          <cell r="A18201" t="str">
            <v>81001-02</v>
          </cell>
          <cell r="B18201" t="str">
            <v>지급이자</v>
          </cell>
          <cell r="C18201" t="str">
            <v>운영이자</v>
          </cell>
          <cell r="D18201">
            <v>50</v>
          </cell>
          <cell r="E18201" t="str">
            <v>자금전표</v>
          </cell>
          <cell r="F18201" t="str">
            <v>10548673-009</v>
          </cell>
          <cell r="G18201">
            <v>100027</v>
          </cell>
          <cell r="H18201" t="str">
            <v>일진경리팀</v>
          </cell>
          <cell r="I18201">
            <v>100027</v>
          </cell>
          <cell r="J18201" t="str">
            <v>일진경리팀</v>
          </cell>
          <cell r="K18201" t="str">
            <v>차월이자</v>
          </cell>
          <cell r="L18201" t="str">
            <v>D</v>
          </cell>
          <cell r="M18201">
            <v>23729814</v>
          </cell>
          <cell r="N18201">
            <v>0</v>
          </cell>
          <cell r="O18201" t="str">
            <v>2000.04.24</v>
          </cell>
          <cell r="P18201" t="str">
            <v>2000.04.24</v>
          </cell>
          <cell r="Q18201" t="str">
            <v>최윤경</v>
          </cell>
          <cell r="R18201">
            <v>311</v>
          </cell>
          <cell r="S18201" t="str">
            <v>신한은행(마포지점)</v>
          </cell>
          <cell r="T18201">
            <v>0</v>
          </cell>
          <cell r="U18201">
            <v>0</v>
          </cell>
        </row>
        <row r="18202">
          <cell r="A18202" t="str">
            <v>81001-02</v>
          </cell>
          <cell r="B18202" t="str">
            <v>지급이자</v>
          </cell>
          <cell r="C18202" t="str">
            <v>운영이자</v>
          </cell>
          <cell r="D18202">
            <v>50</v>
          </cell>
          <cell r="E18202" t="str">
            <v>자금전표</v>
          </cell>
          <cell r="F18202" t="str">
            <v>10549410-003</v>
          </cell>
          <cell r="G18202">
            <v>100027</v>
          </cell>
          <cell r="H18202" t="str">
            <v>일진경리팀</v>
          </cell>
          <cell r="I18202">
            <v>100027</v>
          </cell>
          <cell r="J18202" t="str">
            <v>일진경리팀</v>
          </cell>
          <cell r="K18202" t="str">
            <v>운영이자</v>
          </cell>
          <cell r="L18202" t="str">
            <v>D</v>
          </cell>
          <cell r="M18202">
            <v>60000000</v>
          </cell>
          <cell r="N18202">
            <v>0</v>
          </cell>
          <cell r="O18202" t="str">
            <v>2000.04.25</v>
          </cell>
          <cell r="P18202" t="str">
            <v>2000.04.25</v>
          </cell>
          <cell r="Q18202" t="str">
            <v>최윤경</v>
          </cell>
          <cell r="R18202">
            <v>110601</v>
          </cell>
          <cell r="S18202" t="str">
            <v>대우증권(주)본점</v>
          </cell>
          <cell r="T18202" t="str">
            <v>2000.04.25-2000.0</v>
          </cell>
          <cell r="U18202" t="str">
            <v>5.25   7.30%</v>
          </cell>
        </row>
        <row r="18203">
          <cell r="A18203" t="str">
            <v>81001-02</v>
          </cell>
          <cell r="B18203" t="str">
            <v>지급이자</v>
          </cell>
          <cell r="C18203" t="str">
            <v>운영이자</v>
          </cell>
          <cell r="D18203">
            <v>50</v>
          </cell>
          <cell r="E18203" t="str">
            <v>자금전표</v>
          </cell>
          <cell r="F18203" t="str">
            <v>10550026-002</v>
          </cell>
          <cell r="G18203">
            <v>100027</v>
          </cell>
          <cell r="H18203" t="str">
            <v>일진경리팀</v>
          </cell>
          <cell r="I18203">
            <v>100027</v>
          </cell>
          <cell r="J18203" t="str">
            <v>일진경리팀</v>
          </cell>
          <cell r="K18203" t="str">
            <v>운영이자</v>
          </cell>
          <cell r="L18203" t="str">
            <v>D</v>
          </cell>
          <cell r="M18203">
            <v>-3250726</v>
          </cell>
          <cell r="N18203">
            <v>0</v>
          </cell>
          <cell r="O18203" t="str">
            <v>2000.04.26</v>
          </cell>
          <cell r="P18203" t="str">
            <v>2000.04.26</v>
          </cell>
          <cell r="Q18203" t="str">
            <v>최윤경</v>
          </cell>
          <cell r="R18203">
            <v>9210</v>
          </cell>
          <cell r="S18203" t="str">
            <v>주택은행(마포)</v>
          </cell>
          <cell r="T18203">
            <v>0</v>
          </cell>
          <cell r="U18203">
            <v>0</v>
          </cell>
        </row>
        <row r="18204">
          <cell r="A18204" t="str">
            <v>81001-02</v>
          </cell>
          <cell r="B18204" t="str">
            <v>지급이자</v>
          </cell>
          <cell r="C18204" t="str">
            <v>운영이자</v>
          </cell>
          <cell r="D18204">
            <v>10</v>
          </cell>
          <cell r="E18204" t="str">
            <v>전도금전표</v>
          </cell>
          <cell r="F18204" t="str">
            <v>10546250-002</v>
          </cell>
          <cell r="G18204">
            <v>100727</v>
          </cell>
          <cell r="H18204" t="str">
            <v>SCR생산과</v>
          </cell>
          <cell r="I18204">
            <v>100023</v>
          </cell>
          <cell r="J18204" t="str">
            <v>업무팀</v>
          </cell>
          <cell r="K18204" t="str">
            <v>M0201-908NU-05030</v>
          </cell>
          <cell r="L18204" t="str">
            <v>D</v>
          </cell>
          <cell r="M18204">
            <v>35642277</v>
          </cell>
          <cell r="N18204">
            <v>0</v>
          </cell>
          <cell r="O18204" t="str">
            <v>2000.04.30</v>
          </cell>
          <cell r="P18204" t="str">
            <v>2000.04.18</v>
          </cell>
          <cell r="Q18204" t="str">
            <v>이현구</v>
          </cell>
          <cell r="R18204">
            <v>406</v>
          </cell>
          <cell r="S18204" t="str">
            <v>산업은행(외환영업)</v>
          </cell>
          <cell r="T18204" t="str">
            <v>1999.10.09-2000.0</v>
          </cell>
          <cell r="U18204" t="str">
            <v>4.10   7.2825      1108.74</v>
          </cell>
        </row>
        <row r="18205">
          <cell r="A18205" t="str">
            <v>81001-02</v>
          </cell>
          <cell r="B18205" t="str">
            <v>지급이자</v>
          </cell>
          <cell r="C18205" t="str">
            <v>운영이자</v>
          </cell>
          <cell r="D18205">
            <v>10</v>
          </cell>
          <cell r="E18205" t="str">
            <v>전도금전표</v>
          </cell>
          <cell r="F18205" t="str">
            <v>10546338-001</v>
          </cell>
          <cell r="G18205">
            <v>100358</v>
          </cell>
          <cell r="H18205" t="str">
            <v>O/F생산팀</v>
          </cell>
          <cell r="I18205">
            <v>100023</v>
          </cell>
          <cell r="J18205" t="str">
            <v>업무팀</v>
          </cell>
          <cell r="K18205" t="str">
            <v>M0790-912NU-002446</v>
          </cell>
          <cell r="L18205" t="str">
            <v>D</v>
          </cell>
          <cell r="M18205">
            <v>7928125</v>
          </cell>
          <cell r="N18205">
            <v>0</v>
          </cell>
          <cell r="O18205" t="str">
            <v>2000.04.30</v>
          </cell>
          <cell r="P18205" t="str">
            <v>2000.04.18</v>
          </cell>
          <cell r="Q18205" t="str">
            <v>이현구</v>
          </cell>
          <cell r="R18205">
            <v>611</v>
          </cell>
          <cell r="S18205" t="str">
            <v>국민은행(도화동)</v>
          </cell>
          <cell r="T18205" t="str">
            <v>2000.03.13-2000.0</v>
          </cell>
          <cell r="U18205" t="str">
            <v>9.20   7.48        1108.99</v>
          </cell>
        </row>
        <row r="18206">
          <cell r="A18206" t="str">
            <v>81001-02</v>
          </cell>
          <cell r="B18206" t="str">
            <v>지급이자</v>
          </cell>
          <cell r="C18206" t="str">
            <v>운영이자</v>
          </cell>
          <cell r="D18206">
            <v>10</v>
          </cell>
          <cell r="E18206" t="str">
            <v>전도금전표</v>
          </cell>
          <cell r="F18206" t="str">
            <v>10546338-002</v>
          </cell>
          <cell r="G18206">
            <v>100358</v>
          </cell>
          <cell r="H18206" t="str">
            <v>O/F생산팀</v>
          </cell>
          <cell r="I18206">
            <v>100023</v>
          </cell>
          <cell r="J18206" t="str">
            <v>업무팀</v>
          </cell>
          <cell r="K18206" t="str">
            <v>M0790-912NU-002446</v>
          </cell>
          <cell r="L18206" t="str">
            <v>D</v>
          </cell>
          <cell r="M18206">
            <v>11990544</v>
          </cell>
          <cell r="N18206">
            <v>0</v>
          </cell>
          <cell r="O18206" t="str">
            <v>2000.04.30</v>
          </cell>
          <cell r="P18206" t="str">
            <v>2000.04.18</v>
          </cell>
          <cell r="Q18206" t="str">
            <v>이현구</v>
          </cell>
          <cell r="R18206">
            <v>611</v>
          </cell>
          <cell r="S18206" t="str">
            <v>국민은행(도화동)</v>
          </cell>
          <cell r="T18206" t="str">
            <v>2000.03.10-2000.0</v>
          </cell>
          <cell r="U18206" t="str">
            <v>9.20   7.48        1108.99</v>
          </cell>
        </row>
        <row r="18207">
          <cell r="A18207" t="str">
            <v>81001-02</v>
          </cell>
          <cell r="B18207" t="str">
            <v>지급이자</v>
          </cell>
          <cell r="C18207" t="str">
            <v>운영이자</v>
          </cell>
          <cell r="D18207">
            <v>500</v>
          </cell>
          <cell r="E18207" t="str">
            <v>미착전표</v>
          </cell>
          <cell r="F18207" t="str">
            <v>10549601-001</v>
          </cell>
          <cell r="G18207">
            <v>100727</v>
          </cell>
          <cell r="H18207" t="str">
            <v>SCR생산과</v>
          </cell>
          <cell r="I18207">
            <v>100023</v>
          </cell>
          <cell r="J18207" t="str">
            <v>업무팀</v>
          </cell>
          <cell r="K18207" t="str">
            <v>M0790-003NU-000502</v>
          </cell>
          <cell r="L18207" t="str">
            <v>D</v>
          </cell>
          <cell r="M18207">
            <v>38417313</v>
          </cell>
          <cell r="N18207">
            <v>0</v>
          </cell>
          <cell r="O18207" t="str">
            <v>2000.04.30</v>
          </cell>
          <cell r="P18207" t="str">
            <v>2000.04.26</v>
          </cell>
          <cell r="Q18207" t="str">
            <v>이현구</v>
          </cell>
          <cell r="R18207">
            <v>611</v>
          </cell>
          <cell r="S18207" t="str">
            <v>국민은행(도화동)</v>
          </cell>
          <cell r="T18207" t="str">
            <v>2000.04.19-2000.1</v>
          </cell>
          <cell r="U18207" t="str">
            <v>0.16   7.45        1109.22</v>
          </cell>
        </row>
        <row r="18208">
          <cell r="A18208" t="str">
            <v>81001-02</v>
          </cell>
          <cell r="B18208" t="str">
            <v>지급이자</v>
          </cell>
          <cell r="C18208" t="str">
            <v>운영이자</v>
          </cell>
          <cell r="D18208">
            <v>500</v>
          </cell>
          <cell r="E18208" t="str">
            <v>미착전표</v>
          </cell>
          <cell r="F18208" t="str">
            <v>10549724-003</v>
          </cell>
          <cell r="G18208">
            <v>100727</v>
          </cell>
          <cell r="H18208" t="str">
            <v>SCR생산과</v>
          </cell>
          <cell r="I18208">
            <v>100023</v>
          </cell>
          <cell r="J18208" t="str">
            <v>업무팀</v>
          </cell>
          <cell r="K18208" t="str">
            <v>M42U7-003NU-01593</v>
          </cell>
          <cell r="L18208" t="str">
            <v>D</v>
          </cell>
          <cell r="M18208">
            <v>38869615</v>
          </cell>
          <cell r="N18208">
            <v>0</v>
          </cell>
          <cell r="O18208" t="str">
            <v>2000.04.30</v>
          </cell>
          <cell r="P18208" t="str">
            <v>2000.04.26</v>
          </cell>
          <cell r="Q18208" t="str">
            <v>이현구</v>
          </cell>
          <cell r="R18208">
            <v>311</v>
          </cell>
          <cell r="S18208" t="str">
            <v>신한은행(마포지점)</v>
          </cell>
          <cell r="T18208" t="str">
            <v>2000.04.13-2000.1</v>
          </cell>
          <cell r="U18208" t="str">
            <v>0.08   7.71125     1108.40</v>
          </cell>
        </row>
        <row r="18209">
          <cell r="A18209" t="str">
            <v>81001-02</v>
          </cell>
          <cell r="B18209" t="str">
            <v>지급이자</v>
          </cell>
          <cell r="C18209" t="str">
            <v>운영이자</v>
          </cell>
          <cell r="D18209">
            <v>500</v>
          </cell>
          <cell r="E18209" t="str">
            <v>미착전표</v>
          </cell>
          <cell r="F18209" t="str">
            <v>10549012-002</v>
          </cell>
          <cell r="G18209">
            <v>100727</v>
          </cell>
          <cell r="H18209" t="str">
            <v>SCR생산과</v>
          </cell>
          <cell r="I18209">
            <v>100023</v>
          </cell>
          <cell r="J18209" t="str">
            <v>업무팀</v>
          </cell>
          <cell r="K18209" t="str">
            <v>M42U7-003NU-04604</v>
          </cell>
          <cell r="L18209" t="str">
            <v>D</v>
          </cell>
          <cell r="M18209">
            <v>56376714</v>
          </cell>
          <cell r="N18209">
            <v>0</v>
          </cell>
          <cell r="O18209" t="str">
            <v>2000.04.30</v>
          </cell>
          <cell r="P18209" t="str">
            <v>2000.04.25</v>
          </cell>
          <cell r="Q18209" t="str">
            <v>이현구</v>
          </cell>
          <cell r="R18209">
            <v>311</v>
          </cell>
          <cell r="S18209" t="str">
            <v>신한은행(마포지점)</v>
          </cell>
          <cell r="T18209" t="str">
            <v>2000.04.11-2000.1</v>
          </cell>
          <cell r="U18209" t="str">
            <v>0.09   7.71        1111.07</v>
          </cell>
        </row>
        <row r="18210">
          <cell r="A18210" t="str">
            <v>81001-02</v>
          </cell>
          <cell r="B18210" t="str">
            <v>지급이자</v>
          </cell>
          <cell r="C18210" t="str">
            <v>운영이자</v>
          </cell>
          <cell r="D18210">
            <v>500</v>
          </cell>
          <cell r="E18210" t="str">
            <v>미착전표</v>
          </cell>
          <cell r="F18210" t="str">
            <v>10549012-005</v>
          </cell>
          <cell r="G18210">
            <v>100727</v>
          </cell>
          <cell r="H18210" t="str">
            <v>SCR생산과</v>
          </cell>
          <cell r="I18210">
            <v>100023</v>
          </cell>
          <cell r="J18210" t="str">
            <v>업무팀</v>
          </cell>
          <cell r="K18210" t="str">
            <v>M42U7-003NU-01604</v>
          </cell>
          <cell r="L18210" t="str">
            <v>D</v>
          </cell>
          <cell r="M18210">
            <v>64066518</v>
          </cell>
          <cell r="N18210">
            <v>0</v>
          </cell>
          <cell r="O18210" t="str">
            <v>2000.04.30</v>
          </cell>
          <cell r="P18210" t="str">
            <v>2000.04.25</v>
          </cell>
          <cell r="Q18210" t="str">
            <v>이현구</v>
          </cell>
          <cell r="R18210">
            <v>311</v>
          </cell>
          <cell r="S18210" t="str">
            <v>신한은행(마포지점)</v>
          </cell>
          <cell r="T18210" t="str">
            <v>2000.03.31-2000.0</v>
          </cell>
          <cell r="U18210" t="str">
            <v>9.27   7.73        1108.04</v>
          </cell>
        </row>
        <row r="18211">
          <cell r="A18211" t="str">
            <v>81001-02</v>
          </cell>
          <cell r="B18211" t="str">
            <v>지급이자</v>
          </cell>
          <cell r="C18211" t="str">
            <v>운영이자</v>
          </cell>
          <cell r="D18211">
            <v>500</v>
          </cell>
          <cell r="E18211" t="str">
            <v>미착전표</v>
          </cell>
          <cell r="F18211" t="str">
            <v>10546394-003</v>
          </cell>
          <cell r="G18211">
            <v>100050</v>
          </cell>
          <cell r="H18211" t="str">
            <v>압출반</v>
          </cell>
          <cell r="I18211">
            <v>100023</v>
          </cell>
          <cell r="J18211" t="str">
            <v>업무팀</v>
          </cell>
          <cell r="K18211" t="str">
            <v>M0790-003NU-000648</v>
          </cell>
          <cell r="L18211" t="str">
            <v>D</v>
          </cell>
          <cell r="M18211">
            <v>44249215</v>
          </cell>
          <cell r="N18211">
            <v>0</v>
          </cell>
          <cell r="O18211" t="str">
            <v>2000.04.30</v>
          </cell>
          <cell r="P18211" t="str">
            <v>2000.04.18</v>
          </cell>
          <cell r="Q18211" t="str">
            <v>이현구</v>
          </cell>
          <cell r="R18211">
            <v>611</v>
          </cell>
          <cell r="S18211" t="str">
            <v>국민은행(도화동)</v>
          </cell>
          <cell r="T18211" t="str">
            <v>2000.04.07-2000.1</v>
          </cell>
          <cell r="U18211" t="str">
            <v>0.04   7.42        1108.62</v>
          </cell>
        </row>
        <row r="18212">
          <cell r="A18212" t="str">
            <v>81001-02</v>
          </cell>
          <cell r="B18212" t="str">
            <v>지급이자</v>
          </cell>
          <cell r="C18212" t="str">
            <v>운영이자</v>
          </cell>
          <cell r="D18212">
            <v>500</v>
          </cell>
          <cell r="E18212" t="str">
            <v>미착전표</v>
          </cell>
          <cell r="F18212" t="str">
            <v>10549066-001</v>
          </cell>
          <cell r="G18212">
            <v>100050</v>
          </cell>
          <cell r="H18212" t="str">
            <v>압출반</v>
          </cell>
          <cell r="I18212">
            <v>100023</v>
          </cell>
          <cell r="J18212" t="str">
            <v>업무팀</v>
          </cell>
          <cell r="K18212" t="str">
            <v>M0790-003NU-000648</v>
          </cell>
          <cell r="L18212" t="str">
            <v>D</v>
          </cell>
          <cell r="M18212">
            <v>28556908</v>
          </cell>
          <cell r="N18212">
            <v>0</v>
          </cell>
          <cell r="O18212" t="str">
            <v>2000.04.30</v>
          </cell>
          <cell r="P18212" t="str">
            <v>2000.04.25</v>
          </cell>
          <cell r="Q18212" t="str">
            <v>이현구</v>
          </cell>
          <cell r="R18212">
            <v>611</v>
          </cell>
          <cell r="S18212" t="str">
            <v>국민은행(도화동)</v>
          </cell>
          <cell r="T18212" t="str">
            <v>2000.04.17-2000.1</v>
          </cell>
          <cell r="U18212" t="str">
            <v>0.16   7.42        1110.54</v>
          </cell>
        </row>
        <row r="18213">
          <cell r="A18213" t="str">
            <v>81001-02</v>
          </cell>
          <cell r="B18213" t="str">
            <v>지급이자</v>
          </cell>
          <cell r="C18213" t="str">
            <v>운영이자</v>
          </cell>
          <cell r="D18213">
            <v>500</v>
          </cell>
          <cell r="E18213" t="str">
            <v>미착전표</v>
          </cell>
          <cell r="F18213" t="str">
            <v>10549612-001</v>
          </cell>
          <cell r="G18213">
            <v>100727</v>
          </cell>
          <cell r="H18213" t="str">
            <v>SCR생산과</v>
          </cell>
          <cell r="I18213">
            <v>100023</v>
          </cell>
          <cell r="J18213" t="str">
            <v>업무팀</v>
          </cell>
          <cell r="K18213" t="str">
            <v>M0790-003NU-000655</v>
          </cell>
          <cell r="L18213" t="str">
            <v>D</v>
          </cell>
          <cell r="M18213">
            <v>2608419</v>
          </cell>
          <cell r="N18213">
            <v>0</v>
          </cell>
          <cell r="O18213" t="str">
            <v>2000.04.30</v>
          </cell>
          <cell r="P18213" t="str">
            <v>2000.04.26</v>
          </cell>
          <cell r="Q18213" t="str">
            <v>이현구</v>
          </cell>
          <cell r="R18213">
            <v>611</v>
          </cell>
          <cell r="S18213" t="str">
            <v>국민은행(도화동)</v>
          </cell>
          <cell r="T18213" t="str">
            <v>2000.04.20-2000.1</v>
          </cell>
          <cell r="U18213" t="str">
            <v>0.17   7.57        1109.22</v>
          </cell>
        </row>
        <row r="18214">
          <cell r="A18214" t="str">
            <v>81001-02</v>
          </cell>
          <cell r="B18214" t="str">
            <v>지급이자</v>
          </cell>
          <cell r="C18214" t="str">
            <v>운영이자</v>
          </cell>
          <cell r="D18214">
            <v>500</v>
          </cell>
          <cell r="E18214" t="str">
            <v>미착전표</v>
          </cell>
          <cell r="F18214" t="str">
            <v>10546425-012</v>
          </cell>
          <cell r="G18214">
            <v>100358</v>
          </cell>
          <cell r="H18214" t="str">
            <v>O/F생산팀</v>
          </cell>
          <cell r="I18214">
            <v>100023</v>
          </cell>
          <cell r="J18214" t="str">
            <v>업무팀</v>
          </cell>
          <cell r="K18214" t="str">
            <v>M0790-003NU-000720</v>
          </cell>
          <cell r="L18214" t="str">
            <v>D</v>
          </cell>
          <cell r="M18214">
            <v>14925558</v>
          </cell>
          <cell r="N18214">
            <v>0</v>
          </cell>
          <cell r="O18214" t="str">
            <v>2000.04.30</v>
          </cell>
          <cell r="P18214" t="str">
            <v>2000.04.18</v>
          </cell>
          <cell r="Q18214" t="str">
            <v>이현구</v>
          </cell>
          <cell r="R18214">
            <v>611</v>
          </cell>
          <cell r="S18214" t="str">
            <v>국민은행(도화동)</v>
          </cell>
          <cell r="T18214" t="str">
            <v>2000.04.11-2000.1</v>
          </cell>
          <cell r="U18214" t="str">
            <v>0.10   7.52        1109.65</v>
          </cell>
        </row>
        <row r="18215">
          <cell r="A18215" t="str">
            <v>81001-02</v>
          </cell>
          <cell r="B18215" t="str">
            <v>지급이자</v>
          </cell>
          <cell r="C18215" t="str">
            <v>운영이자</v>
          </cell>
          <cell r="D18215">
            <v>500</v>
          </cell>
          <cell r="E18215" t="str">
            <v>미착전표</v>
          </cell>
          <cell r="F18215" t="str">
            <v>10546417-013</v>
          </cell>
          <cell r="G18215">
            <v>100358</v>
          </cell>
          <cell r="H18215" t="str">
            <v>O/F생산팀</v>
          </cell>
          <cell r="I18215">
            <v>100023</v>
          </cell>
          <cell r="J18215" t="str">
            <v>업무팀</v>
          </cell>
          <cell r="K18215" t="str">
            <v>M0790-003NU-000705</v>
          </cell>
          <cell r="L18215" t="str">
            <v>D</v>
          </cell>
          <cell r="M18215">
            <v>16623977</v>
          </cell>
          <cell r="N18215">
            <v>0</v>
          </cell>
          <cell r="O18215" t="str">
            <v>2000.04.30</v>
          </cell>
          <cell r="P18215" t="str">
            <v>2000.04.18</v>
          </cell>
          <cell r="Q18215" t="str">
            <v>이현구</v>
          </cell>
          <cell r="R18215">
            <v>611</v>
          </cell>
          <cell r="S18215" t="str">
            <v>국민은행(도화동)</v>
          </cell>
          <cell r="T18215" t="str">
            <v>2000.04.11-2000.1</v>
          </cell>
          <cell r="U18215" t="str">
            <v>0.10   7.52        1109.65</v>
          </cell>
        </row>
        <row r="18216">
          <cell r="A18216" t="str">
            <v>81001-02</v>
          </cell>
          <cell r="B18216" t="str">
            <v>지급이자</v>
          </cell>
          <cell r="C18216" t="str">
            <v>운영이자</v>
          </cell>
          <cell r="D18216">
            <v>10</v>
          </cell>
          <cell r="E18216" t="str">
            <v>전도금전표</v>
          </cell>
          <cell r="F18216" t="str">
            <v>10551045-003</v>
          </cell>
          <cell r="G18216">
            <v>100776</v>
          </cell>
          <cell r="H18216" t="str">
            <v>CATV팀</v>
          </cell>
          <cell r="I18216">
            <v>100023</v>
          </cell>
          <cell r="J18216" t="str">
            <v>업무팀</v>
          </cell>
          <cell r="K18216" t="str">
            <v>M42U7-910NU-07087</v>
          </cell>
          <cell r="L18216" t="str">
            <v>D</v>
          </cell>
          <cell r="M18216">
            <v>3731799</v>
          </cell>
          <cell r="N18216">
            <v>0</v>
          </cell>
          <cell r="O18216" t="str">
            <v>2000.04.30</v>
          </cell>
          <cell r="P18216" t="str">
            <v>2000.04.28</v>
          </cell>
          <cell r="Q18216" t="str">
            <v>이현구</v>
          </cell>
          <cell r="R18216">
            <v>311</v>
          </cell>
          <cell r="S18216" t="str">
            <v>신한은행(마포지점)</v>
          </cell>
          <cell r="T18216" t="str">
            <v>1999.11.05-2000.0</v>
          </cell>
          <cell r="U18216" t="str">
            <v>4.30   7.33375     1109.08</v>
          </cell>
        </row>
        <row r="18217">
          <cell r="A18217" t="str">
            <v>81001-02</v>
          </cell>
          <cell r="B18217" t="str">
            <v>지급이자</v>
          </cell>
          <cell r="C18217" t="str">
            <v>운영이자</v>
          </cell>
          <cell r="D18217">
            <v>500</v>
          </cell>
          <cell r="E18217" t="str">
            <v>미착전표</v>
          </cell>
          <cell r="F18217" t="str">
            <v>10549088-001</v>
          </cell>
          <cell r="G18217">
            <v>100358</v>
          </cell>
          <cell r="H18217" t="str">
            <v>O/F생산팀</v>
          </cell>
          <cell r="I18217">
            <v>100023</v>
          </cell>
          <cell r="J18217" t="str">
            <v>업무팀</v>
          </cell>
          <cell r="K18217" t="str">
            <v>M0790-003NU-000705</v>
          </cell>
          <cell r="L18217" t="str">
            <v>D</v>
          </cell>
          <cell r="M18217">
            <v>18293021</v>
          </cell>
          <cell r="N18217">
            <v>0</v>
          </cell>
          <cell r="O18217" t="str">
            <v>2000.04.30</v>
          </cell>
          <cell r="P18217" t="str">
            <v>2000.04.25</v>
          </cell>
          <cell r="Q18217" t="str">
            <v>이현구</v>
          </cell>
          <cell r="R18217">
            <v>611</v>
          </cell>
          <cell r="S18217" t="str">
            <v>국민은행(도화동)</v>
          </cell>
          <cell r="T18217" t="str">
            <v>2000.04.18-2000.1</v>
          </cell>
          <cell r="U18217" t="str">
            <v>0.16   7.40        1109.08</v>
          </cell>
        </row>
        <row r="18218">
          <cell r="A18218" t="str">
            <v>81001-02</v>
          </cell>
          <cell r="B18218" t="str">
            <v>지급이자</v>
          </cell>
          <cell r="C18218" t="str">
            <v>운영이자</v>
          </cell>
          <cell r="D18218">
            <v>500</v>
          </cell>
          <cell r="E18218" t="str">
            <v>미착전표</v>
          </cell>
          <cell r="F18218" t="str">
            <v>10549098-001</v>
          </cell>
          <cell r="G18218">
            <v>100358</v>
          </cell>
          <cell r="H18218" t="str">
            <v>O/F생산팀</v>
          </cell>
          <cell r="I18218">
            <v>100023</v>
          </cell>
          <cell r="J18218" t="str">
            <v>업무팀</v>
          </cell>
          <cell r="K18218" t="str">
            <v>M0790-003NU-000720</v>
          </cell>
          <cell r="L18218" t="str">
            <v>D</v>
          </cell>
          <cell r="M18218">
            <v>21898762</v>
          </cell>
          <cell r="N18218">
            <v>0</v>
          </cell>
          <cell r="O18218" t="str">
            <v>2000.04.30</v>
          </cell>
          <cell r="P18218" t="str">
            <v>2000.04.25</v>
          </cell>
          <cell r="Q18218" t="str">
            <v>이현구</v>
          </cell>
          <cell r="R18218">
            <v>611</v>
          </cell>
          <cell r="S18218" t="str">
            <v>국민은행(도화동)</v>
          </cell>
          <cell r="T18218" t="str">
            <v>2000.04.18-2000.1</v>
          </cell>
          <cell r="U18218" t="str">
            <v>0.16   7.40        1109.08</v>
          </cell>
        </row>
        <row r="18219">
          <cell r="A18219" t="str">
            <v>81001-02</v>
          </cell>
          <cell r="B18219" t="str">
            <v>지급이자</v>
          </cell>
          <cell r="C18219" t="str">
            <v>운영이자</v>
          </cell>
          <cell r="D18219">
            <v>500</v>
          </cell>
          <cell r="E18219" t="str">
            <v>미착전표</v>
          </cell>
          <cell r="F18219" t="str">
            <v>10557317-002</v>
          </cell>
          <cell r="G18219">
            <v>100358</v>
          </cell>
          <cell r="H18219" t="str">
            <v>O/F생산팀</v>
          </cell>
          <cell r="I18219">
            <v>100023</v>
          </cell>
          <cell r="J18219" t="str">
            <v>업무팀</v>
          </cell>
          <cell r="K18219" t="str">
            <v>M01790-912NU-002275</v>
          </cell>
          <cell r="L18219" t="str">
            <v>D</v>
          </cell>
          <cell r="M18219">
            <v>-3271610</v>
          </cell>
          <cell r="N18219">
            <v>0</v>
          </cell>
          <cell r="O18219" t="str">
            <v>2000.05.12</v>
          </cell>
          <cell r="P18219" t="str">
            <v>2000.05.12</v>
          </cell>
          <cell r="Q18219" t="str">
            <v>이현구</v>
          </cell>
          <cell r="R18219">
            <v>611</v>
          </cell>
          <cell r="S18219" t="str">
            <v>국민은행(도화동)</v>
          </cell>
          <cell r="T18219" t="str">
            <v>2000.01.07-2000.0</v>
          </cell>
          <cell r="U18219" t="str">
            <v>7.05   7.20        1144.44</v>
          </cell>
        </row>
        <row r="18220">
          <cell r="A18220" t="str">
            <v>81001-02</v>
          </cell>
          <cell r="B18220" t="str">
            <v>지급이자</v>
          </cell>
          <cell r="C18220" t="str">
            <v>운영이자</v>
          </cell>
          <cell r="D18220">
            <v>50</v>
          </cell>
          <cell r="E18220" t="str">
            <v>자금전표</v>
          </cell>
          <cell r="F18220" t="str">
            <v>10560801-003</v>
          </cell>
          <cell r="G18220">
            <v>100027</v>
          </cell>
          <cell r="H18220" t="str">
            <v>일진경리팀</v>
          </cell>
          <cell r="I18220">
            <v>100027</v>
          </cell>
          <cell r="J18220" t="str">
            <v>일진경리팀</v>
          </cell>
          <cell r="K18220" t="str">
            <v>운영이자</v>
          </cell>
          <cell r="L18220" t="str">
            <v>D</v>
          </cell>
          <cell r="M18220">
            <v>71506849</v>
          </cell>
          <cell r="N18220">
            <v>0</v>
          </cell>
          <cell r="O18220" t="str">
            <v>2000.05.25</v>
          </cell>
          <cell r="P18220" t="str">
            <v>2000.05.25</v>
          </cell>
          <cell r="Q18220" t="str">
            <v>최윤경</v>
          </cell>
          <cell r="R18220">
            <v>110601</v>
          </cell>
          <cell r="S18220" t="str">
            <v>대우증권(주)본점</v>
          </cell>
          <cell r="T18220" t="str">
            <v>2000.05.25-2000.0</v>
          </cell>
          <cell r="U18220" t="str">
            <v>6.30   7.25%</v>
          </cell>
        </row>
        <row r="18221">
          <cell r="A18221" t="str">
            <v>81001-02</v>
          </cell>
          <cell r="B18221" t="str">
            <v>지급이자</v>
          </cell>
          <cell r="C18221" t="str">
            <v>운영이자</v>
          </cell>
          <cell r="D18221">
            <v>50</v>
          </cell>
          <cell r="E18221" t="str">
            <v>자금전표</v>
          </cell>
          <cell r="F18221" t="str">
            <v>10562046-001</v>
          </cell>
          <cell r="G18221">
            <v>100027</v>
          </cell>
          <cell r="H18221" t="str">
            <v>일진경리팀</v>
          </cell>
          <cell r="I18221">
            <v>100027</v>
          </cell>
          <cell r="J18221" t="str">
            <v>일진경리팀</v>
          </cell>
          <cell r="K18221" t="str">
            <v>차월이자</v>
          </cell>
          <cell r="L18221" t="str">
            <v>D</v>
          </cell>
          <cell r="M18221">
            <v>39646055</v>
          </cell>
          <cell r="N18221">
            <v>0</v>
          </cell>
          <cell r="O18221" t="str">
            <v>2000.05.28</v>
          </cell>
          <cell r="P18221" t="str">
            <v>2000.05.28</v>
          </cell>
          <cell r="Q18221" t="str">
            <v>최윤경</v>
          </cell>
          <cell r="R18221">
            <v>9210</v>
          </cell>
          <cell r="S18221" t="str">
            <v>주택은행(마포)</v>
          </cell>
          <cell r="T18221">
            <v>0</v>
          </cell>
          <cell r="U18221">
            <v>0</v>
          </cell>
        </row>
        <row r="18222">
          <cell r="A18222" t="str">
            <v>81001-02</v>
          </cell>
          <cell r="B18222" t="str">
            <v>지급이자</v>
          </cell>
          <cell r="C18222" t="str">
            <v>운영이자</v>
          </cell>
          <cell r="D18222">
            <v>50</v>
          </cell>
          <cell r="E18222" t="str">
            <v>자금전표</v>
          </cell>
          <cell r="F18222" t="str">
            <v>10562046-003</v>
          </cell>
          <cell r="G18222">
            <v>100027</v>
          </cell>
          <cell r="H18222" t="str">
            <v>일진경리팀</v>
          </cell>
          <cell r="I18222">
            <v>100027</v>
          </cell>
          <cell r="J18222" t="str">
            <v>일진경리팀</v>
          </cell>
          <cell r="K18222" t="str">
            <v>차월이자</v>
          </cell>
          <cell r="L18222" t="str">
            <v>D</v>
          </cell>
          <cell r="M18222">
            <v>130747</v>
          </cell>
          <cell r="N18222">
            <v>0</v>
          </cell>
          <cell r="O18222" t="str">
            <v>2000.05.28</v>
          </cell>
          <cell r="P18222" t="str">
            <v>2000.05.28</v>
          </cell>
          <cell r="Q18222" t="str">
            <v>최윤경</v>
          </cell>
          <cell r="R18222">
            <v>211</v>
          </cell>
          <cell r="S18222" t="str">
            <v>한빛은행(마포지점)</v>
          </cell>
          <cell r="T18222">
            <v>0</v>
          </cell>
          <cell r="U18222">
            <v>0</v>
          </cell>
        </row>
        <row r="18223">
          <cell r="A18223" t="str">
            <v>81001-02</v>
          </cell>
          <cell r="B18223" t="str">
            <v>지급이자</v>
          </cell>
          <cell r="C18223" t="str">
            <v>운영이자</v>
          </cell>
          <cell r="D18223">
            <v>50</v>
          </cell>
          <cell r="E18223" t="str">
            <v>자금전표</v>
          </cell>
          <cell r="F18223" t="str">
            <v>10562046-005</v>
          </cell>
          <cell r="G18223">
            <v>100027</v>
          </cell>
          <cell r="H18223" t="str">
            <v>일진경리팀</v>
          </cell>
          <cell r="I18223">
            <v>100027</v>
          </cell>
          <cell r="J18223" t="str">
            <v>일진경리팀</v>
          </cell>
          <cell r="K18223" t="str">
            <v>차월이자</v>
          </cell>
          <cell r="L18223" t="str">
            <v>D</v>
          </cell>
          <cell r="M18223">
            <v>69709675</v>
          </cell>
          <cell r="N18223">
            <v>0</v>
          </cell>
          <cell r="O18223" t="str">
            <v>2000.05.28</v>
          </cell>
          <cell r="P18223" t="str">
            <v>2000.05.28</v>
          </cell>
          <cell r="Q18223" t="str">
            <v>최윤경</v>
          </cell>
          <cell r="R18223">
            <v>611</v>
          </cell>
          <cell r="S18223" t="str">
            <v>국민은행(도화동)</v>
          </cell>
          <cell r="T18223">
            <v>0</v>
          </cell>
          <cell r="U18223">
            <v>0</v>
          </cell>
        </row>
        <row r="18224">
          <cell r="A18224" t="str">
            <v>81001-02</v>
          </cell>
          <cell r="B18224" t="str">
            <v>지급이자</v>
          </cell>
          <cell r="C18224" t="str">
            <v>운영이자</v>
          </cell>
          <cell r="D18224">
            <v>50</v>
          </cell>
          <cell r="E18224" t="str">
            <v>자금전표</v>
          </cell>
          <cell r="F18224" t="str">
            <v>10562058-001</v>
          </cell>
          <cell r="G18224">
            <v>100027</v>
          </cell>
          <cell r="H18224" t="str">
            <v>일진경리팀</v>
          </cell>
          <cell r="I18224">
            <v>100027</v>
          </cell>
          <cell r="J18224" t="str">
            <v>일진경리팀</v>
          </cell>
          <cell r="K18224" t="str">
            <v>차월이자</v>
          </cell>
          <cell r="L18224" t="str">
            <v>D</v>
          </cell>
          <cell r="M18224">
            <v>3269298</v>
          </cell>
          <cell r="N18224">
            <v>0</v>
          </cell>
          <cell r="O18224" t="str">
            <v>2000.05.29</v>
          </cell>
          <cell r="P18224" t="str">
            <v>2000.05.29</v>
          </cell>
          <cell r="Q18224" t="str">
            <v>최윤경</v>
          </cell>
          <cell r="R18224">
            <v>1311</v>
          </cell>
          <cell r="S18224" t="str">
            <v>외환은행(도화동지점)</v>
          </cell>
          <cell r="T18224">
            <v>0</v>
          </cell>
          <cell r="U18224">
            <v>0</v>
          </cell>
        </row>
        <row r="18225">
          <cell r="A18225" t="str">
            <v>81001-02</v>
          </cell>
          <cell r="B18225" t="str">
            <v>지급이자</v>
          </cell>
          <cell r="C18225" t="str">
            <v>운영이자</v>
          </cell>
          <cell r="D18225">
            <v>50</v>
          </cell>
          <cell r="E18225" t="str">
            <v>자금전표</v>
          </cell>
          <cell r="F18225" t="str">
            <v>10562058-003</v>
          </cell>
          <cell r="G18225">
            <v>100027</v>
          </cell>
          <cell r="H18225" t="str">
            <v>일진경리팀</v>
          </cell>
          <cell r="I18225">
            <v>100027</v>
          </cell>
          <cell r="J18225" t="str">
            <v>일진경리팀</v>
          </cell>
          <cell r="K18225" t="str">
            <v>차월이자</v>
          </cell>
          <cell r="L18225" t="str">
            <v>D</v>
          </cell>
          <cell r="M18225">
            <v>6330333</v>
          </cell>
          <cell r="N18225">
            <v>0</v>
          </cell>
          <cell r="O18225" t="str">
            <v>2000.05.29</v>
          </cell>
          <cell r="P18225" t="str">
            <v>2000.05.29</v>
          </cell>
          <cell r="Q18225" t="str">
            <v>최윤경</v>
          </cell>
          <cell r="R18225">
            <v>311</v>
          </cell>
          <cell r="S18225" t="str">
            <v>신한은행(마포지점)</v>
          </cell>
          <cell r="T18225">
            <v>0</v>
          </cell>
          <cell r="U18225">
            <v>0</v>
          </cell>
        </row>
        <row r="18226">
          <cell r="A18226" t="str">
            <v>81001-02</v>
          </cell>
          <cell r="B18226" t="str">
            <v>지급이자</v>
          </cell>
          <cell r="C18226" t="str">
            <v>운영이자</v>
          </cell>
          <cell r="D18226">
            <v>50</v>
          </cell>
          <cell r="E18226" t="str">
            <v>자금전표</v>
          </cell>
          <cell r="F18226" t="str">
            <v>10562058-005</v>
          </cell>
          <cell r="G18226">
            <v>100027</v>
          </cell>
          <cell r="H18226" t="str">
            <v>일진경리팀</v>
          </cell>
          <cell r="I18226">
            <v>100027</v>
          </cell>
          <cell r="J18226" t="str">
            <v>일진경리팀</v>
          </cell>
          <cell r="K18226" t="str">
            <v>차월이자</v>
          </cell>
          <cell r="L18226" t="str">
            <v>D</v>
          </cell>
          <cell r="M18226">
            <v>2393</v>
          </cell>
          <cell r="N18226">
            <v>0</v>
          </cell>
          <cell r="O18226" t="str">
            <v>2000.05.29</v>
          </cell>
          <cell r="P18226" t="str">
            <v>2000.05.29</v>
          </cell>
          <cell r="Q18226" t="str">
            <v>최윤경</v>
          </cell>
          <cell r="R18226">
            <v>1502</v>
          </cell>
          <cell r="S18226" t="str">
            <v>제일은행(도화동)</v>
          </cell>
          <cell r="T18226">
            <v>0</v>
          </cell>
          <cell r="U18226">
            <v>0</v>
          </cell>
        </row>
        <row r="18227">
          <cell r="A18227" t="str">
            <v>81001-02</v>
          </cell>
          <cell r="B18227" t="str">
            <v>지급이자</v>
          </cell>
          <cell r="C18227" t="str">
            <v>운영이자</v>
          </cell>
          <cell r="D18227">
            <v>50</v>
          </cell>
          <cell r="E18227" t="str">
            <v>자금전표</v>
          </cell>
          <cell r="F18227" t="str">
            <v>10562058-007</v>
          </cell>
          <cell r="G18227">
            <v>100027</v>
          </cell>
          <cell r="H18227" t="str">
            <v>일진경리팀</v>
          </cell>
          <cell r="I18227">
            <v>100027</v>
          </cell>
          <cell r="J18227" t="str">
            <v>일진경리팀</v>
          </cell>
          <cell r="K18227" t="str">
            <v>차월이자</v>
          </cell>
          <cell r="L18227" t="str">
            <v>D</v>
          </cell>
          <cell r="M18227">
            <v>1501</v>
          </cell>
          <cell r="N18227">
            <v>0</v>
          </cell>
          <cell r="O18227" t="str">
            <v>2000.05.29</v>
          </cell>
          <cell r="P18227" t="str">
            <v>2000.05.29</v>
          </cell>
          <cell r="Q18227" t="str">
            <v>최윤경</v>
          </cell>
          <cell r="R18227">
            <v>111</v>
          </cell>
          <cell r="S18227" t="str">
            <v>서울은행(마포지점)</v>
          </cell>
          <cell r="T18227">
            <v>0</v>
          </cell>
          <cell r="U18227">
            <v>0</v>
          </cell>
        </row>
        <row r="18228">
          <cell r="A18228" t="str">
            <v>81001-02</v>
          </cell>
          <cell r="B18228" t="str">
            <v>지급이자</v>
          </cell>
          <cell r="C18228" t="str">
            <v>운영이자</v>
          </cell>
          <cell r="D18228">
            <v>50</v>
          </cell>
          <cell r="E18228" t="str">
            <v>자금전표</v>
          </cell>
          <cell r="F18228" t="str">
            <v>10562058-009</v>
          </cell>
          <cell r="G18228">
            <v>100027</v>
          </cell>
          <cell r="H18228" t="str">
            <v>일진경리팀</v>
          </cell>
          <cell r="I18228">
            <v>100027</v>
          </cell>
          <cell r="J18228" t="str">
            <v>일진경리팀</v>
          </cell>
          <cell r="K18228" t="str">
            <v>차월이자</v>
          </cell>
          <cell r="L18228" t="str">
            <v>D</v>
          </cell>
          <cell r="M18228">
            <v>5753256</v>
          </cell>
          <cell r="N18228">
            <v>0</v>
          </cell>
          <cell r="O18228" t="str">
            <v>2000.05.29</v>
          </cell>
          <cell r="P18228" t="str">
            <v>2000.05.29</v>
          </cell>
          <cell r="Q18228" t="str">
            <v>최윤경</v>
          </cell>
          <cell r="R18228">
            <v>401</v>
          </cell>
          <cell r="S18228" t="str">
            <v>산업은행영업부</v>
          </cell>
          <cell r="T18228">
            <v>0</v>
          </cell>
          <cell r="U18228">
            <v>0</v>
          </cell>
        </row>
        <row r="18229">
          <cell r="A18229" t="str">
            <v>81001-02</v>
          </cell>
          <cell r="B18229" t="str">
            <v>지급이자</v>
          </cell>
          <cell r="C18229" t="str">
            <v>운영이자</v>
          </cell>
          <cell r="D18229">
            <v>500</v>
          </cell>
          <cell r="E18229" t="str">
            <v>미착전표</v>
          </cell>
          <cell r="F18229" t="str">
            <v>10561004-001</v>
          </cell>
          <cell r="G18229">
            <v>100727</v>
          </cell>
          <cell r="H18229" t="str">
            <v>SCR생산과</v>
          </cell>
          <cell r="I18229">
            <v>100023</v>
          </cell>
          <cell r="J18229" t="str">
            <v>업무팀</v>
          </cell>
          <cell r="K18229" t="str">
            <v>M0790-003NU-000662</v>
          </cell>
          <cell r="L18229" t="str">
            <v>D</v>
          </cell>
          <cell r="M18229">
            <v>16052746</v>
          </cell>
          <cell r="N18229">
            <v>0</v>
          </cell>
          <cell r="O18229" t="str">
            <v>2000.05.31</v>
          </cell>
          <cell r="P18229" t="str">
            <v>2000.05.26</v>
          </cell>
          <cell r="Q18229" t="str">
            <v>이현구</v>
          </cell>
          <cell r="R18229">
            <v>611</v>
          </cell>
          <cell r="S18229" t="str">
            <v>국민은행(도화동)</v>
          </cell>
          <cell r="T18229" t="str">
            <v>2000.05.16-2000.1</v>
          </cell>
          <cell r="U18229" t="str">
            <v>1.13   7.95        1115.61</v>
          </cell>
        </row>
        <row r="18230">
          <cell r="A18230" t="str">
            <v>81001-02</v>
          </cell>
          <cell r="B18230" t="str">
            <v>지급이자</v>
          </cell>
          <cell r="C18230" t="str">
            <v>운영이자</v>
          </cell>
          <cell r="D18230">
            <v>500</v>
          </cell>
          <cell r="E18230" t="str">
            <v>미착전표</v>
          </cell>
          <cell r="F18230" t="str">
            <v>10561004-004</v>
          </cell>
          <cell r="G18230">
            <v>100727</v>
          </cell>
          <cell r="H18230" t="str">
            <v>SCR생산과</v>
          </cell>
          <cell r="I18230">
            <v>100023</v>
          </cell>
          <cell r="J18230" t="str">
            <v>업무팀</v>
          </cell>
          <cell r="K18230" t="str">
            <v>M0790-003NU-000662</v>
          </cell>
          <cell r="L18230" t="str">
            <v>D</v>
          </cell>
          <cell r="M18230">
            <v>39367742</v>
          </cell>
          <cell r="N18230">
            <v>0</v>
          </cell>
          <cell r="O18230" t="str">
            <v>2000.05.31</v>
          </cell>
          <cell r="P18230" t="str">
            <v>2000.05.26</v>
          </cell>
          <cell r="Q18230" t="str">
            <v>이현구</v>
          </cell>
          <cell r="R18230">
            <v>611</v>
          </cell>
          <cell r="S18230" t="str">
            <v>국민은행(도화동)</v>
          </cell>
          <cell r="T18230" t="str">
            <v>2000.05.12-2000.1</v>
          </cell>
          <cell r="U18230" t="str">
            <v>1.08   7.85        1114.46</v>
          </cell>
        </row>
        <row r="18231">
          <cell r="A18231" t="str">
            <v>81001-02</v>
          </cell>
          <cell r="B18231" t="str">
            <v>지급이자</v>
          </cell>
          <cell r="C18231" t="str">
            <v>운영이자</v>
          </cell>
          <cell r="D18231">
            <v>500</v>
          </cell>
          <cell r="E18231" t="str">
            <v>미착전표</v>
          </cell>
          <cell r="F18231" t="str">
            <v>10557279-001</v>
          </cell>
          <cell r="G18231">
            <v>100727</v>
          </cell>
          <cell r="H18231" t="str">
            <v>SCR생산과</v>
          </cell>
          <cell r="I18231">
            <v>100023</v>
          </cell>
          <cell r="J18231" t="str">
            <v>업무팀</v>
          </cell>
          <cell r="K18231" t="str">
            <v>M0790-003NU-000655</v>
          </cell>
          <cell r="L18231" t="str">
            <v>D</v>
          </cell>
          <cell r="M18231">
            <v>38946028</v>
          </cell>
          <cell r="N18231">
            <v>0</v>
          </cell>
          <cell r="O18231" t="str">
            <v>2000.05.31</v>
          </cell>
          <cell r="P18231" t="str">
            <v>2000.05.18</v>
          </cell>
          <cell r="Q18231" t="str">
            <v>이현구</v>
          </cell>
          <cell r="R18231">
            <v>611</v>
          </cell>
          <cell r="S18231" t="str">
            <v>국민은행(도화동)</v>
          </cell>
          <cell r="T18231" t="str">
            <v>2000.05.05-2000.1</v>
          </cell>
          <cell r="U18231" t="str">
            <v>1.01   7.80        1109.60</v>
          </cell>
        </row>
        <row r="18232">
          <cell r="A18232" t="str">
            <v>81001-02</v>
          </cell>
          <cell r="B18232" t="str">
            <v>지급이자</v>
          </cell>
          <cell r="C18232" t="str">
            <v>운영이자</v>
          </cell>
          <cell r="D18232">
            <v>500</v>
          </cell>
          <cell r="E18232" t="str">
            <v>미착전표</v>
          </cell>
          <cell r="F18232" t="str">
            <v>10560994-001</v>
          </cell>
          <cell r="G18232">
            <v>100727</v>
          </cell>
          <cell r="H18232" t="str">
            <v>SCR생산과</v>
          </cell>
          <cell r="I18232">
            <v>100023</v>
          </cell>
          <cell r="J18232" t="str">
            <v>업무팀</v>
          </cell>
          <cell r="K18232" t="str">
            <v>M0790-003NU-000630</v>
          </cell>
          <cell r="L18232" t="str">
            <v>D</v>
          </cell>
          <cell r="M18232">
            <v>39813635</v>
          </cell>
          <cell r="N18232">
            <v>0</v>
          </cell>
          <cell r="O18232" t="str">
            <v>2000.05.31</v>
          </cell>
          <cell r="P18232" t="str">
            <v>2000.05.26</v>
          </cell>
          <cell r="Q18232" t="str">
            <v>이현구</v>
          </cell>
          <cell r="R18232">
            <v>611</v>
          </cell>
          <cell r="S18232" t="str">
            <v>국민은행(도화동)</v>
          </cell>
          <cell r="T18232" t="str">
            <v>2000.05.05-2000.1</v>
          </cell>
          <cell r="U18232" t="str">
            <v>1.01   7.80        1109.60</v>
          </cell>
        </row>
        <row r="18233">
          <cell r="A18233" t="str">
            <v>81001-02</v>
          </cell>
          <cell r="B18233" t="str">
            <v>지급이자</v>
          </cell>
          <cell r="C18233" t="str">
            <v>운영이자</v>
          </cell>
          <cell r="D18233">
            <v>500</v>
          </cell>
          <cell r="E18233" t="str">
            <v>미착전표</v>
          </cell>
          <cell r="F18233" t="str">
            <v>10560987-001</v>
          </cell>
          <cell r="G18233">
            <v>100358</v>
          </cell>
          <cell r="H18233" t="str">
            <v>O/F생산팀</v>
          </cell>
          <cell r="I18233">
            <v>100023</v>
          </cell>
          <cell r="J18233" t="str">
            <v>업무팀</v>
          </cell>
          <cell r="K18233" t="str">
            <v>M0790-003NU-000623</v>
          </cell>
          <cell r="L18233" t="str">
            <v>D</v>
          </cell>
          <cell r="M18233">
            <v>6986112</v>
          </cell>
          <cell r="N18233">
            <v>0</v>
          </cell>
          <cell r="O18233" t="str">
            <v>2000.05.31</v>
          </cell>
          <cell r="P18233" t="str">
            <v>2000.05.26</v>
          </cell>
          <cell r="Q18233" t="str">
            <v>이현구</v>
          </cell>
          <cell r="R18233">
            <v>611</v>
          </cell>
          <cell r="S18233" t="str">
            <v>국민은행(도화동)</v>
          </cell>
          <cell r="T18233" t="str">
            <v>2000.04.25-2000.1</v>
          </cell>
          <cell r="U18233" t="str">
            <v>0.23   7.59        1109.03</v>
          </cell>
        </row>
        <row r="18234">
          <cell r="A18234" t="str">
            <v>81001-02</v>
          </cell>
          <cell r="B18234" t="str">
            <v>지급이자</v>
          </cell>
          <cell r="C18234" t="str">
            <v>운영이자</v>
          </cell>
          <cell r="D18234">
            <v>500</v>
          </cell>
          <cell r="E18234" t="str">
            <v>미착전표</v>
          </cell>
          <cell r="F18234" t="str">
            <v>10560987-002</v>
          </cell>
          <cell r="G18234">
            <v>100358</v>
          </cell>
          <cell r="H18234" t="str">
            <v>O/F생산팀</v>
          </cell>
          <cell r="I18234">
            <v>100023</v>
          </cell>
          <cell r="J18234" t="str">
            <v>업무팀</v>
          </cell>
          <cell r="K18234" t="str">
            <v>M0790-003NU-000623</v>
          </cell>
          <cell r="L18234" t="str">
            <v>D</v>
          </cell>
          <cell r="M18234">
            <v>3519452</v>
          </cell>
          <cell r="N18234">
            <v>0</v>
          </cell>
          <cell r="O18234" t="str">
            <v>2000.05.31</v>
          </cell>
          <cell r="P18234" t="str">
            <v>2000.05.26</v>
          </cell>
          <cell r="Q18234" t="str">
            <v>이현구</v>
          </cell>
          <cell r="R18234">
            <v>611</v>
          </cell>
          <cell r="S18234" t="str">
            <v>국민은행(도화동)</v>
          </cell>
          <cell r="T18234" t="str">
            <v>2000.04.25-2000.1</v>
          </cell>
          <cell r="U18234" t="str">
            <v>0.23   7.59        1109.03</v>
          </cell>
        </row>
        <row r="18235">
          <cell r="A18235" t="str">
            <v>81001-02</v>
          </cell>
          <cell r="B18235" t="str">
            <v>지급이자</v>
          </cell>
          <cell r="C18235" t="str">
            <v>운영이자</v>
          </cell>
          <cell r="D18235">
            <v>10</v>
          </cell>
          <cell r="E18235" t="str">
            <v>전도금전표</v>
          </cell>
          <cell r="F18235" t="str">
            <v>10557264-002</v>
          </cell>
          <cell r="G18235">
            <v>100773</v>
          </cell>
          <cell r="H18235" t="str">
            <v>영업1부</v>
          </cell>
          <cell r="I18235">
            <v>100023</v>
          </cell>
          <cell r="J18235" t="str">
            <v>업무팀</v>
          </cell>
          <cell r="K18235" t="str">
            <v>M4536-911NU-00057</v>
          </cell>
          <cell r="L18235" t="str">
            <v>D</v>
          </cell>
          <cell r="M18235">
            <v>73798472</v>
          </cell>
          <cell r="N18235">
            <v>0</v>
          </cell>
          <cell r="O18235" t="str">
            <v>2000.05.31</v>
          </cell>
          <cell r="P18235" t="str">
            <v>2000.05.18</v>
          </cell>
          <cell r="Q18235" t="str">
            <v>이현구</v>
          </cell>
          <cell r="R18235">
            <v>2102</v>
          </cell>
          <cell r="S18235" t="str">
            <v>한미은행(마포지점)</v>
          </cell>
          <cell r="T18235" t="str">
            <v>1999.12.20-2000.0</v>
          </cell>
          <cell r="U18235" t="str">
            <v>6.19   7.439       1110.40</v>
          </cell>
        </row>
        <row r="18236">
          <cell r="A18236" t="str">
            <v>81001-02</v>
          </cell>
          <cell r="B18236" t="str">
            <v>지급이자</v>
          </cell>
          <cell r="C18236" t="str">
            <v>운영이자</v>
          </cell>
          <cell r="D18236">
            <v>10</v>
          </cell>
          <cell r="E18236" t="str">
            <v>전도금전표</v>
          </cell>
          <cell r="F18236" t="str">
            <v>10559502-004</v>
          </cell>
          <cell r="G18236">
            <v>100776</v>
          </cell>
          <cell r="H18236" t="str">
            <v>CATV팀</v>
          </cell>
          <cell r="I18236">
            <v>100023</v>
          </cell>
          <cell r="J18236" t="str">
            <v>업무팀</v>
          </cell>
          <cell r="K18236" t="str">
            <v>M42U7-910NU-07087</v>
          </cell>
          <cell r="L18236" t="str">
            <v>D</v>
          </cell>
          <cell r="M18236">
            <v>6595934</v>
          </cell>
          <cell r="N18236">
            <v>0</v>
          </cell>
          <cell r="O18236" t="str">
            <v>2000.05.31</v>
          </cell>
          <cell r="P18236" t="str">
            <v>2000.05.23</v>
          </cell>
          <cell r="Q18236" t="str">
            <v>이현구</v>
          </cell>
          <cell r="R18236">
            <v>311</v>
          </cell>
          <cell r="S18236" t="str">
            <v>신한은행(마포지점)</v>
          </cell>
          <cell r="T18236" t="str">
            <v>1999.12.15-2000.0</v>
          </cell>
          <cell r="U18236" t="str">
            <v>6.12   7.39125     1118.59</v>
          </cell>
        </row>
        <row r="18237">
          <cell r="A18237" t="str">
            <v>81001-02</v>
          </cell>
          <cell r="B18237" t="str">
            <v>지급이자</v>
          </cell>
          <cell r="C18237" t="str">
            <v>운영이자</v>
          </cell>
          <cell r="D18237">
            <v>50</v>
          </cell>
          <cell r="E18237" t="str">
            <v>자금전표</v>
          </cell>
          <cell r="F18237" t="str">
            <v>10569515-004</v>
          </cell>
          <cell r="G18237">
            <v>100027</v>
          </cell>
          <cell r="H18237" t="str">
            <v>일진경리팀</v>
          </cell>
          <cell r="I18237">
            <v>100027</v>
          </cell>
          <cell r="J18237" t="str">
            <v>일진경리팀</v>
          </cell>
          <cell r="K18237" t="str">
            <v>운영이자</v>
          </cell>
          <cell r="L18237" t="str">
            <v>D</v>
          </cell>
          <cell r="M18237">
            <v>181666666</v>
          </cell>
          <cell r="N18237">
            <v>0</v>
          </cell>
          <cell r="O18237" t="str">
            <v>2000.06.19</v>
          </cell>
          <cell r="P18237" t="str">
            <v>2000.06.19</v>
          </cell>
          <cell r="Q18237" t="str">
            <v>최윤경</v>
          </cell>
          <cell r="R18237">
            <v>2006</v>
          </cell>
          <cell r="S18237" t="str">
            <v>하나은행강서기업</v>
          </cell>
          <cell r="T18237" t="str">
            <v>2000.06.19-2000.0</v>
          </cell>
          <cell r="U18237" t="str">
            <v>7.19   10.90%</v>
          </cell>
        </row>
        <row r="18238">
          <cell r="A18238" t="str">
            <v>81001-02</v>
          </cell>
          <cell r="B18238" t="str">
            <v>지급이자</v>
          </cell>
          <cell r="C18238" t="str">
            <v>운영이자</v>
          </cell>
          <cell r="D18238">
            <v>50</v>
          </cell>
          <cell r="E18238" t="str">
            <v>자금전표</v>
          </cell>
          <cell r="F18238" t="str">
            <v>10573086-001</v>
          </cell>
          <cell r="G18238">
            <v>100027</v>
          </cell>
          <cell r="H18238" t="str">
            <v>일진경리팀</v>
          </cell>
          <cell r="I18238">
            <v>100027</v>
          </cell>
          <cell r="J18238" t="str">
            <v>일진경리팀</v>
          </cell>
          <cell r="K18238" t="str">
            <v>차월이자</v>
          </cell>
          <cell r="L18238" t="str">
            <v>D</v>
          </cell>
          <cell r="M18238">
            <v>38479943</v>
          </cell>
          <cell r="N18238">
            <v>0</v>
          </cell>
          <cell r="O18238" t="str">
            <v>2000.06.25</v>
          </cell>
          <cell r="P18238" t="str">
            <v>2000.06.25</v>
          </cell>
          <cell r="Q18238" t="str">
            <v>최윤경</v>
          </cell>
          <cell r="R18238">
            <v>9210</v>
          </cell>
          <cell r="S18238" t="str">
            <v>주택은행(마포)</v>
          </cell>
          <cell r="T18238">
            <v>0</v>
          </cell>
          <cell r="U18238">
            <v>0</v>
          </cell>
        </row>
        <row r="18239">
          <cell r="A18239" t="str">
            <v>81001-02</v>
          </cell>
          <cell r="B18239" t="str">
            <v>지급이자</v>
          </cell>
          <cell r="C18239" t="str">
            <v>운영이자</v>
          </cell>
          <cell r="D18239">
            <v>50</v>
          </cell>
          <cell r="E18239" t="str">
            <v>자금전표</v>
          </cell>
          <cell r="F18239" t="str">
            <v>10573086-003</v>
          </cell>
          <cell r="G18239">
            <v>100027</v>
          </cell>
          <cell r="H18239" t="str">
            <v>일진경리팀</v>
          </cell>
          <cell r="I18239">
            <v>100027</v>
          </cell>
          <cell r="J18239" t="str">
            <v>일진경리팀</v>
          </cell>
          <cell r="K18239" t="str">
            <v>차월이자</v>
          </cell>
          <cell r="L18239" t="str">
            <v>D</v>
          </cell>
          <cell r="M18239">
            <v>34931</v>
          </cell>
          <cell r="N18239">
            <v>0</v>
          </cell>
          <cell r="O18239" t="str">
            <v>2000.06.25</v>
          </cell>
          <cell r="P18239" t="str">
            <v>2000.06.25</v>
          </cell>
          <cell r="Q18239" t="str">
            <v>최윤경</v>
          </cell>
          <cell r="R18239">
            <v>211</v>
          </cell>
          <cell r="S18239" t="str">
            <v>한빛은행(마포지점)</v>
          </cell>
          <cell r="T18239">
            <v>0</v>
          </cell>
          <cell r="U18239">
            <v>0</v>
          </cell>
        </row>
        <row r="18240">
          <cell r="A18240" t="str">
            <v>81001-02</v>
          </cell>
          <cell r="B18240" t="str">
            <v>지급이자</v>
          </cell>
          <cell r="C18240" t="str">
            <v>운영이자</v>
          </cell>
          <cell r="D18240">
            <v>50</v>
          </cell>
          <cell r="E18240" t="str">
            <v>자금전표</v>
          </cell>
          <cell r="F18240" t="str">
            <v>10573086-005</v>
          </cell>
          <cell r="G18240">
            <v>100027</v>
          </cell>
          <cell r="H18240" t="str">
            <v>일진경리팀</v>
          </cell>
          <cell r="I18240">
            <v>100027</v>
          </cell>
          <cell r="J18240" t="str">
            <v>일진경리팀</v>
          </cell>
          <cell r="K18240" t="str">
            <v>차월이자</v>
          </cell>
          <cell r="L18240" t="str">
            <v>D</v>
          </cell>
          <cell r="M18240">
            <v>48520837</v>
          </cell>
          <cell r="N18240">
            <v>0</v>
          </cell>
          <cell r="O18240" t="str">
            <v>2000.06.25</v>
          </cell>
          <cell r="P18240" t="str">
            <v>2000.06.25</v>
          </cell>
          <cell r="Q18240" t="str">
            <v>최윤경</v>
          </cell>
          <cell r="R18240">
            <v>611</v>
          </cell>
          <cell r="S18240" t="str">
            <v>국민은행(도화동)</v>
          </cell>
          <cell r="T18240">
            <v>0</v>
          </cell>
          <cell r="U18240">
            <v>0</v>
          </cell>
        </row>
        <row r="18241">
          <cell r="A18241" t="str">
            <v>81001-02</v>
          </cell>
          <cell r="B18241" t="str">
            <v>지급이자</v>
          </cell>
          <cell r="C18241" t="str">
            <v>운영이자</v>
          </cell>
          <cell r="D18241">
            <v>50</v>
          </cell>
          <cell r="E18241" t="str">
            <v>자금전표</v>
          </cell>
          <cell r="F18241" t="str">
            <v>10573089-001</v>
          </cell>
          <cell r="G18241">
            <v>100027</v>
          </cell>
          <cell r="H18241" t="str">
            <v>일진경리팀</v>
          </cell>
          <cell r="I18241">
            <v>100027</v>
          </cell>
          <cell r="J18241" t="str">
            <v>일진경리팀</v>
          </cell>
          <cell r="K18241" t="str">
            <v>차월이자</v>
          </cell>
          <cell r="L18241" t="str">
            <v>D</v>
          </cell>
          <cell r="M18241">
            <v>9193643</v>
          </cell>
          <cell r="N18241">
            <v>0</v>
          </cell>
          <cell r="O18241" t="str">
            <v>2000.06.26</v>
          </cell>
          <cell r="P18241" t="str">
            <v>2000.06.26</v>
          </cell>
          <cell r="Q18241" t="str">
            <v>최윤경</v>
          </cell>
          <cell r="R18241">
            <v>311</v>
          </cell>
          <cell r="S18241" t="str">
            <v>신한은행(마포지점)</v>
          </cell>
          <cell r="T18241">
            <v>0</v>
          </cell>
          <cell r="U18241">
            <v>0</v>
          </cell>
        </row>
        <row r="18242">
          <cell r="A18242" t="str">
            <v>81001-02</v>
          </cell>
          <cell r="B18242" t="str">
            <v>지급이자</v>
          </cell>
          <cell r="C18242" t="str">
            <v>운영이자</v>
          </cell>
          <cell r="D18242">
            <v>50</v>
          </cell>
          <cell r="E18242" t="str">
            <v>자금전표</v>
          </cell>
          <cell r="F18242" t="str">
            <v>10573089-003</v>
          </cell>
          <cell r="G18242">
            <v>100027</v>
          </cell>
          <cell r="H18242" t="str">
            <v>일진경리팀</v>
          </cell>
          <cell r="I18242">
            <v>100027</v>
          </cell>
          <cell r="J18242" t="str">
            <v>일진경리팀</v>
          </cell>
          <cell r="K18242" t="str">
            <v>차월이자</v>
          </cell>
          <cell r="L18242" t="str">
            <v>D</v>
          </cell>
          <cell r="M18242">
            <v>154583</v>
          </cell>
          <cell r="N18242">
            <v>0</v>
          </cell>
          <cell r="O18242" t="str">
            <v>2000.06.26</v>
          </cell>
          <cell r="P18242" t="str">
            <v>2000.06.26</v>
          </cell>
          <cell r="Q18242" t="str">
            <v>최윤경</v>
          </cell>
          <cell r="R18242">
            <v>1502</v>
          </cell>
          <cell r="S18242" t="str">
            <v>제일은행(도화동)</v>
          </cell>
          <cell r="T18242">
            <v>0</v>
          </cell>
          <cell r="U18242">
            <v>0</v>
          </cell>
        </row>
        <row r="18243">
          <cell r="A18243" t="str">
            <v>81001-02</v>
          </cell>
          <cell r="B18243" t="str">
            <v>지급이자</v>
          </cell>
          <cell r="C18243" t="str">
            <v>운영이자</v>
          </cell>
          <cell r="D18243">
            <v>50</v>
          </cell>
          <cell r="E18243" t="str">
            <v>자금전표</v>
          </cell>
          <cell r="F18243" t="str">
            <v>10573089-005</v>
          </cell>
          <cell r="G18243">
            <v>100027</v>
          </cell>
          <cell r="H18243" t="str">
            <v>일진경리팀</v>
          </cell>
          <cell r="I18243">
            <v>100027</v>
          </cell>
          <cell r="J18243" t="str">
            <v>일진경리팀</v>
          </cell>
          <cell r="K18243" t="str">
            <v>차월이자</v>
          </cell>
          <cell r="L18243" t="str">
            <v>D</v>
          </cell>
          <cell r="M18243">
            <v>5402403</v>
          </cell>
          <cell r="N18243">
            <v>0</v>
          </cell>
          <cell r="O18243" t="str">
            <v>2000.06.26</v>
          </cell>
          <cell r="P18243" t="str">
            <v>2000.06.26</v>
          </cell>
          <cell r="Q18243" t="str">
            <v>최윤경</v>
          </cell>
          <cell r="R18243">
            <v>1311</v>
          </cell>
          <cell r="S18243" t="str">
            <v>외환은행(도화동지점)</v>
          </cell>
          <cell r="T18243">
            <v>0</v>
          </cell>
          <cell r="U18243">
            <v>0</v>
          </cell>
        </row>
        <row r="18244">
          <cell r="A18244" t="str">
            <v>81001-02</v>
          </cell>
          <cell r="B18244" t="str">
            <v>지급이자</v>
          </cell>
          <cell r="C18244" t="str">
            <v>운영이자</v>
          </cell>
          <cell r="D18244">
            <v>50</v>
          </cell>
          <cell r="E18244" t="str">
            <v>자금전표</v>
          </cell>
          <cell r="F18244" t="str">
            <v>10573941-003</v>
          </cell>
          <cell r="G18244">
            <v>100027</v>
          </cell>
          <cell r="H18244" t="str">
            <v>일진경리팀</v>
          </cell>
          <cell r="I18244">
            <v>100027</v>
          </cell>
          <cell r="J18244" t="str">
            <v>일진경리팀</v>
          </cell>
          <cell r="K18244" t="str">
            <v>운영이자</v>
          </cell>
          <cell r="L18244" t="str">
            <v>D</v>
          </cell>
          <cell r="M18244">
            <v>199123287</v>
          </cell>
          <cell r="N18244">
            <v>0</v>
          </cell>
          <cell r="O18244" t="str">
            <v>2000.06.29</v>
          </cell>
          <cell r="P18244" t="str">
            <v>2000.06.29</v>
          </cell>
          <cell r="Q18244" t="str">
            <v>최윤경</v>
          </cell>
          <cell r="R18244">
            <v>1302</v>
          </cell>
          <cell r="S18244" t="str">
            <v>외환은행(종합금융부)</v>
          </cell>
          <cell r="T18244" t="str">
            <v>2000.06.29-2000.0</v>
          </cell>
          <cell r="U18244" t="str">
            <v>9.29   7.9%</v>
          </cell>
        </row>
        <row r="18245">
          <cell r="A18245" t="str">
            <v>81001-02</v>
          </cell>
          <cell r="B18245" t="str">
            <v>지급이자</v>
          </cell>
          <cell r="C18245" t="str">
            <v>운영이자</v>
          </cell>
          <cell r="D18245">
            <v>500</v>
          </cell>
          <cell r="E18245" t="str">
            <v>미착전표</v>
          </cell>
          <cell r="F18245" t="str">
            <v>10574095-001</v>
          </cell>
          <cell r="G18245">
            <v>100358</v>
          </cell>
          <cell r="H18245" t="str">
            <v>O/F생산팀</v>
          </cell>
          <cell r="I18245">
            <v>100023</v>
          </cell>
          <cell r="J18245" t="str">
            <v>업무팀</v>
          </cell>
          <cell r="K18245" t="str">
            <v>M0790-006NU-001426</v>
          </cell>
          <cell r="L18245" t="str">
            <v>D</v>
          </cell>
          <cell r="M18245">
            <v>29536102</v>
          </cell>
          <cell r="N18245">
            <v>0</v>
          </cell>
          <cell r="O18245" t="str">
            <v>2000.06.30</v>
          </cell>
          <cell r="P18245" t="str">
            <v>2000.06.29</v>
          </cell>
          <cell r="Q18245" t="str">
            <v>이현구</v>
          </cell>
          <cell r="R18245">
            <v>611</v>
          </cell>
          <cell r="S18245" t="str">
            <v>국민은행(도화동)</v>
          </cell>
          <cell r="T18245" t="str">
            <v>2000.06.23-2000.1</v>
          </cell>
          <cell r="U18245" t="str">
            <v>2.20   7.72        1120</v>
          </cell>
        </row>
        <row r="18246">
          <cell r="A18246" t="str">
            <v>81001-02</v>
          </cell>
          <cell r="B18246" t="str">
            <v>지급이자</v>
          </cell>
          <cell r="C18246" t="str">
            <v>운영이자</v>
          </cell>
          <cell r="D18246">
            <v>500</v>
          </cell>
          <cell r="E18246" t="str">
            <v>미착전표</v>
          </cell>
          <cell r="F18246" t="str">
            <v>10573744-001</v>
          </cell>
          <cell r="G18246">
            <v>100727</v>
          </cell>
          <cell r="H18246" t="str">
            <v>SCR생산과</v>
          </cell>
          <cell r="I18246">
            <v>100023</v>
          </cell>
          <cell r="J18246" t="str">
            <v>업무팀</v>
          </cell>
          <cell r="K18246" t="str">
            <v>M0790-005NU-001312</v>
          </cell>
          <cell r="L18246" t="str">
            <v>D</v>
          </cell>
          <cell r="M18246">
            <v>81293047</v>
          </cell>
          <cell r="N18246">
            <v>0</v>
          </cell>
          <cell r="O18246" t="str">
            <v>2000.06.30</v>
          </cell>
          <cell r="P18246" t="str">
            <v>2000.06.28</v>
          </cell>
          <cell r="Q18246" t="str">
            <v>이현구</v>
          </cell>
          <cell r="R18246">
            <v>611</v>
          </cell>
          <cell r="S18246" t="str">
            <v>국민은행(도화동)</v>
          </cell>
          <cell r="T18246" t="str">
            <v>2000.06.15-2000.1</v>
          </cell>
          <cell r="U18246" t="str">
            <v>2.12   7.72        1117.37</v>
          </cell>
        </row>
        <row r="18247">
          <cell r="A18247" t="str">
            <v>81001-02</v>
          </cell>
          <cell r="B18247" t="str">
            <v>지급이자</v>
          </cell>
          <cell r="C18247" t="str">
            <v>운영이자</v>
          </cell>
          <cell r="D18247">
            <v>10</v>
          </cell>
          <cell r="E18247" t="str">
            <v>전도금전표</v>
          </cell>
          <cell r="F18247" t="str">
            <v>10568447-004</v>
          </cell>
          <cell r="G18247">
            <v>100776</v>
          </cell>
          <cell r="H18247" t="str">
            <v>CATV팀</v>
          </cell>
          <cell r="I18247">
            <v>100023</v>
          </cell>
          <cell r="J18247" t="str">
            <v>업무팀</v>
          </cell>
          <cell r="K18247" t="str">
            <v>M42U7-910NU-07087</v>
          </cell>
          <cell r="L18247" t="str">
            <v>D</v>
          </cell>
          <cell r="M18247">
            <v>222726</v>
          </cell>
          <cell r="N18247">
            <v>0</v>
          </cell>
          <cell r="O18247" t="str">
            <v>2000.06.30</v>
          </cell>
          <cell r="P18247" t="str">
            <v>2000.06.01</v>
          </cell>
          <cell r="Q18247" t="str">
            <v>이현구</v>
          </cell>
          <cell r="R18247">
            <v>311</v>
          </cell>
          <cell r="S18247" t="str">
            <v>신한은행(마포지점)</v>
          </cell>
          <cell r="T18247" t="str">
            <v>2000.01.03-2000.0</v>
          </cell>
          <cell r="U18247" t="str">
            <v>7.03   7.43        1132.43</v>
          </cell>
        </row>
        <row r="18248">
          <cell r="A18248" t="str">
            <v>81001-02</v>
          </cell>
          <cell r="B18248" t="str">
            <v>지급이자</v>
          </cell>
          <cell r="C18248" t="str">
            <v>운영이자</v>
          </cell>
          <cell r="D18248">
            <v>10</v>
          </cell>
          <cell r="E18248" t="str">
            <v>전도금전표</v>
          </cell>
          <cell r="F18248" t="str">
            <v>10570041-004</v>
          </cell>
          <cell r="G18248">
            <v>100776</v>
          </cell>
          <cell r="H18248" t="str">
            <v>CATV팀</v>
          </cell>
          <cell r="I18248">
            <v>100023</v>
          </cell>
          <cell r="J18248" t="str">
            <v>업무팀</v>
          </cell>
          <cell r="K18248" t="str">
            <v>M42U7-910NU-07087</v>
          </cell>
          <cell r="L18248" t="str">
            <v>D</v>
          </cell>
          <cell r="M18248">
            <v>653390</v>
          </cell>
          <cell r="N18248">
            <v>0</v>
          </cell>
          <cell r="O18248" t="str">
            <v>2000.06.30</v>
          </cell>
          <cell r="P18248" t="str">
            <v>2000.06.20</v>
          </cell>
          <cell r="Q18248" t="str">
            <v>이현구</v>
          </cell>
          <cell r="R18248">
            <v>311</v>
          </cell>
          <cell r="S18248" t="str">
            <v>신한은행(마포지점)</v>
          </cell>
          <cell r="T18248" t="str">
            <v>2000.02.03-2000.0</v>
          </cell>
          <cell r="U18248" t="str">
            <v>8.01   7.62        1114.58</v>
          </cell>
        </row>
        <row r="18249">
          <cell r="A18249" t="str">
            <v>81001-02</v>
          </cell>
          <cell r="B18249" t="str">
            <v>지급이자</v>
          </cell>
          <cell r="C18249" t="str">
            <v>운영이자</v>
          </cell>
          <cell r="D18249">
            <v>500</v>
          </cell>
          <cell r="E18249" t="str">
            <v>미착전표</v>
          </cell>
          <cell r="F18249" t="str">
            <v>10570248-004</v>
          </cell>
          <cell r="G18249">
            <v>100358</v>
          </cell>
          <cell r="H18249" t="str">
            <v>O/F생산팀</v>
          </cell>
          <cell r="I18249">
            <v>100023</v>
          </cell>
          <cell r="J18249" t="str">
            <v>업무팀</v>
          </cell>
          <cell r="K18249" t="str">
            <v>M0790-005NU-001102</v>
          </cell>
          <cell r="L18249" t="str">
            <v>D</v>
          </cell>
          <cell r="M18249">
            <v>4789004</v>
          </cell>
          <cell r="N18249">
            <v>0</v>
          </cell>
          <cell r="O18249" t="str">
            <v>2000.06.30</v>
          </cell>
          <cell r="P18249" t="str">
            <v>2000.06.21</v>
          </cell>
          <cell r="Q18249" t="str">
            <v>이현구</v>
          </cell>
          <cell r="R18249">
            <v>611</v>
          </cell>
          <cell r="S18249" t="str">
            <v>국민은행(도화동)</v>
          </cell>
          <cell r="T18249" t="str">
            <v>2000.06.09-2000.1</v>
          </cell>
          <cell r="U18249" t="str">
            <v>2.06   8.05        1114.58</v>
          </cell>
        </row>
        <row r="18250">
          <cell r="A18250" t="str">
            <v>81001-02</v>
          </cell>
          <cell r="B18250" t="str">
            <v>지급이자</v>
          </cell>
          <cell r="C18250" t="str">
            <v>운영이자</v>
          </cell>
          <cell r="D18250">
            <v>500</v>
          </cell>
          <cell r="E18250" t="str">
            <v>미착전표</v>
          </cell>
          <cell r="F18250" t="str">
            <v>10568558-012</v>
          </cell>
          <cell r="G18250">
            <v>100358</v>
          </cell>
          <cell r="H18250" t="str">
            <v>O/F생산팀</v>
          </cell>
          <cell r="I18250">
            <v>100023</v>
          </cell>
          <cell r="J18250" t="str">
            <v>업무팀</v>
          </cell>
          <cell r="K18250" t="str">
            <v>M0790-005NU-001102</v>
          </cell>
          <cell r="L18250" t="str">
            <v>D</v>
          </cell>
          <cell r="M18250">
            <v>14676610</v>
          </cell>
          <cell r="N18250">
            <v>0</v>
          </cell>
          <cell r="O18250" t="str">
            <v>2000.06.30</v>
          </cell>
          <cell r="P18250" t="str">
            <v>2000.06.15</v>
          </cell>
          <cell r="Q18250" t="str">
            <v>이현구</v>
          </cell>
          <cell r="R18250">
            <v>611</v>
          </cell>
          <cell r="S18250" t="str">
            <v>국민은행(도화동)</v>
          </cell>
          <cell r="T18250" t="str">
            <v>2000.06.02-2000.1</v>
          </cell>
          <cell r="U18250" t="str">
            <v>1.29   8.1         1131.57</v>
          </cell>
        </row>
        <row r="18251">
          <cell r="A18251" t="str">
            <v>81001-02</v>
          </cell>
          <cell r="B18251" t="str">
            <v>지급이자</v>
          </cell>
          <cell r="C18251" t="str">
            <v>운영이자</v>
          </cell>
          <cell r="D18251">
            <v>500</v>
          </cell>
          <cell r="E18251" t="str">
            <v>미착전표</v>
          </cell>
          <cell r="F18251" t="str">
            <v>10573269-001</v>
          </cell>
          <cell r="G18251">
            <v>100727</v>
          </cell>
          <cell r="H18251" t="str">
            <v>SCR생산과</v>
          </cell>
          <cell r="I18251">
            <v>100023</v>
          </cell>
          <cell r="J18251" t="str">
            <v>업무팀</v>
          </cell>
          <cell r="K18251" t="str">
            <v>M0790-005NU-001270</v>
          </cell>
          <cell r="L18251" t="str">
            <v>D</v>
          </cell>
          <cell r="M18251">
            <v>39685245</v>
          </cell>
          <cell r="N18251">
            <v>0</v>
          </cell>
          <cell r="O18251" t="str">
            <v>2000.06.30</v>
          </cell>
          <cell r="P18251" t="str">
            <v>2000.06.28</v>
          </cell>
          <cell r="Q18251" t="str">
            <v>이현구</v>
          </cell>
          <cell r="R18251">
            <v>611</v>
          </cell>
          <cell r="S18251" t="str">
            <v>국민은행(도화동)</v>
          </cell>
          <cell r="T18251" t="str">
            <v>2000.06.14-2000.1</v>
          </cell>
          <cell r="U18251" t="str">
            <v>2.11   7.74        1114.58</v>
          </cell>
        </row>
        <row r="18252">
          <cell r="A18252" t="str">
            <v>81001-02</v>
          </cell>
          <cell r="B18252" t="str">
            <v>지급이자</v>
          </cell>
          <cell r="C18252" t="str">
            <v>운영이자</v>
          </cell>
          <cell r="D18252">
            <v>500</v>
          </cell>
          <cell r="E18252" t="str">
            <v>미착전표</v>
          </cell>
          <cell r="F18252" t="str">
            <v>10573247-001</v>
          </cell>
          <cell r="G18252">
            <v>100727</v>
          </cell>
          <cell r="H18252" t="str">
            <v>SCR생산과</v>
          </cell>
          <cell r="I18252">
            <v>100023</v>
          </cell>
          <cell r="J18252" t="str">
            <v>업무팀</v>
          </cell>
          <cell r="K18252" t="str">
            <v>M0790-005NU-001305</v>
          </cell>
          <cell r="L18252" t="str">
            <v>D</v>
          </cell>
          <cell r="M18252">
            <v>21002172</v>
          </cell>
          <cell r="N18252">
            <v>0</v>
          </cell>
          <cell r="O18252" t="str">
            <v>2000.06.30</v>
          </cell>
          <cell r="P18252" t="str">
            <v>2000.06.28</v>
          </cell>
          <cell r="Q18252" t="str">
            <v>이현구</v>
          </cell>
          <cell r="R18252">
            <v>611</v>
          </cell>
          <cell r="S18252" t="str">
            <v>국민은행(도화동)</v>
          </cell>
          <cell r="T18252" t="str">
            <v>2000.06.23-2000.1</v>
          </cell>
          <cell r="U18252" t="str">
            <v>2.20   8           1120</v>
          </cell>
        </row>
        <row r="18253">
          <cell r="A18253" t="str">
            <v>81001-02</v>
          </cell>
          <cell r="B18253" t="str">
            <v>지급이자</v>
          </cell>
          <cell r="C18253" t="str">
            <v>운영이자</v>
          </cell>
          <cell r="D18253">
            <v>500</v>
          </cell>
          <cell r="E18253" t="str">
            <v>미착전표</v>
          </cell>
          <cell r="F18253" t="str">
            <v>10570146-001</v>
          </cell>
          <cell r="G18253">
            <v>100358</v>
          </cell>
          <cell r="H18253" t="str">
            <v>O/F생산팀</v>
          </cell>
          <cell r="I18253">
            <v>100023</v>
          </cell>
          <cell r="J18253" t="str">
            <v>업무팀</v>
          </cell>
          <cell r="K18253" t="str">
            <v>M0790-003NU-000623</v>
          </cell>
          <cell r="L18253" t="str">
            <v>D</v>
          </cell>
          <cell r="M18253">
            <v>7561756</v>
          </cell>
          <cell r="N18253">
            <v>0</v>
          </cell>
          <cell r="O18253" t="str">
            <v>2000.06.30</v>
          </cell>
          <cell r="P18253" t="str">
            <v>2000.06.20</v>
          </cell>
          <cell r="Q18253" t="str">
            <v>이현구</v>
          </cell>
          <cell r="R18253">
            <v>611</v>
          </cell>
          <cell r="S18253" t="str">
            <v>국민은행(도화동)</v>
          </cell>
          <cell r="T18253" t="str">
            <v>2000.05.25-2000.1</v>
          </cell>
          <cell r="U18253" t="str">
            <v>1.21   8.07        1132.43</v>
          </cell>
        </row>
        <row r="18254">
          <cell r="A18254" t="str">
            <v>81001-02</v>
          </cell>
          <cell r="B18254" t="str">
            <v>지급이자</v>
          </cell>
          <cell r="C18254" t="str">
            <v>운영이자</v>
          </cell>
          <cell r="D18254">
            <v>500</v>
          </cell>
          <cell r="E18254" t="str">
            <v>미착전표</v>
          </cell>
          <cell r="F18254" t="str">
            <v>10570220-012</v>
          </cell>
          <cell r="G18254">
            <v>100358</v>
          </cell>
          <cell r="H18254" t="str">
            <v>O/F생산팀</v>
          </cell>
          <cell r="I18254">
            <v>100023</v>
          </cell>
          <cell r="J18254" t="str">
            <v>업무팀</v>
          </cell>
          <cell r="K18254" t="str">
            <v>M0790-005NU-001091</v>
          </cell>
          <cell r="L18254" t="str">
            <v>D</v>
          </cell>
          <cell r="M18254">
            <v>21906015</v>
          </cell>
          <cell r="N18254">
            <v>0</v>
          </cell>
          <cell r="O18254" t="str">
            <v>2000.06.30</v>
          </cell>
          <cell r="P18254" t="str">
            <v>2000.06.21</v>
          </cell>
          <cell r="Q18254" t="str">
            <v>이현구</v>
          </cell>
          <cell r="R18254">
            <v>611</v>
          </cell>
          <cell r="S18254" t="str">
            <v>국민은행(도화동)</v>
          </cell>
          <cell r="T18254" t="str">
            <v>2000.06.05-2000.1</v>
          </cell>
          <cell r="U18254" t="str">
            <v>2.04   8.1         1113.60</v>
          </cell>
        </row>
        <row r="18255">
          <cell r="A18255" t="str">
            <v>81001-02</v>
          </cell>
          <cell r="B18255" t="str">
            <v>지급이자</v>
          </cell>
          <cell r="C18255" t="str">
            <v>운영이자</v>
          </cell>
          <cell r="D18255">
            <v>500</v>
          </cell>
          <cell r="E18255" t="str">
            <v>미착전표</v>
          </cell>
          <cell r="F18255" t="str">
            <v>10570220-024</v>
          </cell>
          <cell r="G18255">
            <v>100358</v>
          </cell>
          <cell r="H18255" t="str">
            <v>O/F생산팀</v>
          </cell>
          <cell r="I18255">
            <v>100023</v>
          </cell>
          <cell r="J18255" t="str">
            <v>업무팀</v>
          </cell>
          <cell r="K18255" t="str">
            <v>M0790-005NU-001091</v>
          </cell>
          <cell r="L18255" t="str">
            <v>D</v>
          </cell>
          <cell r="M18255">
            <v>21550515</v>
          </cell>
          <cell r="N18255">
            <v>0</v>
          </cell>
          <cell r="O18255" t="str">
            <v>2000.06.30</v>
          </cell>
          <cell r="P18255" t="str">
            <v>2000.06.21</v>
          </cell>
          <cell r="Q18255" t="str">
            <v>이현구</v>
          </cell>
          <cell r="R18255">
            <v>611</v>
          </cell>
          <cell r="S18255" t="str">
            <v>국민은행(도화동)</v>
          </cell>
          <cell r="T18255" t="str">
            <v>2000.06.09-2000.1</v>
          </cell>
          <cell r="U18255" t="str">
            <v>2.06   8.05        1114.58</v>
          </cell>
        </row>
        <row r="18256">
          <cell r="A18256" t="str">
            <v>81001-02</v>
          </cell>
          <cell r="B18256" t="str">
            <v>지급이자</v>
          </cell>
          <cell r="C18256" t="str">
            <v>운영이자</v>
          </cell>
          <cell r="D18256">
            <v>500</v>
          </cell>
          <cell r="E18256" t="str">
            <v>미착전표</v>
          </cell>
          <cell r="F18256" t="str">
            <v>10573250-003</v>
          </cell>
          <cell r="G18256">
            <v>100358</v>
          </cell>
          <cell r="H18256" t="str">
            <v>O/F생산팀</v>
          </cell>
          <cell r="I18256">
            <v>100023</v>
          </cell>
          <cell r="J18256" t="str">
            <v>업무팀</v>
          </cell>
          <cell r="K18256" t="str">
            <v>M0790-005NU-001180</v>
          </cell>
          <cell r="L18256" t="str">
            <v>D</v>
          </cell>
          <cell r="M18256">
            <v>3245761</v>
          </cell>
          <cell r="N18256">
            <v>0</v>
          </cell>
          <cell r="O18256" t="str">
            <v>2000.06.30</v>
          </cell>
          <cell r="P18256" t="str">
            <v>2000.06.28</v>
          </cell>
          <cell r="Q18256" t="str">
            <v>이현구</v>
          </cell>
          <cell r="R18256">
            <v>611</v>
          </cell>
          <cell r="S18256" t="str">
            <v>국민은행(도화동)</v>
          </cell>
          <cell r="T18256" t="str">
            <v>2000.06.22-2000.1</v>
          </cell>
          <cell r="U18256" t="str">
            <v>2.19   8.05        1120</v>
          </cell>
        </row>
        <row r="18257">
          <cell r="A18257" t="str">
            <v>81001-02</v>
          </cell>
          <cell r="B18257" t="str">
            <v>지급이자</v>
          </cell>
          <cell r="C18257" t="str">
            <v>운영이자</v>
          </cell>
          <cell r="D18257">
            <v>500</v>
          </cell>
          <cell r="E18257" t="str">
            <v>미착전표</v>
          </cell>
          <cell r="F18257" t="str">
            <v>10574106-005</v>
          </cell>
          <cell r="G18257">
            <v>100727</v>
          </cell>
          <cell r="H18257" t="str">
            <v>SCR생산과</v>
          </cell>
          <cell r="I18257">
            <v>100023</v>
          </cell>
          <cell r="J18257" t="str">
            <v>업무팀</v>
          </cell>
          <cell r="K18257" t="str">
            <v>M0790-003NU-000662</v>
          </cell>
          <cell r="L18257" t="str">
            <v>D</v>
          </cell>
          <cell r="M18257">
            <v>41938666</v>
          </cell>
          <cell r="N18257">
            <v>0</v>
          </cell>
          <cell r="O18257" t="str">
            <v>2000.06.30</v>
          </cell>
          <cell r="P18257" t="str">
            <v>2000.06.29</v>
          </cell>
          <cell r="Q18257" t="str">
            <v>이현구</v>
          </cell>
          <cell r="R18257">
            <v>611</v>
          </cell>
          <cell r="S18257" t="str">
            <v>국민은행(도화동)</v>
          </cell>
          <cell r="T18257" t="str">
            <v>2000.05.31-2000.1</v>
          </cell>
          <cell r="U18257" t="str">
            <v>1.27   8.16        1131.57</v>
          </cell>
        </row>
        <row r="18258">
          <cell r="A18258" t="str">
            <v>81001-02</v>
          </cell>
          <cell r="B18258" t="str">
            <v>지급이자</v>
          </cell>
          <cell r="C18258" t="str">
            <v>운영이자</v>
          </cell>
          <cell r="D18258">
            <v>500</v>
          </cell>
          <cell r="E18258" t="str">
            <v>미착전표</v>
          </cell>
          <cell r="F18258" t="str">
            <v>10574106-012</v>
          </cell>
          <cell r="G18258">
            <v>100727</v>
          </cell>
          <cell r="H18258" t="str">
            <v>SCR생산과</v>
          </cell>
          <cell r="I18258">
            <v>100023</v>
          </cell>
          <cell r="J18258" t="str">
            <v>업무팀</v>
          </cell>
          <cell r="K18258" t="str">
            <v>M0790-003NU-000662</v>
          </cell>
          <cell r="L18258" t="str">
            <v>D</v>
          </cell>
          <cell r="M18258">
            <v>24368761</v>
          </cell>
          <cell r="N18258">
            <v>0</v>
          </cell>
          <cell r="O18258" t="str">
            <v>2000.06.30</v>
          </cell>
          <cell r="P18258" t="str">
            <v>2000.06.29</v>
          </cell>
          <cell r="Q18258" t="str">
            <v>이현구</v>
          </cell>
          <cell r="R18258">
            <v>611</v>
          </cell>
          <cell r="S18258" t="str">
            <v>국민은행(도화동)</v>
          </cell>
          <cell r="T18258" t="str">
            <v>2000.05.25-2000.1</v>
          </cell>
          <cell r="U18258" t="str">
            <v>1.21   7.97        1132.43</v>
          </cell>
        </row>
        <row r="18259">
          <cell r="A18259" t="str">
            <v>81002-00</v>
          </cell>
          <cell r="B18259" t="str">
            <v>할인료</v>
          </cell>
          <cell r="C18259" t="str">
            <v>할인료</v>
          </cell>
          <cell r="D18259">
            <v>910</v>
          </cell>
          <cell r="E18259" t="str">
            <v>결산역분개</v>
          </cell>
          <cell r="F18259" t="str">
            <v>10526151-006</v>
          </cell>
          <cell r="G18259">
            <v>100027</v>
          </cell>
          <cell r="H18259" t="str">
            <v>일진경리팀</v>
          </cell>
          <cell r="I18259">
            <v>100027</v>
          </cell>
          <cell r="J18259" t="str">
            <v>일진경리팀</v>
          </cell>
          <cell r="K18259" t="str">
            <v>99년 대체</v>
          </cell>
          <cell r="L18259" t="str">
            <v>D</v>
          </cell>
          <cell r="M18259">
            <v>67760663</v>
          </cell>
          <cell r="N18259">
            <v>0</v>
          </cell>
          <cell r="O18259" t="str">
            <v>2000.01.03</v>
          </cell>
          <cell r="P18259" t="str">
            <v>2000.01.03</v>
          </cell>
          <cell r="Q18259" t="str">
            <v>성기승</v>
          </cell>
          <cell r="R18259">
            <v>999999</v>
          </cell>
          <cell r="S18259" t="str">
            <v>일시(SYSTEM SETTING)</v>
          </cell>
          <cell r="T18259" t="str">
            <v>2000.01.01-</v>
          </cell>
          <cell r="U18259" t="str">
            <v>0           0</v>
          </cell>
        </row>
        <row r="18260">
          <cell r="A18260" t="str">
            <v>81002-00</v>
          </cell>
          <cell r="B18260" t="str">
            <v>할인료</v>
          </cell>
          <cell r="C18260" t="str">
            <v>할인료</v>
          </cell>
          <cell r="D18260">
            <v>50</v>
          </cell>
          <cell r="E18260" t="str">
            <v>자금전표</v>
          </cell>
          <cell r="F18260" t="str">
            <v>10542424-002</v>
          </cell>
          <cell r="G18260">
            <v>100027</v>
          </cell>
          <cell r="H18260" t="str">
            <v>일진경리팀</v>
          </cell>
          <cell r="I18260">
            <v>100027</v>
          </cell>
          <cell r="J18260" t="str">
            <v>일진경리팀</v>
          </cell>
          <cell r="K18260" t="str">
            <v>어음할인료환불</v>
          </cell>
          <cell r="L18260" t="str">
            <v>D</v>
          </cell>
          <cell r="M18260">
            <v>-17521</v>
          </cell>
          <cell r="N18260">
            <v>0</v>
          </cell>
          <cell r="O18260" t="str">
            <v>2000.03.30</v>
          </cell>
          <cell r="P18260" t="str">
            <v>2000.03.30</v>
          </cell>
          <cell r="Q18260" t="str">
            <v>정경희</v>
          </cell>
          <cell r="R18260">
            <v>111</v>
          </cell>
          <cell r="S18260" t="str">
            <v>서울은행(마포지점)</v>
          </cell>
          <cell r="T18260" t="str">
            <v>2000.03.30-2000.0</v>
          </cell>
          <cell r="U18260" t="str">
            <v>3.31   0           0</v>
          </cell>
        </row>
        <row r="18261">
          <cell r="A18261" t="str">
            <v>81002-00</v>
          </cell>
          <cell r="B18261" t="str">
            <v>할인료</v>
          </cell>
          <cell r="C18261" t="str">
            <v>할인료</v>
          </cell>
          <cell r="D18261">
            <v>70</v>
          </cell>
          <cell r="E18261" t="str">
            <v>받을어음결</v>
          </cell>
          <cell r="F18261" t="str">
            <v>10547221-003</v>
          </cell>
          <cell r="G18261">
            <v>100720</v>
          </cell>
          <cell r="H18261" t="str">
            <v>판매2팀</v>
          </cell>
          <cell r="I18261">
            <v>100027</v>
          </cell>
          <cell r="J18261" t="str">
            <v>일진경리팀</v>
          </cell>
          <cell r="K18261" t="str">
            <v>액면금액:16,500,000</v>
          </cell>
          <cell r="L18261" t="str">
            <v>D</v>
          </cell>
          <cell r="M18261">
            <v>260926</v>
          </cell>
          <cell r="N18261">
            <v>0</v>
          </cell>
          <cell r="O18261" t="str">
            <v>2000.04.20</v>
          </cell>
          <cell r="P18261" t="str">
            <v>2000.04.20</v>
          </cell>
          <cell r="Q18261" t="str">
            <v>정경희</v>
          </cell>
          <cell r="R18261">
            <v>111</v>
          </cell>
          <cell r="S18261" t="str">
            <v>서울은행(마포지점)</v>
          </cell>
          <cell r="T18261" t="str">
            <v>2000.04.20-2000.0</v>
          </cell>
          <cell r="U18261" t="str">
            <v>7.02   7.8         074</v>
          </cell>
        </row>
        <row r="18262">
          <cell r="A18262" t="str">
            <v>81002-00</v>
          </cell>
          <cell r="B18262" t="str">
            <v>할인료</v>
          </cell>
          <cell r="C18262" t="str">
            <v>할인료</v>
          </cell>
          <cell r="D18262">
            <v>70</v>
          </cell>
          <cell r="E18262" t="str">
            <v>받을어음결</v>
          </cell>
          <cell r="F18262" t="str">
            <v>10547221-005</v>
          </cell>
          <cell r="G18262">
            <v>100775</v>
          </cell>
          <cell r="H18262" t="str">
            <v>전송팀</v>
          </cell>
          <cell r="I18262">
            <v>100027</v>
          </cell>
          <cell r="J18262" t="str">
            <v>일진경리팀</v>
          </cell>
          <cell r="K18262" t="str">
            <v>액면금액:296,000,000</v>
          </cell>
          <cell r="L18262" t="str">
            <v>D</v>
          </cell>
          <cell r="M18262">
            <v>4744109</v>
          </cell>
          <cell r="N18262">
            <v>0</v>
          </cell>
          <cell r="O18262" t="str">
            <v>2000.04.20</v>
          </cell>
          <cell r="P18262" t="str">
            <v>2000.04.20</v>
          </cell>
          <cell r="Q18262" t="str">
            <v>정경희</v>
          </cell>
          <cell r="R18262">
            <v>111</v>
          </cell>
          <cell r="S18262" t="str">
            <v>서울은행(마포지점)</v>
          </cell>
          <cell r="T18262" t="str">
            <v>2000.04.20-2000.0</v>
          </cell>
          <cell r="U18262" t="str">
            <v>7.04   7.8         075</v>
          </cell>
        </row>
        <row r="18263">
          <cell r="A18263" t="str">
            <v>81002-00</v>
          </cell>
          <cell r="B18263" t="str">
            <v>할인료</v>
          </cell>
          <cell r="C18263" t="str">
            <v>할인료</v>
          </cell>
          <cell r="D18263">
            <v>70</v>
          </cell>
          <cell r="E18263" t="str">
            <v>받을어음결</v>
          </cell>
          <cell r="F18263" t="str">
            <v>10547221-007</v>
          </cell>
          <cell r="G18263">
            <v>100453</v>
          </cell>
          <cell r="H18263" t="str">
            <v>특판1팀</v>
          </cell>
          <cell r="I18263">
            <v>100027</v>
          </cell>
          <cell r="J18263" t="str">
            <v>일진경리팀</v>
          </cell>
          <cell r="K18263" t="str">
            <v>액면금액:56,607,870</v>
          </cell>
          <cell r="L18263" t="str">
            <v>D</v>
          </cell>
          <cell r="M18263">
            <v>907276</v>
          </cell>
          <cell r="N18263">
            <v>0</v>
          </cell>
          <cell r="O18263" t="str">
            <v>2000.04.20</v>
          </cell>
          <cell r="P18263" t="str">
            <v>2000.04.20</v>
          </cell>
          <cell r="Q18263" t="str">
            <v>정경희</v>
          </cell>
          <cell r="R18263">
            <v>111</v>
          </cell>
          <cell r="S18263" t="str">
            <v>서울은행(마포지점)</v>
          </cell>
          <cell r="T18263" t="str">
            <v>2000.04.20-2000.0</v>
          </cell>
          <cell r="U18263" t="str">
            <v>7.04   7.8         075</v>
          </cell>
        </row>
        <row r="18264">
          <cell r="A18264" t="str">
            <v>81002-00</v>
          </cell>
          <cell r="B18264" t="str">
            <v>할인료</v>
          </cell>
          <cell r="C18264" t="str">
            <v>할인료</v>
          </cell>
          <cell r="D18264">
            <v>70</v>
          </cell>
          <cell r="E18264" t="str">
            <v>받을어음결</v>
          </cell>
          <cell r="F18264" t="str">
            <v>10547221-009</v>
          </cell>
          <cell r="G18264">
            <v>100720</v>
          </cell>
          <cell r="H18264" t="str">
            <v>판매2팀</v>
          </cell>
          <cell r="I18264">
            <v>100027</v>
          </cell>
          <cell r="J18264" t="str">
            <v>일진경리팀</v>
          </cell>
          <cell r="K18264" t="str">
            <v>액면금액:10,483,550</v>
          </cell>
          <cell r="L18264" t="str">
            <v>D</v>
          </cell>
          <cell r="M18264">
            <v>170264</v>
          </cell>
          <cell r="N18264">
            <v>0</v>
          </cell>
          <cell r="O18264" t="str">
            <v>2000.04.20</v>
          </cell>
          <cell r="P18264" t="str">
            <v>2000.04.20</v>
          </cell>
          <cell r="Q18264" t="str">
            <v>정경희</v>
          </cell>
          <cell r="R18264">
            <v>111</v>
          </cell>
          <cell r="S18264" t="str">
            <v>서울은행(마포지점)</v>
          </cell>
          <cell r="T18264" t="str">
            <v>2000.04.20-2000.0</v>
          </cell>
          <cell r="U18264" t="str">
            <v>7.05   7.8         076</v>
          </cell>
        </row>
        <row r="18265">
          <cell r="A18265" t="str">
            <v>81002-00</v>
          </cell>
          <cell r="B18265" t="str">
            <v>할인료</v>
          </cell>
          <cell r="C18265" t="str">
            <v>할인료</v>
          </cell>
          <cell r="D18265">
            <v>70</v>
          </cell>
          <cell r="E18265" t="str">
            <v>받을어음결</v>
          </cell>
          <cell r="F18265" t="str">
            <v>10547221-011</v>
          </cell>
          <cell r="G18265">
            <v>100720</v>
          </cell>
          <cell r="H18265" t="str">
            <v>판매2팀</v>
          </cell>
          <cell r="I18265">
            <v>100027</v>
          </cell>
          <cell r="J18265" t="str">
            <v>일진경리팀</v>
          </cell>
          <cell r="K18265" t="str">
            <v>액면금액:12,000,000</v>
          </cell>
          <cell r="L18265" t="str">
            <v>D</v>
          </cell>
          <cell r="M18265">
            <v>200021</v>
          </cell>
          <cell r="N18265">
            <v>0</v>
          </cell>
          <cell r="O18265" t="str">
            <v>2000.04.20</v>
          </cell>
          <cell r="P18265" t="str">
            <v>2000.04.20</v>
          </cell>
          <cell r="Q18265" t="str">
            <v>정경희</v>
          </cell>
          <cell r="R18265">
            <v>111</v>
          </cell>
          <cell r="S18265" t="str">
            <v>서울은행(마포지점)</v>
          </cell>
          <cell r="T18265" t="str">
            <v>2000.04.20-2000.0</v>
          </cell>
          <cell r="U18265" t="str">
            <v>7.07   7.8         078</v>
          </cell>
        </row>
        <row r="18266">
          <cell r="A18266" t="str">
            <v>81002-00</v>
          </cell>
          <cell r="B18266" t="str">
            <v>할인료</v>
          </cell>
          <cell r="C18266" t="str">
            <v>할인료</v>
          </cell>
          <cell r="D18266">
            <v>70</v>
          </cell>
          <cell r="E18266" t="str">
            <v>받을어음결</v>
          </cell>
          <cell r="F18266" t="str">
            <v>10547221-013</v>
          </cell>
          <cell r="G18266">
            <v>100450</v>
          </cell>
          <cell r="H18266" t="str">
            <v>판매1팀</v>
          </cell>
          <cell r="I18266">
            <v>100027</v>
          </cell>
          <cell r="J18266" t="str">
            <v>일진경리팀</v>
          </cell>
          <cell r="K18266" t="str">
            <v>액면금액:21,926,080</v>
          </cell>
          <cell r="L18266" t="str">
            <v>D</v>
          </cell>
          <cell r="M18266">
            <v>379531</v>
          </cell>
          <cell r="N18266">
            <v>0</v>
          </cell>
          <cell r="O18266" t="str">
            <v>2000.04.20</v>
          </cell>
          <cell r="P18266" t="str">
            <v>2000.04.20</v>
          </cell>
          <cell r="Q18266" t="str">
            <v>정경희</v>
          </cell>
          <cell r="R18266">
            <v>111</v>
          </cell>
          <cell r="S18266" t="str">
            <v>서울은행(마포지점)</v>
          </cell>
          <cell r="T18266" t="str">
            <v>2000.04.20-2000.0</v>
          </cell>
          <cell r="U18266" t="str">
            <v>7.10   7.8         081</v>
          </cell>
        </row>
        <row r="18267">
          <cell r="A18267" t="str">
            <v>81002-00</v>
          </cell>
          <cell r="B18267" t="str">
            <v>할인료</v>
          </cell>
          <cell r="C18267" t="str">
            <v>할인료</v>
          </cell>
          <cell r="D18267">
            <v>70</v>
          </cell>
          <cell r="E18267" t="str">
            <v>받을어음결</v>
          </cell>
          <cell r="F18267" t="str">
            <v>10547221-015</v>
          </cell>
          <cell r="G18267">
            <v>100720</v>
          </cell>
          <cell r="H18267" t="str">
            <v>판매2팀</v>
          </cell>
          <cell r="I18267">
            <v>100027</v>
          </cell>
          <cell r="J18267" t="str">
            <v>일진경리팀</v>
          </cell>
          <cell r="K18267" t="str">
            <v>액면금액:16,000,000</v>
          </cell>
          <cell r="L18267" t="str">
            <v>D</v>
          </cell>
          <cell r="M18267">
            <v>276953</v>
          </cell>
          <cell r="N18267">
            <v>0</v>
          </cell>
          <cell r="O18267" t="str">
            <v>2000.04.20</v>
          </cell>
          <cell r="P18267" t="str">
            <v>2000.04.20</v>
          </cell>
          <cell r="Q18267" t="str">
            <v>정경희</v>
          </cell>
          <cell r="R18267">
            <v>111</v>
          </cell>
          <cell r="S18267" t="str">
            <v>서울은행(마포지점)</v>
          </cell>
          <cell r="T18267" t="str">
            <v>2000.04.20-2000.0</v>
          </cell>
          <cell r="U18267" t="str">
            <v>7.10   7.8         081</v>
          </cell>
        </row>
        <row r="18268">
          <cell r="A18268" t="str">
            <v>81002-00</v>
          </cell>
          <cell r="B18268" t="str">
            <v>할인료</v>
          </cell>
          <cell r="C18268" t="str">
            <v>할인료</v>
          </cell>
          <cell r="D18268">
            <v>70</v>
          </cell>
          <cell r="E18268" t="str">
            <v>받을어음결</v>
          </cell>
          <cell r="F18268" t="str">
            <v>10547221-017</v>
          </cell>
          <cell r="G18268">
            <v>100453</v>
          </cell>
          <cell r="H18268" t="str">
            <v>특판1팀</v>
          </cell>
          <cell r="I18268">
            <v>100027</v>
          </cell>
          <cell r="J18268" t="str">
            <v>일진경리팀</v>
          </cell>
          <cell r="K18268" t="str">
            <v>액면금액:31,501,000</v>
          </cell>
          <cell r="L18268" t="str">
            <v>D</v>
          </cell>
          <cell r="M18268">
            <v>552001</v>
          </cell>
          <cell r="N18268">
            <v>0</v>
          </cell>
          <cell r="O18268" t="str">
            <v>2000.04.20</v>
          </cell>
          <cell r="P18268" t="str">
            <v>2000.04.20</v>
          </cell>
          <cell r="Q18268" t="str">
            <v>정경희</v>
          </cell>
          <cell r="R18268">
            <v>111</v>
          </cell>
          <cell r="S18268" t="str">
            <v>서울은행(마포지점)</v>
          </cell>
          <cell r="T18268" t="str">
            <v>2000.04.20-2000.0</v>
          </cell>
          <cell r="U18268" t="str">
            <v>7.11   7.8         082</v>
          </cell>
        </row>
        <row r="18269">
          <cell r="A18269" t="str">
            <v>81002-00</v>
          </cell>
          <cell r="B18269" t="str">
            <v>할인료</v>
          </cell>
          <cell r="C18269" t="str">
            <v>할인료</v>
          </cell>
          <cell r="D18269">
            <v>70</v>
          </cell>
          <cell r="E18269" t="str">
            <v>받을어음결</v>
          </cell>
          <cell r="F18269" t="str">
            <v>10547221-019</v>
          </cell>
          <cell r="G18269">
            <v>100450</v>
          </cell>
          <cell r="H18269" t="str">
            <v>판매1팀</v>
          </cell>
          <cell r="I18269">
            <v>100027</v>
          </cell>
          <cell r="J18269" t="str">
            <v>일진경리팀</v>
          </cell>
          <cell r="K18269" t="str">
            <v>액면금액:14,768,490</v>
          </cell>
          <cell r="L18269" t="str">
            <v>D</v>
          </cell>
          <cell r="M18269">
            <v>258792</v>
          </cell>
          <cell r="N18269">
            <v>0</v>
          </cell>
          <cell r="O18269" t="str">
            <v>2000.04.20</v>
          </cell>
          <cell r="P18269" t="str">
            <v>2000.04.20</v>
          </cell>
          <cell r="Q18269" t="str">
            <v>정경희</v>
          </cell>
          <cell r="R18269">
            <v>111</v>
          </cell>
          <cell r="S18269" t="str">
            <v>서울은행(마포지점)</v>
          </cell>
          <cell r="T18269" t="str">
            <v>2000.04.20-2000.0</v>
          </cell>
          <cell r="U18269" t="str">
            <v>7.11   7.8         082</v>
          </cell>
        </row>
        <row r="18270">
          <cell r="A18270" t="str">
            <v>81002-00</v>
          </cell>
          <cell r="B18270" t="str">
            <v>할인료</v>
          </cell>
          <cell r="C18270" t="str">
            <v>할인료</v>
          </cell>
          <cell r="D18270">
            <v>70</v>
          </cell>
          <cell r="E18270" t="str">
            <v>받을어음결</v>
          </cell>
          <cell r="F18270" t="str">
            <v>10547221-021</v>
          </cell>
          <cell r="G18270">
            <v>100450</v>
          </cell>
          <cell r="H18270" t="str">
            <v>판매1팀</v>
          </cell>
          <cell r="I18270">
            <v>100027</v>
          </cell>
          <cell r="J18270" t="str">
            <v>일진경리팀</v>
          </cell>
          <cell r="K18270" t="str">
            <v>액면금액:7,300,000</v>
          </cell>
          <cell r="L18270" t="str">
            <v>D</v>
          </cell>
          <cell r="M18270">
            <v>127920</v>
          </cell>
          <cell r="N18270">
            <v>0</v>
          </cell>
          <cell r="O18270" t="str">
            <v>2000.04.20</v>
          </cell>
          <cell r="P18270" t="str">
            <v>2000.04.20</v>
          </cell>
          <cell r="Q18270" t="str">
            <v>정경희</v>
          </cell>
          <cell r="R18270">
            <v>111</v>
          </cell>
          <cell r="S18270" t="str">
            <v>서울은행(마포지점)</v>
          </cell>
          <cell r="T18270" t="str">
            <v>2000.04.20-2000.0</v>
          </cell>
          <cell r="U18270" t="str">
            <v>7.11   7.8         082</v>
          </cell>
        </row>
        <row r="18271">
          <cell r="A18271" t="str">
            <v>81002-00</v>
          </cell>
          <cell r="B18271" t="str">
            <v>할인료</v>
          </cell>
          <cell r="C18271" t="str">
            <v>할인료</v>
          </cell>
          <cell r="D18271">
            <v>70</v>
          </cell>
          <cell r="E18271" t="str">
            <v>받을어음결</v>
          </cell>
          <cell r="F18271" t="str">
            <v>10547221-023</v>
          </cell>
          <cell r="G18271">
            <v>100453</v>
          </cell>
          <cell r="H18271" t="str">
            <v>특판1팀</v>
          </cell>
          <cell r="I18271">
            <v>100027</v>
          </cell>
          <cell r="J18271" t="str">
            <v>일진경리팀</v>
          </cell>
          <cell r="K18271" t="str">
            <v>액면금액:25,000,000</v>
          </cell>
          <cell r="L18271" t="str">
            <v>D</v>
          </cell>
          <cell r="M18271">
            <v>438082</v>
          </cell>
          <cell r="N18271">
            <v>0</v>
          </cell>
          <cell r="O18271" t="str">
            <v>2000.04.20</v>
          </cell>
          <cell r="P18271" t="str">
            <v>2000.04.20</v>
          </cell>
          <cell r="Q18271" t="str">
            <v>정경희</v>
          </cell>
          <cell r="R18271">
            <v>111</v>
          </cell>
          <cell r="S18271" t="str">
            <v>서울은행(마포지점)</v>
          </cell>
          <cell r="T18271" t="str">
            <v>2000.04.20-2000.0</v>
          </cell>
          <cell r="U18271" t="str">
            <v>7.11   7.8         082</v>
          </cell>
        </row>
        <row r="18272">
          <cell r="A18272" t="str">
            <v>81002-00</v>
          </cell>
          <cell r="B18272" t="str">
            <v>할인료</v>
          </cell>
          <cell r="C18272" t="str">
            <v>할인료</v>
          </cell>
          <cell r="D18272">
            <v>70</v>
          </cell>
          <cell r="E18272" t="str">
            <v>받을어음결</v>
          </cell>
          <cell r="F18272" t="str">
            <v>10547221-025</v>
          </cell>
          <cell r="G18272">
            <v>100718</v>
          </cell>
          <cell r="H18272" t="str">
            <v>직판팀</v>
          </cell>
          <cell r="I18272">
            <v>100027</v>
          </cell>
          <cell r="J18272" t="str">
            <v>일진경리팀</v>
          </cell>
          <cell r="K18272" t="str">
            <v>액면금액:35,229,696</v>
          </cell>
          <cell r="L18272" t="str">
            <v>D</v>
          </cell>
          <cell r="M18272">
            <v>617340</v>
          </cell>
          <cell r="N18272">
            <v>0</v>
          </cell>
          <cell r="O18272" t="str">
            <v>2000.04.20</v>
          </cell>
          <cell r="P18272" t="str">
            <v>2000.04.20</v>
          </cell>
          <cell r="Q18272" t="str">
            <v>정경희</v>
          </cell>
          <cell r="R18272">
            <v>111</v>
          </cell>
          <cell r="S18272" t="str">
            <v>서울은행(마포지점)</v>
          </cell>
          <cell r="T18272" t="str">
            <v>2000.04.20-2000.0</v>
          </cell>
          <cell r="U18272" t="str">
            <v>7.11   7.8         082</v>
          </cell>
        </row>
        <row r="18273">
          <cell r="A18273" t="str">
            <v>81002-00</v>
          </cell>
          <cell r="B18273" t="str">
            <v>할인료</v>
          </cell>
          <cell r="C18273" t="str">
            <v>할인료</v>
          </cell>
          <cell r="D18273">
            <v>70</v>
          </cell>
          <cell r="E18273" t="str">
            <v>받을어음결</v>
          </cell>
          <cell r="F18273" t="str">
            <v>10547221-027</v>
          </cell>
          <cell r="G18273">
            <v>100450</v>
          </cell>
          <cell r="H18273" t="str">
            <v>판매1팀</v>
          </cell>
          <cell r="I18273">
            <v>100027</v>
          </cell>
          <cell r="J18273" t="str">
            <v>일진경리팀</v>
          </cell>
          <cell r="K18273" t="str">
            <v>액면금액:34,520,000</v>
          </cell>
          <cell r="L18273" t="str">
            <v>D</v>
          </cell>
          <cell r="M18273">
            <v>612280</v>
          </cell>
          <cell r="N18273">
            <v>0</v>
          </cell>
          <cell r="O18273" t="str">
            <v>2000.04.20</v>
          </cell>
          <cell r="P18273" t="str">
            <v>2000.04.20</v>
          </cell>
          <cell r="Q18273" t="str">
            <v>정경희</v>
          </cell>
          <cell r="R18273">
            <v>111</v>
          </cell>
          <cell r="S18273" t="str">
            <v>서울은행(마포지점)</v>
          </cell>
          <cell r="T18273" t="str">
            <v>2000.04.20-2000.0</v>
          </cell>
          <cell r="U18273" t="str">
            <v>7.12   7.8         083</v>
          </cell>
        </row>
        <row r="18274">
          <cell r="A18274" t="str">
            <v>81002-00</v>
          </cell>
          <cell r="B18274" t="str">
            <v>할인료</v>
          </cell>
          <cell r="C18274" t="str">
            <v>할인료</v>
          </cell>
          <cell r="D18274">
            <v>70</v>
          </cell>
          <cell r="E18274" t="str">
            <v>받을어음결</v>
          </cell>
          <cell r="F18274" t="str">
            <v>10547221-029</v>
          </cell>
          <cell r="G18274">
            <v>100450</v>
          </cell>
          <cell r="H18274" t="str">
            <v>판매1팀</v>
          </cell>
          <cell r="I18274">
            <v>100027</v>
          </cell>
          <cell r="J18274" t="str">
            <v>일진경리팀</v>
          </cell>
          <cell r="K18274" t="str">
            <v>액면금액:30,000,000</v>
          </cell>
          <cell r="L18274" t="str">
            <v>D</v>
          </cell>
          <cell r="M18274">
            <v>538520</v>
          </cell>
          <cell r="N18274">
            <v>0</v>
          </cell>
          <cell r="O18274" t="str">
            <v>2000.04.20</v>
          </cell>
          <cell r="P18274" t="str">
            <v>2000.04.20</v>
          </cell>
          <cell r="Q18274" t="str">
            <v>정경희</v>
          </cell>
          <cell r="R18274">
            <v>111</v>
          </cell>
          <cell r="S18274" t="str">
            <v>서울은행(마포지점)</v>
          </cell>
          <cell r="T18274" t="str">
            <v>2000.04.20-2000.0</v>
          </cell>
          <cell r="U18274" t="str">
            <v>7.13   7.8         084</v>
          </cell>
        </row>
        <row r="18275">
          <cell r="A18275" t="str">
            <v>81002-00</v>
          </cell>
          <cell r="B18275" t="str">
            <v>할인료</v>
          </cell>
          <cell r="C18275" t="str">
            <v>할인료</v>
          </cell>
          <cell r="D18275">
            <v>70</v>
          </cell>
          <cell r="E18275" t="str">
            <v>받을어음결</v>
          </cell>
          <cell r="F18275" t="str">
            <v>10547221-031</v>
          </cell>
          <cell r="G18275">
            <v>100720</v>
          </cell>
          <cell r="H18275" t="str">
            <v>판매2팀</v>
          </cell>
          <cell r="I18275">
            <v>100027</v>
          </cell>
          <cell r="J18275" t="str">
            <v>일진경리팀</v>
          </cell>
          <cell r="K18275" t="str">
            <v>액면금액:10,000,000</v>
          </cell>
          <cell r="L18275" t="str">
            <v>D</v>
          </cell>
          <cell r="M18275">
            <v>183780</v>
          </cell>
          <cell r="N18275">
            <v>0</v>
          </cell>
          <cell r="O18275" t="str">
            <v>2000.04.20</v>
          </cell>
          <cell r="P18275" t="str">
            <v>2000.04.20</v>
          </cell>
          <cell r="Q18275" t="str">
            <v>정경희</v>
          </cell>
          <cell r="R18275">
            <v>111</v>
          </cell>
          <cell r="S18275" t="str">
            <v>서울은행(마포지점)</v>
          </cell>
          <cell r="T18275" t="str">
            <v>2000.04.20-2000.0</v>
          </cell>
          <cell r="U18275" t="str">
            <v>7.15   7.8         086</v>
          </cell>
        </row>
        <row r="18276">
          <cell r="A18276" t="str">
            <v>81002-00</v>
          </cell>
          <cell r="B18276" t="str">
            <v>할인료</v>
          </cell>
          <cell r="C18276" t="str">
            <v>할인료</v>
          </cell>
          <cell r="D18276">
            <v>70</v>
          </cell>
          <cell r="E18276" t="str">
            <v>받을어음결</v>
          </cell>
          <cell r="F18276" t="str">
            <v>10547221-033</v>
          </cell>
          <cell r="G18276">
            <v>100720</v>
          </cell>
          <cell r="H18276" t="str">
            <v>판매2팀</v>
          </cell>
          <cell r="I18276">
            <v>100027</v>
          </cell>
          <cell r="J18276" t="str">
            <v>일진경리팀</v>
          </cell>
          <cell r="K18276" t="str">
            <v>액면금액:60,000,000</v>
          </cell>
          <cell r="L18276" t="str">
            <v>D</v>
          </cell>
          <cell r="M18276">
            <v>1102684</v>
          </cell>
          <cell r="N18276">
            <v>0</v>
          </cell>
          <cell r="O18276" t="str">
            <v>2000.04.20</v>
          </cell>
          <cell r="P18276" t="str">
            <v>2000.04.20</v>
          </cell>
          <cell r="Q18276" t="str">
            <v>정경희</v>
          </cell>
          <cell r="R18276">
            <v>111</v>
          </cell>
          <cell r="S18276" t="str">
            <v>서울은행(마포지점)</v>
          </cell>
          <cell r="T18276" t="str">
            <v>2000.04.20-2000.0</v>
          </cell>
          <cell r="U18276" t="str">
            <v>7.15   7.8         086</v>
          </cell>
        </row>
        <row r="18277">
          <cell r="A18277" t="str">
            <v>81002-00</v>
          </cell>
          <cell r="B18277" t="str">
            <v>할인료</v>
          </cell>
          <cell r="C18277" t="str">
            <v>할인료</v>
          </cell>
          <cell r="D18277">
            <v>70</v>
          </cell>
          <cell r="E18277" t="str">
            <v>받을어음결</v>
          </cell>
          <cell r="F18277" t="str">
            <v>10547221-035</v>
          </cell>
          <cell r="G18277">
            <v>100718</v>
          </cell>
          <cell r="H18277" t="str">
            <v>직판팀</v>
          </cell>
          <cell r="I18277">
            <v>100027</v>
          </cell>
          <cell r="J18277" t="str">
            <v>일진경리팀</v>
          </cell>
          <cell r="K18277" t="str">
            <v>액면금액:8,000,000</v>
          </cell>
          <cell r="L18277" t="str">
            <v>D</v>
          </cell>
          <cell r="M18277">
            <v>147024</v>
          </cell>
          <cell r="N18277">
            <v>0</v>
          </cell>
          <cell r="O18277" t="str">
            <v>2000.04.20</v>
          </cell>
          <cell r="P18277" t="str">
            <v>2000.04.20</v>
          </cell>
          <cell r="Q18277" t="str">
            <v>정경희</v>
          </cell>
          <cell r="R18277">
            <v>111</v>
          </cell>
          <cell r="S18277" t="str">
            <v>서울은행(마포지점)</v>
          </cell>
          <cell r="T18277" t="str">
            <v>2000.04.20-2000.0</v>
          </cell>
          <cell r="U18277" t="str">
            <v>7.15   7.8         086</v>
          </cell>
        </row>
        <row r="18278">
          <cell r="A18278" t="str">
            <v>81002-00</v>
          </cell>
          <cell r="B18278" t="str">
            <v>할인료</v>
          </cell>
          <cell r="C18278" t="str">
            <v>할인료</v>
          </cell>
          <cell r="D18278">
            <v>70</v>
          </cell>
          <cell r="E18278" t="str">
            <v>받을어음결</v>
          </cell>
          <cell r="F18278" t="str">
            <v>10547221-037</v>
          </cell>
          <cell r="G18278">
            <v>100720</v>
          </cell>
          <cell r="H18278" t="str">
            <v>판매2팀</v>
          </cell>
          <cell r="I18278">
            <v>100027</v>
          </cell>
          <cell r="J18278" t="str">
            <v>일진경리팀</v>
          </cell>
          <cell r="K18278" t="str">
            <v>액면금액:10,000,000</v>
          </cell>
          <cell r="L18278" t="str">
            <v>D</v>
          </cell>
          <cell r="M18278">
            <v>190191</v>
          </cell>
          <cell r="N18278">
            <v>0</v>
          </cell>
          <cell r="O18278" t="str">
            <v>2000.04.20</v>
          </cell>
          <cell r="P18278" t="str">
            <v>2000.04.20</v>
          </cell>
          <cell r="Q18278" t="str">
            <v>정경희</v>
          </cell>
          <cell r="R18278">
            <v>111</v>
          </cell>
          <cell r="S18278" t="str">
            <v>서울은행(마포지점)</v>
          </cell>
          <cell r="T18278" t="str">
            <v>2000.04.20-2000.0</v>
          </cell>
          <cell r="U18278" t="str">
            <v>7.16   7.8         089</v>
          </cell>
        </row>
        <row r="18279">
          <cell r="A18279" t="str">
            <v>81002-00</v>
          </cell>
          <cell r="B18279" t="str">
            <v>할인료</v>
          </cell>
          <cell r="C18279" t="str">
            <v>할인료</v>
          </cell>
          <cell r="D18279">
            <v>70</v>
          </cell>
          <cell r="E18279" t="str">
            <v>받을어음결</v>
          </cell>
          <cell r="F18279" t="str">
            <v>10547221-039</v>
          </cell>
          <cell r="G18279">
            <v>100450</v>
          </cell>
          <cell r="H18279" t="str">
            <v>판매1팀</v>
          </cell>
          <cell r="I18279">
            <v>100027</v>
          </cell>
          <cell r="J18279" t="str">
            <v>일진경리팀</v>
          </cell>
          <cell r="K18279" t="str">
            <v>액면금액:30,000,000</v>
          </cell>
          <cell r="L18279" t="str">
            <v>D</v>
          </cell>
          <cell r="M18279">
            <v>576986</v>
          </cell>
          <cell r="N18279">
            <v>0</v>
          </cell>
          <cell r="O18279" t="str">
            <v>2000.04.20</v>
          </cell>
          <cell r="P18279" t="str">
            <v>2000.04.20</v>
          </cell>
          <cell r="Q18279" t="str">
            <v>정경희</v>
          </cell>
          <cell r="R18279">
            <v>111</v>
          </cell>
          <cell r="S18279" t="str">
            <v>서울은행(마포지점)</v>
          </cell>
          <cell r="T18279" t="str">
            <v>2000.04.20-2000.0</v>
          </cell>
          <cell r="U18279" t="str">
            <v>7.19   7.8         090</v>
          </cell>
        </row>
        <row r="18280">
          <cell r="A18280" t="str">
            <v>81002-00</v>
          </cell>
          <cell r="B18280" t="str">
            <v>할인료</v>
          </cell>
          <cell r="C18280" t="str">
            <v>할인료</v>
          </cell>
          <cell r="D18280">
            <v>70</v>
          </cell>
          <cell r="E18280" t="str">
            <v>받을어음결</v>
          </cell>
          <cell r="F18280" t="str">
            <v>10547221-041</v>
          </cell>
          <cell r="G18280">
            <v>100453</v>
          </cell>
          <cell r="H18280" t="str">
            <v>특판1팀</v>
          </cell>
          <cell r="I18280">
            <v>100027</v>
          </cell>
          <cell r="J18280" t="str">
            <v>일진경리팀</v>
          </cell>
          <cell r="K18280" t="str">
            <v>액면금액:55,000,000</v>
          </cell>
          <cell r="L18280" t="str">
            <v>D</v>
          </cell>
          <cell r="M18280">
            <v>1069561</v>
          </cell>
          <cell r="N18280">
            <v>0</v>
          </cell>
          <cell r="O18280" t="str">
            <v>2000.04.20</v>
          </cell>
          <cell r="P18280" t="str">
            <v>2000.04.20</v>
          </cell>
          <cell r="Q18280" t="str">
            <v>정경희</v>
          </cell>
          <cell r="R18280">
            <v>111</v>
          </cell>
          <cell r="S18280" t="str">
            <v>서울은행(마포지점)</v>
          </cell>
          <cell r="T18280" t="str">
            <v>2000.04.20-2000.0</v>
          </cell>
          <cell r="U18280" t="str">
            <v>7.20   7.8         091</v>
          </cell>
        </row>
        <row r="18281">
          <cell r="A18281" t="str">
            <v>81002-00</v>
          </cell>
          <cell r="B18281" t="str">
            <v>할인료</v>
          </cell>
          <cell r="C18281" t="str">
            <v>할인료</v>
          </cell>
          <cell r="D18281">
            <v>70</v>
          </cell>
          <cell r="E18281" t="str">
            <v>받을어음결</v>
          </cell>
          <cell r="F18281" t="str">
            <v>10547221-043</v>
          </cell>
          <cell r="G18281">
            <v>100450</v>
          </cell>
          <cell r="H18281" t="str">
            <v>판매1팀</v>
          </cell>
          <cell r="I18281">
            <v>100027</v>
          </cell>
          <cell r="J18281" t="str">
            <v>일진경리팀</v>
          </cell>
          <cell r="K18281" t="str">
            <v>액면금액:9,000,000</v>
          </cell>
          <cell r="L18281" t="str">
            <v>D</v>
          </cell>
          <cell r="M18281">
            <v>175019</v>
          </cell>
          <cell r="N18281">
            <v>0</v>
          </cell>
          <cell r="O18281" t="str">
            <v>2000.04.20</v>
          </cell>
          <cell r="P18281" t="str">
            <v>2000.04.20</v>
          </cell>
          <cell r="Q18281" t="str">
            <v>정경희</v>
          </cell>
          <cell r="R18281">
            <v>111</v>
          </cell>
          <cell r="S18281" t="str">
            <v>서울은행(마포지점)</v>
          </cell>
          <cell r="T18281" t="str">
            <v>2000.04.20-2000.0</v>
          </cell>
          <cell r="U18281" t="str">
            <v>7.20   7.8         091</v>
          </cell>
        </row>
        <row r="18282">
          <cell r="A18282" t="str">
            <v>81002-00</v>
          </cell>
          <cell r="B18282" t="str">
            <v>할인료</v>
          </cell>
          <cell r="C18282" t="str">
            <v>할인료</v>
          </cell>
          <cell r="D18282">
            <v>70</v>
          </cell>
          <cell r="E18282" t="str">
            <v>받을어음결</v>
          </cell>
          <cell r="F18282" t="str">
            <v>10547221-045</v>
          </cell>
          <cell r="G18282">
            <v>100720</v>
          </cell>
          <cell r="H18282" t="str">
            <v>판매2팀</v>
          </cell>
          <cell r="I18282">
            <v>100027</v>
          </cell>
          <cell r="J18282" t="str">
            <v>일진경리팀</v>
          </cell>
          <cell r="K18282" t="str">
            <v>액면금액:20,000,000</v>
          </cell>
          <cell r="L18282" t="str">
            <v>D</v>
          </cell>
          <cell r="M18282">
            <v>388931</v>
          </cell>
          <cell r="N18282">
            <v>0</v>
          </cell>
          <cell r="O18282" t="str">
            <v>2000.04.20</v>
          </cell>
          <cell r="P18282" t="str">
            <v>2000.04.20</v>
          </cell>
          <cell r="Q18282" t="str">
            <v>정경희</v>
          </cell>
          <cell r="R18282">
            <v>111</v>
          </cell>
          <cell r="S18282" t="str">
            <v>서울은행(마포지점)</v>
          </cell>
          <cell r="T18282" t="str">
            <v>2000.04.20-2000.0</v>
          </cell>
          <cell r="U18282" t="str">
            <v>7.20   7.8         091</v>
          </cell>
        </row>
        <row r="18283">
          <cell r="A18283" t="str">
            <v>81002-00</v>
          </cell>
          <cell r="B18283" t="str">
            <v>할인료</v>
          </cell>
          <cell r="C18283" t="str">
            <v>할인료</v>
          </cell>
          <cell r="D18283">
            <v>70</v>
          </cell>
          <cell r="E18283" t="str">
            <v>받을어음결</v>
          </cell>
          <cell r="F18283" t="str">
            <v>10547221-047</v>
          </cell>
          <cell r="G18283">
            <v>100453</v>
          </cell>
          <cell r="H18283" t="str">
            <v>특판1팀</v>
          </cell>
          <cell r="I18283">
            <v>100027</v>
          </cell>
          <cell r="J18283" t="str">
            <v>일진경리팀</v>
          </cell>
          <cell r="K18283" t="str">
            <v>액면금액:81,184,723</v>
          </cell>
          <cell r="L18283" t="str">
            <v>D</v>
          </cell>
          <cell r="M18283">
            <v>1665510</v>
          </cell>
          <cell r="N18283">
            <v>0</v>
          </cell>
          <cell r="O18283" t="str">
            <v>2000.04.20</v>
          </cell>
          <cell r="P18283" t="str">
            <v>2000.04.20</v>
          </cell>
          <cell r="Q18283" t="str">
            <v>정경희</v>
          </cell>
          <cell r="R18283">
            <v>111</v>
          </cell>
          <cell r="S18283" t="str">
            <v>서울은행(마포지점)</v>
          </cell>
          <cell r="T18283" t="str">
            <v>2000.04.20-2000.0</v>
          </cell>
          <cell r="U18283" t="str">
            <v>7.25   7.8         096</v>
          </cell>
        </row>
        <row r="18284">
          <cell r="A18284" t="str">
            <v>81002-00</v>
          </cell>
          <cell r="B18284" t="str">
            <v>할인료</v>
          </cell>
          <cell r="C18284" t="str">
            <v>할인료</v>
          </cell>
          <cell r="D18284">
            <v>70</v>
          </cell>
          <cell r="E18284" t="str">
            <v>받을어음결</v>
          </cell>
          <cell r="F18284" t="str">
            <v>10547221-049</v>
          </cell>
          <cell r="G18284">
            <v>100718</v>
          </cell>
          <cell r="H18284" t="str">
            <v>직판팀</v>
          </cell>
          <cell r="I18284">
            <v>100027</v>
          </cell>
          <cell r="J18284" t="str">
            <v>일진경리팀</v>
          </cell>
          <cell r="K18284" t="str">
            <v>액면금액:10,752,650</v>
          </cell>
          <cell r="L18284" t="str">
            <v>D</v>
          </cell>
          <cell r="M18284">
            <v>220591</v>
          </cell>
          <cell r="N18284">
            <v>0</v>
          </cell>
          <cell r="O18284" t="str">
            <v>2000.04.20</v>
          </cell>
          <cell r="P18284" t="str">
            <v>2000.04.20</v>
          </cell>
          <cell r="Q18284" t="str">
            <v>정경희</v>
          </cell>
          <cell r="R18284">
            <v>111</v>
          </cell>
          <cell r="S18284" t="str">
            <v>서울은행(마포지점)</v>
          </cell>
          <cell r="T18284" t="str">
            <v>2000.04.20-2000.0</v>
          </cell>
          <cell r="U18284" t="str">
            <v>7.25   7.8         096</v>
          </cell>
        </row>
        <row r="18285">
          <cell r="A18285" t="str">
            <v>81002-00</v>
          </cell>
          <cell r="B18285" t="str">
            <v>할인료</v>
          </cell>
          <cell r="C18285" t="str">
            <v>할인료</v>
          </cell>
          <cell r="D18285">
            <v>70</v>
          </cell>
          <cell r="E18285" t="str">
            <v>받을어음결</v>
          </cell>
          <cell r="F18285" t="str">
            <v>10547221-051</v>
          </cell>
          <cell r="G18285">
            <v>100450</v>
          </cell>
          <cell r="H18285" t="str">
            <v>판매1팀</v>
          </cell>
          <cell r="I18285">
            <v>100027</v>
          </cell>
          <cell r="J18285" t="str">
            <v>일진경리팀</v>
          </cell>
          <cell r="K18285" t="str">
            <v>액면금액:182,215,645</v>
          </cell>
          <cell r="L18285" t="str">
            <v>D</v>
          </cell>
          <cell r="M18285">
            <v>3816044</v>
          </cell>
          <cell r="N18285">
            <v>0</v>
          </cell>
          <cell r="O18285" t="str">
            <v>2000.04.20</v>
          </cell>
          <cell r="P18285" t="str">
            <v>2000.04.20</v>
          </cell>
          <cell r="Q18285" t="str">
            <v>정경희</v>
          </cell>
          <cell r="R18285">
            <v>111</v>
          </cell>
          <cell r="S18285" t="str">
            <v>서울은행(마포지점)</v>
          </cell>
          <cell r="T18285" t="str">
            <v>2000.04.20-2000.0</v>
          </cell>
          <cell r="U18285" t="str">
            <v>7.27   7.8         098</v>
          </cell>
        </row>
        <row r="18286">
          <cell r="A18286" t="str">
            <v>81002-00</v>
          </cell>
          <cell r="B18286" t="str">
            <v>할인료</v>
          </cell>
          <cell r="C18286" t="str">
            <v>할인료</v>
          </cell>
          <cell r="D18286">
            <v>70</v>
          </cell>
          <cell r="E18286" t="str">
            <v>받을어음결</v>
          </cell>
          <cell r="F18286" t="str">
            <v>10547221-053</v>
          </cell>
          <cell r="G18286">
            <v>100450</v>
          </cell>
          <cell r="H18286" t="str">
            <v>판매1팀</v>
          </cell>
          <cell r="I18286">
            <v>100027</v>
          </cell>
          <cell r="J18286" t="str">
            <v>일진경리팀</v>
          </cell>
          <cell r="K18286" t="str">
            <v>액면금액:20,000,000</v>
          </cell>
          <cell r="L18286" t="str">
            <v>D</v>
          </cell>
          <cell r="M18286">
            <v>418849</v>
          </cell>
          <cell r="N18286">
            <v>0</v>
          </cell>
          <cell r="O18286" t="str">
            <v>2000.04.20</v>
          </cell>
          <cell r="P18286" t="str">
            <v>2000.04.20</v>
          </cell>
          <cell r="Q18286" t="str">
            <v>정경희</v>
          </cell>
          <cell r="R18286">
            <v>111</v>
          </cell>
          <cell r="S18286" t="str">
            <v>서울은행(마포지점)</v>
          </cell>
          <cell r="T18286" t="str">
            <v>2000.04.20-2000.0</v>
          </cell>
          <cell r="U18286" t="str">
            <v>7.27   7.8         098</v>
          </cell>
        </row>
        <row r="18287">
          <cell r="A18287" t="str">
            <v>81002-00</v>
          </cell>
          <cell r="B18287" t="str">
            <v>할인료</v>
          </cell>
          <cell r="C18287" t="str">
            <v>할인료</v>
          </cell>
          <cell r="D18287">
            <v>70</v>
          </cell>
          <cell r="E18287" t="str">
            <v>받을어음결</v>
          </cell>
          <cell r="F18287" t="str">
            <v>10547221-055</v>
          </cell>
          <cell r="G18287">
            <v>100720</v>
          </cell>
          <cell r="H18287" t="str">
            <v>판매2팀</v>
          </cell>
          <cell r="I18287">
            <v>100027</v>
          </cell>
          <cell r="J18287" t="str">
            <v>일진경리팀</v>
          </cell>
          <cell r="K18287" t="str">
            <v>액면금액:71,400,000</v>
          </cell>
          <cell r="L18287" t="str">
            <v>D</v>
          </cell>
          <cell r="M18287">
            <v>1510550</v>
          </cell>
          <cell r="N18287">
            <v>0</v>
          </cell>
          <cell r="O18287" t="str">
            <v>2000.04.20</v>
          </cell>
          <cell r="P18287" t="str">
            <v>2000.04.20</v>
          </cell>
          <cell r="Q18287" t="str">
            <v>정경희</v>
          </cell>
          <cell r="R18287">
            <v>111</v>
          </cell>
          <cell r="S18287" t="str">
            <v>서울은행(마포지점)</v>
          </cell>
          <cell r="T18287" t="str">
            <v>2000.04.20-2000.0</v>
          </cell>
          <cell r="U18287" t="str">
            <v>7.28   7.8         099</v>
          </cell>
        </row>
        <row r="18288">
          <cell r="A18288" t="str">
            <v>81002-00</v>
          </cell>
          <cell r="B18288" t="str">
            <v>할인료</v>
          </cell>
          <cell r="C18288" t="str">
            <v>할인료</v>
          </cell>
          <cell r="D18288">
            <v>70</v>
          </cell>
          <cell r="E18288" t="str">
            <v>받을어음결</v>
          </cell>
          <cell r="F18288" t="str">
            <v>10547221-057</v>
          </cell>
          <cell r="G18288">
            <v>100450</v>
          </cell>
          <cell r="H18288" t="str">
            <v>판매1팀</v>
          </cell>
          <cell r="I18288">
            <v>100027</v>
          </cell>
          <cell r="J18288" t="str">
            <v>일진경리팀</v>
          </cell>
          <cell r="K18288" t="str">
            <v>액면금액:30,000,000</v>
          </cell>
          <cell r="L18288" t="str">
            <v>D</v>
          </cell>
          <cell r="M18288">
            <v>634684</v>
          </cell>
          <cell r="N18288">
            <v>0</v>
          </cell>
          <cell r="O18288" t="str">
            <v>2000.04.20</v>
          </cell>
          <cell r="P18288" t="str">
            <v>2000.04.20</v>
          </cell>
          <cell r="Q18288" t="str">
            <v>정경희</v>
          </cell>
          <cell r="R18288">
            <v>111</v>
          </cell>
          <cell r="S18288" t="str">
            <v>서울은행(마포지점)</v>
          </cell>
          <cell r="T18288" t="str">
            <v>2000.04.20-2000.0</v>
          </cell>
          <cell r="U18288" t="str">
            <v>7.28   7.8         099</v>
          </cell>
        </row>
        <row r="18289">
          <cell r="A18289" t="str">
            <v>81002-00</v>
          </cell>
          <cell r="B18289" t="str">
            <v>할인료</v>
          </cell>
          <cell r="C18289" t="str">
            <v>할인료</v>
          </cell>
          <cell r="D18289">
            <v>70</v>
          </cell>
          <cell r="E18289" t="str">
            <v>받을어음결</v>
          </cell>
          <cell r="F18289" t="str">
            <v>10547221-059</v>
          </cell>
          <cell r="G18289">
            <v>100720</v>
          </cell>
          <cell r="H18289" t="str">
            <v>판매2팀</v>
          </cell>
          <cell r="I18289">
            <v>100027</v>
          </cell>
          <cell r="J18289" t="str">
            <v>일진경리팀</v>
          </cell>
          <cell r="K18289" t="str">
            <v>액면금액:20,000,000</v>
          </cell>
          <cell r="L18289" t="str">
            <v>D</v>
          </cell>
          <cell r="M18289">
            <v>435945</v>
          </cell>
          <cell r="N18289">
            <v>0</v>
          </cell>
          <cell r="O18289" t="str">
            <v>2000.04.20</v>
          </cell>
          <cell r="P18289" t="str">
            <v>2000.04.20</v>
          </cell>
          <cell r="Q18289" t="str">
            <v>정경희</v>
          </cell>
          <cell r="R18289">
            <v>111</v>
          </cell>
          <cell r="S18289" t="str">
            <v>서울은행(마포지점)</v>
          </cell>
          <cell r="T18289" t="str">
            <v>2000.04.20-2000.0</v>
          </cell>
          <cell r="U18289" t="str">
            <v>7.30   7.8         102</v>
          </cell>
        </row>
        <row r="18290">
          <cell r="A18290" t="str">
            <v>81002-00</v>
          </cell>
          <cell r="B18290" t="str">
            <v>할인료</v>
          </cell>
          <cell r="C18290" t="str">
            <v>할인료</v>
          </cell>
          <cell r="D18290">
            <v>70</v>
          </cell>
          <cell r="E18290" t="str">
            <v>받을어음결</v>
          </cell>
          <cell r="F18290" t="str">
            <v>10547221-061</v>
          </cell>
          <cell r="G18290">
            <v>100450</v>
          </cell>
          <cell r="H18290" t="str">
            <v>판매1팀</v>
          </cell>
          <cell r="I18290">
            <v>100027</v>
          </cell>
          <cell r="J18290" t="str">
            <v>일진경리팀</v>
          </cell>
          <cell r="K18290" t="str">
            <v>액면금액:20,000,000</v>
          </cell>
          <cell r="L18290" t="str">
            <v>D</v>
          </cell>
          <cell r="M18290">
            <v>435945</v>
          </cell>
          <cell r="N18290">
            <v>0</v>
          </cell>
          <cell r="O18290" t="str">
            <v>2000.04.20</v>
          </cell>
          <cell r="P18290" t="str">
            <v>2000.04.20</v>
          </cell>
          <cell r="Q18290" t="str">
            <v>정경희</v>
          </cell>
          <cell r="R18290">
            <v>111</v>
          </cell>
          <cell r="S18290" t="str">
            <v>서울은행(마포지점)</v>
          </cell>
          <cell r="T18290" t="str">
            <v>2000.04.20-2000.0</v>
          </cell>
          <cell r="U18290" t="str">
            <v>7.30   7.8         102</v>
          </cell>
        </row>
        <row r="18291">
          <cell r="A18291" t="str">
            <v>81002-00</v>
          </cell>
          <cell r="B18291" t="str">
            <v>할인료</v>
          </cell>
          <cell r="C18291" t="str">
            <v>할인료</v>
          </cell>
          <cell r="D18291">
            <v>70</v>
          </cell>
          <cell r="E18291" t="str">
            <v>받을어음결</v>
          </cell>
          <cell r="F18291" t="str">
            <v>10547221-063</v>
          </cell>
          <cell r="G18291">
            <v>100720</v>
          </cell>
          <cell r="H18291" t="str">
            <v>판매2팀</v>
          </cell>
          <cell r="I18291">
            <v>100027</v>
          </cell>
          <cell r="J18291" t="str">
            <v>일진경리팀</v>
          </cell>
          <cell r="K18291" t="str">
            <v>액면금액:20,000,000</v>
          </cell>
          <cell r="L18291" t="str">
            <v>D</v>
          </cell>
          <cell r="M18291">
            <v>435945</v>
          </cell>
          <cell r="N18291">
            <v>0</v>
          </cell>
          <cell r="O18291" t="str">
            <v>2000.04.20</v>
          </cell>
          <cell r="P18291" t="str">
            <v>2000.04.20</v>
          </cell>
          <cell r="Q18291" t="str">
            <v>정경희</v>
          </cell>
          <cell r="R18291">
            <v>111</v>
          </cell>
          <cell r="S18291" t="str">
            <v>서울은행(마포지점)</v>
          </cell>
          <cell r="T18291" t="str">
            <v>2000.04.20-2000.0</v>
          </cell>
          <cell r="U18291" t="str">
            <v>7.30   7.8         102</v>
          </cell>
        </row>
        <row r="18292">
          <cell r="A18292" t="str">
            <v>81002-00</v>
          </cell>
          <cell r="B18292" t="str">
            <v>할인료</v>
          </cell>
          <cell r="C18292" t="str">
            <v>할인료</v>
          </cell>
          <cell r="D18292">
            <v>70</v>
          </cell>
          <cell r="E18292" t="str">
            <v>받을어음결</v>
          </cell>
          <cell r="F18292" t="str">
            <v>10547221-065</v>
          </cell>
          <cell r="G18292">
            <v>100720</v>
          </cell>
          <cell r="H18292" t="str">
            <v>판매2팀</v>
          </cell>
          <cell r="I18292">
            <v>100027</v>
          </cell>
          <cell r="J18292" t="str">
            <v>일진경리팀</v>
          </cell>
          <cell r="K18292" t="str">
            <v>액면금액:15,000,000</v>
          </cell>
          <cell r="L18292" t="str">
            <v>D</v>
          </cell>
          <cell r="M18292">
            <v>326958</v>
          </cell>
          <cell r="N18292">
            <v>0</v>
          </cell>
          <cell r="O18292" t="str">
            <v>2000.04.20</v>
          </cell>
          <cell r="P18292" t="str">
            <v>2000.04.20</v>
          </cell>
          <cell r="Q18292" t="str">
            <v>정경희</v>
          </cell>
          <cell r="R18292">
            <v>111</v>
          </cell>
          <cell r="S18292" t="str">
            <v>서울은행(마포지점)</v>
          </cell>
          <cell r="T18292" t="str">
            <v>2000.04.20-2000.0</v>
          </cell>
          <cell r="U18292" t="str">
            <v>7.31   7.8         102</v>
          </cell>
        </row>
        <row r="18293">
          <cell r="A18293" t="str">
            <v>81002-00</v>
          </cell>
          <cell r="B18293" t="str">
            <v>할인료</v>
          </cell>
          <cell r="C18293" t="str">
            <v>할인료</v>
          </cell>
          <cell r="D18293">
            <v>70</v>
          </cell>
          <cell r="E18293" t="str">
            <v>받을어음결</v>
          </cell>
          <cell r="F18293" t="str">
            <v>10547221-067</v>
          </cell>
          <cell r="G18293">
            <v>100720</v>
          </cell>
          <cell r="H18293" t="str">
            <v>판매2팀</v>
          </cell>
          <cell r="I18293">
            <v>100027</v>
          </cell>
          <cell r="J18293" t="str">
            <v>일진경리팀</v>
          </cell>
          <cell r="K18293" t="str">
            <v>액면금액:7,600,000</v>
          </cell>
          <cell r="L18293" t="str">
            <v>D</v>
          </cell>
          <cell r="M18293">
            <v>165659</v>
          </cell>
          <cell r="N18293">
            <v>0</v>
          </cell>
          <cell r="O18293" t="str">
            <v>2000.04.20</v>
          </cell>
          <cell r="P18293" t="str">
            <v>2000.04.20</v>
          </cell>
          <cell r="Q18293" t="str">
            <v>정경희</v>
          </cell>
          <cell r="R18293">
            <v>111</v>
          </cell>
          <cell r="S18293" t="str">
            <v>서울은행(마포지점)</v>
          </cell>
          <cell r="T18293" t="str">
            <v>2000.04.20-2000.0</v>
          </cell>
          <cell r="U18293" t="str">
            <v>7.31   7.8         102</v>
          </cell>
        </row>
        <row r="18294">
          <cell r="A18294" t="str">
            <v>81002-00</v>
          </cell>
          <cell r="B18294" t="str">
            <v>할인료</v>
          </cell>
          <cell r="C18294" t="str">
            <v>할인료</v>
          </cell>
          <cell r="D18294">
            <v>70</v>
          </cell>
          <cell r="E18294" t="str">
            <v>받을어음결</v>
          </cell>
          <cell r="F18294" t="str">
            <v>10547221-069</v>
          </cell>
          <cell r="G18294">
            <v>100720</v>
          </cell>
          <cell r="H18294" t="str">
            <v>판매2팀</v>
          </cell>
          <cell r="I18294">
            <v>100027</v>
          </cell>
          <cell r="J18294" t="str">
            <v>일진경리팀</v>
          </cell>
          <cell r="K18294" t="str">
            <v>액면금액:16,600,000</v>
          </cell>
          <cell r="L18294" t="str">
            <v>D</v>
          </cell>
          <cell r="M18294">
            <v>361834</v>
          </cell>
          <cell r="N18294">
            <v>0</v>
          </cell>
          <cell r="O18294" t="str">
            <v>2000.04.20</v>
          </cell>
          <cell r="P18294" t="str">
            <v>2000.04.20</v>
          </cell>
          <cell r="Q18294" t="str">
            <v>정경희</v>
          </cell>
          <cell r="R18294">
            <v>111</v>
          </cell>
          <cell r="S18294" t="str">
            <v>서울은행(마포지점)</v>
          </cell>
          <cell r="T18294" t="str">
            <v>2000.04.20-2000.0</v>
          </cell>
          <cell r="U18294" t="str">
            <v>7.31   7.8         102</v>
          </cell>
        </row>
        <row r="18295">
          <cell r="A18295" t="str">
            <v>81002-00</v>
          </cell>
          <cell r="B18295" t="str">
            <v>할인료</v>
          </cell>
          <cell r="C18295" t="str">
            <v>할인료</v>
          </cell>
          <cell r="D18295">
            <v>70</v>
          </cell>
          <cell r="E18295" t="str">
            <v>받을어음결</v>
          </cell>
          <cell r="F18295" t="str">
            <v>10547221-071</v>
          </cell>
          <cell r="G18295">
            <v>100450</v>
          </cell>
          <cell r="H18295" t="str">
            <v>판매1팀</v>
          </cell>
          <cell r="I18295">
            <v>100027</v>
          </cell>
          <cell r="J18295" t="str">
            <v>일진경리팀</v>
          </cell>
          <cell r="K18295" t="str">
            <v>액면금액:20,000,000</v>
          </cell>
          <cell r="L18295" t="str">
            <v>D</v>
          </cell>
          <cell r="M18295">
            <v>435945</v>
          </cell>
          <cell r="N18295">
            <v>0</v>
          </cell>
          <cell r="O18295" t="str">
            <v>2000.04.20</v>
          </cell>
          <cell r="P18295" t="str">
            <v>2000.04.20</v>
          </cell>
          <cell r="Q18295" t="str">
            <v>정경희</v>
          </cell>
          <cell r="R18295">
            <v>111</v>
          </cell>
          <cell r="S18295" t="str">
            <v>서울은행(마포지점)</v>
          </cell>
          <cell r="T18295" t="str">
            <v>2000.04.20-2000.0</v>
          </cell>
          <cell r="U18295" t="str">
            <v>7.31   7.8         102</v>
          </cell>
        </row>
        <row r="18296">
          <cell r="A18296" t="str">
            <v>81002-00</v>
          </cell>
          <cell r="B18296" t="str">
            <v>할인료</v>
          </cell>
          <cell r="C18296" t="str">
            <v>할인료</v>
          </cell>
          <cell r="D18296">
            <v>70</v>
          </cell>
          <cell r="E18296" t="str">
            <v>받을어음결</v>
          </cell>
          <cell r="F18296" t="str">
            <v>10547221-073</v>
          </cell>
          <cell r="G18296">
            <v>100718</v>
          </cell>
          <cell r="H18296" t="str">
            <v>직판팀</v>
          </cell>
          <cell r="I18296">
            <v>100027</v>
          </cell>
          <cell r="J18296" t="str">
            <v>일진경리팀</v>
          </cell>
          <cell r="K18296" t="str">
            <v>액면금액:14,115,006</v>
          </cell>
          <cell r="L18296" t="str">
            <v>D</v>
          </cell>
          <cell r="M18296">
            <v>307668</v>
          </cell>
          <cell r="N18296">
            <v>0</v>
          </cell>
          <cell r="O18296" t="str">
            <v>2000.04.20</v>
          </cell>
          <cell r="P18296" t="str">
            <v>2000.04.20</v>
          </cell>
          <cell r="Q18296" t="str">
            <v>정경희</v>
          </cell>
          <cell r="R18296">
            <v>111</v>
          </cell>
          <cell r="S18296" t="str">
            <v>서울은행(마포지점)</v>
          </cell>
          <cell r="T18296" t="str">
            <v>2000.04.20-2000.0</v>
          </cell>
          <cell r="U18296" t="str">
            <v>7.31   7.8         102</v>
          </cell>
        </row>
        <row r="18297">
          <cell r="A18297" t="str">
            <v>81002-00</v>
          </cell>
          <cell r="B18297" t="str">
            <v>할인료</v>
          </cell>
          <cell r="C18297" t="str">
            <v>할인료</v>
          </cell>
          <cell r="D18297">
            <v>70</v>
          </cell>
          <cell r="E18297" t="str">
            <v>받을어음결</v>
          </cell>
          <cell r="F18297" t="str">
            <v>10547221-075</v>
          </cell>
          <cell r="G18297">
            <v>100720</v>
          </cell>
          <cell r="H18297" t="str">
            <v>판매2팀</v>
          </cell>
          <cell r="I18297">
            <v>100027</v>
          </cell>
          <cell r="J18297" t="str">
            <v>일진경리팀</v>
          </cell>
          <cell r="K18297" t="str">
            <v>액면금액:14,000,000</v>
          </cell>
          <cell r="L18297" t="str">
            <v>D</v>
          </cell>
          <cell r="M18297">
            <v>311145</v>
          </cell>
          <cell r="N18297">
            <v>0</v>
          </cell>
          <cell r="O18297" t="str">
            <v>2000.04.20</v>
          </cell>
          <cell r="P18297" t="str">
            <v>2000.04.20</v>
          </cell>
          <cell r="Q18297" t="str">
            <v>정경희</v>
          </cell>
          <cell r="R18297">
            <v>111</v>
          </cell>
          <cell r="S18297" t="str">
            <v>서울은행(마포지점)</v>
          </cell>
          <cell r="T18297" t="str">
            <v>2000.04.20-2000.0</v>
          </cell>
          <cell r="U18297" t="str">
            <v>8.02   7.8         104</v>
          </cell>
        </row>
        <row r="18298">
          <cell r="A18298" t="str">
            <v>81002-00</v>
          </cell>
          <cell r="B18298" t="str">
            <v>할인료</v>
          </cell>
          <cell r="C18298" t="str">
            <v>할인료</v>
          </cell>
          <cell r="D18298">
            <v>70</v>
          </cell>
          <cell r="E18298" t="str">
            <v>받을어음결</v>
          </cell>
          <cell r="F18298" t="str">
            <v>10547221-077</v>
          </cell>
          <cell r="G18298">
            <v>100450</v>
          </cell>
          <cell r="H18298" t="str">
            <v>판매1팀</v>
          </cell>
          <cell r="I18298">
            <v>100027</v>
          </cell>
          <cell r="J18298" t="str">
            <v>일진경리팀</v>
          </cell>
          <cell r="K18298" t="str">
            <v>액면금액:12,000,000</v>
          </cell>
          <cell r="L18298" t="str">
            <v>D</v>
          </cell>
          <cell r="M18298">
            <v>269260</v>
          </cell>
          <cell r="N18298">
            <v>0</v>
          </cell>
          <cell r="O18298" t="str">
            <v>2000.04.20</v>
          </cell>
          <cell r="P18298" t="str">
            <v>2000.04.20</v>
          </cell>
          <cell r="Q18298" t="str">
            <v>정경희</v>
          </cell>
          <cell r="R18298">
            <v>111</v>
          </cell>
          <cell r="S18298" t="str">
            <v>서울은행(마포지점)</v>
          </cell>
          <cell r="T18298" t="str">
            <v>2000.04.20-2000.0</v>
          </cell>
          <cell r="U18298" t="str">
            <v>8.03   7.8         105</v>
          </cell>
        </row>
        <row r="18299">
          <cell r="A18299" t="str">
            <v>81002-00</v>
          </cell>
          <cell r="B18299" t="str">
            <v>할인료</v>
          </cell>
          <cell r="C18299" t="str">
            <v>할인료</v>
          </cell>
          <cell r="D18299">
            <v>70</v>
          </cell>
          <cell r="E18299" t="str">
            <v>받을어음결</v>
          </cell>
          <cell r="F18299" t="str">
            <v>10547221-079</v>
          </cell>
          <cell r="G18299">
            <v>100720</v>
          </cell>
          <cell r="H18299" t="str">
            <v>판매2팀</v>
          </cell>
          <cell r="I18299">
            <v>100027</v>
          </cell>
          <cell r="J18299" t="str">
            <v>일진경리팀</v>
          </cell>
          <cell r="K18299" t="str">
            <v>액면금액:10,000,000</v>
          </cell>
          <cell r="L18299" t="str">
            <v>D</v>
          </cell>
          <cell r="M18299">
            <v>228657</v>
          </cell>
          <cell r="N18299">
            <v>0</v>
          </cell>
          <cell r="O18299" t="str">
            <v>2000.04.20</v>
          </cell>
          <cell r="P18299" t="str">
            <v>2000.04.20</v>
          </cell>
          <cell r="Q18299" t="str">
            <v>정경희</v>
          </cell>
          <cell r="R18299">
            <v>111</v>
          </cell>
          <cell r="S18299" t="str">
            <v>서울은행(마포지점)</v>
          </cell>
          <cell r="T18299" t="str">
            <v>2000.04.20-2000.0</v>
          </cell>
          <cell r="U18299" t="str">
            <v>8.05   7.8         107</v>
          </cell>
        </row>
        <row r="18300">
          <cell r="A18300" t="str">
            <v>81002-00</v>
          </cell>
          <cell r="B18300" t="str">
            <v>할인료</v>
          </cell>
          <cell r="C18300" t="str">
            <v>할인료</v>
          </cell>
          <cell r="D18300">
            <v>70</v>
          </cell>
          <cell r="E18300" t="str">
            <v>받을어음결</v>
          </cell>
          <cell r="F18300" t="str">
            <v>10547221-081</v>
          </cell>
          <cell r="G18300">
            <v>100450</v>
          </cell>
          <cell r="H18300" t="str">
            <v>판매1팀</v>
          </cell>
          <cell r="I18300">
            <v>100027</v>
          </cell>
          <cell r="J18300" t="str">
            <v>일진경리팀</v>
          </cell>
          <cell r="K18300" t="str">
            <v>액면금액:83,000,000</v>
          </cell>
          <cell r="L18300" t="str">
            <v>D</v>
          </cell>
          <cell r="M18300">
            <v>1897857</v>
          </cell>
          <cell r="N18300">
            <v>0</v>
          </cell>
          <cell r="O18300" t="str">
            <v>2000.04.20</v>
          </cell>
          <cell r="P18300" t="str">
            <v>2000.04.20</v>
          </cell>
          <cell r="Q18300" t="str">
            <v>정경희</v>
          </cell>
          <cell r="R18300">
            <v>111</v>
          </cell>
          <cell r="S18300" t="str">
            <v>서울은행(마포지점)</v>
          </cell>
          <cell r="T18300" t="str">
            <v>2000.04.20-2000.0</v>
          </cell>
          <cell r="U18300" t="str">
            <v>8.05   7.8         107</v>
          </cell>
        </row>
        <row r="18301">
          <cell r="A18301" t="str">
            <v>81002-00</v>
          </cell>
          <cell r="B18301" t="str">
            <v>할인료</v>
          </cell>
          <cell r="C18301" t="str">
            <v>할인료</v>
          </cell>
          <cell r="D18301">
            <v>70</v>
          </cell>
          <cell r="E18301" t="str">
            <v>받을어음결</v>
          </cell>
          <cell r="F18301" t="str">
            <v>10547221-083</v>
          </cell>
          <cell r="G18301">
            <v>100718</v>
          </cell>
          <cell r="H18301" t="str">
            <v>직판팀</v>
          </cell>
          <cell r="I18301">
            <v>100027</v>
          </cell>
          <cell r="J18301" t="str">
            <v>일진경리팀</v>
          </cell>
          <cell r="K18301" t="str">
            <v>액면금액:13,278,066</v>
          </cell>
          <cell r="L18301" t="str">
            <v>D</v>
          </cell>
          <cell r="M18301">
            <v>312125</v>
          </cell>
          <cell r="N18301">
            <v>0</v>
          </cell>
          <cell r="O18301" t="str">
            <v>2000.04.20</v>
          </cell>
          <cell r="P18301" t="str">
            <v>2000.04.20</v>
          </cell>
          <cell r="Q18301" t="str">
            <v>정경희</v>
          </cell>
          <cell r="R18301">
            <v>111</v>
          </cell>
          <cell r="S18301" t="str">
            <v>서울은행(마포지점)</v>
          </cell>
          <cell r="T18301" t="str">
            <v>2000.04.20-2000.0</v>
          </cell>
          <cell r="U18301" t="str">
            <v>8.08   7.8         110</v>
          </cell>
        </row>
        <row r="18302">
          <cell r="A18302" t="str">
            <v>81002-00</v>
          </cell>
          <cell r="B18302" t="str">
            <v>할인료</v>
          </cell>
          <cell r="C18302" t="str">
            <v>할인료</v>
          </cell>
          <cell r="D18302">
            <v>70</v>
          </cell>
          <cell r="E18302" t="str">
            <v>받을어음결</v>
          </cell>
          <cell r="F18302" t="str">
            <v>10547221-085</v>
          </cell>
          <cell r="G18302">
            <v>100720</v>
          </cell>
          <cell r="H18302" t="str">
            <v>판매2팀</v>
          </cell>
          <cell r="I18302">
            <v>100027</v>
          </cell>
          <cell r="J18302" t="str">
            <v>일진경리팀</v>
          </cell>
          <cell r="K18302" t="str">
            <v>액면금액:8,000,000</v>
          </cell>
          <cell r="L18302" t="str">
            <v>D</v>
          </cell>
          <cell r="M18302">
            <v>191473</v>
          </cell>
          <cell r="N18302">
            <v>0</v>
          </cell>
          <cell r="O18302" t="str">
            <v>2000.04.20</v>
          </cell>
          <cell r="P18302" t="str">
            <v>2000.04.20</v>
          </cell>
          <cell r="Q18302" t="str">
            <v>정경희</v>
          </cell>
          <cell r="R18302">
            <v>111</v>
          </cell>
          <cell r="S18302" t="str">
            <v>서울은행(마포지점)</v>
          </cell>
          <cell r="T18302" t="str">
            <v>2000.04.20-2000.0</v>
          </cell>
          <cell r="U18302" t="str">
            <v>8.10   7.8         112</v>
          </cell>
        </row>
        <row r="18303">
          <cell r="A18303" t="str">
            <v>81002-00</v>
          </cell>
          <cell r="B18303" t="str">
            <v>할인료</v>
          </cell>
          <cell r="C18303" t="str">
            <v>할인료</v>
          </cell>
          <cell r="D18303">
            <v>70</v>
          </cell>
          <cell r="E18303" t="str">
            <v>받을어음결</v>
          </cell>
          <cell r="F18303" t="str">
            <v>10547221-087</v>
          </cell>
          <cell r="G18303">
            <v>100450</v>
          </cell>
          <cell r="H18303" t="str">
            <v>판매1팀</v>
          </cell>
          <cell r="I18303">
            <v>100027</v>
          </cell>
          <cell r="J18303" t="str">
            <v>일진경리팀</v>
          </cell>
          <cell r="K18303" t="str">
            <v>액면금액:15,000,000</v>
          </cell>
          <cell r="L18303" t="str">
            <v>D</v>
          </cell>
          <cell r="M18303">
            <v>359013</v>
          </cell>
          <cell r="N18303">
            <v>0</v>
          </cell>
          <cell r="O18303" t="str">
            <v>2000.04.20</v>
          </cell>
          <cell r="P18303" t="str">
            <v>2000.04.20</v>
          </cell>
          <cell r="Q18303" t="str">
            <v>정경희</v>
          </cell>
          <cell r="R18303">
            <v>111</v>
          </cell>
          <cell r="S18303" t="str">
            <v>서울은행(마포지점)</v>
          </cell>
          <cell r="T18303" t="str">
            <v>2000.04.20-2000.0</v>
          </cell>
          <cell r="U18303" t="str">
            <v>8.10   7.8         112</v>
          </cell>
        </row>
        <row r="18304">
          <cell r="A18304" t="str">
            <v>81002-00</v>
          </cell>
          <cell r="B18304" t="str">
            <v>할인료</v>
          </cell>
          <cell r="C18304" t="str">
            <v>할인료</v>
          </cell>
          <cell r="D18304">
            <v>70</v>
          </cell>
          <cell r="E18304" t="str">
            <v>받을어음결</v>
          </cell>
          <cell r="F18304" t="str">
            <v>10547221-089</v>
          </cell>
          <cell r="G18304">
            <v>100450</v>
          </cell>
          <cell r="H18304" t="str">
            <v>판매1팀</v>
          </cell>
          <cell r="I18304">
            <v>100027</v>
          </cell>
          <cell r="J18304" t="str">
            <v>일진경리팀</v>
          </cell>
          <cell r="K18304" t="str">
            <v>액면금액:30,000,000</v>
          </cell>
          <cell r="L18304" t="str">
            <v>D</v>
          </cell>
          <cell r="M18304">
            <v>724438</v>
          </cell>
          <cell r="N18304">
            <v>0</v>
          </cell>
          <cell r="O18304" t="str">
            <v>2000.04.20</v>
          </cell>
          <cell r="P18304" t="str">
            <v>2000.04.20</v>
          </cell>
          <cell r="Q18304" t="str">
            <v>정경희</v>
          </cell>
          <cell r="R18304">
            <v>111</v>
          </cell>
          <cell r="S18304" t="str">
            <v>서울은행(마포지점)</v>
          </cell>
          <cell r="T18304" t="str">
            <v>2000.04.20-2000.0</v>
          </cell>
          <cell r="U18304" t="str">
            <v>8.11   7.8         113</v>
          </cell>
        </row>
        <row r="18305">
          <cell r="A18305" t="str">
            <v>81002-00</v>
          </cell>
          <cell r="B18305" t="str">
            <v>할인료</v>
          </cell>
          <cell r="C18305" t="str">
            <v>할인료</v>
          </cell>
          <cell r="D18305">
            <v>70</v>
          </cell>
          <cell r="E18305" t="str">
            <v>받을어음결</v>
          </cell>
          <cell r="F18305" t="str">
            <v>10547221-091</v>
          </cell>
          <cell r="G18305">
            <v>100453</v>
          </cell>
          <cell r="H18305" t="str">
            <v>특판1팀</v>
          </cell>
          <cell r="I18305">
            <v>100027</v>
          </cell>
          <cell r="J18305" t="str">
            <v>일진경리팀</v>
          </cell>
          <cell r="K18305" t="str">
            <v>액면금액:10,258,000</v>
          </cell>
          <cell r="L18305" t="str">
            <v>D</v>
          </cell>
          <cell r="M18305">
            <v>247709</v>
          </cell>
          <cell r="N18305">
            <v>0</v>
          </cell>
          <cell r="O18305" t="str">
            <v>2000.04.20</v>
          </cell>
          <cell r="P18305" t="str">
            <v>2000.04.20</v>
          </cell>
          <cell r="Q18305" t="str">
            <v>정경희</v>
          </cell>
          <cell r="R18305">
            <v>111</v>
          </cell>
          <cell r="S18305" t="str">
            <v>서울은행(마포지점)</v>
          </cell>
          <cell r="T18305" t="str">
            <v>2000.04.20-2000.0</v>
          </cell>
          <cell r="U18305" t="str">
            <v>8.11   7.8         113</v>
          </cell>
        </row>
        <row r="18306">
          <cell r="A18306" t="str">
            <v>81002-00</v>
          </cell>
          <cell r="B18306" t="str">
            <v>할인료</v>
          </cell>
          <cell r="C18306" t="str">
            <v>할인료</v>
          </cell>
          <cell r="D18306">
            <v>70</v>
          </cell>
          <cell r="E18306" t="str">
            <v>받을어음결</v>
          </cell>
          <cell r="F18306" t="str">
            <v>10547221-093</v>
          </cell>
          <cell r="G18306">
            <v>100718</v>
          </cell>
          <cell r="H18306" t="str">
            <v>직판팀</v>
          </cell>
          <cell r="I18306">
            <v>100027</v>
          </cell>
          <cell r="J18306" t="str">
            <v>일진경리팀</v>
          </cell>
          <cell r="K18306" t="str">
            <v>액면금액:10,000,000</v>
          </cell>
          <cell r="L18306" t="str">
            <v>D</v>
          </cell>
          <cell r="M18306">
            <v>252164</v>
          </cell>
          <cell r="N18306">
            <v>0</v>
          </cell>
          <cell r="O18306" t="str">
            <v>2000.04.20</v>
          </cell>
          <cell r="P18306" t="str">
            <v>2000.04.20</v>
          </cell>
          <cell r="Q18306" t="str">
            <v>정경희</v>
          </cell>
          <cell r="R18306">
            <v>111</v>
          </cell>
          <cell r="S18306" t="str">
            <v>서울은행(마포지점)</v>
          </cell>
          <cell r="T18306" t="str">
            <v>2000.04.20-2000.0</v>
          </cell>
          <cell r="U18306" t="str">
            <v>8.15   7.8         118</v>
          </cell>
        </row>
        <row r="18307">
          <cell r="A18307" t="str">
            <v>81002-00</v>
          </cell>
          <cell r="B18307" t="str">
            <v>할인료</v>
          </cell>
          <cell r="C18307" t="str">
            <v>할인료</v>
          </cell>
          <cell r="D18307">
            <v>70</v>
          </cell>
          <cell r="E18307" t="str">
            <v>받을어음결</v>
          </cell>
          <cell r="F18307" t="str">
            <v>10547221-095</v>
          </cell>
          <cell r="G18307">
            <v>100450</v>
          </cell>
          <cell r="H18307" t="str">
            <v>판매1팀</v>
          </cell>
          <cell r="I18307">
            <v>100027</v>
          </cell>
          <cell r="J18307" t="str">
            <v>일진경리팀</v>
          </cell>
          <cell r="K18307" t="str">
            <v>액면금액:10,000,000</v>
          </cell>
          <cell r="L18307" t="str">
            <v>D</v>
          </cell>
          <cell r="M18307">
            <v>252164</v>
          </cell>
          <cell r="N18307">
            <v>0</v>
          </cell>
          <cell r="O18307" t="str">
            <v>2000.04.20</v>
          </cell>
          <cell r="P18307" t="str">
            <v>2000.04.20</v>
          </cell>
          <cell r="Q18307" t="str">
            <v>정경희</v>
          </cell>
          <cell r="R18307">
            <v>111</v>
          </cell>
          <cell r="S18307" t="str">
            <v>서울은행(마포지점)</v>
          </cell>
          <cell r="T18307" t="str">
            <v>2000.04.20-2000.0</v>
          </cell>
          <cell r="U18307" t="str">
            <v>8.15   7.8         118</v>
          </cell>
        </row>
        <row r="18308">
          <cell r="A18308" t="str">
            <v>81002-00</v>
          </cell>
          <cell r="B18308" t="str">
            <v>할인료</v>
          </cell>
          <cell r="C18308" t="str">
            <v>할인료</v>
          </cell>
          <cell r="D18308">
            <v>70</v>
          </cell>
          <cell r="E18308" t="str">
            <v>받을어음결</v>
          </cell>
          <cell r="F18308" t="str">
            <v>10547221-097</v>
          </cell>
          <cell r="G18308">
            <v>100450</v>
          </cell>
          <cell r="H18308" t="str">
            <v>판매1팀</v>
          </cell>
          <cell r="I18308">
            <v>100027</v>
          </cell>
          <cell r="J18308" t="str">
            <v>일진경리팀</v>
          </cell>
          <cell r="K18308" t="str">
            <v>액면금액:28,337,000</v>
          </cell>
          <cell r="L18308" t="str">
            <v>D</v>
          </cell>
          <cell r="M18308">
            <v>714558</v>
          </cell>
          <cell r="N18308">
            <v>0</v>
          </cell>
          <cell r="O18308" t="str">
            <v>2000.04.20</v>
          </cell>
          <cell r="P18308" t="str">
            <v>2000.04.20</v>
          </cell>
          <cell r="Q18308" t="str">
            <v>정경희</v>
          </cell>
          <cell r="R18308">
            <v>111</v>
          </cell>
          <cell r="S18308" t="str">
            <v>서울은행(마포지점)</v>
          </cell>
          <cell r="T18308" t="str">
            <v>2000.04.20-2000.0</v>
          </cell>
          <cell r="U18308" t="str">
            <v>8.16   7.8         118</v>
          </cell>
        </row>
        <row r="18309">
          <cell r="A18309" t="str">
            <v>81002-00</v>
          </cell>
          <cell r="B18309" t="str">
            <v>할인료</v>
          </cell>
          <cell r="C18309" t="str">
            <v>할인료</v>
          </cell>
          <cell r="D18309">
            <v>70</v>
          </cell>
          <cell r="E18309" t="str">
            <v>받을어음결</v>
          </cell>
          <cell r="F18309" t="str">
            <v>10547221-099</v>
          </cell>
          <cell r="G18309">
            <v>100450</v>
          </cell>
          <cell r="H18309" t="str">
            <v>판매1팀</v>
          </cell>
          <cell r="I18309">
            <v>100027</v>
          </cell>
          <cell r="J18309" t="str">
            <v>일진경리팀</v>
          </cell>
          <cell r="K18309" t="str">
            <v>액면금액:30,000,000</v>
          </cell>
          <cell r="L18309" t="str">
            <v>D</v>
          </cell>
          <cell r="M18309">
            <v>762904</v>
          </cell>
          <cell r="N18309">
            <v>0</v>
          </cell>
          <cell r="O18309" t="str">
            <v>2000.04.20</v>
          </cell>
          <cell r="P18309" t="str">
            <v>2000.04.20</v>
          </cell>
          <cell r="Q18309" t="str">
            <v>정경희</v>
          </cell>
          <cell r="R18309">
            <v>111</v>
          </cell>
          <cell r="S18309" t="str">
            <v>서울은행(마포지점)</v>
          </cell>
          <cell r="T18309" t="str">
            <v>2000.04.20-2000.0</v>
          </cell>
          <cell r="U18309" t="str">
            <v>8.17   7.8         119</v>
          </cell>
        </row>
        <row r="18310">
          <cell r="A18310" t="str">
            <v>81002-00</v>
          </cell>
          <cell r="B18310" t="str">
            <v>할인료</v>
          </cell>
          <cell r="C18310" t="str">
            <v>할인료</v>
          </cell>
          <cell r="D18310">
            <v>70</v>
          </cell>
          <cell r="E18310" t="str">
            <v>받을어음결</v>
          </cell>
          <cell r="F18310" t="str">
            <v>10547221-101</v>
          </cell>
          <cell r="G18310">
            <v>100453</v>
          </cell>
          <cell r="H18310" t="str">
            <v>특판1팀</v>
          </cell>
          <cell r="I18310">
            <v>100027</v>
          </cell>
          <cell r="J18310" t="str">
            <v>일진경리팀</v>
          </cell>
          <cell r="K18310" t="str">
            <v>액면금액:17,800,000</v>
          </cell>
          <cell r="L18310" t="str">
            <v>D</v>
          </cell>
          <cell r="M18310">
            <v>467871</v>
          </cell>
          <cell r="N18310">
            <v>0</v>
          </cell>
          <cell r="O18310" t="str">
            <v>2000.04.20</v>
          </cell>
          <cell r="P18310" t="str">
            <v>2000.04.20</v>
          </cell>
          <cell r="Q18310" t="str">
            <v>정경희</v>
          </cell>
          <cell r="R18310">
            <v>111</v>
          </cell>
          <cell r="S18310" t="str">
            <v>서울은행(마포지점)</v>
          </cell>
          <cell r="T18310" t="str">
            <v>2000.04.20-2000.0</v>
          </cell>
          <cell r="U18310" t="str">
            <v>8.21   7.8         123</v>
          </cell>
        </row>
        <row r="18311">
          <cell r="A18311" t="str">
            <v>81002-00</v>
          </cell>
          <cell r="B18311" t="str">
            <v>할인료</v>
          </cell>
          <cell r="C18311" t="str">
            <v>할인료</v>
          </cell>
          <cell r="D18311">
            <v>70</v>
          </cell>
          <cell r="E18311" t="str">
            <v>받을어음결</v>
          </cell>
          <cell r="F18311" t="str">
            <v>10547221-103</v>
          </cell>
          <cell r="G18311">
            <v>100450</v>
          </cell>
          <cell r="H18311" t="str">
            <v>판매1팀</v>
          </cell>
          <cell r="I18311">
            <v>100027</v>
          </cell>
          <cell r="J18311" t="str">
            <v>일진경리팀</v>
          </cell>
          <cell r="K18311" t="str">
            <v>액면금액:35,000,000</v>
          </cell>
          <cell r="L18311" t="str">
            <v>D</v>
          </cell>
          <cell r="M18311">
            <v>934931</v>
          </cell>
          <cell r="N18311">
            <v>0</v>
          </cell>
          <cell r="O18311" t="str">
            <v>2000.04.20</v>
          </cell>
          <cell r="P18311" t="str">
            <v>2000.04.20</v>
          </cell>
          <cell r="Q18311" t="str">
            <v>정경희</v>
          </cell>
          <cell r="R18311">
            <v>111</v>
          </cell>
          <cell r="S18311" t="str">
            <v>서울은행(마포지점)</v>
          </cell>
          <cell r="T18311" t="str">
            <v>2000.04.20-2000.0</v>
          </cell>
          <cell r="U18311" t="str">
            <v>8.23   7.8         125</v>
          </cell>
        </row>
        <row r="18312">
          <cell r="A18312" t="str">
            <v>81002-00</v>
          </cell>
          <cell r="B18312" t="str">
            <v>할인료</v>
          </cell>
          <cell r="C18312" t="str">
            <v>할인료</v>
          </cell>
          <cell r="D18312">
            <v>70</v>
          </cell>
          <cell r="E18312" t="str">
            <v>받을어음결</v>
          </cell>
          <cell r="F18312" t="str">
            <v>10547221-105</v>
          </cell>
          <cell r="G18312">
            <v>100450</v>
          </cell>
          <cell r="H18312" t="str">
            <v>판매1팀</v>
          </cell>
          <cell r="I18312">
            <v>100027</v>
          </cell>
          <cell r="J18312" t="str">
            <v>일진경리팀</v>
          </cell>
          <cell r="K18312" t="str">
            <v>액면금액:40,000,000</v>
          </cell>
          <cell r="L18312" t="str">
            <v>D</v>
          </cell>
          <cell r="M18312">
            <v>1085589</v>
          </cell>
          <cell r="N18312">
            <v>0</v>
          </cell>
          <cell r="O18312" t="str">
            <v>2000.04.20</v>
          </cell>
          <cell r="P18312" t="str">
            <v>2000.04.20</v>
          </cell>
          <cell r="Q18312" t="str">
            <v>정경희</v>
          </cell>
          <cell r="R18312">
            <v>111</v>
          </cell>
          <cell r="S18312" t="str">
            <v>서울은행(마포지점)</v>
          </cell>
          <cell r="T18312" t="str">
            <v>2000.04.20-2000.0</v>
          </cell>
          <cell r="U18312" t="str">
            <v>8.25   7.8         127</v>
          </cell>
        </row>
        <row r="18313">
          <cell r="A18313" t="str">
            <v>81002-00</v>
          </cell>
          <cell r="B18313" t="str">
            <v>할인료</v>
          </cell>
          <cell r="C18313" t="str">
            <v>할인료</v>
          </cell>
          <cell r="D18313">
            <v>70</v>
          </cell>
          <cell r="E18313" t="str">
            <v>받을어음결</v>
          </cell>
          <cell r="F18313" t="str">
            <v>10547221-107</v>
          </cell>
          <cell r="G18313">
            <v>100450</v>
          </cell>
          <cell r="H18313" t="str">
            <v>판매1팀</v>
          </cell>
          <cell r="I18313">
            <v>100027</v>
          </cell>
          <cell r="J18313" t="str">
            <v>일진경리팀</v>
          </cell>
          <cell r="K18313" t="str">
            <v>액면금액:37,331,691</v>
          </cell>
          <cell r="L18313" t="str">
            <v>D</v>
          </cell>
          <cell r="M18313">
            <v>1037105</v>
          </cell>
          <cell r="N18313">
            <v>0</v>
          </cell>
          <cell r="O18313" t="str">
            <v>2000.04.20</v>
          </cell>
          <cell r="P18313" t="str">
            <v>2000.04.20</v>
          </cell>
          <cell r="Q18313" t="str">
            <v>정경희</v>
          </cell>
          <cell r="R18313">
            <v>111</v>
          </cell>
          <cell r="S18313" t="str">
            <v>서울은행(마포지점)</v>
          </cell>
          <cell r="T18313" t="str">
            <v>2000.04.20-2000.0</v>
          </cell>
          <cell r="U18313" t="str">
            <v>8.27   7.8         130</v>
          </cell>
        </row>
        <row r="18314">
          <cell r="A18314" t="str">
            <v>81002-00</v>
          </cell>
          <cell r="B18314" t="str">
            <v>할인료</v>
          </cell>
          <cell r="C18314" t="str">
            <v>할인료</v>
          </cell>
          <cell r="D18314">
            <v>70</v>
          </cell>
          <cell r="E18314" t="str">
            <v>받을어음결</v>
          </cell>
          <cell r="F18314" t="str">
            <v>10547221-109</v>
          </cell>
          <cell r="G18314">
            <v>100450</v>
          </cell>
          <cell r="H18314" t="str">
            <v>판매1팀</v>
          </cell>
          <cell r="I18314">
            <v>100027</v>
          </cell>
          <cell r="J18314" t="str">
            <v>일진경리팀</v>
          </cell>
          <cell r="K18314" t="str">
            <v>액면금액:35,000,000</v>
          </cell>
          <cell r="L18314" t="str">
            <v>D</v>
          </cell>
          <cell r="M18314">
            <v>987287</v>
          </cell>
          <cell r="N18314">
            <v>0</v>
          </cell>
          <cell r="O18314" t="str">
            <v>2000.04.20</v>
          </cell>
          <cell r="P18314" t="str">
            <v>2000.04.20</v>
          </cell>
          <cell r="Q18314" t="str">
            <v>정경희</v>
          </cell>
          <cell r="R18314">
            <v>111</v>
          </cell>
          <cell r="S18314" t="str">
            <v>서울은행(마포지점)</v>
          </cell>
          <cell r="T18314" t="str">
            <v>2000.04.20-2000.0</v>
          </cell>
          <cell r="U18314" t="str">
            <v>8.30   7.8         132</v>
          </cell>
        </row>
        <row r="18315">
          <cell r="A18315" t="str">
            <v>81002-00</v>
          </cell>
          <cell r="B18315" t="str">
            <v>할인료</v>
          </cell>
          <cell r="C18315" t="str">
            <v>할인료</v>
          </cell>
          <cell r="D18315">
            <v>70</v>
          </cell>
          <cell r="E18315" t="str">
            <v>받을어음결</v>
          </cell>
          <cell r="F18315" t="str">
            <v>10547221-111</v>
          </cell>
          <cell r="G18315">
            <v>100450</v>
          </cell>
          <cell r="H18315" t="str">
            <v>판매1팀</v>
          </cell>
          <cell r="I18315">
            <v>100027</v>
          </cell>
          <cell r="J18315" t="str">
            <v>일진경리팀</v>
          </cell>
          <cell r="K18315" t="str">
            <v>액면금액:15,000,000</v>
          </cell>
          <cell r="L18315" t="str">
            <v>D</v>
          </cell>
          <cell r="M18315">
            <v>423123</v>
          </cell>
          <cell r="N18315">
            <v>0</v>
          </cell>
          <cell r="O18315" t="str">
            <v>2000.04.20</v>
          </cell>
          <cell r="P18315" t="str">
            <v>2000.04.20</v>
          </cell>
          <cell r="Q18315" t="str">
            <v>정경희</v>
          </cell>
          <cell r="R18315">
            <v>111</v>
          </cell>
          <cell r="S18315" t="str">
            <v>서울은행(마포지점)</v>
          </cell>
          <cell r="T18315" t="str">
            <v>2000.04.20-2000.0</v>
          </cell>
          <cell r="U18315" t="str">
            <v>8.30   7.8         132</v>
          </cell>
        </row>
        <row r="18316">
          <cell r="A18316" t="str">
            <v>81002-00</v>
          </cell>
          <cell r="B18316" t="str">
            <v>할인료</v>
          </cell>
          <cell r="C18316" t="str">
            <v>할인료</v>
          </cell>
          <cell r="D18316">
            <v>70</v>
          </cell>
          <cell r="E18316" t="str">
            <v>받을어음결</v>
          </cell>
          <cell r="F18316" t="str">
            <v>10547221-113</v>
          </cell>
          <cell r="G18316">
            <v>100450</v>
          </cell>
          <cell r="H18316" t="str">
            <v>판매1팀</v>
          </cell>
          <cell r="I18316">
            <v>100027</v>
          </cell>
          <cell r="J18316" t="str">
            <v>일진경리팀</v>
          </cell>
          <cell r="K18316" t="str">
            <v>액면금액:7,000,000</v>
          </cell>
          <cell r="L18316" t="str">
            <v>D</v>
          </cell>
          <cell r="M18316">
            <v>198953</v>
          </cell>
          <cell r="N18316">
            <v>0</v>
          </cell>
          <cell r="O18316" t="str">
            <v>2000.04.20</v>
          </cell>
          <cell r="P18316" t="str">
            <v>2000.04.20</v>
          </cell>
          <cell r="Q18316" t="str">
            <v>정경희</v>
          </cell>
          <cell r="R18316">
            <v>111</v>
          </cell>
          <cell r="S18316" t="str">
            <v>서울은행(마포지점)</v>
          </cell>
          <cell r="T18316" t="str">
            <v>2000.04.20-2000.0</v>
          </cell>
          <cell r="U18316" t="str">
            <v>8.31   7.8         133</v>
          </cell>
        </row>
        <row r="18317">
          <cell r="A18317" t="str">
            <v>81002-00</v>
          </cell>
          <cell r="B18317" t="str">
            <v>할인료</v>
          </cell>
          <cell r="C18317" t="str">
            <v>할인료</v>
          </cell>
          <cell r="D18317">
            <v>70</v>
          </cell>
          <cell r="E18317" t="str">
            <v>받을어음결</v>
          </cell>
          <cell r="F18317" t="str">
            <v>10547221-115</v>
          </cell>
          <cell r="G18317">
            <v>100720</v>
          </cell>
          <cell r="H18317" t="str">
            <v>판매2팀</v>
          </cell>
          <cell r="I18317">
            <v>100027</v>
          </cell>
          <cell r="J18317" t="str">
            <v>일진경리팀</v>
          </cell>
          <cell r="K18317" t="str">
            <v>액면금액:10,000,000</v>
          </cell>
          <cell r="L18317" t="str">
            <v>D</v>
          </cell>
          <cell r="M18317">
            <v>284219</v>
          </cell>
          <cell r="N18317">
            <v>0</v>
          </cell>
          <cell r="O18317" t="str">
            <v>2000.04.20</v>
          </cell>
          <cell r="P18317" t="str">
            <v>2000.04.20</v>
          </cell>
          <cell r="Q18317" t="str">
            <v>정경희</v>
          </cell>
          <cell r="R18317">
            <v>111</v>
          </cell>
          <cell r="S18317" t="str">
            <v>서울은행(마포지점)</v>
          </cell>
          <cell r="T18317" t="str">
            <v>2000.04.20-2000.0</v>
          </cell>
          <cell r="U18317" t="str">
            <v>8.31   7.8         133</v>
          </cell>
        </row>
        <row r="18318">
          <cell r="A18318" t="str">
            <v>81002-00</v>
          </cell>
          <cell r="B18318" t="str">
            <v>할인료</v>
          </cell>
          <cell r="C18318" t="str">
            <v>할인료</v>
          </cell>
          <cell r="D18318">
            <v>70</v>
          </cell>
          <cell r="E18318" t="str">
            <v>받을어음결</v>
          </cell>
          <cell r="F18318" t="str">
            <v>10547221-117</v>
          </cell>
          <cell r="G18318">
            <v>100720</v>
          </cell>
          <cell r="H18318" t="str">
            <v>판매2팀</v>
          </cell>
          <cell r="I18318">
            <v>100027</v>
          </cell>
          <cell r="J18318" t="str">
            <v>일진경리팀</v>
          </cell>
          <cell r="K18318" t="str">
            <v>액면금액:92,653,600</v>
          </cell>
          <cell r="L18318" t="str">
            <v>D</v>
          </cell>
          <cell r="M18318">
            <v>2633393</v>
          </cell>
          <cell r="N18318">
            <v>0</v>
          </cell>
          <cell r="O18318" t="str">
            <v>2000.04.20</v>
          </cell>
          <cell r="P18318" t="str">
            <v>2000.04.20</v>
          </cell>
          <cell r="Q18318" t="str">
            <v>정경희</v>
          </cell>
          <cell r="R18318">
            <v>111</v>
          </cell>
          <cell r="S18318" t="str">
            <v>서울은행(마포지점)</v>
          </cell>
          <cell r="T18318" t="str">
            <v>2000.04.20-2000.0</v>
          </cell>
          <cell r="U18318" t="str">
            <v>8.31   7.8         133</v>
          </cell>
        </row>
        <row r="18319">
          <cell r="A18319" t="str">
            <v>81002-00</v>
          </cell>
          <cell r="B18319" t="str">
            <v>할인료</v>
          </cell>
          <cell r="C18319" t="str">
            <v>할인료</v>
          </cell>
          <cell r="D18319">
            <v>70</v>
          </cell>
          <cell r="E18319" t="str">
            <v>받을어음결</v>
          </cell>
          <cell r="F18319" t="str">
            <v>10547221-119</v>
          </cell>
          <cell r="G18319">
            <v>100453</v>
          </cell>
          <cell r="H18319" t="str">
            <v>특판1팀</v>
          </cell>
          <cell r="I18319">
            <v>100027</v>
          </cell>
          <cell r="J18319" t="str">
            <v>일진경리팀</v>
          </cell>
          <cell r="K18319" t="str">
            <v>액면금액:20,000,000</v>
          </cell>
          <cell r="L18319" t="str">
            <v>D</v>
          </cell>
          <cell r="M18319">
            <v>568438</v>
          </cell>
          <cell r="N18319">
            <v>0</v>
          </cell>
          <cell r="O18319" t="str">
            <v>2000.04.20</v>
          </cell>
          <cell r="P18319" t="str">
            <v>2000.04.20</v>
          </cell>
          <cell r="Q18319" t="str">
            <v>정경희</v>
          </cell>
          <cell r="R18319">
            <v>111</v>
          </cell>
          <cell r="S18319" t="str">
            <v>서울은행(마포지점)</v>
          </cell>
          <cell r="T18319" t="str">
            <v>2000.04.20-2000.0</v>
          </cell>
          <cell r="U18319" t="str">
            <v>8.31   7.8         133</v>
          </cell>
        </row>
        <row r="18320">
          <cell r="A18320" t="str">
            <v>81002-00</v>
          </cell>
          <cell r="B18320" t="str">
            <v>할인료</v>
          </cell>
          <cell r="C18320" t="str">
            <v>할인료</v>
          </cell>
          <cell r="D18320">
            <v>70</v>
          </cell>
          <cell r="E18320" t="str">
            <v>받을어음결</v>
          </cell>
          <cell r="F18320" t="str">
            <v>10547221-121</v>
          </cell>
          <cell r="G18320">
            <v>100720</v>
          </cell>
          <cell r="H18320" t="str">
            <v>판매2팀</v>
          </cell>
          <cell r="I18320">
            <v>100027</v>
          </cell>
          <cell r="J18320" t="str">
            <v>일진경리팀</v>
          </cell>
          <cell r="K18320" t="str">
            <v>액면금액:15,000,000</v>
          </cell>
          <cell r="L18320" t="str">
            <v>D</v>
          </cell>
          <cell r="M18320">
            <v>512876</v>
          </cell>
          <cell r="N18320">
            <v>0</v>
          </cell>
          <cell r="O18320" t="str">
            <v>2000.04.20</v>
          </cell>
          <cell r="P18320" t="str">
            <v>2000.04.20</v>
          </cell>
          <cell r="Q18320" t="str">
            <v>정경희</v>
          </cell>
          <cell r="R18320">
            <v>111</v>
          </cell>
          <cell r="S18320" t="str">
            <v>서울은행(마포지점)</v>
          </cell>
          <cell r="T18320" t="str">
            <v>2000.04.20-2000.0</v>
          </cell>
          <cell r="U18320" t="str">
            <v>9.27   7.8         160</v>
          </cell>
        </row>
        <row r="18321">
          <cell r="A18321" t="str">
            <v>81002-00</v>
          </cell>
          <cell r="B18321" t="str">
            <v>할인료</v>
          </cell>
          <cell r="C18321" t="str">
            <v>할인료</v>
          </cell>
          <cell r="D18321">
            <v>70</v>
          </cell>
          <cell r="E18321" t="str">
            <v>받을어음결</v>
          </cell>
          <cell r="F18321" t="str">
            <v>10547221-123</v>
          </cell>
          <cell r="G18321">
            <v>100720</v>
          </cell>
          <cell r="H18321" t="str">
            <v>판매2팀</v>
          </cell>
          <cell r="I18321">
            <v>100027</v>
          </cell>
          <cell r="J18321" t="str">
            <v>일진경리팀</v>
          </cell>
          <cell r="K18321" t="str">
            <v>액면금액:13,000,000</v>
          </cell>
          <cell r="L18321" t="str">
            <v>D</v>
          </cell>
          <cell r="M18321">
            <v>452827</v>
          </cell>
          <cell r="N18321">
            <v>0</v>
          </cell>
          <cell r="O18321" t="str">
            <v>2000.04.20</v>
          </cell>
          <cell r="P18321" t="str">
            <v>2000.04.20</v>
          </cell>
          <cell r="Q18321" t="str">
            <v>정경희</v>
          </cell>
          <cell r="R18321">
            <v>111</v>
          </cell>
          <cell r="S18321" t="str">
            <v>서울은행(마포지점)</v>
          </cell>
          <cell r="T18321" t="str">
            <v>2000.04.20-2000.0</v>
          </cell>
          <cell r="U18321" t="str">
            <v>9.30   7.8         163</v>
          </cell>
        </row>
        <row r="18322">
          <cell r="A18322" t="str">
            <v>81002-00</v>
          </cell>
          <cell r="B18322" t="str">
            <v>할인료</v>
          </cell>
          <cell r="C18322" t="str">
            <v>할인료</v>
          </cell>
          <cell r="D18322">
            <v>70</v>
          </cell>
          <cell r="E18322" t="str">
            <v>받을어음결</v>
          </cell>
          <cell r="F18322" t="str">
            <v>10547221-125</v>
          </cell>
          <cell r="G18322">
            <v>100453</v>
          </cell>
          <cell r="H18322" t="str">
            <v>특판1팀</v>
          </cell>
          <cell r="I18322">
            <v>100027</v>
          </cell>
          <cell r="J18322" t="str">
            <v>일진경리팀</v>
          </cell>
          <cell r="K18322" t="str">
            <v>액면금액:16,000,000</v>
          </cell>
          <cell r="L18322" t="str">
            <v>D</v>
          </cell>
          <cell r="M18322">
            <v>259857</v>
          </cell>
          <cell r="N18322">
            <v>0</v>
          </cell>
          <cell r="O18322" t="str">
            <v>2000.04.20</v>
          </cell>
          <cell r="P18322" t="str">
            <v>2000.04.20</v>
          </cell>
          <cell r="Q18322" t="str">
            <v>정경희</v>
          </cell>
          <cell r="R18322">
            <v>111</v>
          </cell>
          <cell r="S18322" t="str">
            <v>서울은행(마포지점)</v>
          </cell>
          <cell r="T18322" t="str">
            <v>2000.04.20-2000.0</v>
          </cell>
          <cell r="U18322" t="str">
            <v>7.04   7.8         76</v>
          </cell>
        </row>
        <row r="18323">
          <cell r="A18323" t="str">
            <v>81002-00</v>
          </cell>
          <cell r="B18323" t="str">
            <v>할인료</v>
          </cell>
          <cell r="C18323" t="str">
            <v>할인료</v>
          </cell>
          <cell r="D18323">
            <v>70</v>
          </cell>
          <cell r="E18323" t="str">
            <v>받을어음결</v>
          </cell>
          <cell r="F18323" t="str">
            <v>10547591-003</v>
          </cell>
          <cell r="G18323">
            <v>100453</v>
          </cell>
          <cell r="H18323" t="str">
            <v>특판1팀</v>
          </cell>
          <cell r="I18323">
            <v>100027</v>
          </cell>
          <cell r="J18323" t="str">
            <v>일진경리팀</v>
          </cell>
          <cell r="K18323" t="str">
            <v>액면금액:35,000,000</v>
          </cell>
          <cell r="L18323" t="str">
            <v>D</v>
          </cell>
          <cell r="M18323">
            <v>755424</v>
          </cell>
          <cell r="N18323">
            <v>0</v>
          </cell>
          <cell r="O18323" t="str">
            <v>2000.04.21</v>
          </cell>
          <cell r="P18323" t="str">
            <v>2000.04.21</v>
          </cell>
          <cell r="Q18323" t="str">
            <v>최윤경</v>
          </cell>
          <cell r="R18323">
            <v>111</v>
          </cell>
          <cell r="S18323" t="str">
            <v>서울은행(마포지점)</v>
          </cell>
          <cell r="T18323" t="str">
            <v>2000.04.21-2000.0</v>
          </cell>
          <cell r="U18323" t="str">
            <v>7.31   7.8         101</v>
          </cell>
        </row>
        <row r="18324">
          <cell r="A18324" t="str">
            <v>81002-00</v>
          </cell>
          <cell r="B18324" t="str">
            <v>할인료</v>
          </cell>
          <cell r="C18324" t="str">
            <v>할인료</v>
          </cell>
          <cell r="D18324">
            <v>70</v>
          </cell>
          <cell r="E18324" t="str">
            <v>받을어음결</v>
          </cell>
          <cell r="F18324" t="str">
            <v>10567048-003</v>
          </cell>
          <cell r="G18324">
            <v>100450</v>
          </cell>
          <cell r="H18324" t="str">
            <v>판매1팀</v>
          </cell>
          <cell r="I18324">
            <v>100027</v>
          </cell>
          <cell r="J18324" t="str">
            <v>일진경리팀</v>
          </cell>
          <cell r="K18324" t="str">
            <v>액면금액:290,500,000</v>
          </cell>
          <cell r="L18324" t="str">
            <v>D</v>
          </cell>
          <cell r="M18324">
            <v>7759931</v>
          </cell>
          <cell r="N18324">
            <v>0</v>
          </cell>
          <cell r="O18324" t="str">
            <v>2000.06.09</v>
          </cell>
          <cell r="P18324" t="str">
            <v>2000.06.09</v>
          </cell>
          <cell r="Q18324" t="str">
            <v>최윤경</v>
          </cell>
          <cell r="R18324">
            <v>111</v>
          </cell>
          <cell r="S18324" t="str">
            <v>서울은행(마포지점)</v>
          </cell>
          <cell r="T18324" t="str">
            <v>2000.06.09-2000.1</v>
          </cell>
          <cell r="U18324" t="str">
            <v>0.12   7.8         125</v>
          </cell>
        </row>
        <row r="18325">
          <cell r="A18325" t="str">
            <v>81002-00</v>
          </cell>
          <cell r="B18325" t="str">
            <v>할인료</v>
          </cell>
          <cell r="C18325" t="str">
            <v>할인료</v>
          </cell>
          <cell r="D18325">
            <v>70</v>
          </cell>
          <cell r="E18325" t="str">
            <v>받을어음결</v>
          </cell>
          <cell r="F18325" t="str">
            <v>10567048-005</v>
          </cell>
          <cell r="G18325">
            <v>100450</v>
          </cell>
          <cell r="H18325" t="str">
            <v>판매1팀</v>
          </cell>
          <cell r="I18325">
            <v>100027</v>
          </cell>
          <cell r="J18325" t="str">
            <v>일진경리팀</v>
          </cell>
          <cell r="K18325" t="str">
            <v>액면금액:25,000,000</v>
          </cell>
          <cell r="L18325" t="str">
            <v>D</v>
          </cell>
          <cell r="M18325">
            <v>673150</v>
          </cell>
          <cell r="N18325">
            <v>0</v>
          </cell>
          <cell r="O18325" t="str">
            <v>2000.06.09</v>
          </cell>
          <cell r="P18325" t="str">
            <v>2000.06.09</v>
          </cell>
          <cell r="Q18325" t="str">
            <v>최윤경</v>
          </cell>
          <cell r="R18325">
            <v>111</v>
          </cell>
          <cell r="S18325" t="str">
            <v>서울은행(마포지점)</v>
          </cell>
          <cell r="T18325" t="str">
            <v>2000.06.09-2000.1</v>
          </cell>
          <cell r="U18325" t="str">
            <v>0.13   7.8         126</v>
          </cell>
        </row>
        <row r="18326">
          <cell r="A18326" t="str">
            <v>81002-00</v>
          </cell>
          <cell r="B18326" t="str">
            <v>할인료</v>
          </cell>
          <cell r="C18326" t="str">
            <v>할인료</v>
          </cell>
          <cell r="D18326">
            <v>70</v>
          </cell>
          <cell r="E18326" t="str">
            <v>받을어음결</v>
          </cell>
          <cell r="F18326" t="str">
            <v>10567048-007</v>
          </cell>
          <cell r="G18326">
            <v>100453</v>
          </cell>
          <cell r="H18326" t="str">
            <v>특판1팀</v>
          </cell>
          <cell r="I18326">
            <v>100027</v>
          </cell>
          <cell r="J18326" t="str">
            <v>일진경리팀</v>
          </cell>
          <cell r="K18326" t="str">
            <v>액면금액:30,000,000</v>
          </cell>
          <cell r="L18326" t="str">
            <v>D</v>
          </cell>
          <cell r="M18326">
            <v>827013</v>
          </cell>
          <cell r="N18326">
            <v>0</v>
          </cell>
          <cell r="O18326" t="str">
            <v>2000.06.09</v>
          </cell>
          <cell r="P18326" t="str">
            <v>2000.06.09</v>
          </cell>
          <cell r="Q18326" t="str">
            <v>최윤경</v>
          </cell>
          <cell r="R18326">
            <v>111</v>
          </cell>
          <cell r="S18326" t="str">
            <v>서울은행(마포지점)</v>
          </cell>
          <cell r="T18326" t="str">
            <v>2000.06.09-2000.1</v>
          </cell>
          <cell r="U18326" t="str">
            <v>0.15   7.8         129</v>
          </cell>
        </row>
        <row r="18327">
          <cell r="A18327" t="str">
            <v>81002-00</v>
          </cell>
          <cell r="B18327" t="str">
            <v>할인료</v>
          </cell>
          <cell r="C18327" t="str">
            <v>할인료</v>
          </cell>
          <cell r="D18327">
            <v>70</v>
          </cell>
          <cell r="E18327" t="str">
            <v>받을어음결</v>
          </cell>
          <cell r="F18327" t="str">
            <v>10567048-009</v>
          </cell>
          <cell r="G18327">
            <v>100720</v>
          </cell>
          <cell r="H18327" t="str">
            <v>판매2팀</v>
          </cell>
          <cell r="I18327">
            <v>100027</v>
          </cell>
          <cell r="J18327" t="str">
            <v>일진경리팀</v>
          </cell>
          <cell r="K18327" t="str">
            <v>액면금액:10,000,000</v>
          </cell>
          <cell r="L18327" t="str">
            <v>D</v>
          </cell>
          <cell r="M18327">
            <v>277808</v>
          </cell>
          <cell r="N18327">
            <v>0</v>
          </cell>
          <cell r="O18327" t="str">
            <v>2000.06.09</v>
          </cell>
          <cell r="P18327" t="str">
            <v>2000.06.09</v>
          </cell>
          <cell r="Q18327" t="str">
            <v>최윤경</v>
          </cell>
          <cell r="R18327">
            <v>111</v>
          </cell>
          <cell r="S18327" t="str">
            <v>서울은행(마포지점)</v>
          </cell>
          <cell r="T18327" t="str">
            <v>2000.06.09-2000.1</v>
          </cell>
          <cell r="U18327" t="str">
            <v>0.17   7.8         130</v>
          </cell>
        </row>
        <row r="18328">
          <cell r="A18328" t="str">
            <v>81002-00</v>
          </cell>
          <cell r="B18328" t="str">
            <v>할인료</v>
          </cell>
          <cell r="C18328" t="str">
            <v>할인료</v>
          </cell>
          <cell r="D18328">
            <v>70</v>
          </cell>
          <cell r="E18328" t="str">
            <v>받을어음결</v>
          </cell>
          <cell r="F18328" t="str">
            <v>10567048-011</v>
          </cell>
          <cell r="G18328">
            <v>100450</v>
          </cell>
          <cell r="H18328" t="str">
            <v>판매1팀</v>
          </cell>
          <cell r="I18328">
            <v>100027</v>
          </cell>
          <cell r="J18328" t="str">
            <v>일진경리팀</v>
          </cell>
          <cell r="K18328" t="str">
            <v>액면금액:30,000,000</v>
          </cell>
          <cell r="L18328" t="str">
            <v>D</v>
          </cell>
          <cell r="M18328">
            <v>852657</v>
          </cell>
          <cell r="N18328">
            <v>0</v>
          </cell>
          <cell r="O18328" t="str">
            <v>2000.06.09</v>
          </cell>
          <cell r="P18328" t="str">
            <v>2000.06.09</v>
          </cell>
          <cell r="Q18328" t="str">
            <v>최윤경</v>
          </cell>
          <cell r="R18328">
            <v>111</v>
          </cell>
          <cell r="S18328" t="str">
            <v>서울은행(마포지점)</v>
          </cell>
          <cell r="T18328" t="str">
            <v>2000.06.09-2000.1</v>
          </cell>
          <cell r="U18328" t="str">
            <v>0.20   7.8         133</v>
          </cell>
        </row>
        <row r="18329">
          <cell r="A18329" t="str">
            <v>81002-00</v>
          </cell>
          <cell r="B18329" t="str">
            <v>할인료</v>
          </cell>
          <cell r="C18329" t="str">
            <v>할인료</v>
          </cell>
          <cell r="D18329">
            <v>70</v>
          </cell>
          <cell r="E18329" t="str">
            <v>받을어음결</v>
          </cell>
          <cell r="F18329" t="str">
            <v>10567048-013</v>
          </cell>
          <cell r="G18329">
            <v>100453</v>
          </cell>
          <cell r="H18329" t="str">
            <v>특판1팀</v>
          </cell>
          <cell r="I18329">
            <v>100027</v>
          </cell>
          <cell r="J18329" t="str">
            <v>일진경리팀</v>
          </cell>
          <cell r="K18329" t="str">
            <v>액면금액:46,000,000</v>
          </cell>
          <cell r="L18329" t="str">
            <v>D</v>
          </cell>
          <cell r="M18329">
            <v>1307408</v>
          </cell>
          <cell r="N18329">
            <v>0</v>
          </cell>
          <cell r="O18329" t="str">
            <v>2000.06.09</v>
          </cell>
          <cell r="P18329" t="str">
            <v>2000.06.09</v>
          </cell>
          <cell r="Q18329" t="str">
            <v>최윤경</v>
          </cell>
          <cell r="R18329">
            <v>111</v>
          </cell>
          <cell r="S18329" t="str">
            <v>서울은행(마포지점)</v>
          </cell>
          <cell r="T18329" t="str">
            <v>2000.06.09-2000.1</v>
          </cell>
          <cell r="U18329" t="str">
            <v>0.20   7.8         133</v>
          </cell>
        </row>
        <row r="18330">
          <cell r="A18330" t="str">
            <v>81002-00</v>
          </cell>
          <cell r="B18330" t="str">
            <v>할인료</v>
          </cell>
          <cell r="C18330" t="str">
            <v>할인료</v>
          </cell>
          <cell r="D18330">
            <v>70</v>
          </cell>
          <cell r="E18330" t="str">
            <v>받을어음결</v>
          </cell>
          <cell r="F18330" t="str">
            <v>10567048-015</v>
          </cell>
          <cell r="G18330">
            <v>100450</v>
          </cell>
          <cell r="H18330" t="str">
            <v>판매1팀</v>
          </cell>
          <cell r="I18330">
            <v>100027</v>
          </cell>
          <cell r="J18330" t="str">
            <v>일진경리팀</v>
          </cell>
          <cell r="K18330" t="str">
            <v>액면금액:30,000,000</v>
          </cell>
          <cell r="L18330" t="str">
            <v>D</v>
          </cell>
          <cell r="M18330">
            <v>884712</v>
          </cell>
          <cell r="N18330">
            <v>0</v>
          </cell>
          <cell r="O18330" t="str">
            <v>2000.06.09</v>
          </cell>
          <cell r="P18330" t="str">
            <v>2000.06.09</v>
          </cell>
          <cell r="Q18330" t="str">
            <v>최윤경</v>
          </cell>
          <cell r="R18330">
            <v>111</v>
          </cell>
          <cell r="S18330" t="str">
            <v>서울은행(마포지점)</v>
          </cell>
          <cell r="T18330" t="str">
            <v>2000.06.09-2000.1</v>
          </cell>
          <cell r="U18330" t="str">
            <v>0.25   7.8         138</v>
          </cell>
        </row>
        <row r="18331">
          <cell r="A18331" t="str">
            <v>81002-00</v>
          </cell>
          <cell r="B18331" t="str">
            <v>할인료</v>
          </cell>
          <cell r="C18331" t="str">
            <v>할인료</v>
          </cell>
          <cell r="D18331">
            <v>70</v>
          </cell>
          <cell r="E18331" t="str">
            <v>받을어음결</v>
          </cell>
          <cell r="F18331" t="str">
            <v>10567048-017</v>
          </cell>
          <cell r="G18331">
            <v>100450</v>
          </cell>
          <cell r="H18331" t="str">
            <v>판매1팀</v>
          </cell>
          <cell r="I18331">
            <v>100027</v>
          </cell>
          <cell r="J18331" t="str">
            <v>일진경리팀</v>
          </cell>
          <cell r="K18331" t="str">
            <v>액면금액:326,301,470</v>
          </cell>
          <cell r="L18331" t="str">
            <v>D</v>
          </cell>
          <cell r="M18331">
            <v>9762224</v>
          </cell>
          <cell r="N18331">
            <v>0</v>
          </cell>
          <cell r="O18331" t="str">
            <v>2000.06.09</v>
          </cell>
          <cell r="P18331" t="str">
            <v>2000.06.09</v>
          </cell>
          <cell r="Q18331" t="str">
            <v>최윤경</v>
          </cell>
          <cell r="R18331">
            <v>111</v>
          </cell>
          <cell r="S18331" t="str">
            <v>서울은행(마포지점)</v>
          </cell>
          <cell r="T18331" t="str">
            <v>2000.06.09-2000.1</v>
          </cell>
          <cell r="U18331" t="str">
            <v>0.27   7.8         140</v>
          </cell>
        </row>
        <row r="18332">
          <cell r="A18332" t="str">
            <v>81002-00</v>
          </cell>
          <cell r="B18332" t="str">
            <v>할인료</v>
          </cell>
          <cell r="C18332" t="str">
            <v>할인료</v>
          </cell>
          <cell r="D18332">
            <v>70</v>
          </cell>
          <cell r="E18332" t="str">
            <v>받을어음결</v>
          </cell>
          <cell r="F18332" t="str">
            <v>10567048-019</v>
          </cell>
          <cell r="G18332">
            <v>100450</v>
          </cell>
          <cell r="H18332" t="str">
            <v>판매1팀</v>
          </cell>
          <cell r="I18332">
            <v>100027</v>
          </cell>
          <cell r="J18332" t="str">
            <v>일진경리팀</v>
          </cell>
          <cell r="K18332" t="str">
            <v>액면금액:15,000,000</v>
          </cell>
          <cell r="L18332" t="str">
            <v>D</v>
          </cell>
          <cell r="M18332">
            <v>458383</v>
          </cell>
          <cell r="N18332">
            <v>0</v>
          </cell>
          <cell r="O18332" t="str">
            <v>2000.06.09</v>
          </cell>
          <cell r="P18332" t="str">
            <v>2000.06.09</v>
          </cell>
          <cell r="Q18332" t="str">
            <v>최윤경</v>
          </cell>
          <cell r="R18332">
            <v>111</v>
          </cell>
          <cell r="S18332" t="str">
            <v>서울은행(마포지점)</v>
          </cell>
          <cell r="T18332" t="str">
            <v>2000.06.09-2000.1</v>
          </cell>
          <cell r="U18332" t="str">
            <v>0.29   7.8         143</v>
          </cell>
        </row>
        <row r="18333">
          <cell r="A18333" t="str">
            <v>81002-00</v>
          </cell>
          <cell r="B18333" t="str">
            <v>할인료</v>
          </cell>
          <cell r="C18333" t="str">
            <v>할인료</v>
          </cell>
          <cell r="D18333">
            <v>70</v>
          </cell>
          <cell r="E18333" t="str">
            <v>받을어음결</v>
          </cell>
          <cell r="F18333" t="str">
            <v>10567048-021</v>
          </cell>
          <cell r="G18333">
            <v>100450</v>
          </cell>
          <cell r="H18333" t="str">
            <v>판매1팀</v>
          </cell>
          <cell r="I18333">
            <v>100027</v>
          </cell>
          <cell r="J18333" t="str">
            <v>일진경리팀</v>
          </cell>
          <cell r="K18333" t="str">
            <v>액면금액:20,000,000</v>
          </cell>
          <cell r="L18333" t="str">
            <v>D</v>
          </cell>
          <cell r="M18333">
            <v>615452</v>
          </cell>
          <cell r="N18333">
            <v>0</v>
          </cell>
          <cell r="O18333" t="str">
            <v>2000.06.09</v>
          </cell>
          <cell r="P18333" t="str">
            <v>2000.06.09</v>
          </cell>
          <cell r="Q18333" t="str">
            <v>최윤경</v>
          </cell>
          <cell r="R18333">
            <v>111</v>
          </cell>
          <cell r="S18333" t="str">
            <v>서울은행(마포지점)</v>
          </cell>
          <cell r="T18333" t="str">
            <v>2000.06.09-2000.1</v>
          </cell>
          <cell r="U18333" t="str">
            <v>0.31   7.8         144</v>
          </cell>
        </row>
        <row r="18334">
          <cell r="A18334" t="str">
            <v>81002-00</v>
          </cell>
          <cell r="B18334" t="str">
            <v>할인료</v>
          </cell>
          <cell r="C18334" t="str">
            <v>할인료</v>
          </cell>
          <cell r="D18334">
            <v>70</v>
          </cell>
          <cell r="E18334" t="str">
            <v>받을어음결</v>
          </cell>
          <cell r="F18334" t="str">
            <v>10567048-023</v>
          </cell>
          <cell r="G18334">
            <v>100453</v>
          </cell>
          <cell r="H18334" t="str">
            <v>특판1팀</v>
          </cell>
          <cell r="I18334">
            <v>100027</v>
          </cell>
          <cell r="J18334" t="str">
            <v>일진경리팀</v>
          </cell>
          <cell r="K18334" t="str">
            <v>액면금액:17,280,000</v>
          </cell>
          <cell r="L18334" t="str">
            <v>D</v>
          </cell>
          <cell r="M18334">
            <v>531750</v>
          </cell>
          <cell r="N18334">
            <v>0</v>
          </cell>
          <cell r="O18334" t="str">
            <v>2000.06.09</v>
          </cell>
          <cell r="P18334" t="str">
            <v>2000.06.09</v>
          </cell>
          <cell r="Q18334" t="str">
            <v>최윤경</v>
          </cell>
          <cell r="R18334">
            <v>111</v>
          </cell>
          <cell r="S18334" t="str">
            <v>서울은행(마포지점)</v>
          </cell>
          <cell r="T18334" t="str">
            <v>2000.06.09-2000.1</v>
          </cell>
          <cell r="U18334" t="str">
            <v>0.31   7.8         144</v>
          </cell>
        </row>
        <row r="18335">
          <cell r="A18335" t="str">
            <v>81002-00</v>
          </cell>
          <cell r="B18335" t="str">
            <v>할인료</v>
          </cell>
          <cell r="C18335" t="str">
            <v>할인료</v>
          </cell>
          <cell r="D18335">
            <v>70</v>
          </cell>
          <cell r="E18335" t="str">
            <v>받을어음결</v>
          </cell>
          <cell r="F18335" t="str">
            <v>10567048-025</v>
          </cell>
          <cell r="G18335">
            <v>100720</v>
          </cell>
          <cell r="H18335" t="str">
            <v>판매2팀</v>
          </cell>
          <cell r="I18335">
            <v>100027</v>
          </cell>
          <cell r="J18335" t="str">
            <v>일진경리팀</v>
          </cell>
          <cell r="K18335" t="str">
            <v>액면금액:57,785,048</v>
          </cell>
          <cell r="L18335" t="str">
            <v>D</v>
          </cell>
          <cell r="M18335">
            <v>1876985</v>
          </cell>
          <cell r="N18335">
            <v>0</v>
          </cell>
          <cell r="O18335" t="str">
            <v>2000.06.09</v>
          </cell>
          <cell r="P18335" t="str">
            <v>2000.06.09</v>
          </cell>
          <cell r="Q18335" t="str">
            <v>최윤경</v>
          </cell>
          <cell r="R18335">
            <v>111</v>
          </cell>
          <cell r="S18335" t="str">
            <v>서울은행(마포지점)</v>
          </cell>
          <cell r="T18335" t="str">
            <v>2000.06.09-2000.1</v>
          </cell>
          <cell r="U18335" t="str">
            <v>1.08   7.8         152</v>
          </cell>
        </row>
        <row r="18336">
          <cell r="A18336" t="str">
            <v>81002-00</v>
          </cell>
          <cell r="B18336" t="str">
            <v>할인료</v>
          </cell>
          <cell r="C18336" t="str">
            <v>할인료</v>
          </cell>
          <cell r="D18336">
            <v>70</v>
          </cell>
          <cell r="E18336" t="str">
            <v>받을어음결</v>
          </cell>
          <cell r="F18336" t="str">
            <v>10567048-027</v>
          </cell>
          <cell r="G18336">
            <v>100720</v>
          </cell>
          <cell r="H18336" t="str">
            <v>판매2팀</v>
          </cell>
          <cell r="I18336">
            <v>100027</v>
          </cell>
          <cell r="J18336" t="str">
            <v>일진경리팀</v>
          </cell>
          <cell r="K18336" t="str">
            <v>액면금액:15,000,000</v>
          </cell>
          <cell r="L18336" t="str">
            <v>D</v>
          </cell>
          <cell r="M18336">
            <v>493643</v>
          </cell>
          <cell r="N18336">
            <v>0</v>
          </cell>
          <cell r="O18336" t="str">
            <v>2000.06.09</v>
          </cell>
          <cell r="P18336" t="str">
            <v>2000.06.09</v>
          </cell>
          <cell r="Q18336" t="str">
            <v>최윤경</v>
          </cell>
          <cell r="R18336">
            <v>111</v>
          </cell>
          <cell r="S18336" t="str">
            <v>서울은행(마포지점)</v>
          </cell>
          <cell r="T18336" t="str">
            <v>2000.06.09-2000.1</v>
          </cell>
          <cell r="U18336" t="str">
            <v>1.10   7.8         154</v>
          </cell>
        </row>
        <row r="18337">
          <cell r="A18337" t="str">
            <v>81002-00</v>
          </cell>
          <cell r="B18337" t="str">
            <v>할인료</v>
          </cell>
          <cell r="C18337" t="str">
            <v>할인료</v>
          </cell>
          <cell r="D18337">
            <v>70</v>
          </cell>
          <cell r="E18337" t="str">
            <v>받을어음결</v>
          </cell>
          <cell r="F18337" t="str">
            <v>10567048-029</v>
          </cell>
          <cell r="G18337">
            <v>100720</v>
          </cell>
          <cell r="H18337" t="str">
            <v>판매2팀</v>
          </cell>
          <cell r="I18337">
            <v>100027</v>
          </cell>
          <cell r="J18337" t="str">
            <v>일진경리팀</v>
          </cell>
          <cell r="K18337" t="str">
            <v>액면금액:22,000,000</v>
          </cell>
          <cell r="L18337" t="str">
            <v>D</v>
          </cell>
          <cell r="M18337">
            <v>747517</v>
          </cell>
          <cell r="N18337">
            <v>0</v>
          </cell>
          <cell r="O18337" t="str">
            <v>2000.06.09</v>
          </cell>
          <cell r="P18337" t="str">
            <v>2000.06.09</v>
          </cell>
          <cell r="Q18337" t="str">
            <v>최윤경</v>
          </cell>
          <cell r="R18337">
            <v>111</v>
          </cell>
          <cell r="S18337" t="str">
            <v>서울은행(마포지점)</v>
          </cell>
          <cell r="T18337" t="str">
            <v>2000.06.09-2000.1</v>
          </cell>
          <cell r="U18337" t="str">
            <v>1.15   7.8         159</v>
          </cell>
        </row>
        <row r="18338">
          <cell r="A18338" t="str">
            <v>81002-00</v>
          </cell>
          <cell r="B18338" t="str">
            <v>할인료</v>
          </cell>
          <cell r="C18338" t="str">
            <v>할인료</v>
          </cell>
          <cell r="D18338">
            <v>70</v>
          </cell>
          <cell r="E18338" t="str">
            <v>받을어음결</v>
          </cell>
          <cell r="F18338" t="str">
            <v>10567048-031</v>
          </cell>
          <cell r="G18338">
            <v>100720</v>
          </cell>
          <cell r="H18338" t="str">
            <v>판매2팀</v>
          </cell>
          <cell r="I18338">
            <v>100027</v>
          </cell>
          <cell r="J18338" t="str">
            <v>일진경리팀</v>
          </cell>
          <cell r="K18338" t="str">
            <v>액면금액:60,000,000</v>
          </cell>
          <cell r="L18338" t="str">
            <v>D</v>
          </cell>
          <cell r="M18338">
            <v>1846356</v>
          </cell>
          <cell r="N18338">
            <v>0</v>
          </cell>
          <cell r="O18338" t="str">
            <v>2000.06.09</v>
          </cell>
          <cell r="P18338" t="str">
            <v>2000.06.09</v>
          </cell>
          <cell r="Q18338" t="str">
            <v>최윤경</v>
          </cell>
          <cell r="R18338">
            <v>111</v>
          </cell>
          <cell r="S18338" t="str">
            <v>서울은행(마포지점)</v>
          </cell>
          <cell r="T18338" t="str">
            <v>2000.05.31-2000.1</v>
          </cell>
          <cell r="U18338" t="str">
            <v>0.31   7.8         144</v>
          </cell>
        </row>
        <row r="18339">
          <cell r="A18339" t="str">
            <v>81002-00</v>
          </cell>
          <cell r="B18339" t="str">
            <v>할인료</v>
          </cell>
          <cell r="C18339" t="str">
            <v>할인료</v>
          </cell>
          <cell r="D18339">
            <v>70</v>
          </cell>
          <cell r="E18339" t="str">
            <v>받을어음결</v>
          </cell>
          <cell r="F18339" t="str">
            <v>10567948-003</v>
          </cell>
          <cell r="G18339">
            <v>100718</v>
          </cell>
          <cell r="H18339" t="str">
            <v>직판팀</v>
          </cell>
          <cell r="I18339">
            <v>100027</v>
          </cell>
          <cell r="J18339" t="str">
            <v>일진경리팀</v>
          </cell>
          <cell r="K18339" t="str">
            <v>액면금액:45,000,000</v>
          </cell>
          <cell r="L18339" t="str">
            <v>D</v>
          </cell>
          <cell r="M18339">
            <v>405715</v>
          </cell>
          <cell r="N18339">
            <v>0</v>
          </cell>
          <cell r="O18339" t="str">
            <v>2000.06.13</v>
          </cell>
          <cell r="P18339" t="str">
            <v>2000.06.13</v>
          </cell>
          <cell r="Q18339" t="str">
            <v>최윤경</v>
          </cell>
          <cell r="R18339">
            <v>211</v>
          </cell>
          <cell r="S18339" t="str">
            <v>한빛은행(마포지점)</v>
          </cell>
          <cell r="T18339" t="str">
            <v>2000.06.13-2000.0</v>
          </cell>
          <cell r="U18339" t="str">
            <v>7.21   8.66        038</v>
          </cell>
        </row>
        <row r="18340">
          <cell r="A18340" t="str">
            <v>81002-00</v>
          </cell>
          <cell r="B18340" t="str">
            <v>할인료</v>
          </cell>
          <cell r="C18340" t="str">
            <v>할인료</v>
          </cell>
          <cell r="D18340">
            <v>70</v>
          </cell>
          <cell r="E18340" t="str">
            <v>받을어음결</v>
          </cell>
          <cell r="F18340" t="str">
            <v>10567948-005</v>
          </cell>
          <cell r="G18340">
            <v>100729</v>
          </cell>
          <cell r="H18340" t="str">
            <v>SCR국내영업팀</v>
          </cell>
          <cell r="I18340">
            <v>100027</v>
          </cell>
          <cell r="J18340" t="str">
            <v>일진경리팀</v>
          </cell>
          <cell r="K18340" t="str">
            <v>액면금액:24,266,739</v>
          </cell>
          <cell r="L18340" t="str">
            <v>D</v>
          </cell>
          <cell r="M18340">
            <v>305149</v>
          </cell>
          <cell r="N18340">
            <v>0</v>
          </cell>
          <cell r="O18340" t="str">
            <v>2000.06.13</v>
          </cell>
          <cell r="P18340" t="str">
            <v>2000.06.13</v>
          </cell>
          <cell r="Q18340" t="str">
            <v>최윤경</v>
          </cell>
          <cell r="R18340">
            <v>211</v>
          </cell>
          <cell r="S18340" t="str">
            <v>한빛은행(마포지점)</v>
          </cell>
          <cell r="T18340" t="str">
            <v>2000.06.13-2000.0</v>
          </cell>
          <cell r="U18340" t="str">
            <v>8.05   8.66        053</v>
          </cell>
        </row>
        <row r="18341">
          <cell r="A18341" t="str">
            <v>81002-00</v>
          </cell>
          <cell r="B18341" t="str">
            <v>할인료</v>
          </cell>
          <cell r="C18341" t="str">
            <v>할인료</v>
          </cell>
          <cell r="D18341">
            <v>70</v>
          </cell>
          <cell r="E18341" t="str">
            <v>받을어음결</v>
          </cell>
          <cell r="F18341" t="str">
            <v>10567948-007</v>
          </cell>
          <cell r="G18341">
            <v>100718</v>
          </cell>
          <cell r="H18341" t="str">
            <v>직판팀</v>
          </cell>
          <cell r="I18341">
            <v>100027</v>
          </cell>
          <cell r="J18341" t="str">
            <v>일진경리팀</v>
          </cell>
          <cell r="K18341" t="str">
            <v>액면금액:31,000,000</v>
          </cell>
          <cell r="L18341" t="str">
            <v>D</v>
          </cell>
          <cell r="M18341">
            <v>404528</v>
          </cell>
          <cell r="N18341">
            <v>0</v>
          </cell>
          <cell r="O18341" t="str">
            <v>2000.06.13</v>
          </cell>
          <cell r="P18341" t="str">
            <v>2000.06.13</v>
          </cell>
          <cell r="Q18341" t="str">
            <v>최윤경</v>
          </cell>
          <cell r="R18341">
            <v>211</v>
          </cell>
          <cell r="S18341" t="str">
            <v>한빛은행(마포지점)</v>
          </cell>
          <cell r="T18341" t="str">
            <v>2000.06.13-2000.0</v>
          </cell>
          <cell r="U18341" t="str">
            <v>8.06   8.66        055</v>
          </cell>
        </row>
        <row r="18342">
          <cell r="A18342" t="str">
            <v>81002-00</v>
          </cell>
          <cell r="B18342" t="str">
            <v>할인료</v>
          </cell>
          <cell r="C18342" t="str">
            <v>할인료</v>
          </cell>
          <cell r="D18342">
            <v>70</v>
          </cell>
          <cell r="E18342" t="str">
            <v>받을어음결</v>
          </cell>
          <cell r="F18342" t="str">
            <v>10567948-009</v>
          </cell>
          <cell r="G18342">
            <v>100450</v>
          </cell>
          <cell r="H18342" t="str">
            <v>판매1팀</v>
          </cell>
          <cell r="I18342">
            <v>100027</v>
          </cell>
          <cell r="J18342" t="str">
            <v>일진경리팀</v>
          </cell>
          <cell r="K18342" t="str">
            <v>액면금액:15,000,000</v>
          </cell>
          <cell r="L18342" t="str">
            <v>D</v>
          </cell>
          <cell r="M18342">
            <v>206416</v>
          </cell>
          <cell r="N18342">
            <v>0</v>
          </cell>
          <cell r="O18342" t="str">
            <v>2000.06.13</v>
          </cell>
          <cell r="P18342" t="str">
            <v>2000.06.13</v>
          </cell>
          <cell r="Q18342" t="str">
            <v>최윤경</v>
          </cell>
          <cell r="R18342">
            <v>211</v>
          </cell>
          <cell r="S18342" t="str">
            <v>한빛은행(마포지점)</v>
          </cell>
          <cell r="T18342" t="str">
            <v>2000.06.13-2000.0</v>
          </cell>
          <cell r="U18342" t="str">
            <v>8.10   8.66        058</v>
          </cell>
        </row>
        <row r="18343">
          <cell r="A18343" t="str">
            <v>81002-00</v>
          </cell>
          <cell r="B18343" t="str">
            <v>할인료</v>
          </cell>
          <cell r="C18343" t="str">
            <v>할인료</v>
          </cell>
          <cell r="D18343">
            <v>70</v>
          </cell>
          <cell r="E18343" t="str">
            <v>받을어음결</v>
          </cell>
          <cell r="F18343" t="str">
            <v>10567948-011</v>
          </cell>
          <cell r="G18343">
            <v>100450</v>
          </cell>
          <cell r="H18343" t="str">
            <v>판매1팀</v>
          </cell>
          <cell r="I18343">
            <v>100027</v>
          </cell>
          <cell r="J18343" t="str">
            <v>일진경리팀</v>
          </cell>
          <cell r="K18343" t="str">
            <v>액면금액:20,380,000</v>
          </cell>
          <cell r="L18343" t="str">
            <v>D</v>
          </cell>
          <cell r="M18343">
            <v>280451</v>
          </cell>
          <cell r="N18343">
            <v>0</v>
          </cell>
          <cell r="O18343" t="str">
            <v>2000.06.13</v>
          </cell>
          <cell r="P18343" t="str">
            <v>2000.06.13</v>
          </cell>
          <cell r="Q18343" t="str">
            <v>최윤경</v>
          </cell>
          <cell r="R18343">
            <v>211</v>
          </cell>
          <cell r="S18343" t="str">
            <v>한빛은행(마포지점)</v>
          </cell>
          <cell r="T18343" t="str">
            <v>2000.06.13-2000.0</v>
          </cell>
          <cell r="U18343" t="str">
            <v>8.10   8.66        058</v>
          </cell>
        </row>
        <row r="18344">
          <cell r="A18344" t="str">
            <v>81002-00</v>
          </cell>
          <cell r="B18344" t="str">
            <v>할인료</v>
          </cell>
          <cell r="C18344" t="str">
            <v>할인료</v>
          </cell>
          <cell r="D18344">
            <v>70</v>
          </cell>
          <cell r="E18344" t="str">
            <v>받을어음결</v>
          </cell>
          <cell r="F18344" t="str">
            <v>10567948-013</v>
          </cell>
          <cell r="G18344">
            <v>100450</v>
          </cell>
          <cell r="H18344" t="str">
            <v>판매1팀</v>
          </cell>
          <cell r="I18344">
            <v>100027</v>
          </cell>
          <cell r="J18344" t="str">
            <v>일진경리팀</v>
          </cell>
          <cell r="K18344" t="str">
            <v>액면금액:33,661,100</v>
          </cell>
          <cell r="L18344" t="str">
            <v>D</v>
          </cell>
          <cell r="M18344">
            <v>463213</v>
          </cell>
          <cell r="N18344">
            <v>0</v>
          </cell>
          <cell r="O18344" t="str">
            <v>2000.06.13</v>
          </cell>
          <cell r="P18344" t="str">
            <v>2000.06.13</v>
          </cell>
          <cell r="Q18344" t="str">
            <v>최윤경</v>
          </cell>
          <cell r="R18344">
            <v>211</v>
          </cell>
          <cell r="S18344" t="str">
            <v>한빛은행(마포지점)</v>
          </cell>
          <cell r="T18344" t="str">
            <v>2000.06.13-2000.0</v>
          </cell>
          <cell r="U18344" t="str">
            <v>8.10   8.66        058</v>
          </cell>
        </row>
        <row r="18345">
          <cell r="A18345" t="str">
            <v>81002-00</v>
          </cell>
          <cell r="B18345" t="str">
            <v>할인료</v>
          </cell>
          <cell r="C18345" t="str">
            <v>할인료</v>
          </cell>
          <cell r="D18345">
            <v>70</v>
          </cell>
          <cell r="E18345" t="str">
            <v>받을어음결</v>
          </cell>
          <cell r="F18345" t="str">
            <v>10567948-015</v>
          </cell>
          <cell r="G18345">
            <v>100720</v>
          </cell>
          <cell r="H18345" t="str">
            <v>판매2팀</v>
          </cell>
          <cell r="I18345">
            <v>100027</v>
          </cell>
          <cell r="J18345" t="str">
            <v>일진경리팀</v>
          </cell>
          <cell r="K18345" t="str">
            <v>액면금액:11,000,000</v>
          </cell>
          <cell r="L18345" t="str">
            <v>D</v>
          </cell>
          <cell r="M18345">
            <v>161811</v>
          </cell>
          <cell r="N18345">
            <v>0</v>
          </cell>
          <cell r="O18345" t="str">
            <v>2000.06.13</v>
          </cell>
          <cell r="P18345" t="str">
            <v>2000.06.13</v>
          </cell>
          <cell r="Q18345" t="str">
            <v>최윤경</v>
          </cell>
          <cell r="R18345">
            <v>211</v>
          </cell>
          <cell r="S18345" t="str">
            <v>한빛은행(마포지점)</v>
          </cell>
          <cell r="T18345" t="str">
            <v>2000.06.13-2000.0</v>
          </cell>
          <cell r="U18345" t="str">
            <v>8.14   8.66        062</v>
          </cell>
        </row>
        <row r="18346">
          <cell r="A18346" t="str">
            <v>81002-00</v>
          </cell>
          <cell r="B18346" t="str">
            <v>할인료</v>
          </cell>
          <cell r="C18346" t="str">
            <v>할인료</v>
          </cell>
          <cell r="D18346">
            <v>70</v>
          </cell>
          <cell r="E18346" t="str">
            <v>받을어음결</v>
          </cell>
          <cell r="F18346" t="str">
            <v>10567948-017</v>
          </cell>
          <cell r="G18346">
            <v>100718</v>
          </cell>
          <cell r="H18346" t="str">
            <v>직판팀</v>
          </cell>
          <cell r="I18346">
            <v>100027</v>
          </cell>
          <cell r="J18346" t="str">
            <v>일진경리팀</v>
          </cell>
          <cell r="K18346" t="str">
            <v>액면금액:47,500,810</v>
          </cell>
          <cell r="L18346" t="str">
            <v>D</v>
          </cell>
          <cell r="M18346">
            <v>721283</v>
          </cell>
          <cell r="N18346">
            <v>0</v>
          </cell>
          <cell r="O18346" t="str">
            <v>2000.06.13</v>
          </cell>
          <cell r="P18346" t="str">
            <v>2000.06.13</v>
          </cell>
          <cell r="Q18346" t="str">
            <v>최윤경</v>
          </cell>
          <cell r="R18346">
            <v>211</v>
          </cell>
          <cell r="S18346" t="str">
            <v>한빛은행(마포지점)</v>
          </cell>
          <cell r="T18346" t="str">
            <v>2000.06.13-2000.0</v>
          </cell>
          <cell r="U18346" t="str">
            <v>8.15   8.66        064</v>
          </cell>
        </row>
        <row r="18347">
          <cell r="A18347" t="str">
            <v>81002-00</v>
          </cell>
          <cell r="B18347" t="str">
            <v>할인료</v>
          </cell>
          <cell r="C18347" t="str">
            <v>할인료</v>
          </cell>
          <cell r="D18347">
            <v>70</v>
          </cell>
          <cell r="E18347" t="str">
            <v>받을어음결</v>
          </cell>
          <cell r="F18347" t="str">
            <v>10567948-019</v>
          </cell>
          <cell r="G18347">
            <v>100453</v>
          </cell>
          <cell r="H18347" t="str">
            <v>특판1팀</v>
          </cell>
          <cell r="I18347">
            <v>100027</v>
          </cell>
          <cell r="J18347" t="str">
            <v>일진경리팀</v>
          </cell>
          <cell r="K18347" t="str">
            <v>액면금액:22,510,950</v>
          </cell>
          <cell r="L18347" t="str">
            <v>D</v>
          </cell>
          <cell r="M18347">
            <v>341821</v>
          </cell>
          <cell r="N18347">
            <v>0</v>
          </cell>
          <cell r="O18347" t="str">
            <v>2000.06.13</v>
          </cell>
          <cell r="P18347" t="str">
            <v>2000.06.13</v>
          </cell>
          <cell r="Q18347" t="str">
            <v>최윤경</v>
          </cell>
          <cell r="R18347">
            <v>211</v>
          </cell>
          <cell r="S18347" t="str">
            <v>한빛은행(마포지점)</v>
          </cell>
          <cell r="T18347" t="str">
            <v>2000.06.13-2000.0</v>
          </cell>
          <cell r="U18347" t="str">
            <v>8.15   8.66        064</v>
          </cell>
        </row>
        <row r="18348">
          <cell r="A18348" t="str">
            <v>81002-00</v>
          </cell>
          <cell r="B18348" t="str">
            <v>할인료</v>
          </cell>
          <cell r="C18348" t="str">
            <v>할인료</v>
          </cell>
          <cell r="D18348">
            <v>70</v>
          </cell>
          <cell r="E18348" t="str">
            <v>받을어음결</v>
          </cell>
          <cell r="F18348" t="str">
            <v>10567948-021</v>
          </cell>
          <cell r="G18348">
            <v>100729</v>
          </cell>
          <cell r="H18348" t="str">
            <v>SCR국내영업팀</v>
          </cell>
          <cell r="I18348">
            <v>100027</v>
          </cell>
          <cell r="J18348" t="str">
            <v>일진경리팀</v>
          </cell>
          <cell r="K18348" t="str">
            <v>액면금액:1,626,483,1</v>
          </cell>
          <cell r="L18348" t="str">
            <v>D</v>
          </cell>
          <cell r="M18348">
            <v>24697589</v>
          </cell>
          <cell r="N18348">
            <v>0</v>
          </cell>
          <cell r="O18348" t="str">
            <v>2000.06.13</v>
          </cell>
          <cell r="P18348" t="str">
            <v>2000.06.13</v>
          </cell>
          <cell r="Q18348" t="str">
            <v>최윤경</v>
          </cell>
          <cell r="R18348">
            <v>211</v>
          </cell>
          <cell r="S18348" t="str">
            <v>한빛은행(마포지점)</v>
          </cell>
          <cell r="T18348" t="str">
            <v>2000.06.13-2000.0</v>
          </cell>
          <cell r="U18348" t="str">
            <v>8.15   8.66        064</v>
          </cell>
        </row>
        <row r="18349">
          <cell r="A18349" t="str">
            <v>81002-00</v>
          </cell>
          <cell r="B18349" t="str">
            <v>할인료</v>
          </cell>
          <cell r="C18349" t="str">
            <v>할인료</v>
          </cell>
          <cell r="D18349">
            <v>70</v>
          </cell>
          <cell r="E18349" t="str">
            <v>받을어음결</v>
          </cell>
          <cell r="F18349" t="str">
            <v>10567948-023</v>
          </cell>
          <cell r="G18349">
            <v>100720</v>
          </cell>
          <cell r="H18349" t="str">
            <v>판매2팀</v>
          </cell>
          <cell r="I18349">
            <v>100027</v>
          </cell>
          <cell r="J18349" t="str">
            <v>일진경리팀</v>
          </cell>
          <cell r="K18349" t="str">
            <v>액면금액:10,000,000</v>
          </cell>
          <cell r="L18349" t="str">
            <v>D</v>
          </cell>
          <cell r="M18349">
            <v>151846</v>
          </cell>
          <cell r="N18349">
            <v>0</v>
          </cell>
          <cell r="O18349" t="str">
            <v>2000.06.13</v>
          </cell>
          <cell r="P18349" t="str">
            <v>2000.06.13</v>
          </cell>
          <cell r="Q18349" t="str">
            <v>최윤경</v>
          </cell>
          <cell r="R18349">
            <v>211</v>
          </cell>
          <cell r="S18349" t="str">
            <v>한빛은행(마포지점)</v>
          </cell>
          <cell r="T18349" t="str">
            <v>2000.06.13-2000.0</v>
          </cell>
          <cell r="U18349" t="str">
            <v>8.16   8.66        064</v>
          </cell>
        </row>
        <row r="18350">
          <cell r="A18350" t="str">
            <v>81002-00</v>
          </cell>
          <cell r="B18350" t="str">
            <v>할인료</v>
          </cell>
          <cell r="C18350" t="str">
            <v>할인료</v>
          </cell>
          <cell r="D18350">
            <v>70</v>
          </cell>
          <cell r="E18350" t="str">
            <v>받을어음결</v>
          </cell>
          <cell r="F18350" t="str">
            <v>10567948-025</v>
          </cell>
          <cell r="G18350">
            <v>100453</v>
          </cell>
          <cell r="H18350" t="str">
            <v>특판1팀</v>
          </cell>
          <cell r="I18350">
            <v>100027</v>
          </cell>
          <cell r="J18350" t="str">
            <v>일진경리팀</v>
          </cell>
          <cell r="K18350" t="str">
            <v>액면금액:35,896,795</v>
          </cell>
          <cell r="L18350" t="str">
            <v>D</v>
          </cell>
          <cell r="M18350">
            <v>562114</v>
          </cell>
          <cell r="N18350">
            <v>0</v>
          </cell>
          <cell r="O18350" t="str">
            <v>2000.06.13</v>
          </cell>
          <cell r="P18350" t="str">
            <v>2000.06.13</v>
          </cell>
          <cell r="Q18350" t="str">
            <v>최윤경</v>
          </cell>
          <cell r="R18350">
            <v>211</v>
          </cell>
          <cell r="S18350" t="str">
            <v>한빛은행(마포지점)</v>
          </cell>
          <cell r="T18350" t="str">
            <v>2000.06.13-2000.0</v>
          </cell>
          <cell r="U18350" t="str">
            <v>8.18   8.66        066</v>
          </cell>
        </row>
        <row r="18351">
          <cell r="A18351" t="str">
            <v>81002-00</v>
          </cell>
          <cell r="B18351" t="str">
            <v>할인료</v>
          </cell>
          <cell r="C18351" t="str">
            <v>할인료</v>
          </cell>
          <cell r="D18351">
            <v>70</v>
          </cell>
          <cell r="E18351" t="str">
            <v>받을어음결</v>
          </cell>
          <cell r="F18351" t="str">
            <v>10567948-027</v>
          </cell>
          <cell r="G18351">
            <v>100720</v>
          </cell>
          <cell r="H18351" t="str">
            <v>판매2팀</v>
          </cell>
          <cell r="I18351">
            <v>100027</v>
          </cell>
          <cell r="J18351" t="str">
            <v>일진경리팀</v>
          </cell>
          <cell r="K18351" t="str">
            <v>액면금액:20,000,000</v>
          </cell>
          <cell r="L18351" t="str">
            <v>D</v>
          </cell>
          <cell r="M18351">
            <v>327419</v>
          </cell>
          <cell r="N18351">
            <v>0</v>
          </cell>
          <cell r="O18351" t="str">
            <v>2000.06.13</v>
          </cell>
          <cell r="P18351" t="str">
            <v>2000.06.13</v>
          </cell>
          <cell r="Q18351" t="str">
            <v>최윤경</v>
          </cell>
          <cell r="R18351">
            <v>211</v>
          </cell>
          <cell r="S18351" t="str">
            <v>한빛은행(마포지점)</v>
          </cell>
          <cell r="T18351" t="str">
            <v>2000.06.13-2000.0</v>
          </cell>
          <cell r="U18351" t="str">
            <v>8.20   8.66        069</v>
          </cell>
        </row>
        <row r="18352">
          <cell r="A18352" t="str">
            <v>81002-00</v>
          </cell>
          <cell r="B18352" t="str">
            <v>할인료</v>
          </cell>
          <cell r="C18352" t="str">
            <v>할인료</v>
          </cell>
          <cell r="D18352">
            <v>70</v>
          </cell>
          <cell r="E18352" t="str">
            <v>받을어음결</v>
          </cell>
          <cell r="F18352" t="str">
            <v>10567948-029</v>
          </cell>
          <cell r="G18352">
            <v>100720</v>
          </cell>
          <cell r="H18352" t="str">
            <v>판매2팀</v>
          </cell>
          <cell r="I18352">
            <v>100027</v>
          </cell>
          <cell r="J18352" t="str">
            <v>일진경리팀</v>
          </cell>
          <cell r="K18352" t="str">
            <v>액면금액:20,000,000</v>
          </cell>
          <cell r="L18352" t="str">
            <v>D</v>
          </cell>
          <cell r="M18352">
            <v>332164</v>
          </cell>
          <cell r="N18352">
            <v>0</v>
          </cell>
          <cell r="O18352" t="str">
            <v>2000.06.13</v>
          </cell>
          <cell r="P18352" t="str">
            <v>2000.06.13</v>
          </cell>
          <cell r="Q18352" t="str">
            <v>최윤경</v>
          </cell>
          <cell r="R18352">
            <v>211</v>
          </cell>
          <cell r="S18352" t="str">
            <v>한빛은행(마포지점)</v>
          </cell>
          <cell r="T18352" t="str">
            <v>2000.06.13-2000.0</v>
          </cell>
          <cell r="U18352" t="str">
            <v>8.22   8.66        070</v>
          </cell>
        </row>
        <row r="18353">
          <cell r="A18353" t="str">
            <v>81002-00</v>
          </cell>
          <cell r="B18353" t="str">
            <v>할인료</v>
          </cell>
          <cell r="C18353" t="str">
            <v>할인료</v>
          </cell>
          <cell r="D18353">
            <v>70</v>
          </cell>
          <cell r="E18353" t="str">
            <v>받을어음결</v>
          </cell>
          <cell r="F18353" t="str">
            <v>10567948-031</v>
          </cell>
          <cell r="G18353">
            <v>100729</v>
          </cell>
          <cell r="H18353" t="str">
            <v>SCR국내영업팀</v>
          </cell>
          <cell r="I18353">
            <v>100027</v>
          </cell>
          <cell r="J18353" t="str">
            <v>일진경리팀</v>
          </cell>
          <cell r="K18353" t="str">
            <v>액면금액:26,877,700</v>
          </cell>
          <cell r="L18353" t="str">
            <v>D</v>
          </cell>
          <cell r="M18353">
            <v>459144</v>
          </cell>
          <cell r="N18353">
            <v>0</v>
          </cell>
          <cell r="O18353" t="str">
            <v>2000.06.13</v>
          </cell>
          <cell r="P18353" t="str">
            <v>2000.06.13</v>
          </cell>
          <cell r="Q18353" t="str">
            <v>최윤경</v>
          </cell>
          <cell r="R18353">
            <v>211</v>
          </cell>
          <cell r="S18353" t="str">
            <v>한빛은행(마포지점)</v>
          </cell>
          <cell r="T18353" t="str">
            <v>2000.06.13-2000.0</v>
          </cell>
          <cell r="U18353" t="str">
            <v>8.24   8.66        072</v>
          </cell>
        </row>
        <row r="18354">
          <cell r="A18354" t="str">
            <v>81002-00</v>
          </cell>
          <cell r="B18354" t="str">
            <v>할인료</v>
          </cell>
          <cell r="C18354" t="str">
            <v>할인료</v>
          </cell>
          <cell r="D18354">
            <v>70</v>
          </cell>
          <cell r="E18354" t="str">
            <v>받을어음결</v>
          </cell>
          <cell r="F18354" t="str">
            <v>10567948-033</v>
          </cell>
          <cell r="G18354">
            <v>100450</v>
          </cell>
          <cell r="H18354" t="str">
            <v>판매1팀</v>
          </cell>
          <cell r="I18354">
            <v>100027</v>
          </cell>
          <cell r="J18354" t="str">
            <v>일진경리팀</v>
          </cell>
          <cell r="K18354" t="str">
            <v>액면금액:20,000,000</v>
          </cell>
          <cell r="L18354" t="str">
            <v>D</v>
          </cell>
          <cell r="M18354">
            <v>346399</v>
          </cell>
          <cell r="N18354">
            <v>0</v>
          </cell>
          <cell r="O18354" t="str">
            <v>2000.06.13</v>
          </cell>
          <cell r="P18354" t="str">
            <v>2000.06.13</v>
          </cell>
          <cell r="Q18354" t="str">
            <v>최윤경</v>
          </cell>
          <cell r="R18354">
            <v>211</v>
          </cell>
          <cell r="S18354" t="str">
            <v>한빛은행(마포지점)</v>
          </cell>
          <cell r="T18354" t="str">
            <v>2000.06.13-2000.0</v>
          </cell>
          <cell r="U18354" t="str">
            <v>8.25   8.66        073</v>
          </cell>
        </row>
        <row r="18355">
          <cell r="A18355" t="str">
            <v>81002-00</v>
          </cell>
          <cell r="B18355" t="str">
            <v>할인료</v>
          </cell>
          <cell r="C18355" t="str">
            <v>할인료</v>
          </cell>
          <cell r="D18355">
            <v>70</v>
          </cell>
          <cell r="E18355" t="str">
            <v>받을어음결</v>
          </cell>
          <cell r="F18355" t="str">
            <v>10567948-035</v>
          </cell>
          <cell r="G18355">
            <v>100453</v>
          </cell>
          <cell r="H18355" t="str">
            <v>특판1팀</v>
          </cell>
          <cell r="I18355">
            <v>100027</v>
          </cell>
          <cell r="J18355" t="str">
            <v>일진경리팀</v>
          </cell>
          <cell r="K18355" t="str">
            <v>액면금액:89,600,775</v>
          </cell>
          <cell r="L18355" t="str">
            <v>D</v>
          </cell>
          <cell r="M18355">
            <v>1551885</v>
          </cell>
          <cell r="N18355">
            <v>0</v>
          </cell>
          <cell r="O18355" t="str">
            <v>2000.06.13</v>
          </cell>
          <cell r="P18355" t="str">
            <v>2000.06.13</v>
          </cell>
          <cell r="Q18355" t="str">
            <v>최윤경</v>
          </cell>
          <cell r="R18355">
            <v>211</v>
          </cell>
          <cell r="S18355" t="str">
            <v>한빛은행(마포지점)</v>
          </cell>
          <cell r="T18355" t="str">
            <v>2000.06.13-2000.0</v>
          </cell>
          <cell r="U18355" t="str">
            <v>8.25   8.66        073</v>
          </cell>
        </row>
        <row r="18356">
          <cell r="A18356" t="str">
            <v>81002-00</v>
          </cell>
          <cell r="B18356" t="str">
            <v>할인료</v>
          </cell>
          <cell r="C18356" t="str">
            <v>할인료</v>
          </cell>
          <cell r="D18356">
            <v>70</v>
          </cell>
          <cell r="E18356" t="str">
            <v>받을어음결</v>
          </cell>
          <cell r="F18356" t="str">
            <v>10567948-037</v>
          </cell>
          <cell r="G18356">
            <v>100453</v>
          </cell>
          <cell r="H18356" t="str">
            <v>특판1팀</v>
          </cell>
          <cell r="I18356">
            <v>100027</v>
          </cell>
          <cell r="J18356" t="str">
            <v>일진경리팀</v>
          </cell>
          <cell r="K18356" t="str">
            <v>액면금액:20,000,000</v>
          </cell>
          <cell r="L18356" t="str">
            <v>D</v>
          </cell>
          <cell r="M18356">
            <v>346399</v>
          </cell>
          <cell r="N18356">
            <v>0</v>
          </cell>
          <cell r="O18356" t="str">
            <v>2000.06.13</v>
          </cell>
          <cell r="P18356" t="str">
            <v>2000.06.13</v>
          </cell>
          <cell r="Q18356" t="str">
            <v>최윤경</v>
          </cell>
          <cell r="R18356">
            <v>211</v>
          </cell>
          <cell r="S18356" t="str">
            <v>한빛은행(마포지점)</v>
          </cell>
          <cell r="T18356" t="str">
            <v>2000.06.13-2000.0</v>
          </cell>
          <cell r="U18356" t="str">
            <v>8.25   8.66        073</v>
          </cell>
        </row>
        <row r="18357">
          <cell r="A18357" t="str">
            <v>81002-00</v>
          </cell>
          <cell r="B18357" t="str">
            <v>할인료</v>
          </cell>
          <cell r="C18357" t="str">
            <v>할인료</v>
          </cell>
          <cell r="D18357">
            <v>70</v>
          </cell>
          <cell r="E18357" t="str">
            <v>받을어음결</v>
          </cell>
          <cell r="F18357" t="str">
            <v>10567948-039</v>
          </cell>
          <cell r="G18357">
            <v>100066</v>
          </cell>
          <cell r="H18357" t="str">
            <v>국내영업팀</v>
          </cell>
          <cell r="I18357">
            <v>100027</v>
          </cell>
          <cell r="J18357" t="str">
            <v>일진경리팀</v>
          </cell>
          <cell r="K18357" t="str">
            <v>액면금액:228,480,285</v>
          </cell>
          <cell r="L18357" t="str">
            <v>D</v>
          </cell>
          <cell r="M18357">
            <v>4011487</v>
          </cell>
          <cell r="N18357">
            <v>0</v>
          </cell>
          <cell r="O18357" t="str">
            <v>2000.06.13</v>
          </cell>
          <cell r="P18357" t="str">
            <v>2000.06.13</v>
          </cell>
          <cell r="Q18357" t="str">
            <v>최윤경</v>
          </cell>
          <cell r="R18357">
            <v>211</v>
          </cell>
          <cell r="S18357" t="str">
            <v>한빛은행(마포지점)</v>
          </cell>
          <cell r="T18357" t="str">
            <v>2000.06.13-2000.0</v>
          </cell>
          <cell r="U18357" t="str">
            <v>8.26   8.66        074</v>
          </cell>
        </row>
        <row r="18358">
          <cell r="A18358" t="str">
            <v>81002-00</v>
          </cell>
          <cell r="B18358" t="str">
            <v>할인료</v>
          </cell>
          <cell r="C18358" t="str">
            <v>할인료</v>
          </cell>
          <cell r="D18358">
            <v>70</v>
          </cell>
          <cell r="E18358" t="str">
            <v>받을어음결</v>
          </cell>
          <cell r="F18358" t="str">
            <v>10567948-041</v>
          </cell>
          <cell r="G18358">
            <v>100450</v>
          </cell>
          <cell r="H18358" t="str">
            <v>판매1팀</v>
          </cell>
          <cell r="I18358">
            <v>100027</v>
          </cell>
          <cell r="J18358" t="str">
            <v>일진경리팀</v>
          </cell>
          <cell r="K18358" t="str">
            <v>액면금액:21,616,591</v>
          </cell>
          <cell r="L18358" t="str">
            <v>D</v>
          </cell>
          <cell r="M18358">
            <v>400043</v>
          </cell>
          <cell r="N18358">
            <v>0</v>
          </cell>
          <cell r="O18358" t="str">
            <v>2000.06.13</v>
          </cell>
          <cell r="P18358" t="str">
            <v>2000.06.13</v>
          </cell>
          <cell r="Q18358" t="str">
            <v>최윤경</v>
          </cell>
          <cell r="R18358">
            <v>211</v>
          </cell>
          <cell r="S18358" t="str">
            <v>한빛은행(마포지점)</v>
          </cell>
          <cell r="T18358" t="str">
            <v>2000.06.13-2000.0</v>
          </cell>
          <cell r="U18358" t="str">
            <v>8.30   8.66        078</v>
          </cell>
        </row>
        <row r="18359">
          <cell r="A18359" t="str">
            <v>81002-00</v>
          </cell>
          <cell r="B18359" t="str">
            <v>할인료</v>
          </cell>
          <cell r="C18359" t="str">
            <v>할인료</v>
          </cell>
          <cell r="D18359">
            <v>70</v>
          </cell>
          <cell r="E18359" t="str">
            <v>받을어음결</v>
          </cell>
          <cell r="F18359" t="str">
            <v>10567948-043</v>
          </cell>
          <cell r="G18359">
            <v>100729</v>
          </cell>
          <cell r="H18359" t="str">
            <v>SCR국내영업팀</v>
          </cell>
          <cell r="I18359">
            <v>100027</v>
          </cell>
          <cell r="J18359" t="str">
            <v>일진경리팀</v>
          </cell>
          <cell r="K18359" t="str">
            <v>액면금액:15,051,017</v>
          </cell>
          <cell r="L18359" t="str">
            <v>D</v>
          </cell>
          <cell r="M18359">
            <v>278538</v>
          </cell>
          <cell r="N18359">
            <v>0</v>
          </cell>
          <cell r="O18359" t="str">
            <v>2000.06.13</v>
          </cell>
          <cell r="P18359" t="str">
            <v>2000.06.13</v>
          </cell>
          <cell r="Q18359" t="str">
            <v>최윤경</v>
          </cell>
          <cell r="R18359">
            <v>211</v>
          </cell>
          <cell r="S18359" t="str">
            <v>한빛은행(마포지점)</v>
          </cell>
          <cell r="T18359" t="str">
            <v>2000.06.13-2000.0</v>
          </cell>
          <cell r="U18359" t="str">
            <v>8.30   8.66        078</v>
          </cell>
        </row>
        <row r="18360">
          <cell r="A18360" t="str">
            <v>81002-00</v>
          </cell>
          <cell r="B18360" t="str">
            <v>할인료</v>
          </cell>
          <cell r="C18360" t="str">
            <v>할인료</v>
          </cell>
          <cell r="D18360">
            <v>70</v>
          </cell>
          <cell r="E18360" t="str">
            <v>받을어음결</v>
          </cell>
          <cell r="F18360" t="str">
            <v>10567948-045</v>
          </cell>
          <cell r="G18360">
            <v>100450</v>
          </cell>
          <cell r="H18360" t="str">
            <v>판매1팀</v>
          </cell>
          <cell r="I18360">
            <v>100027</v>
          </cell>
          <cell r="J18360" t="str">
            <v>일진경리팀</v>
          </cell>
          <cell r="K18360" t="str">
            <v>액면금액:10,000,000</v>
          </cell>
          <cell r="L18360" t="str">
            <v>D</v>
          </cell>
          <cell r="M18360">
            <v>185063</v>
          </cell>
          <cell r="N18360">
            <v>0</v>
          </cell>
          <cell r="O18360" t="str">
            <v>2000.06.13</v>
          </cell>
          <cell r="P18360" t="str">
            <v>2000.06.13</v>
          </cell>
          <cell r="Q18360" t="str">
            <v>최윤경</v>
          </cell>
          <cell r="R18360">
            <v>211</v>
          </cell>
          <cell r="S18360" t="str">
            <v>한빛은행(마포지점)</v>
          </cell>
          <cell r="T18360" t="str">
            <v>2000.06.13-2000.0</v>
          </cell>
          <cell r="U18360" t="str">
            <v>8.30   8.66        078</v>
          </cell>
        </row>
        <row r="18361">
          <cell r="A18361" t="str">
            <v>81002-00</v>
          </cell>
          <cell r="B18361" t="str">
            <v>할인료</v>
          </cell>
          <cell r="C18361" t="str">
            <v>할인료</v>
          </cell>
          <cell r="D18361">
            <v>70</v>
          </cell>
          <cell r="E18361" t="str">
            <v>받을어음결</v>
          </cell>
          <cell r="F18361" t="str">
            <v>10567948-047</v>
          </cell>
          <cell r="G18361">
            <v>100450</v>
          </cell>
          <cell r="H18361" t="str">
            <v>판매1팀</v>
          </cell>
          <cell r="I18361">
            <v>100027</v>
          </cell>
          <cell r="J18361" t="str">
            <v>일진경리팀</v>
          </cell>
          <cell r="K18361" t="str">
            <v>액면금액:10,000,000</v>
          </cell>
          <cell r="L18361" t="str">
            <v>D</v>
          </cell>
          <cell r="M18361">
            <v>185063</v>
          </cell>
          <cell r="N18361">
            <v>0</v>
          </cell>
          <cell r="O18361" t="str">
            <v>2000.06.13</v>
          </cell>
          <cell r="P18361" t="str">
            <v>2000.06.13</v>
          </cell>
          <cell r="Q18361" t="str">
            <v>최윤경</v>
          </cell>
          <cell r="R18361">
            <v>211</v>
          </cell>
          <cell r="S18361" t="str">
            <v>한빛은행(마포지점)</v>
          </cell>
          <cell r="T18361" t="str">
            <v>2000.06.13-2000.0</v>
          </cell>
          <cell r="U18361" t="str">
            <v>8.30   8.66        078</v>
          </cell>
        </row>
        <row r="18362">
          <cell r="A18362" t="str">
            <v>81002-00</v>
          </cell>
          <cell r="B18362" t="str">
            <v>할인료</v>
          </cell>
          <cell r="C18362" t="str">
            <v>할인료</v>
          </cell>
          <cell r="D18362">
            <v>70</v>
          </cell>
          <cell r="E18362" t="str">
            <v>받을어음결</v>
          </cell>
          <cell r="F18362" t="str">
            <v>10567948-049</v>
          </cell>
          <cell r="G18362">
            <v>100720</v>
          </cell>
          <cell r="H18362" t="str">
            <v>판매2팀</v>
          </cell>
          <cell r="I18362">
            <v>100027</v>
          </cell>
          <cell r="J18362" t="str">
            <v>일진경리팀</v>
          </cell>
          <cell r="K18362" t="str">
            <v>액면금액:26,000,000</v>
          </cell>
          <cell r="L18362" t="str">
            <v>D</v>
          </cell>
          <cell r="M18362">
            <v>481163</v>
          </cell>
          <cell r="N18362">
            <v>0</v>
          </cell>
          <cell r="O18362" t="str">
            <v>2000.06.13</v>
          </cell>
          <cell r="P18362" t="str">
            <v>2000.06.13</v>
          </cell>
          <cell r="Q18362" t="str">
            <v>최윤경</v>
          </cell>
          <cell r="R18362">
            <v>211</v>
          </cell>
          <cell r="S18362" t="str">
            <v>한빛은행(마포지점)</v>
          </cell>
          <cell r="T18362" t="str">
            <v>2000.06.13-2000.0</v>
          </cell>
          <cell r="U18362" t="str">
            <v>8.30   8.66        078</v>
          </cell>
        </row>
        <row r="18363">
          <cell r="A18363" t="str">
            <v>81002-00</v>
          </cell>
          <cell r="B18363" t="str">
            <v>할인료</v>
          </cell>
          <cell r="C18363" t="str">
            <v>할인료</v>
          </cell>
          <cell r="D18363">
            <v>70</v>
          </cell>
          <cell r="E18363" t="str">
            <v>받을어음결</v>
          </cell>
          <cell r="F18363" t="str">
            <v>10567948-051</v>
          </cell>
          <cell r="G18363">
            <v>100729</v>
          </cell>
          <cell r="H18363" t="str">
            <v>SCR국내영업팀</v>
          </cell>
          <cell r="I18363">
            <v>100027</v>
          </cell>
          <cell r="J18363" t="str">
            <v>일진경리팀</v>
          </cell>
          <cell r="K18363" t="str">
            <v>액면금액:15,468,200</v>
          </cell>
          <cell r="L18363" t="str">
            <v>D</v>
          </cell>
          <cell r="M18363">
            <v>289929</v>
          </cell>
          <cell r="N18363">
            <v>0</v>
          </cell>
          <cell r="O18363" t="str">
            <v>2000.06.13</v>
          </cell>
          <cell r="P18363" t="str">
            <v>2000.06.13</v>
          </cell>
          <cell r="Q18363" t="str">
            <v>최윤경</v>
          </cell>
          <cell r="R18363">
            <v>211</v>
          </cell>
          <cell r="S18363" t="str">
            <v>한빛은행(마포지점)</v>
          </cell>
          <cell r="T18363" t="str">
            <v>2000.06.13-2000.0</v>
          </cell>
          <cell r="U18363" t="str">
            <v>8.31   8.66        079</v>
          </cell>
        </row>
        <row r="18364">
          <cell r="A18364" t="str">
            <v>81002-00</v>
          </cell>
          <cell r="B18364" t="str">
            <v>할인료</v>
          </cell>
          <cell r="C18364" t="str">
            <v>할인료</v>
          </cell>
          <cell r="D18364">
            <v>70</v>
          </cell>
          <cell r="E18364" t="str">
            <v>받을어음결</v>
          </cell>
          <cell r="F18364" t="str">
            <v>10567948-053</v>
          </cell>
          <cell r="G18364">
            <v>100450</v>
          </cell>
          <cell r="H18364" t="str">
            <v>판매1팀</v>
          </cell>
          <cell r="I18364">
            <v>100027</v>
          </cell>
          <cell r="J18364" t="str">
            <v>일진경리팀</v>
          </cell>
          <cell r="K18364" t="str">
            <v>액면금액:10,800,000</v>
          </cell>
          <cell r="L18364" t="str">
            <v>D</v>
          </cell>
          <cell r="M18364">
            <v>202430</v>
          </cell>
          <cell r="N18364">
            <v>0</v>
          </cell>
          <cell r="O18364" t="str">
            <v>2000.06.13</v>
          </cell>
          <cell r="P18364" t="str">
            <v>2000.06.13</v>
          </cell>
          <cell r="Q18364" t="str">
            <v>최윤경</v>
          </cell>
          <cell r="R18364">
            <v>211</v>
          </cell>
          <cell r="S18364" t="str">
            <v>한빛은행(마포지점)</v>
          </cell>
          <cell r="T18364" t="str">
            <v>2000.06.13-2000.0</v>
          </cell>
          <cell r="U18364" t="str">
            <v>8.31   8.66        079</v>
          </cell>
        </row>
        <row r="18365">
          <cell r="A18365" t="str">
            <v>81002-00</v>
          </cell>
          <cell r="B18365" t="str">
            <v>할인료</v>
          </cell>
          <cell r="C18365" t="str">
            <v>할인료</v>
          </cell>
          <cell r="D18365">
            <v>70</v>
          </cell>
          <cell r="E18365" t="str">
            <v>받을어음결</v>
          </cell>
          <cell r="F18365" t="str">
            <v>10567948-055</v>
          </cell>
          <cell r="G18365">
            <v>100450</v>
          </cell>
          <cell r="H18365" t="str">
            <v>판매1팀</v>
          </cell>
          <cell r="I18365">
            <v>100027</v>
          </cell>
          <cell r="J18365" t="str">
            <v>일진경리팀</v>
          </cell>
          <cell r="K18365" t="str">
            <v>액면금액:30,000,000</v>
          </cell>
          <cell r="L18365" t="str">
            <v>D</v>
          </cell>
          <cell r="M18365">
            <v>562306</v>
          </cell>
          <cell r="N18365">
            <v>0</v>
          </cell>
          <cell r="O18365" t="str">
            <v>2000.06.13</v>
          </cell>
          <cell r="P18365" t="str">
            <v>2000.06.13</v>
          </cell>
          <cell r="Q18365" t="str">
            <v>최윤경</v>
          </cell>
          <cell r="R18365">
            <v>211</v>
          </cell>
          <cell r="S18365" t="str">
            <v>한빛은행(마포지점)</v>
          </cell>
          <cell r="T18365" t="str">
            <v>2000.06.13-2000.0</v>
          </cell>
          <cell r="U18365" t="str">
            <v>8.31   8.66        079</v>
          </cell>
        </row>
        <row r="18366">
          <cell r="A18366" t="str">
            <v>81002-00</v>
          </cell>
          <cell r="B18366" t="str">
            <v>할인료</v>
          </cell>
          <cell r="C18366" t="str">
            <v>할인료</v>
          </cell>
          <cell r="D18366">
            <v>70</v>
          </cell>
          <cell r="E18366" t="str">
            <v>받을어음결</v>
          </cell>
          <cell r="F18366" t="str">
            <v>10567948-057</v>
          </cell>
          <cell r="G18366">
            <v>100453</v>
          </cell>
          <cell r="H18366" t="str">
            <v>특판1팀</v>
          </cell>
          <cell r="I18366">
            <v>100027</v>
          </cell>
          <cell r="J18366" t="str">
            <v>일진경리팀</v>
          </cell>
          <cell r="K18366" t="str">
            <v>액면금액:26,000,000</v>
          </cell>
          <cell r="L18366" t="str">
            <v>D</v>
          </cell>
          <cell r="M18366">
            <v>487332</v>
          </cell>
          <cell r="N18366">
            <v>0</v>
          </cell>
          <cell r="O18366" t="str">
            <v>2000.06.13</v>
          </cell>
          <cell r="P18366" t="str">
            <v>2000.06.13</v>
          </cell>
          <cell r="Q18366" t="str">
            <v>최윤경</v>
          </cell>
          <cell r="R18366">
            <v>211</v>
          </cell>
          <cell r="S18366" t="str">
            <v>한빛은행(마포지점)</v>
          </cell>
          <cell r="T18366" t="str">
            <v>2000.06.13-2000.0</v>
          </cell>
          <cell r="U18366" t="str">
            <v>8.31   8.66        079</v>
          </cell>
        </row>
        <row r="18367">
          <cell r="A18367" t="str">
            <v>81002-00</v>
          </cell>
          <cell r="B18367" t="str">
            <v>할인료</v>
          </cell>
          <cell r="C18367" t="str">
            <v>할인료</v>
          </cell>
          <cell r="D18367">
            <v>70</v>
          </cell>
          <cell r="E18367" t="str">
            <v>받을어음결</v>
          </cell>
          <cell r="F18367" t="str">
            <v>10567948-059</v>
          </cell>
          <cell r="G18367">
            <v>100450</v>
          </cell>
          <cell r="H18367" t="str">
            <v>판매1팀</v>
          </cell>
          <cell r="I18367">
            <v>100027</v>
          </cell>
          <cell r="J18367" t="str">
            <v>일진경리팀</v>
          </cell>
          <cell r="K18367" t="str">
            <v>액면금액:10,450,000</v>
          </cell>
          <cell r="L18367" t="str">
            <v>D</v>
          </cell>
          <cell r="M18367">
            <v>195870</v>
          </cell>
          <cell r="N18367">
            <v>0</v>
          </cell>
          <cell r="O18367" t="str">
            <v>2000.06.13</v>
          </cell>
          <cell r="P18367" t="str">
            <v>2000.06.13</v>
          </cell>
          <cell r="Q18367" t="str">
            <v>최윤경</v>
          </cell>
          <cell r="R18367">
            <v>211</v>
          </cell>
          <cell r="S18367" t="str">
            <v>한빛은행(마포지점)</v>
          </cell>
          <cell r="T18367" t="str">
            <v>2000.06.13-2000.0</v>
          </cell>
          <cell r="U18367" t="str">
            <v>8.31   8.66        079</v>
          </cell>
        </row>
        <row r="18368">
          <cell r="A18368" t="str">
            <v>81002-00</v>
          </cell>
          <cell r="B18368" t="str">
            <v>할인료</v>
          </cell>
          <cell r="C18368" t="str">
            <v>할인료</v>
          </cell>
          <cell r="D18368">
            <v>70</v>
          </cell>
          <cell r="E18368" t="str">
            <v>받을어음결</v>
          </cell>
          <cell r="F18368" t="str">
            <v>10567948-061</v>
          </cell>
          <cell r="G18368">
            <v>100720</v>
          </cell>
          <cell r="H18368" t="str">
            <v>판매2팀</v>
          </cell>
          <cell r="I18368">
            <v>100027</v>
          </cell>
          <cell r="J18368" t="str">
            <v>일진경리팀</v>
          </cell>
          <cell r="K18368" t="str">
            <v>액면금액:10,000,000</v>
          </cell>
          <cell r="L18368" t="str">
            <v>D</v>
          </cell>
          <cell r="M18368">
            <v>187435</v>
          </cell>
          <cell r="N18368">
            <v>0</v>
          </cell>
          <cell r="O18368" t="str">
            <v>2000.06.13</v>
          </cell>
          <cell r="P18368" t="str">
            <v>2000.06.13</v>
          </cell>
          <cell r="Q18368" t="str">
            <v>최윤경</v>
          </cell>
          <cell r="R18368">
            <v>211</v>
          </cell>
          <cell r="S18368" t="str">
            <v>한빛은행(마포지점)</v>
          </cell>
          <cell r="T18368" t="str">
            <v>2000.06.13-2000.0</v>
          </cell>
          <cell r="U18368" t="str">
            <v>8.31   8.66        079</v>
          </cell>
        </row>
        <row r="18369">
          <cell r="A18369" t="str">
            <v>81002-00</v>
          </cell>
          <cell r="B18369" t="str">
            <v>할인료</v>
          </cell>
          <cell r="C18369" t="str">
            <v>할인료</v>
          </cell>
          <cell r="D18369">
            <v>70</v>
          </cell>
          <cell r="E18369" t="str">
            <v>받을어음결</v>
          </cell>
          <cell r="F18369" t="str">
            <v>10567948-063</v>
          </cell>
          <cell r="G18369">
            <v>100720</v>
          </cell>
          <cell r="H18369" t="str">
            <v>판매2팀</v>
          </cell>
          <cell r="I18369">
            <v>100027</v>
          </cell>
          <cell r="J18369" t="str">
            <v>일진경리팀</v>
          </cell>
          <cell r="K18369" t="str">
            <v>액면금액:17,000,000</v>
          </cell>
          <cell r="L18369" t="str">
            <v>D</v>
          </cell>
          <cell r="M18369">
            <v>318640</v>
          </cell>
          <cell r="N18369">
            <v>0</v>
          </cell>
          <cell r="O18369" t="str">
            <v>2000.06.13</v>
          </cell>
          <cell r="P18369" t="str">
            <v>2000.06.13</v>
          </cell>
          <cell r="Q18369" t="str">
            <v>최윤경</v>
          </cell>
          <cell r="R18369">
            <v>211</v>
          </cell>
          <cell r="S18369" t="str">
            <v>한빛은행(마포지점)</v>
          </cell>
          <cell r="T18369" t="str">
            <v>2000.06.13-2000.0</v>
          </cell>
          <cell r="U18369" t="str">
            <v>8.31   8.66        079</v>
          </cell>
        </row>
        <row r="18370">
          <cell r="A18370" t="str">
            <v>81002-00</v>
          </cell>
          <cell r="B18370" t="str">
            <v>할인료</v>
          </cell>
          <cell r="C18370" t="str">
            <v>할인료</v>
          </cell>
          <cell r="D18370">
            <v>70</v>
          </cell>
          <cell r="E18370" t="str">
            <v>받을어음결</v>
          </cell>
          <cell r="F18370" t="str">
            <v>10567948-065</v>
          </cell>
          <cell r="G18370">
            <v>100729</v>
          </cell>
          <cell r="H18370" t="str">
            <v>SCR국내영업팀</v>
          </cell>
          <cell r="I18370">
            <v>100027</v>
          </cell>
          <cell r="J18370" t="str">
            <v>일진경리팀</v>
          </cell>
          <cell r="K18370" t="str">
            <v>액면금액:3,821,733</v>
          </cell>
          <cell r="L18370" t="str">
            <v>D</v>
          </cell>
          <cell r="M18370">
            <v>71632</v>
          </cell>
          <cell r="N18370">
            <v>0</v>
          </cell>
          <cell r="O18370" t="str">
            <v>2000.06.13</v>
          </cell>
          <cell r="P18370" t="str">
            <v>2000.06.13</v>
          </cell>
          <cell r="Q18370" t="str">
            <v>최윤경</v>
          </cell>
          <cell r="R18370">
            <v>211</v>
          </cell>
          <cell r="S18370" t="str">
            <v>한빛은행(마포지점)</v>
          </cell>
          <cell r="T18370" t="str">
            <v>2000.06.13-2000.0</v>
          </cell>
          <cell r="U18370" t="str">
            <v>8.31   8.66        079</v>
          </cell>
        </row>
        <row r="18371">
          <cell r="A18371" t="str">
            <v>81002-00</v>
          </cell>
          <cell r="B18371" t="str">
            <v>할인료</v>
          </cell>
          <cell r="C18371" t="str">
            <v>할인료</v>
          </cell>
          <cell r="D18371">
            <v>70</v>
          </cell>
          <cell r="E18371" t="str">
            <v>받을어음결</v>
          </cell>
          <cell r="F18371" t="str">
            <v>10567948-067</v>
          </cell>
          <cell r="G18371">
            <v>100718</v>
          </cell>
          <cell r="H18371" t="str">
            <v>직판팀</v>
          </cell>
          <cell r="I18371">
            <v>100027</v>
          </cell>
          <cell r="J18371" t="str">
            <v>일진경리팀</v>
          </cell>
          <cell r="K18371" t="str">
            <v>액면금액:61,437,600</v>
          </cell>
          <cell r="L18371" t="str">
            <v>D</v>
          </cell>
          <cell r="M18371">
            <v>1151559</v>
          </cell>
          <cell r="N18371">
            <v>0</v>
          </cell>
          <cell r="O18371" t="str">
            <v>2000.06.13</v>
          </cell>
          <cell r="P18371" t="str">
            <v>2000.06.13</v>
          </cell>
          <cell r="Q18371" t="str">
            <v>최윤경</v>
          </cell>
          <cell r="R18371">
            <v>211</v>
          </cell>
          <cell r="S18371" t="str">
            <v>한빛은행(마포지점)</v>
          </cell>
          <cell r="T18371" t="str">
            <v>2000.06.13-2000.0</v>
          </cell>
          <cell r="U18371" t="str">
            <v>8.31   8.66        079</v>
          </cell>
        </row>
        <row r="18372">
          <cell r="A18372" t="str">
            <v>81002-00</v>
          </cell>
          <cell r="B18372" t="str">
            <v>할인료</v>
          </cell>
          <cell r="C18372" t="str">
            <v>할인료</v>
          </cell>
          <cell r="D18372">
            <v>70</v>
          </cell>
          <cell r="E18372" t="str">
            <v>받을어음결</v>
          </cell>
          <cell r="F18372" t="str">
            <v>10567948-069</v>
          </cell>
          <cell r="G18372">
            <v>100450</v>
          </cell>
          <cell r="H18372" t="str">
            <v>판매1팀</v>
          </cell>
          <cell r="I18372">
            <v>100027</v>
          </cell>
          <cell r="J18372" t="str">
            <v>일진경리팀</v>
          </cell>
          <cell r="K18372" t="str">
            <v>액면금액:15,000,000</v>
          </cell>
          <cell r="L18372" t="str">
            <v>D</v>
          </cell>
          <cell r="M18372">
            <v>281153</v>
          </cell>
          <cell r="N18372">
            <v>0</v>
          </cell>
          <cell r="O18372" t="str">
            <v>2000.06.13</v>
          </cell>
          <cell r="P18372" t="str">
            <v>2000.06.13</v>
          </cell>
          <cell r="Q18372" t="str">
            <v>최윤경</v>
          </cell>
          <cell r="R18372">
            <v>211</v>
          </cell>
          <cell r="S18372" t="str">
            <v>한빛은행(마포지점)</v>
          </cell>
          <cell r="T18372" t="str">
            <v>2000.06.13-2000.0</v>
          </cell>
          <cell r="U18372" t="str">
            <v>8.31   8.66        079</v>
          </cell>
        </row>
        <row r="18373">
          <cell r="A18373" t="str">
            <v>81002-00</v>
          </cell>
          <cell r="B18373" t="str">
            <v>할인료</v>
          </cell>
          <cell r="C18373" t="str">
            <v>할인료</v>
          </cell>
          <cell r="D18373">
            <v>70</v>
          </cell>
          <cell r="E18373" t="str">
            <v>받을어음결</v>
          </cell>
          <cell r="F18373" t="str">
            <v>10567948-071</v>
          </cell>
          <cell r="G18373">
            <v>100450</v>
          </cell>
          <cell r="H18373" t="str">
            <v>판매1팀</v>
          </cell>
          <cell r="I18373">
            <v>100027</v>
          </cell>
          <cell r="J18373" t="str">
            <v>일진경리팀</v>
          </cell>
          <cell r="K18373" t="str">
            <v>액면금액:15,869,997</v>
          </cell>
          <cell r="L18373" t="str">
            <v>D</v>
          </cell>
          <cell r="M18373">
            <v>297460</v>
          </cell>
          <cell r="N18373">
            <v>0</v>
          </cell>
          <cell r="O18373" t="str">
            <v>2000.06.13</v>
          </cell>
          <cell r="P18373" t="str">
            <v>2000.06.13</v>
          </cell>
          <cell r="Q18373" t="str">
            <v>최윤경</v>
          </cell>
          <cell r="R18373">
            <v>211</v>
          </cell>
          <cell r="S18373" t="str">
            <v>한빛은행(마포지점)</v>
          </cell>
          <cell r="T18373" t="str">
            <v>2000.06.13-2000.0</v>
          </cell>
          <cell r="U18373" t="str">
            <v>8.31   8.66        079</v>
          </cell>
        </row>
        <row r="18374">
          <cell r="A18374" t="str">
            <v>81002-00</v>
          </cell>
          <cell r="B18374" t="str">
            <v>할인료</v>
          </cell>
          <cell r="C18374" t="str">
            <v>할인료</v>
          </cell>
          <cell r="D18374">
            <v>70</v>
          </cell>
          <cell r="E18374" t="str">
            <v>받을어음결</v>
          </cell>
          <cell r="F18374" t="str">
            <v>10567948-073</v>
          </cell>
          <cell r="G18374">
            <v>100453</v>
          </cell>
          <cell r="H18374" t="str">
            <v>특판1팀</v>
          </cell>
          <cell r="I18374">
            <v>100027</v>
          </cell>
          <cell r="J18374" t="str">
            <v>일진경리팀</v>
          </cell>
          <cell r="K18374" t="str">
            <v>액면금액:14,050,000</v>
          </cell>
          <cell r="L18374" t="str">
            <v>D</v>
          </cell>
          <cell r="M18374">
            <v>263347</v>
          </cell>
          <cell r="N18374">
            <v>0</v>
          </cell>
          <cell r="O18374" t="str">
            <v>2000.06.13</v>
          </cell>
          <cell r="P18374" t="str">
            <v>2000.06.13</v>
          </cell>
          <cell r="Q18374" t="str">
            <v>최윤경</v>
          </cell>
          <cell r="R18374">
            <v>211</v>
          </cell>
          <cell r="S18374" t="str">
            <v>한빛은행(마포지점)</v>
          </cell>
          <cell r="T18374" t="str">
            <v>2000.06.13-2000.0</v>
          </cell>
          <cell r="U18374" t="str">
            <v>8.31   8.66        079</v>
          </cell>
        </row>
        <row r="18375">
          <cell r="A18375" t="str">
            <v>81002-00</v>
          </cell>
          <cell r="B18375" t="str">
            <v>할인료</v>
          </cell>
          <cell r="C18375" t="str">
            <v>할인료</v>
          </cell>
          <cell r="D18375">
            <v>70</v>
          </cell>
          <cell r="E18375" t="str">
            <v>받을어음결</v>
          </cell>
          <cell r="F18375" t="str">
            <v>10567948-075</v>
          </cell>
          <cell r="G18375">
            <v>100720</v>
          </cell>
          <cell r="H18375" t="str">
            <v>판매2팀</v>
          </cell>
          <cell r="I18375">
            <v>100027</v>
          </cell>
          <cell r="J18375" t="str">
            <v>일진경리팀</v>
          </cell>
          <cell r="K18375" t="str">
            <v>액면금액:12,000,000</v>
          </cell>
          <cell r="L18375" t="str">
            <v>D</v>
          </cell>
          <cell r="M18375">
            <v>224922</v>
          </cell>
          <cell r="N18375">
            <v>0</v>
          </cell>
          <cell r="O18375" t="str">
            <v>2000.06.13</v>
          </cell>
          <cell r="P18375" t="str">
            <v>2000.06.13</v>
          </cell>
          <cell r="Q18375" t="str">
            <v>최윤경</v>
          </cell>
          <cell r="R18375">
            <v>211</v>
          </cell>
          <cell r="S18375" t="str">
            <v>한빛은행(마포지점)</v>
          </cell>
          <cell r="T18375" t="str">
            <v>2000.06.13-2000.0</v>
          </cell>
          <cell r="U18375" t="str">
            <v>8.31   8.66        079</v>
          </cell>
        </row>
        <row r="18376">
          <cell r="A18376" t="str">
            <v>81002-00</v>
          </cell>
          <cell r="B18376" t="str">
            <v>할인료</v>
          </cell>
          <cell r="C18376" t="str">
            <v>할인료</v>
          </cell>
          <cell r="D18376">
            <v>70</v>
          </cell>
          <cell r="E18376" t="str">
            <v>받을어음결</v>
          </cell>
          <cell r="F18376" t="str">
            <v>10567948-077</v>
          </cell>
          <cell r="G18376">
            <v>100450</v>
          </cell>
          <cell r="H18376" t="str">
            <v>판매1팀</v>
          </cell>
          <cell r="I18376">
            <v>100027</v>
          </cell>
          <cell r="J18376" t="str">
            <v>일진경리팀</v>
          </cell>
          <cell r="K18376" t="str">
            <v>액면금액:13,730,000</v>
          </cell>
          <cell r="L18376" t="str">
            <v>D</v>
          </cell>
          <cell r="M18376">
            <v>270379</v>
          </cell>
          <cell r="N18376">
            <v>0</v>
          </cell>
          <cell r="O18376" t="str">
            <v>2000.06.13</v>
          </cell>
          <cell r="P18376" t="str">
            <v>2000.06.13</v>
          </cell>
          <cell r="Q18376" t="str">
            <v>최윤경</v>
          </cell>
          <cell r="R18376">
            <v>211</v>
          </cell>
          <cell r="S18376" t="str">
            <v>한빛은행(마포지점)</v>
          </cell>
          <cell r="T18376" t="str">
            <v>2000.06.13-2000.0</v>
          </cell>
          <cell r="U18376" t="str">
            <v>9.03   8.66        083</v>
          </cell>
        </row>
        <row r="18377">
          <cell r="A18377" t="str">
            <v>81002-00</v>
          </cell>
          <cell r="B18377" t="str">
            <v>할인료</v>
          </cell>
          <cell r="C18377" t="str">
            <v>할인료</v>
          </cell>
          <cell r="D18377">
            <v>70</v>
          </cell>
          <cell r="E18377" t="str">
            <v>받을어음결</v>
          </cell>
          <cell r="F18377" t="str">
            <v>10567948-079</v>
          </cell>
          <cell r="G18377">
            <v>100453</v>
          </cell>
          <cell r="H18377" t="str">
            <v>특판1팀</v>
          </cell>
          <cell r="I18377">
            <v>100027</v>
          </cell>
          <cell r="J18377" t="str">
            <v>일진경리팀</v>
          </cell>
          <cell r="K18377" t="str">
            <v>액면금액:140,417,200</v>
          </cell>
          <cell r="L18377" t="str">
            <v>D</v>
          </cell>
          <cell r="M18377">
            <v>2765180</v>
          </cell>
          <cell r="N18377">
            <v>0</v>
          </cell>
          <cell r="O18377" t="str">
            <v>2000.06.13</v>
          </cell>
          <cell r="P18377" t="str">
            <v>2000.06.13</v>
          </cell>
          <cell r="Q18377" t="str">
            <v>최윤경</v>
          </cell>
          <cell r="R18377">
            <v>211</v>
          </cell>
          <cell r="S18377" t="str">
            <v>한빛은행(마포지점)</v>
          </cell>
          <cell r="T18377" t="str">
            <v>2000.06.13-2000.0</v>
          </cell>
          <cell r="U18377" t="str">
            <v>9.04   8.66        083</v>
          </cell>
        </row>
        <row r="18378">
          <cell r="A18378" t="str">
            <v>81002-00</v>
          </cell>
          <cell r="B18378" t="str">
            <v>할인료</v>
          </cell>
          <cell r="C18378" t="str">
            <v>할인료</v>
          </cell>
          <cell r="D18378">
            <v>70</v>
          </cell>
          <cell r="E18378" t="str">
            <v>받을어음결</v>
          </cell>
          <cell r="F18378" t="str">
            <v>10567948-081</v>
          </cell>
          <cell r="G18378">
            <v>100720</v>
          </cell>
          <cell r="H18378" t="str">
            <v>판매2팀</v>
          </cell>
          <cell r="I18378">
            <v>100027</v>
          </cell>
          <cell r="J18378" t="str">
            <v>일진경리팀</v>
          </cell>
          <cell r="K18378" t="str">
            <v>액면금액:28,000,000</v>
          </cell>
          <cell r="L18378" t="str">
            <v>D</v>
          </cell>
          <cell r="M18378">
            <v>558036</v>
          </cell>
          <cell r="N18378">
            <v>0</v>
          </cell>
          <cell r="O18378" t="str">
            <v>2000.06.13</v>
          </cell>
          <cell r="P18378" t="str">
            <v>2000.06.13</v>
          </cell>
          <cell r="Q18378" t="str">
            <v>최윤경</v>
          </cell>
          <cell r="R18378">
            <v>211</v>
          </cell>
          <cell r="S18378" t="str">
            <v>한빛은행(마포지점)</v>
          </cell>
          <cell r="T18378" t="str">
            <v>2000.06.13-2000.0</v>
          </cell>
          <cell r="U18378" t="str">
            <v>9.05   8.66        084</v>
          </cell>
        </row>
        <row r="18379">
          <cell r="A18379" t="str">
            <v>81002-00</v>
          </cell>
          <cell r="B18379" t="str">
            <v>할인료</v>
          </cell>
          <cell r="C18379" t="str">
            <v>할인료</v>
          </cell>
          <cell r="D18379">
            <v>70</v>
          </cell>
          <cell r="E18379" t="str">
            <v>받을어음결</v>
          </cell>
          <cell r="F18379" t="str">
            <v>10567948-083</v>
          </cell>
          <cell r="G18379">
            <v>100450</v>
          </cell>
          <cell r="H18379" t="str">
            <v>판매1팀</v>
          </cell>
          <cell r="I18379">
            <v>100027</v>
          </cell>
          <cell r="J18379" t="str">
            <v>일진경리팀</v>
          </cell>
          <cell r="K18379" t="str">
            <v>액면금액:82,195,839</v>
          </cell>
          <cell r="L18379" t="str">
            <v>D</v>
          </cell>
          <cell r="M18379">
            <v>1638151</v>
          </cell>
          <cell r="N18379">
            <v>0</v>
          </cell>
          <cell r="O18379" t="str">
            <v>2000.06.13</v>
          </cell>
          <cell r="P18379" t="str">
            <v>2000.06.13</v>
          </cell>
          <cell r="Q18379" t="str">
            <v>최윤경</v>
          </cell>
          <cell r="R18379">
            <v>211</v>
          </cell>
          <cell r="S18379" t="str">
            <v>한빛은행(마포지점)</v>
          </cell>
          <cell r="T18379" t="str">
            <v>2000.06.13-2000.0</v>
          </cell>
          <cell r="U18379" t="str">
            <v>9.05   8.66        084</v>
          </cell>
        </row>
        <row r="18380">
          <cell r="A18380" t="str">
            <v>81002-00</v>
          </cell>
          <cell r="B18380" t="str">
            <v>할인료</v>
          </cell>
          <cell r="C18380" t="str">
            <v>할인료</v>
          </cell>
          <cell r="D18380">
            <v>70</v>
          </cell>
          <cell r="E18380" t="str">
            <v>받을어음결</v>
          </cell>
          <cell r="F18380" t="str">
            <v>10567948-085</v>
          </cell>
          <cell r="G18380">
            <v>100450</v>
          </cell>
          <cell r="H18380" t="str">
            <v>판매1팀</v>
          </cell>
          <cell r="I18380">
            <v>100027</v>
          </cell>
          <cell r="J18380" t="str">
            <v>일진경리팀</v>
          </cell>
          <cell r="K18380" t="str">
            <v>액면금액:9,558,000</v>
          </cell>
          <cell r="L18380" t="str">
            <v>D</v>
          </cell>
          <cell r="M18380">
            <v>197292</v>
          </cell>
          <cell r="N18380">
            <v>0</v>
          </cell>
          <cell r="O18380" t="str">
            <v>2000.06.13</v>
          </cell>
          <cell r="P18380" t="str">
            <v>2000.06.13</v>
          </cell>
          <cell r="Q18380" t="str">
            <v>최윤경</v>
          </cell>
          <cell r="R18380">
            <v>211</v>
          </cell>
          <cell r="S18380" t="str">
            <v>한빛은행(마포지점)</v>
          </cell>
          <cell r="T18380" t="str">
            <v>2000.06.13-2000.0</v>
          </cell>
          <cell r="U18380" t="str">
            <v>9.08   8.66        087</v>
          </cell>
        </row>
        <row r="18381">
          <cell r="A18381" t="str">
            <v>81002-00</v>
          </cell>
          <cell r="B18381" t="str">
            <v>할인료</v>
          </cell>
          <cell r="C18381" t="str">
            <v>할인료</v>
          </cell>
          <cell r="D18381">
            <v>70</v>
          </cell>
          <cell r="E18381" t="str">
            <v>받을어음결</v>
          </cell>
          <cell r="F18381" t="str">
            <v>10567948-087</v>
          </cell>
          <cell r="G18381">
            <v>100729</v>
          </cell>
          <cell r="H18381" t="str">
            <v>SCR국내영업팀</v>
          </cell>
          <cell r="I18381">
            <v>100027</v>
          </cell>
          <cell r="J18381" t="str">
            <v>일진경리팀</v>
          </cell>
          <cell r="K18381" t="str">
            <v>액면금액:31,000,000</v>
          </cell>
          <cell r="L18381" t="str">
            <v>D</v>
          </cell>
          <cell r="M18381">
            <v>639890</v>
          </cell>
          <cell r="N18381">
            <v>0</v>
          </cell>
          <cell r="O18381" t="str">
            <v>2000.06.13</v>
          </cell>
          <cell r="P18381" t="str">
            <v>2000.06.13</v>
          </cell>
          <cell r="Q18381" t="str">
            <v>최윤경</v>
          </cell>
          <cell r="R18381">
            <v>211</v>
          </cell>
          <cell r="S18381" t="str">
            <v>한빛은행(마포지점)</v>
          </cell>
          <cell r="T18381" t="str">
            <v>2000.06.13-2000.0</v>
          </cell>
          <cell r="U18381" t="str">
            <v>9.08   8.66        087</v>
          </cell>
        </row>
        <row r="18382">
          <cell r="A18382" t="str">
            <v>81002-00</v>
          </cell>
          <cell r="B18382" t="str">
            <v>할인료</v>
          </cell>
          <cell r="C18382" t="str">
            <v>할인료</v>
          </cell>
          <cell r="D18382">
            <v>70</v>
          </cell>
          <cell r="E18382" t="str">
            <v>받을어음결</v>
          </cell>
          <cell r="F18382" t="str">
            <v>10567948-089</v>
          </cell>
          <cell r="G18382">
            <v>100453</v>
          </cell>
          <cell r="H18382" t="str">
            <v>특판1팀</v>
          </cell>
          <cell r="I18382">
            <v>100027</v>
          </cell>
          <cell r="J18382" t="str">
            <v>일진경리팀</v>
          </cell>
          <cell r="K18382" t="str">
            <v>액면금액:8,977,100</v>
          </cell>
          <cell r="L18382" t="str">
            <v>D</v>
          </cell>
          <cell r="M18382">
            <v>185302</v>
          </cell>
          <cell r="N18382">
            <v>0</v>
          </cell>
          <cell r="O18382" t="str">
            <v>2000.06.13</v>
          </cell>
          <cell r="P18382" t="str">
            <v>2000.06.13</v>
          </cell>
          <cell r="Q18382" t="str">
            <v>최윤경</v>
          </cell>
          <cell r="R18382">
            <v>211</v>
          </cell>
          <cell r="S18382" t="str">
            <v>한빛은행(마포지점)</v>
          </cell>
          <cell r="T18382" t="str">
            <v>2000.06.13-2000.0</v>
          </cell>
          <cell r="U18382" t="str">
            <v>9.08   8.66        087</v>
          </cell>
        </row>
        <row r="18383">
          <cell r="A18383" t="str">
            <v>81002-00</v>
          </cell>
          <cell r="B18383" t="str">
            <v>할인료</v>
          </cell>
          <cell r="C18383" t="str">
            <v>할인료</v>
          </cell>
          <cell r="D18383">
            <v>70</v>
          </cell>
          <cell r="E18383" t="str">
            <v>받을어음결</v>
          </cell>
          <cell r="F18383" t="str">
            <v>10567948-091</v>
          </cell>
          <cell r="G18383">
            <v>100453</v>
          </cell>
          <cell r="H18383" t="str">
            <v>특판1팀</v>
          </cell>
          <cell r="I18383">
            <v>100027</v>
          </cell>
          <cell r="J18383" t="str">
            <v>일진경리팀</v>
          </cell>
          <cell r="K18383" t="str">
            <v>액면금액:4,861,198</v>
          </cell>
          <cell r="L18383" t="str">
            <v>D</v>
          </cell>
          <cell r="M18383">
            <v>83042</v>
          </cell>
          <cell r="N18383">
            <v>0</v>
          </cell>
          <cell r="O18383" t="str">
            <v>2000.06.13</v>
          </cell>
          <cell r="P18383" t="str">
            <v>2000.06.13</v>
          </cell>
          <cell r="Q18383" t="str">
            <v>최윤경</v>
          </cell>
          <cell r="R18383">
            <v>211</v>
          </cell>
          <cell r="S18383" t="str">
            <v>한빛은행(마포지점)</v>
          </cell>
          <cell r="T18383" t="str">
            <v>2000.06.13-2000.0</v>
          </cell>
          <cell r="U18383" t="str">
            <v>8.24   8.66        072</v>
          </cell>
        </row>
        <row r="18384">
          <cell r="A18384" t="str">
            <v>81002-00</v>
          </cell>
          <cell r="B18384" t="str">
            <v>할인료</v>
          </cell>
          <cell r="C18384" t="str">
            <v>할인료</v>
          </cell>
          <cell r="D18384">
            <v>70</v>
          </cell>
          <cell r="E18384" t="str">
            <v>받을어음결</v>
          </cell>
          <cell r="F18384" t="str">
            <v>10567948-093</v>
          </cell>
          <cell r="G18384">
            <v>100726</v>
          </cell>
          <cell r="H18384" t="str">
            <v>SCR팀</v>
          </cell>
          <cell r="I18384">
            <v>100027</v>
          </cell>
          <cell r="J18384" t="str">
            <v>일진경리팀</v>
          </cell>
          <cell r="K18384" t="str">
            <v>액면금액:8,587,353</v>
          </cell>
          <cell r="L18384" t="str">
            <v>D</v>
          </cell>
          <cell r="M18384">
            <v>160957</v>
          </cell>
          <cell r="N18384">
            <v>0</v>
          </cell>
          <cell r="O18384" t="str">
            <v>2000.06.13</v>
          </cell>
          <cell r="P18384" t="str">
            <v>2000.06.13</v>
          </cell>
          <cell r="Q18384" t="str">
            <v>최윤경</v>
          </cell>
          <cell r="R18384">
            <v>211</v>
          </cell>
          <cell r="S18384" t="str">
            <v>한빛은행(마포지점)</v>
          </cell>
          <cell r="T18384" t="str">
            <v>2000.06.13-2000.0</v>
          </cell>
          <cell r="U18384" t="str">
            <v>8.30   8.66        079</v>
          </cell>
        </row>
        <row r="18385">
          <cell r="A18385" t="str">
            <v>81002-00</v>
          </cell>
          <cell r="B18385" t="str">
            <v>할인료</v>
          </cell>
          <cell r="C18385" t="str">
            <v>할인료</v>
          </cell>
          <cell r="D18385">
            <v>70</v>
          </cell>
          <cell r="E18385" t="str">
            <v>받을어음결</v>
          </cell>
          <cell r="F18385" t="str">
            <v>10574381-003</v>
          </cell>
          <cell r="G18385">
            <v>100450</v>
          </cell>
          <cell r="H18385" t="str">
            <v>판매1팀</v>
          </cell>
          <cell r="I18385">
            <v>100027</v>
          </cell>
          <cell r="J18385" t="str">
            <v>일진경리팀</v>
          </cell>
          <cell r="K18385" t="str">
            <v>액면금액:53,112,950</v>
          </cell>
          <cell r="L18385" t="str">
            <v>D</v>
          </cell>
          <cell r="M18385">
            <v>952395</v>
          </cell>
          <cell r="N18385">
            <v>0</v>
          </cell>
          <cell r="O18385" t="str">
            <v>2000.06.29</v>
          </cell>
          <cell r="P18385" t="str">
            <v>2000.06.29</v>
          </cell>
          <cell r="Q18385" t="str">
            <v>최윤경</v>
          </cell>
          <cell r="R18385">
            <v>111</v>
          </cell>
          <cell r="S18385" t="str">
            <v>서울은행(마포지점)</v>
          </cell>
          <cell r="T18385" t="str">
            <v>2000.06.29-2000.0</v>
          </cell>
          <cell r="U18385" t="str">
            <v>9.10   8.5         077</v>
          </cell>
        </row>
        <row r="18386">
          <cell r="A18386" t="str">
            <v>81002-00</v>
          </cell>
          <cell r="B18386" t="str">
            <v>할인료</v>
          </cell>
          <cell r="C18386" t="str">
            <v>할인료</v>
          </cell>
          <cell r="D18386">
            <v>70</v>
          </cell>
          <cell r="E18386" t="str">
            <v>받을어음결</v>
          </cell>
          <cell r="F18386" t="str">
            <v>10574381-005</v>
          </cell>
          <cell r="G18386">
            <v>100450</v>
          </cell>
          <cell r="H18386" t="str">
            <v>판매1팀</v>
          </cell>
          <cell r="I18386">
            <v>100027</v>
          </cell>
          <cell r="J18386" t="str">
            <v>일진경리팀</v>
          </cell>
          <cell r="K18386" t="str">
            <v>액면금액:20,000,000</v>
          </cell>
          <cell r="L18386" t="str">
            <v>D</v>
          </cell>
          <cell r="M18386">
            <v>358630</v>
          </cell>
          <cell r="N18386">
            <v>0</v>
          </cell>
          <cell r="O18386" t="str">
            <v>2000.06.29</v>
          </cell>
          <cell r="P18386" t="str">
            <v>2000.06.29</v>
          </cell>
          <cell r="Q18386" t="str">
            <v>최윤경</v>
          </cell>
          <cell r="R18386">
            <v>111</v>
          </cell>
          <cell r="S18386" t="str">
            <v>서울은행(마포지점)</v>
          </cell>
          <cell r="T18386" t="str">
            <v>2000.06.29-2000.0</v>
          </cell>
          <cell r="U18386" t="str">
            <v>9.13   8.5         077</v>
          </cell>
        </row>
        <row r="18387">
          <cell r="A18387" t="str">
            <v>81002-00</v>
          </cell>
          <cell r="B18387" t="str">
            <v>할인료</v>
          </cell>
          <cell r="C18387" t="str">
            <v>할인료</v>
          </cell>
          <cell r="D18387">
            <v>70</v>
          </cell>
          <cell r="E18387" t="str">
            <v>받을어음결</v>
          </cell>
          <cell r="F18387" t="str">
            <v>10574381-007</v>
          </cell>
          <cell r="G18387">
            <v>100450</v>
          </cell>
          <cell r="H18387" t="str">
            <v>판매1팀</v>
          </cell>
          <cell r="I18387">
            <v>100027</v>
          </cell>
          <cell r="J18387" t="str">
            <v>일진경리팀</v>
          </cell>
          <cell r="K18387" t="str">
            <v>액면금액:20,000,000</v>
          </cell>
          <cell r="L18387" t="str">
            <v>D</v>
          </cell>
          <cell r="M18387">
            <v>363287</v>
          </cell>
          <cell r="N18387">
            <v>0</v>
          </cell>
          <cell r="O18387" t="str">
            <v>2000.06.29</v>
          </cell>
          <cell r="P18387" t="str">
            <v>2000.06.29</v>
          </cell>
          <cell r="Q18387" t="str">
            <v>최윤경</v>
          </cell>
          <cell r="R18387">
            <v>111</v>
          </cell>
          <cell r="S18387" t="str">
            <v>서울은행(마포지점)</v>
          </cell>
          <cell r="T18387" t="str">
            <v>2000.06.29-2000.0</v>
          </cell>
          <cell r="U18387" t="str">
            <v>9.15   8.5         078</v>
          </cell>
        </row>
        <row r="18388">
          <cell r="A18388" t="str">
            <v>81002-00</v>
          </cell>
          <cell r="B18388" t="str">
            <v>할인료</v>
          </cell>
          <cell r="C18388" t="str">
            <v>할인료</v>
          </cell>
          <cell r="D18388">
            <v>70</v>
          </cell>
          <cell r="E18388" t="str">
            <v>받을어음결</v>
          </cell>
          <cell r="F18388" t="str">
            <v>10574381-009</v>
          </cell>
          <cell r="G18388">
            <v>100720</v>
          </cell>
          <cell r="H18388" t="str">
            <v>판매2팀</v>
          </cell>
          <cell r="I18388">
            <v>100027</v>
          </cell>
          <cell r="J18388" t="str">
            <v>일진경리팀</v>
          </cell>
          <cell r="K18388" t="str">
            <v>액면금액:10,000,000</v>
          </cell>
          <cell r="L18388" t="str">
            <v>D</v>
          </cell>
          <cell r="M18388">
            <v>181643</v>
          </cell>
          <cell r="N18388">
            <v>0</v>
          </cell>
          <cell r="O18388" t="str">
            <v>2000.06.29</v>
          </cell>
          <cell r="P18388" t="str">
            <v>2000.06.29</v>
          </cell>
          <cell r="Q18388" t="str">
            <v>최윤경</v>
          </cell>
          <cell r="R18388">
            <v>111</v>
          </cell>
          <cell r="S18388" t="str">
            <v>서울은행(마포지점)</v>
          </cell>
          <cell r="T18388" t="str">
            <v>2000.06.29-2000.0</v>
          </cell>
          <cell r="U18388" t="str">
            <v>9.15   8.5         078</v>
          </cell>
        </row>
        <row r="18389">
          <cell r="A18389" t="str">
            <v>81002-00</v>
          </cell>
          <cell r="B18389" t="str">
            <v>할인료</v>
          </cell>
          <cell r="C18389" t="str">
            <v>할인료</v>
          </cell>
          <cell r="D18389">
            <v>70</v>
          </cell>
          <cell r="E18389" t="str">
            <v>받을어음결</v>
          </cell>
          <cell r="F18389" t="str">
            <v>10574381-011</v>
          </cell>
          <cell r="G18389">
            <v>100718</v>
          </cell>
          <cell r="H18389" t="str">
            <v>직판팀</v>
          </cell>
          <cell r="I18389">
            <v>100027</v>
          </cell>
          <cell r="J18389" t="str">
            <v>일진경리팀</v>
          </cell>
          <cell r="K18389" t="str">
            <v>액면금액:4,290,000</v>
          </cell>
          <cell r="L18389" t="str">
            <v>D</v>
          </cell>
          <cell r="M18389">
            <v>77925</v>
          </cell>
          <cell r="N18389">
            <v>0</v>
          </cell>
          <cell r="O18389" t="str">
            <v>2000.06.29</v>
          </cell>
          <cell r="P18389" t="str">
            <v>2000.06.29</v>
          </cell>
          <cell r="Q18389" t="str">
            <v>최윤경</v>
          </cell>
          <cell r="R18389">
            <v>111</v>
          </cell>
          <cell r="S18389" t="str">
            <v>서울은행(마포지점)</v>
          </cell>
          <cell r="T18389" t="str">
            <v>2000.06.29-2000.0</v>
          </cell>
          <cell r="U18389" t="str">
            <v>9.15   8.5         078</v>
          </cell>
        </row>
        <row r="18390">
          <cell r="A18390" t="str">
            <v>81002-00</v>
          </cell>
          <cell r="B18390" t="str">
            <v>할인료</v>
          </cell>
          <cell r="C18390" t="str">
            <v>할인료</v>
          </cell>
          <cell r="D18390">
            <v>70</v>
          </cell>
          <cell r="E18390" t="str">
            <v>받을어음결</v>
          </cell>
          <cell r="F18390" t="str">
            <v>10574381-013</v>
          </cell>
          <cell r="G18390">
            <v>100450</v>
          </cell>
          <cell r="H18390" t="str">
            <v>판매1팀</v>
          </cell>
          <cell r="I18390">
            <v>100027</v>
          </cell>
          <cell r="J18390" t="str">
            <v>일진경리팀</v>
          </cell>
          <cell r="K18390" t="str">
            <v>액면금액:25,000,000</v>
          </cell>
          <cell r="L18390" t="str">
            <v>D</v>
          </cell>
          <cell r="M18390">
            <v>459931</v>
          </cell>
          <cell r="N18390">
            <v>0</v>
          </cell>
          <cell r="O18390" t="str">
            <v>2000.06.29</v>
          </cell>
          <cell r="P18390" t="str">
            <v>2000.06.29</v>
          </cell>
          <cell r="Q18390" t="str">
            <v>최윤경</v>
          </cell>
          <cell r="R18390">
            <v>111</v>
          </cell>
          <cell r="S18390" t="str">
            <v>서울은행(마포지점)</v>
          </cell>
          <cell r="T18390" t="str">
            <v>2000.06.29-2000.0</v>
          </cell>
          <cell r="U18390" t="str">
            <v>9.16   8.5         079</v>
          </cell>
        </row>
        <row r="18391">
          <cell r="A18391" t="str">
            <v>81002-00</v>
          </cell>
          <cell r="B18391" t="str">
            <v>할인료</v>
          </cell>
          <cell r="C18391" t="str">
            <v>할인료</v>
          </cell>
          <cell r="D18391">
            <v>70</v>
          </cell>
          <cell r="E18391" t="str">
            <v>받을어음결</v>
          </cell>
          <cell r="F18391" t="str">
            <v>10574381-015</v>
          </cell>
          <cell r="G18391">
            <v>100453</v>
          </cell>
          <cell r="H18391" t="str">
            <v>특판1팀</v>
          </cell>
          <cell r="I18391">
            <v>100027</v>
          </cell>
          <cell r="J18391" t="str">
            <v>일진경리팀</v>
          </cell>
          <cell r="K18391" t="str">
            <v>액면금액:9,480,900</v>
          </cell>
          <cell r="L18391" t="str">
            <v>D</v>
          </cell>
          <cell r="M18391">
            <v>178838</v>
          </cell>
          <cell r="N18391">
            <v>0</v>
          </cell>
          <cell r="O18391" t="str">
            <v>2000.06.29</v>
          </cell>
          <cell r="P18391" t="str">
            <v>2000.06.29</v>
          </cell>
          <cell r="Q18391" t="str">
            <v>최윤경</v>
          </cell>
          <cell r="R18391">
            <v>111</v>
          </cell>
          <cell r="S18391" t="str">
            <v>서울은행(마포지점)</v>
          </cell>
          <cell r="T18391" t="str">
            <v>2000.06.29-2000.0</v>
          </cell>
          <cell r="U18391" t="str">
            <v>9.18   8.5         081</v>
          </cell>
        </row>
        <row r="18392">
          <cell r="A18392" t="str">
            <v>81002-00</v>
          </cell>
          <cell r="B18392" t="str">
            <v>할인료</v>
          </cell>
          <cell r="C18392" t="str">
            <v>할인료</v>
          </cell>
          <cell r="D18392">
            <v>70</v>
          </cell>
          <cell r="E18392" t="str">
            <v>받을어음결</v>
          </cell>
          <cell r="F18392" t="str">
            <v>10574381-017</v>
          </cell>
          <cell r="G18392">
            <v>100729</v>
          </cell>
          <cell r="H18392" t="str">
            <v>SCR국내영업팀</v>
          </cell>
          <cell r="I18392">
            <v>100027</v>
          </cell>
          <cell r="J18392" t="str">
            <v>일진경리팀</v>
          </cell>
          <cell r="K18392" t="str">
            <v>액면금액:23,597,000</v>
          </cell>
          <cell r="L18392" t="str">
            <v>D</v>
          </cell>
          <cell r="M18392">
            <v>456100</v>
          </cell>
          <cell r="N18392">
            <v>0</v>
          </cell>
          <cell r="O18392" t="str">
            <v>2000.06.29</v>
          </cell>
          <cell r="P18392" t="str">
            <v>2000.06.29</v>
          </cell>
          <cell r="Q18392" t="str">
            <v>최윤경</v>
          </cell>
          <cell r="R18392">
            <v>111</v>
          </cell>
          <cell r="S18392" t="str">
            <v>서울은행(마포지점)</v>
          </cell>
          <cell r="T18392" t="str">
            <v>2000.06.29-2000.0</v>
          </cell>
          <cell r="U18392" t="str">
            <v>9.20   8.5         083</v>
          </cell>
        </row>
        <row r="18393">
          <cell r="A18393" t="str">
            <v>81002-00</v>
          </cell>
          <cell r="B18393" t="str">
            <v>할인료</v>
          </cell>
          <cell r="C18393" t="str">
            <v>할인료</v>
          </cell>
          <cell r="D18393">
            <v>70</v>
          </cell>
          <cell r="E18393" t="str">
            <v>받을어음결</v>
          </cell>
          <cell r="F18393" t="str">
            <v>10574381-019</v>
          </cell>
          <cell r="G18393">
            <v>100450</v>
          </cell>
          <cell r="H18393" t="str">
            <v>판매1팀</v>
          </cell>
          <cell r="I18393">
            <v>100027</v>
          </cell>
          <cell r="J18393" t="str">
            <v>일진경리팀</v>
          </cell>
          <cell r="K18393" t="str">
            <v>액면금액:30,000,000</v>
          </cell>
          <cell r="L18393" t="str">
            <v>D</v>
          </cell>
          <cell r="M18393">
            <v>579863</v>
          </cell>
          <cell r="N18393">
            <v>0</v>
          </cell>
          <cell r="O18393" t="str">
            <v>2000.06.29</v>
          </cell>
          <cell r="P18393" t="str">
            <v>2000.06.29</v>
          </cell>
          <cell r="Q18393" t="str">
            <v>최윤경</v>
          </cell>
          <cell r="R18393">
            <v>111</v>
          </cell>
          <cell r="S18393" t="str">
            <v>서울은행(마포지점)</v>
          </cell>
          <cell r="T18393" t="str">
            <v>2000.06.29-2000.0</v>
          </cell>
          <cell r="U18393" t="str">
            <v>9.20   8.5         083</v>
          </cell>
        </row>
        <row r="18394">
          <cell r="A18394" t="str">
            <v>81002-00</v>
          </cell>
          <cell r="B18394" t="str">
            <v>할인료</v>
          </cell>
          <cell r="C18394" t="str">
            <v>할인료</v>
          </cell>
          <cell r="D18394">
            <v>70</v>
          </cell>
          <cell r="E18394" t="str">
            <v>받을어음결</v>
          </cell>
          <cell r="F18394" t="str">
            <v>10574381-021</v>
          </cell>
          <cell r="G18394">
            <v>100450</v>
          </cell>
          <cell r="H18394" t="str">
            <v>판매1팀</v>
          </cell>
          <cell r="I18394">
            <v>100027</v>
          </cell>
          <cell r="J18394" t="str">
            <v>일진경리팀</v>
          </cell>
          <cell r="K18394" t="str">
            <v>액면금액:25,000,000</v>
          </cell>
          <cell r="L18394" t="str">
            <v>D</v>
          </cell>
          <cell r="M18394">
            <v>489041</v>
          </cell>
          <cell r="N18394">
            <v>0</v>
          </cell>
          <cell r="O18394" t="str">
            <v>2000.06.29</v>
          </cell>
          <cell r="P18394" t="str">
            <v>2000.06.29</v>
          </cell>
          <cell r="Q18394" t="str">
            <v>최윤경</v>
          </cell>
          <cell r="R18394">
            <v>111</v>
          </cell>
          <cell r="S18394" t="str">
            <v>서울은행(마포지점)</v>
          </cell>
          <cell r="T18394" t="str">
            <v>2000.06.29-2000.0</v>
          </cell>
          <cell r="U18394" t="str">
            <v>9.21   8.5         084</v>
          </cell>
        </row>
        <row r="18395">
          <cell r="A18395" t="str">
            <v>81002-00</v>
          </cell>
          <cell r="B18395" t="str">
            <v>할인료</v>
          </cell>
          <cell r="C18395" t="str">
            <v>할인료</v>
          </cell>
          <cell r="D18395">
            <v>70</v>
          </cell>
          <cell r="E18395" t="str">
            <v>받을어음결</v>
          </cell>
          <cell r="F18395" t="str">
            <v>10574381-023</v>
          </cell>
          <cell r="G18395">
            <v>100729</v>
          </cell>
          <cell r="H18395" t="str">
            <v>SCR국내영업팀</v>
          </cell>
          <cell r="I18395">
            <v>100027</v>
          </cell>
          <cell r="J18395" t="str">
            <v>일진경리팀</v>
          </cell>
          <cell r="K18395" t="str">
            <v>액면금액:12,932,000</v>
          </cell>
          <cell r="L18395" t="str">
            <v>D</v>
          </cell>
          <cell r="M18395">
            <v>252971</v>
          </cell>
          <cell r="N18395">
            <v>0</v>
          </cell>
          <cell r="O18395" t="str">
            <v>2000.06.29</v>
          </cell>
          <cell r="P18395" t="str">
            <v>2000.06.29</v>
          </cell>
          <cell r="Q18395" t="str">
            <v>최윤경</v>
          </cell>
          <cell r="R18395">
            <v>111</v>
          </cell>
          <cell r="S18395" t="str">
            <v>서울은행(마포지점)</v>
          </cell>
          <cell r="T18395" t="str">
            <v>2000.06.29-2000.0</v>
          </cell>
          <cell r="U18395" t="str">
            <v>9.21   8.5         084</v>
          </cell>
        </row>
        <row r="18396">
          <cell r="A18396" t="str">
            <v>81002-00</v>
          </cell>
          <cell r="B18396" t="str">
            <v>할인료</v>
          </cell>
          <cell r="C18396" t="str">
            <v>할인료</v>
          </cell>
          <cell r="D18396">
            <v>70</v>
          </cell>
          <cell r="E18396" t="str">
            <v>받을어음결</v>
          </cell>
          <cell r="F18396" t="str">
            <v>10574381-025</v>
          </cell>
          <cell r="G18396">
            <v>100718</v>
          </cell>
          <cell r="H18396" t="str">
            <v>직판팀</v>
          </cell>
          <cell r="I18396">
            <v>100027</v>
          </cell>
          <cell r="J18396" t="str">
            <v>일진경리팀</v>
          </cell>
          <cell r="K18396" t="str">
            <v>액면금액:22,000,000</v>
          </cell>
          <cell r="L18396" t="str">
            <v>D</v>
          </cell>
          <cell r="M18396">
            <v>435479</v>
          </cell>
          <cell r="N18396">
            <v>0</v>
          </cell>
          <cell r="O18396" t="str">
            <v>2000.06.29</v>
          </cell>
          <cell r="P18396" t="str">
            <v>2000.06.29</v>
          </cell>
          <cell r="Q18396" t="str">
            <v>최윤경</v>
          </cell>
          <cell r="R18396">
            <v>111</v>
          </cell>
          <cell r="S18396" t="str">
            <v>서울은행(마포지점)</v>
          </cell>
          <cell r="T18396" t="str">
            <v>2000.06.29-2000.0</v>
          </cell>
          <cell r="U18396" t="str">
            <v>9.22   8.5         085</v>
          </cell>
        </row>
        <row r="18397">
          <cell r="A18397" t="str">
            <v>81002-00</v>
          </cell>
          <cell r="B18397" t="str">
            <v>할인료</v>
          </cell>
          <cell r="C18397" t="str">
            <v>할인료</v>
          </cell>
          <cell r="D18397">
            <v>70</v>
          </cell>
          <cell r="E18397" t="str">
            <v>받을어음결</v>
          </cell>
          <cell r="F18397" t="str">
            <v>10574381-027</v>
          </cell>
          <cell r="G18397">
            <v>100720</v>
          </cell>
          <cell r="H18397" t="str">
            <v>판매2팀</v>
          </cell>
          <cell r="I18397">
            <v>100027</v>
          </cell>
          <cell r="J18397" t="str">
            <v>일진경리팀</v>
          </cell>
          <cell r="K18397" t="str">
            <v>액면금액:51,851,600</v>
          </cell>
          <cell r="L18397" t="str">
            <v>D</v>
          </cell>
          <cell r="M18397">
            <v>1038452</v>
          </cell>
          <cell r="N18397">
            <v>0</v>
          </cell>
          <cell r="O18397" t="str">
            <v>2000.06.29</v>
          </cell>
          <cell r="P18397" t="str">
            <v>2000.06.29</v>
          </cell>
          <cell r="Q18397" t="str">
            <v>최윤경</v>
          </cell>
          <cell r="R18397">
            <v>111</v>
          </cell>
          <cell r="S18397" t="str">
            <v>서울은행(마포지점)</v>
          </cell>
          <cell r="T18397" t="str">
            <v>2000.06.29-2000.0</v>
          </cell>
          <cell r="U18397" t="str">
            <v>9.23   8.5         086</v>
          </cell>
        </row>
        <row r="18398">
          <cell r="A18398" t="str">
            <v>81002-00</v>
          </cell>
          <cell r="B18398" t="str">
            <v>할인료</v>
          </cell>
          <cell r="C18398" t="str">
            <v>할인료</v>
          </cell>
          <cell r="D18398">
            <v>70</v>
          </cell>
          <cell r="E18398" t="str">
            <v>받을어음결</v>
          </cell>
          <cell r="F18398" t="str">
            <v>10574381-029</v>
          </cell>
          <cell r="G18398">
            <v>100720</v>
          </cell>
          <cell r="H18398" t="str">
            <v>판매2팀</v>
          </cell>
          <cell r="I18398">
            <v>100027</v>
          </cell>
          <cell r="J18398" t="str">
            <v>일진경리팀</v>
          </cell>
          <cell r="K18398" t="str">
            <v>액면금액:5,252,500</v>
          </cell>
          <cell r="L18398" t="str">
            <v>D</v>
          </cell>
          <cell r="M18398">
            <v>107640</v>
          </cell>
          <cell r="N18398">
            <v>0</v>
          </cell>
          <cell r="O18398" t="str">
            <v>2000.06.29</v>
          </cell>
          <cell r="P18398" t="str">
            <v>2000.06.29</v>
          </cell>
          <cell r="Q18398" t="str">
            <v>최윤경</v>
          </cell>
          <cell r="R18398">
            <v>111</v>
          </cell>
          <cell r="S18398" t="str">
            <v>서울은행(마포지점)</v>
          </cell>
          <cell r="T18398" t="str">
            <v>2000.06.29-2000.0</v>
          </cell>
          <cell r="U18398" t="str">
            <v>9.25   8.5         088</v>
          </cell>
        </row>
        <row r="18399">
          <cell r="A18399" t="str">
            <v>81002-00</v>
          </cell>
          <cell r="B18399" t="str">
            <v>할인료</v>
          </cell>
          <cell r="C18399" t="str">
            <v>할인료</v>
          </cell>
          <cell r="D18399">
            <v>70</v>
          </cell>
          <cell r="E18399" t="str">
            <v>받을어음결</v>
          </cell>
          <cell r="F18399" t="str">
            <v>10574381-031</v>
          </cell>
          <cell r="G18399">
            <v>100453</v>
          </cell>
          <cell r="H18399" t="str">
            <v>특판1팀</v>
          </cell>
          <cell r="I18399">
            <v>100027</v>
          </cell>
          <cell r="J18399" t="str">
            <v>일진경리팀</v>
          </cell>
          <cell r="K18399" t="str">
            <v>액면금액:82,671,700</v>
          </cell>
          <cell r="L18399" t="str">
            <v>D</v>
          </cell>
          <cell r="M18399">
            <v>1694203</v>
          </cell>
          <cell r="N18399">
            <v>0</v>
          </cell>
          <cell r="O18399" t="str">
            <v>2000.06.29</v>
          </cell>
          <cell r="P18399" t="str">
            <v>2000.06.29</v>
          </cell>
          <cell r="Q18399" t="str">
            <v>최윤경</v>
          </cell>
          <cell r="R18399">
            <v>111</v>
          </cell>
          <cell r="S18399" t="str">
            <v>서울은행(마포지점)</v>
          </cell>
          <cell r="T18399" t="str">
            <v>2000.06.29-2000.0</v>
          </cell>
          <cell r="U18399" t="str">
            <v>9.25   8.5         088</v>
          </cell>
        </row>
        <row r="18400">
          <cell r="A18400" t="str">
            <v>81002-00</v>
          </cell>
          <cell r="B18400" t="str">
            <v>할인료</v>
          </cell>
          <cell r="C18400" t="str">
            <v>할인료</v>
          </cell>
          <cell r="D18400">
            <v>70</v>
          </cell>
          <cell r="E18400" t="str">
            <v>받을어음결</v>
          </cell>
          <cell r="F18400" t="str">
            <v>10574381-033</v>
          </cell>
          <cell r="G18400">
            <v>100450</v>
          </cell>
          <cell r="H18400" t="str">
            <v>판매1팀</v>
          </cell>
          <cell r="I18400">
            <v>100027</v>
          </cell>
          <cell r="J18400" t="str">
            <v>일진경리팀</v>
          </cell>
          <cell r="K18400" t="str">
            <v>액면금액:40,000,000</v>
          </cell>
          <cell r="L18400" t="str">
            <v>D</v>
          </cell>
          <cell r="M18400">
            <v>819726</v>
          </cell>
          <cell r="N18400">
            <v>0</v>
          </cell>
          <cell r="O18400" t="str">
            <v>2000.06.29</v>
          </cell>
          <cell r="P18400" t="str">
            <v>2000.06.29</v>
          </cell>
          <cell r="Q18400" t="str">
            <v>최윤경</v>
          </cell>
          <cell r="R18400">
            <v>111</v>
          </cell>
          <cell r="S18400" t="str">
            <v>서울은행(마포지점)</v>
          </cell>
          <cell r="T18400" t="str">
            <v>2000.06.29-2000.0</v>
          </cell>
          <cell r="U18400" t="str">
            <v>9.25   8.5         088</v>
          </cell>
        </row>
        <row r="18401">
          <cell r="A18401" t="str">
            <v>81002-00</v>
          </cell>
          <cell r="B18401" t="str">
            <v>할인료</v>
          </cell>
          <cell r="C18401" t="str">
            <v>할인료</v>
          </cell>
          <cell r="D18401">
            <v>70</v>
          </cell>
          <cell r="E18401" t="str">
            <v>받을어음결</v>
          </cell>
          <cell r="F18401" t="str">
            <v>10574381-035</v>
          </cell>
          <cell r="G18401">
            <v>100453</v>
          </cell>
          <cell r="H18401" t="str">
            <v>특판1팀</v>
          </cell>
          <cell r="I18401">
            <v>100027</v>
          </cell>
          <cell r="J18401" t="str">
            <v>일진경리팀</v>
          </cell>
          <cell r="K18401" t="str">
            <v>액면금액:21,000,000</v>
          </cell>
          <cell r="L18401" t="str">
            <v>D</v>
          </cell>
          <cell r="M18401">
            <v>430356</v>
          </cell>
          <cell r="N18401">
            <v>0</v>
          </cell>
          <cell r="O18401" t="str">
            <v>2000.06.29</v>
          </cell>
          <cell r="P18401" t="str">
            <v>2000.06.29</v>
          </cell>
          <cell r="Q18401" t="str">
            <v>최윤경</v>
          </cell>
          <cell r="R18401">
            <v>111</v>
          </cell>
          <cell r="S18401" t="str">
            <v>서울은행(마포지점)</v>
          </cell>
          <cell r="T18401" t="str">
            <v>2000.06.29-2000.0</v>
          </cell>
          <cell r="U18401" t="str">
            <v>9.25   8.5         088</v>
          </cell>
        </row>
        <row r="18402">
          <cell r="A18402" t="str">
            <v>81002-00</v>
          </cell>
          <cell r="B18402" t="str">
            <v>할인료</v>
          </cell>
          <cell r="C18402" t="str">
            <v>할인료</v>
          </cell>
          <cell r="D18402">
            <v>70</v>
          </cell>
          <cell r="E18402" t="str">
            <v>받을어음결</v>
          </cell>
          <cell r="F18402" t="str">
            <v>10574381-037</v>
          </cell>
          <cell r="G18402">
            <v>100453</v>
          </cell>
          <cell r="H18402" t="str">
            <v>특판1팀</v>
          </cell>
          <cell r="I18402">
            <v>100027</v>
          </cell>
          <cell r="J18402" t="str">
            <v>일진경리팀</v>
          </cell>
          <cell r="K18402" t="str">
            <v>액면금액:50,000,000</v>
          </cell>
          <cell r="L18402" t="str">
            <v>D</v>
          </cell>
          <cell r="M18402">
            <v>1024657</v>
          </cell>
          <cell r="N18402">
            <v>0</v>
          </cell>
          <cell r="O18402" t="str">
            <v>2000.06.29</v>
          </cell>
          <cell r="P18402" t="str">
            <v>2000.06.29</v>
          </cell>
          <cell r="Q18402" t="str">
            <v>최윤경</v>
          </cell>
          <cell r="R18402">
            <v>111</v>
          </cell>
          <cell r="S18402" t="str">
            <v>서울은행(마포지점)</v>
          </cell>
          <cell r="T18402" t="str">
            <v>2000.06.29-2000.0</v>
          </cell>
          <cell r="U18402" t="str">
            <v>9.25   8.5         088</v>
          </cell>
        </row>
        <row r="18403">
          <cell r="A18403" t="str">
            <v>81002-00</v>
          </cell>
          <cell r="B18403" t="str">
            <v>할인료</v>
          </cell>
          <cell r="C18403" t="str">
            <v>할인료</v>
          </cell>
          <cell r="D18403">
            <v>70</v>
          </cell>
          <cell r="E18403" t="str">
            <v>받을어음결</v>
          </cell>
          <cell r="F18403" t="str">
            <v>10574381-039</v>
          </cell>
          <cell r="G18403">
            <v>100720</v>
          </cell>
          <cell r="H18403" t="str">
            <v>판매2팀</v>
          </cell>
          <cell r="I18403">
            <v>100027</v>
          </cell>
          <cell r="J18403" t="str">
            <v>일진경리팀</v>
          </cell>
          <cell r="K18403" t="str">
            <v>액면금액:10,000,000</v>
          </cell>
          <cell r="L18403" t="str">
            <v>D</v>
          </cell>
          <cell r="M18403">
            <v>207260</v>
          </cell>
          <cell r="N18403">
            <v>0</v>
          </cell>
          <cell r="O18403" t="str">
            <v>2000.06.29</v>
          </cell>
          <cell r="P18403" t="str">
            <v>2000.06.29</v>
          </cell>
          <cell r="Q18403" t="str">
            <v>최윤경</v>
          </cell>
          <cell r="R18403">
            <v>111</v>
          </cell>
          <cell r="S18403" t="str">
            <v>서울은행(마포지점)</v>
          </cell>
          <cell r="T18403" t="str">
            <v>2000.06.29-2000.0</v>
          </cell>
          <cell r="U18403" t="str">
            <v>9.26   8.5         089</v>
          </cell>
        </row>
        <row r="18404">
          <cell r="A18404" t="str">
            <v>81002-00</v>
          </cell>
          <cell r="B18404" t="str">
            <v>할인료</v>
          </cell>
          <cell r="C18404" t="str">
            <v>할인료</v>
          </cell>
          <cell r="D18404">
            <v>70</v>
          </cell>
          <cell r="E18404" t="str">
            <v>받을어음결</v>
          </cell>
          <cell r="F18404" t="str">
            <v>10574381-041</v>
          </cell>
          <cell r="G18404">
            <v>100450</v>
          </cell>
          <cell r="H18404" t="str">
            <v>판매1팀</v>
          </cell>
          <cell r="I18404">
            <v>100027</v>
          </cell>
          <cell r="J18404" t="str">
            <v>일진경리팀</v>
          </cell>
          <cell r="K18404" t="str">
            <v>액면금액:372,305,890</v>
          </cell>
          <cell r="L18404" t="str">
            <v>D</v>
          </cell>
          <cell r="M18404">
            <v>7803123</v>
          </cell>
          <cell r="N18404">
            <v>0</v>
          </cell>
          <cell r="O18404" t="str">
            <v>2000.06.29</v>
          </cell>
          <cell r="P18404" t="str">
            <v>2000.06.29</v>
          </cell>
          <cell r="Q18404" t="str">
            <v>최윤경</v>
          </cell>
          <cell r="R18404">
            <v>111</v>
          </cell>
          <cell r="S18404" t="str">
            <v>서울은행(마포지점)</v>
          </cell>
          <cell r="T18404" t="str">
            <v>2000.06.29-2000.0</v>
          </cell>
          <cell r="U18404" t="str">
            <v>9.27   8.5         090</v>
          </cell>
        </row>
        <row r="18405">
          <cell r="A18405" t="str">
            <v>81002-00</v>
          </cell>
          <cell r="B18405" t="str">
            <v>할인료</v>
          </cell>
          <cell r="C18405" t="str">
            <v>할인료</v>
          </cell>
          <cell r="D18405">
            <v>70</v>
          </cell>
          <cell r="E18405" t="str">
            <v>받을어음결</v>
          </cell>
          <cell r="F18405" t="str">
            <v>10574381-043</v>
          </cell>
          <cell r="G18405">
            <v>100720</v>
          </cell>
          <cell r="H18405" t="str">
            <v>판매2팀</v>
          </cell>
          <cell r="I18405">
            <v>100027</v>
          </cell>
          <cell r="J18405" t="str">
            <v>일진경리팀</v>
          </cell>
          <cell r="K18405" t="str">
            <v>액면금액:15,000,000</v>
          </cell>
          <cell r="L18405" t="str">
            <v>D</v>
          </cell>
          <cell r="M18405">
            <v>317876</v>
          </cell>
          <cell r="N18405">
            <v>0</v>
          </cell>
          <cell r="O18405" t="str">
            <v>2000.06.29</v>
          </cell>
          <cell r="P18405" t="str">
            <v>2000.06.29</v>
          </cell>
          <cell r="Q18405" t="str">
            <v>최윤경</v>
          </cell>
          <cell r="R18405">
            <v>111</v>
          </cell>
          <cell r="S18405" t="str">
            <v>서울은행(마포지점)</v>
          </cell>
          <cell r="T18405" t="str">
            <v>2000.06.29-2000.0</v>
          </cell>
          <cell r="U18405" t="str">
            <v>9.28   8.5         091</v>
          </cell>
        </row>
        <row r="18406">
          <cell r="A18406" t="str">
            <v>81002-00</v>
          </cell>
          <cell r="B18406" t="str">
            <v>할인료</v>
          </cell>
          <cell r="C18406" t="str">
            <v>할인료</v>
          </cell>
          <cell r="D18406">
            <v>70</v>
          </cell>
          <cell r="E18406" t="str">
            <v>받을어음결</v>
          </cell>
          <cell r="F18406" t="str">
            <v>10574381-045</v>
          </cell>
          <cell r="G18406">
            <v>100729</v>
          </cell>
          <cell r="H18406" t="str">
            <v>SCR국내영업팀</v>
          </cell>
          <cell r="I18406">
            <v>100027</v>
          </cell>
          <cell r="J18406" t="str">
            <v>일진경리팀</v>
          </cell>
          <cell r="K18406" t="str">
            <v>액면금액:35,421,000</v>
          </cell>
          <cell r="L18406" t="str">
            <v>D</v>
          </cell>
          <cell r="M18406">
            <v>750634</v>
          </cell>
          <cell r="N18406">
            <v>0</v>
          </cell>
          <cell r="O18406" t="str">
            <v>2000.06.29</v>
          </cell>
          <cell r="P18406" t="str">
            <v>2000.06.29</v>
          </cell>
          <cell r="Q18406" t="str">
            <v>최윤경</v>
          </cell>
          <cell r="R18406">
            <v>111</v>
          </cell>
          <cell r="S18406" t="str">
            <v>서울은행(마포지점)</v>
          </cell>
          <cell r="T18406" t="str">
            <v>2000.06.29-2000.0</v>
          </cell>
          <cell r="U18406" t="str">
            <v>9.28   8.5         091</v>
          </cell>
        </row>
        <row r="18407">
          <cell r="A18407" t="str">
            <v>81002-00</v>
          </cell>
          <cell r="B18407" t="str">
            <v>할인료</v>
          </cell>
          <cell r="C18407" t="str">
            <v>할인료</v>
          </cell>
          <cell r="D18407">
            <v>70</v>
          </cell>
          <cell r="E18407" t="str">
            <v>받을어음결</v>
          </cell>
          <cell r="F18407" t="str">
            <v>10574381-047</v>
          </cell>
          <cell r="G18407">
            <v>100450</v>
          </cell>
          <cell r="H18407" t="str">
            <v>판매1팀</v>
          </cell>
          <cell r="I18407">
            <v>100027</v>
          </cell>
          <cell r="J18407" t="str">
            <v>일진경리팀</v>
          </cell>
          <cell r="K18407" t="str">
            <v>액면금액:17,500,000</v>
          </cell>
          <cell r="L18407" t="str">
            <v>D</v>
          </cell>
          <cell r="M18407">
            <v>370856</v>
          </cell>
          <cell r="N18407">
            <v>0</v>
          </cell>
          <cell r="O18407" t="str">
            <v>2000.06.29</v>
          </cell>
          <cell r="P18407" t="str">
            <v>2000.06.29</v>
          </cell>
          <cell r="Q18407" t="str">
            <v>최윤경</v>
          </cell>
          <cell r="R18407">
            <v>111</v>
          </cell>
          <cell r="S18407" t="str">
            <v>서울은행(마포지점)</v>
          </cell>
          <cell r="T18407" t="str">
            <v>2000.06.29-2000.0</v>
          </cell>
          <cell r="U18407" t="str">
            <v>9.28   8.5         091</v>
          </cell>
        </row>
        <row r="18408">
          <cell r="A18408" t="str">
            <v>81002-00</v>
          </cell>
          <cell r="B18408" t="str">
            <v>할인료</v>
          </cell>
          <cell r="C18408" t="str">
            <v>할인료</v>
          </cell>
          <cell r="D18408">
            <v>70</v>
          </cell>
          <cell r="E18408" t="str">
            <v>받을어음결</v>
          </cell>
          <cell r="F18408" t="str">
            <v>10574381-049</v>
          </cell>
          <cell r="G18408">
            <v>100450</v>
          </cell>
          <cell r="H18408" t="str">
            <v>판매1팀</v>
          </cell>
          <cell r="I18408">
            <v>100027</v>
          </cell>
          <cell r="J18408" t="str">
            <v>일진경리팀</v>
          </cell>
          <cell r="K18408" t="str">
            <v>액면금액:25,000,000</v>
          </cell>
          <cell r="L18408" t="str">
            <v>D</v>
          </cell>
          <cell r="M18408">
            <v>529794</v>
          </cell>
          <cell r="N18408">
            <v>0</v>
          </cell>
          <cell r="O18408" t="str">
            <v>2000.06.29</v>
          </cell>
          <cell r="P18408" t="str">
            <v>2000.06.29</v>
          </cell>
          <cell r="Q18408" t="str">
            <v>최윤경</v>
          </cell>
          <cell r="R18408">
            <v>111</v>
          </cell>
          <cell r="S18408" t="str">
            <v>서울은행(마포지점)</v>
          </cell>
          <cell r="T18408" t="str">
            <v>2000.06.29-2000.0</v>
          </cell>
          <cell r="U18408" t="str">
            <v>9.28   8.5         091</v>
          </cell>
        </row>
        <row r="18409">
          <cell r="A18409" t="str">
            <v>81002-00</v>
          </cell>
          <cell r="B18409" t="str">
            <v>할인료</v>
          </cell>
          <cell r="C18409" t="str">
            <v>할인료</v>
          </cell>
          <cell r="D18409">
            <v>70</v>
          </cell>
          <cell r="E18409" t="str">
            <v>받을어음결</v>
          </cell>
          <cell r="F18409" t="str">
            <v>10574381-051</v>
          </cell>
          <cell r="G18409">
            <v>100720</v>
          </cell>
          <cell r="H18409" t="str">
            <v>판매2팀</v>
          </cell>
          <cell r="I18409">
            <v>100027</v>
          </cell>
          <cell r="J18409" t="str">
            <v>일진경리팀</v>
          </cell>
          <cell r="K18409" t="str">
            <v>액면금액:30,000,000</v>
          </cell>
          <cell r="L18409" t="str">
            <v>D</v>
          </cell>
          <cell r="M18409">
            <v>635753</v>
          </cell>
          <cell r="N18409">
            <v>0</v>
          </cell>
          <cell r="O18409" t="str">
            <v>2000.06.29</v>
          </cell>
          <cell r="P18409" t="str">
            <v>2000.06.29</v>
          </cell>
          <cell r="Q18409" t="str">
            <v>최윤경</v>
          </cell>
          <cell r="R18409">
            <v>111</v>
          </cell>
          <cell r="S18409" t="str">
            <v>서울은행(마포지점)</v>
          </cell>
          <cell r="T18409" t="str">
            <v>2000.06.29-2000.0</v>
          </cell>
          <cell r="U18409" t="str">
            <v>9.28   8.5         091</v>
          </cell>
        </row>
        <row r="18410">
          <cell r="A18410" t="str">
            <v>81002-00</v>
          </cell>
          <cell r="B18410" t="str">
            <v>할인료</v>
          </cell>
          <cell r="C18410" t="str">
            <v>할인료</v>
          </cell>
          <cell r="D18410">
            <v>70</v>
          </cell>
          <cell r="E18410" t="str">
            <v>받을어음결</v>
          </cell>
          <cell r="F18410" t="str">
            <v>10574381-053</v>
          </cell>
          <cell r="G18410">
            <v>100720</v>
          </cell>
          <cell r="H18410" t="str">
            <v>판매2팀</v>
          </cell>
          <cell r="I18410">
            <v>100027</v>
          </cell>
          <cell r="J18410" t="str">
            <v>일진경리팀</v>
          </cell>
          <cell r="K18410" t="str">
            <v>액면금액:43,339,885</v>
          </cell>
          <cell r="L18410" t="str">
            <v>D</v>
          </cell>
          <cell r="M18410">
            <v>928542</v>
          </cell>
          <cell r="N18410">
            <v>0</v>
          </cell>
          <cell r="O18410" t="str">
            <v>2000.06.29</v>
          </cell>
          <cell r="P18410" t="str">
            <v>2000.06.29</v>
          </cell>
          <cell r="Q18410" t="str">
            <v>최윤경</v>
          </cell>
          <cell r="R18410">
            <v>111</v>
          </cell>
          <cell r="S18410" t="str">
            <v>서울은행(마포지점)</v>
          </cell>
          <cell r="T18410" t="str">
            <v>2000.06.29-2000.0</v>
          </cell>
          <cell r="U18410" t="str">
            <v>9.29   8.5         092</v>
          </cell>
        </row>
        <row r="18411">
          <cell r="A18411" t="str">
            <v>81002-00</v>
          </cell>
          <cell r="B18411" t="str">
            <v>할인료</v>
          </cell>
          <cell r="C18411" t="str">
            <v>할인료</v>
          </cell>
          <cell r="D18411">
            <v>70</v>
          </cell>
          <cell r="E18411" t="str">
            <v>받을어음결</v>
          </cell>
          <cell r="F18411" t="str">
            <v>10574381-055</v>
          </cell>
          <cell r="G18411">
            <v>100453</v>
          </cell>
          <cell r="H18411" t="str">
            <v>특판1팀</v>
          </cell>
          <cell r="I18411">
            <v>100027</v>
          </cell>
          <cell r="J18411" t="str">
            <v>일진경리팀</v>
          </cell>
          <cell r="K18411" t="str">
            <v>액면금액:13,000,000</v>
          </cell>
          <cell r="L18411" t="str">
            <v>D</v>
          </cell>
          <cell r="M18411">
            <v>281547</v>
          </cell>
          <cell r="N18411">
            <v>0</v>
          </cell>
          <cell r="O18411" t="str">
            <v>2000.06.29</v>
          </cell>
          <cell r="P18411" t="str">
            <v>2000.06.29</v>
          </cell>
          <cell r="Q18411" t="str">
            <v>최윤경</v>
          </cell>
          <cell r="R18411">
            <v>111</v>
          </cell>
          <cell r="S18411" t="str">
            <v>서울은행(마포지점)</v>
          </cell>
          <cell r="T18411" t="str">
            <v>2000.06.29-2000.0</v>
          </cell>
          <cell r="U18411" t="str">
            <v>9.30   8.5         093</v>
          </cell>
        </row>
        <row r="18412">
          <cell r="A18412" t="str">
            <v>81002-00</v>
          </cell>
          <cell r="B18412" t="str">
            <v>할인료</v>
          </cell>
          <cell r="C18412" t="str">
            <v>할인료</v>
          </cell>
          <cell r="D18412">
            <v>70</v>
          </cell>
          <cell r="E18412" t="str">
            <v>받을어음결</v>
          </cell>
          <cell r="F18412" t="str">
            <v>10574381-057</v>
          </cell>
          <cell r="G18412">
            <v>100720</v>
          </cell>
          <cell r="H18412" t="str">
            <v>판매2팀</v>
          </cell>
          <cell r="I18412">
            <v>100027</v>
          </cell>
          <cell r="J18412" t="str">
            <v>일진경리팀</v>
          </cell>
          <cell r="K18412" t="str">
            <v>액면금액:50,000,000</v>
          </cell>
          <cell r="L18412" t="str">
            <v>D</v>
          </cell>
          <cell r="M18412">
            <v>1082876</v>
          </cell>
          <cell r="N18412">
            <v>0</v>
          </cell>
          <cell r="O18412" t="str">
            <v>2000.06.29</v>
          </cell>
          <cell r="P18412" t="str">
            <v>2000.06.29</v>
          </cell>
          <cell r="Q18412" t="str">
            <v>최윤경</v>
          </cell>
          <cell r="R18412">
            <v>111</v>
          </cell>
          <cell r="S18412" t="str">
            <v>서울은행(마포지점)</v>
          </cell>
          <cell r="T18412" t="str">
            <v>2000.06.29-2000.0</v>
          </cell>
          <cell r="U18412" t="str">
            <v>9.30   8.5         093</v>
          </cell>
        </row>
        <row r="18413">
          <cell r="A18413" t="str">
            <v>81002-00</v>
          </cell>
          <cell r="B18413" t="str">
            <v>할인료</v>
          </cell>
          <cell r="C18413" t="str">
            <v>할인료</v>
          </cell>
          <cell r="D18413">
            <v>70</v>
          </cell>
          <cell r="E18413" t="str">
            <v>받을어음결</v>
          </cell>
          <cell r="F18413" t="str">
            <v>10574381-059</v>
          </cell>
          <cell r="G18413">
            <v>100720</v>
          </cell>
          <cell r="H18413" t="str">
            <v>판매2팀</v>
          </cell>
          <cell r="I18413">
            <v>100027</v>
          </cell>
          <cell r="J18413" t="str">
            <v>일진경리팀</v>
          </cell>
          <cell r="K18413" t="str">
            <v>액면금액:10,500,000</v>
          </cell>
          <cell r="L18413" t="str">
            <v>D</v>
          </cell>
          <cell r="M18413">
            <v>227404</v>
          </cell>
          <cell r="N18413">
            <v>0</v>
          </cell>
          <cell r="O18413" t="str">
            <v>2000.06.29</v>
          </cell>
          <cell r="P18413" t="str">
            <v>2000.06.29</v>
          </cell>
          <cell r="Q18413" t="str">
            <v>최윤경</v>
          </cell>
          <cell r="R18413">
            <v>111</v>
          </cell>
          <cell r="S18413" t="str">
            <v>서울은행(마포지점)</v>
          </cell>
          <cell r="T18413" t="str">
            <v>2000.06.29-2000.0</v>
          </cell>
          <cell r="U18413" t="str">
            <v>9.30   8.5         093</v>
          </cell>
        </row>
        <row r="18414">
          <cell r="A18414" t="str">
            <v>81002-00</v>
          </cell>
          <cell r="B18414" t="str">
            <v>할인료</v>
          </cell>
          <cell r="C18414" t="str">
            <v>할인료</v>
          </cell>
          <cell r="D18414">
            <v>70</v>
          </cell>
          <cell r="E18414" t="str">
            <v>받을어음결</v>
          </cell>
          <cell r="F18414" t="str">
            <v>10574381-061</v>
          </cell>
          <cell r="G18414">
            <v>100720</v>
          </cell>
          <cell r="H18414" t="str">
            <v>판매2팀</v>
          </cell>
          <cell r="I18414">
            <v>100027</v>
          </cell>
          <cell r="J18414" t="str">
            <v>일진경리팀</v>
          </cell>
          <cell r="K18414" t="str">
            <v>액면금액:30,000,000</v>
          </cell>
          <cell r="L18414" t="str">
            <v>D</v>
          </cell>
          <cell r="M18414">
            <v>649726</v>
          </cell>
          <cell r="N18414">
            <v>0</v>
          </cell>
          <cell r="O18414" t="str">
            <v>2000.06.29</v>
          </cell>
          <cell r="P18414" t="str">
            <v>2000.06.29</v>
          </cell>
          <cell r="Q18414" t="str">
            <v>최윤경</v>
          </cell>
          <cell r="R18414">
            <v>111</v>
          </cell>
          <cell r="S18414" t="str">
            <v>서울은행(마포지점)</v>
          </cell>
          <cell r="T18414" t="str">
            <v>2000.06.29-2000.0</v>
          </cell>
          <cell r="U18414" t="str">
            <v>9.30   8.5         093</v>
          </cell>
        </row>
        <row r="18415">
          <cell r="A18415" t="str">
            <v>81002-00</v>
          </cell>
          <cell r="B18415" t="str">
            <v>할인료</v>
          </cell>
          <cell r="C18415" t="str">
            <v>할인료</v>
          </cell>
          <cell r="D18415">
            <v>70</v>
          </cell>
          <cell r="E18415" t="str">
            <v>받을어음결</v>
          </cell>
          <cell r="F18415" t="str">
            <v>10574381-063</v>
          </cell>
          <cell r="G18415">
            <v>100718</v>
          </cell>
          <cell r="H18415" t="str">
            <v>직판팀</v>
          </cell>
          <cell r="I18415">
            <v>100027</v>
          </cell>
          <cell r="J18415" t="str">
            <v>일진경리팀</v>
          </cell>
          <cell r="K18415" t="str">
            <v>액면금액:44,383,180</v>
          </cell>
          <cell r="L18415" t="str">
            <v>D</v>
          </cell>
          <cell r="M18415">
            <v>961230</v>
          </cell>
          <cell r="N18415">
            <v>0</v>
          </cell>
          <cell r="O18415" t="str">
            <v>2000.06.29</v>
          </cell>
          <cell r="P18415" t="str">
            <v>2000.06.29</v>
          </cell>
          <cell r="Q18415" t="str">
            <v>최윤경</v>
          </cell>
          <cell r="R18415">
            <v>111</v>
          </cell>
          <cell r="S18415" t="str">
            <v>서울은행(마포지점)</v>
          </cell>
          <cell r="T18415" t="str">
            <v>2000.06.29-2000.0</v>
          </cell>
          <cell r="U18415" t="str">
            <v>9.30   8.5         093</v>
          </cell>
        </row>
        <row r="18416">
          <cell r="A18416" t="str">
            <v>81002-00</v>
          </cell>
          <cell r="B18416" t="str">
            <v>할인료</v>
          </cell>
          <cell r="C18416" t="str">
            <v>할인료</v>
          </cell>
          <cell r="D18416">
            <v>70</v>
          </cell>
          <cell r="E18416" t="str">
            <v>받을어음결</v>
          </cell>
          <cell r="F18416" t="str">
            <v>10574381-065</v>
          </cell>
          <cell r="G18416">
            <v>100720</v>
          </cell>
          <cell r="H18416" t="str">
            <v>판매2팀</v>
          </cell>
          <cell r="I18416">
            <v>100027</v>
          </cell>
          <cell r="J18416" t="str">
            <v>일진경리팀</v>
          </cell>
          <cell r="K18416" t="str">
            <v>액면금액:17,000,000</v>
          </cell>
          <cell r="L18416" t="str">
            <v>D</v>
          </cell>
          <cell r="M18416">
            <v>368178</v>
          </cell>
          <cell r="N18416">
            <v>0</v>
          </cell>
          <cell r="O18416" t="str">
            <v>2000.06.29</v>
          </cell>
          <cell r="P18416" t="str">
            <v>2000.06.29</v>
          </cell>
          <cell r="Q18416" t="str">
            <v>최윤경</v>
          </cell>
          <cell r="R18416">
            <v>111</v>
          </cell>
          <cell r="S18416" t="str">
            <v>서울은행(마포지점)</v>
          </cell>
          <cell r="T18416" t="str">
            <v>2000.06.29-2000.0</v>
          </cell>
          <cell r="U18416" t="str">
            <v>9.30   8.5         093</v>
          </cell>
        </row>
        <row r="18417">
          <cell r="A18417" t="str">
            <v>81002-00</v>
          </cell>
          <cell r="B18417" t="str">
            <v>할인료</v>
          </cell>
          <cell r="C18417" t="str">
            <v>할인료</v>
          </cell>
          <cell r="D18417">
            <v>70</v>
          </cell>
          <cell r="E18417" t="str">
            <v>받을어음결</v>
          </cell>
          <cell r="F18417" t="str">
            <v>10574381-067</v>
          </cell>
          <cell r="G18417">
            <v>100453</v>
          </cell>
          <cell r="H18417" t="str">
            <v>특판1팀</v>
          </cell>
          <cell r="I18417">
            <v>100027</v>
          </cell>
          <cell r="J18417" t="str">
            <v>일진경리팀</v>
          </cell>
          <cell r="K18417" t="str">
            <v>액면금액:7,480,000</v>
          </cell>
          <cell r="L18417" t="str">
            <v>D</v>
          </cell>
          <cell r="M18417">
            <v>161998</v>
          </cell>
          <cell r="N18417">
            <v>0</v>
          </cell>
          <cell r="O18417" t="str">
            <v>2000.06.29</v>
          </cell>
          <cell r="P18417" t="str">
            <v>2000.06.29</v>
          </cell>
          <cell r="Q18417" t="str">
            <v>최윤경</v>
          </cell>
          <cell r="R18417">
            <v>111</v>
          </cell>
          <cell r="S18417" t="str">
            <v>서울은행(마포지점)</v>
          </cell>
          <cell r="T18417" t="str">
            <v>2000.06.29-2000.0</v>
          </cell>
          <cell r="U18417" t="str">
            <v>9.30   8.5         093</v>
          </cell>
        </row>
        <row r="18418">
          <cell r="A18418" t="str">
            <v>81002-00</v>
          </cell>
          <cell r="B18418" t="str">
            <v>할인료</v>
          </cell>
          <cell r="C18418" t="str">
            <v>할인료</v>
          </cell>
          <cell r="D18418">
            <v>70</v>
          </cell>
          <cell r="E18418" t="str">
            <v>받을어음결</v>
          </cell>
          <cell r="F18418" t="str">
            <v>10574381-069</v>
          </cell>
          <cell r="G18418">
            <v>100450</v>
          </cell>
          <cell r="H18418" t="str">
            <v>판매1팀</v>
          </cell>
          <cell r="I18418">
            <v>100027</v>
          </cell>
          <cell r="J18418" t="str">
            <v>일진경리팀</v>
          </cell>
          <cell r="K18418" t="str">
            <v>액면금액:31,795,836</v>
          </cell>
          <cell r="L18418" t="str">
            <v>D</v>
          </cell>
          <cell r="M18418">
            <v>688619</v>
          </cell>
          <cell r="N18418">
            <v>0</v>
          </cell>
          <cell r="O18418" t="str">
            <v>2000.06.29</v>
          </cell>
          <cell r="P18418" t="str">
            <v>2000.06.29</v>
          </cell>
          <cell r="Q18418" t="str">
            <v>최윤경</v>
          </cell>
          <cell r="R18418">
            <v>111</v>
          </cell>
          <cell r="S18418" t="str">
            <v>서울은행(마포지점)</v>
          </cell>
          <cell r="T18418" t="str">
            <v>2000.06.29-2000.0</v>
          </cell>
          <cell r="U18418" t="str">
            <v>9.30   8.5         093</v>
          </cell>
        </row>
        <row r="18419">
          <cell r="A18419" t="str">
            <v>81002-00</v>
          </cell>
          <cell r="B18419" t="str">
            <v>할인료</v>
          </cell>
          <cell r="C18419" t="str">
            <v>할인료</v>
          </cell>
          <cell r="D18419">
            <v>70</v>
          </cell>
          <cell r="E18419" t="str">
            <v>받을어음결</v>
          </cell>
          <cell r="F18419" t="str">
            <v>10574381-071</v>
          </cell>
          <cell r="G18419">
            <v>100720</v>
          </cell>
          <cell r="H18419" t="str">
            <v>판매2팀</v>
          </cell>
          <cell r="I18419">
            <v>100027</v>
          </cell>
          <cell r="J18419" t="str">
            <v>일진경리팀</v>
          </cell>
          <cell r="K18419" t="str">
            <v>액면금액:10,000,000</v>
          </cell>
          <cell r="L18419" t="str">
            <v>D</v>
          </cell>
          <cell r="M18419">
            <v>221232</v>
          </cell>
          <cell r="N18419">
            <v>0</v>
          </cell>
          <cell r="O18419" t="str">
            <v>2000.06.29</v>
          </cell>
          <cell r="P18419" t="str">
            <v>2000.06.29</v>
          </cell>
          <cell r="Q18419" t="str">
            <v>최윤경</v>
          </cell>
          <cell r="R18419">
            <v>111</v>
          </cell>
          <cell r="S18419" t="str">
            <v>서울은행(마포지점)</v>
          </cell>
          <cell r="T18419" t="str">
            <v>2000.06.29-2000.1</v>
          </cell>
          <cell r="U18419" t="str">
            <v>0.02   8.5         095</v>
          </cell>
        </row>
        <row r="18420">
          <cell r="A18420" t="str">
            <v>81002-00</v>
          </cell>
          <cell r="B18420" t="str">
            <v>할인료</v>
          </cell>
          <cell r="C18420" t="str">
            <v>할인료</v>
          </cell>
          <cell r="D18420">
            <v>70</v>
          </cell>
          <cell r="E18420" t="str">
            <v>받을어음결</v>
          </cell>
          <cell r="F18420" t="str">
            <v>10574381-073</v>
          </cell>
          <cell r="G18420">
            <v>100450</v>
          </cell>
          <cell r="H18420" t="str">
            <v>판매1팀</v>
          </cell>
          <cell r="I18420">
            <v>100027</v>
          </cell>
          <cell r="J18420" t="str">
            <v>일진경리팀</v>
          </cell>
          <cell r="K18420" t="str">
            <v>액면금액:12,500,000</v>
          </cell>
          <cell r="L18420" t="str">
            <v>D</v>
          </cell>
          <cell r="M18420">
            <v>276541</v>
          </cell>
          <cell r="N18420">
            <v>0</v>
          </cell>
          <cell r="O18420" t="str">
            <v>2000.06.29</v>
          </cell>
          <cell r="P18420" t="str">
            <v>2000.06.29</v>
          </cell>
          <cell r="Q18420" t="str">
            <v>최윤경</v>
          </cell>
          <cell r="R18420">
            <v>111</v>
          </cell>
          <cell r="S18420" t="str">
            <v>서울은행(마포지점)</v>
          </cell>
          <cell r="T18420" t="str">
            <v>2000.06.29-2000.1</v>
          </cell>
          <cell r="U18420" t="str">
            <v>0.02   8.5         095</v>
          </cell>
        </row>
        <row r="18421">
          <cell r="A18421" t="str">
            <v>81002-00</v>
          </cell>
          <cell r="B18421" t="str">
            <v>할인료</v>
          </cell>
          <cell r="C18421" t="str">
            <v>할인료</v>
          </cell>
          <cell r="D18421">
            <v>70</v>
          </cell>
          <cell r="E18421" t="str">
            <v>받을어음결</v>
          </cell>
          <cell r="F18421" t="str">
            <v>10574381-075</v>
          </cell>
          <cell r="G18421">
            <v>100720</v>
          </cell>
          <cell r="H18421" t="str">
            <v>판매2팀</v>
          </cell>
          <cell r="I18421">
            <v>100027</v>
          </cell>
          <cell r="J18421" t="str">
            <v>일진경리팀</v>
          </cell>
          <cell r="K18421" t="str">
            <v>액면금액:30,000,000</v>
          </cell>
          <cell r="L18421" t="str">
            <v>D</v>
          </cell>
          <cell r="M18421">
            <v>663698</v>
          </cell>
          <cell r="N18421">
            <v>0</v>
          </cell>
          <cell r="O18421" t="str">
            <v>2000.06.29</v>
          </cell>
          <cell r="P18421" t="str">
            <v>2000.06.29</v>
          </cell>
          <cell r="Q18421" t="str">
            <v>최윤경</v>
          </cell>
          <cell r="R18421">
            <v>111</v>
          </cell>
          <cell r="S18421" t="str">
            <v>서울은행(마포지점)</v>
          </cell>
          <cell r="T18421" t="str">
            <v>2000.06.29-2000.1</v>
          </cell>
          <cell r="U18421" t="str">
            <v>0.02   8.5         095</v>
          </cell>
        </row>
        <row r="18422">
          <cell r="A18422" t="str">
            <v>81002-00</v>
          </cell>
          <cell r="B18422" t="str">
            <v>할인료</v>
          </cell>
          <cell r="C18422" t="str">
            <v>할인료</v>
          </cell>
          <cell r="D18422">
            <v>70</v>
          </cell>
          <cell r="E18422" t="str">
            <v>받을어음결</v>
          </cell>
          <cell r="F18422" t="str">
            <v>10574381-077</v>
          </cell>
          <cell r="G18422">
            <v>100720</v>
          </cell>
          <cell r="H18422" t="str">
            <v>판매2팀</v>
          </cell>
          <cell r="I18422">
            <v>100027</v>
          </cell>
          <cell r="J18422" t="str">
            <v>일진경리팀</v>
          </cell>
          <cell r="K18422" t="str">
            <v>액면금액:10,000,000</v>
          </cell>
          <cell r="L18422" t="str">
            <v>D</v>
          </cell>
          <cell r="M18422">
            <v>225890</v>
          </cell>
          <cell r="N18422">
            <v>0</v>
          </cell>
          <cell r="O18422" t="str">
            <v>2000.06.29</v>
          </cell>
          <cell r="P18422" t="str">
            <v>2000.06.29</v>
          </cell>
          <cell r="Q18422" t="str">
            <v>최윤경</v>
          </cell>
          <cell r="R18422">
            <v>111</v>
          </cell>
          <cell r="S18422" t="str">
            <v>서울은행(마포지점)</v>
          </cell>
          <cell r="T18422" t="str">
            <v>2000.06.29-2000.1</v>
          </cell>
          <cell r="U18422" t="str">
            <v>0.03   8.5         097</v>
          </cell>
        </row>
        <row r="18423">
          <cell r="A18423" t="str">
            <v>81002-00</v>
          </cell>
          <cell r="B18423" t="str">
            <v>할인료</v>
          </cell>
          <cell r="C18423" t="str">
            <v>할인료</v>
          </cell>
          <cell r="D18423">
            <v>70</v>
          </cell>
          <cell r="E18423" t="str">
            <v>받을어음결</v>
          </cell>
          <cell r="F18423" t="str">
            <v>10574381-079</v>
          </cell>
          <cell r="G18423">
            <v>100450</v>
          </cell>
          <cell r="H18423" t="str">
            <v>판매1팀</v>
          </cell>
          <cell r="I18423">
            <v>100027</v>
          </cell>
          <cell r="J18423" t="str">
            <v>일진경리팀</v>
          </cell>
          <cell r="K18423" t="str">
            <v>액면금액:6,000,000</v>
          </cell>
          <cell r="L18423" t="str">
            <v>D</v>
          </cell>
          <cell r="M18423">
            <v>135534</v>
          </cell>
          <cell r="N18423">
            <v>0</v>
          </cell>
          <cell r="O18423" t="str">
            <v>2000.06.29</v>
          </cell>
          <cell r="P18423" t="str">
            <v>2000.06.29</v>
          </cell>
          <cell r="Q18423" t="str">
            <v>최윤경</v>
          </cell>
          <cell r="R18423">
            <v>111</v>
          </cell>
          <cell r="S18423" t="str">
            <v>서울은행(마포지점)</v>
          </cell>
          <cell r="T18423" t="str">
            <v>2000.06.29-2000.1</v>
          </cell>
          <cell r="U18423" t="str">
            <v>0.03   8.5         097</v>
          </cell>
        </row>
        <row r="18424">
          <cell r="A18424" t="str">
            <v>81002-00</v>
          </cell>
          <cell r="B18424" t="str">
            <v>할인료</v>
          </cell>
          <cell r="C18424" t="str">
            <v>할인료</v>
          </cell>
          <cell r="D18424">
            <v>70</v>
          </cell>
          <cell r="E18424" t="str">
            <v>받을어음결</v>
          </cell>
          <cell r="F18424" t="str">
            <v>10574381-081</v>
          </cell>
          <cell r="G18424">
            <v>100453</v>
          </cell>
          <cell r="H18424" t="str">
            <v>특판1팀</v>
          </cell>
          <cell r="I18424">
            <v>100027</v>
          </cell>
          <cell r="J18424" t="str">
            <v>일진경리팀</v>
          </cell>
          <cell r="K18424" t="str">
            <v>액면금액:64,633,140</v>
          </cell>
          <cell r="L18424" t="str">
            <v>D</v>
          </cell>
          <cell r="M18424">
            <v>1460000</v>
          </cell>
          <cell r="N18424">
            <v>0</v>
          </cell>
          <cell r="O18424" t="str">
            <v>2000.06.29</v>
          </cell>
          <cell r="P18424" t="str">
            <v>2000.06.29</v>
          </cell>
          <cell r="Q18424" t="str">
            <v>최윤경</v>
          </cell>
          <cell r="R18424">
            <v>111</v>
          </cell>
          <cell r="S18424" t="str">
            <v>서울은행(마포지점)</v>
          </cell>
          <cell r="T18424" t="str">
            <v>2000.06.29-2000.1</v>
          </cell>
          <cell r="U18424" t="str">
            <v>0.04   8.5         097</v>
          </cell>
        </row>
        <row r="18425">
          <cell r="A18425" t="str">
            <v>81002-00</v>
          </cell>
          <cell r="B18425" t="str">
            <v>할인료</v>
          </cell>
          <cell r="C18425" t="str">
            <v>할인료</v>
          </cell>
          <cell r="D18425">
            <v>70</v>
          </cell>
          <cell r="E18425" t="str">
            <v>받을어음결</v>
          </cell>
          <cell r="F18425" t="str">
            <v>10574381-083</v>
          </cell>
          <cell r="G18425">
            <v>100450</v>
          </cell>
          <cell r="H18425" t="str">
            <v>판매1팀</v>
          </cell>
          <cell r="I18425">
            <v>100027</v>
          </cell>
          <cell r="J18425" t="str">
            <v>일진경리팀</v>
          </cell>
          <cell r="K18425" t="str">
            <v>액면금액:10,000,000</v>
          </cell>
          <cell r="L18425" t="str">
            <v>D</v>
          </cell>
          <cell r="M18425">
            <v>225890</v>
          </cell>
          <cell r="N18425">
            <v>0</v>
          </cell>
          <cell r="O18425" t="str">
            <v>2000.06.29</v>
          </cell>
          <cell r="P18425" t="str">
            <v>2000.06.29</v>
          </cell>
          <cell r="Q18425" t="str">
            <v>최윤경</v>
          </cell>
          <cell r="R18425">
            <v>111</v>
          </cell>
          <cell r="S18425" t="str">
            <v>서울은행(마포지점)</v>
          </cell>
          <cell r="T18425" t="str">
            <v>2000.06.29-2000.1</v>
          </cell>
          <cell r="U18425" t="str">
            <v>0.04   8.5         097</v>
          </cell>
        </row>
        <row r="18426">
          <cell r="A18426" t="str">
            <v>81002-00</v>
          </cell>
          <cell r="B18426" t="str">
            <v>할인료</v>
          </cell>
          <cell r="C18426" t="str">
            <v>할인료</v>
          </cell>
          <cell r="D18426">
            <v>70</v>
          </cell>
          <cell r="E18426" t="str">
            <v>받을어음결</v>
          </cell>
          <cell r="F18426" t="str">
            <v>10574381-085</v>
          </cell>
          <cell r="G18426">
            <v>100450</v>
          </cell>
          <cell r="H18426" t="str">
            <v>판매1팀</v>
          </cell>
          <cell r="I18426">
            <v>100027</v>
          </cell>
          <cell r="J18426" t="str">
            <v>일진경리팀</v>
          </cell>
          <cell r="K18426" t="str">
            <v>액면금액:50,000,000</v>
          </cell>
          <cell r="L18426" t="str">
            <v>D</v>
          </cell>
          <cell r="M18426">
            <v>1141095</v>
          </cell>
          <cell r="N18426">
            <v>0</v>
          </cell>
          <cell r="O18426" t="str">
            <v>2000.06.29</v>
          </cell>
          <cell r="P18426" t="str">
            <v>2000.06.29</v>
          </cell>
          <cell r="Q18426" t="str">
            <v>최윤경</v>
          </cell>
          <cell r="R18426">
            <v>111</v>
          </cell>
          <cell r="S18426" t="str">
            <v>서울은행(마포지점)</v>
          </cell>
          <cell r="T18426" t="str">
            <v>2000.06.29-2000.1</v>
          </cell>
          <cell r="U18426" t="str">
            <v>0.05   8.5         098</v>
          </cell>
        </row>
        <row r="18427">
          <cell r="A18427" t="str">
            <v>81002-00</v>
          </cell>
          <cell r="B18427" t="str">
            <v>할인료</v>
          </cell>
          <cell r="C18427" t="str">
            <v>할인료</v>
          </cell>
          <cell r="D18427">
            <v>70</v>
          </cell>
          <cell r="E18427" t="str">
            <v>받을어음결</v>
          </cell>
          <cell r="F18427" t="str">
            <v>10574381-087</v>
          </cell>
          <cell r="G18427">
            <v>100450</v>
          </cell>
          <cell r="H18427" t="str">
            <v>판매1팀</v>
          </cell>
          <cell r="I18427">
            <v>100027</v>
          </cell>
          <cell r="J18427" t="str">
            <v>일진경리팀</v>
          </cell>
          <cell r="K18427" t="str">
            <v>액면금액:3,060,000</v>
          </cell>
          <cell r="L18427" t="str">
            <v>D</v>
          </cell>
          <cell r="M18427">
            <v>69835</v>
          </cell>
          <cell r="N18427">
            <v>0</v>
          </cell>
          <cell r="O18427" t="str">
            <v>2000.06.29</v>
          </cell>
          <cell r="P18427" t="str">
            <v>2000.06.29</v>
          </cell>
          <cell r="Q18427" t="str">
            <v>최윤경</v>
          </cell>
          <cell r="R18427">
            <v>111</v>
          </cell>
          <cell r="S18427" t="str">
            <v>서울은행(마포지점)</v>
          </cell>
          <cell r="T18427" t="str">
            <v>2000.06.29-2000.1</v>
          </cell>
          <cell r="U18427" t="str">
            <v>0.05   8.5         098</v>
          </cell>
        </row>
        <row r="18428">
          <cell r="A18428" t="str">
            <v>81002-00</v>
          </cell>
          <cell r="B18428" t="str">
            <v>할인료</v>
          </cell>
          <cell r="C18428" t="str">
            <v>할인료</v>
          </cell>
          <cell r="D18428">
            <v>70</v>
          </cell>
          <cell r="E18428" t="str">
            <v>받을어음결</v>
          </cell>
          <cell r="F18428" t="str">
            <v>10574381-089</v>
          </cell>
          <cell r="G18428">
            <v>100066</v>
          </cell>
          <cell r="H18428" t="str">
            <v>국내영업팀</v>
          </cell>
          <cell r="I18428">
            <v>100027</v>
          </cell>
          <cell r="J18428" t="str">
            <v>일진경리팀</v>
          </cell>
          <cell r="K18428" t="str">
            <v>액면금액:2,200,715,6</v>
          </cell>
          <cell r="L18428" t="str">
            <v>D</v>
          </cell>
          <cell r="M18428">
            <v>50224550</v>
          </cell>
          <cell r="N18428">
            <v>0</v>
          </cell>
          <cell r="O18428" t="str">
            <v>2000.06.29</v>
          </cell>
          <cell r="P18428" t="str">
            <v>2000.06.29</v>
          </cell>
          <cell r="Q18428" t="str">
            <v>최윤경</v>
          </cell>
          <cell r="R18428">
            <v>111</v>
          </cell>
          <cell r="S18428" t="str">
            <v>서울은행(마포지점)</v>
          </cell>
          <cell r="T18428" t="str">
            <v>2000.06.29-2000.1</v>
          </cell>
          <cell r="U18428" t="str">
            <v>0.05   8.5         098</v>
          </cell>
        </row>
        <row r="18429">
          <cell r="A18429" t="str">
            <v>81002-00</v>
          </cell>
          <cell r="B18429" t="str">
            <v>할인료</v>
          </cell>
          <cell r="C18429" t="str">
            <v>할인료</v>
          </cell>
          <cell r="D18429">
            <v>70</v>
          </cell>
          <cell r="E18429" t="str">
            <v>받을어음결</v>
          </cell>
          <cell r="F18429" t="str">
            <v>10574381-091</v>
          </cell>
          <cell r="G18429">
            <v>100720</v>
          </cell>
          <cell r="H18429" t="str">
            <v>판매2팀</v>
          </cell>
          <cell r="I18429">
            <v>100027</v>
          </cell>
          <cell r="J18429" t="str">
            <v>일진경리팀</v>
          </cell>
          <cell r="K18429" t="str">
            <v>액면금액:21,940,000</v>
          </cell>
          <cell r="L18429" t="str">
            <v>D</v>
          </cell>
          <cell r="M18429">
            <v>500712</v>
          </cell>
          <cell r="N18429">
            <v>0</v>
          </cell>
          <cell r="O18429" t="str">
            <v>2000.06.29</v>
          </cell>
          <cell r="P18429" t="str">
            <v>2000.06.29</v>
          </cell>
          <cell r="Q18429" t="str">
            <v>최윤경</v>
          </cell>
          <cell r="R18429">
            <v>111</v>
          </cell>
          <cell r="S18429" t="str">
            <v>서울은행(마포지점)</v>
          </cell>
          <cell r="T18429" t="str">
            <v>2000.06.29-2000.1</v>
          </cell>
          <cell r="U18429" t="str">
            <v>0.05   8.5         098</v>
          </cell>
        </row>
        <row r="18430">
          <cell r="A18430" t="str">
            <v>81002-00</v>
          </cell>
          <cell r="B18430" t="str">
            <v>할인료</v>
          </cell>
          <cell r="C18430" t="str">
            <v>할인료</v>
          </cell>
          <cell r="D18430">
            <v>70</v>
          </cell>
          <cell r="E18430" t="str">
            <v>받을어음결</v>
          </cell>
          <cell r="F18430" t="str">
            <v>10574381-093</v>
          </cell>
          <cell r="G18430">
            <v>100450</v>
          </cell>
          <cell r="H18430" t="str">
            <v>판매1팀</v>
          </cell>
          <cell r="I18430">
            <v>100027</v>
          </cell>
          <cell r="J18430" t="str">
            <v>일진경리팀</v>
          </cell>
          <cell r="K18430" t="str">
            <v>액면금액:14,832,000</v>
          </cell>
          <cell r="L18430" t="str">
            <v>D</v>
          </cell>
          <cell r="M18430">
            <v>341948</v>
          </cell>
          <cell r="N18430">
            <v>0</v>
          </cell>
          <cell r="O18430" t="str">
            <v>2000.06.29</v>
          </cell>
          <cell r="P18430" t="str">
            <v>2000.06.29</v>
          </cell>
          <cell r="Q18430" t="str">
            <v>최윤경</v>
          </cell>
          <cell r="R18430">
            <v>111</v>
          </cell>
          <cell r="S18430" t="str">
            <v>서울은행(마포지점)</v>
          </cell>
          <cell r="T18430" t="str">
            <v>2000.06.29-2000.1</v>
          </cell>
          <cell r="U18430" t="str">
            <v>0.06   8.5         099</v>
          </cell>
        </row>
        <row r="18431">
          <cell r="A18431" t="str">
            <v>81002-00</v>
          </cell>
          <cell r="B18431" t="str">
            <v>할인료</v>
          </cell>
          <cell r="C18431" t="str">
            <v>할인료</v>
          </cell>
          <cell r="D18431">
            <v>70</v>
          </cell>
          <cell r="E18431" t="str">
            <v>받을어음결</v>
          </cell>
          <cell r="F18431" t="str">
            <v>10574381-095</v>
          </cell>
          <cell r="G18431">
            <v>100450</v>
          </cell>
          <cell r="H18431" t="str">
            <v>판매1팀</v>
          </cell>
          <cell r="I18431">
            <v>100027</v>
          </cell>
          <cell r="J18431" t="str">
            <v>일진경리팀</v>
          </cell>
          <cell r="K18431" t="str">
            <v>액면금액:9,600,000</v>
          </cell>
          <cell r="L18431" t="str">
            <v>D</v>
          </cell>
          <cell r="M18431">
            <v>221326</v>
          </cell>
          <cell r="N18431">
            <v>0</v>
          </cell>
          <cell r="O18431" t="str">
            <v>2000.06.29</v>
          </cell>
          <cell r="P18431" t="str">
            <v>2000.06.29</v>
          </cell>
          <cell r="Q18431" t="str">
            <v>최윤경</v>
          </cell>
          <cell r="R18431">
            <v>111</v>
          </cell>
          <cell r="S18431" t="str">
            <v>서울은행(마포지점)</v>
          </cell>
          <cell r="T18431" t="str">
            <v>2000.06.29-2000.1</v>
          </cell>
          <cell r="U18431" t="str">
            <v>0.06   8.5         099</v>
          </cell>
        </row>
        <row r="18432">
          <cell r="A18432" t="str">
            <v>81002-00</v>
          </cell>
          <cell r="B18432" t="str">
            <v>할인료</v>
          </cell>
          <cell r="C18432" t="str">
            <v>할인료</v>
          </cell>
          <cell r="D18432">
            <v>70</v>
          </cell>
          <cell r="E18432" t="str">
            <v>받을어음결</v>
          </cell>
          <cell r="F18432" t="str">
            <v>10574381-097</v>
          </cell>
          <cell r="G18432">
            <v>100450</v>
          </cell>
          <cell r="H18432" t="str">
            <v>판매1팀</v>
          </cell>
          <cell r="I18432">
            <v>100027</v>
          </cell>
          <cell r="J18432" t="str">
            <v>일진경리팀</v>
          </cell>
          <cell r="K18432" t="str">
            <v>액면금액:16,442,800</v>
          </cell>
          <cell r="L18432" t="str">
            <v>D</v>
          </cell>
          <cell r="M18432">
            <v>394401</v>
          </cell>
          <cell r="N18432">
            <v>0</v>
          </cell>
          <cell r="O18432" t="str">
            <v>2000.06.29</v>
          </cell>
          <cell r="P18432" t="str">
            <v>2000.06.29</v>
          </cell>
          <cell r="Q18432" t="str">
            <v>최윤경</v>
          </cell>
          <cell r="R18432">
            <v>111</v>
          </cell>
          <cell r="S18432" t="str">
            <v>서울은행(마포지점)</v>
          </cell>
          <cell r="T18432" t="str">
            <v>2000.06.29-2000.1</v>
          </cell>
          <cell r="U18432" t="str">
            <v>0.10   8.5         103</v>
          </cell>
        </row>
        <row r="18433">
          <cell r="A18433" t="str">
            <v>81002-00</v>
          </cell>
          <cell r="B18433" t="str">
            <v>할인료</v>
          </cell>
          <cell r="C18433" t="str">
            <v>할인료</v>
          </cell>
          <cell r="D18433">
            <v>70</v>
          </cell>
          <cell r="E18433" t="str">
            <v>받을어음결</v>
          </cell>
          <cell r="F18433" t="str">
            <v>10574381-099</v>
          </cell>
          <cell r="G18433">
            <v>100450</v>
          </cell>
          <cell r="H18433" t="str">
            <v>판매1팀</v>
          </cell>
          <cell r="I18433">
            <v>100027</v>
          </cell>
          <cell r="J18433" t="str">
            <v>일진경리팀</v>
          </cell>
          <cell r="K18433" t="str">
            <v>액면금액:13,000,000</v>
          </cell>
          <cell r="L18433" t="str">
            <v>D</v>
          </cell>
          <cell r="M18433">
            <v>317876</v>
          </cell>
          <cell r="N18433">
            <v>0</v>
          </cell>
          <cell r="O18433" t="str">
            <v>2000.06.29</v>
          </cell>
          <cell r="P18433" t="str">
            <v>2000.06.29</v>
          </cell>
          <cell r="Q18433" t="str">
            <v>최윤경</v>
          </cell>
          <cell r="R18433">
            <v>111</v>
          </cell>
          <cell r="S18433" t="str">
            <v>서울은행(마포지점)</v>
          </cell>
          <cell r="T18433" t="str">
            <v>2000.06.29-2000.1</v>
          </cell>
          <cell r="U18433" t="str">
            <v>0.12   8.5         105</v>
          </cell>
        </row>
        <row r="18434">
          <cell r="A18434" t="str">
            <v>81002-00</v>
          </cell>
          <cell r="B18434" t="str">
            <v>할인료</v>
          </cell>
          <cell r="C18434" t="str">
            <v>할인료</v>
          </cell>
          <cell r="D18434">
            <v>70</v>
          </cell>
          <cell r="E18434" t="str">
            <v>받을어음결</v>
          </cell>
          <cell r="F18434" t="str">
            <v>10574381-101</v>
          </cell>
          <cell r="G18434">
            <v>100720</v>
          </cell>
          <cell r="H18434" t="str">
            <v>판매2팀</v>
          </cell>
          <cell r="I18434">
            <v>100027</v>
          </cell>
          <cell r="J18434" t="str">
            <v>일진경리팀</v>
          </cell>
          <cell r="K18434" t="str">
            <v>액면금액:30,000,000</v>
          </cell>
          <cell r="L18434" t="str">
            <v>D</v>
          </cell>
          <cell r="M18434">
            <v>740547</v>
          </cell>
          <cell r="N18434">
            <v>0</v>
          </cell>
          <cell r="O18434" t="str">
            <v>2000.06.29</v>
          </cell>
          <cell r="P18434" t="str">
            <v>2000.06.29</v>
          </cell>
          <cell r="Q18434" t="str">
            <v>최윤경</v>
          </cell>
          <cell r="R18434">
            <v>111</v>
          </cell>
          <cell r="S18434" t="str">
            <v>서울은행(마포지점)</v>
          </cell>
          <cell r="T18434" t="str">
            <v>2000.06.29-2000.1</v>
          </cell>
          <cell r="U18434" t="str">
            <v>0.13   8.5         106</v>
          </cell>
        </row>
        <row r="18435">
          <cell r="A18435" t="str">
            <v>81002-00</v>
          </cell>
          <cell r="B18435" t="str">
            <v>할인료</v>
          </cell>
          <cell r="C18435" t="str">
            <v>할인료</v>
          </cell>
          <cell r="D18435">
            <v>70</v>
          </cell>
          <cell r="E18435" t="str">
            <v>받을어음결</v>
          </cell>
          <cell r="F18435" t="str">
            <v>10574381-103</v>
          </cell>
          <cell r="G18435">
            <v>100453</v>
          </cell>
          <cell r="H18435" t="str">
            <v>특판1팀</v>
          </cell>
          <cell r="I18435">
            <v>100027</v>
          </cell>
          <cell r="J18435" t="str">
            <v>일진경리팀</v>
          </cell>
          <cell r="K18435" t="str">
            <v>액면금액:26,356,000</v>
          </cell>
          <cell r="L18435" t="str">
            <v>D</v>
          </cell>
          <cell r="M18435">
            <v>650596</v>
          </cell>
          <cell r="N18435">
            <v>0</v>
          </cell>
          <cell r="O18435" t="str">
            <v>2000.06.29</v>
          </cell>
          <cell r="P18435" t="str">
            <v>2000.06.29</v>
          </cell>
          <cell r="Q18435" t="str">
            <v>최윤경</v>
          </cell>
          <cell r="R18435">
            <v>111</v>
          </cell>
          <cell r="S18435" t="str">
            <v>서울은행(마포지점)</v>
          </cell>
          <cell r="T18435" t="str">
            <v>2000.06.29-2000.1</v>
          </cell>
          <cell r="U18435" t="str">
            <v>0.13   8.5         106</v>
          </cell>
        </row>
        <row r="18436">
          <cell r="A18436" t="str">
            <v>81002-00</v>
          </cell>
          <cell r="B18436" t="str">
            <v>할인료</v>
          </cell>
          <cell r="C18436" t="str">
            <v>할인료</v>
          </cell>
          <cell r="D18436">
            <v>70</v>
          </cell>
          <cell r="E18436" t="str">
            <v>받을어음결</v>
          </cell>
          <cell r="F18436" t="str">
            <v>10574381-105</v>
          </cell>
          <cell r="G18436">
            <v>100720</v>
          </cell>
          <cell r="H18436" t="str">
            <v>판매2팀</v>
          </cell>
          <cell r="I18436">
            <v>100027</v>
          </cell>
          <cell r="J18436" t="str">
            <v>일진경리팀</v>
          </cell>
          <cell r="K18436" t="str">
            <v>액면금액:5,000,000</v>
          </cell>
          <cell r="L18436" t="str">
            <v>D</v>
          </cell>
          <cell r="M18436">
            <v>126917</v>
          </cell>
          <cell r="N18436">
            <v>0</v>
          </cell>
          <cell r="O18436" t="str">
            <v>2000.06.29</v>
          </cell>
          <cell r="P18436" t="str">
            <v>2000.06.29</v>
          </cell>
          <cell r="Q18436" t="str">
            <v>최윤경</v>
          </cell>
          <cell r="R18436">
            <v>111</v>
          </cell>
          <cell r="S18436" t="str">
            <v>서울은행(마포지점)</v>
          </cell>
          <cell r="T18436" t="str">
            <v>2000.06.29-2000.1</v>
          </cell>
          <cell r="U18436" t="str">
            <v>0.15   8.5         109</v>
          </cell>
        </row>
        <row r="18437">
          <cell r="A18437" t="str">
            <v>81002-00</v>
          </cell>
          <cell r="B18437" t="str">
            <v>할인료</v>
          </cell>
          <cell r="C18437" t="str">
            <v>할인료</v>
          </cell>
          <cell r="D18437">
            <v>70</v>
          </cell>
          <cell r="E18437" t="str">
            <v>받을어음결</v>
          </cell>
          <cell r="F18437" t="str">
            <v>10574381-107</v>
          </cell>
          <cell r="G18437">
            <v>100720</v>
          </cell>
          <cell r="H18437" t="str">
            <v>판매2팀</v>
          </cell>
          <cell r="I18437">
            <v>100027</v>
          </cell>
          <cell r="J18437" t="str">
            <v>일진경리팀</v>
          </cell>
          <cell r="K18437" t="str">
            <v>액면금액:17,500,000</v>
          </cell>
          <cell r="L18437" t="str">
            <v>D</v>
          </cell>
          <cell r="M18437">
            <v>444212</v>
          </cell>
          <cell r="N18437">
            <v>0</v>
          </cell>
          <cell r="O18437" t="str">
            <v>2000.06.29</v>
          </cell>
          <cell r="P18437" t="str">
            <v>2000.06.29</v>
          </cell>
          <cell r="Q18437" t="str">
            <v>최윤경</v>
          </cell>
          <cell r="R18437">
            <v>111</v>
          </cell>
          <cell r="S18437" t="str">
            <v>서울은행(마포지점)</v>
          </cell>
          <cell r="T18437" t="str">
            <v>2000.06.29-2000.1</v>
          </cell>
          <cell r="U18437" t="str">
            <v>0.15   8.5         109</v>
          </cell>
        </row>
        <row r="18438">
          <cell r="A18438" t="str">
            <v>81002-00</v>
          </cell>
          <cell r="B18438" t="str">
            <v>할인료</v>
          </cell>
          <cell r="C18438" t="str">
            <v>할인료</v>
          </cell>
          <cell r="D18438">
            <v>70</v>
          </cell>
          <cell r="E18438" t="str">
            <v>받을어음결</v>
          </cell>
          <cell r="F18438" t="str">
            <v>10574381-109</v>
          </cell>
          <cell r="G18438">
            <v>100720</v>
          </cell>
          <cell r="H18438" t="str">
            <v>판매2팀</v>
          </cell>
          <cell r="I18438">
            <v>100027</v>
          </cell>
          <cell r="J18438" t="str">
            <v>일진경리팀</v>
          </cell>
          <cell r="K18438" t="str">
            <v>액면금액:13,000,000</v>
          </cell>
          <cell r="L18438" t="str">
            <v>D</v>
          </cell>
          <cell r="M18438">
            <v>336041</v>
          </cell>
          <cell r="N18438">
            <v>0</v>
          </cell>
          <cell r="O18438" t="str">
            <v>2000.06.29</v>
          </cell>
          <cell r="P18438" t="str">
            <v>2000.06.29</v>
          </cell>
          <cell r="Q18438" t="str">
            <v>최윤경</v>
          </cell>
          <cell r="R18438">
            <v>111</v>
          </cell>
          <cell r="S18438" t="str">
            <v>서울은행(마포지점)</v>
          </cell>
          <cell r="T18438" t="str">
            <v>2000.06.29-2000.1</v>
          </cell>
          <cell r="U18438" t="str">
            <v>0.18   8.5         111</v>
          </cell>
        </row>
        <row r="18439">
          <cell r="A18439" t="str">
            <v>81002-00</v>
          </cell>
          <cell r="B18439" t="str">
            <v>할인료</v>
          </cell>
          <cell r="C18439" t="str">
            <v>할인료</v>
          </cell>
          <cell r="D18439">
            <v>70</v>
          </cell>
          <cell r="E18439" t="str">
            <v>받을어음결</v>
          </cell>
          <cell r="F18439" t="str">
            <v>10574381-111</v>
          </cell>
          <cell r="G18439">
            <v>100450</v>
          </cell>
          <cell r="H18439" t="str">
            <v>판매1팀</v>
          </cell>
          <cell r="I18439">
            <v>100027</v>
          </cell>
          <cell r="J18439" t="str">
            <v>일진경리팀</v>
          </cell>
          <cell r="K18439" t="str">
            <v>액면금액:5,560,000</v>
          </cell>
          <cell r="L18439" t="str">
            <v>D</v>
          </cell>
          <cell r="M18439">
            <v>150196</v>
          </cell>
          <cell r="N18439">
            <v>0</v>
          </cell>
          <cell r="O18439" t="str">
            <v>2000.06.29</v>
          </cell>
          <cell r="P18439" t="str">
            <v>2000.06.29</v>
          </cell>
          <cell r="Q18439" t="str">
            <v>최윤경</v>
          </cell>
          <cell r="R18439">
            <v>111</v>
          </cell>
          <cell r="S18439" t="str">
            <v>서울은행(마포지점)</v>
          </cell>
          <cell r="T18439" t="str">
            <v>2000.06.29-2000.1</v>
          </cell>
          <cell r="U18439" t="str">
            <v>0.22   8.5         116</v>
          </cell>
        </row>
        <row r="18440">
          <cell r="A18440" t="str">
            <v>81002-00</v>
          </cell>
          <cell r="B18440" t="str">
            <v>할인료</v>
          </cell>
          <cell r="C18440" t="str">
            <v>할인료</v>
          </cell>
          <cell r="D18440">
            <v>70</v>
          </cell>
          <cell r="E18440" t="str">
            <v>받을어음결</v>
          </cell>
          <cell r="F18440" t="str">
            <v>10574381-113</v>
          </cell>
          <cell r="G18440">
            <v>100720</v>
          </cell>
          <cell r="H18440" t="str">
            <v>판매2팀</v>
          </cell>
          <cell r="I18440">
            <v>100027</v>
          </cell>
          <cell r="J18440" t="str">
            <v>일진경리팀</v>
          </cell>
          <cell r="K18440" t="str">
            <v>액면금액:15,000,000</v>
          </cell>
          <cell r="L18440" t="str">
            <v>D</v>
          </cell>
          <cell r="M18440">
            <v>433150</v>
          </cell>
          <cell r="N18440">
            <v>0</v>
          </cell>
          <cell r="O18440" t="str">
            <v>2000.06.29</v>
          </cell>
          <cell r="P18440" t="str">
            <v>2000.06.29</v>
          </cell>
          <cell r="Q18440" t="str">
            <v>최윤경</v>
          </cell>
          <cell r="R18440">
            <v>111</v>
          </cell>
          <cell r="S18440" t="str">
            <v>서울은행(마포지점)</v>
          </cell>
          <cell r="T18440" t="str">
            <v>2000.06.29-2000.1</v>
          </cell>
          <cell r="U18440" t="str">
            <v>0.31   8.5         124</v>
          </cell>
        </row>
        <row r="18441">
          <cell r="A18441" t="str">
            <v>81002-00</v>
          </cell>
          <cell r="B18441" t="str">
            <v>할인료</v>
          </cell>
          <cell r="C18441" t="str">
            <v>할인료</v>
          </cell>
          <cell r="D18441">
            <v>70</v>
          </cell>
          <cell r="E18441" t="str">
            <v>받을어음결</v>
          </cell>
          <cell r="F18441" t="str">
            <v>10574381-115</v>
          </cell>
          <cell r="G18441">
            <v>100720</v>
          </cell>
          <cell r="H18441" t="str">
            <v>판매2팀</v>
          </cell>
          <cell r="I18441">
            <v>100027</v>
          </cell>
          <cell r="J18441" t="str">
            <v>일진경리팀</v>
          </cell>
          <cell r="K18441" t="str">
            <v>액면금액:69,999,930</v>
          </cell>
          <cell r="L18441" t="str">
            <v>D</v>
          </cell>
          <cell r="M18441">
            <v>2021367</v>
          </cell>
          <cell r="N18441">
            <v>0</v>
          </cell>
          <cell r="O18441" t="str">
            <v>2000.06.29</v>
          </cell>
          <cell r="P18441" t="str">
            <v>2000.06.29</v>
          </cell>
          <cell r="Q18441" t="str">
            <v>최윤경</v>
          </cell>
          <cell r="R18441">
            <v>111</v>
          </cell>
          <cell r="S18441" t="str">
            <v>서울은행(마포지점)</v>
          </cell>
          <cell r="T18441" t="str">
            <v>2000.06.29-2000.1</v>
          </cell>
          <cell r="U18441" t="str">
            <v>0.31   8.5         124</v>
          </cell>
        </row>
        <row r="18442">
          <cell r="A18442" t="str">
            <v>81002-00</v>
          </cell>
          <cell r="B18442" t="str">
            <v>할인료</v>
          </cell>
          <cell r="C18442" t="str">
            <v>할인료</v>
          </cell>
          <cell r="D18442">
            <v>70</v>
          </cell>
          <cell r="E18442" t="str">
            <v>받을어음결</v>
          </cell>
          <cell r="F18442" t="str">
            <v>10574381-117</v>
          </cell>
          <cell r="G18442">
            <v>100720</v>
          </cell>
          <cell r="H18442" t="str">
            <v>판매2팀</v>
          </cell>
          <cell r="I18442">
            <v>100027</v>
          </cell>
          <cell r="J18442" t="str">
            <v>일진경리팀</v>
          </cell>
          <cell r="K18442" t="str">
            <v>액면금액:10,000,000</v>
          </cell>
          <cell r="L18442" t="str">
            <v>D</v>
          </cell>
          <cell r="M18442">
            <v>288767</v>
          </cell>
          <cell r="N18442">
            <v>0</v>
          </cell>
          <cell r="O18442" t="str">
            <v>2000.06.29</v>
          </cell>
          <cell r="P18442" t="str">
            <v>2000.06.29</v>
          </cell>
          <cell r="Q18442" t="str">
            <v>최윤경</v>
          </cell>
          <cell r="R18442">
            <v>111</v>
          </cell>
          <cell r="S18442" t="str">
            <v>서울은행(마포지점)</v>
          </cell>
          <cell r="T18442" t="str">
            <v>2000.06.29-2000.1</v>
          </cell>
          <cell r="U18442" t="str">
            <v>0.31   8.5         124</v>
          </cell>
        </row>
        <row r="18443">
          <cell r="A18443" t="str">
            <v>81002-00</v>
          </cell>
          <cell r="B18443" t="str">
            <v>할인료</v>
          </cell>
          <cell r="C18443" t="str">
            <v>할인료</v>
          </cell>
          <cell r="D18443">
            <v>70</v>
          </cell>
          <cell r="E18443" t="str">
            <v>받을어음결</v>
          </cell>
          <cell r="F18443" t="str">
            <v>10574381-119</v>
          </cell>
          <cell r="G18443">
            <v>100720</v>
          </cell>
          <cell r="H18443" t="str">
            <v>판매2팀</v>
          </cell>
          <cell r="I18443">
            <v>100027</v>
          </cell>
          <cell r="J18443" t="str">
            <v>일진경리팀</v>
          </cell>
          <cell r="K18443" t="str">
            <v>액면금액:10,000,000</v>
          </cell>
          <cell r="L18443" t="str">
            <v>D</v>
          </cell>
          <cell r="M18443">
            <v>288767</v>
          </cell>
          <cell r="N18443">
            <v>0</v>
          </cell>
          <cell r="O18443" t="str">
            <v>2000.06.29</v>
          </cell>
          <cell r="P18443" t="str">
            <v>2000.06.29</v>
          </cell>
          <cell r="Q18443" t="str">
            <v>최윤경</v>
          </cell>
          <cell r="R18443">
            <v>111</v>
          </cell>
          <cell r="S18443" t="str">
            <v>서울은행(마포지점)</v>
          </cell>
          <cell r="T18443" t="str">
            <v>2000.06.29-2000.1</v>
          </cell>
          <cell r="U18443" t="str">
            <v>0.31   8.5         124</v>
          </cell>
        </row>
        <row r="18444">
          <cell r="A18444" t="str">
            <v>81002-00</v>
          </cell>
          <cell r="B18444" t="str">
            <v>할인료</v>
          </cell>
          <cell r="C18444" t="str">
            <v>할인료</v>
          </cell>
          <cell r="D18444">
            <v>70</v>
          </cell>
          <cell r="E18444" t="str">
            <v>받을어음결</v>
          </cell>
          <cell r="F18444" t="str">
            <v>10574381-121</v>
          </cell>
          <cell r="G18444">
            <v>100450</v>
          </cell>
          <cell r="H18444" t="str">
            <v>판매1팀</v>
          </cell>
          <cell r="I18444">
            <v>100027</v>
          </cell>
          <cell r="J18444" t="str">
            <v>일진경리팀</v>
          </cell>
          <cell r="K18444" t="str">
            <v>액면금액:10,000,000</v>
          </cell>
          <cell r="L18444" t="str">
            <v>D</v>
          </cell>
          <cell r="M18444">
            <v>302739</v>
          </cell>
          <cell r="N18444">
            <v>0</v>
          </cell>
          <cell r="O18444" t="str">
            <v>2000.06.29</v>
          </cell>
          <cell r="P18444" t="str">
            <v>2000.06.29</v>
          </cell>
          <cell r="Q18444" t="str">
            <v>최윤경</v>
          </cell>
          <cell r="R18444">
            <v>111</v>
          </cell>
          <cell r="S18444" t="str">
            <v>서울은행(마포지점)</v>
          </cell>
          <cell r="T18444" t="str">
            <v>2000.06.29-2000.1</v>
          </cell>
          <cell r="U18444" t="str">
            <v>1.06   8.5         130</v>
          </cell>
        </row>
        <row r="18445">
          <cell r="A18445" t="str">
            <v>81002-00</v>
          </cell>
          <cell r="B18445" t="str">
            <v>할인료</v>
          </cell>
          <cell r="C18445" t="str">
            <v>할인료</v>
          </cell>
          <cell r="D18445">
            <v>70</v>
          </cell>
          <cell r="E18445" t="str">
            <v>받을어음결</v>
          </cell>
          <cell r="F18445" t="str">
            <v>10574381-123</v>
          </cell>
          <cell r="G18445">
            <v>100450</v>
          </cell>
          <cell r="H18445" t="str">
            <v>판매1팀</v>
          </cell>
          <cell r="I18445">
            <v>100027</v>
          </cell>
          <cell r="J18445" t="str">
            <v>일진경리팀</v>
          </cell>
          <cell r="K18445" t="str">
            <v>액면금액:35,000,000</v>
          </cell>
          <cell r="L18445" t="str">
            <v>D</v>
          </cell>
          <cell r="M18445">
            <v>1092191</v>
          </cell>
          <cell r="N18445">
            <v>0</v>
          </cell>
          <cell r="O18445" t="str">
            <v>2000.06.29</v>
          </cell>
          <cell r="P18445" t="str">
            <v>2000.06.29</v>
          </cell>
          <cell r="Q18445" t="str">
            <v>최윤경</v>
          </cell>
          <cell r="R18445">
            <v>111</v>
          </cell>
          <cell r="S18445" t="str">
            <v>서울은행(마포지점)</v>
          </cell>
          <cell r="T18445" t="str">
            <v>2000.06.29-2000.1</v>
          </cell>
          <cell r="U18445" t="str">
            <v>1.10   8.5         134</v>
          </cell>
        </row>
        <row r="18446">
          <cell r="A18446" t="str">
            <v>81002-00</v>
          </cell>
          <cell r="B18446" t="str">
            <v>할인료</v>
          </cell>
          <cell r="C18446" t="str">
            <v>할인료</v>
          </cell>
          <cell r="D18446">
            <v>70</v>
          </cell>
          <cell r="E18446" t="str">
            <v>받을어음결</v>
          </cell>
          <cell r="F18446" t="str">
            <v>10574381-125</v>
          </cell>
          <cell r="G18446">
            <v>100720</v>
          </cell>
          <cell r="H18446" t="str">
            <v>판매2팀</v>
          </cell>
          <cell r="I18446">
            <v>100027</v>
          </cell>
          <cell r="J18446" t="str">
            <v>일진경리팀</v>
          </cell>
          <cell r="K18446" t="str">
            <v>액면금액:20,000,000</v>
          </cell>
          <cell r="L18446" t="str">
            <v>D</v>
          </cell>
          <cell r="M18446">
            <v>768493</v>
          </cell>
          <cell r="N18446">
            <v>0</v>
          </cell>
          <cell r="O18446" t="str">
            <v>2000.06.29</v>
          </cell>
          <cell r="P18446" t="str">
            <v>2000.06.29</v>
          </cell>
          <cell r="Q18446" t="str">
            <v>최윤경</v>
          </cell>
          <cell r="R18446">
            <v>111</v>
          </cell>
          <cell r="S18446" t="str">
            <v>서울은행(마포지점)</v>
          </cell>
          <cell r="T18446" t="str">
            <v>2000.06.29-2000.1</v>
          </cell>
          <cell r="U18446" t="str">
            <v>2.10   8.5         165</v>
          </cell>
        </row>
        <row r="18447">
          <cell r="A18447" t="str">
            <v>81003-00</v>
          </cell>
          <cell r="B18447" t="str">
            <v>사채이자</v>
          </cell>
          <cell r="C18447" t="str">
            <v>사채이자</v>
          </cell>
          <cell r="D18447">
            <v>50</v>
          </cell>
          <cell r="E18447" t="str">
            <v>자금전표</v>
          </cell>
          <cell r="F18447" t="str">
            <v>10509619-001</v>
          </cell>
          <cell r="G18447">
            <v>100027</v>
          </cell>
          <cell r="H18447" t="str">
            <v>일진경리팀</v>
          </cell>
          <cell r="I18447">
            <v>100027</v>
          </cell>
          <cell r="J18447" t="str">
            <v>일진경리팀</v>
          </cell>
          <cell r="K18447" t="str">
            <v>제 17회 사채할인발행</v>
          </cell>
          <cell r="L18447" t="str">
            <v>D</v>
          </cell>
          <cell r="M18447">
            <v>21388889</v>
          </cell>
          <cell r="N18447">
            <v>0</v>
          </cell>
          <cell r="O18447" t="str">
            <v>2000.01.10</v>
          </cell>
          <cell r="P18447" t="str">
            <v>2000.01.10</v>
          </cell>
          <cell r="Q18447" t="str">
            <v>최윤경</v>
          </cell>
          <cell r="R18447">
            <v>111064</v>
          </cell>
          <cell r="S18447" t="str">
            <v>증권예탁원</v>
          </cell>
          <cell r="T18447" t="str">
            <v>2000.01.01-2000.0</v>
          </cell>
          <cell r="U18447" t="str">
            <v>1.09   11%</v>
          </cell>
        </row>
        <row r="18448">
          <cell r="A18448" t="str">
            <v>81003-00</v>
          </cell>
          <cell r="B18448" t="str">
            <v>사채이자</v>
          </cell>
          <cell r="C18448" t="str">
            <v>사채이자</v>
          </cell>
          <cell r="D18448">
            <v>50</v>
          </cell>
          <cell r="E18448" t="str">
            <v>자금전표</v>
          </cell>
          <cell r="F18448" t="str">
            <v>10520166-002</v>
          </cell>
          <cell r="G18448">
            <v>100027</v>
          </cell>
          <cell r="H18448" t="str">
            <v>일진경리팀</v>
          </cell>
          <cell r="I18448">
            <v>100027</v>
          </cell>
          <cell r="J18448" t="str">
            <v>일진경리팀</v>
          </cell>
          <cell r="K18448" t="str">
            <v>제21 회 사채할인발행</v>
          </cell>
          <cell r="L18448" t="str">
            <v>D</v>
          </cell>
          <cell r="M18448">
            <v>73333334</v>
          </cell>
          <cell r="N18448">
            <v>0</v>
          </cell>
          <cell r="O18448" t="str">
            <v>2000.02.07</v>
          </cell>
          <cell r="P18448" t="str">
            <v>2000.02.07</v>
          </cell>
          <cell r="Q18448" t="str">
            <v>최윤경</v>
          </cell>
          <cell r="R18448">
            <v>8540</v>
          </cell>
          <cell r="S18448" t="str">
            <v>대우증권(주)마포</v>
          </cell>
          <cell r="T18448" t="str">
            <v>2000.01.01-2000.0</v>
          </cell>
          <cell r="U18448" t="str">
            <v>2.04   16%</v>
          </cell>
        </row>
        <row r="18449">
          <cell r="A18449" t="str">
            <v>81003-00</v>
          </cell>
          <cell r="B18449" t="str">
            <v>사채이자</v>
          </cell>
          <cell r="C18449" t="str">
            <v>사채이자</v>
          </cell>
          <cell r="D18449">
            <v>50</v>
          </cell>
          <cell r="E18449" t="str">
            <v>자금전표</v>
          </cell>
          <cell r="F18449" t="str">
            <v>10531287-001</v>
          </cell>
          <cell r="G18449">
            <v>100027</v>
          </cell>
          <cell r="H18449" t="str">
            <v>일진경리팀</v>
          </cell>
          <cell r="I18449">
            <v>100027</v>
          </cell>
          <cell r="J18449" t="str">
            <v>일진경리팀</v>
          </cell>
          <cell r="K18449" t="str">
            <v>제 24회 사채할인발행</v>
          </cell>
          <cell r="L18449" t="str">
            <v>D</v>
          </cell>
          <cell r="M18449">
            <v>146666667</v>
          </cell>
          <cell r="N18449">
            <v>0</v>
          </cell>
          <cell r="O18449" t="str">
            <v>2000.03.07</v>
          </cell>
          <cell r="P18449" t="str">
            <v>2000.03.07</v>
          </cell>
          <cell r="Q18449" t="str">
            <v>최윤경</v>
          </cell>
          <cell r="R18449">
            <v>8540</v>
          </cell>
          <cell r="S18449" t="str">
            <v>대우증권(주)마포</v>
          </cell>
          <cell r="T18449">
            <v>0</v>
          </cell>
          <cell r="U18449">
            <v>0.08</v>
          </cell>
        </row>
        <row r="18450">
          <cell r="A18450" t="str">
            <v>81003-00</v>
          </cell>
          <cell r="B18450" t="str">
            <v>사채이자</v>
          </cell>
          <cell r="C18450" t="str">
            <v>사채이자</v>
          </cell>
          <cell r="D18450">
            <v>50</v>
          </cell>
          <cell r="E18450" t="str">
            <v>자금전표</v>
          </cell>
          <cell r="F18450" t="str">
            <v>10543694-001</v>
          </cell>
          <cell r="G18450">
            <v>100027</v>
          </cell>
          <cell r="H18450" t="str">
            <v>일진경리팀</v>
          </cell>
          <cell r="I18450">
            <v>100027</v>
          </cell>
          <cell r="J18450" t="str">
            <v>일진경리팀</v>
          </cell>
          <cell r="K18450" t="str">
            <v>제 17회 사채할인발행</v>
          </cell>
          <cell r="L18450" t="str">
            <v>D</v>
          </cell>
          <cell r="M18450">
            <v>275000000</v>
          </cell>
          <cell r="N18450">
            <v>0</v>
          </cell>
          <cell r="O18450" t="str">
            <v>2000.04.10</v>
          </cell>
          <cell r="P18450" t="str">
            <v>2000.04.10</v>
          </cell>
          <cell r="Q18450" t="str">
            <v>최윤경</v>
          </cell>
          <cell r="R18450">
            <v>110601</v>
          </cell>
          <cell r="S18450" t="str">
            <v>대우증권(주)본점</v>
          </cell>
          <cell r="T18450" t="str">
            <v>2000.01.10-2000.0</v>
          </cell>
          <cell r="U18450" t="str">
            <v>4.09   16%</v>
          </cell>
        </row>
        <row r="18451">
          <cell r="A18451" t="str">
            <v>81003-00</v>
          </cell>
          <cell r="B18451" t="str">
            <v>사채이자</v>
          </cell>
          <cell r="C18451" t="str">
            <v>사채이자</v>
          </cell>
          <cell r="D18451">
            <v>50</v>
          </cell>
          <cell r="E18451" t="str">
            <v>자금전표</v>
          </cell>
          <cell r="F18451" t="str">
            <v>10553518-001</v>
          </cell>
          <cell r="G18451">
            <v>100027</v>
          </cell>
          <cell r="H18451" t="str">
            <v>일진경리팀</v>
          </cell>
          <cell r="I18451">
            <v>100027</v>
          </cell>
          <cell r="J18451" t="str">
            <v>일진경리팀</v>
          </cell>
          <cell r="K18451" t="str">
            <v>제21 회 사채할인발행</v>
          </cell>
          <cell r="L18451" t="str">
            <v>D</v>
          </cell>
          <cell r="M18451">
            <v>200000000</v>
          </cell>
          <cell r="N18451">
            <v>0</v>
          </cell>
          <cell r="O18451" t="str">
            <v>2000.05.04</v>
          </cell>
          <cell r="P18451" t="str">
            <v>2000.05.04</v>
          </cell>
          <cell r="Q18451" t="str">
            <v>최윤경</v>
          </cell>
          <cell r="R18451">
            <v>110601</v>
          </cell>
          <cell r="S18451" t="str">
            <v>대우증권(주)본점</v>
          </cell>
          <cell r="T18451" t="str">
            <v>2000.04.10-2000.0</v>
          </cell>
          <cell r="U18451" t="str">
            <v>5.04   0</v>
          </cell>
        </row>
        <row r="18452">
          <cell r="A18452" t="str">
            <v>81003-00</v>
          </cell>
          <cell r="B18452" t="str">
            <v>사채이자</v>
          </cell>
          <cell r="C18452" t="str">
            <v>사채이자</v>
          </cell>
          <cell r="D18452">
            <v>50</v>
          </cell>
          <cell r="E18452" t="str">
            <v>자금전표</v>
          </cell>
          <cell r="F18452" t="str">
            <v>10565833-001</v>
          </cell>
          <cell r="G18452">
            <v>100027</v>
          </cell>
          <cell r="H18452" t="str">
            <v>일진경리팀</v>
          </cell>
          <cell r="I18452">
            <v>100027</v>
          </cell>
          <cell r="J18452" t="str">
            <v>일진경리팀</v>
          </cell>
          <cell r="K18452" t="str">
            <v>제 24회 사채할인발행</v>
          </cell>
          <cell r="L18452" t="str">
            <v>D</v>
          </cell>
          <cell r="M18452">
            <v>200000000</v>
          </cell>
          <cell r="N18452">
            <v>0</v>
          </cell>
          <cell r="O18452" t="str">
            <v>2000.06.07</v>
          </cell>
          <cell r="P18452" t="str">
            <v>2000.06.07</v>
          </cell>
          <cell r="Q18452" t="str">
            <v>최윤경</v>
          </cell>
          <cell r="R18452">
            <v>8540</v>
          </cell>
          <cell r="S18452" t="str">
            <v>대우증권(주)마포</v>
          </cell>
          <cell r="T18452">
            <v>0</v>
          </cell>
          <cell r="U18452">
            <v>0</v>
          </cell>
        </row>
        <row r="18453">
          <cell r="A18453" t="str">
            <v>81009-00</v>
          </cell>
          <cell r="B18453" t="str">
            <v>외환차손</v>
          </cell>
          <cell r="C18453" t="str">
            <v>외환차손</v>
          </cell>
          <cell r="D18453">
            <v>200</v>
          </cell>
          <cell r="E18453" t="str">
            <v>수금전표</v>
          </cell>
          <cell r="F18453" t="str">
            <v>10524584-003</v>
          </cell>
          <cell r="G18453">
            <v>100456</v>
          </cell>
          <cell r="H18453" t="str">
            <v>수출팀</v>
          </cell>
          <cell r="I18453">
            <v>100456</v>
          </cell>
          <cell r="J18453" t="str">
            <v>수출팀</v>
          </cell>
          <cell r="K18453" t="str">
            <v>환차손</v>
          </cell>
          <cell r="L18453" t="str">
            <v>D</v>
          </cell>
          <cell r="M18453">
            <v>32802</v>
          </cell>
          <cell r="N18453">
            <v>0</v>
          </cell>
          <cell r="O18453" t="str">
            <v>2000.01.04</v>
          </cell>
          <cell r="P18453" t="str">
            <v>2000.01.04</v>
          </cell>
          <cell r="Q18453" t="str">
            <v>채광기</v>
          </cell>
          <cell r="T18453" t="str">
            <v>USD2,130</v>
          </cell>
          <cell r="U18453" t="str">
            <v>@$1145.40   @$1130</v>
          </cell>
        </row>
        <row r="18454">
          <cell r="A18454" t="str">
            <v>81009-00</v>
          </cell>
          <cell r="B18454" t="str">
            <v>외환차손</v>
          </cell>
          <cell r="C18454" t="str">
            <v>외환차손</v>
          </cell>
          <cell r="D18454">
            <v>200</v>
          </cell>
          <cell r="E18454" t="str">
            <v>수금전표</v>
          </cell>
          <cell r="F18454" t="str">
            <v>60055869-004</v>
          </cell>
          <cell r="G18454">
            <v>100067</v>
          </cell>
          <cell r="H18454" t="str">
            <v>해외영업팀</v>
          </cell>
          <cell r="I18454">
            <v>100067</v>
          </cell>
          <cell r="J18454" t="str">
            <v>해외영업팀</v>
          </cell>
          <cell r="K18454" t="str">
            <v>환차손실(FS)노보/러? D</v>
          </cell>
          <cell r="M18454">
            <v>46988</v>
          </cell>
          <cell r="N18454" t="str">
            <v>0  2</v>
          </cell>
          <cell r="O18454" t="str">
            <v>000.01.05  2</v>
          </cell>
          <cell r="P18454" t="str">
            <v>000.01.05  박</v>
          </cell>
          <cell r="Q18454" t="str">
            <v>선왜</v>
          </cell>
          <cell r="T18454" t="str">
            <v>U$371.15</v>
          </cell>
          <cell r="U18454" t="str">
            <v>@1261.10    @1134.50</v>
          </cell>
        </row>
        <row r="18455">
          <cell r="A18455" t="str">
            <v>81009-00</v>
          </cell>
          <cell r="B18455" t="str">
            <v>외환차손</v>
          </cell>
          <cell r="C18455" t="str">
            <v>외환차손</v>
          </cell>
          <cell r="D18455">
            <v>200</v>
          </cell>
          <cell r="E18455" t="str">
            <v>수금전표</v>
          </cell>
          <cell r="F18455" t="str">
            <v>60055869-005</v>
          </cell>
          <cell r="G18455">
            <v>100067</v>
          </cell>
          <cell r="H18455" t="str">
            <v>해외영업팀</v>
          </cell>
          <cell r="I18455">
            <v>100067</v>
          </cell>
          <cell r="J18455" t="str">
            <v>해외영업팀</v>
          </cell>
          <cell r="K18455" t="str">
            <v>환차손실(OF)노보/러? D</v>
          </cell>
          <cell r="M18455">
            <v>603076</v>
          </cell>
          <cell r="N18455" t="str">
            <v>0  2</v>
          </cell>
          <cell r="O18455" t="str">
            <v>000.01.05  2</v>
          </cell>
          <cell r="P18455" t="str">
            <v>000.01.05  박</v>
          </cell>
          <cell r="Q18455" t="str">
            <v>선왜</v>
          </cell>
          <cell r="T18455" t="str">
            <v>U$7028.85</v>
          </cell>
          <cell r="U18455" t="str">
            <v>@1220.30    @1134.50</v>
          </cell>
        </row>
        <row r="18456">
          <cell r="A18456" t="str">
            <v>81009-00</v>
          </cell>
          <cell r="B18456" t="str">
            <v>외환차손</v>
          </cell>
          <cell r="C18456" t="str">
            <v>외환차손</v>
          </cell>
          <cell r="D18456">
            <v>200</v>
          </cell>
          <cell r="E18456" t="str">
            <v>수금전표</v>
          </cell>
          <cell r="F18456" t="str">
            <v>10520096-004</v>
          </cell>
          <cell r="G18456">
            <v>100456</v>
          </cell>
          <cell r="H18456" t="str">
            <v>수출팀</v>
          </cell>
          <cell r="I18456">
            <v>100456</v>
          </cell>
          <cell r="J18456" t="str">
            <v>수출팀</v>
          </cell>
          <cell r="K18456" t="str">
            <v>환차손</v>
          </cell>
          <cell r="L18456" t="str">
            <v>D</v>
          </cell>
          <cell r="M18456">
            <v>1182650</v>
          </cell>
          <cell r="N18456">
            <v>0</v>
          </cell>
          <cell r="O18456" t="str">
            <v>2000.01.05</v>
          </cell>
          <cell r="P18456" t="str">
            <v>2000.01.05</v>
          </cell>
          <cell r="Q18456" t="str">
            <v>채광기</v>
          </cell>
          <cell r="T18456" t="str">
            <v>USD108,500</v>
          </cell>
          <cell r="U18456" t="str">
            <v>@$1145.40   @$1134.50</v>
          </cell>
        </row>
        <row r="18457">
          <cell r="A18457" t="str">
            <v>81009-00</v>
          </cell>
          <cell r="B18457" t="str">
            <v>외환차손</v>
          </cell>
          <cell r="C18457" t="str">
            <v>외환차손</v>
          </cell>
          <cell r="D18457">
            <v>200</v>
          </cell>
          <cell r="E18457" t="str">
            <v>수금전표</v>
          </cell>
          <cell r="F18457" t="str">
            <v>10520096-005</v>
          </cell>
          <cell r="G18457">
            <v>100456</v>
          </cell>
          <cell r="H18457" t="str">
            <v>수출팀</v>
          </cell>
          <cell r="I18457">
            <v>100456</v>
          </cell>
          <cell r="J18457" t="str">
            <v>수출팀</v>
          </cell>
          <cell r="K18457" t="str">
            <v>환차손</v>
          </cell>
          <cell r="L18457" t="str">
            <v>D</v>
          </cell>
          <cell r="M18457">
            <v>2117120</v>
          </cell>
          <cell r="N18457">
            <v>0</v>
          </cell>
          <cell r="O18457" t="str">
            <v>2000.01.05</v>
          </cell>
          <cell r="P18457" t="str">
            <v>2000.01.05</v>
          </cell>
          <cell r="Q18457" t="str">
            <v>채광기</v>
          </cell>
          <cell r="T18457" t="str">
            <v>USD108,568</v>
          </cell>
          <cell r="U18457" t="str">
            <v>@$1145.40   @$1134.50</v>
          </cell>
        </row>
        <row r="18458">
          <cell r="A18458" t="str">
            <v>81009-00</v>
          </cell>
          <cell r="B18458" t="str">
            <v>외환차손</v>
          </cell>
          <cell r="C18458" t="str">
            <v>외환차손</v>
          </cell>
          <cell r="D18458">
            <v>200</v>
          </cell>
          <cell r="E18458" t="str">
            <v>수금전표</v>
          </cell>
          <cell r="F18458" t="str">
            <v>10520099-003</v>
          </cell>
          <cell r="G18458">
            <v>100456</v>
          </cell>
          <cell r="H18458" t="str">
            <v>수출팀</v>
          </cell>
          <cell r="I18458">
            <v>100456</v>
          </cell>
          <cell r="J18458" t="str">
            <v>수출팀</v>
          </cell>
          <cell r="K18458" t="str">
            <v>환차손</v>
          </cell>
          <cell r="L18458" t="str">
            <v>D</v>
          </cell>
          <cell r="M18458">
            <v>114504</v>
          </cell>
          <cell r="N18458">
            <v>0</v>
          </cell>
          <cell r="O18458" t="str">
            <v>2000.01.05</v>
          </cell>
          <cell r="P18458" t="str">
            <v>2000.01.05</v>
          </cell>
          <cell r="Q18458" t="str">
            <v>채광기</v>
          </cell>
          <cell r="T18458" t="str">
            <v>USD10,505</v>
          </cell>
          <cell r="U18458" t="str">
            <v>@$1145.4    @$1134.50</v>
          </cell>
        </row>
        <row r="18459">
          <cell r="A18459" t="str">
            <v>81009-00</v>
          </cell>
          <cell r="B18459" t="str">
            <v>외환차손</v>
          </cell>
          <cell r="C18459" t="str">
            <v>외환차손</v>
          </cell>
          <cell r="D18459">
            <v>200</v>
          </cell>
          <cell r="E18459" t="str">
            <v>수금전표</v>
          </cell>
          <cell r="F18459" t="str">
            <v>10520099-006</v>
          </cell>
          <cell r="G18459">
            <v>100456</v>
          </cell>
          <cell r="H18459" t="str">
            <v>수출팀</v>
          </cell>
          <cell r="I18459">
            <v>100456</v>
          </cell>
          <cell r="J18459" t="str">
            <v>수출팀</v>
          </cell>
          <cell r="K18459" t="str">
            <v>환차손</v>
          </cell>
          <cell r="L18459" t="str">
            <v>D</v>
          </cell>
          <cell r="M18459">
            <v>53693</v>
          </cell>
          <cell r="N18459">
            <v>0</v>
          </cell>
          <cell r="O18459" t="str">
            <v>2000.01.05</v>
          </cell>
          <cell r="P18459" t="str">
            <v>2000.01.05</v>
          </cell>
          <cell r="Q18459" t="str">
            <v>채광기</v>
          </cell>
          <cell r="T18459" t="str">
            <v>USD4926</v>
          </cell>
          <cell r="U18459" t="str">
            <v>@$1145.4    @$1134.50</v>
          </cell>
        </row>
        <row r="18460">
          <cell r="A18460" t="str">
            <v>81009-00</v>
          </cell>
          <cell r="B18460" t="str">
            <v>외환차손</v>
          </cell>
          <cell r="C18460" t="str">
            <v>외환차손</v>
          </cell>
          <cell r="D18460">
            <v>200</v>
          </cell>
          <cell r="E18460" t="str">
            <v>수금전표</v>
          </cell>
          <cell r="F18460" t="str">
            <v>10520099-009</v>
          </cell>
          <cell r="G18460">
            <v>100456</v>
          </cell>
          <cell r="H18460" t="str">
            <v>수출팀</v>
          </cell>
          <cell r="I18460">
            <v>100456</v>
          </cell>
          <cell r="J18460" t="str">
            <v>수출팀</v>
          </cell>
          <cell r="K18460" t="str">
            <v>환차손</v>
          </cell>
          <cell r="L18460" t="str">
            <v>D</v>
          </cell>
          <cell r="M18460">
            <v>67307</v>
          </cell>
          <cell r="N18460">
            <v>0</v>
          </cell>
          <cell r="O18460" t="str">
            <v>2000.01.05</v>
          </cell>
          <cell r="P18460" t="str">
            <v>2000.01.05</v>
          </cell>
          <cell r="Q18460" t="str">
            <v>채광기</v>
          </cell>
          <cell r="T18460" t="str">
            <v>USD 6175</v>
          </cell>
          <cell r="U18460" t="str">
            <v>@$1145.4    @$1134.50</v>
          </cell>
        </row>
        <row r="18461">
          <cell r="A18461" t="str">
            <v>81009-00</v>
          </cell>
          <cell r="B18461" t="str">
            <v>외환차손</v>
          </cell>
          <cell r="C18461" t="str">
            <v>외환차손</v>
          </cell>
          <cell r="D18461">
            <v>200</v>
          </cell>
          <cell r="E18461" t="str">
            <v>수금전표</v>
          </cell>
          <cell r="F18461" t="str">
            <v>60055898-004</v>
          </cell>
          <cell r="G18461">
            <v>100067</v>
          </cell>
          <cell r="H18461" t="str">
            <v>해외영업팀</v>
          </cell>
          <cell r="I18461">
            <v>100067</v>
          </cell>
          <cell r="J18461" t="str">
            <v>해외영업팀</v>
          </cell>
          <cell r="K18461" t="str">
            <v>환차손실(OF)TRANS/칠</v>
          </cell>
          <cell r="L18461" t="str">
            <v>D</v>
          </cell>
          <cell r="M18461">
            <v>415650</v>
          </cell>
          <cell r="N18461">
            <v>0</v>
          </cell>
          <cell r="O18461" t="str">
            <v>2000.01.08</v>
          </cell>
          <cell r="P18461" t="str">
            <v>2000.01.08</v>
          </cell>
          <cell r="Q18461" t="str">
            <v>박선왜</v>
          </cell>
          <cell r="T18461" t="str">
            <v>U$52,614</v>
          </cell>
          <cell r="U18461" t="str">
            <v>@1145.40    @1137.50</v>
          </cell>
        </row>
        <row r="18462">
          <cell r="A18462" t="str">
            <v>81009-00</v>
          </cell>
          <cell r="B18462" t="str">
            <v>외환차손</v>
          </cell>
          <cell r="C18462" t="str">
            <v>외환차손</v>
          </cell>
          <cell r="D18462">
            <v>200</v>
          </cell>
          <cell r="E18462" t="str">
            <v>수금전표</v>
          </cell>
          <cell r="F18462" t="str">
            <v>60055897-004</v>
          </cell>
          <cell r="G18462">
            <v>100067</v>
          </cell>
          <cell r="H18462" t="str">
            <v>해외영업팀</v>
          </cell>
          <cell r="I18462">
            <v>100067</v>
          </cell>
          <cell r="J18462" t="str">
            <v>해외영업팀</v>
          </cell>
          <cell r="K18462" t="str">
            <v>환차손익(OF)TRANS/칠</v>
          </cell>
          <cell r="L18462" t="str">
            <v>D</v>
          </cell>
          <cell r="M18462">
            <v>92082</v>
          </cell>
          <cell r="N18462">
            <v>0</v>
          </cell>
          <cell r="O18462" t="str">
            <v>2000.01.08</v>
          </cell>
          <cell r="P18462" t="str">
            <v>2000.01.08</v>
          </cell>
          <cell r="Q18462" t="str">
            <v>박선왜</v>
          </cell>
          <cell r="T18462" t="str">
            <v>U$11,656</v>
          </cell>
          <cell r="U18462" t="str">
            <v>@1145.4     @1137.50</v>
          </cell>
        </row>
        <row r="18463">
          <cell r="A18463" t="str">
            <v>81009-00</v>
          </cell>
          <cell r="B18463" t="str">
            <v>외환차손</v>
          </cell>
          <cell r="C18463" t="str">
            <v>외환차손</v>
          </cell>
          <cell r="D18463">
            <v>200</v>
          </cell>
          <cell r="E18463" t="str">
            <v>수금전표</v>
          </cell>
          <cell r="F18463" t="str">
            <v>10512580-004</v>
          </cell>
          <cell r="G18463">
            <v>100729</v>
          </cell>
          <cell r="H18463" t="str">
            <v>SCR국내영업팀</v>
          </cell>
          <cell r="I18463">
            <v>100729</v>
          </cell>
          <cell r="J18463" t="str">
            <v>SCR국내영업팀</v>
          </cell>
          <cell r="K18463" t="str">
            <v>SCR/동양전선NEGO환차</v>
          </cell>
          <cell r="L18463" t="str">
            <v>D</v>
          </cell>
          <cell r="M18463">
            <v>169080</v>
          </cell>
          <cell r="N18463">
            <v>0</v>
          </cell>
          <cell r="O18463" t="str">
            <v>2000.01.10</v>
          </cell>
          <cell r="P18463" t="str">
            <v>2000.01.10</v>
          </cell>
          <cell r="Q18463" t="str">
            <v>손형경</v>
          </cell>
          <cell r="T18463">
            <v>22848.69</v>
          </cell>
          <cell r="U18463" t="str">
            <v>@1137.50    @1130.10</v>
          </cell>
        </row>
        <row r="18464">
          <cell r="A18464" t="str">
            <v>81009-00</v>
          </cell>
          <cell r="B18464" t="str">
            <v>외환차손</v>
          </cell>
          <cell r="C18464" t="str">
            <v>외환차손</v>
          </cell>
          <cell r="D18464">
            <v>200</v>
          </cell>
          <cell r="E18464" t="str">
            <v>수금전표</v>
          </cell>
          <cell r="F18464" t="str">
            <v>10512580-005</v>
          </cell>
          <cell r="G18464">
            <v>100729</v>
          </cell>
          <cell r="H18464" t="str">
            <v>SCR국내영업팀</v>
          </cell>
          <cell r="I18464">
            <v>100729</v>
          </cell>
          <cell r="J18464" t="str">
            <v>SCR국내영업팀</v>
          </cell>
          <cell r="K18464" t="str">
            <v>SCR/한국KDK NEGO환차</v>
          </cell>
          <cell r="L18464" t="str">
            <v>D</v>
          </cell>
          <cell r="M18464">
            <v>473052</v>
          </cell>
          <cell r="N18464">
            <v>0</v>
          </cell>
          <cell r="O18464" t="str">
            <v>2000.01.10</v>
          </cell>
          <cell r="P18464" t="str">
            <v>2000.01.10</v>
          </cell>
          <cell r="Q18464" t="str">
            <v>손형경</v>
          </cell>
          <cell r="T18464">
            <v>30918.45</v>
          </cell>
          <cell r="U18464" t="str">
            <v>@1145.40    @1130.10</v>
          </cell>
        </row>
        <row r="18465">
          <cell r="A18465" t="str">
            <v>81009-00</v>
          </cell>
          <cell r="B18465" t="str">
            <v>외환차손</v>
          </cell>
          <cell r="C18465" t="str">
            <v>외환차손</v>
          </cell>
          <cell r="D18465">
            <v>200</v>
          </cell>
          <cell r="E18465" t="str">
            <v>수금전표</v>
          </cell>
          <cell r="F18465" t="str">
            <v>60057076-003</v>
          </cell>
          <cell r="G18465">
            <v>100067</v>
          </cell>
          <cell r="H18465" t="str">
            <v>해외영업팀</v>
          </cell>
          <cell r="I18465">
            <v>100067</v>
          </cell>
          <cell r="J18465" t="str">
            <v>해외영업팀</v>
          </cell>
          <cell r="K18465" t="str">
            <v>환차손실(FS)명인상사</v>
          </cell>
          <cell r="L18465" t="str">
            <v>D</v>
          </cell>
          <cell r="M18465">
            <v>445900</v>
          </cell>
          <cell r="N18465">
            <v>0</v>
          </cell>
          <cell r="O18465" t="str">
            <v>2000.01.10</v>
          </cell>
          <cell r="P18465" t="str">
            <v>2000.01.10</v>
          </cell>
          <cell r="Q18465" t="str">
            <v>박선왜</v>
          </cell>
          <cell r="T18465" t="str">
            <v>U$7,000</v>
          </cell>
          <cell r="U18465" t="str">
            <v>@1203.70    @1140</v>
          </cell>
        </row>
        <row r="18466">
          <cell r="A18466" t="str">
            <v>81009-00</v>
          </cell>
          <cell r="B18466" t="str">
            <v>외환차손</v>
          </cell>
          <cell r="C18466" t="str">
            <v>외환차손</v>
          </cell>
          <cell r="D18466">
            <v>200</v>
          </cell>
          <cell r="E18466" t="str">
            <v>수금전표</v>
          </cell>
          <cell r="F18466" t="str">
            <v>60055899-004</v>
          </cell>
          <cell r="G18466">
            <v>100067</v>
          </cell>
          <cell r="H18466" t="str">
            <v>해외영업팀</v>
          </cell>
          <cell r="I18466">
            <v>100067</v>
          </cell>
          <cell r="J18466" t="str">
            <v>해외영업팀</v>
          </cell>
          <cell r="K18466" t="str">
            <v>환차손익(STATION)TRA</v>
          </cell>
          <cell r="L18466" t="str">
            <v>D</v>
          </cell>
          <cell r="M18466">
            <v>271320</v>
          </cell>
          <cell r="N18466">
            <v>0</v>
          </cell>
          <cell r="O18466" t="str">
            <v>2000.01.10</v>
          </cell>
          <cell r="P18466" t="str">
            <v>2000.01.10</v>
          </cell>
          <cell r="Q18466" t="str">
            <v>박선왜</v>
          </cell>
          <cell r="T18466" t="str">
            <v>U$32,300</v>
          </cell>
          <cell r="U18466" t="str">
            <v>@1145.4     @1137</v>
          </cell>
        </row>
        <row r="18467">
          <cell r="A18467" t="str">
            <v>81009-00</v>
          </cell>
          <cell r="B18467" t="str">
            <v>외환차손</v>
          </cell>
          <cell r="C18467" t="str">
            <v>외환차손</v>
          </cell>
          <cell r="D18467">
            <v>200</v>
          </cell>
          <cell r="E18467" t="str">
            <v>수금전표</v>
          </cell>
          <cell r="F18467" t="str">
            <v>60056074-004</v>
          </cell>
          <cell r="G18467">
            <v>100729</v>
          </cell>
          <cell r="H18467" t="str">
            <v>SCR국내영업팀</v>
          </cell>
          <cell r="I18467">
            <v>100729</v>
          </cell>
          <cell r="J18467" t="str">
            <v>SCR국내영업팀</v>
          </cell>
          <cell r="K18467" t="str">
            <v>SCR/희성전선60.278MT</v>
          </cell>
          <cell r="L18467" t="str">
            <v>D</v>
          </cell>
          <cell r="M18467">
            <v>2626500</v>
          </cell>
          <cell r="N18467">
            <v>0</v>
          </cell>
          <cell r="O18467" t="str">
            <v>2000.01.11</v>
          </cell>
          <cell r="P18467" t="str">
            <v>2000.01.11</v>
          </cell>
          <cell r="Q18467" t="str">
            <v>손형경</v>
          </cell>
          <cell r="T18467">
            <v>103000</v>
          </cell>
          <cell r="U18467" t="str">
            <v>@1170.50    @1145.00</v>
          </cell>
        </row>
        <row r="18468">
          <cell r="A18468" t="str">
            <v>81009-00</v>
          </cell>
          <cell r="B18468" t="str">
            <v>외환차손</v>
          </cell>
          <cell r="C18468" t="str">
            <v>외환차손</v>
          </cell>
          <cell r="D18468">
            <v>200</v>
          </cell>
          <cell r="E18468" t="str">
            <v>수금전표</v>
          </cell>
          <cell r="F18468" t="str">
            <v>60056074-005</v>
          </cell>
          <cell r="G18468">
            <v>100729</v>
          </cell>
          <cell r="H18468" t="str">
            <v>SCR국내영업팀</v>
          </cell>
          <cell r="I18468">
            <v>100729</v>
          </cell>
          <cell r="J18468" t="str">
            <v>SCR국내영업팀</v>
          </cell>
          <cell r="K18468" t="str">
            <v>SCR/희성전선199.703M</v>
          </cell>
          <cell r="L18468" t="str">
            <v>D</v>
          </cell>
          <cell r="M18468">
            <v>2411100</v>
          </cell>
          <cell r="N18468">
            <v>0</v>
          </cell>
          <cell r="O18468" t="str">
            <v>2000.01.11</v>
          </cell>
          <cell r="P18468" t="str">
            <v>2000.01.11</v>
          </cell>
          <cell r="Q18468" t="str">
            <v>손형경</v>
          </cell>
          <cell r="T18468">
            <v>171000</v>
          </cell>
          <cell r="U18468" t="str">
            <v>@1159.10    @1145.00</v>
          </cell>
        </row>
        <row r="18469">
          <cell r="A18469" t="str">
            <v>81009-00</v>
          </cell>
          <cell r="B18469" t="str">
            <v>외환차손</v>
          </cell>
          <cell r="C18469" t="str">
            <v>외환차손</v>
          </cell>
          <cell r="D18469">
            <v>200</v>
          </cell>
          <cell r="E18469" t="str">
            <v>수금전표</v>
          </cell>
          <cell r="F18469" t="str">
            <v>60055905-005</v>
          </cell>
          <cell r="G18469">
            <v>100067</v>
          </cell>
          <cell r="H18469" t="str">
            <v>해외영업팀</v>
          </cell>
          <cell r="I18469">
            <v>100067</v>
          </cell>
          <cell r="J18469" t="str">
            <v>해외영업팀</v>
          </cell>
          <cell r="K18469" t="str">
            <v>환차손실(DW)TRANS/스</v>
          </cell>
          <cell r="L18469" t="str">
            <v>D</v>
          </cell>
          <cell r="M18469">
            <v>15328</v>
          </cell>
          <cell r="N18469">
            <v>0</v>
          </cell>
          <cell r="O18469" t="str">
            <v>2000.01.11</v>
          </cell>
          <cell r="P18469" t="str">
            <v>2000.01.11</v>
          </cell>
          <cell r="Q18469" t="str">
            <v>박선왜</v>
          </cell>
          <cell r="T18469" t="str">
            <v>U$38,320.13</v>
          </cell>
          <cell r="U18469" t="str">
            <v>@1145.4     @1145</v>
          </cell>
        </row>
        <row r="18470">
          <cell r="A18470" t="str">
            <v>81009-00</v>
          </cell>
          <cell r="B18470" t="str">
            <v>외환차손</v>
          </cell>
          <cell r="C18470" t="str">
            <v>외환차손</v>
          </cell>
          <cell r="D18470">
            <v>200</v>
          </cell>
          <cell r="E18470" t="str">
            <v>수금전표</v>
          </cell>
          <cell r="F18470" t="str">
            <v>10520115-003</v>
          </cell>
          <cell r="G18470">
            <v>100456</v>
          </cell>
          <cell r="H18470" t="str">
            <v>수출팀</v>
          </cell>
          <cell r="I18470">
            <v>100456</v>
          </cell>
          <cell r="J18470" t="str">
            <v>수출팀</v>
          </cell>
          <cell r="K18470" t="str">
            <v>환차손</v>
          </cell>
          <cell r="L18470" t="str">
            <v>D</v>
          </cell>
          <cell r="M18470">
            <v>14535</v>
          </cell>
          <cell r="N18470">
            <v>0</v>
          </cell>
          <cell r="O18470" t="str">
            <v>2000.01.12</v>
          </cell>
          <cell r="P18470" t="str">
            <v>2000.01.12</v>
          </cell>
          <cell r="Q18470" t="str">
            <v>채광기</v>
          </cell>
          <cell r="T18470" t="str">
            <v>USD16,150</v>
          </cell>
          <cell r="U18470" t="str">
            <v>@$1145.4    @$1144.5</v>
          </cell>
        </row>
        <row r="18471">
          <cell r="A18471" t="str">
            <v>81009-00</v>
          </cell>
          <cell r="B18471" t="str">
            <v>외환차손</v>
          </cell>
          <cell r="C18471" t="str">
            <v>외환차손</v>
          </cell>
          <cell r="D18471">
            <v>200</v>
          </cell>
          <cell r="E18471" t="str">
            <v>수금전표</v>
          </cell>
          <cell r="F18471" t="str">
            <v>60056227-004</v>
          </cell>
          <cell r="G18471">
            <v>100729</v>
          </cell>
          <cell r="H18471" t="str">
            <v>SCR국내영업팀</v>
          </cell>
          <cell r="I18471">
            <v>100729</v>
          </cell>
          <cell r="J18471" t="str">
            <v>SCR국내영업팀</v>
          </cell>
          <cell r="K18471" t="str">
            <v>SCR/KOWA NEGO환차손</v>
          </cell>
          <cell r="L18471" t="str">
            <v>D</v>
          </cell>
          <cell r="M18471">
            <v>1582601</v>
          </cell>
          <cell r="N18471">
            <v>0</v>
          </cell>
          <cell r="O18471" t="str">
            <v>2000.01.15</v>
          </cell>
          <cell r="P18471" t="str">
            <v>2000.01.15</v>
          </cell>
          <cell r="Q18471" t="str">
            <v>손형경</v>
          </cell>
          <cell r="T18471">
            <v>193000</v>
          </cell>
          <cell r="U18471" t="str">
            <v>@1135.30    @1127.10</v>
          </cell>
        </row>
        <row r="18472">
          <cell r="A18472" t="str">
            <v>81009-00</v>
          </cell>
          <cell r="B18472" t="str">
            <v>외환차손</v>
          </cell>
          <cell r="C18472" t="str">
            <v>외환차손</v>
          </cell>
          <cell r="D18472">
            <v>200</v>
          </cell>
          <cell r="E18472" t="str">
            <v>수금전표</v>
          </cell>
          <cell r="F18472" t="str">
            <v>10529477-003</v>
          </cell>
          <cell r="G18472">
            <v>100456</v>
          </cell>
          <cell r="H18472" t="str">
            <v>수출팀</v>
          </cell>
          <cell r="I18472">
            <v>100027</v>
          </cell>
          <cell r="J18472" t="str">
            <v>일진경리팀</v>
          </cell>
          <cell r="K18472" t="str">
            <v>환차손</v>
          </cell>
          <cell r="L18472" t="str">
            <v>D</v>
          </cell>
          <cell r="M18472">
            <v>45647</v>
          </cell>
          <cell r="N18472">
            <v>0</v>
          </cell>
          <cell r="O18472" t="str">
            <v>2000.01.17</v>
          </cell>
          <cell r="P18472" t="str">
            <v>2000.01.17</v>
          </cell>
          <cell r="Q18472" t="str">
            <v>성기승</v>
          </cell>
          <cell r="T18472">
            <v>1900</v>
          </cell>
          <cell r="U18472" t="str">
            <v>1145        1121</v>
          </cell>
        </row>
        <row r="18473">
          <cell r="A18473" t="str">
            <v>81009-00</v>
          </cell>
          <cell r="B18473" t="str">
            <v>외환차손</v>
          </cell>
          <cell r="C18473" t="str">
            <v>외환차손</v>
          </cell>
          <cell r="D18473">
            <v>200</v>
          </cell>
          <cell r="E18473" t="str">
            <v>수금전표</v>
          </cell>
          <cell r="F18473" t="str">
            <v>60056087-003</v>
          </cell>
          <cell r="G18473">
            <v>100729</v>
          </cell>
          <cell r="H18473" t="str">
            <v>SCR국내영업팀</v>
          </cell>
          <cell r="I18473">
            <v>100729</v>
          </cell>
          <cell r="J18473" t="str">
            <v>SCR국내영업팀</v>
          </cell>
          <cell r="K18473" t="str">
            <v>SCR/대영배선NEGO환차</v>
          </cell>
          <cell r="L18473" t="str">
            <v>D</v>
          </cell>
          <cell r="M18473">
            <v>678370</v>
          </cell>
          <cell r="N18473">
            <v>0</v>
          </cell>
          <cell r="O18473" t="str">
            <v>2000.01.18</v>
          </cell>
          <cell r="P18473" t="str">
            <v>2000.01.18</v>
          </cell>
          <cell r="Q18473" t="str">
            <v>손형경</v>
          </cell>
          <cell r="T18473">
            <v>98314.41</v>
          </cell>
          <cell r="U18473" t="str">
            <v>@1145.40    @1138.50</v>
          </cell>
        </row>
        <row r="18474">
          <cell r="A18474" t="str">
            <v>81009-00</v>
          </cell>
          <cell r="B18474" t="str">
            <v>외환차손</v>
          </cell>
          <cell r="C18474" t="str">
            <v>외환차손</v>
          </cell>
          <cell r="D18474">
            <v>200</v>
          </cell>
          <cell r="E18474" t="str">
            <v>수금전표</v>
          </cell>
          <cell r="F18474" t="str">
            <v>60057359-006</v>
          </cell>
          <cell r="G18474">
            <v>100456</v>
          </cell>
          <cell r="H18474" t="str">
            <v>수출팀</v>
          </cell>
          <cell r="I18474">
            <v>100456</v>
          </cell>
          <cell r="J18474" t="str">
            <v>수출팀</v>
          </cell>
          <cell r="K18474" t="str">
            <v>환차손</v>
          </cell>
          <cell r="L18474" t="str">
            <v>D</v>
          </cell>
          <cell r="M18474">
            <v>994278</v>
          </cell>
          <cell r="N18474">
            <v>0</v>
          </cell>
          <cell r="O18474" t="str">
            <v>2000.01.18</v>
          </cell>
          <cell r="P18474" t="str">
            <v>2000.01.18</v>
          </cell>
          <cell r="Q18474" t="str">
            <v>채광기</v>
          </cell>
          <cell r="T18474" t="str">
            <v>USD43,418.25</v>
          </cell>
          <cell r="U18474" t="str">
            <v>@$1145      @$1122.10</v>
          </cell>
        </row>
        <row r="18475">
          <cell r="A18475" t="str">
            <v>81009-00</v>
          </cell>
          <cell r="B18475" t="str">
            <v>외환차손</v>
          </cell>
          <cell r="C18475" t="str">
            <v>외환차손</v>
          </cell>
          <cell r="D18475">
            <v>200</v>
          </cell>
          <cell r="E18475" t="str">
            <v>수금전표</v>
          </cell>
          <cell r="F18475" t="str">
            <v>60056300-004</v>
          </cell>
          <cell r="G18475">
            <v>100729</v>
          </cell>
          <cell r="H18475" t="str">
            <v>SCR국내영업팀</v>
          </cell>
          <cell r="I18475">
            <v>100729</v>
          </cell>
          <cell r="J18475" t="str">
            <v>SCR국내영업팀</v>
          </cell>
          <cell r="K18475" t="str">
            <v>SCR/희성전선40.150MT</v>
          </cell>
          <cell r="L18475" t="str">
            <v>D</v>
          </cell>
          <cell r="M18475">
            <v>637482</v>
          </cell>
          <cell r="N18475">
            <v>0</v>
          </cell>
          <cell r="O18475" t="str">
            <v>2000.01.20</v>
          </cell>
          <cell r="P18475" t="str">
            <v>2000.01.20</v>
          </cell>
          <cell r="Q18475" t="str">
            <v>손형경</v>
          </cell>
          <cell r="T18475">
            <v>73273.75</v>
          </cell>
          <cell r="U18475" t="str">
            <v>@1133.10    @1124.40</v>
          </cell>
        </row>
        <row r="18476">
          <cell r="A18476" t="str">
            <v>81009-00</v>
          </cell>
          <cell r="B18476" t="str">
            <v>외환차손</v>
          </cell>
          <cell r="C18476" t="str">
            <v>외환차손</v>
          </cell>
          <cell r="D18476">
            <v>200</v>
          </cell>
          <cell r="E18476" t="str">
            <v>수금전표</v>
          </cell>
          <cell r="F18476" t="str">
            <v>60056300-005</v>
          </cell>
          <cell r="G18476">
            <v>100729</v>
          </cell>
          <cell r="H18476" t="str">
            <v>SCR국내영업팀</v>
          </cell>
          <cell r="I18476">
            <v>100729</v>
          </cell>
          <cell r="J18476" t="str">
            <v>SCR국내영업팀</v>
          </cell>
          <cell r="K18476" t="str">
            <v>SCR/희성전선39.998MT</v>
          </cell>
          <cell r="L18476" t="str">
            <v>D</v>
          </cell>
          <cell r="M18476">
            <v>547473</v>
          </cell>
          <cell r="N18476">
            <v>0</v>
          </cell>
          <cell r="O18476" t="str">
            <v>2000.01.20</v>
          </cell>
          <cell r="P18476" t="str">
            <v>2000.01.20</v>
          </cell>
          <cell r="Q18476" t="str">
            <v>손형경</v>
          </cell>
          <cell r="T18476">
            <v>72996.350000000006</v>
          </cell>
          <cell r="U18476" t="str">
            <v>@1131.90    @1124.40</v>
          </cell>
        </row>
        <row r="18477">
          <cell r="A18477" t="str">
            <v>81009-00</v>
          </cell>
          <cell r="B18477" t="str">
            <v>외환차손</v>
          </cell>
          <cell r="C18477" t="str">
            <v>외환차손</v>
          </cell>
          <cell r="D18477">
            <v>200</v>
          </cell>
          <cell r="E18477" t="str">
            <v>수금전표</v>
          </cell>
          <cell r="F18477" t="str">
            <v>10520570-004</v>
          </cell>
          <cell r="G18477">
            <v>100453</v>
          </cell>
          <cell r="H18477" t="str">
            <v>특판1팀</v>
          </cell>
          <cell r="I18477">
            <v>100453</v>
          </cell>
          <cell r="J18477" t="str">
            <v>특판1팀</v>
          </cell>
          <cell r="K18477" t="str">
            <v>외환차손</v>
          </cell>
          <cell r="L18477" t="str">
            <v>D</v>
          </cell>
          <cell r="M18477">
            <v>3610</v>
          </cell>
          <cell r="N18477">
            <v>0</v>
          </cell>
          <cell r="O18477" t="str">
            <v>2000.01.20</v>
          </cell>
          <cell r="P18477" t="str">
            <v>2000.01.20</v>
          </cell>
          <cell r="Q18477" t="str">
            <v>최윤경</v>
          </cell>
          <cell r="T18477">
            <v>5166.88</v>
          </cell>
          <cell r="U18477" t="str">
            <v>1128.97     1128.90</v>
          </cell>
        </row>
        <row r="18478">
          <cell r="A18478" t="str">
            <v>81009-00</v>
          </cell>
          <cell r="B18478" t="str">
            <v>외환차손</v>
          </cell>
          <cell r="C18478" t="str">
            <v>외환차손</v>
          </cell>
          <cell r="D18478">
            <v>50</v>
          </cell>
          <cell r="E18478" t="str">
            <v>자금전표</v>
          </cell>
          <cell r="F18478" t="str">
            <v>10514302-016</v>
          </cell>
          <cell r="G18478">
            <v>100027</v>
          </cell>
          <cell r="H18478" t="str">
            <v>일진경리팀</v>
          </cell>
          <cell r="I18478">
            <v>100027</v>
          </cell>
          <cell r="J18478" t="str">
            <v>일진경리팀</v>
          </cell>
          <cell r="K18478" t="str">
            <v>정기예금 해약시환차? D</v>
          </cell>
          <cell r="M18478">
            <v>2339425</v>
          </cell>
          <cell r="N18478" t="str">
            <v>0  2</v>
          </cell>
          <cell r="O18478" t="str">
            <v>000.01.22  2</v>
          </cell>
          <cell r="P18478" t="str">
            <v>000.01.22  최</v>
          </cell>
          <cell r="Q18478" t="str">
            <v>윤경</v>
          </cell>
          <cell r="T18478" t="str">
            <v>U$107,600/FRF206,9</v>
          </cell>
          <cell r="U18478" t="str">
            <v>00    0           0</v>
          </cell>
        </row>
        <row r="18479">
          <cell r="A18479" t="str">
            <v>81009-00</v>
          </cell>
          <cell r="B18479" t="str">
            <v>외환차손</v>
          </cell>
          <cell r="C18479" t="str">
            <v>외환차손</v>
          </cell>
          <cell r="D18479">
            <v>200</v>
          </cell>
          <cell r="E18479" t="str">
            <v>수금전표</v>
          </cell>
          <cell r="F18479" t="str">
            <v>60056209-005</v>
          </cell>
          <cell r="G18479">
            <v>100067</v>
          </cell>
          <cell r="H18479" t="str">
            <v>해외영업팀</v>
          </cell>
          <cell r="I18479">
            <v>100067</v>
          </cell>
          <cell r="J18479" t="str">
            <v>해외영업팀</v>
          </cell>
          <cell r="K18479" t="str">
            <v>환차손실(OF)TELEDUCT</v>
          </cell>
          <cell r="L18479" t="str">
            <v>D</v>
          </cell>
          <cell r="M18479">
            <v>5435964</v>
          </cell>
          <cell r="N18479">
            <v>0</v>
          </cell>
          <cell r="O18479" t="str">
            <v>2000.01.22</v>
          </cell>
          <cell r="P18479" t="str">
            <v>2000.01.22</v>
          </cell>
          <cell r="Q18479" t="str">
            <v>박선왜</v>
          </cell>
          <cell r="T18479" t="str">
            <v>U$305391.24</v>
          </cell>
          <cell r="U18479" t="str">
            <v>@1145.4     @1127.60</v>
          </cell>
        </row>
        <row r="18480">
          <cell r="A18480" t="str">
            <v>81009-00</v>
          </cell>
          <cell r="B18480" t="str">
            <v>외환차손</v>
          </cell>
          <cell r="C18480" t="str">
            <v>외환차손</v>
          </cell>
          <cell r="D18480">
            <v>200</v>
          </cell>
          <cell r="E18480" t="str">
            <v>수금전표</v>
          </cell>
          <cell r="F18480" t="str">
            <v>10520058-003</v>
          </cell>
          <cell r="G18480">
            <v>100067</v>
          </cell>
          <cell r="H18480" t="str">
            <v>해외영업팀</v>
          </cell>
          <cell r="I18480">
            <v>100066</v>
          </cell>
          <cell r="J18480" t="str">
            <v>국내영업팀</v>
          </cell>
          <cell r="K18480" t="str">
            <v>환차손실(광섬유)MK</v>
          </cell>
          <cell r="L18480" t="str">
            <v>D</v>
          </cell>
          <cell r="M18480">
            <v>33196</v>
          </cell>
          <cell r="N18480">
            <v>0</v>
          </cell>
          <cell r="O18480" t="str">
            <v>2000.01.24</v>
          </cell>
          <cell r="P18480" t="str">
            <v>2000.01.24</v>
          </cell>
          <cell r="Q18480" t="str">
            <v>박선왜</v>
          </cell>
          <cell r="T18480" t="str">
            <v>U$1,252.68</v>
          </cell>
          <cell r="U18480" t="str">
            <v>@1140       @1113.50</v>
          </cell>
        </row>
        <row r="18481">
          <cell r="A18481" t="str">
            <v>81009-00</v>
          </cell>
          <cell r="B18481" t="str">
            <v>외환차손</v>
          </cell>
          <cell r="C18481" t="str">
            <v>외환차손</v>
          </cell>
          <cell r="D18481">
            <v>200</v>
          </cell>
          <cell r="E18481" t="str">
            <v>수금전표</v>
          </cell>
          <cell r="F18481" t="str">
            <v>60056709-005</v>
          </cell>
          <cell r="G18481">
            <v>100067</v>
          </cell>
          <cell r="H18481" t="str">
            <v>해외영업팀</v>
          </cell>
          <cell r="I18481">
            <v>100067</v>
          </cell>
          <cell r="J18481" t="str">
            <v>해외영업팀</v>
          </cell>
          <cell r="K18481" t="str">
            <v>환차손실(OF)TRANS/PE</v>
          </cell>
          <cell r="L18481" t="str">
            <v>D</v>
          </cell>
          <cell r="M18481">
            <v>419585</v>
          </cell>
          <cell r="N18481">
            <v>0</v>
          </cell>
          <cell r="O18481" t="str">
            <v>2000.01.24</v>
          </cell>
          <cell r="P18481" t="str">
            <v>2000.01.24</v>
          </cell>
          <cell r="Q18481" t="str">
            <v>박선왜</v>
          </cell>
          <cell r="T18481" t="str">
            <v>U$135,350</v>
          </cell>
          <cell r="U18481" t="str">
            <v>@1127.10    @1124</v>
          </cell>
        </row>
        <row r="18482">
          <cell r="A18482" t="str">
            <v>81009-00</v>
          </cell>
          <cell r="B18482" t="str">
            <v>외환차손</v>
          </cell>
          <cell r="C18482" t="str">
            <v>외환차손</v>
          </cell>
          <cell r="D18482">
            <v>200</v>
          </cell>
          <cell r="E18482" t="str">
            <v>수금전표</v>
          </cell>
          <cell r="F18482" t="str">
            <v>60056301-003</v>
          </cell>
          <cell r="G18482">
            <v>100729</v>
          </cell>
          <cell r="H18482" t="str">
            <v>SCR국내영업팀</v>
          </cell>
          <cell r="I18482">
            <v>100729</v>
          </cell>
          <cell r="J18482" t="str">
            <v>SCR국내영업팀</v>
          </cell>
          <cell r="K18482" t="str">
            <v>SCR/대성전선20.072MT</v>
          </cell>
          <cell r="L18482" t="str">
            <v>D</v>
          </cell>
          <cell r="M18482">
            <v>428129</v>
          </cell>
          <cell r="N18482">
            <v>0</v>
          </cell>
          <cell r="O18482" t="str">
            <v>2000.01.25</v>
          </cell>
          <cell r="P18482" t="str">
            <v>2000.01.25</v>
          </cell>
          <cell r="Q18482" t="str">
            <v>손형경</v>
          </cell>
          <cell r="T18482">
            <v>37228.54</v>
          </cell>
          <cell r="U18482" t="str">
            <v>@1138.50    @1127.00</v>
          </cell>
        </row>
        <row r="18483">
          <cell r="A18483" t="str">
            <v>81009-00</v>
          </cell>
          <cell r="B18483" t="str">
            <v>외환차손</v>
          </cell>
          <cell r="C18483" t="str">
            <v>외환차손</v>
          </cell>
          <cell r="D18483">
            <v>200</v>
          </cell>
          <cell r="E18483" t="str">
            <v>수금전표</v>
          </cell>
          <cell r="F18483" t="str">
            <v>60056266-003</v>
          </cell>
          <cell r="G18483">
            <v>100729</v>
          </cell>
          <cell r="H18483" t="str">
            <v>SCR국내영업팀</v>
          </cell>
          <cell r="I18483">
            <v>100729</v>
          </cell>
          <cell r="J18483" t="str">
            <v>SCR국내영업팀</v>
          </cell>
          <cell r="K18483" t="str">
            <v>SCR/혜성전선NEGO 환? D</v>
          </cell>
          <cell r="M18483">
            <v>2464099</v>
          </cell>
          <cell r="N18483" t="str">
            <v>0  2</v>
          </cell>
          <cell r="O18483" t="str">
            <v>000.01.25  2</v>
          </cell>
          <cell r="P18483" t="str">
            <v>000.01.25  손</v>
          </cell>
          <cell r="Q18483" t="str">
            <v>형경</v>
          </cell>
          <cell r="T18483">
            <v>186674.17</v>
          </cell>
          <cell r="U18483" t="str">
            <v>@1145.40    @1132.20</v>
          </cell>
        </row>
        <row r="18484">
          <cell r="A18484" t="str">
            <v>81009-00</v>
          </cell>
          <cell r="B18484" t="str">
            <v>외환차손</v>
          </cell>
          <cell r="C18484" t="str">
            <v>외환차손</v>
          </cell>
          <cell r="D18484">
            <v>200</v>
          </cell>
          <cell r="E18484" t="str">
            <v>수금전표</v>
          </cell>
          <cell r="F18484" t="str">
            <v>60057096-003</v>
          </cell>
          <cell r="G18484">
            <v>100067</v>
          </cell>
          <cell r="H18484" t="str">
            <v>해외영업팀</v>
          </cell>
          <cell r="I18484">
            <v>100067</v>
          </cell>
          <cell r="J18484" t="str">
            <v>해외영업팀</v>
          </cell>
          <cell r="K18484" t="str">
            <v>환차손실(CP)SK/MULTI</v>
          </cell>
          <cell r="L18484" t="str">
            <v>D</v>
          </cell>
          <cell r="M18484">
            <v>3435</v>
          </cell>
          <cell r="N18484">
            <v>0</v>
          </cell>
          <cell r="O18484" t="str">
            <v>2000.01.25</v>
          </cell>
          <cell r="P18484" t="str">
            <v>2000.01.25</v>
          </cell>
          <cell r="Q18484" t="str">
            <v>박선왜</v>
          </cell>
          <cell r="T18484" t="str">
            <v>U$34,350</v>
          </cell>
          <cell r="U18484" t="str">
            <v>@1127.10    @1127</v>
          </cell>
        </row>
        <row r="18485">
          <cell r="A18485" t="str">
            <v>81009-00</v>
          </cell>
          <cell r="B18485" t="str">
            <v>외환차손</v>
          </cell>
          <cell r="C18485" t="str">
            <v>외환차손</v>
          </cell>
          <cell r="D18485">
            <v>200</v>
          </cell>
          <cell r="E18485" t="str">
            <v>수금전표</v>
          </cell>
          <cell r="F18485" t="str">
            <v>60057365-004</v>
          </cell>
          <cell r="G18485">
            <v>100456</v>
          </cell>
          <cell r="H18485" t="str">
            <v>수출팀</v>
          </cell>
          <cell r="I18485">
            <v>100456</v>
          </cell>
          <cell r="J18485" t="str">
            <v>수출팀</v>
          </cell>
          <cell r="K18485" t="str">
            <v>환차손</v>
          </cell>
          <cell r="L18485" t="str">
            <v>D</v>
          </cell>
          <cell r="M18485">
            <v>1624075</v>
          </cell>
          <cell r="N18485">
            <v>0</v>
          </cell>
          <cell r="O18485" t="str">
            <v>2000.01.25</v>
          </cell>
          <cell r="P18485" t="str">
            <v>2000.01.25</v>
          </cell>
          <cell r="Q18485" t="str">
            <v>채광기</v>
          </cell>
          <cell r="T18485" t="str">
            <v>USD 90,223</v>
          </cell>
          <cell r="U18485" t="str">
            <v>@$1145      @$1127</v>
          </cell>
        </row>
        <row r="18486">
          <cell r="A18486" t="str">
            <v>81009-00</v>
          </cell>
          <cell r="B18486" t="str">
            <v>외환차손</v>
          </cell>
          <cell r="C18486" t="str">
            <v>외환차손</v>
          </cell>
          <cell r="D18486">
            <v>200</v>
          </cell>
          <cell r="E18486" t="str">
            <v>수금전표</v>
          </cell>
          <cell r="F18486" t="str">
            <v>60057365-007</v>
          </cell>
          <cell r="G18486">
            <v>100456</v>
          </cell>
          <cell r="H18486" t="str">
            <v>수출팀</v>
          </cell>
          <cell r="I18486">
            <v>100456</v>
          </cell>
          <cell r="J18486" t="str">
            <v>수출팀</v>
          </cell>
          <cell r="K18486" t="str">
            <v>환차손</v>
          </cell>
          <cell r="L18486" t="str">
            <v>D</v>
          </cell>
          <cell r="M18486">
            <v>247615</v>
          </cell>
          <cell r="N18486">
            <v>0</v>
          </cell>
          <cell r="O18486" t="str">
            <v>2000.01.25</v>
          </cell>
          <cell r="P18486" t="str">
            <v>2000.01.25</v>
          </cell>
          <cell r="Q18486" t="str">
            <v>채광기</v>
          </cell>
          <cell r="T18486" t="str">
            <v>USD 14,310</v>
          </cell>
          <cell r="U18486" t="str">
            <v>@$1145      @$1127</v>
          </cell>
        </row>
        <row r="18487">
          <cell r="A18487" t="str">
            <v>81009-00</v>
          </cell>
          <cell r="B18487" t="str">
            <v>외환차손</v>
          </cell>
          <cell r="C18487" t="str">
            <v>외환차손</v>
          </cell>
          <cell r="D18487">
            <v>200</v>
          </cell>
          <cell r="E18487" t="str">
            <v>수금전표</v>
          </cell>
          <cell r="F18487" t="str">
            <v>60057305-004</v>
          </cell>
          <cell r="G18487">
            <v>100456</v>
          </cell>
          <cell r="H18487" t="str">
            <v>수출팀</v>
          </cell>
          <cell r="I18487">
            <v>100456</v>
          </cell>
          <cell r="J18487" t="str">
            <v>수출팀</v>
          </cell>
          <cell r="K18487" t="str">
            <v>환차손</v>
          </cell>
          <cell r="L18487" t="str">
            <v>D</v>
          </cell>
          <cell r="M18487">
            <v>400661</v>
          </cell>
          <cell r="N18487">
            <v>0</v>
          </cell>
          <cell r="O18487" t="str">
            <v>2000.01.25</v>
          </cell>
          <cell r="P18487" t="str">
            <v>2000.01.25</v>
          </cell>
          <cell r="Q18487" t="str">
            <v>채광기</v>
          </cell>
          <cell r="T18487" t="str">
            <v>USD22,250</v>
          </cell>
          <cell r="U18487" t="str">
            <v>@$1145      @$1127</v>
          </cell>
        </row>
        <row r="18488">
          <cell r="A18488" t="str">
            <v>81009-00</v>
          </cell>
          <cell r="B18488" t="str">
            <v>외환차손</v>
          </cell>
          <cell r="C18488" t="str">
            <v>외환차손</v>
          </cell>
          <cell r="D18488">
            <v>200</v>
          </cell>
          <cell r="E18488" t="str">
            <v>수금전표</v>
          </cell>
          <cell r="F18488" t="str">
            <v>60057362-004</v>
          </cell>
          <cell r="G18488">
            <v>100456</v>
          </cell>
          <cell r="H18488" t="str">
            <v>수출팀</v>
          </cell>
          <cell r="I18488">
            <v>100456</v>
          </cell>
          <cell r="J18488" t="str">
            <v>수출팀</v>
          </cell>
          <cell r="K18488" t="str">
            <v>환차손</v>
          </cell>
          <cell r="L18488" t="str">
            <v>D</v>
          </cell>
          <cell r="M18488">
            <v>708791</v>
          </cell>
          <cell r="N18488">
            <v>0</v>
          </cell>
          <cell r="O18488" t="str">
            <v>2000.01.25</v>
          </cell>
          <cell r="P18488" t="str">
            <v>2000.01.25</v>
          </cell>
          <cell r="Q18488" t="str">
            <v>채광기</v>
          </cell>
          <cell r="T18488" t="str">
            <v>USD 39,368</v>
          </cell>
          <cell r="U18488" t="str">
            <v>@$1145      @$1127</v>
          </cell>
        </row>
        <row r="18489">
          <cell r="A18489" t="str">
            <v>81009-00</v>
          </cell>
          <cell r="B18489" t="str">
            <v>외환차손</v>
          </cell>
          <cell r="C18489" t="str">
            <v>외환차손</v>
          </cell>
          <cell r="D18489">
            <v>200</v>
          </cell>
          <cell r="E18489" t="str">
            <v>수금전표</v>
          </cell>
          <cell r="F18489" t="str">
            <v>60057383-007</v>
          </cell>
          <cell r="G18489">
            <v>100456</v>
          </cell>
          <cell r="H18489" t="str">
            <v>수출팀</v>
          </cell>
          <cell r="I18489">
            <v>100456</v>
          </cell>
          <cell r="J18489" t="str">
            <v>수출팀</v>
          </cell>
          <cell r="K18489" t="str">
            <v>환차손</v>
          </cell>
          <cell r="L18489" t="str">
            <v>D</v>
          </cell>
          <cell r="M18489">
            <v>2092594</v>
          </cell>
          <cell r="N18489">
            <v>0</v>
          </cell>
          <cell r="O18489" t="str">
            <v>2000.01.25</v>
          </cell>
          <cell r="P18489" t="str">
            <v>2000.01.25</v>
          </cell>
          <cell r="Q18489" t="str">
            <v>채광기</v>
          </cell>
          <cell r="T18489" t="str">
            <v>USD 116,246</v>
          </cell>
          <cell r="U18489" t="str">
            <v>@$1145      @$1127</v>
          </cell>
        </row>
        <row r="18490">
          <cell r="A18490" t="str">
            <v>81009-00</v>
          </cell>
          <cell r="B18490" t="str">
            <v>외환차손</v>
          </cell>
          <cell r="C18490" t="str">
            <v>외환차손</v>
          </cell>
          <cell r="D18490">
            <v>200</v>
          </cell>
          <cell r="E18490" t="str">
            <v>수금전표</v>
          </cell>
          <cell r="F18490" t="str">
            <v>60056711-005</v>
          </cell>
          <cell r="G18490">
            <v>100067</v>
          </cell>
          <cell r="H18490" t="str">
            <v>해외영업팀</v>
          </cell>
          <cell r="I18490">
            <v>100067</v>
          </cell>
          <cell r="J18490" t="str">
            <v>해외영업팀</v>
          </cell>
          <cell r="K18490" t="str">
            <v>환차손실(CP)UTEC 36M</v>
          </cell>
          <cell r="L18490" t="str">
            <v>D</v>
          </cell>
          <cell r="M18490">
            <v>7200</v>
          </cell>
          <cell r="O18490" t="str">
            <v>2000.01.26</v>
          </cell>
          <cell r="P18490" t="str">
            <v>2000.01.26</v>
          </cell>
          <cell r="Q18490" t="str">
            <v>박선왜</v>
          </cell>
          <cell r="T18490" t="str">
            <v>U$72,000</v>
          </cell>
          <cell r="U18490" t="str">
            <v>@1127.10    @1127</v>
          </cell>
        </row>
        <row r="18491">
          <cell r="A18491" t="str">
            <v>81009-00</v>
          </cell>
          <cell r="B18491" t="str">
            <v>외환차손</v>
          </cell>
          <cell r="C18491" t="str">
            <v>외환차손</v>
          </cell>
          <cell r="D18491">
            <v>200</v>
          </cell>
          <cell r="E18491" t="str">
            <v>수금전표</v>
          </cell>
          <cell r="F18491" t="str">
            <v>60056464-004</v>
          </cell>
          <cell r="G18491">
            <v>100729</v>
          </cell>
          <cell r="H18491" t="str">
            <v>SCR국내영업팀</v>
          </cell>
          <cell r="I18491">
            <v>100729</v>
          </cell>
          <cell r="J18491" t="str">
            <v>SCR국내영업팀</v>
          </cell>
          <cell r="K18491" t="str">
            <v>SCR/희성전선LOCAL환? D</v>
          </cell>
          <cell r="M18491">
            <v>3375900</v>
          </cell>
          <cell r="N18491" t="str">
            <v>0  2</v>
          </cell>
          <cell r="O18491" t="str">
            <v>000.01.27  2</v>
          </cell>
          <cell r="P18491" t="str">
            <v>000.01.27  손</v>
          </cell>
          <cell r="Q18491" t="str">
            <v>형경</v>
          </cell>
          <cell r="T18491">
            <v>181500</v>
          </cell>
          <cell r="U18491" t="str">
            <v>@1145.40    @1126.80</v>
          </cell>
        </row>
        <row r="18492">
          <cell r="A18492" t="str">
            <v>81009-00</v>
          </cell>
          <cell r="B18492" t="str">
            <v>외환차손</v>
          </cell>
          <cell r="C18492" t="str">
            <v>외환차손</v>
          </cell>
          <cell r="D18492">
            <v>200</v>
          </cell>
          <cell r="E18492" t="str">
            <v>수금전표</v>
          </cell>
          <cell r="F18492" t="str">
            <v>60056927-004</v>
          </cell>
          <cell r="G18492">
            <v>100067</v>
          </cell>
          <cell r="H18492" t="str">
            <v>해외영업팀</v>
          </cell>
          <cell r="I18492">
            <v>100067</v>
          </cell>
          <cell r="J18492" t="str">
            <v>해외영업팀</v>
          </cell>
          <cell r="K18492" t="str">
            <v>환차손실(DW)DESBRO 1</v>
          </cell>
          <cell r="L18492" t="str">
            <v>D</v>
          </cell>
          <cell r="M18492">
            <v>285120</v>
          </cell>
          <cell r="N18492">
            <v>0</v>
          </cell>
          <cell r="O18492" t="str">
            <v>2000.01.27</v>
          </cell>
          <cell r="P18492" t="str">
            <v>2000.01.27</v>
          </cell>
          <cell r="Q18492" t="str">
            <v>박선왜</v>
          </cell>
          <cell r="T18492" t="str">
            <v>GBP24,000</v>
          </cell>
          <cell r="U18492" t="str">
            <v>@1851.88    @1840</v>
          </cell>
        </row>
        <row r="18493">
          <cell r="A18493" t="str">
            <v>81009-00</v>
          </cell>
          <cell r="B18493" t="str">
            <v>외환차손</v>
          </cell>
          <cell r="C18493" t="str">
            <v>외환차손</v>
          </cell>
          <cell r="D18493">
            <v>200</v>
          </cell>
          <cell r="E18493" t="str">
            <v>수금전표</v>
          </cell>
          <cell r="F18493" t="str">
            <v>60056460-003</v>
          </cell>
          <cell r="G18493">
            <v>100729</v>
          </cell>
          <cell r="H18493" t="str">
            <v>SCR국내영업팀</v>
          </cell>
          <cell r="I18493">
            <v>100729</v>
          </cell>
          <cell r="J18493" t="str">
            <v>SCR국내영업팀</v>
          </cell>
          <cell r="K18493" t="str">
            <v>SCR/엘지상사LOCAL환? D</v>
          </cell>
          <cell r="M18493">
            <v>1146800</v>
          </cell>
          <cell r="N18493" t="str">
            <v>0  2</v>
          </cell>
          <cell r="O18493" t="str">
            <v>000.01.28  2</v>
          </cell>
          <cell r="P18493" t="str">
            <v>000.01.28  손</v>
          </cell>
          <cell r="Q18493" t="str">
            <v>형경</v>
          </cell>
          <cell r="T18493">
            <v>188000</v>
          </cell>
          <cell r="U18493" t="str">
            <v>@1132.20    @1126.10</v>
          </cell>
        </row>
        <row r="18494">
          <cell r="A18494" t="str">
            <v>81009-00</v>
          </cell>
          <cell r="B18494" t="str">
            <v>외환차손</v>
          </cell>
          <cell r="C18494" t="str">
            <v>외환차손</v>
          </cell>
          <cell r="D18494">
            <v>200</v>
          </cell>
          <cell r="E18494" t="str">
            <v>수금전표</v>
          </cell>
          <cell r="F18494" t="str">
            <v>60056718-005</v>
          </cell>
          <cell r="G18494">
            <v>100067</v>
          </cell>
          <cell r="H18494" t="str">
            <v>해외영업팀</v>
          </cell>
          <cell r="I18494">
            <v>100067</v>
          </cell>
          <cell r="J18494" t="str">
            <v>해외영업팀</v>
          </cell>
          <cell r="K18494" t="str">
            <v>환차손실(OF)TRANS/PE</v>
          </cell>
          <cell r="L18494" t="str">
            <v>D</v>
          </cell>
          <cell r="M18494">
            <v>2061312</v>
          </cell>
          <cell r="N18494">
            <v>0</v>
          </cell>
          <cell r="O18494" t="str">
            <v>2000.01.28</v>
          </cell>
          <cell r="P18494" t="str">
            <v>2000.01.28</v>
          </cell>
          <cell r="Q18494" t="str">
            <v>박선왜</v>
          </cell>
          <cell r="T18494" t="str">
            <v>U$168,960</v>
          </cell>
          <cell r="U18494" t="str">
            <v>@1132.20    @1120</v>
          </cell>
        </row>
        <row r="18495">
          <cell r="A18495" t="str">
            <v>81009-00</v>
          </cell>
          <cell r="B18495" t="str">
            <v>외환차손</v>
          </cell>
          <cell r="C18495" t="str">
            <v>외환차손</v>
          </cell>
          <cell r="D18495">
            <v>200</v>
          </cell>
          <cell r="E18495" t="str">
            <v>수금전표</v>
          </cell>
          <cell r="F18495" t="str">
            <v>60057111-003</v>
          </cell>
          <cell r="G18495">
            <v>100067</v>
          </cell>
          <cell r="H18495" t="str">
            <v>해외영업팀</v>
          </cell>
          <cell r="I18495">
            <v>100067</v>
          </cell>
          <cell r="J18495" t="str">
            <v>해외영업팀</v>
          </cell>
          <cell r="K18495" t="str">
            <v>환차손실(CP)SK/SIMPS</v>
          </cell>
          <cell r="L18495" t="str">
            <v>D</v>
          </cell>
          <cell r="M18495">
            <v>208620</v>
          </cell>
          <cell r="N18495">
            <v>0</v>
          </cell>
          <cell r="O18495" t="str">
            <v>2000.01.28</v>
          </cell>
          <cell r="P18495" t="str">
            <v>2000.01.28</v>
          </cell>
          <cell r="Q18495" t="str">
            <v>박선왜</v>
          </cell>
          <cell r="T18495" t="str">
            <v>U$34,200</v>
          </cell>
          <cell r="U18495" t="str">
            <v>@1132.20    @1126.10</v>
          </cell>
        </row>
        <row r="18496">
          <cell r="A18496" t="str">
            <v>81009-00</v>
          </cell>
          <cell r="B18496" t="str">
            <v>외환차손</v>
          </cell>
          <cell r="C18496" t="str">
            <v>외환차손</v>
          </cell>
          <cell r="D18496">
            <v>200</v>
          </cell>
          <cell r="E18496" t="str">
            <v>수금전표</v>
          </cell>
          <cell r="F18496" t="str">
            <v>60057360-006</v>
          </cell>
          <cell r="G18496">
            <v>100456</v>
          </cell>
          <cell r="H18496" t="str">
            <v>수출팀</v>
          </cell>
          <cell r="I18496">
            <v>100456</v>
          </cell>
          <cell r="J18496" t="str">
            <v>수출팀</v>
          </cell>
          <cell r="K18496" t="str">
            <v>환차손</v>
          </cell>
          <cell r="L18496" t="str">
            <v>D</v>
          </cell>
          <cell r="M18496">
            <v>600131</v>
          </cell>
          <cell r="N18496">
            <v>0</v>
          </cell>
          <cell r="O18496" t="str">
            <v>2000.01.28</v>
          </cell>
          <cell r="P18496" t="str">
            <v>2000.01.28</v>
          </cell>
          <cell r="Q18496" t="str">
            <v>채광기</v>
          </cell>
          <cell r="T18496" t="str">
            <v>USD17,650</v>
          </cell>
          <cell r="U18496" t="str">
            <v>@$1154      @$1120</v>
          </cell>
        </row>
        <row r="18497">
          <cell r="A18497" t="str">
            <v>81009-00</v>
          </cell>
          <cell r="B18497" t="str">
            <v>외환차손</v>
          </cell>
          <cell r="C18497" t="str">
            <v>외환차손</v>
          </cell>
          <cell r="D18497">
            <v>200</v>
          </cell>
          <cell r="E18497" t="str">
            <v>수금전표</v>
          </cell>
          <cell r="F18497" t="str">
            <v>10520119-003</v>
          </cell>
          <cell r="G18497">
            <v>100456</v>
          </cell>
          <cell r="H18497" t="str">
            <v>수출팀</v>
          </cell>
          <cell r="I18497">
            <v>100456</v>
          </cell>
          <cell r="J18497" t="str">
            <v>수출팀</v>
          </cell>
          <cell r="K18497" t="str">
            <v>환차손</v>
          </cell>
          <cell r="L18497" t="str">
            <v>D</v>
          </cell>
          <cell r="M18497">
            <v>508000</v>
          </cell>
          <cell r="N18497">
            <v>0</v>
          </cell>
          <cell r="O18497" t="str">
            <v>2000.01.28</v>
          </cell>
          <cell r="P18497" t="str">
            <v>2000.01.28</v>
          </cell>
          <cell r="Q18497" t="str">
            <v>채광기</v>
          </cell>
          <cell r="T18497" t="str">
            <v>USD20,000</v>
          </cell>
          <cell r="U18497" t="str">
            <v>@$1,145.40  @$1120</v>
          </cell>
        </row>
        <row r="18498">
          <cell r="A18498" t="str">
            <v>81009-00</v>
          </cell>
          <cell r="B18498" t="str">
            <v>외환차손</v>
          </cell>
          <cell r="C18498" t="str">
            <v>외환차손</v>
          </cell>
          <cell r="D18498">
            <v>200</v>
          </cell>
          <cell r="E18498" t="str">
            <v>수금전표</v>
          </cell>
          <cell r="F18498" t="str">
            <v>60056493-003</v>
          </cell>
          <cell r="G18498">
            <v>100729</v>
          </cell>
          <cell r="H18498" t="str">
            <v>SCR국내영업팀</v>
          </cell>
          <cell r="I18498">
            <v>100729</v>
          </cell>
          <cell r="J18498" t="str">
            <v>SCR국내영업팀</v>
          </cell>
          <cell r="K18498" t="str">
            <v>SCR/한화19.984MT 환? D</v>
          </cell>
          <cell r="M18498">
            <v>113310</v>
          </cell>
          <cell r="N18498" t="str">
            <v>0  2</v>
          </cell>
          <cell r="O18498" t="str">
            <v>000.01.29  2</v>
          </cell>
          <cell r="P18498" t="str">
            <v>000.01.29  손</v>
          </cell>
          <cell r="Q18498" t="str">
            <v>형경</v>
          </cell>
          <cell r="T18498">
            <v>37769.760000000002</v>
          </cell>
          <cell r="U18498" t="str">
            <v>@1128.90    @1125.90</v>
          </cell>
        </row>
        <row r="18499">
          <cell r="A18499" t="str">
            <v>81009-00</v>
          </cell>
          <cell r="B18499" t="str">
            <v>외환차손</v>
          </cell>
          <cell r="C18499" t="str">
            <v>외환차손</v>
          </cell>
          <cell r="D18499">
            <v>200</v>
          </cell>
          <cell r="E18499" t="str">
            <v>수금전표</v>
          </cell>
          <cell r="F18499" t="str">
            <v>10518807-006</v>
          </cell>
          <cell r="G18499">
            <v>100453</v>
          </cell>
          <cell r="H18499" t="str">
            <v>특판1팀</v>
          </cell>
          <cell r="I18499">
            <v>100453</v>
          </cell>
          <cell r="J18499" t="str">
            <v>특판1팀</v>
          </cell>
          <cell r="K18499" t="str">
            <v>외환차손</v>
          </cell>
          <cell r="L18499" t="str">
            <v>D</v>
          </cell>
          <cell r="M18499">
            <v>584126</v>
          </cell>
          <cell r="N18499">
            <v>0</v>
          </cell>
          <cell r="O18499" t="str">
            <v>2000.01.29</v>
          </cell>
          <cell r="P18499" t="str">
            <v>2000.01.29</v>
          </cell>
          <cell r="Q18499" t="str">
            <v>최윤경</v>
          </cell>
          <cell r="T18499">
            <v>124281.98</v>
          </cell>
          <cell r="U18499" t="str">
            <v>1,126.80    1,122.10</v>
          </cell>
        </row>
        <row r="18500">
          <cell r="A18500" t="str">
            <v>81009-00</v>
          </cell>
          <cell r="B18500" t="str">
            <v>외환차손</v>
          </cell>
          <cell r="C18500" t="str">
            <v>외환차손</v>
          </cell>
          <cell r="D18500">
            <v>200</v>
          </cell>
          <cell r="E18500" t="str">
            <v>수금전표</v>
          </cell>
          <cell r="F18500" t="str">
            <v>60056762-004</v>
          </cell>
          <cell r="G18500">
            <v>100729</v>
          </cell>
          <cell r="H18500" t="str">
            <v>SCR국내영업팀</v>
          </cell>
          <cell r="I18500">
            <v>100729</v>
          </cell>
          <cell r="J18500" t="str">
            <v>SCR국내영업팀</v>
          </cell>
          <cell r="K18500" t="str">
            <v>SCR/엘지상사60MT 환? D</v>
          </cell>
          <cell r="M18500">
            <v>1151248</v>
          </cell>
          <cell r="N18500" t="str">
            <v>0  2</v>
          </cell>
          <cell r="O18500" t="str">
            <v>000.01.31  2</v>
          </cell>
          <cell r="P18500" t="str">
            <v>000.01.31  손</v>
          </cell>
          <cell r="Q18500" t="str">
            <v>형경</v>
          </cell>
          <cell r="T18500">
            <v>113985</v>
          </cell>
          <cell r="U18500" t="str">
            <v>@1132.20    @1122.10</v>
          </cell>
        </row>
        <row r="18501">
          <cell r="A18501" t="str">
            <v>81009-00</v>
          </cell>
          <cell r="B18501" t="str">
            <v>외환차손</v>
          </cell>
          <cell r="C18501" t="str">
            <v>외환차손</v>
          </cell>
          <cell r="D18501">
            <v>200</v>
          </cell>
          <cell r="E18501" t="str">
            <v>수금전표</v>
          </cell>
          <cell r="F18501" t="str">
            <v>60056762-005</v>
          </cell>
          <cell r="G18501">
            <v>100729</v>
          </cell>
          <cell r="H18501" t="str">
            <v>SCR국내영업팀</v>
          </cell>
          <cell r="I18501">
            <v>100729</v>
          </cell>
          <cell r="J18501" t="str">
            <v>SCR국내영업팀</v>
          </cell>
          <cell r="K18501" t="str">
            <v>SCR/엘지상사60MT 환? D</v>
          </cell>
          <cell r="M18501">
            <v>620401</v>
          </cell>
          <cell r="N18501" t="str">
            <v>0  2</v>
          </cell>
          <cell r="O18501" t="str">
            <v>000.01.31  2</v>
          </cell>
          <cell r="P18501" t="str">
            <v>000.01.31  손</v>
          </cell>
          <cell r="Q18501" t="str">
            <v>형경</v>
          </cell>
          <cell r="T18501">
            <v>112800</v>
          </cell>
          <cell r="U18501" t="str">
            <v>@1127.60    @1122.10</v>
          </cell>
        </row>
        <row r="18502">
          <cell r="A18502" t="str">
            <v>81009-00</v>
          </cell>
          <cell r="B18502" t="str">
            <v>외환차손</v>
          </cell>
          <cell r="C18502" t="str">
            <v>외환차손</v>
          </cell>
          <cell r="D18502">
            <v>200</v>
          </cell>
          <cell r="E18502" t="str">
            <v>수금전표</v>
          </cell>
          <cell r="F18502" t="str">
            <v>60057363-006</v>
          </cell>
          <cell r="G18502">
            <v>100456</v>
          </cell>
          <cell r="H18502" t="str">
            <v>수출팀</v>
          </cell>
          <cell r="I18502">
            <v>100456</v>
          </cell>
          <cell r="J18502" t="str">
            <v>수출팀</v>
          </cell>
          <cell r="K18502" t="str">
            <v>환차손</v>
          </cell>
          <cell r="L18502" t="str">
            <v>D</v>
          </cell>
          <cell r="M18502">
            <v>1343747</v>
          </cell>
          <cell r="N18502">
            <v>0</v>
          </cell>
          <cell r="O18502" t="str">
            <v>2000.01.31</v>
          </cell>
          <cell r="P18502" t="str">
            <v>2000.01.31</v>
          </cell>
          <cell r="Q18502" t="str">
            <v>채광기</v>
          </cell>
          <cell r="T18502" t="str">
            <v>USD 67,186</v>
          </cell>
          <cell r="U18502" t="str">
            <v>@$1145      @$11253</v>
          </cell>
        </row>
        <row r="18503">
          <cell r="A18503" t="str">
            <v>81009-00</v>
          </cell>
          <cell r="B18503" t="str">
            <v>외환차손</v>
          </cell>
          <cell r="C18503" t="str">
            <v>외환차손</v>
          </cell>
          <cell r="D18503">
            <v>200</v>
          </cell>
          <cell r="E18503" t="str">
            <v>수금전표</v>
          </cell>
          <cell r="F18503" t="str">
            <v>60057144-004</v>
          </cell>
          <cell r="G18503">
            <v>100067</v>
          </cell>
          <cell r="H18503" t="str">
            <v>해외영업팀</v>
          </cell>
          <cell r="I18503">
            <v>100067</v>
          </cell>
          <cell r="J18503" t="str">
            <v>해외영업팀</v>
          </cell>
          <cell r="K18503" t="str">
            <v>환차손실(FS)아림 6KM</v>
          </cell>
          <cell r="L18503" t="str">
            <v>D</v>
          </cell>
          <cell r="M18503">
            <v>732852</v>
          </cell>
          <cell r="N18503">
            <v>0</v>
          </cell>
          <cell r="O18503" t="str">
            <v>2000.02.01</v>
          </cell>
          <cell r="P18503" t="str">
            <v>2000.02.01</v>
          </cell>
          <cell r="Q18503" t="str">
            <v>박선왜</v>
          </cell>
          <cell r="T18503" t="str">
            <v>U$3,037.10</v>
          </cell>
          <cell r="U18503" t="str">
            <v>@1367.30    @1126</v>
          </cell>
        </row>
        <row r="18504">
          <cell r="A18504" t="str">
            <v>81009-00</v>
          </cell>
          <cell r="B18504" t="str">
            <v>외환차손</v>
          </cell>
          <cell r="C18504" t="str">
            <v>외환차손</v>
          </cell>
          <cell r="D18504">
            <v>200</v>
          </cell>
          <cell r="E18504" t="str">
            <v>수금전표</v>
          </cell>
          <cell r="F18504" t="str">
            <v>60057048-005</v>
          </cell>
          <cell r="G18504">
            <v>100067</v>
          </cell>
          <cell r="H18504" t="str">
            <v>해외영업팀</v>
          </cell>
          <cell r="I18504">
            <v>100067</v>
          </cell>
          <cell r="J18504" t="str">
            <v>해외영업팀</v>
          </cell>
          <cell r="K18504" t="str">
            <v>환차손실(DW)TRANS/스</v>
          </cell>
          <cell r="L18504" t="str">
            <v>D</v>
          </cell>
          <cell r="M18504">
            <v>2333300</v>
          </cell>
          <cell r="N18504">
            <v>0</v>
          </cell>
          <cell r="O18504" t="str">
            <v>2000.02.01</v>
          </cell>
          <cell r="P18504" t="str">
            <v>2000.02.01</v>
          </cell>
          <cell r="Q18504" t="str">
            <v>박선왜</v>
          </cell>
          <cell r="T18504" t="str">
            <v>U$120,273.22</v>
          </cell>
          <cell r="U18504" t="str">
            <v>@1145.4     @1126</v>
          </cell>
        </row>
        <row r="18505">
          <cell r="A18505" t="str">
            <v>81009-00</v>
          </cell>
          <cell r="B18505" t="str">
            <v>외환차손</v>
          </cell>
          <cell r="C18505" t="str">
            <v>외환차손</v>
          </cell>
          <cell r="D18505">
            <v>200</v>
          </cell>
          <cell r="E18505" t="str">
            <v>수금전표</v>
          </cell>
          <cell r="F18505" t="str">
            <v>60058106-004</v>
          </cell>
          <cell r="G18505">
            <v>100729</v>
          </cell>
          <cell r="H18505" t="str">
            <v>SCR국내영업팀</v>
          </cell>
          <cell r="I18505">
            <v>100729</v>
          </cell>
          <cell r="J18505" t="str">
            <v>SCR국내영업팀</v>
          </cell>
          <cell r="K18505" t="str">
            <v>SCR/TRANPHU NEGO환차</v>
          </cell>
          <cell r="L18505" t="str">
            <v>D</v>
          </cell>
          <cell r="M18505">
            <v>95802</v>
          </cell>
          <cell r="N18505">
            <v>0</v>
          </cell>
          <cell r="O18505" t="str">
            <v>2000.02.01</v>
          </cell>
          <cell r="P18505" t="str">
            <v>2000.02.01</v>
          </cell>
          <cell r="Q18505" t="str">
            <v>손형경</v>
          </cell>
          <cell r="T18505">
            <v>119752</v>
          </cell>
          <cell r="U18505" t="str">
            <v>@1126.80    @1126.00</v>
          </cell>
        </row>
        <row r="18506">
          <cell r="A18506" t="str">
            <v>81009-00</v>
          </cell>
          <cell r="B18506" t="str">
            <v>외환차손</v>
          </cell>
          <cell r="C18506" t="str">
            <v>외환차손</v>
          </cell>
          <cell r="D18506">
            <v>200</v>
          </cell>
          <cell r="E18506" t="str">
            <v>수금전표</v>
          </cell>
          <cell r="F18506" t="str">
            <v>60058105-004</v>
          </cell>
          <cell r="G18506">
            <v>100729</v>
          </cell>
          <cell r="H18506" t="str">
            <v>SCR국내영업팀</v>
          </cell>
          <cell r="I18506">
            <v>100729</v>
          </cell>
          <cell r="J18506" t="str">
            <v>SCR국내영업팀</v>
          </cell>
          <cell r="K18506" t="str">
            <v>SCR/CONSIDAR NEGO환? D</v>
          </cell>
          <cell r="M18506">
            <v>7996</v>
          </cell>
          <cell r="N18506" t="str">
            <v>0  2</v>
          </cell>
          <cell r="O18506" t="str">
            <v>000.02.01  2</v>
          </cell>
          <cell r="P18506" t="str">
            <v>000.02.01  손</v>
          </cell>
          <cell r="Q18506" t="str">
            <v>형경</v>
          </cell>
          <cell r="T18506">
            <v>39974</v>
          </cell>
          <cell r="U18506" t="str">
            <v>@1126.20    @1126.00</v>
          </cell>
        </row>
        <row r="18507">
          <cell r="A18507" t="str">
            <v>81009-00</v>
          </cell>
          <cell r="B18507" t="str">
            <v>외환차손</v>
          </cell>
          <cell r="C18507" t="str">
            <v>외환차손</v>
          </cell>
          <cell r="D18507">
            <v>50</v>
          </cell>
          <cell r="E18507" t="str">
            <v>자금전표</v>
          </cell>
          <cell r="F18507" t="str">
            <v>10518850-003</v>
          </cell>
          <cell r="G18507">
            <v>100067</v>
          </cell>
          <cell r="H18507" t="str">
            <v>해외영업팀</v>
          </cell>
          <cell r="I18507">
            <v>100027</v>
          </cell>
          <cell r="J18507" t="str">
            <v>일진경리팀</v>
          </cell>
          <cell r="K18507" t="str">
            <v>외환차손</v>
          </cell>
          <cell r="L18507" t="str">
            <v>D</v>
          </cell>
          <cell r="M18507">
            <v>66940</v>
          </cell>
          <cell r="N18507">
            <v>0</v>
          </cell>
          <cell r="O18507" t="str">
            <v>2000.02.02</v>
          </cell>
          <cell r="P18507" t="str">
            <v>2000.02.02</v>
          </cell>
          <cell r="Q18507" t="str">
            <v>최윤경</v>
          </cell>
          <cell r="T18507" t="str">
            <v>(U$28,730)</v>
          </cell>
          <cell r="U18507" t="str">
            <v>1122.10     1124.43</v>
          </cell>
        </row>
        <row r="18508">
          <cell r="A18508" t="str">
            <v>81009-00</v>
          </cell>
          <cell r="B18508" t="str">
            <v>외환차손</v>
          </cell>
          <cell r="C18508" t="str">
            <v>외환차손</v>
          </cell>
          <cell r="D18508">
            <v>200</v>
          </cell>
          <cell r="E18508" t="str">
            <v>수금전표</v>
          </cell>
          <cell r="F18508" t="str">
            <v>60058014-003</v>
          </cell>
          <cell r="G18508">
            <v>100729</v>
          </cell>
          <cell r="H18508" t="str">
            <v>SCR국내영업팀</v>
          </cell>
          <cell r="I18508">
            <v>100729</v>
          </cell>
          <cell r="J18508" t="str">
            <v>SCR국내영업팀</v>
          </cell>
          <cell r="K18508" t="str">
            <v>SCR/유승전자NEGO환차</v>
          </cell>
          <cell r="L18508" t="str">
            <v>D</v>
          </cell>
          <cell r="M18508">
            <v>1804500</v>
          </cell>
          <cell r="N18508">
            <v>0</v>
          </cell>
          <cell r="O18508" t="str">
            <v>2000.02.03</v>
          </cell>
          <cell r="P18508" t="str">
            <v>2000.02.03</v>
          </cell>
          <cell r="Q18508" t="str">
            <v>손형경</v>
          </cell>
          <cell r="T18508">
            <v>383936.06</v>
          </cell>
          <cell r="U18508" t="str">
            <v>@1126.80    @1122.10</v>
          </cell>
        </row>
        <row r="18509">
          <cell r="A18509" t="str">
            <v>81009-00</v>
          </cell>
          <cell r="B18509" t="str">
            <v>외환차손</v>
          </cell>
          <cell r="C18509" t="str">
            <v>외환차손</v>
          </cell>
          <cell r="D18509">
            <v>200</v>
          </cell>
          <cell r="E18509" t="str">
            <v>수금전표</v>
          </cell>
          <cell r="F18509" t="str">
            <v>60058101-003</v>
          </cell>
          <cell r="G18509">
            <v>100729</v>
          </cell>
          <cell r="H18509" t="str">
            <v>SCR국내영업팀</v>
          </cell>
          <cell r="I18509">
            <v>100729</v>
          </cell>
          <cell r="J18509" t="str">
            <v>SCR국내영업팀</v>
          </cell>
          <cell r="K18509" t="str">
            <v>SCR/한국닛쇼이와이NE</v>
          </cell>
          <cell r="L18509" t="str">
            <v>D</v>
          </cell>
          <cell r="M18509">
            <v>2645545</v>
          </cell>
          <cell r="N18509">
            <v>0</v>
          </cell>
          <cell r="O18509" t="str">
            <v>2000.02.03</v>
          </cell>
          <cell r="P18509" t="str">
            <v>2000.02.03</v>
          </cell>
          <cell r="Q18509" t="str">
            <v>손형경</v>
          </cell>
          <cell r="T18509">
            <v>183718.39999999999</v>
          </cell>
          <cell r="U18509" t="str">
            <v>@1145.40    @1131.00</v>
          </cell>
        </row>
        <row r="18510">
          <cell r="A18510" t="str">
            <v>81009-00</v>
          </cell>
          <cell r="B18510" t="str">
            <v>외환차손</v>
          </cell>
          <cell r="C18510" t="str">
            <v>외환차손</v>
          </cell>
          <cell r="D18510">
            <v>200</v>
          </cell>
          <cell r="E18510" t="str">
            <v>수금전표</v>
          </cell>
          <cell r="F18510" t="str">
            <v>60058111-006</v>
          </cell>
          <cell r="G18510">
            <v>100729</v>
          </cell>
          <cell r="H18510" t="str">
            <v>SCR국내영업팀</v>
          </cell>
          <cell r="I18510">
            <v>100729</v>
          </cell>
          <cell r="J18510" t="str">
            <v>SCR국내영업팀</v>
          </cell>
          <cell r="K18510" t="str">
            <v>SCR/녹산무역수출알선</v>
          </cell>
          <cell r="L18510" t="str">
            <v>D</v>
          </cell>
          <cell r="M18510">
            <v>10553</v>
          </cell>
          <cell r="N18510">
            <v>0</v>
          </cell>
          <cell r="O18510" t="str">
            <v>2000.02.08</v>
          </cell>
          <cell r="P18510" t="str">
            <v>2000.02.08</v>
          </cell>
          <cell r="Q18510" t="str">
            <v>손형경</v>
          </cell>
          <cell r="T18510">
            <v>1099.22</v>
          </cell>
          <cell r="U18510" t="str">
            <v>@1129.00    @1119.40</v>
          </cell>
        </row>
        <row r="18511">
          <cell r="A18511" t="str">
            <v>81009-00</v>
          </cell>
          <cell r="B18511" t="str">
            <v>외환차손</v>
          </cell>
          <cell r="C18511" t="str">
            <v>외환차손</v>
          </cell>
          <cell r="D18511">
            <v>200</v>
          </cell>
          <cell r="E18511" t="str">
            <v>수금전표</v>
          </cell>
          <cell r="F18511" t="str">
            <v>60058098-008</v>
          </cell>
          <cell r="G18511">
            <v>100729</v>
          </cell>
          <cell r="H18511" t="str">
            <v>SCR국내영업팀</v>
          </cell>
          <cell r="I18511">
            <v>100729</v>
          </cell>
          <cell r="J18511" t="str">
            <v>SCR국내영업팀</v>
          </cell>
          <cell r="K18511" t="str">
            <v>SCR/희성전선NEGO환차</v>
          </cell>
          <cell r="L18511" t="str">
            <v>D</v>
          </cell>
          <cell r="M18511">
            <v>1216087</v>
          </cell>
          <cell r="N18511">
            <v>0</v>
          </cell>
          <cell r="O18511" t="str">
            <v>2000.02.08</v>
          </cell>
          <cell r="P18511" t="str">
            <v>2000.02.08</v>
          </cell>
          <cell r="Q18511" t="str">
            <v>손형경</v>
          </cell>
          <cell r="T18511">
            <v>74151.7</v>
          </cell>
          <cell r="U18511" t="str">
            <v>@1145.40    @1129.00</v>
          </cell>
        </row>
        <row r="18512">
          <cell r="A18512" t="str">
            <v>81009-00</v>
          </cell>
          <cell r="B18512" t="str">
            <v>외환차손</v>
          </cell>
          <cell r="C18512" t="str">
            <v>외환차손</v>
          </cell>
          <cell r="D18512">
            <v>200</v>
          </cell>
          <cell r="E18512" t="str">
            <v>수금전표</v>
          </cell>
          <cell r="F18512" t="str">
            <v>60058098-009</v>
          </cell>
          <cell r="G18512">
            <v>100729</v>
          </cell>
          <cell r="H18512" t="str">
            <v>SCR국내영업팀</v>
          </cell>
          <cell r="I18512">
            <v>100729</v>
          </cell>
          <cell r="J18512" t="str">
            <v>SCR국내영업팀</v>
          </cell>
          <cell r="K18512" t="str">
            <v>SCR/희성전선NEGO환차</v>
          </cell>
          <cell r="L18512" t="str">
            <v>D</v>
          </cell>
          <cell r="M18512">
            <v>1330135</v>
          </cell>
          <cell r="N18512">
            <v>0</v>
          </cell>
          <cell r="O18512" t="str">
            <v>2000.02.08</v>
          </cell>
          <cell r="P18512" t="str">
            <v>2000.02.08</v>
          </cell>
          <cell r="Q18512" t="str">
            <v>손형경</v>
          </cell>
          <cell r="T18512">
            <v>73896.399999999994</v>
          </cell>
          <cell r="U18512" t="str">
            <v>@1147.00    @1129.00</v>
          </cell>
        </row>
        <row r="18513">
          <cell r="A18513" t="str">
            <v>81009-00</v>
          </cell>
          <cell r="B18513" t="str">
            <v>외환차손</v>
          </cell>
          <cell r="C18513" t="str">
            <v>외환차손</v>
          </cell>
          <cell r="D18513">
            <v>200</v>
          </cell>
          <cell r="E18513" t="str">
            <v>수금전표</v>
          </cell>
          <cell r="F18513" t="str">
            <v>60058098-010</v>
          </cell>
          <cell r="G18513">
            <v>100729</v>
          </cell>
          <cell r="H18513" t="str">
            <v>SCR국내영업팀</v>
          </cell>
          <cell r="I18513">
            <v>100729</v>
          </cell>
          <cell r="J18513" t="str">
            <v>SCR국내영업팀</v>
          </cell>
          <cell r="K18513" t="str">
            <v>SCR/희성전선NEGO환차</v>
          </cell>
          <cell r="L18513" t="str">
            <v>D</v>
          </cell>
          <cell r="M18513">
            <v>673825</v>
          </cell>
          <cell r="N18513">
            <v>0</v>
          </cell>
          <cell r="O18513" t="str">
            <v>2000.02.08</v>
          </cell>
          <cell r="P18513" t="str">
            <v>2000.02.08</v>
          </cell>
          <cell r="Q18513" t="str">
            <v>손형경</v>
          </cell>
          <cell r="T18513">
            <v>37434.75</v>
          </cell>
          <cell r="U18513" t="str">
            <v>@1147.00    @1129.00</v>
          </cell>
        </row>
        <row r="18514">
          <cell r="A18514" t="str">
            <v>81009-00</v>
          </cell>
          <cell r="B18514" t="str">
            <v>외환차손</v>
          </cell>
          <cell r="C18514" t="str">
            <v>외환차손</v>
          </cell>
          <cell r="D18514">
            <v>200</v>
          </cell>
          <cell r="E18514" t="str">
            <v>수금전표</v>
          </cell>
          <cell r="F18514" t="str">
            <v>60058096-004</v>
          </cell>
          <cell r="G18514">
            <v>100729</v>
          </cell>
          <cell r="H18514" t="str">
            <v>SCR국내영업팀</v>
          </cell>
          <cell r="I18514">
            <v>100729</v>
          </cell>
          <cell r="J18514" t="str">
            <v>SCR국내영업팀</v>
          </cell>
          <cell r="K18514" t="str">
            <v>SCR/엘지상사NEGO환차</v>
          </cell>
          <cell r="L18514" t="str">
            <v>D</v>
          </cell>
          <cell r="M18514">
            <v>243168</v>
          </cell>
          <cell r="N18514">
            <v>0</v>
          </cell>
          <cell r="O18514" t="str">
            <v>2000.02.08</v>
          </cell>
          <cell r="P18514" t="str">
            <v>2000.02.08</v>
          </cell>
          <cell r="Q18514" t="str">
            <v>손형경</v>
          </cell>
          <cell r="T18514">
            <v>75990</v>
          </cell>
          <cell r="U18514" t="str">
            <v>@1132.20    @1129.00</v>
          </cell>
        </row>
        <row r="18515">
          <cell r="A18515" t="str">
            <v>81009-00</v>
          </cell>
          <cell r="B18515" t="str">
            <v>외환차손</v>
          </cell>
          <cell r="C18515" t="str">
            <v>외환차손</v>
          </cell>
          <cell r="D18515">
            <v>200</v>
          </cell>
          <cell r="E18515" t="str">
            <v>수금전표</v>
          </cell>
          <cell r="F18515" t="str">
            <v>10530166-003</v>
          </cell>
          <cell r="G18515">
            <v>100456</v>
          </cell>
          <cell r="H18515" t="str">
            <v>수출팀</v>
          </cell>
          <cell r="I18515">
            <v>100456</v>
          </cell>
          <cell r="J18515" t="str">
            <v>수출팀</v>
          </cell>
          <cell r="K18515" t="str">
            <v>환차손</v>
          </cell>
          <cell r="L18515" t="str">
            <v>D</v>
          </cell>
          <cell r="M18515">
            <v>252197</v>
          </cell>
          <cell r="N18515">
            <v>0</v>
          </cell>
          <cell r="O18515" t="str">
            <v>2000.02.08</v>
          </cell>
          <cell r="P18515" t="str">
            <v>2000.02.08</v>
          </cell>
          <cell r="Q18515" t="str">
            <v>채광기</v>
          </cell>
          <cell r="T18515" t="str">
            <v>USD16,260</v>
          </cell>
          <cell r="U18515" t="str">
            <v>@$1145      @$1129.50</v>
          </cell>
        </row>
        <row r="18516">
          <cell r="A18516" t="str">
            <v>81009-00</v>
          </cell>
          <cell r="B18516" t="str">
            <v>외환차손</v>
          </cell>
          <cell r="C18516" t="str">
            <v>외환차손</v>
          </cell>
          <cell r="D18516">
            <v>200</v>
          </cell>
          <cell r="E18516" t="str">
            <v>수금전표</v>
          </cell>
          <cell r="F18516" t="str">
            <v>10530170-003</v>
          </cell>
          <cell r="G18516">
            <v>100456</v>
          </cell>
          <cell r="H18516" t="str">
            <v>수출팀</v>
          </cell>
          <cell r="I18516">
            <v>100456</v>
          </cell>
          <cell r="J18516" t="str">
            <v>수출팀</v>
          </cell>
          <cell r="K18516" t="str">
            <v>환차손</v>
          </cell>
          <cell r="L18516" t="str">
            <v>D</v>
          </cell>
          <cell r="M18516">
            <v>719232</v>
          </cell>
          <cell r="N18516">
            <v>0</v>
          </cell>
          <cell r="O18516" t="str">
            <v>2000.02.08</v>
          </cell>
          <cell r="P18516" t="str">
            <v>2000.02.08</v>
          </cell>
          <cell r="Q18516" t="str">
            <v>채광기</v>
          </cell>
          <cell r="T18516" t="str">
            <v>USD46,391</v>
          </cell>
          <cell r="U18516" t="str">
            <v>@$1145      @$1129.50</v>
          </cell>
        </row>
        <row r="18517">
          <cell r="A18517" t="str">
            <v>81009-00</v>
          </cell>
          <cell r="B18517" t="str">
            <v>외환차손</v>
          </cell>
          <cell r="C18517" t="str">
            <v>외환차손</v>
          </cell>
          <cell r="D18517">
            <v>200</v>
          </cell>
          <cell r="E18517" t="str">
            <v>수금전표</v>
          </cell>
          <cell r="F18517" t="str">
            <v>60057892-004</v>
          </cell>
          <cell r="G18517">
            <v>100067</v>
          </cell>
          <cell r="H18517" t="str">
            <v>해외영업팀</v>
          </cell>
          <cell r="I18517">
            <v>100067</v>
          </cell>
          <cell r="J18517" t="str">
            <v>해외영업팀</v>
          </cell>
          <cell r="K18517" t="str">
            <v>환차손실(DW)TANZANIA</v>
          </cell>
          <cell r="L18517" t="str">
            <v>D</v>
          </cell>
          <cell r="M18517">
            <v>247618</v>
          </cell>
          <cell r="N18517">
            <v>0</v>
          </cell>
          <cell r="O18517" t="str">
            <v>2000.02.09</v>
          </cell>
          <cell r="P18517" t="str">
            <v>2000.02.09</v>
          </cell>
          <cell r="Q18517" t="str">
            <v>박선왜</v>
          </cell>
          <cell r="T18517" t="str">
            <v>U$225,000</v>
          </cell>
          <cell r="U18517" t="str">
            <v>@1126.10    @1125</v>
          </cell>
        </row>
        <row r="18518">
          <cell r="A18518" t="str">
            <v>81009-00</v>
          </cell>
          <cell r="B18518" t="str">
            <v>외환차손</v>
          </cell>
          <cell r="C18518" t="str">
            <v>외환차손</v>
          </cell>
          <cell r="D18518">
            <v>200</v>
          </cell>
          <cell r="E18518" t="str">
            <v>수금전표</v>
          </cell>
          <cell r="F18518" t="str">
            <v>60058099-003</v>
          </cell>
          <cell r="G18518">
            <v>100729</v>
          </cell>
          <cell r="H18518" t="str">
            <v>SCR국내영업팀</v>
          </cell>
          <cell r="I18518">
            <v>100729</v>
          </cell>
          <cell r="J18518" t="str">
            <v>SCR국내영업팀</v>
          </cell>
          <cell r="K18518" t="str">
            <v>SCR/엘지상사NEGO환차</v>
          </cell>
          <cell r="L18518" t="str">
            <v>D</v>
          </cell>
          <cell r="M18518">
            <v>1624320</v>
          </cell>
          <cell r="N18518">
            <v>0</v>
          </cell>
          <cell r="O18518" t="str">
            <v>2000.02.14</v>
          </cell>
          <cell r="P18518" t="str">
            <v>2000.02.14</v>
          </cell>
          <cell r="Q18518" t="str">
            <v>손형경</v>
          </cell>
          <cell r="T18518">
            <v>150400</v>
          </cell>
          <cell r="U18518" t="str">
            <v>@1127.60    @1116.80</v>
          </cell>
        </row>
        <row r="18519">
          <cell r="A18519" t="str">
            <v>81009-00</v>
          </cell>
          <cell r="B18519" t="str">
            <v>외환차손</v>
          </cell>
          <cell r="C18519" t="str">
            <v>외환차손</v>
          </cell>
          <cell r="D18519">
            <v>200</v>
          </cell>
          <cell r="E18519" t="str">
            <v>수금전표</v>
          </cell>
          <cell r="F18519" t="str">
            <v>10530191-003</v>
          </cell>
          <cell r="G18519">
            <v>100456</v>
          </cell>
          <cell r="H18519" t="str">
            <v>수출팀</v>
          </cell>
          <cell r="I18519">
            <v>100456</v>
          </cell>
          <cell r="J18519" t="str">
            <v>수출팀</v>
          </cell>
          <cell r="K18519" t="str">
            <v>환차손</v>
          </cell>
          <cell r="L18519" t="str">
            <v>D</v>
          </cell>
          <cell r="M18519">
            <v>2002000</v>
          </cell>
          <cell r="N18519">
            <v>0</v>
          </cell>
          <cell r="O18519" t="str">
            <v>2000.02.14</v>
          </cell>
          <cell r="P18519" t="str">
            <v>2000.02.14</v>
          </cell>
          <cell r="Q18519" t="str">
            <v>채광기</v>
          </cell>
          <cell r="T18519" t="str">
            <v>USD70,000</v>
          </cell>
          <cell r="U18519" t="str">
            <v>@$1145.40   @$1116.80</v>
          </cell>
        </row>
        <row r="18520">
          <cell r="A18520" t="str">
            <v>81009-00</v>
          </cell>
          <cell r="B18520" t="str">
            <v>외환차손</v>
          </cell>
          <cell r="C18520" t="str">
            <v>외환차손</v>
          </cell>
          <cell r="D18520">
            <v>200</v>
          </cell>
          <cell r="E18520" t="str">
            <v>수금전표</v>
          </cell>
          <cell r="F18520" t="str">
            <v>60058093-003</v>
          </cell>
          <cell r="G18520">
            <v>100729</v>
          </cell>
          <cell r="H18520" t="str">
            <v>SCR국내영업팀</v>
          </cell>
          <cell r="I18520">
            <v>100729</v>
          </cell>
          <cell r="J18520" t="str">
            <v>SCR국내영업팀</v>
          </cell>
          <cell r="K18520" t="str">
            <v>SCR/한화NEGO 환차손</v>
          </cell>
          <cell r="L18520" t="str">
            <v>D</v>
          </cell>
          <cell r="M18520">
            <v>3012547</v>
          </cell>
          <cell r="N18520">
            <v>0</v>
          </cell>
          <cell r="O18520" t="str">
            <v>2000.02.15</v>
          </cell>
          <cell r="P18520" t="str">
            <v>2000.02.15</v>
          </cell>
          <cell r="Q18520" t="str">
            <v>손형경</v>
          </cell>
          <cell r="T18520">
            <v>381335.03999999998</v>
          </cell>
          <cell r="U18520" t="str">
            <v>@1129.00    @1121.10</v>
          </cell>
        </row>
        <row r="18521">
          <cell r="A18521" t="str">
            <v>81009-00</v>
          </cell>
          <cell r="B18521" t="str">
            <v>외환차손</v>
          </cell>
          <cell r="C18521" t="str">
            <v>외환차손</v>
          </cell>
          <cell r="D18521">
            <v>200</v>
          </cell>
          <cell r="E18521" t="str">
            <v>수금전표</v>
          </cell>
          <cell r="F18521" t="str">
            <v>10530208-003</v>
          </cell>
          <cell r="G18521">
            <v>100456</v>
          </cell>
          <cell r="H18521" t="str">
            <v>수출팀</v>
          </cell>
          <cell r="I18521">
            <v>100456</v>
          </cell>
          <cell r="J18521" t="str">
            <v>수출팀</v>
          </cell>
          <cell r="K18521" t="str">
            <v>환차손</v>
          </cell>
          <cell r="L18521" t="str">
            <v>D</v>
          </cell>
          <cell r="M18521">
            <v>358744</v>
          </cell>
          <cell r="N18521">
            <v>0</v>
          </cell>
          <cell r="O18521" t="str">
            <v>2000.02.15</v>
          </cell>
          <cell r="P18521" t="str">
            <v>2000.02.15</v>
          </cell>
          <cell r="Q18521" t="str">
            <v>채광기</v>
          </cell>
          <cell r="T18521" t="str">
            <v>USD19,493</v>
          </cell>
          <cell r="U18521" t="str">
            <v>@$1145.40   @$1127</v>
          </cell>
        </row>
        <row r="18522">
          <cell r="A18522" t="str">
            <v>81009-00</v>
          </cell>
          <cell r="B18522" t="str">
            <v>외환차손</v>
          </cell>
          <cell r="C18522" t="str">
            <v>외환차손</v>
          </cell>
          <cell r="D18522">
            <v>200</v>
          </cell>
          <cell r="E18522" t="str">
            <v>수금전표</v>
          </cell>
          <cell r="F18522" t="str">
            <v>10530213-003</v>
          </cell>
          <cell r="G18522">
            <v>100456</v>
          </cell>
          <cell r="H18522" t="str">
            <v>수출팀</v>
          </cell>
          <cell r="I18522">
            <v>100456</v>
          </cell>
          <cell r="J18522" t="str">
            <v>수출팀</v>
          </cell>
          <cell r="K18522" t="str">
            <v>환차손</v>
          </cell>
          <cell r="L18522" t="str">
            <v>D</v>
          </cell>
          <cell r="M18522">
            <v>877451</v>
          </cell>
          <cell r="N18522">
            <v>0</v>
          </cell>
          <cell r="O18522" t="str">
            <v>2000.02.16</v>
          </cell>
          <cell r="P18522" t="str">
            <v>2000.02.16</v>
          </cell>
          <cell r="Q18522" t="str">
            <v>채광기</v>
          </cell>
          <cell r="T18522" t="str">
            <v>USD49,850</v>
          </cell>
          <cell r="U18522" t="str">
            <v>@$1145      @$1127.40</v>
          </cell>
        </row>
        <row r="18523">
          <cell r="A18523" t="str">
            <v>81009-00</v>
          </cell>
          <cell r="B18523" t="str">
            <v>외환차손</v>
          </cell>
          <cell r="C18523" t="str">
            <v>외환차손</v>
          </cell>
          <cell r="D18523">
            <v>200</v>
          </cell>
          <cell r="E18523" t="str">
            <v>수금전표</v>
          </cell>
          <cell r="F18523" t="str">
            <v>60058017-003</v>
          </cell>
          <cell r="G18523">
            <v>100729</v>
          </cell>
          <cell r="H18523" t="str">
            <v>SCR국내영업팀</v>
          </cell>
          <cell r="I18523">
            <v>100729</v>
          </cell>
          <cell r="J18523" t="str">
            <v>SCR국내영업팀</v>
          </cell>
          <cell r="K18523" t="str">
            <v>SCR/보영전기NEGO환차</v>
          </cell>
          <cell r="L18523" t="str">
            <v>D</v>
          </cell>
          <cell r="M18523">
            <v>140571</v>
          </cell>
          <cell r="N18523">
            <v>0</v>
          </cell>
          <cell r="O18523" t="str">
            <v>2000.02.17</v>
          </cell>
          <cell r="P18523" t="str">
            <v>2000.02.17</v>
          </cell>
          <cell r="Q18523" t="str">
            <v>손형경</v>
          </cell>
          <cell r="T18523">
            <v>26522.73</v>
          </cell>
          <cell r="U18523" t="str">
            <v>@1122.10    @1116.80</v>
          </cell>
        </row>
        <row r="18524">
          <cell r="A18524" t="str">
            <v>81009-00</v>
          </cell>
          <cell r="B18524" t="str">
            <v>외환차손</v>
          </cell>
          <cell r="C18524" t="str">
            <v>외환차손</v>
          </cell>
          <cell r="D18524">
            <v>200</v>
          </cell>
          <cell r="E18524" t="str">
            <v>수금전표</v>
          </cell>
          <cell r="F18524" t="str">
            <v>60058018-003</v>
          </cell>
          <cell r="G18524">
            <v>100729</v>
          </cell>
          <cell r="H18524" t="str">
            <v>SCR국내영업팀</v>
          </cell>
          <cell r="I18524">
            <v>100729</v>
          </cell>
          <cell r="J18524" t="str">
            <v>SCR국내영업팀</v>
          </cell>
          <cell r="K18524" t="str">
            <v>SCR/대영배선NEGO환차</v>
          </cell>
          <cell r="L18524" t="str">
            <v>D</v>
          </cell>
          <cell r="M18524">
            <v>360713</v>
          </cell>
          <cell r="N18524">
            <v>0</v>
          </cell>
          <cell r="O18524" t="str">
            <v>2000.02.17</v>
          </cell>
          <cell r="P18524" t="str">
            <v>2000.02.17</v>
          </cell>
          <cell r="Q18524" t="str">
            <v>손형경</v>
          </cell>
          <cell r="T18524">
            <v>68059.05</v>
          </cell>
          <cell r="U18524" t="str">
            <v>@1122.10    @1116.80</v>
          </cell>
        </row>
        <row r="18525">
          <cell r="A18525" t="str">
            <v>81009-00</v>
          </cell>
          <cell r="B18525" t="str">
            <v>외환차손</v>
          </cell>
          <cell r="C18525" t="str">
            <v>외환차손</v>
          </cell>
          <cell r="D18525">
            <v>200</v>
          </cell>
          <cell r="E18525" t="str">
            <v>수금전표</v>
          </cell>
          <cell r="F18525" t="str">
            <v>60058095-003</v>
          </cell>
          <cell r="G18525">
            <v>100729</v>
          </cell>
          <cell r="H18525" t="str">
            <v>SCR국내영업팀</v>
          </cell>
          <cell r="I18525">
            <v>100729</v>
          </cell>
          <cell r="J18525" t="str">
            <v>SCR국내영업팀</v>
          </cell>
          <cell r="K18525" t="str">
            <v>SCR/엘지상사NEGO 환? D</v>
          </cell>
          <cell r="M18525">
            <v>733305</v>
          </cell>
          <cell r="N18525" t="str">
            <v>0  2</v>
          </cell>
          <cell r="O18525" t="str">
            <v>000.02.17  2</v>
          </cell>
          <cell r="P18525" t="str">
            <v>000.02.17  손</v>
          </cell>
          <cell r="Q18525" t="str">
            <v>형경</v>
          </cell>
          <cell r="T18525">
            <v>38595</v>
          </cell>
          <cell r="U18525" t="str">
            <v>@1147.00    @1128.00</v>
          </cell>
        </row>
        <row r="18526">
          <cell r="A18526" t="str">
            <v>81009-00</v>
          </cell>
          <cell r="B18526" t="str">
            <v>외환차손</v>
          </cell>
          <cell r="C18526" t="str">
            <v>외환차손</v>
          </cell>
          <cell r="D18526">
            <v>200</v>
          </cell>
          <cell r="E18526" t="str">
            <v>수금전표</v>
          </cell>
          <cell r="F18526" t="str">
            <v>60058090-003</v>
          </cell>
          <cell r="G18526">
            <v>100729</v>
          </cell>
          <cell r="H18526" t="str">
            <v>SCR국내영업팀</v>
          </cell>
          <cell r="I18526">
            <v>100729</v>
          </cell>
          <cell r="J18526" t="str">
            <v>SCR국내영업팀</v>
          </cell>
          <cell r="K18526" t="str">
            <v>SCR/희성전선NEGO환차</v>
          </cell>
          <cell r="L18526" t="str">
            <v>D</v>
          </cell>
          <cell r="M18526">
            <v>653100</v>
          </cell>
          <cell r="N18526">
            <v>0</v>
          </cell>
          <cell r="O18526" t="str">
            <v>2000.02.17</v>
          </cell>
          <cell r="P18526" t="str">
            <v>2000.02.17</v>
          </cell>
          <cell r="Q18526" t="str">
            <v>손형경</v>
          </cell>
          <cell r="T18526">
            <v>21000</v>
          </cell>
          <cell r="U18526" t="str">
            <v>@1159.10    @1128.00</v>
          </cell>
        </row>
        <row r="18527">
          <cell r="A18527" t="str">
            <v>81009-00</v>
          </cell>
          <cell r="B18527" t="str">
            <v>외환차손</v>
          </cell>
          <cell r="C18527" t="str">
            <v>외환차손</v>
          </cell>
          <cell r="D18527">
            <v>200</v>
          </cell>
          <cell r="E18527" t="str">
            <v>수금전표</v>
          </cell>
          <cell r="F18527" t="str">
            <v>60058102-004</v>
          </cell>
          <cell r="G18527">
            <v>100729</v>
          </cell>
          <cell r="H18527" t="str">
            <v>SCR국내영업팀</v>
          </cell>
          <cell r="I18527">
            <v>100729</v>
          </cell>
          <cell r="J18527" t="str">
            <v>SCR국내영업팀</v>
          </cell>
          <cell r="K18527" t="str">
            <v>SCR/ORION NEGO환차손</v>
          </cell>
          <cell r="L18527" t="str">
            <v>D</v>
          </cell>
          <cell r="M18527">
            <v>245025</v>
          </cell>
          <cell r="N18527">
            <v>0</v>
          </cell>
          <cell r="O18527" t="str">
            <v>2000.02.17</v>
          </cell>
          <cell r="P18527" t="str">
            <v>2000.02.17</v>
          </cell>
          <cell r="Q18527" t="str">
            <v>손형경</v>
          </cell>
          <cell r="T18527">
            <v>79039.960000000006</v>
          </cell>
          <cell r="U18527" t="str">
            <v>@1130.10    @1127.00</v>
          </cell>
        </row>
        <row r="18528">
          <cell r="A18528" t="str">
            <v>81009-00</v>
          </cell>
          <cell r="B18528" t="str">
            <v>외환차손</v>
          </cell>
          <cell r="C18528" t="str">
            <v>외환차손</v>
          </cell>
          <cell r="D18528">
            <v>200</v>
          </cell>
          <cell r="E18528" t="str">
            <v>수금전표</v>
          </cell>
          <cell r="F18528" t="str">
            <v>10530223-004</v>
          </cell>
          <cell r="G18528">
            <v>100456</v>
          </cell>
          <cell r="H18528" t="str">
            <v>수출팀</v>
          </cell>
          <cell r="I18528">
            <v>100456</v>
          </cell>
          <cell r="J18528" t="str">
            <v>수출팀</v>
          </cell>
          <cell r="K18528" t="str">
            <v>환차손</v>
          </cell>
          <cell r="L18528" t="str">
            <v>D</v>
          </cell>
          <cell r="M18528">
            <v>303550</v>
          </cell>
          <cell r="N18528">
            <v>0</v>
          </cell>
          <cell r="O18528" t="str">
            <v>2000.02.17</v>
          </cell>
          <cell r="P18528" t="str">
            <v>2000.02.17</v>
          </cell>
          <cell r="Q18528" t="str">
            <v>채광기</v>
          </cell>
          <cell r="T18528" t="str">
            <v>USD15,625</v>
          </cell>
          <cell r="U18528" t="str">
            <v>@$1145.40   @$1128</v>
          </cell>
        </row>
        <row r="18529">
          <cell r="A18529" t="str">
            <v>81009-00</v>
          </cell>
          <cell r="B18529" t="str">
            <v>외환차손</v>
          </cell>
          <cell r="C18529" t="str">
            <v>외환차손</v>
          </cell>
          <cell r="D18529">
            <v>200</v>
          </cell>
          <cell r="E18529" t="str">
            <v>수금전표</v>
          </cell>
          <cell r="F18529" t="str">
            <v>10530223-005</v>
          </cell>
          <cell r="G18529">
            <v>100456</v>
          </cell>
          <cell r="H18529" t="str">
            <v>수출팀</v>
          </cell>
          <cell r="I18529">
            <v>100456</v>
          </cell>
          <cell r="J18529" t="str">
            <v>수출팀</v>
          </cell>
          <cell r="K18529" t="str">
            <v>환차손</v>
          </cell>
          <cell r="L18529" t="str">
            <v>D</v>
          </cell>
          <cell r="M18529">
            <v>11700</v>
          </cell>
          <cell r="N18529">
            <v>0</v>
          </cell>
          <cell r="O18529" t="str">
            <v>2000.02.17</v>
          </cell>
          <cell r="P18529" t="str">
            <v>2000.02.17</v>
          </cell>
          <cell r="Q18529" t="str">
            <v>채광기</v>
          </cell>
          <cell r="T18529" t="str">
            <v>USD450</v>
          </cell>
          <cell r="U18529" t="str">
            <v>@$1154      @$1128</v>
          </cell>
        </row>
        <row r="18530">
          <cell r="A18530" t="str">
            <v>81009-00</v>
          </cell>
          <cell r="B18530" t="str">
            <v>외환차손</v>
          </cell>
          <cell r="C18530" t="str">
            <v>외환차손</v>
          </cell>
          <cell r="D18530">
            <v>200</v>
          </cell>
          <cell r="E18530" t="str">
            <v>수금전표</v>
          </cell>
          <cell r="F18530" t="str">
            <v>60057915-004</v>
          </cell>
          <cell r="G18530">
            <v>100067</v>
          </cell>
          <cell r="H18530" t="str">
            <v>해외영업팀</v>
          </cell>
          <cell r="I18530">
            <v>100067</v>
          </cell>
          <cell r="J18530" t="str">
            <v>해외영업팀</v>
          </cell>
          <cell r="K18530" t="str">
            <v>환차손실(OF)TELEDUCT</v>
          </cell>
          <cell r="L18530" t="str">
            <v>D</v>
          </cell>
          <cell r="M18530">
            <v>105633</v>
          </cell>
          <cell r="N18530">
            <v>0</v>
          </cell>
          <cell r="O18530" t="str">
            <v>2000.02.17</v>
          </cell>
          <cell r="P18530" t="str">
            <v>2000.02.17</v>
          </cell>
          <cell r="Q18530" t="str">
            <v>박선왜</v>
          </cell>
          <cell r="T18530" t="str">
            <v>U$6,070.90</v>
          </cell>
          <cell r="U18530" t="str">
            <v>@1145.40    @1128</v>
          </cell>
        </row>
        <row r="18531">
          <cell r="A18531" t="str">
            <v>81009-00</v>
          </cell>
          <cell r="B18531" t="str">
            <v>외환차손</v>
          </cell>
          <cell r="C18531" t="str">
            <v>외환차손</v>
          </cell>
          <cell r="D18531">
            <v>200</v>
          </cell>
          <cell r="E18531" t="str">
            <v>수금전표</v>
          </cell>
          <cell r="F18531" t="str">
            <v>60058094-003</v>
          </cell>
          <cell r="G18531">
            <v>100729</v>
          </cell>
          <cell r="H18531" t="str">
            <v>SCR국내영업팀</v>
          </cell>
          <cell r="I18531">
            <v>100729</v>
          </cell>
          <cell r="J18531" t="str">
            <v>SCR국내영업팀</v>
          </cell>
          <cell r="K18531" t="str">
            <v>SCR/한화NEGO 환차손</v>
          </cell>
          <cell r="L18531" t="str">
            <v>D</v>
          </cell>
          <cell r="M18531">
            <v>269843</v>
          </cell>
          <cell r="N18531">
            <v>0</v>
          </cell>
          <cell r="O18531" t="str">
            <v>2000.02.18</v>
          </cell>
          <cell r="P18531" t="str">
            <v>2000.02.18</v>
          </cell>
          <cell r="Q18531" t="str">
            <v>손형경</v>
          </cell>
          <cell r="T18531">
            <v>192744.21</v>
          </cell>
          <cell r="U18531" t="str">
            <v>@1121.10    @1119.70</v>
          </cell>
        </row>
        <row r="18532">
          <cell r="A18532" t="str">
            <v>81009-00</v>
          </cell>
          <cell r="B18532" t="str">
            <v>외환차손</v>
          </cell>
          <cell r="C18532" t="str">
            <v>외환차손</v>
          </cell>
          <cell r="D18532">
            <v>200</v>
          </cell>
          <cell r="E18532" t="str">
            <v>수금전표</v>
          </cell>
          <cell r="F18532" t="str">
            <v>10530231-003</v>
          </cell>
          <cell r="G18532">
            <v>100456</v>
          </cell>
          <cell r="H18532" t="str">
            <v>수출팀</v>
          </cell>
          <cell r="I18532">
            <v>100456</v>
          </cell>
          <cell r="J18532" t="str">
            <v>수출팀</v>
          </cell>
          <cell r="K18532" t="str">
            <v>환차손</v>
          </cell>
          <cell r="L18532" t="str">
            <v>D</v>
          </cell>
          <cell r="M18532">
            <v>264833</v>
          </cell>
          <cell r="N18532">
            <v>0</v>
          </cell>
          <cell r="O18532" t="str">
            <v>2000.02.18</v>
          </cell>
          <cell r="P18532" t="str">
            <v>2000.02.18</v>
          </cell>
          <cell r="Q18532" t="str">
            <v>채광기</v>
          </cell>
          <cell r="T18532" t="str">
            <v>USD16,550</v>
          </cell>
          <cell r="U18532" t="str">
            <v>@$1145      @$1129</v>
          </cell>
        </row>
        <row r="18533">
          <cell r="A18533" t="str">
            <v>81009-00</v>
          </cell>
          <cell r="B18533" t="str">
            <v>외환차손</v>
          </cell>
          <cell r="C18533" t="str">
            <v>외환차손</v>
          </cell>
          <cell r="D18533">
            <v>200</v>
          </cell>
          <cell r="E18533" t="str">
            <v>수금전표</v>
          </cell>
          <cell r="F18533" t="str">
            <v>60058140-003</v>
          </cell>
          <cell r="G18533">
            <v>100067</v>
          </cell>
          <cell r="H18533" t="str">
            <v>해외영업팀</v>
          </cell>
          <cell r="I18533">
            <v>100067</v>
          </cell>
          <cell r="J18533" t="str">
            <v>해외영업팀</v>
          </cell>
          <cell r="K18533" t="str">
            <v>환차손실(CP)태영/SCW</v>
          </cell>
          <cell r="L18533" t="str">
            <v>D</v>
          </cell>
          <cell r="M18533">
            <v>569250</v>
          </cell>
          <cell r="N18533">
            <v>0</v>
          </cell>
          <cell r="O18533" t="str">
            <v>2000.02.18</v>
          </cell>
          <cell r="P18533" t="str">
            <v>2000.02.18</v>
          </cell>
          <cell r="Q18533" t="str">
            <v>박선왜</v>
          </cell>
          <cell r="T18533" t="str">
            <v>U$34,500</v>
          </cell>
          <cell r="U18533" t="str">
            <v>@1121.10    @1104.60</v>
          </cell>
        </row>
        <row r="18534">
          <cell r="A18534" t="str">
            <v>81009-00</v>
          </cell>
          <cell r="B18534" t="str">
            <v>외환차손</v>
          </cell>
          <cell r="C18534" t="str">
            <v>외환차손</v>
          </cell>
          <cell r="D18534">
            <v>200</v>
          </cell>
          <cell r="E18534" t="str">
            <v>수금전표</v>
          </cell>
          <cell r="F18534" t="str">
            <v>10530235-003</v>
          </cell>
          <cell r="G18534">
            <v>100456</v>
          </cell>
          <cell r="H18534" t="str">
            <v>수출팀</v>
          </cell>
          <cell r="I18534">
            <v>100456</v>
          </cell>
          <cell r="J18534" t="str">
            <v>수출팀</v>
          </cell>
          <cell r="K18534" t="str">
            <v>환차손</v>
          </cell>
          <cell r="L18534" t="str">
            <v>D</v>
          </cell>
          <cell r="M18534">
            <v>520689</v>
          </cell>
          <cell r="N18534">
            <v>0</v>
          </cell>
          <cell r="O18534" t="str">
            <v>2000.02.22</v>
          </cell>
          <cell r="P18534" t="str">
            <v>2000.02.22</v>
          </cell>
          <cell r="Q18534" t="str">
            <v>채광기</v>
          </cell>
          <cell r="T18534" t="str">
            <v>USD45,275</v>
          </cell>
          <cell r="U18534" t="str">
            <v>@$1145      @$1133.50</v>
          </cell>
        </row>
        <row r="18535">
          <cell r="A18535" t="str">
            <v>81009-00</v>
          </cell>
          <cell r="B18535" t="str">
            <v>외환차손</v>
          </cell>
          <cell r="C18535" t="str">
            <v>외환차손</v>
          </cell>
          <cell r="D18535">
            <v>100</v>
          </cell>
          <cell r="E18535" t="str">
            <v>판매전표</v>
          </cell>
          <cell r="F18535" t="str">
            <v>60058234-005</v>
          </cell>
          <cell r="G18535">
            <v>100729</v>
          </cell>
          <cell r="H18535" t="str">
            <v>SCR국내영업팀</v>
          </cell>
          <cell r="I18535">
            <v>100729</v>
          </cell>
          <cell r="J18535" t="str">
            <v>SCR국내영업팀</v>
          </cell>
          <cell r="K18535" t="str">
            <v>SCR/녹산매출대비 선? D</v>
          </cell>
          <cell r="M18535">
            <v>221160</v>
          </cell>
          <cell r="N18535" t="str">
            <v>0  2</v>
          </cell>
          <cell r="O18535" t="str">
            <v>000.02.24  2</v>
          </cell>
          <cell r="P18535" t="str">
            <v>000.02.24  손</v>
          </cell>
          <cell r="Q18535" t="str">
            <v>형경</v>
          </cell>
          <cell r="T18535">
            <v>38800</v>
          </cell>
          <cell r="U18535" t="str">
            <v>@1133.70    @1128.00</v>
          </cell>
        </row>
        <row r="18536">
          <cell r="A18536" t="str">
            <v>81009-00</v>
          </cell>
          <cell r="B18536" t="str">
            <v>외환차손</v>
          </cell>
          <cell r="C18536" t="str">
            <v>외환차손</v>
          </cell>
          <cell r="D18536">
            <v>100</v>
          </cell>
          <cell r="E18536" t="str">
            <v>판매전표</v>
          </cell>
          <cell r="F18536" t="str">
            <v>60058235-005</v>
          </cell>
          <cell r="G18536">
            <v>100729</v>
          </cell>
          <cell r="H18536" t="str">
            <v>SCR국내영업팀</v>
          </cell>
          <cell r="I18536">
            <v>100729</v>
          </cell>
          <cell r="J18536" t="str">
            <v>SCR국내영업팀</v>
          </cell>
          <cell r="K18536" t="str">
            <v>SCR/녹산매출대비 선? D</v>
          </cell>
          <cell r="M18536">
            <v>221160</v>
          </cell>
          <cell r="N18536" t="str">
            <v>0  2</v>
          </cell>
          <cell r="O18536" t="str">
            <v>000.02.24  2</v>
          </cell>
          <cell r="P18536" t="str">
            <v>000.02.24  손</v>
          </cell>
          <cell r="Q18536" t="str">
            <v>형경</v>
          </cell>
          <cell r="T18536" t="str">
            <v>@38,800</v>
          </cell>
          <cell r="U18536" t="str">
            <v>@1133.70    @1128.00</v>
          </cell>
        </row>
        <row r="18537">
          <cell r="A18537" t="str">
            <v>81009-00</v>
          </cell>
          <cell r="B18537" t="str">
            <v>외환차손</v>
          </cell>
          <cell r="C18537" t="str">
            <v>외환차손</v>
          </cell>
          <cell r="D18537">
            <v>200</v>
          </cell>
          <cell r="E18537" t="str">
            <v>수금전표</v>
          </cell>
          <cell r="F18537" t="str">
            <v>60058389-005</v>
          </cell>
          <cell r="G18537">
            <v>100067</v>
          </cell>
          <cell r="H18537" t="str">
            <v>해외영업팀</v>
          </cell>
          <cell r="I18537">
            <v>100067</v>
          </cell>
          <cell r="J18537" t="str">
            <v>해외영업팀</v>
          </cell>
          <cell r="K18537" t="str">
            <v>환차손실(DW)TRANS/스</v>
          </cell>
          <cell r="L18537" t="str">
            <v>D</v>
          </cell>
          <cell r="M18537">
            <v>941517</v>
          </cell>
          <cell r="N18537">
            <v>0</v>
          </cell>
          <cell r="O18537" t="str">
            <v>2000.02.24</v>
          </cell>
          <cell r="P18537" t="str">
            <v>2000.02.24</v>
          </cell>
          <cell r="Q18537" t="str">
            <v>박선왜</v>
          </cell>
          <cell r="T18537" t="str">
            <v>U$127232.11</v>
          </cell>
          <cell r="U18537" t="str">
            <v>@1145.40    @1138</v>
          </cell>
        </row>
        <row r="18538">
          <cell r="A18538" t="str">
            <v>81009-00</v>
          </cell>
          <cell r="B18538" t="str">
            <v>외환차손</v>
          </cell>
          <cell r="C18538" t="str">
            <v>외환차손</v>
          </cell>
          <cell r="D18538">
            <v>200</v>
          </cell>
          <cell r="E18538" t="str">
            <v>수금전표</v>
          </cell>
          <cell r="F18538" t="str">
            <v>60058199-003</v>
          </cell>
          <cell r="G18538">
            <v>100067</v>
          </cell>
          <cell r="H18538" t="str">
            <v>해외영업팀</v>
          </cell>
          <cell r="I18538">
            <v>100067</v>
          </cell>
          <cell r="J18538" t="str">
            <v>해외영업팀</v>
          </cell>
          <cell r="K18538" t="str">
            <v>환차손실(CP)태영/LEA</v>
          </cell>
          <cell r="L18538" t="str">
            <v>D</v>
          </cell>
          <cell r="M18538">
            <v>276750</v>
          </cell>
          <cell r="N18538">
            <v>0</v>
          </cell>
          <cell r="O18538" t="str">
            <v>2000.02.24</v>
          </cell>
          <cell r="P18538" t="str">
            <v>2000.02.24</v>
          </cell>
          <cell r="Q18538" t="str">
            <v>박선왜</v>
          </cell>
          <cell r="T18538" t="str">
            <v>U$33,750</v>
          </cell>
          <cell r="U18538" t="str">
            <v>@1130.10    @1121.90</v>
          </cell>
        </row>
        <row r="18539">
          <cell r="A18539" t="str">
            <v>81009-00</v>
          </cell>
          <cell r="B18539" t="str">
            <v>외환차손</v>
          </cell>
          <cell r="C18539" t="str">
            <v>외환차손</v>
          </cell>
          <cell r="D18539">
            <v>200</v>
          </cell>
          <cell r="E18539" t="str">
            <v>수금전표</v>
          </cell>
          <cell r="F18539" t="str">
            <v>10530238-004</v>
          </cell>
          <cell r="G18539">
            <v>100456</v>
          </cell>
          <cell r="H18539" t="str">
            <v>수출팀</v>
          </cell>
          <cell r="I18539">
            <v>100456</v>
          </cell>
          <cell r="J18539" t="str">
            <v>수출팀</v>
          </cell>
          <cell r="K18539" t="str">
            <v>환차손</v>
          </cell>
          <cell r="L18539" t="str">
            <v>D</v>
          </cell>
          <cell r="M18539">
            <v>327600</v>
          </cell>
          <cell r="N18539">
            <v>0</v>
          </cell>
          <cell r="O18539" t="str">
            <v>2000.02.25</v>
          </cell>
          <cell r="P18539" t="str">
            <v>2000.02.25</v>
          </cell>
          <cell r="Q18539" t="str">
            <v>채광기</v>
          </cell>
          <cell r="T18539" t="str">
            <v>USD52,000</v>
          </cell>
          <cell r="U18539" t="str">
            <v>@$1145.40   @$1139.10</v>
          </cell>
        </row>
        <row r="18540">
          <cell r="A18540" t="str">
            <v>81009-00</v>
          </cell>
          <cell r="B18540" t="str">
            <v>외환차손</v>
          </cell>
          <cell r="C18540" t="str">
            <v>외환차손</v>
          </cell>
          <cell r="D18540">
            <v>200</v>
          </cell>
          <cell r="E18540" t="str">
            <v>수금전표</v>
          </cell>
          <cell r="F18540" t="str">
            <v>60058228-006</v>
          </cell>
          <cell r="G18540">
            <v>100729</v>
          </cell>
          <cell r="H18540" t="str">
            <v>SCR국내영업팀</v>
          </cell>
          <cell r="I18540">
            <v>100729</v>
          </cell>
          <cell r="J18540" t="str">
            <v>SCR국내영업팀</v>
          </cell>
          <cell r="K18540" t="str">
            <v>SCR/녹산수출알선료 ? D</v>
          </cell>
          <cell r="M18540">
            <v>9174</v>
          </cell>
          <cell r="N18540" t="str">
            <v>0  2</v>
          </cell>
          <cell r="O18540" t="str">
            <v>000.02.25  2</v>
          </cell>
          <cell r="P18540" t="str">
            <v>000.02.25  손</v>
          </cell>
          <cell r="Q18540" t="str">
            <v>형경</v>
          </cell>
          <cell r="T18540">
            <v>1105.76</v>
          </cell>
          <cell r="U18540" t="str">
            <v>@1141.00    @1132.70</v>
          </cell>
        </row>
        <row r="18541">
          <cell r="A18541" t="str">
            <v>81009-00</v>
          </cell>
          <cell r="B18541" t="str">
            <v>외환차손</v>
          </cell>
          <cell r="C18541" t="str">
            <v>외환차손</v>
          </cell>
          <cell r="D18541">
            <v>200</v>
          </cell>
          <cell r="E18541" t="str">
            <v>수금전표</v>
          </cell>
          <cell r="F18541" t="str">
            <v>10530242-003</v>
          </cell>
          <cell r="G18541">
            <v>100456</v>
          </cell>
          <cell r="H18541" t="str">
            <v>수출팀</v>
          </cell>
          <cell r="I18541">
            <v>100456</v>
          </cell>
          <cell r="J18541" t="str">
            <v>수출팀</v>
          </cell>
          <cell r="K18541" t="str">
            <v>환차손</v>
          </cell>
          <cell r="L18541" t="str">
            <v>D</v>
          </cell>
          <cell r="M18541">
            <v>1354234</v>
          </cell>
          <cell r="N18541">
            <v>0</v>
          </cell>
          <cell r="O18541" t="str">
            <v>2000.02.29</v>
          </cell>
          <cell r="P18541" t="str">
            <v>2000.02.29</v>
          </cell>
          <cell r="Q18541" t="str">
            <v>채광기</v>
          </cell>
          <cell r="T18541" t="str">
            <v>USD96,719</v>
          </cell>
          <cell r="U18541" t="str">
            <v>@$1145      @$1131</v>
          </cell>
        </row>
        <row r="18542">
          <cell r="A18542" t="str">
            <v>81009-00</v>
          </cell>
          <cell r="B18542" t="str">
            <v>외환차손</v>
          </cell>
          <cell r="C18542" t="str">
            <v>외환차손</v>
          </cell>
          <cell r="D18542">
            <v>200</v>
          </cell>
          <cell r="E18542" t="str">
            <v>수금전표</v>
          </cell>
          <cell r="F18542" t="str">
            <v>60058718-006</v>
          </cell>
          <cell r="G18542">
            <v>100456</v>
          </cell>
          <cell r="H18542" t="str">
            <v>수출팀</v>
          </cell>
          <cell r="I18542">
            <v>100456</v>
          </cell>
          <cell r="J18542" t="str">
            <v>수출팀</v>
          </cell>
          <cell r="K18542" t="str">
            <v>환차손</v>
          </cell>
          <cell r="L18542" t="str">
            <v>D</v>
          </cell>
          <cell r="M18542">
            <v>614520</v>
          </cell>
          <cell r="N18542">
            <v>0</v>
          </cell>
          <cell r="O18542" t="str">
            <v>2000.02.29</v>
          </cell>
          <cell r="P18542" t="str">
            <v>2000.02.29</v>
          </cell>
          <cell r="Q18542" t="str">
            <v>채광기</v>
          </cell>
          <cell r="T18542" t="str">
            <v>USD64,669</v>
          </cell>
          <cell r="U18542" t="str">
            <v>@$1140.50   @$1131</v>
          </cell>
        </row>
        <row r="18543">
          <cell r="A18543" t="str">
            <v>81009-00</v>
          </cell>
          <cell r="B18543" t="str">
            <v>외환차손</v>
          </cell>
          <cell r="C18543" t="str">
            <v>외환차손</v>
          </cell>
          <cell r="D18543">
            <v>200</v>
          </cell>
          <cell r="E18543" t="str">
            <v>수금전표</v>
          </cell>
          <cell r="F18543" t="str">
            <v>60058717-006</v>
          </cell>
          <cell r="G18543">
            <v>100456</v>
          </cell>
          <cell r="H18543" t="str">
            <v>수출팀</v>
          </cell>
          <cell r="I18543">
            <v>100456</v>
          </cell>
          <cell r="J18543" t="str">
            <v>수출팀</v>
          </cell>
          <cell r="K18543" t="str">
            <v>환차손</v>
          </cell>
          <cell r="L18543" t="str">
            <v>D</v>
          </cell>
          <cell r="M18543">
            <v>389665</v>
          </cell>
          <cell r="N18543">
            <v>0</v>
          </cell>
          <cell r="O18543" t="str">
            <v>2000.02.29</v>
          </cell>
          <cell r="P18543" t="str">
            <v>2000.02.29</v>
          </cell>
          <cell r="Q18543" t="str">
            <v>채광기</v>
          </cell>
          <cell r="T18543" t="str">
            <v>USD41,000</v>
          </cell>
          <cell r="U18543" t="str">
            <v>@$1140.50   @41131</v>
          </cell>
        </row>
        <row r="18544">
          <cell r="A18544" t="str">
            <v>81009-00</v>
          </cell>
          <cell r="B18544" t="str">
            <v>외환차손</v>
          </cell>
          <cell r="C18544" t="str">
            <v>외환차손</v>
          </cell>
          <cell r="D18544">
            <v>200</v>
          </cell>
          <cell r="E18544" t="str">
            <v>수금전표</v>
          </cell>
          <cell r="F18544" t="str">
            <v>60059212-004</v>
          </cell>
          <cell r="G18544">
            <v>100067</v>
          </cell>
          <cell r="H18544" t="str">
            <v>해외영업팀</v>
          </cell>
          <cell r="I18544">
            <v>100067</v>
          </cell>
          <cell r="J18544" t="str">
            <v>해외영업팀</v>
          </cell>
          <cell r="K18544" t="str">
            <v>환차손실(FS)KIT/필리</v>
          </cell>
          <cell r="L18544" t="str">
            <v>D</v>
          </cell>
          <cell r="M18544">
            <v>211383</v>
          </cell>
          <cell r="N18544">
            <v>0</v>
          </cell>
          <cell r="O18544" t="str">
            <v>2000.02.29</v>
          </cell>
          <cell r="P18544" t="str">
            <v>2000.02.29</v>
          </cell>
          <cell r="Q18544" t="str">
            <v>박선왜</v>
          </cell>
          <cell r="T18544" t="str">
            <v>U$72,891</v>
          </cell>
          <cell r="U18544" t="str">
            <v>@1134.40    @1131.50</v>
          </cell>
        </row>
        <row r="18545">
          <cell r="A18545" t="str">
            <v>81009-00</v>
          </cell>
          <cell r="B18545" t="str">
            <v>외환차손</v>
          </cell>
          <cell r="C18545" t="str">
            <v>외환차손</v>
          </cell>
          <cell r="D18545">
            <v>200</v>
          </cell>
          <cell r="E18545" t="str">
            <v>수금전표</v>
          </cell>
          <cell r="F18545" t="str">
            <v>60058606-006</v>
          </cell>
          <cell r="G18545">
            <v>100067</v>
          </cell>
          <cell r="H18545" t="str">
            <v>해외영업팀</v>
          </cell>
          <cell r="I18545">
            <v>100067</v>
          </cell>
          <cell r="J18545" t="str">
            <v>해외영업팀</v>
          </cell>
          <cell r="K18545" t="str">
            <v>환차손실(DW)COMERCIA</v>
          </cell>
          <cell r="L18545" t="str">
            <v>D</v>
          </cell>
          <cell r="M18545">
            <v>172800</v>
          </cell>
          <cell r="N18545">
            <v>0</v>
          </cell>
          <cell r="O18545" t="str">
            <v>2000.02.29</v>
          </cell>
          <cell r="P18545" t="str">
            <v>2000.02.29</v>
          </cell>
          <cell r="Q18545" t="str">
            <v>박선왜</v>
          </cell>
          <cell r="T18545" t="str">
            <v>U$12,000</v>
          </cell>
          <cell r="U18545" t="str">
            <v>@1145.40    @1131</v>
          </cell>
        </row>
        <row r="18546">
          <cell r="A18546" t="str">
            <v>81009-00</v>
          </cell>
          <cell r="B18546" t="str">
            <v>외환차손</v>
          </cell>
          <cell r="C18546" t="str">
            <v>외환차손</v>
          </cell>
          <cell r="D18546">
            <v>200</v>
          </cell>
          <cell r="E18546" t="str">
            <v>수금전표</v>
          </cell>
          <cell r="F18546" t="str">
            <v>60058606-007</v>
          </cell>
          <cell r="G18546">
            <v>100067</v>
          </cell>
          <cell r="H18546" t="str">
            <v>해외영업팀</v>
          </cell>
          <cell r="I18546">
            <v>100067</v>
          </cell>
          <cell r="J18546" t="str">
            <v>해외영업팀</v>
          </cell>
          <cell r="K18546" t="str">
            <v>환차손실(DW)COMERCIA</v>
          </cell>
          <cell r="L18546" t="str">
            <v>D</v>
          </cell>
          <cell r="M18546">
            <v>691200</v>
          </cell>
          <cell r="N18546">
            <v>0</v>
          </cell>
          <cell r="O18546" t="str">
            <v>2000.02.29</v>
          </cell>
          <cell r="P18546" t="str">
            <v>2000.02.29</v>
          </cell>
          <cell r="Q18546" t="str">
            <v>박선왜</v>
          </cell>
          <cell r="T18546" t="str">
            <v>U$48,000</v>
          </cell>
          <cell r="U18546" t="str">
            <v>@1145.40    @1131</v>
          </cell>
        </row>
        <row r="18547">
          <cell r="A18547" t="str">
            <v>81009-00</v>
          </cell>
          <cell r="B18547" t="str">
            <v>외환차손</v>
          </cell>
          <cell r="C18547" t="str">
            <v>외환차손</v>
          </cell>
          <cell r="D18547">
            <v>200</v>
          </cell>
          <cell r="E18547" t="str">
            <v>수금전표</v>
          </cell>
          <cell r="F18547" t="str">
            <v>60059565-006</v>
          </cell>
          <cell r="G18547">
            <v>100067</v>
          </cell>
          <cell r="H18547" t="str">
            <v>해외영업팀</v>
          </cell>
          <cell r="I18547">
            <v>100067</v>
          </cell>
          <cell r="J18547" t="str">
            <v>해외영업팀</v>
          </cell>
          <cell r="K18547" t="str">
            <v>환차손실(DW)TRANS/스</v>
          </cell>
          <cell r="L18547" t="str">
            <v>D</v>
          </cell>
          <cell r="M18547">
            <v>3507058</v>
          </cell>
          <cell r="N18547">
            <v>0</v>
          </cell>
          <cell r="O18547" t="str">
            <v>2000.03.03</v>
          </cell>
          <cell r="P18547" t="str">
            <v>2000.03.03</v>
          </cell>
          <cell r="Q18547" t="str">
            <v>박선왜</v>
          </cell>
          <cell r="T18547" t="str">
            <v>U$146738.84</v>
          </cell>
          <cell r="U18547" t="str">
            <v>@1145.40    @1121.50</v>
          </cell>
        </row>
        <row r="18548">
          <cell r="A18548" t="str">
            <v>81009-00</v>
          </cell>
          <cell r="B18548" t="str">
            <v>외환차손</v>
          </cell>
          <cell r="C18548" t="str">
            <v>외환차손</v>
          </cell>
          <cell r="D18548">
            <v>200</v>
          </cell>
          <cell r="E18548" t="str">
            <v>수금전표</v>
          </cell>
          <cell r="F18548" t="str">
            <v>10542200-003</v>
          </cell>
          <cell r="G18548">
            <v>100456</v>
          </cell>
          <cell r="H18548" t="str">
            <v>수출팀</v>
          </cell>
          <cell r="I18548">
            <v>100456</v>
          </cell>
          <cell r="J18548" t="str">
            <v>수출팀</v>
          </cell>
          <cell r="K18548" t="str">
            <v>환차손</v>
          </cell>
          <cell r="L18548" t="str">
            <v>D</v>
          </cell>
          <cell r="M18548">
            <v>227000</v>
          </cell>
          <cell r="N18548">
            <v>0</v>
          </cell>
          <cell r="O18548" t="str">
            <v>2000.03.03</v>
          </cell>
          <cell r="P18548" t="str">
            <v>2000.03.03</v>
          </cell>
          <cell r="Q18548" t="str">
            <v>채광기</v>
          </cell>
          <cell r="T18548" t="str">
            <v>USD 10,000</v>
          </cell>
          <cell r="U18548" t="str">
            <v>@$1145.40   @$1122.70</v>
          </cell>
        </row>
        <row r="18549">
          <cell r="A18549" t="str">
            <v>81009-00</v>
          </cell>
          <cell r="B18549" t="str">
            <v>외환차손</v>
          </cell>
          <cell r="C18549" t="str">
            <v>외환차손</v>
          </cell>
          <cell r="D18549">
            <v>100</v>
          </cell>
          <cell r="E18549" t="str">
            <v>판매전표</v>
          </cell>
          <cell r="F18549" t="str">
            <v>60059591-004</v>
          </cell>
          <cell r="G18549">
            <v>100067</v>
          </cell>
          <cell r="H18549" t="str">
            <v>해외영업팀</v>
          </cell>
          <cell r="I18549">
            <v>100066</v>
          </cell>
          <cell r="J18549" t="str">
            <v>국내영업팀</v>
          </cell>
          <cell r="K18549" t="str">
            <v>환차손실(OF)RICKLEE</v>
          </cell>
          <cell r="L18549" t="str">
            <v>D</v>
          </cell>
          <cell r="M18549">
            <v>865069</v>
          </cell>
          <cell r="N18549">
            <v>0</v>
          </cell>
          <cell r="O18549" t="str">
            <v>2000.03.04</v>
          </cell>
          <cell r="P18549" t="str">
            <v>2000.03.04</v>
          </cell>
          <cell r="Q18549" t="str">
            <v>박선왜</v>
          </cell>
          <cell r="T18549" t="str">
            <v>U$160,198</v>
          </cell>
          <cell r="U18549" t="str">
            <v>@1115.50    @1120.90</v>
          </cell>
        </row>
        <row r="18550">
          <cell r="A18550" t="str">
            <v>81009-00</v>
          </cell>
          <cell r="B18550" t="str">
            <v>외환차손</v>
          </cell>
          <cell r="C18550" t="str">
            <v>외환차손</v>
          </cell>
          <cell r="D18550">
            <v>50</v>
          </cell>
          <cell r="E18550" t="str">
            <v>자금전표</v>
          </cell>
          <cell r="F18550" t="str">
            <v>10531217-021</v>
          </cell>
          <cell r="G18550">
            <v>100027</v>
          </cell>
          <cell r="H18550" t="str">
            <v>일진경리팀</v>
          </cell>
          <cell r="I18550">
            <v>100027</v>
          </cell>
          <cell r="J18550" t="str">
            <v>일진경리팀</v>
          </cell>
          <cell r="K18550" t="str">
            <v>외환차손</v>
          </cell>
          <cell r="L18550" t="str">
            <v>D</v>
          </cell>
          <cell r="M18550">
            <v>3418972</v>
          </cell>
          <cell r="N18550">
            <v>0</v>
          </cell>
          <cell r="O18550" t="str">
            <v>2000.03.06</v>
          </cell>
          <cell r="P18550" t="str">
            <v>2000.03.06</v>
          </cell>
          <cell r="Q18550" t="str">
            <v>최윤경</v>
          </cell>
          <cell r="T18550" t="str">
            <v>(U$132,600/FRF206</v>
          </cell>
          <cell r="U18550" t="str">
            <v>,900)  0           0</v>
          </cell>
        </row>
        <row r="18551">
          <cell r="A18551" t="str">
            <v>81009-00</v>
          </cell>
          <cell r="B18551" t="str">
            <v>외환차손</v>
          </cell>
          <cell r="C18551" t="str">
            <v>외환차손</v>
          </cell>
          <cell r="D18551">
            <v>200</v>
          </cell>
          <cell r="E18551" t="str">
            <v>수금전표</v>
          </cell>
          <cell r="F18551" t="str">
            <v>60059632-005</v>
          </cell>
          <cell r="G18551">
            <v>100730</v>
          </cell>
          <cell r="H18551" t="str">
            <v>SCR해외영업팀</v>
          </cell>
          <cell r="I18551">
            <v>100730</v>
          </cell>
          <cell r="J18551" t="str">
            <v>SCR해외영업팀</v>
          </cell>
          <cell r="K18551" t="str">
            <v>SCR/녹산무역NEGO환차</v>
          </cell>
          <cell r="L18551" t="str">
            <v>D</v>
          </cell>
          <cell r="M18551">
            <v>697171</v>
          </cell>
          <cell r="N18551">
            <v>0</v>
          </cell>
          <cell r="O18551" t="str">
            <v>2000.03.06</v>
          </cell>
          <cell r="P18551" t="str">
            <v>2000.03.06</v>
          </cell>
          <cell r="Q18551" t="str">
            <v>손형경</v>
          </cell>
          <cell r="T18551">
            <v>158448.09</v>
          </cell>
          <cell r="U18551" t="str">
            <v>@1125.30    @1120.90</v>
          </cell>
        </row>
        <row r="18552">
          <cell r="A18552" t="str">
            <v>81009-00</v>
          </cell>
          <cell r="B18552" t="str">
            <v>외환차손</v>
          </cell>
          <cell r="C18552" t="str">
            <v>외환차손</v>
          </cell>
          <cell r="D18552">
            <v>200</v>
          </cell>
          <cell r="E18552" t="str">
            <v>수금전표</v>
          </cell>
          <cell r="F18552" t="str">
            <v>60059632-006</v>
          </cell>
          <cell r="G18552">
            <v>100730</v>
          </cell>
          <cell r="H18552" t="str">
            <v>SCR해외영업팀</v>
          </cell>
          <cell r="I18552">
            <v>100730</v>
          </cell>
          <cell r="J18552" t="str">
            <v>SCR해외영업팀</v>
          </cell>
          <cell r="K18552" t="str">
            <v>SCR/녹산수출알선료환</v>
          </cell>
          <cell r="L18552" t="str">
            <v>D</v>
          </cell>
          <cell r="M18552">
            <v>15284</v>
          </cell>
          <cell r="N18552">
            <v>0</v>
          </cell>
          <cell r="O18552" t="str">
            <v>2000.03.06</v>
          </cell>
          <cell r="P18552" t="str">
            <v>2000.03.06</v>
          </cell>
          <cell r="Q18552" t="str">
            <v>손형경</v>
          </cell>
          <cell r="T18552">
            <v>1115.51</v>
          </cell>
          <cell r="U18552" t="str">
            <v>@1125.30    @1111.60</v>
          </cell>
        </row>
        <row r="18553">
          <cell r="A18553" t="str">
            <v>81009-00</v>
          </cell>
          <cell r="B18553" t="str">
            <v>외환차손</v>
          </cell>
          <cell r="C18553" t="str">
            <v>외환차손</v>
          </cell>
          <cell r="D18553">
            <v>200</v>
          </cell>
          <cell r="E18553" t="str">
            <v>수금전표</v>
          </cell>
          <cell r="F18553" t="str">
            <v>60059630-007</v>
          </cell>
          <cell r="G18553">
            <v>100730</v>
          </cell>
          <cell r="H18553" t="str">
            <v>SCR해외영업팀</v>
          </cell>
          <cell r="I18553">
            <v>100730</v>
          </cell>
          <cell r="J18553" t="str">
            <v>SCR해외영업팀</v>
          </cell>
          <cell r="K18553" t="str">
            <v>SCR/희성전선NEGO환차</v>
          </cell>
          <cell r="L18553" t="str">
            <v>D</v>
          </cell>
          <cell r="M18553">
            <v>93030</v>
          </cell>
          <cell r="N18553">
            <v>0</v>
          </cell>
          <cell r="O18553" t="str">
            <v>2000.03.06</v>
          </cell>
          <cell r="P18553" t="str">
            <v>2000.03.06</v>
          </cell>
          <cell r="Q18553" t="str">
            <v>손형경</v>
          </cell>
          <cell r="T18553">
            <v>77525.759999999995</v>
          </cell>
          <cell r="U18553" t="str">
            <v>@1122.10    @1120.90</v>
          </cell>
        </row>
        <row r="18554">
          <cell r="A18554" t="str">
            <v>81009-00</v>
          </cell>
          <cell r="B18554" t="str">
            <v>외환차손</v>
          </cell>
          <cell r="C18554" t="str">
            <v>외환차손</v>
          </cell>
          <cell r="D18554">
            <v>200</v>
          </cell>
          <cell r="E18554" t="str">
            <v>수금전표</v>
          </cell>
          <cell r="F18554" t="str">
            <v>60059630-008</v>
          </cell>
          <cell r="G18554">
            <v>100730</v>
          </cell>
          <cell r="H18554" t="str">
            <v>SCR해외영업팀</v>
          </cell>
          <cell r="I18554">
            <v>100730</v>
          </cell>
          <cell r="J18554" t="str">
            <v>SCR해외영업팀</v>
          </cell>
          <cell r="K18554" t="str">
            <v>SCR/희성전선NEGO환차</v>
          </cell>
          <cell r="L18554" t="str">
            <v>D</v>
          </cell>
          <cell r="M18554">
            <v>918540</v>
          </cell>
          <cell r="N18554">
            <v>0</v>
          </cell>
          <cell r="O18554" t="str">
            <v>2000.03.06</v>
          </cell>
          <cell r="P18554" t="str">
            <v>2000.03.06</v>
          </cell>
          <cell r="Q18554" t="str">
            <v>손형경</v>
          </cell>
          <cell r="T18554">
            <v>113400</v>
          </cell>
          <cell r="U18554" t="str">
            <v>@1129.00    @1120.90</v>
          </cell>
        </row>
        <row r="18555">
          <cell r="A18555" t="str">
            <v>81009-00</v>
          </cell>
          <cell r="B18555" t="str">
            <v>외환차손</v>
          </cell>
          <cell r="C18555" t="str">
            <v>외환차손</v>
          </cell>
          <cell r="D18555">
            <v>200</v>
          </cell>
          <cell r="E18555" t="str">
            <v>수금전표</v>
          </cell>
          <cell r="F18555" t="str">
            <v>60059630-009</v>
          </cell>
          <cell r="G18555">
            <v>100730</v>
          </cell>
          <cell r="H18555" t="str">
            <v>SCR해외영업팀</v>
          </cell>
          <cell r="I18555">
            <v>100730</v>
          </cell>
          <cell r="J18555" t="str">
            <v>SCR해외영업팀</v>
          </cell>
          <cell r="K18555" t="str">
            <v>SCR/희성전선NEGO환차</v>
          </cell>
          <cell r="L18555" t="str">
            <v>D</v>
          </cell>
          <cell r="M18555">
            <v>313420</v>
          </cell>
          <cell r="N18555">
            <v>0</v>
          </cell>
          <cell r="O18555" t="str">
            <v>2000.03.06</v>
          </cell>
          <cell r="P18555" t="str">
            <v>2000.03.06</v>
          </cell>
          <cell r="Q18555" t="str">
            <v>손형경</v>
          </cell>
          <cell r="T18555">
            <v>38693.83</v>
          </cell>
          <cell r="U18555" t="str">
            <v>@1129.00    @1120.90</v>
          </cell>
        </row>
        <row r="18556">
          <cell r="A18556" t="str">
            <v>81009-00</v>
          </cell>
          <cell r="B18556" t="str">
            <v>외환차손</v>
          </cell>
          <cell r="C18556" t="str">
            <v>외환차손</v>
          </cell>
          <cell r="D18556">
            <v>200</v>
          </cell>
          <cell r="E18556" t="str">
            <v>수금전표</v>
          </cell>
          <cell r="F18556" t="str">
            <v>60059630-010</v>
          </cell>
          <cell r="G18556">
            <v>100730</v>
          </cell>
          <cell r="H18556" t="str">
            <v>SCR해외영업팀</v>
          </cell>
          <cell r="I18556">
            <v>100730</v>
          </cell>
          <cell r="J18556" t="str">
            <v>SCR해외영업팀</v>
          </cell>
          <cell r="K18556" t="str">
            <v>SCR/희성전선NEGO환차</v>
          </cell>
          <cell r="L18556" t="str">
            <v>D</v>
          </cell>
          <cell r="M18556">
            <v>536820</v>
          </cell>
          <cell r="N18556">
            <v>0</v>
          </cell>
          <cell r="O18556" t="str">
            <v>2000.03.06</v>
          </cell>
          <cell r="P18556" t="str">
            <v>2000.03.06</v>
          </cell>
          <cell r="Q18556" t="str">
            <v>손형경</v>
          </cell>
          <cell r="T18556">
            <v>77800</v>
          </cell>
          <cell r="U18556" t="str">
            <v>@1127.80    @1120.90</v>
          </cell>
        </row>
        <row r="18557">
          <cell r="A18557" t="str">
            <v>81009-00</v>
          </cell>
          <cell r="B18557" t="str">
            <v>외환차손</v>
          </cell>
          <cell r="C18557" t="str">
            <v>외환차손</v>
          </cell>
          <cell r="D18557">
            <v>200</v>
          </cell>
          <cell r="E18557" t="str">
            <v>수금전표</v>
          </cell>
          <cell r="F18557" t="str">
            <v>60059630-011</v>
          </cell>
          <cell r="G18557">
            <v>100730</v>
          </cell>
          <cell r="H18557" t="str">
            <v>SCR해외영업팀</v>
          </cell>
          <cell r="I18557">
            <v>100730</v>
          </cell>
          <cell r="J18557" t="str">
            <v>SCR해외영업팀</v>
          </cell>
          <cell r="K18557" t="str">
            <v>SCR/희성전선NEGO환차</v>
          </cell>
          <cell r="L18557" t="str">
            <v>D</v>
          </cell>
          <cell r="M18557">
            <v>1908901</v>
          </cell>
          <cell r="N18557">
            <v>0</v>
          </cell>
          <cell r="O18557" t="str">
            <v>2000.03.06</v>
          </cell>
          <cell r="P18557" t="str">
            <v>2000.03.06</v>
          </cell>
          <cell r="Q18557" t="str">
            <v>손형경</v>
          </cell>
          <cell r="T18557">
            <v>189000</v>
          </cell>
          <cell r="U18557" t="str">
            <v>@1131.00    @1120.90</v>
          </cell>
        </row>
        <row r="18558">
          <cell r="A18558" t="str">
            <v>81009-00</v>
          </cell>
          <cell r="B18558" t="str">
            <v>외환차손</v>
          </cell>
          <cell r="C18558" t="str">
            <v>외환차손</v>
          </cell>
          <cell r="D18558">
            <v>200</v>
          </cell>
          <cell r="E18558" t="str">
            <v>수금전표</v>
          </cell>
          <cell r="F18558" t="str">
            <v>10535414-003</v>
          </cell>
          <cell r="G18558">
            <v>100453</v>
          </cell>
          <cell r="H18558" t="str">
            <v>특판1팀</v>
          </cell>
          <cell r="I18558">
            <v>100453</v>
          </cell>
          <cell r="J18558" t="str">
            <v>특판1팀</v>
          </cell>
          <cell r="K18558" t="str">
            <v>외환차손</v>
          </cell>
          <cell r="L18558" t="str">
            <v>D</v>
          </cell>
          <cell r="M18558">
            <v>158484</v>
          </cell>
          <cell r="N18558">
            <v>0</v>
          </cell>
          <cell r="O18558" t="str">
            <v>2000.03.06</v>
          </cell>
          <cell r="P18558" t="str">
            <v>2000.03.06</v>
          </cell>
          <cell r="Q18558" t="str">
            <v>최윤경</v>
          </cell>
          <cell r="T18558">
            <v>47081.25</v>
          </cell>
          <cell r="U18558" t="str">
            <v>1,122.70    1,120.90</v>
          </cell>
        </row>
        <row r="18559">
          <cell r="A18559" t="str">
            <v>81009-00</v>
          </cell>
          <cell r="B18559" t="str">
            <v>외환차손</v>
          </cell>
          <cell r="C18559" t="str">
            <v>외환차손</v>
          </cell>
          <cell r="D18559">
            <v>200</v>
          </cell>
          <cell r="E18559" t="str">
            <v>수금전표</v>
          </cell>
          <cell r="F18559" t="str">
            <v>60059545-004</v>
          </cell>
          <cell r="G18559">
            <v>100067</v>
          </cell>
          <cell r="H18559" t="str">
            <v>해외영업팀</v>
          </cell>
          <cell r="I18559">
            <v>100067</v>
          </cell>
          <cell r="J18559" t="str">
            <v>해외영업팀</v>
          </cell>
          <cell r="K18559" t="str">
            <v>환차손실(FS)TELEFONI</v>
          </cell>
          <cell r="L18559" t="str">
            <v>D</v>
          </cell>
          <cell r="M18559">
            <v>6505363</v>
          </cell>
          <cell r="N18559">
            <v>0</v>
          </cell>
          <cell r="O18559" t="str">
            <v>2000.03.07</v>
          </cell>
          <cell r="P18559" t="str">
            <v>2000.03.07</v>
          </cell>
          <cell r="Q18559" t="str">
            <v>박선왜</v>
          </cell>
          <cell r="T18559" t="str">
            <v>U$234,850.68</v>
          </cell>
          <cell r="U18559" t="str">
            <v>@1145.40    @1117.70</v>
          </cell>
        </row>
        <row r="18560">
          <cell r="A18560" t="str">
            <v>81009-00</v>
          </cell>
          <cell r="B18560" t="str">
            <v>외환차손</v>
          </cell>
          <cell r="C18560" t="str">
            <v>외환차손</v>
          </cell>
          <cell r="D18560">
            <v>200</v>
          </cell>
          <cell r="E18560" t="str">
            <v>수금전표</v>
          </cell>
          <cell r="F18560" t="str">
            <v>10542203-003</v>
          </cell>
          <cell r="G18560">
            <v>100456</v>
          </cell>
          <cell r="H18560" t="str">
            <v>수출팀</v>
          </cell>
          <cell r="I18560">
            <v>100456</v>
          </cell>
          <cell r="J18560" t="str">
            <v>수출팀</v>
          </cell>
          <cell r="K18560" t="str">
            <v>환차손</v>
          </cell>
          <cell r="L18560" t="str">
            <v>D</v>
          </cell>
          <cell r="M18560">
            <v>570982</v>
          </cell>
          <cell r="N18560">
            <v>0</v>
          </cell>
          <cell r="O18560" t="str">
            <v>2000.03.07</v>
          </cell>
          <cell r="P18560" t="str">
            <v>2000.03.07</v>
          </cell>
          <cell r="Q18560" t="str">
            <v>채광기</v>
          </cell>
          <cell r="T18560" t="str">
            <v>USD 25,950</v>
          </cell>
          <cell r="U18560" t="str">
            <v>@$1140.50   @$1118.50</v>
          </cell>
        </row>
        <row r="18561">
          <cell r="A18561" t="str">
            <v>81009-00</v>
          </cell>
          <cell r="B18561" t="str">
            <v>외환차손</v>
          </cell>
          <cell r="C18561" t="str">
            <v>외환차손</v>
          </cell>
          <cell r="D18561">
            <v>200</v>
          </cell>
          <cell r="E18561" t="str">
            <v>수금전표</v>
          </cell>
          <cell r="F18561" t="str">
            <v>10542204-003</v>
          </cell>
          <cell r="G18561">
            <v>100456</v>
          </cell>
          <cell r="H18561" t="str">
            <v>수출팀</v>
          </cell>
          <cell r="I18561">
            <v>100456</v>
          </cell>
          <cell r="J18561" t="str">
            <v>수출팀</v>
          </cell>
          <cell r="K18561" t="str">
            <v>환차손</v>
          </cell>
          <cell r="L18561" t="str">
            <v>D</v>
          </cell>
          <cell r="M18561">
            <v>109237</v>
          </cell>
          <cell r="N18561">
            <v>0</v>
          </cell>
          <cell r="O18561" t="str">
            <v>2000.03.07</v>
          </cell>
          <cell r="P18561" t="str">
            <v>2000.03.07</v>
          </cell>
          <cell r="Q18561" t="str">
            <v>채광기</v>
          </cell>
          <cell r="T18561" t="str">
            <v>USD 4,806</v>
          </cell>
          <cell r="U18561" t="str">
            <v>@$1140.50   @$1118.50</v>
          </cell>
        </row>
        <row r="18562">
          <cell r="A18562" t="str">
            <v>81009-00</v>
          </cell>
          <cell r="B18562" t="str">
            <v>외환차손</v>
          </cell>
          <cell r="C18562" t="str">
            <v>외환차손</v>
          </cell>
          <cell r="D18562">
            <v>200</v>
          </cell>
          <cell r="E18562" t="str">
            <v>수금전표</v>
          </cell>
          <cell r="F18562" t="str">
            <v>10542205-003</v>
          </cell>
          <cell r="G18562">
            <v>100456</v>
          </cell>
          <cell r="H18562" t="str">
            <v>수출팀</v>
          </cell>
          <cell r="I18562">
            <v>100456</v>
          </cell>
          <cell r="J18562" t="str">
            <v>수출팀</v>
          </cell>
          <cell r="K18562" t="str">
            <v>환차손</v>
          </cell>
          <cell r="L18562" t="str">
            <v>D</v>
          </cell>
          <cell r="M18562">
            <v>932778</v>
          </cell>
          <cell r="N18562">
            <v>0</v>
          </cell>
          <cell r="O18562" t="str">
            <v>2000.03.07</v>
          </cell>
          <cell r="P18562" t="str">
            <v>2000.03.07</v>
          </cell>
          <cell r="Q18562" t="str">
            <v>채광기</v>
          </cell>
          <cell r="T18562" t="str">
            <v>USD 41,449</v>
          </cell>
          <cell r="U18562" t="str">
            <v>@$1141      @$1118.50</v>
          </cell>
        </row>
        <row r="18563">
          <cell r="A18563" t="str">
            <v>81009-00</v>
          </cell>
          <cell r="B18563" t="str">
            <v>외환차손</v>
          </cell>
          <cell r="C18563" t="str">
            <v>외환차손</v>
          </cell>
          <cell r="D18563">
            <v>200</v>
          </cell>
          <cell r="E18563" t="str">
            <v>수금전표</v>
          </cell>
          <cell r="F18563" t="str">
            <v>10542192-003</v>
          </cell>
          <cell r="G18563">
            <v>100456</v>
          </cell>
          <cell r="H18563" t="str">
            <v>수출팀</v>
          </cell>
          <cell r="I18563">
            <v>100456</v>
          </cell>
          <cell r="J18563" t="str">
            <v>수출팀</v>
          </cell>
          <cell r="K18563" t="str">
            <v>환차손</v>
          </cell>
          <cell r="L18563" t="str">
            <v>D</v>
          </cell>
          <cell r="M18563">
            <v>2945</v>
          </cell>
          <cell r="N18563">
            <v>0</v>
          </cell>
          <cell r="O18563" t="str">
            <v>2000.03.07</v>
          </cell>
          <cell r="P18563" t="str">
            <v>2000.03.07</v>
          </cell>
          <cell r="Q18563" t="str">
            <v>채광기</v>
          </cell>
          <cell r="T18563" t="str">
            <v>USD1133</v>
          </cell>
          <cell r="U18563" t="str">
            <v>@$1120.30   @$1117.70</v>
          </cell>
        </row>
        <row r="18564">
          <cell r="A18564" t="str">
            <v>81009-00</v>
          </cell>
          <cell r="B18564" t="str">
            <v>외환차손</v>
          </cell>
          <cell r="C18564" t="str">
            <v>외환차손</v>
          </cell>
          <cell r="D18564">
            <v>200</v>
          </cell>
          <cell r="E18564" t="str">
            <v>수금전표</v>
          </cell>
          <cell r="F18564" t="str">
            <v>60059592-004</v>
          </cell>
          <cell r="G18564">
            <v>100067</v>
          </cell>
          <cell r="H18564" t="str">
            <v>해외영업팀</v>
          </cell>
          <cell r="I18564">
            <v>100067</v>
          </cell>
          <cell r="J18564" t="str">
            <v>해외영업팀</v>
          </cell>
          <cell r="K18564" t="str">
            <v>환차손실(OF)TRANS/PE</v>
          </cell>
          <cell r="L18564" t="str">
            <v>D</v>
          </cell>
          <cell r="M18564">
            <v>2478948</v>
          </cell>
          <cell r="N18564">
            <v>0</v>
          </cell>
          <cell r="O18564" t="str">
            <v>2000.03.09</v>
          </cell>
          <cell r="P18564" t="str">
            <v>2000.03.09</v>
          </cell>
          <cell r="Q18564" t="str">
            <v>박선왜</v>
          </cell>
          <cell r="T18564" t="str">
            <v>U$148,440</v>
          </cell>
          <cell r="U18564" t="str">
            <v>@1139.10    @1122.40</v>
          </cell>
        </row>
        <row r="18565">
          <cell r="A18565" t="str">
            <v>81009-00</v>
          </cell>
          <cell r="B18565" t="str">
            <v>외환차손</v>
          </cell>
          <cell r="C18565" t="str">
            <v>외환차손</v>
          </cell>
          <cell r="D18565">
            <v>200</v>
          </cell>
          <cell r="E18565" t="str">
            <v>수금전표</v>
          </cell>
          <cell r="F18565" t="str">
            <v>60059611-003</v>
          </cell>
          <cell r="G18565">
            <v>100729</v>
          </cell>
          <cell r="H18565" t="str">
            <v>SCR국내영업팀</v>
          </cell>
          <cell r="I18565">
            <v>100729</v>
          </cell>
          <cell r="J18565" t="str">
            <v>SCR국내영업팀</v>
          </cell>
          <cell r="K18565" t="str">
            <v>SCR/한국KDK NEGO환차</v>
          </cell>
          <cell r="L18565" t="str">
            <v>D</v>
          </cell>
          <cell r="M18565">
            <v>396864</v>
          </cell>
          <cell r="N18565">
            <v>0</v>
          </cell>
          <cell r="O18565" t="str">
            <v>2000.03.09</v>
          </cell>
          <cell r="P18565" t="str">
            <v>2000.03.09</v>
          </cell>
          <cell r="Q18565" t="str">
            <v>손형경</v>
          </cell>
          <cell r="T18565">
            <v>36409.54</v>
          </cell>
          <cell r="U18565" t="str">
            <v>@1131.80    @1120.90</v>
          </cell>
        </row>
        <row r="18566">
          <cell r="A18566" t="str">
            <v>81009-00</v>
          </cell>
          <cell r="B18566" t="str">
            <v>외환차손</v>
          </cell>
          <cell r="C18566" t="str">
            <v>외환차손</v>
          </cell>
          <cell r="D18566">
            <v>50</v>
          </cell>
          <cell r="E18566" t="str">
            <v>자금전표</v>
          </cell>
          <cell r="F18566" t="str">
            <v>10532222-003</v>
          </cell>
          <cell r="G18566">
            <v>100067</v>
          </cell>
          <cell r="H18566" t="str">
            <v>해외영업팀</v>
          </cell>
          <cell r="I18566">
            <v>100027</v>
          </cell>
          <cell r="J18566" t="str">
            <v>일진경리팀</v>
          </cell>
          <cell r="K18566" t="str">
            <v>외환차손</v>
          </cell>
          <cell r="L18566" t="str">
            <v>D</v>
          </cell>
          <cell r="M18566">
            <v>103516</v>
          </cell>
          <cell r="N18566">
            <v>0</v>
          </cell>
          <cell r="O18566" t="str">
            <v>2000.03.10</v>
          </cell>
          <cell r="P18566" t="str">
            <v>2000.03.10</v>
          </cell>
          <cell r="Q18566" t="str">
            <v>최윤경</v>
          </cell>
          <cell r="T18566" t="str">
            <v>(U$252,481)</v>
          </cell>
          <cell r="U18566" t="str">
            <v>1119.70     1120.11</v>
          </cell>
        </row>
        <row r="18567">
          <cell r="A18567" t="str">
            <v>81009-00</v>
          </cell>
          <cell r="B18567" t="str">
            <v>외환차손</v>
          </cell>
          <cell r="C18567" t="str">
            <v>외환차손</v>
          </cell>
          <cell r="D18567">
            <v>200</v>
          </cell>
          <cell r="E18567" t="str">
            <v>수금전표</v>
          </cell>
          <cell r="F18567" t="str">
            <v>60059593-003</v>
          </cell>
          <cell r="G18567">
            <v>100067</v>
          </cell>
          <cell r="H18567" t="str">
            <v>해외영업팀</v>
          </cell>
          <cell r="I18567">
            <v>100067</v>
          </cell>
          <cell r="J18567" t="str">
            <v>해외영업팀</v>
          </cell>
          <cell r="K18567" t="str">
            <v>환차손실(CP)SK/PREMI</v>
          </cell>
          <cell r="L18567" t="str">
            <v>D</v>
          </cell>
          <cell r="M18567">
            <v>717600</v>
          </cell>
          <cell r="N18567">
            <v>0</v>
          </cell>
          <cell r="O18567" t="str">
            <v>2000.03.10</v>
          </cell>
          <cell r="P18567" t="str">
            <v>2000.03.10</v>
          </cell>
          <cell r="Q18567" t="str">
            <v>박선왜</v>
          </cell>
          <cell r="T18567" t="str">
            <v>U$62,400</v>
          </cell>
          <cell r="U18567" t="str">
            <v>@1131.80    @1120.30</v>
          </cell>
        </row>
        <row r="18568">
          <cell r="A18568" t="str">
            <v>81009-00</v>
          </cell>
          <cell r="B18568" t="str">
            <v>외환차손</v>
          </cell>
          <cell r="C18568" t="str">
            <v>외환차손</v>
          </cell>
          <cell r="D18568">
            <v>200</v>
          </cell>
          <cell r="E18568" t="str">
            <v>수금전표</v>
          </cell>
          <cell r="F18568" t="str">
            <v>60059608-003</v>
          </cell>
          <cell r="G18568">
            <v>100730</v>
          </cell>
          <cell r="H18568" t="str">
            <v>SCR해외영업팀</v>
          </cell>
          <cell r="I18568">
            <v>100730</v>
          </cell>
          <cell r="J18568" t="str">
            <v>SCR해외영업팀</v>
          </cell>
          <cell r="K18568" t="str">
            <v>SCR/한화NEGO환차손</v>
          </cell>
          <cell r="L18568" t="str">
            <v>D</v>
          </cell>
          <cell r="M18568">
            <v>1178298</v>
          </cell>
          <cell r="N18568">
            <v>0</v>
          </cell>
          <cell r="O18568" t="str">
            <v>2000.03.10</v>
          </cell>
          <cell r="P18568" t="str">
            <v>2000.03.10</v>
          </cell>
          <cell r="Q18568" t="str">
            <v>손형경</v>
          </cell>
          <cell r="T18568">
            <v>116663.12</v>
          </cell>
          <cell r="U18568" t="str">
            <v>@1130.20    @1120.10</v>
          </cell>
        </row>
        <row r="18569">
          <cell r="A18569" t="str">
            <v>81009-00</v>
          </cell>
          <cell r="B18569" t="str">
            <v>외환차손</v>
          </cell>
          <cell r="C18569" t="str">
            <v>외환차손</v>
          </cell>
          <cell r="D18569">
            <v>200</v>
          </cell>
          <cell r="E18569" t="str">
            <v>수금전표</v>
          </cell>
          <cell r="F18569" t="str">
            <v>60059609-005</v>
          </cell>
          <cell r="G18569">
            <v>100730</v>
          </cell>
          <cell r="H18569" t="str">
            <v>SCR해외영업팀</v>
          </cell>
          <cell r="I18569">
            <v>100730</v>
          </cell>
          <cell r="J18569" t="str">
            <v>SCR해외영업팀</v>
          </cell>
          <cell r="K18569" t="str">
            <v>SCR/엘지상사LOCAL환? D</v>
          </cell>
          <cell r="M18569">
            <v>3821657</v>
          </cell>
          <cell r="N18569" t="str">
            <v>0  2</v>
          </cell>
          <cell r="O18569" t="str">
            <v>000.03.10  2</v>
          </cell>
          <cell r="P18569" t="str">
            <v>000.03.10  손</v>
          </cell>
          <cell r="Q18569" t="str">
            <v>형경</v>
          </cell>
          <cell r="T18569">
            <v>271039.56</v>
          </cell>
          <cell r="U18569" t="str">
            <v>@1134.40    @1120.30</v>
          </cell>
        </row>
        <row r="18570">
          <cell r="A18570" t="str">
            <v>81009-00</v>
          </cell>
          <cell r="B18570" t="str">
            <v>외환차손</v>
          </cell>
          <cell r="C18570" t="str">
            <v>외환차손</v>
          </cell>
          <cell r="D18570">
            <v>200</v>
          </cell>
          <cell r="E18570" t="str">
            <v>수금전표</v>
          </cell>
          <cell r="F18570" t="str">
            <v>60059609-006</v>
          </cell>
          <cell r="G18570">
            <v>100730</v>
          </cell>
          <cell r="H18570" t="str">
            <v>SCR해외영업팀</v>
          </cell>
          <cell r="I18570">
            <v>100730</v>
          </cell>
          <cell r="J18570" t="str">
            <v>SCR해외영업팀</v>
          </cell>
          <cell r="K18570" t="str">
            <v>SCR/엘지상사LOCAL환? D</v>
          </cell>
          <cell r="M18570">
            <v>7238000</v>
          </cell>
          <cell r="N18570" t="str">
            <v>0  2</v>
          </cell>
          <cell r="O18570" t="str">
            <v>000.03.10  2</v>
          </cell>
          <cell r="P18570" t="str">
            <v>000.03.10  손</v>
          </cell>
          <cell r="Q18570" t="str">
            <v>형경</v>
          </cell>
          <cell r="T18570">
            <v>385000</v>
          </cell>
          <cell r="U18570" t="str">
            <v>@1139.10    @1120.30</v>
          </cell>
        </row>
        <row r="18571">
          <cell r="A18571" t="str">
            <v>81009-00</v>
          </cell>
          <cell r="B18571" t="str">
            <v>외환차손</v>
          </cell>
          <cell r="C18571" t="str">
            <v>외환차손</v>
          </cell>
          <cell r="D18571">
            <v>200</v>
          </cell>
          <cell r="E18571" t="str">
            <v>수금전표</v>
          </cell>
          <cell r="F18571" t="str">
            <v>60059609-007</v>
          </cell>
          <cell r="G18571">
            <v>100730</v>
          </cell>
          <cell r="H18571" t="str">
            <v>SCR해외영업팀</v>
          </cell>
          <cell r="I18571">
            <v>100730</v>
          </cell>
          <cell r="J18571" t="str">
            <v>SCR해외영업팀</v>
          </cell>
          <cell r="K18571" t="str">
            <v>SCR/엘지상사LOCAL환? D</v>
          </cell>
          <cell r="M18571">
            <v>11954251</v>
          </cell>
          <cell r="N18571" t="str">
            <v>0  2</v>
          </cell>
          <cell r="O18571" t="str">
            <v>000.03.10  2</v>
          </cell>
          <cell r="P18571" t="str">
            <v>000.03.10  손</v>
          </cell>
          <cell r="Q18571" t="str">
            <v>형경</v>
          </cell>
          <cell r="T18571">
            <v>577500</v>
          </cell>
          <cell r="U18571" t="str">
            <v>@1141.00    @1120.30</v>
          </cell>
        </row>
        <row r="18572">
          <cell r="A18572" t="str">
            <v>81009-00</v>
          </cell>
          <cell r="B18572" t="str">
            <v>외환차손</v>
          </cell>
          <cell r="C18572" t="str">
            <v>외환차손</v>
          </cell>
          <cell r="D18572">
            <v>200</v>
          </cell>
          <cell r="E18572" t="str">
            <v>수금전표</v>
          </cell>
          <cell r="F18572" t="str">
            <v>60059662-006</v>
          </cell>
          <cell r="G18572">
            <v>100730</v>
          </cell>
          <cell r="H18572" t="str">
            <v>SCR해외영업팀</v>
          </cell>
          <cell r="I18572">
            <v>100729</v>
          </cell>
          <cell r="J18572" t="str">
            <v>SCR국내영업팀</v>
          </cell>
          <cell r="K18572" t="str">
            <v>SCR/엘지상사NEGO환차</v>
          </cell>
          <cell r="L18572" t="str">
            <v>D</v>
          </cell>
          <cell r="M18572">
            <v>2726911</v>
          </cell>
          <cell r="N18572">
            <v>0</v>
          </cell>
          <cell r="O18572" t="str">
            <v>2000.03.13</v>
          </cell>
          <cell r="P18572" t="str">
            <v>2000.03.13</v>
          </cell>
          <cell r="Q18572" t="str">
            <v>손형경</v>
          </cell>
          <cell r="T18572">
            <v>193398</v>
          </cell>
          <cell r="U18572" t="str">
            <v>@1133.70    @1119.60</v>
          </cell>
        </row>
        <row r="18573">
          <cell r="A18573" t="str">
            <v>81009-00</v>
          </cell>
          <cell r="B18573" t="str">
            <v>외환차손</v>
          </cell>
          <cell r="C18573" t="str">
            <v>외환차손</v>
          </cell>
          <cell r="D18573">
            <v>200</v>
          </cell>
          <cell r="E18573" t="str">
            <v>수금전표</v>
          </cell>
          <cell r="F18573" t="str">
            <v>60059662-007</v>
          </cell>
          <cell r="G18573">
            <v>100730</v>
          </cell>
          <cell r="H18573" t="str">
            <v>SCR해외영업팀</v>
          </cell>
          <cell r="I18573">
            <v>100729</v>
          </cell>
          <cell r="J18573" t="str">
            <v>SCR국내영업팀</v>
          </cell>
          <cell r="K18573" t="str">
            <v>SCR/엘지상사NEGO환차</v>
          </cell>
          <cell r="L18573" t="str">
            <v>D</v>
          </cell>
          <cell r="M18573">
            <v>2726911</v>
          </cell>
          <cell r="N18573">
            <v>0</v>
          </cell>
          <cell r="O18573" t="str">
            <v>2000.03.13</v>
          </cell>
          <cell r="P18573" t="str">
            <v>2000.03.13</v>
          </cell>
          <cell r="Q18573" t="str">
            <v>손형경</v>
          </cell>
          <cell r="T18573">
            <v>193398</v>
          </cell>
          <cell r="U18573" t="str">
            <v>@1133.70    @1119.60</v>
          </cell>
        </row>
        <row r="18574">
          <cell r="A18574" t="str">
            <v>81009-00</v>
          </cell>
          <cell r="B18574" t="str">
            <v>외환차손</v>
          </cell>
          <cell r="C18574" t="str">
            <v>외환차손</v>
          </cell>
          <cell r="D18574">
            <v>200</v>
          </cell>
          <cell r="E18574" t="str">
            <v>수금전표</v>
          </cell>
          <cell r="F18574" t="str">
            <v>60059662-008</v>
          </cell>
          <cell r="G18574">
            <v>100730</v>
          </cell>
          <cell r="H18574" t="str">
            <v>SCR해외영업팀</v>
          </cell>
          <cell r="I18574">
            <v>100729</v>
          </cell>
          <cell r="J18574" t="str">
            <v>SCR국내영업팀</v>
          </cell>
          <cell r="K18574" t="str">
            <v>SCR/엘지상사NEGO환차</v>
          </cell>
          <cell r="L18574" t="str">
            <v>D</v>
          </cell>
          <cell r="M18574">
            <v>2291921</v>
          </cell>
          <cell r="N18574">
            <v>0</v>
          </cell>
          <cell r="O18574" t="str">
            <v>2000.03.13</v>
          </cell>
          <cell r="P18574" t="str">
            <v>2000.03.13</v>
          </cell>
          <cell r="Q18574" t="str">
            <v>손형경</v>
          </cell>
          <cell r="T18574">
            <v>154859.57999999999</v>
          </cell>
          <cell r="U18574" t="str">
            <v>@1134.40    @1119.60</v>
          </cell>
        </row>
        <row r="18575">
          <cell r="A18575" t="str">
            <v>81009-00</v>
          </cell>
          <cell r="B18575" t="str">
            <v>외환차손</v>
          </cell>
          <cell r="C18575" t="str">
            <v>외환차손</v>
          </cell>
          <cell r="D18575">
            <v>200</v>
          </cell>
          <cell r="E18575" t="str">
            <v>수금전표</v>
          </cell>
          <cell r="F18575" t="str">
            <v>60059662-009</v>
          </cell>
          <cell r="G18575">
            <v>100730</v>
          </cell>
          <cell r="H18575" t="str">
            <v>SCR해외영업팀</v>
          </cell>
          <cell r="I18575">
            <v>100729</v>
          </cell>
          <cell r="J18575" t="str">
            <v>SCR국내영업팀</v>
          </cell>
          <cell r="K18575" t="str">
            <v>SCR/엘지상사NEGO환차</v>
          </cell>
          <cell r="L18575" t="str">
            <v>D</v>
          </cell>
          <cell r="M18575">
            <v>570372</v>
          </cell>
          <cell r="N18575">
            <v>0</v>
          </cell>
          <cell r="O18575" t="str">
            <v>2000.03.13</v>
          </cell>
          <cell r="P18575" t="str">
            <v>2000.03.13</v>
          </cell>
          <cell r="Q18575" t="str">
            <v>손형경</v>
          </cell>
          <cell r="T18575">
            <v>38538.42</v>
          </cell>
          <cell r="U18575" t="str">
            <v>@1134.40    @1119.60</v>
          </cell>
        </row>
        <row r="18576">
          <cell r="A18576" t="str">
            <v>81009-00</v>
          </cell>
          <cell r="B18576" t="str">
            <v>외환차손</v>
          </cell>
          <cell r="C18576" t="str">
            <v>외환차손</v>
          </cell>
          <cell r="D18576">
            <v>200</v>
          </cell>
          <cell r="E18576" t="str">
            <v>수금전표</v>
          </cell>
          <cell r="F18576" t="str">
            <v>60059691-003</v>
          </cell>
          <cell r="G18576">
            <v>100729</v>
          </cell>
          <cell r="H18576" t="str">
            <v>SCR국내영업팀</v>
          </cell>
          <cell r="I18576">
            <v>100729</v>
          </cell>
          <cell r="J18576" t="str">
            <v>SCR국내영업팀</v>
          </cell>
          <cell r="K18576" t="str">
            <v>SCR/창전사NEGO환차손</v>
          </cell>
          <cell r="L18576" t="str">
            <v>D</v>
          </cell>
          <cell r="M18576">
            <v>1799570</v>
          </cell>
          <cell r="N18576">
            <v>0</v>
          </cell>
          <cell r="O18576" t="str">
            <v>2000.03.14</v>
          </cell>
          <cell r="P18576" t="str">
            <v>2000.03.14</v>
          </cell>
          <cell r="Q18576" t="str">
            <v>손형경</v>
          </cell>
          <cell r="T18576">
            <v>156484.37</v>
          </cell>
          <cell r="U18576" t="str">
            <v>@1131.80    @1120.30</v>
          </cell>
        </row>
        <row r="18577">
          <cell r="A18577" t="str">
            <v>81009-00</v>
          </cell>
          <cell r="B18577" t="str">
            <v>외환차손</v>
          </cell>
          <cell r="C18577" t="str">
            <v>외환차손</v>
          </cell>
          <cell r="D18577">
            <v>200</v>
          </cell>
          <cell r="E18577" t="str">
            <v>수금전표</v>
          </cell>
          <cell r="F18577" t="str">
            <v>60059695-004</v>
          </cell>
          <cell r="G18577">
            <v>100730</v>
          </cell>
          <cell r="H18577" t="str">
            <v>SCR해외영업팀</v>
          </cell>
          <cell r="I18577">
            <v>100730</v>
          </cell>
          <cell r="J18577" t="str">
            <v>SCR해외영업팀</v>
          </cell>
          <cell r="K18577" t="str">
            <v>SCR/녹산무역NEGO환차</v>
          </cell>
          <cell r="L18577" t="str">
            <v>D</v>
          </cell>
          <cell r="M18577">
            <v>2004307</v>
          </cell>
          <cell r="N18577">
            <v>0</v>
          </cell>
          <cell r="O18577" t="str">
            <v>2000.03.14</v>
          </cell>
          <cell r="P18577" t="str">
            <v>2000.03.14</v>
          </cell>
          <cell r="Q18577" t="str">
            <v>손형경</v>
          </cell>
          <cell r="T18577">
            <v>155372.66</v>
          </cell>
          <cell r="U18577" t="str">
            <v>@1133.70    @1120.80</v>
          </cell>
        </row>
        <row r="18578">
          <cell r="A18578" t="str">
            <v>81009-00</v>
          </cell>
          <cell r="B18578" t="str">
            <v>외환차손</v>
          </cell>
          <cell r="C18578" t="str">
            <v>외환차손</v>
          </cell>
          <cell r="D18578">
            <v>200</v>
          </cell>
          <cell r="E18578" t="str">
            <v>수금전표</v>
          </cell>
          <cell r="F18578" t="str">
            <v>60059695-005</v>
          </cell>
          <cell r="G18578">
            <v>100730</v>
          </cell>
          <cell r="H18578" t="str">
            <v>SCR해외영업팀</v>
          </cell>
          <cell r="I18578">
            <v>100730</v>
          </cell>
          <cell r="J18578" t="str">
            <v>SCR해외영업팀</v>
          </cell>
          <cell r="K18578" t="str">
            <v>SCR/녹산무역NEGO환차</v>
          </cell>
          <cell r="L18578" t="str">
            <v>D</v>
          </cell>
          <cell r="M18578">
            <v>2005133</v>
          </cell>
          <cell r="N18578">
            <v>0</v>
          </cell>
          <cell r="O18578" t="str">
            <v>2000.03.14</v>
          </cell>
          <cell r="P18578" t="str">
            <v>2000.03.14</v>
          </cell>
          <cell r="Q18578" t="str">
            <v>손형경</v>
          </cell>
          <cell r="T18578">
            <v>155436.68</v>
          </cell>
          <cell r="U18578" t="str">
            <v>@1133.70    @1120.80</v>
          </cell>
        </row>
        <row r="18579">
          <cell r="A18579" t="str">
            <v>81009-00</v>
          </cell>
          <cell r="B18579" t="str">
            <v>외환차손</v>
          </cell>
          <cell r="C18579" t="str">
            <v>외환차손</v>
          </cell>
          <cell r="D18579">
            <v>200</v>
          </cell>
          <cell r="E18579" t="str">
            <v>수금전표</v>
          </cell>
          <cell r="F18579" t="str">
            <v>60059695-011</v>
          </cell>
          <cell r="G18579">
            <v>100730</v>
          </cell>
          <cell r="H18579" t="str">
            <v>SCR해외영업팀</v>
          </cell>
          <cell r="I18579">
            <v>100730</v>
          </cell>
          <cell r="J18579" t="str">
            <v>SCR해외영업팀</v>
          </cell>
          <cell r="K18579" t="str">
            <v>SCR/녹산무역거래알선</v>
          </cell>
          <cell r="L18579" t="str">
            <v>D</v>
          </cell>
          <cell r="M18579">
            <v>26883</v>
          </cell>
          <cell r="N18579">
            <v>0</v>
          </cell>
          <cell r="O18579" t="str">
            <v>2000.03.14</v>
          </cell>
          <cell r="P18579" t="str">
            <v>2000.03.14</v>
          </cell>
          <cell r="Q18579" t="str">
            <v>손형경</v>
          </cell>
          <cell r="T18579">
            <v>2202.33</v>
          </cell>
          <cell r="U18579" t="str">
            <v>@1120.80    @1108.60</v>
          </cell>
        </row>
        <row r="18580">
          <cell r="A18580" t="str">
            <v>81009-00</v>
          </cell>
          <cell r="B18580" t="str">
            <v>외환차손</v>
          </cell>
          <cell r="C18580" t="str">
            <v>외환차손</v>
          </cell>
          <cell r="D18580">
            <v>200</v>
          </cell>
          <cell r="E18580" t="str">
            <v>수금전표</v>
          </cell>
          <cell r="F18580" t="str">
            <v>10542206-003</v>
          </cell>
          <cell r="G18580">
            <v>100456</v>
          </cell>
          <cell r="H18580" t="str">
            <v>수출팀</v>
          </cell>
          <cell r="I18580">
            <v>100456</v>
          </cell>
          <cell r="J18580" t="str">
            <v>수출팀</v>
          </cell>
          <cell r="K18580" t="str">
            <v>환차손</v>
          </cell>
          <cell r="L18580" t="str">
            <v>D</v>
          </cell>
          <cell r="M18580">
            <v>3582467</v>
          </cell>
          <cell r="N18580">
            <v>0</v>
          </cell>
          <cell r="O18580" t="str">
            <v>2000.03.14</v>
          </cell>
          <cell r="P18580" t="str">
            <v>2000.03.14</v>
          </cell>
          <cell r="Q18580" t="str">
            <v>채광기</v>
          </cell>
          <cell r="T18580" t="str">
            <v>USD 157,815</v>
          </cell>
          <cell r="U18580" t="str">
            <v>@$1141      @$1118.30</v>
          </cell>
        </row>
        <row r="18581">
          <cell r="A18581" t="str">
            <v>81009-00</v>
          </cell>
          <cell r="B18581" t="str">
            <v>외환차손</v>
          </cell>
          <cell r="C18581" t="str">
            <v>외환차손</v>
          </cell>
          <cell r="D18581">
            <v>200</v>
          </cell>
          <cell r="E18581" t="str">
            <v>수금전표</v>
          </cell>
          <cell r="F18581" t="str">
            <v>10542207-004</v>
          </cell>
          <cell r="G18581">
            <v>100456</v>
          </cell>
          <cell r="H18581" t="str">
            <v>수출팀</v>
          </cell>
          <cell r="I18581">
            <v>100456</v>
          </cell>
          <cell r="J18581" t="str">
            <v>수출팀</v>
          </cell>
          <cell r="K18581" t="str">
            <v>환차손</v>
          </cell>
          <cell r="L18581" t="str">
            <v>D</v>
          </cell>
          <cell r="M18581">
            <v>841455</v>
          </cell>
          <cell r="N18581">
            <v>0</v>
          </cell>
          <cell r="O18581" t="str">
            <v>2000.03.14</v>
          </cell>
          <cell r="P18581" t="str">
            <v>2000.03.14</v>
          </cell>
          <cell r="Q18581" t="str">
            <v>채광기</v>
          </cell>
          <cell r="T18581" t="str">
            <v>USD31,050</v>
          </cell>
          <cell r="U18581" t="str">
            <v>@$1145.40   @$1118.30</v>
          </cell>
        </row>
        <row r="18582">
          <cell r="A18582" t="str">
            <v>81009-00</v>
          </cell>
          <cell r="B18582" t="str">
            <v>외환차손</v>
          </cell>
          <cell r="C18582" t="str">
            <v>외환차손</v>
          </cell>
          <cell r="D18582">
            <v>200</v>
          </cell>
          <cell r="E18582" t="str">
            <v>수금전표</v>
          </cell>
          <cell r="F18582" t="str">
            <v>10542207-005</v>
          </cell>
          <cell r="G18582">
            <v>100456</v>
          </cell>
          <cell r="H18582" t="str">
            <v>수출팀</v>
          </cell>
          <cell r="I18582">
            <v>100456</v>
          </cell>
          <cell r="J18582" t="str">
            <v>수출팀</v>
          </cell>
          <cell r="K18582" t="str">
            <v>환차손</v>
          </cell>
          <cell r="L18582" t="str">
            <v>D</v>
          </cell>
          <cell r="M18582">
            <v>340972</v>
          </cell>
          <cell r="N18582">
            <v>0</v>
          </cell>
          <cell r="O18582" t="str">
            <v>2000.03.14</v>
          </cell>
          <cell r="P18582" t="str">
            <v>2000.03.14</v>
          </cell>
          <cell r="Q18582" t="str">
            <v>채광기</v>
          </cell>
          <cell r="T18582" t="str">
            <v>USD12,582</v>
          </cell>
          <cell r="U18582" t="str">
            <v>@$1145.40   @$1118.30</v>
          </cell>
        </row>
        <row r="18583">
          <cell r="A18583" t="str">
            <v>81009-00</v>
          </cell>
          <cell r="B18583" t="str">
            <v>외환차손</v>
          </cell>
          <cell r="C18583" t="str">
            <v>외환차손</v>
          </cell>
          <cell r="D18583">
            <v>200</v>
          </cell>
          <cell r="E18583" t="str">
            <v>수금전표</v>
          </cell>
          <cell r="F18583" t="str">
            <v>60059707-003</v>
          </cell>
          <cell r="G18583">
            <v>100729</v>
          </cell>
          <cell r="H18583" t="str">
            <v>SCR국내영업팀</v>
          </cell>
          <cell r="I18583">
            <v>100729</v>
          </cell>
          <cell r="J18583" t="str">
            <v>SCR국내영업팀</v>
          </cell>
          <cell r="K18583" t="str">
            <v>SCR/세화전선NEGO환차</v>
          </cell>
          <cell r="L18583" t="str">
            <v>D</v>
          </cell>
          <cell r="M18583">
            <v>1684196</v>
          </cell>
          <cell r="N18583">
            <v>0</v>
          </cell>
          <cell r="O18583" t="str">
            <v>2000.03.15</v>
          </cell>
          <cell r="P18583" t="str">
            <v>2000.03.15</v>
          </cell>
          <cell r="Q18583" t="str">
            <v>손형경</v>
          </cell>
          <cell r="T18583">
            <v>143948.41</v>
          </cell>
          <cell r="U18583" t="str">
            <v>@1131.80    @1120.10</v>
          </cell>
        </row>
        <row r="18584">
          <cell r="A18584" t="str">
            <v>81009-00</v>
          </cell>
          <cell r="B18584" t="str">
            <v>외환차손</v>
          </cell>
          <cell r="C18584" t="str">
            <v>외환차손</v>
          </cell>
          <cell r="D18584">
            <v>200</v>
          </cell>
          <cell r="E18584" t="str">
            <v>수금전표</v>
          </cell>
          <cell r="F18584" t="str">
            <v>60059798-003</v>
          </cell>
          <cell r="G18584">
            <v>100067</v>
          </cell>
          <cell r="H18584" t="str">
            <v>해외영업팀</v>
          </cell>
          <cell r="I18584">
            <v>100067</v>
          </cell>
          <cell r="J18584" t="str">
            <v>해외영업팀</v>
          </cell>
          <cell r="K18584" t="str">
            <v>환차손실(CP)SK/ATLAS</v>
          </cell>
          <cell r="L18584" t="str">
            <v>D</v>
          </cell>
          <cell r="M18584">
            <v>143520</v>
          </cell>
          <cell r="N18584">
            <v>0</v>
          </cell>
          <cell r="O18584" t="str">
            <v>2000.03.16</v>
          </cell>
          <cell r="P18584" t="str">
            <v>2000.03.16</v>
          </cell>
          <cell r="Q18584" t="str">
            <v>박선왜</v>
          </cell>
          <cell r="T18584" t="str">
            <v>U$62,400</v>
          </cell>
          <cell r="U18584" t="str">
            <v>@1120.30    @1118</v>
          </cell>
        </row>
        <row r="18585">
          <cell r="A18585" t="str">
            <v>81009-00</v>
          </cell>
          <cell r="B18585" t="str">
            <v>외환차손</v>
          </cell>
          <cell r="C18585" t="str">
            <v>외환차손</v>
          </cell>
          <cell r="D18585">
            <v>200</v>
          </cell>
          <cell r="E18585" t="str">
            <v>수금전표</v>
          </cell>
          <cell r="F18585" t="str">
            <v>60059723-004</v>
          </cell>
          <cell r="G18585">
            <v>100067</v>
          </cell>
          <cell r="H18585" t="str">
            <v>해외영업팀</v>
          </cell>
          <cell r="I18585">
            <v>100067</v>
          </cell>
          <cell r="J18585" t="str">
            <v>해외영업팀</v>
          </cell>
          <cell r="K18585" t="str">
            <v>환차손실(OF)TRANS/PE</v>
          </cell>
          <cell r="L18585" t="str">
            <v>D</v>
          </cell>
          <cell r="M18585">
            <v>626416</v>
          </cell>
          <cell r="N18585">
            <v>0</v>
          </cell>
          <cell r="O18585" t="str">
            <v>2000.03.16</v>
          </cell>
          <cell r="P18585" t="str">
            <v>2000.03.16</v>
          </cell>
          <cell r="Q18585" t="str">
            <v>박선왜</v>
          </cell>
          <cell r="T18585" t="str">
            <v>U$29,688</v>
          </cell>
          <cell r="U18585" t="str">
            <v>@1139.10    @1118</v>
          </cell>
        </row>
        <row r="18586">
          <cell r="A18586" t="str">
            <v>81009-00</v>
          </cell>
          <cell r="B18586" t="str">
            <v>외환차손</v>
          </cell>
          <cell r="C18586" t="str">
            <v>외환차손</v>
          </cell>
          <cell r="D18586">
            <v>200</v>
          </cell>
          <cell r="E18586" t="str">
            <v>수금전표</v>
          </cell>
          <cell r="F18586" t="str">
            <v>10542208-003</v>
          </cell>
          <cell r="G18586">
            <v>100456</v>
          </cell>
          <cell r="H18586" t="str">
            <v>수출팀</v>
          </cell>
          <cell r="I18586">
            <v>100456</v>
          </cell>
          <cell r="J18586" t="str">
            <v>수출팀</v>
          </cell>
          <cell r="K18586" t="str">
            <v>환차손</v>
          </cell>
          <cell r="L18586" t="str">
            <v>D</v>
          </cell>
          <cell r="M18586">
            <v>118566</v>
          </cell>
          <cell r="N18586">
            <v>0</v>
          </cell>
          <cell r="O18586" t="str">
            <v>2000.03.16</v>
          </cell>
          <cell r="P18586" t="str">
            <v>2000.03.16</v>
          </cell>
          <cell r="Q18586" t="str">
            <v>채광기</v>
          </cell>
          <cell r="T18586" t="str">
            <v>USD56,460</v>
          </cell>
          <cell r="U18586" t="str">
            <v>@$1120.10   @$1118</v>
          </cell>
        </row>
        <row r="18587">
          <cell r="A18587" t="str">
            <v>81009-00</v>
          </cell>
          <cell r="B18587" t="str">
            <v>외환차손</v>
          </cell>
          <cell r="C18587" t="str">
            <v>외환차손</v>
          </cell>
          <cell r="D18587">
            <v>200</v>
          </cell>
          <cell r="E18587" t="str">
            <v>수금전표</v>
          </cell>
          <cell r="F18587" t="str">
            <v>10542210-004</v>
          </cell>
          <cell r="G18587">
            <v>100456</v>
          </cell>
          <cell r="H18587" t="str">
            <v>수출팀</v>
          </cell>
          <cell r="I18587">
            <v>100456</v>
          </cell>
          <cell r="J18587" t="str">
            <v>수출팀</v>
          </cell>
          <cell r="K18587" t="str">
            <v>환차손</v>
          </cell>
          <cell r="L18587" t="str">
            <v>D</v>
          </cell>
          <cell r="M18587">
            <v>366739</v>
          </cell>
          <cell r="N18587">
            <v>0</v>
          </cell>
          <cell r="O18587" t="str">
            <v>2000.03.16</v>
          </cell>
          <cell r="P18587" t="str">
            <v>2000.03.16</v>
          </cell>
          <cell r="Q18587" t="str">
            <v>채광기</v>
          </cell>
          <cell r="T18587" t="str">
            <v>USD 91,916.35</v>
          </cell>
          <cell r="U18587" t="str">
            <v>@$1122.10   @$1118</v>
          </cell>
        </row>
        <row r="18588">
          <cell r="A18588" t="str">
            <v>81009-00</v>
          </cell>
          <cell r="B18588" t="str">
            <v>외환차손</v>
          </cell>
          <cell r="C18588" t="str">
            <v>외환차손</v>
          </cell>
          <cell r="D18588">
            <v>200</v>
          </cell>
          <cell r="E18588" t="str">
            <v>수금전표</v>
          </cell>
          <cell r="F18588" t="str">
            <v>10542210-005</v>
          </cell>
          <cell r="G18588">
            <v>100456</v>
          </cell>
          <cell r="H18588" t="str">
            <v>수출팀</v>
          </cell>
          <cell r="I18588">
            <v>100456</v>
          </cell>
          <cell r="J18588" t="str">
            <v>수출팀</v>
          </cell>
          <cell r="K18588" t="str">
            <v>환차손</v>
          </cell>
          <cell r="L18588" t="str">
            <v>D</v>
          </cell>
          <cell r="M18588">
            <v>158876</v>
          </cell>
          <cell r="N18588">
            <v>0</v>
          </cell>
          <cell r="O18588" t="str">
            <v>2000.03.16</v>
          </cell>
          <cell r="P18588" t="str">
            <v>2000.03.16</v>
          </cell>
          <cell r="Q18588" t="str">
            <v>채광기</v>
          </cell>
          <cell r="T18588" t="str">
            <v>USD 38262.60</v>
          </cell>
          <cell r="U18588" t="str">
            <v>@$1122.10   @$1118</v>
          </cell>
        </row>
        <row r="18589">
          <cell r="A18589" t="str">
            <v>81009-00</v>
          </cell>
          <cell r="B18589" t="str">
            <v>외환차손</v>
          </cell>
          <cell r="C18589" t="str">
            <v>외환차손</v>
          </cell>
          <cell r="D18589">
            <v>200</v>
          </cell>
          <cell r="E18589" t="str">
            <v>수금전표</v>
          </cell>
          <cell r="F18589" t="str">
            <v>60059799-003</v>
          </cell>
          <cell r="G18589">
            <v>100067</v>
          </cell>
          <cell r="H18589" t="str">
            <v>해외영업팀</v>
          </cell>
          <cell r="I18589">
            <v>100067</v>
          </cell>
          <cell r="J18589" t="str">
            <v>해외영업팀</v>
          </cell>
          <cell r="K18589" t="str">
            <v>환차손실(OF)MK/대만</v>
          </cell>
          <cell r="L18589" t="str">
            <v>D</v>
          </cell>
          <cell r="M18589">
            <v>60630</v>
          </cell>
          <cell r="N18589">
            <v>0</v>
          </cell>
          <cell r="O18589" t="str">
            <v>2000.03.17</v>
          </cell>
          <cell r="P18589" t="str">
            <v>2000.03.17</v>
          </cell>
          <cell r="Q18589" t="str">
            <v>박선왜</v>
          </cell>
          <cell r="T18589" t="str">
            <v>U$2,929</v>
          </cell>
          <cell r="U18589" t="str">
            <v>@1127.40    @1106.70</v>
          </cell>
        </row>
        <row r="18590">
          <cell r="A18590" t="str">
            <v>81009-00</v>
          </cell>
          <cell r="B18590" t="str">
            <v>외환차손</v>
          </cell>
          <cell r="C18590" t="str">
            <v>외환차손</v>
          </cell>
          <cell r="D18590">
            <v>200</v>
          </cell>
          <cell r="E18590" t="str">
            <v>수금전표</v>
          </cell>
          <cell r="F18590" t="str">
            <v>60059797-003</v>
          </cell>
          <cell r="G18590">
            <v>100067</v>
          </cell>
          <cell r="H18590" t="str">
            <v>해외영업팀</v>
          </cell>
          <cell r="I18590">
            <v>100067</v>
          </cell>
          <cell r="J18590" t="str">
            <v>해외영업팀</v>
          </cell>
          <cell r="K18590" t="str">
            <v>환차손실(CP)태영/SCW</v>
          </cell>
          <cell r="L18590" t="str">
            <v>D</v>
          </cell>
          <cell r="M18590">
            <v>465750</v>
          </cell>
          <cell r="N18590">
            <v>0</v>
          </cell>
          <cell r="O18590" t="str">
            <v>2000.03.17</v>
          </cell>
          <cell r="P18590" t="str">
            <v>2000.03.17</v>
          </cell>
          <cell r="Q18590" t="str">
            <v>박선왜</v>
          </cell>
          <cell r="T18590" t="str">
            <v>U$34,500</v>
          </cell>
          <cell r="U18590" t="str">
            <v>@1119.60    @1106.10</v>
          </cell>
        </row>
        <row r="18591">
          <cell r="A18591" t="str">
            <v>81009-00</v>
          </cell>
          <cell r="B18591" t="str">
            <v>외환차손</v>
          </cell>
          <cell r="C18591" t="str">
            <v>외환차손</v>
          </cell>
          <cell r="D18591">
            <v>200</v>
          </cell>
          <cell r="E18591" t="str">
            <v>수금전표</v>
          </cell>
          <cell r="F18591" t="str">
            <v>60059790-003</v>
          </cell>
          <cell r="G18591">
            <v>100729</v>
          </cell>
          <cell r="H18591" t="str">
            <v>SCR국내영업팀</v>
          </cell>
          <cell r="I18591">
            <v>100729</v>
          </cell>
          <cell r="J18591" t="str">
            <v>SCR국내영업팀</v>
          </cell>
          <cell r="K18591" t="str">
            <v>SCR/화인테크노NEGO환</v>
          </cell>
          <cell r="L18591" t="str">
            <v>D</v>
          </cell>
          <cell r="M18591">
            <v>270512</v>
          </cell>
          <cell r="N18591">
            <v>0</v>
          </cell>
          <cell r="O18591" t="str">
            <v>2000.03.17</v>
          </cell>
          <cell r="P18591" t="str">
            <v>2000.03.17</v>
          </cell>
          <cell r="Q18591" t="str">
            <v>손형경</v>
          </cell>
          <cell r="T18591">
            <v>23320</v>
          </cell>
          <cell r="U18591" t="str">
            <v>@1132.40    @1120.80</v>
          </cell>
        </row>
        <row r="18592">
          <cell r="A18592" t="str">
            <v>81009-00</v>
          </cell>
          <cell r="B18592" t="str">
            <v>외환차손</v>
          </cell>
          <cell r="C18592" t="str">
            <v>외환차손</v>
          </cell>
          <cell r="D18592">
            <v>200</v>
          </cell>
          <cell r="E18592" t="str">
            <v>수금전표</v>
          </cell>
          <cell r="F18592" t="str">
            <v>60059793-003</v>
          </cell>
          <cell r="G18592">
            <v>100729</v>
          </cell>
          <cell r="H18592" t="str">
            <v>SCR국내영업팀</v>
          </cell>
          <cell r="I18592">
            <v>100729</v>
          </cell>
          <cell r="J18592" t="str">
            <v>SCR국내영업팀</v>
          </cell>
          <cell r="K18592" t="str">
            <v>SCR/화인테크노NEGO환</v>
          </cell>
          <cell r="L18592" t="str">
            <v>D</v>
          </cell>
          <cell r="M18592">
            <v>74518</v>
          </cell>
          <cell r="N18592">
            <v>0</v>
          </cell>
          <cell r="O18592" t="str">
            <v>2000.03.17</v>
          </cell>
          <cell r="P18592" t="str">
            <v>2000.03.17</v>
          </cell>
          <cell r="Q18592" t="str">
            <v>손형경</v>
          </cell>
          <cell r="T18592">
            <v>39220</v>
          </cell>
          <cell r="U18592" t="str">
            <v>@1122.70    @1120.80</v>
          </cell>
        </row>
        <row r="18593">
          <cell r="A18593" t="str">
            <v>81009-00</v>
          </cell>
          <cell r="B18593" t="str">
            <v>외환차손</v>
          </cell>
          <cell r="C18593" t="str">
            <v>외환차손</v>
          </cell>
          <cell r="D18593">
            <v>200</v>
          </cell>
          <cell r="E18593" t="str">
            <v>수금전표</v>
          </cell>
          <cell r="F18593" t="str">
            <v>60059791-003</v>
          </cell>
          <cell r="G18593">
            <v>100729</v>
          </cell>
          <cell r="H18593" t="str">
            <v>SCR국내영업팀</v>
          </cell>
          <cell r="I18593">
            <v>100729</v>
          </cell>
          <cell r="J18593" t="str">
            <v>SCR국내영업팀</v>
          </cell>
          <cell r="K18593" t="str">
            <v>SCR/동양전선NEGO환차</v>
          </cell>
          <cell r="L18593" t="str">
            <v>D</v>
          </cell>
          <cell r="M18593">
            <v>2555346</v>
          </cell>
          <cell r="N18593">
            <v>0</v>
          </cell>
          <cell r="O18593" t="str">
            <v>2000.03.17</v>
          </cell>
          <cell r="P18593" t="str">
            <v>2000.03.17</v>
          </cell>
          <cell r="Q18593" t="str">
            <v>손형경</v>
          </cell>
          <cell r="T18593">
            <v>232304.12</v>
          </cell>
          <cell r="U18593" t="str">
            <v>@1131.80    @1120.80</v>
          </cell>
        </row>
        <row r="18594">
          <cell r="A18594" t="str">
            <v>81009-00</v>
          </cell>
          <cell r="B18594" t="str">
            <v>외환차손</v>
          </cell>
          <cell r="C18594" t="str">
            <v>외환차손</v>
          </cell>
          <cell r="D18594">
            <v>200</v>
          </cell>
          <cell r="E18594" t="str">
            <v>수금전표</v>
          </cell>
          <cell r="F18594" t="str">
            <v>60059792-003</v>
          </cell>
          <cell r="G18594">
            <v>100729</v>
          </cell>
          <cell r="H18594" t="str">
            <v>SCR국내영업팀</v>
          </cell>
          <cell r="I18594">
            <v>100729</v>
          </cell>
          <cell r="J18594" t="str">
            <v>SCR국내영업팀</v>
          </cell>
          <cell r="K18594" t="str">
            <v>SCR/대영배선NEGO환차</v>
          </cell>
          <cell r="L18594" t="str">
            <v>D</v>
          </cell>
          <cell r="M18594">
            <v>727503</v>
          </cell>
          <cell r="N18594">
            <v>0</v>
          </cell>
          <cell r="O18594" t="str">
            <v>2000.03.17</v>
          </cell>
          <cell r="P18594" t="str">
            <v>2000.03.17</v>
          </cell>
          <cell r="Q18594" t="str">
            <v>손형경</v>
          </cell>
          <cell r="T18594">
            <v>66136.58</v>
          </cell>
          <cell r="U18594" t="str">
            <v>@1131.80    @1120.80</v>
          </cell>
        </row>
        <row r="18595">
          <cell r="A18595" t="str">
            <v>81009-00</v>
          </cell>
          <cell r="B18595" t="str">
            <v>외환차손</v>
          </cell>
          <cell r="C18595" t="str">
            <v>외환차손</v>
          </cell>
          <cell r="D18595">
            <v>200</v>
          </cell>
          <cell r="E18595" t="str">
            <v>수금전표</v>
          </cell>
          <cell r="F18595" t="str">
            <v>10542212-003</v>
          </cell>
          <cell r="G18595">
            <v>100456</v>
          </cell>
          <cell r="H18595" t="str">
            <v>수출팀</v>
          </cell>
          <cell r="I18595">
            <v>100456</v>
          </cell>
          <cell r="J18595" t="str">
            <v>수출팀</v>
          </cell>
          <cell r="K18595" t="str">
            <v>환차손</v>
          </cell>
          <cell r="L18595" t="str">
            <v>D</v>
          </cell>
          <cell r="M18595">
            <v>141202</v>
          </cell>
          <cell r="N18595">
            <v>0</v>
          </cell>
          <cell r="O18595" t="str">
            <v>2000.03.17</v>
          </cell>
          <cell r="P18595" t="str">
            <v>2000.03.17</v>
          </cell>
          <cell r="Q18595" t="str">
            <v>채광기</v>
          </cell>
          <cell r="T18595" t="str">
            <v>USD 5,025</v>
          </cell>
          <cell r="U18595" t="str">
            <v>@$1145.40   @$1117.30</v>
          </cell>
        </row>
        <row r="18596">
          <cell r="A18596" t="str">
            <v>81009-00</v>
          </cell>
          <cell r="B18596" t="str">
            <v>외환차손</v>
          </cell>
          <cell r="C18596" t="str">
            <v>외환차손</v>
          </cell>
          <cell r="D18596">
            <v>200</v>
          </cell>
          <cell r="E18596" t="str">
            <v>수금전표</v>
          </cell>
          <cell r="F18596" t="str">
            <v>10542220-003</v>
          </cell>
          <cell r="G18596">
            <v>100456</v>
          </cell>
          <cell r="H18596" t="str">
            <v>수출팀</v>
          </cell>
          <cell r="I18596">
            <v>100456</v>
          </cell>
          <cell r="J18596" t="str">
            <v>수출팀</v>
          </cell>
          <cell r="K18596" t="str">
            <v>환차손</v>
          </cell>
          <cell r="L18596" t="str">
            <v>D</v>
          </cell>
          <cell r="M18596">
            <v>2403060</v>
          </cell>
          <cell r="N18596">
            <v>0</v>
          </cell>
          <cell r="O18596" t="str">
            <v>2000.03.17</v>
          </cell>
          <cell r="P18596" t="str">
            <v>2000.03.17</v>
          </cell>
          <cell r="Q18596" t="str">
            <v>채광기</v>
          </cell>
          <cell r="T18596" t="str">
            <v>USD 85,516</v>
          </cell>
          <cell r="U18596" t="str">
            <v>@$1145.40   @$1117.30</v>
          </cell>
        </row>
        <row r="18597">
          <cell r="A18597" t="str">
            <v>81009-00</v>
          </cell>
          <cell r="B18597" t="str">
            <v>외환차손</v>
          </cell>
          <cell r="C18597" t="str">
            <v>외환차손</v>
          </cell>
          <cell r="D18597">
            <v>200</v>
          </cell>
          <cell r="E18597" t="str">
            <v>수금전표</v>
          </cell>
          <cell r="F18597" t="str">
            <v>10542219-003</v>
          </cell>
          <cell r="G18597">
            <v>100456</v>
          </cell>
          <cell r="H18597" t="str">
            <v>수출팀</v>
          </cell>
          <cell r="I18597">
            <v>100456</v>
          </cell>
          <cell r="J18597" t="str">
            <v>수출팀</v>
          </cell>
          <cell r="K18597" t="str">
            <v>환차손</v>
          </cell>
          <cell r="L18597" t="str">
            <v>D</v>
          </cell>
          <cell r="M18597">
            <v>472975</v>
          </cell>
          <cell r="N18597">
            <v>0</v>
          </cell>
          <cell r="O18597" t="str">
            <v>2000.03.17</v>
          </cell>
          <cell r="P18597" t="str">
            <v>2000.03.17</v>
          </cell>
          <cell r="Q18597" t="str">
            <v>채광기</v>
          </cell>
          <cell r="T18597" t="str">
            <v>USD19,953</v>
          </cell>
          <cell r="U18597" t="str">
            <v>@$1141      @$1117.30</v>
          </cell>
        </row>
        <row r="18598">
          <cell r="A18598" t="str">
            <v>81009-00</v>
          </cell>
          <cell r="B18598" t="str">
            <v>외환차손</v>
          </cell>
          <cell r="C18598" t="str">
            <v>외환차손</v>
          </cell>
          <cell r="D18598">
            <v>200</v>
          </cell>
          <cell r="E18598" t="str">
            <v>수금전표</v>
          </cell>
          <cell r="F18598" t="str">
            <v>10542223-003</v>
          </cell>
          <cell r="G18598">
            <v>100456</v>
          </cell>
          <cell r="H18598" t="str">
            <v>수출팀</v>
          </cell>
          <cell r="I18598">
            <v>100456</v>
          </cell>
          <cell r="J18598" t="str">
            <v>수출팀</v>
          </cell>
          <cell r="K18598" t="str">
            <v>환차손</v>
          </cell>
          <cell r="L18598" t="str">
            <v>D</v>
          </cell>
          <cell r="M18598">
            <v>644888</v>
          </cell>
          <cell r="N18598">
            <v>0</v>
          </cell>
          <cell r="O18598" t="str">
            <v>2000.03.17</v>
          </cell>
          <cell r="P18598" t="str">
            <v>2000.03.17</v>
          </cell>
          <cell r="Q18598" t="str">
            <v>채광기</v>
          </cell>
          <cell r="T18598" t="str">
            <v>USD 27,207</v>
          </cell>
          <cell r="U18598" t="str">
            <v>@$1141      @$1117.30</v>
          </cell>
        </row>
        <row r="18599">
          <cell r="A18599" t="str">
            <v>81009-00</v>
          </cell>
          <cell r="B18599" t="str">
            <v>외환차손</v>
          </cell>
          <cell r="C18599" t="str">
            <v>외환차손</v>
          </cell>
          <cell r="D18599">
            <v>200</v>
          </cell>
          <cell r="E18599" t="str">
            <v>수금전표</v>
          </cell>
          <cell r="F18599" t="str">
            <v>10542222-003</v>
          </cell>
          <cell r="G18599">
            <v>100456</v>
          </cell>
          <cell r="H18599" t="str">
            <v>수출팀</v>
          </cell>
          <cell r="I18599">
            <v>100456</v>
          </cell>
          <cell r="J18599" t="str">
            <v>수출팀</v>
          </cell>
          <cell r="K18599" t="str">
            <v>환차손</v>
          </cell>
          <cell r="L18599" t="str">
            <v>D</v>
          </cell>
          <cell r="M18599">
            <v>215053</v>
          </cell>
          <cell r="N18599">
            <v>0</v>
          </cell>
          <cell r="O18599" t="str">
            <v>2000.03.17</v>
          </cell>
          <cell r="P18599" t="str">
            <v>2000.03.17</v>
          </cell>
          <cell r="Q18599" t="str">
            <v>채광기</v>
          </cell>
          <cell r="T18599" t="str">
            <v>USD 9,074</v>
          </cell>
          <cell r="U18599" t="str">
            <v>@$1141      @$1117.30</v>
          </cell>
        </row>
        <row r="18600">
          <cell r="A18600" t="str">
            <v>81009-00</v>
          </cell>
          <cell r="B18600" t="str">
            <v>외환차손</v>
          </cell>
          <cell r="C18600" t="str">
            <v>외환차손</v>
          </cell>
          <cell r="D18600">
            <v>200</v>
          </cell>
          <cell r="E18600" t="str">
            <v>수금전표</v>
          </cell>
          <cell r="F18600" t="str">
            <v>10542228-003</v>
          </cell>
          <cell r="G18600">
            <v>100456</v>
          </cell>
          <cell r="H18600" t="str">
            <v>수출팀</v>
          </cell>
          <cell r="I18600">
            <v>100456</v>
          </cell>
          <cell r="J18600" t="str">
            <v>수출팀</v>
          </cell>
          <cell r="K18600" t="str">
            <v>환차손</v>
          </cell>
          <cell r="L18600" t="str">
            <v>D</v>
          </cell>
          <cell r="M18600">
            <v>165388</v>
          </cell>
          <cell r="N18600">
            <v>0</v>
          </cell>
          <cell r="O18600" t="str">
            <v>2000.03.17</v>
          </cell>
          <cell r="P18600" t="str">
            <v>2000.03.17</v>
          </cell>
          <cell r="Q18600" t="str">
            <v>채광기</v>
          </cell>
          <cell r="T18600" t="str">
            <v>USD 6,975</v>
          </cell>
          <cell r="U18600" t="str">
            <v>@$1141      @$1117.30</v>
          </cell>
        </row>
        <row r="18601">
          <cell r="A18601" t="str">
            <v>81009-00</v>
          </cell>
          <cell r="B18601" t="str">
            <v>외환차손</v>
          </cell>
          <cell r="C18601" t="str">
            <v>외환차손</v>
          </cell>
          <cell r="D18601">
            <v>100</v>
          </cell>
          <cell r="E18601" t="str">
            <v>판매전표</v>
          </cell>
          <cell r="F18601" t="str">
            <v>60060691-004</v>
          </cell>
          <cell r="G18601">
            <v>100456</v>
          </cell>
          <cell r="H18601" t="str">
            <v>수출팀</v>
          </cell>
          <cell r="I18601">
            <v>100456</v>
          </cell>
          <cell r="J18601" t="str">
            <v>수출팀</v>
          </cell>
          <cell r="K18601" t="str">
            <v>환차손</v>
          </cell>
          <cell r="L18601" t="str">
            <v>D</v>
          </cell>
          <cell r="M18601">
            <v>83953</v>
          </cell>
          <cell r="N18601">
            <v>0</v>
          </cell>
          <cell r="O18601" t="str">
            <v>2000.03.17</v>
          </cell>
          <cell r="P18601" t="str">
            <v>2000.03.14</v>
          </cell>
          <cell r="Q18601" t="str">
            <v>채광기</v>
          </cell>
          <cell r="T18601" t="str">
            <v>USD27,964</v>
          </cell>
          <cell r="U18601" t="str">
            <v>@$1120.30   @$1117.30</v>
          </cell>
        </row>
        <row r="18602">
          <cell r="A18602" t="str">
            <v>81009-00</v>
          </cell>
          <cell r="B18602" t="str">
            <v>외환차손</v>
          </cell>
          <cell r="C18602" t="str">
            <v>외환차손</v>
          </cell>
          <cell r="D18602">
            <v>200</v>
          </cell>
          <cell r="E18602" t="str">
            <v>수금전표</v>
          </cell>
          <cell r="F18602" t="str">
            <v>60059784-003</v>
          </cell>
          <cell r="G18602">
            <v>100730</v>
          </cell>
          <cell r="H18602" t="str">
            <v>SCR해외영업팀</v>
          </cell>
          <cell r="I18602">
            <v>100730</v>
          </cell>
          <cell r="J18602" t="str">
            <v>SCR해외영업팀</v>
          </cell>
          <cell r="K18602" t="str">
            <v>SCR/한화 NEGO환차손</v>
          </cell>
          <cell r="L18602" t="str">
            <v>D</v>
          </cell>
          <cell r="M18602">
            <v>4651165</v>
          </cell>
          <cell r="N18602">
            <v>0</v>
          </cell>
          <cell r="O18602" t="str">
            <v>2000.03.18</v>
          </cell>
          <cell r="P18602" t="str">
            <v>2000.03.18</v>
          </cell>
          <cell r="Q18602" t="str">
            <v>손형경</v>
          </cell>
          <cell r="T18602">
            <v>378143.46</v>
          </cell>
          <cell r="U18602" t="str">
            <v>@1132.40    @1120.10</v>
          </cell>
        </row>
        <row r="18603">
          <cell r="A18603" t="str">
            <v>81009-00</v>
          </cell>
          <cell r="B18603" t="str">
            <v>외환차손</v>
          </cell>
          <cell r="C18603" t="str">
            <v>외환차손</v>
          </cell>
          <cell r="D18603">
            <v>200</v>
          </cell>
          <cell r="E18603" t="str">
            <v>수금전표</v>
          </cell>
          <cell r="F18603" t="str">
            <v>60059840-003</v>
          </cell>
          <cell r="G18603">
            <v>100067</v>
          </cell>
          <cell r="H18603" t="str">
            <v>해외영업팀</v>
          </cell>
          <cell r="I18603">
            <v>100067</v>
          </cell>
          <cell r="J18603" t="str">
            <v>해외영업팀</v>
          </cell>
          <cell r="K18603" t="str">
            <v>환차손실(CP)태영/LON</v>
          </cell>
          <cell r="L18603" t="str">
            <v>D</v>
          </cell>
          <cell r="M18603">
            <v>2318400</v>
          </cell>
          <cell r="N18603">
            <v>0</v>
          </cell>
          <cell r="O18603" t="str">
            <v>2000.03.20</v>
          </cell>
          <cell r="P18603" t="str">
            <v>2000.03.20</v>
          </cell>
          <cell r="Q18603" t="str">
            <v>박선왜</v>
          </cell>
          <cell r="T18603" t="str">
            <v>U$82,800</v>
          </cell>
          <cell r="U18603" t="str">
            <v>@1134.40    @1106.40</v>
          </cell>
        </row>
        <row r="18604">
          <cell r="A18604" t="str">
            <v>81009-00</v>
          </cell>
          <cell r="B18604" t="str">
            <v>외환차손</v>
          </cell>
          <cell r="C18604" t="str">
            <v>외환차손</v>
          </cell>
          <cell r="D18604">
            <v>200</v>
          </cell>
          <cell r="E18604" t="str">
            <v>수금전표</v>
          </cell>
          <cell r="F18604" t="str">
            <v>60059838-003</v>
          </cell>
          <cell r="G18604">
            <v>100067</v>
          </cell>
          <cell r="H18604" t="str">
            <v>해외영업팀</v>
          </cell>
          <cell r="I18604">
            <v>100067</v>
          </cell>
          <cell r="J18604" t="str">
            <v>해외영업팀</v>
          </cell>
          <cell r="K18604" t="str">
            <v>환차손실(FS)삼성/스? D</v>
          </cell>
          <cell r="M18604">
            <v>9386505</v>
          </cell>
          <cell r="N18604" t="str">
            <v>0  2</v>
          </cell>
          <cell r="O18604" t="str">
            <v>000.03.20  2</v>
          </cell>
          <cell r="P18604" t="str">
            <v>000.03.20  박</v>
          </cell>
          <cell r="Q18604" t="str">
            <v>선왜</v>
          </cell>
          <cell r="T18604" t="str">
            <v>U$711,098.84</v>
          </cell>
          <cell r="U18604" t="str">
            <v>@1131       @1117.80</v>
          </cell>
        </row>
        <row r="18605">
          <cell r="A18605" t="str">
            <v>81009-00</v>
          </cell>
          <cell r="B18605" t="str">
            <v>외환차손</v>
          </cell>
          <cell r="C18605" t="str">
            <v>외환차손</v>
          </cell>
          <cell r="D18605">
            <v>200</v>
          </cell>
          <cell r="E18605" t="str">
            <v>수금전표</v>
          </cell>
          <cell r="F18605" t="str">
            <v>60059848-003</v>
          </cell>
          <cell r="G18605">
            <v>100729</v>
          </cell>
          <cell r="H18605" t="str">
            <v>SCR국내영업팀</v>
          </cell>
          <cell r="I18605">
            <v>100729</v>
          </cell>
          <cell r="J18605" t="str">
            <v>SCR국내영업팀</v>
          </cell>
          <cell r="K18605" t="str">
            <v>SCR/한국KDK NEGO환차</v>
          </cell>
          <cell r="L18605" t="str">
            <v>D</v>
          </cell>
          <cell r="M18605">
            <v>65049</v>
          </cell>
          <cell r="N18605">
            <v>0</v>
          </cell>
          <cell r="O18605" t="str">
            <v>2000.03.20</v>
          </cell>
          <cell r="P18605" t="str">
            <v>2000.03.20</v>
          </cell>
          <cell r="Q18605" t="str">
            <v>손형경</v>
          </cell>
          <cell r="T18605">
            <v>30976</v>
          </cell>
          <cell r="U18605" t="str">
            <v>@1120.10    @1118.00</v>
          </cell>
        </row>
        <row r="18606">
          <cell r="A18606" t="str">
            <v>81009-00</v>
          </cell>
          <cell r="B18606" t="str">
            <v>외환차손</v>
          </cell>
          <cell r="C18606" t="str">
            <v>외환차손</v>
          </cell>
          <cell r="D18606">
            <v>200</v>
          </cell>
          <cell r="E18606" t="str">
            <v>수금전표</v>
          </cell>
          <cell r="F18606" t="str">
            <v>60059843-003</v>
          </cell>
          <cell r="G18606">
            <v>100729</v>
          </cell>
          <cell r="H18606" t="str">
            <v>SCR국내영업팀</v>
          </cell>
          <cell r="I18606">
            <v>100729</v>
          </cell>
          <cell r="J18606" t="str">
            <v>SCR국내영업팀</v>
          </cell>
          <cell r="K18606" t="str">
            <v>SCR/혜성전선NEGO환차</v>
          </cell>
          <cell r="L18606" t="str">
            <v>D</v>
          </cell>
          <cell r="M18606">
            <v>2244200</v>
          </cell>
          <cell r="N18606">
            <v>0</v>
          </cell>
          <cell r="O18606" t="str">
            <v>2000.03.20</v>
          </cell>
          <cell r="P18606" t="str">
            <v>2000.03.20</v>
          </cell>
          <cell r="Q18606" t="str">
            <v>손형경</v>
          </cell>
          <cell r="T18606">
            <v>162623.16</v>
          </cell>
          <cell r="U18606" t="str">
            <v>@1131.80    @1118.00</v>
          </cell>
        </row>
        <row r="18607">
          <cell r="A18607" t="str">
            <v>81009-00</v>
          </cell>
          <cell r="B18607" t="str">
            <v>외환차손</v>
          </cell>
          <cell r="C18607" t="str">
            <v>외환차손</v>
          </cell>
          <cell r="D18607">
            <v>200</v>
          </cell>
          <cell r="E18607" t="str">
            <v>수금전표</v>
          </cell>
          <cell r="F18607" t="str">
            <v>60059844-003</v>
          </cell>
          <cell r="G18607">
            <v>100729</v>
          </cell>
          <cell r="H18607" t="str">
            <v>SCR국내영업팀</v>
          </cell>
          <cell r="I18607">
            <v>100729</v>
          </cell>
          <cell r="J18607" t="str">
            <v>SCR국내영업팀</v>
          </cell>
          <cell r="K18607" t="str">
            <v>SCR/혜성전선NEGO환차</v>
          </cell>
          <cell r="L18607" t="str">
            <v>D</v>
          </cell>
          <cell r="M18607">
            <v>5829115</v>
          </cell>
          <cell r="N18607">
            <v>0</v>
          </cell>
          <cell r="O18607" t="str">
            <v>2000.03.20</v>
          </cell>
          <cell r="P18607" t="str">
            <v>2000.03.20</v>
          </cell>
          <cell r="Q18607" t="str">
            <v>손형경</v>
          </cell>
          <cell r="T18607">
            <v>422399.6</v>
          </cell>
          <cell r="U18607" t="str">
            <v>@1131.80    @1118.00</v>
          </cell>
        </row>
        <row r="18608">
          <cell r="A18608" t="str">
            <v>81009-00</v>
          </cell>
          <cell r="B18608" t="str">
            <v>외환차손</v>
          </cell>
          <cell r="C18608" t="str">
            <v>외환차손</v>
          </cell>
          <cell r="D18608">
            <v>50</v>
          </cell>
          <cell r="E18608" t="str">
            <v>자금전표</v>
          </cell>
          <cell r="F18608" t="str">
            <v>10535761-006</v>
          </cell>
          <cell r="G18608">
            <v>100027</v>
          </cell>
          <cell r="H18608" t="str">
            <v>일진경리팀</v>
          </cell>
          <cell r="I18608">
            <v>100027</v>
          </cell>
          <cell r="J18608" t="str">
            <v>일진경리팀</v>
          </cell>
          <cell r="K18608" t="str">
            <v>외환차손</v>
          </cell>
          <cell r="L18608" t="str">
            <v>D</v>
          </cell>
          <cell r="M18608">
            <v>107010</v>
          </cell>
          <cell r="N18608">
            <v>0</v>
          </cell>
          <cell r="O18608" t="str">
            <v>2000.03.21</v>
          </cell>
          <cell r="P18608" t="str">
            <v>2000.03.21</v>
          </cell>
          <cell r="Q18608" t="str">
            <v>최윤경</v>
          </cell>
          <cell r="T18608" t="str">
            <v>(U$36,900)</v>
          </cell>
          <cell r="U18608" t="str">
            <v>1120.90     1118</v>
          </cell>
        </row>
        <row r="18609">
          <cell r="A18609" t="str">
            <v>81009-00</v>
          </cell>
          <cell r="B18609" t="str">
            <v>외환차손</v>
          </cell>
          <cell r="C18609" t="str">
            <v>외환차손</v>
          </cell>
          <cell r="D18609">
            <v>200</v>
          </cell>
          <cell r="E18609" t="str">
            <v>수금전표</v>
          </cell>
          <cell r="F18609" t="str">
            <v>60059870-003</v>
          </cell>
          <cell r="G18609">
            <v>100730</v>
          </cell>
          <cell r="H18609" t="str">
            <v>SCR해외영업팀</v>
          </cell>
          <cell r="I18609">
            <v>100730</v>
          </cell>
          <cell r="J18609" t="str">
            <v>SCR해외영업팀</v>
          </cell>
          <cell r="K18609" t="str">
            <v>SCR/대성전선NEGO환차</v>
          </cell>
          <cell r="L18609" t="str">
            <v>D</v>
          </cell>
          <cell r="M18609">
            <v>354250</v>
          </cell>
          <cell r="N18609">
            <v>0</v>
          </cell>
          <cell r="O18609" t="str">
            <v>2000.03.21</v>
          </cell>
          <cell r="P18609" t="str">
            <v>2000.03.21</v>
          </cell>
          <cell r="Q18609" t="str">
            <v>손형경</v>
          </cell>
          <cell r="T18609">
            <v>75372.27</v>
          </cell>
          <cell r="U18609" t="str">
            <v>@1122.70    @1118.00</v>
          </cell>
        </row>
        <row r="18610">
          <cell r="A18610" t="str">
            <v>81009-00</v>
          </cell>
          <cell r="B18610" t="str">
            <v>외환차손</v>
          </cell>
          <cell r="C18610" t="str">
            <v>외환차손</v>
          </cell>
          <cell r="D18610">
            <v>200</v>
          </cell>
          <cell r="E18610" t="str">
            <v>수금전표</v>
          </cell>
          <cell r="F18610" t="str">
            <v>60059845-003</v>
          </cell>
          <cell r="G18610">
            <v>100729</v>
          </cell>
          <cell r="H18610" t="str">
            <v>SCR국내영업팀</v>
          </cell>
          <cell r="I18610">
            <v>100729</v>
          </cell>
          <cell r="J18610" t="str">
            <v>SCR국내영업팀</v>
          </cell>
          <cell r="K18610" t="str">
            <v>SCR/대아리드선NEGO환</v>
          </cell>
          <cell r="L18610" t="str">
            <v>D</v>
          </cell>
          <cell r="M18610">
            <v>77977</v>
          </cell>
          <cell r="N18610">
            <v>0</v>
          </cell>
          <cell r="O18610" t="str">
            <v>2000.03.21</v>
          </cell>
          <cell r="P18610" t="str">
            <v>2000.03.21</v>
          </cell>
          <cell r="Q18610" t="str">
            <v>손형경</v>
          </cell>
          <cell r="T18610">
            <v>194940.89</v>
          </cell>
          <cell r="U18610" t="str">
            <v>@1118.00    @1117.60</v>
          </cell>
        </row>
        <row r="18611">
          <cell r="A18611" t="str">
            <v>81009-00</v>
          </cell>
          <cell r="B18611" t="str">
            <v>외환차손</v>
          </cell>
          <cell r="C18611" t="str">
            <v>외환차손</v>
          </cell>
          <cell r="D18611">
            <v>200</v>
          </cell>
          <cell r="E18611" t="str">
            <v>수금전표</v>
          </cell>
          <cell r="F18611" t="str">
            <v>60059901-004</v>
          </cell>
          <cell r="G18611">
            <v>100067</v>
          </cell>
          <cell r="H18611" t="str">
            <v>해외영업팀</v>
          </cell>
          <cell r="I18611">
            <v>100067</v>
          </cell>
          <cell r="J18611" t="str">
            <v>해외영업팀</v>
          </cell>
          <cell r="K18611" t="str">
            <v>환차손실(DW)TRANS/스</v>
          </cell>
          <cell r="L18611" t="str">
            <v>D</v>
          </cell>
          <cell r="M18611">
            <v>2519196</v>
          </cell>
          <cell r="N18611">
            <v>0</v>
          </cell>
          <cell r="O18611" t="str">
            <v>2000.03.22</v>
          </cell>
          <cell r="P18611" t="str">
            <v>2000.03.22</v>
          </cell>
          <cell r="Q18611" t="str">
            <v>박선왜</v>
          </cell>
          <cell r="T18611" t="str">
            <v>U$84,821.42</v>
          </cell>
          <cell r="U18611" t="str">
            <v>@1145.40    @1115.70</v>
          </cell>
        </row>
        <row r="18612">
          <cell r="A18612" t="str">
            <v>81009-00</v>
          </cell>
          <cell r="B18612" t="str">
            <v>외환차손</v>
          </cell>
          <cell r="C18612" t="str">
            <v>외환차손</v>
          </cell>
          <cell r="D18612">
            <v>100</v>
          </cell>
          <cell r="E18612" t="str">
            <v>판매전표</v>
          </cell>
          <cell r="F18612" t="str">
            <v>60060692-005</v>
          </cell>
          <cell r="G18612">
            <v>100456</v>
          </cell>
          <cell r="H18612" t="str">
            <v>수출팀</v>
          </cell>
          <cell r="I18612">
            <v>100456</v>
          </cell>
          <cell r="J18612" t="str">
            <v>수출팀</v>
          </cell>
          <cell r="K18612" t="str">
            <v>환차손</v>
          </cell>
          <cell r="L18612" t="str">
            <v>D</v>
          </cell>
          <cell r="M18612">
            <v>175449</v>
          </cell>
          <cell r="N18612">
            <v>0</v>
          </cell>
          <cell r="O18612" t="str">
            <v>2000.03.22</v>
          </cell>
          <cell r="P18612" t="str">
            <v>2000.03.17</v>
          </cell>
          <cell r="Q18612" t="str">
            <v>채광기</v>
          </cell>
          <cell r="T18612" t="str">
            <v>USD16,535</v>
          </cell>
          <cell r="U18612" t="str">
            <v>@$1120.30   @$1109.70</v>
          </cell>
        </row>
        <row r="18613">
          <cell r="A18613" t="str">
            <v>81009-00</v>
          </cell>
          <cell r="B18613" t="str">
            <v>외환차손</v>
          </cell>
          <cell r="C18613" t="str">
            <v>외환차손</v>
          </cell>
          <cell r="D18613">
            <v>100</v>
          </cell>
          <cell r="E18613" t="str">
            <v>판매전표</v>
          </cell>
          <cell r="F18613" t="str">
            <v>60060693-006</v>
          </cell>
          <cell r="G18613">
            <v>100456</v>
          </cell>
          <cell r="H18613" t="str">
            <v>수출팀</v>
          </cell>
          <cell r="I18613">
            <v>100456</v>
          </cell>
          <cell r="J18613" t="str">
            <v>수출팀</v>
          </cell>
          <cell r="K18613" t="str">
            <v>환차손</v>
          </cell>
          <cell r="L18613" t="str">
            <v>D</v>
          </cell>
          <cell r="M18613">
            <v>472234</v>
          </cell>
          <cell r="N18613">
            <v>0</v>
          </cell>
          <cell r="O18613" t="str">
            <v>2000.03.22</v>
          </cell>
          <cell r="P18613" t="str">
            <v>2000.03.17</v>
          </cell>
          <cell r="Q18613" t="str">
            <v>채광기</v>
          </cell>
          <cell r="T18613" t="str">
            <v>USD44,546</v>
          </cell>
          <cell r="U18613" t="str">
            <v>@$1120.30   @$1109.7</v>
          </cell>
        </row>
        <row r="18614">
          <cell r="A18614" t="str">
            <v>81009-00</v>
          </cell>
          <cell r="B18614" t="str">
            <v>외환차손</v>
          </cell>
          <cell r="C18614" t="str">
            <v>외환차손</v>
          </cell>
          <cell r="D18614">
            <v>100</v>
          </cell>
          <cell r="E18614" t="str">
            <v>판매전표</v>
          </cell>
          <cell r="F18614" t="str">
            <v>60060694-006</v>
          </cell>
          <cell r="G18614">
            <v>100456</v>
          </cell>
          <cell r="H18614" t="str">
            <v>수출팀</v>
          </cell>
          <cell r="I18614">
            <v>100456</v>
          </cell>
          <cell r="J18614" t="str">
            <v>수출팀</v>
          </cell>
          <cell r="K18614" t="str">
            <v>환차손</v>
          </cell>
          <cell r="L18614" t="str">
            <v>D</v>
          </cell>
          <cell r="M18614">
            <v>583830</v>
          </cell>
          <cell r="N18614">
            <v>0</v>
          </cell>
          <cell r="O18614" t="str">
            <v>2000.03.22</v>
          </cell>
          <cell r="P18614" t="str">
            <v>2000.03.17</v>
          </cell>
          <cell r="Q18614" t="str">
            <v>채광기</v>
          </cell>
          <cell r="T18614" t="str">
            <v>USD55,070</v>
          </cell>
          <cell r="U18614" t="str">
            <v>@$1120.30   @$1109.70</v>
          </cell>
        </row>
        <row r="18615">
          <cell r="A18615" t="str">
            <v>81009-00</v>
          </cell>
          <cell r="B18615" t="str">
            <v>외환차손</v>
          </cell>
          <cell r="C18615" t="str">
            <v>외환차손</v>
          </cell>
          <cell r="D18615">
            <v>200</v>
          </cell>
          <cell r="E18615" t="str">
            <v>수금전표</v>
          </cell>
          <cell r="F18615" t="str">
            <v>60059932-006</v>
          </cell>
          <cell r="G18615">
            <v>100730</v>
          </cell>
          <cell r="H18615" t="str">
            <v>SCR해외영업팀</v>
          </cell>
          <cell r="I18615">
            <v>100730</v>
          </cell>
          <cell r="J18615" t="str">
            <v>SCR해외영업팀</v>
          </cell>
          <cell r="K18615" t="str">
            <v>SCR/엘지상사 환차손/</v>
          </cell>
          <cell r="L18615" t="str">
            <v>D</v>
          </cell>
          <cell r="M18615">
            <v>1270505</v>
          </cell>
          <cell r="N18615">
            <v>0</v>
          </cell>
          <cell r="O18615" t="str">
            <v>2000.03.23</v>
          </cell>
          <cell r="P18615" t="str">
            <v>2000.03.23</v>
          </cell>
          <cell r="Q18615" t="str">
            <v>손형경</v>
          </cell>
          <cell r="T18615">
            <v>118738.8</v>
          </cell>
          <cell r="U18615" t="str">
            <v>@1125.30    @1114.60</v>
          </cell>
        </row>
        <row r="18616">
          <cell r="A18616" t="str">
            <v>81009-00</v>
          </cell>
          <cell r="B18616" t="str">
            <v>외환차손</v>
          </cell>
          <cell r="C18616" t="str">
            <v>외환차손</v>
          </cell>
          <cell r="D18616">
            <v>200</v>
          </cell>
          <cell r="E18616" t="str">
            <v>수금전표</v>
          </cell>
          <cell r="F18616" t="str">
            <v>60059932-007</v>
          </cell>
          <cell r="G18616">
            <v>100730</v>
          </cell>
          <cell r="H18616" t="str">
            <v>SCR해외영업팀</v>
          </cell>
          <cell r="I18616">
            <v>100730</v>
          </cell>
          <cell r="J18616" t="str">
            <v>SCR해외영업팀</v>
          </cell>
          <cell r="K18616" t="str">
            <v>SCR/엘지상사 환차손/</v>
          </cell>
          <cell r="L18616" t="str">
            <v>D</v>
          </cell>
          <cell r="M18616">
            <v>731044</v>
          </cell>
          <cell r="N18616">
            <v>0</v>
          </cell>
          <cell r="O18616" t="str">
            <v>2000.03.23</v>
          </cell>
          <cell r="P18616" t="str">
            <v>2000.03.23</v>
          </cell>
          <cell r="Q18616" t="str">
            <v>손형경</v>
          </cell>
          <cell r="T18616">
            <v>116038.8</v>
          </cell>
          <cell r="U18616" t="str">
            <v>@1120.90    @1114.60</v>
          </cell>
        </row>
        <row r="18617">
          <cell r="A18617" t="str">
            <v>81009-00</v>
          </cell>
          <cell r="B18617" t="str">
            <v>외환차손</v>
          </cell>
          <cell r="C18617" t="str">
            <v>외환차손</v>
          </cell>
          <cell r="D18617">
            <v>200</v>
          </cell>
          <cell r="E18617" t="str">
            <v>수금전표</v>
          </cell>
          <cell r="F18617" t="str">
            <v>60059932-008</v>
          </cell>
          <cell r="G18617">
            <v>100730</v>
          </cell>
          <cell r="H18617" t="str">
            <v>SCR해외영업팀</v>
          </cell>
          <cell r="I18617">
            <v>100730</v>
          </cell>
          <cell r="J18617" t="str">
            <v>SCR해외영업팀</v>
          </cell>
          <cell r="K18617" t="str">
            <v>SCR/엘지상사 환차손/</v>
          </cell>
          <cell r="L18617" t="str">
            <v>D</v>
          </cell>
          <cell r="M18617">
            <v>567000</v>
          </cell>
          <cell r="N18617">
            <v>0</v>
          </cell>
          <cell r="O18617" t="str">
            <v>2000.03.23</v>
          </cell>
          <cell r="P18617" t="str">
            <v>2000.03.23</v>
          </cell>
          <cell r="Q18617" t="str">
            <v>손형경</v>
          </cell>
          <cell r="T18617">
            <v>113400</v>
          </cell>
          <cell r="U18617" t="str">
            <v>@1119.60    @1114.60</v>
          </cell>
        </row>
        <row r="18618">
          <cell r="A18618" t="str">
            <v>81009-00</v>
          </cell>
          <cell r="B18618" t="str">
            <v>외환차손</v>
          </cell>
          <cell r="C18618" t="str">
            <v>외환차손</v>
          </cell>
          <cell r="D18618">
            <v>200</v>
          </cell>
          <cell r="E18618" t="str">
            <v>수금전표</v>
          </cell>
          <cell r="F18618" t="str">
            <v>60059932-009</v>
          </cell>
          <cell r="G18618">
            <v>100730</v>
          </cell>
          <cell r="H18618" t="str">
            <v>SCR해외영업팀</v>
          </cell>
          <cell r="I18618">
            <v>100730</v>
          </cell>
          <cell r="J18618" t="str">
            <v>SCR해외영업팀</v>
          </cell>
          <cell r="K18618" t="str">
            <v>SCR/엘지상사 환차손/</v>
          </cell>
          <cell r="L18618" t="str">
            <v>D</v>
          </cell>
          <cell r="M18618">
            <v>378002</v>
          </cell>
          <cell r="N18618">
            <v>0</v>
          </cell>
          <cell r="O18618" t="str">
            <v>2000.03.23</v>
          </cell>
          <cell r="P18618" t="str">
            <v>2000.03.23</v>
          </cell>
          <cell r="Q18618" t="str">
            <v>손형경</v>
          </cell>
          <cell r="T18618">
            <v>75600</v>
          </cell>
          <cell r="U18618" t="str">
            <v>@1119.60    @1114.60</v>
          </cell>
        </row>
        <row r="18619">
          <cell r="A18619" t="str">
            <v>81009-00</v>
          </cell>
          <cell r="B18619" t="str">
            <v>외환차손</v>
          </cell>
          <cell r="C18619" t="str">
            <v>외환차손</v>
          </cell>
          <cell r="D18619">
            <v>500</v>
          </cell>
          <cell r="E18619" t="str">
            <v>미착전표</v>
          </cell>
          <cell r="F18619" t="str">
            <v>10538722-003</v>
          </cell>
          <cell r="G18619">
            <v>100358</v>
          </cell>
          <cell r="H18619" t="str">
            <v>O/F생산팀</v>
          </cell>
          <cell r="I18619">
            <v>100023</v>
          </cell>
          <cell r="J18619" t="str">
            <v>업무팀</v>
          </cell>
          <cell r="K18619" t="str">
            <v>환차손실</v>
          </cell>
          <cell r="L18619" t="str">
            <v>D</v>
          </cell>
          <cell r="M18619">
            <v>2784854</v>
          </cell>
          <cell r="N18619">
            <v>0</v>
          </cell>
          <cell r="O18619" t="str">
            <v>2000.03.23</v>
          </cell>
          <cell r="P18619" t="str">
            <v>2000.03.23</v>
          </cell>
          <cell r="Q18619" t="str">
            <v>이현구</v>
          </cell>
          <cell r="T18619">
            <v>79408.23</v>
          </cell>
          <cell r="U18619" t="str">
            <v>1148.20     1113.20</v>
          </cell>
        </row>
        <row r="18620">
          <cell r="A18620" t="str">
            <v>81009-00</v>
          </cell>
          <cell r="B18620" t="str">
            <v>외환차손</v>
          </cell>
          <cell r="C18620" t="str">
            <v>외환차손</v>
          </cell>
          <cell r="D18620">
            <v>200</v>
          </cell>
          <cell r="E18620" t="str">
            <v>수금전표</v>
          </cell>
          <cell r="F18620" t="str">
            <v>10542191-002</v>
          </cell>
          <cell r="G18620">
            <v>100456</v>
          </cell>
          <cell r="H18620" t="str">
            <v>수출팀</v>
          </cell>
          <cell r="I18620">
            <v>100456</v>
          </cell>
          <cell r="J18620" t="str">
            <v>수출팀</v>
          </cell>
          <cell r="K18620" t="str">
            <v>환차손</v>
          </cell>
          <cell r="L18620" t="str">
            <v>D</v>
          </cell>
          <cell r="M18620">
            <v>1350</v>
          </cell>
          <cell r="N18620">
            <v>0</v>
          </cell>
          <cell r="O18620" t="str">
            <v>2000.03.23</v>
          </cell>
          <cell r="P18620" t="str">
            <v>2000.03.23</v>
          </cell>
          <cell r="Q18620" t="str">
            <v>채광기</v>
          </cell>
          <cell r="T18620" t="str">
            <v>USD 4,766</v>
          </cell>
          <cell r="U18620" t="str">
            <v>@$1120.30   @$1120.02</v>
          </cell>
        </row>
        <row r="18621">
          <cell r="A18621" t="str">
            <v>81009-00</v>
          </cell>
          <cell r="B18621" t="str">
            <v>외환차손</v>
          </cell>
          <cell r="C18621" t="str">
            <v>외환차손</v>
          </cell>
          <cell r="D18621">
            <v>200</v>
          </cell>
          <cell r="E18621" t="str">
            <v>수금전표</v>
          </cell>
          <cell r="F18621" t="str">
            <v>60061354-003</v>
          </cell>
          <cell r="G18621">
            <v>100067</v>
          </cell>
          <cell r="H18621" t="str">
            <v>해외영업팀</v>
          </cell>
          <cell r="I18621">
            <v>100067</v>
          </cell>
          <cell r="J18621" t="str">
            <v>해외영업팀</v>
          </cell>
          <cell r="K18621" t="str">
            <v>환차손실(CP)SK/ATLAS</v>
          </cell>
          <cell r="L18621" t="str">
            <v>D</v>
          </cell>
          <cell r="M18621">
            <v>343200</v>
          </cell>
          <cell r="N18621">
            <v>0</v>
          </cell>
          <cell r="O18621" t="str">
            <v>2000.03.23</v>
          </cell>
          <cell r="P18621" t="str">
            <v>2000.03.23</v>
          </cell>
          <cell r="Q18621" t="str">
            <v>박선왜</v>
          </cell>
          <cell r="T18621" t="str">
            <v>U$62,400</v>
          </cell>
          <cell r="U18621" t="str">
            <v>@1120.10    @1114.60</v>
          </cell>
        </row>
        <row r="18622">
          <cell r="A18622" t="str">
            <v>81009-00</v>
          </cell>
          <cell r="B18622" t="str">
            <v>외환차손</v>
          </cell>
          <cell r="C18622" t="str">
            <v>외환차손</v>
          </cell>
          <cell r="D18622">
            <v>200</v>
          </cell>
          <cell r="E18622" t="str">
            <v>수금전표</v>
          </cell>
          <cell r="F18622" t="str">
            <v>10537825-003</v>
          </cell>
          <cell r="G18622">
            <v>100730</v>
          </cell>
          <cell r="H18622" t="str">
            <v>SCR해외영업팀</v>
          </cell>
          <cell r="I18622">
            <v>100729</v>
          </cell>
          <cell r="J18622" t="str">
            <v>SCR국내영업팀</v>
          </cell>
          <cell r="K18622" t="str">
            <v>SCR/녹산무역 선수금</v>
          </cell>
          <cell r="L18622" t="str">
            <v>D</v>
          </cell>
          <cell r="M18622">
            <v>20</v>
          </cell>
          <cell r="N18622">
            <v>0</v>
          </cell>
          <cell r="O18622" t="str">
            <v>2000.03.24</v>
          </cell>
          <cell r="P18622" t="str">
            <v>2000.03.24</v>
          </cell>
          <cell r="Q18622" t="str">
            <v>손형경</v>
          </cell>
          <cell r="T18622">
            <v>200.22</v>
          </cell>
          <cell r="U18622" t="str">
            <v>@1120.90    @1120.80</v>
          </cell>
        </row>
        <row r="18623">
          <cell r="A18623" t="str">
            <v>81009-00</v>
          </cell>
          <cell r="B18623" t="str">
            <v>외환차손</v>
          </cell>
          <cell r="C18623" t="str">
            <v>외환차손</v>
          </cell>
          <cell r="D18623">
            <v>200</v>
          </cell>
          <cell r="E18623" t="str">
            <v>수금전표</v>
          </cell>
          <cell r="F18623" t="str">
            <v>60059994-005</v>
          </cell>
          <cell r="G18623">
            <v>100730</v>
          </cell>
          <cell r="H18623" t="str">
            <v>SCR해외영업팀</v>
          </cell>
          <cell r="I18623">
            <v>100730</v>
          </cell>
          <cell r="J18623" t="str">
            <v>SCR해외영업팀</v>
          </cell>
          <cell r="K18623" t="str">
            <v>SCR/녹산무역거래알선</v>
          </cell>
          <cell r="L18623" t="str">
            <v>D</v>
          </cell>
          <cell r="M18623">
            <v>21891</v>
          </cell>
          <cell r="N18623">
            <v>0</v>
          </cell>
          <cell r="O18623" t="str">
            <v>2000.03.24</v>
          </cell>
          <cell r="P18623" t="str">
            <v>2000.03.24</v>
          </cell>
          <cell r="Q18623" t="str">
            <v>손형경</v>
          </cell>
          <cell r="T18623">
            <v>1100</v>
          </cell>
          <cell r="U18623" t="str">
            <v>@1120.90    @1101.00</v>
          </cell>
        </row>
        <row r="18624">
          <cell r="A18624" t="str">
            <v>81009-00</v>
          </cell>
          <cell r="B18624" t="str">
            <v>외환차손</v>
          </cell>
          <cell r="C18624" t="str">
            <v>외환차손</v>
          </cell>
          <cell r="D18624">
            <v>200</v>
          </cell>
          <cell r="E18624" t="str">
            <v>수금전표</v>
          </cell>
          <cell r="F18624" t="str">
            <v>60059994-006</v>
          </cell>
          <cell r="G18624">
            <v>100730</v>
          </cell>
          <cell r="H18624" t="str">
            <v>SCR해외영업팀</v>
          </cell>
          <cell r="I18624">
            <v>100730</v>
          </cell>
          <cell r="J18624" t="str">
            <v>SCR해외영업팀</v>
          </cell>
          <cell r="K18624" t="str">
            <v>SCR/녹산무역입금환차</v>
          </cell>
          <cell r="L18624" t="str">
            <v>D</v>
          </cell>
          <cell r="M18624">
            <v>1369708</v>
          </cell>
          <cell r="N18624">
            <v>0</v>
          </cell>
          <cell r="O18624" t="str">
            <v>2000.03.24</v>
          </cell>
          <cell r="P18624" t="str">
            <v>2000.03.24</v>
          </cell>
          <cell r="Q18624" t="str">
            <v>손형경</v>
          </cell>
          <cell r="T18624">
            <v>153899.78</v>
          </cell>
          <cell r="U18624" t="str">
            <v>@1120.90    @1112.00</v>
          </cell>
        </row>
        <row r="18625">
          <cell r="A18625" t="str">
            <v>81009-00</v>
          </cell>
          <cell r="B18625" t="str">
            <v>외환차손</v>
          </cell>
          <cell r="C18625" t="str">
            <v>외환차손</v>
          </cell>
          <cell r="D18625">
            <v>200</v>
          </cell>
          <cell r="E18625" t="str">
            <v>수금전표</v>
          </cell>
          <cell r="F18625" t="str">
            <v>60059979-006</v>
          </cell>
          <cell r="G18625">
            <v>100730</v>
          </cell>
          <cell r="H18625" t="str">
            <v>SCR해외영업팀</v>
          </cell>
          <cell r="I18625">
            <v>100730</v>
          </cell>
          <cell r="J18625" t="str">
            <v>SCR해외영업팀</v>
          </cell>
          <cell r="K18625" t="str">
            <v>SCR/녹산무역입금환차</v>
          </cell>
          <cell r="L18625" t="str">
            <v>D</v>
          </cell>
          <cell r="M18625">
            <v>1371312</v>
          </cell>
          <cell r="N18625">
            <v>0</v>
          </cell>
          <cell r="O18625" t="str">
            <v>2000.03.24</v>
          </cell>
          <cell r="P18625" t="str">
            <v>2000.03.24</v>
          </cell>
          <cell r="Q18625" t="str">
            <v>손형경</v>
          </cell>
          <cell r="T18625">
            <v>154080</v>
          </cell>
          <cell r="U18625" t="str">
            <v>@1120.90    @1112.00</v>
          </cell>
        </row>
        <row r="18626">
          <cell r="A18626" t="str">
            <v>81009-00</v>
          </cell>
          <cell r="B18626" t="str">
            <v>외환차손</v>
          </cell>
          <cell r="C18626" t="str">
            <v>외환차손</v>
          </cell>
          <cell r="D18626">
            <v>200</v>
          </cell>
          <cell r="E18626" t="str">
            <v>수금전표</v>
          </cell>
          <cell r="F18626" t="str">
            <v>60059979-007</v>
          </cell>
          <cell r="G18626">
            <v>100730</v>
          </cell>
          <cell r="H18626" t="str">
            <v>SCR해외영업팀</v>
          </cell>
          <cell r="I18626">
            <v>100730</v>
          </cell>
          <cell r="J18626" t="str">
            <v>SCR해외영업팀</v>
          </cell>
          <cell r="K18626" t="str">
            <v>SCR/녹산무역거래알선</v>
          </cell>
          <cell r="L18626" t="str">
            <v>D</v>
          </cell>
          <cell r="M18626">
            <v>21890</v>
          </cell>
          <cell r="N18626">
            <v>0</v>
          </cell>
          <cell r="O18626" t="str">
            <v>2000.03.24</v>
          </cell>
          <cell r="P18626" t="str">
            <v>2000.03.24</v>
          </cell>
          <cell r="Q18626" t="str">
            <v>손형경</v>
          </cell>
          <cell r="T18626">
            <v>1100</v>
          </cell>
          <cell r="U18626" t="str">
            <v>@1120.90    @1101.00</v>
          </cell>
        </row>
        <row r="18627">
          <cell r="A18627" t="str">
            <v>81009-00</v>
          </cell>
          <cell r="B18627" t="str">
            <v>외환차손</v>
          </cell>
          <cell r="C18627" t="str">
            <v>외환차손</v>
          </cell>
          <cell r="D18627">
            <v>200</v>
          </cell>
          <cell r="E18627" t="str">
            <v>수금전표</v>
          </cell>
          <cell r="F18627" t="str">
            <v>10542225-003</v>
          </cell>
          <cell r="G18627">
            <v>100456</v>
          </cell>
          <cell r="H18627" t="str">
            <v>수출팀</v>
          </cell>
          <cell r="I18627">
            <v>100456</v>
          </cell>
          <cell r="J18627" t="str">
            <v>수출팀</v>
          </cell>
          <cell r="K18627" t="str">
            <v>환차손</v>
          </cell>
          <cell r="L18627" t="str">
            <v>D</v>
          </cell>
          <cell r="M18627">
            <v>219713</v>
          </cell>
          <cell r="N18627">
            <v>0</v>
          </cell>
          <cell r="O18627" t="str">
            <v>2000.03.24</v>
          </cell>
          <cell r="P18627" t="str">
            <v>2000.03.24</v>
          </cell>
          <cell r="Q18627" t="str">
            <v>채광기</v>
          </cell>
          <cell r="T18627" t="str">
            <v>USD 8,460</v>
          </cell>
          <cell r="U18627" t="str">
            <v>@$1141      @$1108.50</v>
          </cell>
        </row>
        <row r="18628">
          <cell r="A18628" t="str">
            <v>81009-00</v>
          </cell>
          <cell r="B18628" t="str">
            <v>외환차손</v>
          </cell>
          <cell r="C18628" t="str">
            <v>외환차손</v>
          </cell>
          <cell r="D18628">
            <v>100</v>
          </cell>
          <cell r="E18628" t="str">
            <v>판매전표</v>
          </cell>
          <cell r="F18628" t="str">
            <v>60060696-004</v>
          </cell>
          <cell r="G18628">
            <v>100456</v>
          </cell>
          <cell r="H18628" t="str">
            <v>수출팀</v>
          </cell>
          <cell r="I18628">
            <v>100456</v>
          </cell>
          <cell r="J18628" t="str">
            <v>수출팀</v>
          </cell>
          <cell r="K18628" t="str">
            <v>환차손</v>
          </cell>
          <cell r="L18628" t="str">
            <v>D</v>
          </cell>
          <cell r="M18628">
            <v>99911</v>
          </cell>
          <cell r="N18628">
            <v>0</v>
          </cell>
          <cell r="O18628" t="str">
            <v>2000.03.24</v>
          </cell>
          <cell r="P18628" t="str">
            <v>2000.03.24</v>
          </cell>
          <cell r="Q18628" t="str">
            <v>채광기</v>
          </cell>
          <cell r="T18628" t="str">
            <v>USD8,460</v>
          </cell>
          <cell r="U18628" t="str">
            <v>@$1120.30   @$1108.50</v>
          </cell>
        </row>
        <row r="18629">
          <cell r="A18629" t="str">
            <v>81009-00</v>
          </cell>
          <cell r="B18629" t="str">
            <v>외환차손</v>
          </cell>
          <cell r="C18629" t="str">
            <v>외환차손</v>
          </cell>
          <cell r="D18629">
            <v>200</v>
          </cell>
          <cell r="E18629" t="str">
            <v>수금전표</v>
          </cell>
          <cell r="F18629" t="str">
            <v>10537940-003</v>
          </cell>
          <cell r="G18629">
            <v>100453</v>
          </cell>
          <cell r="H18629" t="str">
            <v>특판1팀</v>
          </cell>
          <cell r="I18629">
            <v>100453</v>
          </cell>
          <cell r="J18629" t="str">
            <v>특판1팀</v>
          </cell>
          <cell r="K18629" t="str">
            <v>외환차손</v>
          </cell>
          <cell r="L18629" t="str">
            <v>D</v>
          </cell>
          <cell r="M18629">
            <v>255075</v>
          </cell>
          <cell r="N18629">
            <v>0</v>
          </cell>
          <cell r="O18629" t="str">
            <v>2000.03.25</v>
          </cell>
          <cell r="P18629" t="str">
            <v>2000.03.25</v>
          </cell>
          <cell r="Q18629" t="str">
            <v>최윤경</v>
          </cell>
          <cell r="T18629">
            <v>32550</v>
          </cell>
          <cell r="U18629" t="str">
            <v>1,146.60    1,108.70</v>
          </cell>
        </row>
        <row r="18630">
          <cell r="A18630" t="str">
            <v>81009-00</v>
          </cell>
          <cell r="B18630" t="str">
            <v>외환차손</v>
          </cell>
          <cell r="C18630" t="str">
            <v>외환차손</v>
          </cell>
          <cell r="D18630">
            <v>200</v>
          </cell>
          <cell r="E18630" t="str">
            <v>수금전표</v>
          </cell>
          <cell r="F18630" t="str">
            <v>60060097-004</v>
          </cell>
          <cell r="G18630">
            <v>100067</v>
          </cell>
          <cell r="H18630" t="str">
            <v>해외영업팀</v>
          </cell>
          <cell r="I18630">
            <v>100067</v>
          </cell>
          <cell r="J18630" t="str">
            <v>해외영업팀</v>
          </cell>
          <cell r="K18630" t="str">
            <v>환차손실(OF)TRNAS/CH</v>
          </cell>
          <cell r="L18630" t="str">
            <v>D</v>
          </cell>
          <cell r="M18630">
            <v>78000</v>
          </cell>
          <cell r="N18630">
            <v>0</v>
          </cell>
          <cell r="O18630" t="str">
            <v>2000.03.28</v>
          </cell>
          <cell r="P18630" t="str">
            <v>2000.03.28</v>
          </cell>
          <cell r="Q18630" t="str">
            <v>박선왜</v>
          </cell>
          <cell r="T18630" t="str">
            <v>U$10,000</v>
          </cell>
          <cell r="U18630" t="str">
            <v>@1118       @1110.20</v>
          </cell>
        </row>
        <row r="18631">
          <cell r="A18631" t="str">
            <v>81009-00</v>
          </cell>
          <cell r="B18631" t="str">
            <v>외환차손</v>
          </cell>
          <cell r="C18631" t="str">
            <v>외환차손</v>
          </cell>
          <cell r="D18631">
            <v>200</v>
          </cell>
          <cell r="E18631" t="str">
            <v>수금전표</v>
          </cell>
          <cell r="F18631" t="str">
            <v>60060171-004</v>
          </cell>
          <cell r="G18631">
            <v>100730</v>
          </cell>
          <cell r="H18631" t="str">
            <v>SCR해외영업팀</v>
          </cell>
          <cell r="I18631">
            <v>100730</v>
          </cell>
          <cell r="J18631" t="str">
            <v>SCR해외영업팀</v>
          </cell>
          <cell r="K18631" t="str">
            <v>SCR/희성전선 환차손/</v>
          </cell>
          <cell r="L18631" t="str">
            <v>D</v>
          </cell>
          <cell r="M18631">
            <v>4147200</v>
          </cell>
          <cell r="N18631">
            <v>0</v>
          </cell>
          <cell r="O18631" t="str">
            <v>2000.03.28</v>
          </cell>
          <cell r="P18631" t="str">
            <v>2000.03.28</v>
          </cell>
          <cell r="Q18631" t="str">
            <v>손형경</v>
          </cell>
          <cell r="T18631">
            <v>192000</v>
          </cell>
          <cell r="U18631" t="str">
            <v>@1131.80    @1110.20</v>
          </cell>
        </row>
        <row r="18632">
          <cell r="A18632" t="str">
            <v>81009-00</v>
          </cell>
          <cell r="B18632" t="str">
            <v>외환차손</v>
          </cell>
          <cell r="C18632" t="str">
            <v>외환차손</v>
          </cell>
          <cell r="D18632">
            <v>200</v>
          </cell>
          <cell r="E18632" t="str">
            <v>수금전표</v>
          </cell>
          <cell r="F18632" t="str">
            <v>60060171-005</v>
          </cell>
          <cell r="G18632">
            <v>100730</v>
          </cell>
          <cell r="H18632" t="str">
            <v>SCR해외영업팀</v>
          </cell>
          <cell r="I18632">
            <v>100730</v>
          </cell>
          <cell r="J18632" t="str">
            <v>SCR해외영업팀</v>
          </cell>
          <cell r="K18632" t="str">
            <v>SCR/희성전선 환차손/</v>
          </cell>
          <cell r="L18632" t="str">
            <v>D</v>
          </cell>
          <cell r="M18632">
            <v>1140480</v>
          </cell>
          <cell r="N18632">
            <v>0</v>
          </cell>
          <cell r="O18632" t="str">
            <v>2000.03.28</v>
          </cell>
          <cell r="P18632" t="str">
            <v>2000.03.28</v>
          </cell>
          <cell r="Q18632" t="str">
            <v>손형경</v>
          </cell>
          <cell r="T18632">
            <v>115200</v>
          </cell>
          <cell r="U18632" t="str">
            <v>@1120.10    @1110.20</v>
          </cell>
        </row>
        <row r="18633">
          <cell r="A18633" t="str">
            <v>81009-00</v>
          </cell>
          <cell r="B18633" t="str">
            <v>외환차손</v>
          </cell>
          <cell r="C18633" t="str">
            <v>외환차손</v>
          </cell>
          <cell r="D18633">
            <v>200</v>
          </cell>
          <cell r="E18633" t="str">
            <v>수금전표</v>
          </cell>
          <cell r="F18633" t="str">
            <v>60060254-004</v>
          </cell>
          <cell r="G18633">
            <v>100067</v>
          </cell>
          <cell r="H18633" t="str">
            <v>해외영업팀</v>
          </cell>
          <cell r="I18633">
            <v>100067</v>
          </cell>
          <cell r="J18633" t="str">
            <v>해외영업팀</v>
          </cell>
          <cell r="K18633" t="str">
            <v>환차손실(FS)TRANS/CH</v>
          </cell>
          <cell r="L18633" t="str">
            <v>D</v>
          </cell>
          <cell r="M18633">
            <v>119510</v>
          </cell>
          <cell r="N18633">
            <v>0</v>
          </cell>
          <cell r="O18633" t="str">
            <v>2000.03.29</v>
          </cell>
          <cell r="P18633" t="str">
            <v>2000.03.29</v>
          </cell>
          <cell r="Q18633" t="str">
            <v>박선왜</v>
          </cell>
          <cell r="T18633" t="str">
            <v>U$17,575</v>
          </cell>
          <cell r="U18633" t="str">
            <v>@1118       @1111.20</v>
          </cell>
        </row>
        <row r="18634">
          <cell r="A18634" t="str">
            <v>81009-00</v>
          </cell>
          <cell r="B18634" t="str">
            <v>외환차손</v>
          </cell>
          <cell r="C18634" t="str">
            <v>외환차손</v>
          </cell>
          <cell r="D18634">
            <v>200</v>
          </cell>
          <cell r="E18634" t="str">
            <v>수금전표</v>
          </cell>
          <cell r="F18634" t="str">
            <v>10542235-003</v>
          </cell>
          <cell r="G18634">
            <v>100456</v>
          </cell>
          <cell r="H18634" t="str">
            <v>수출팀</v>
          </cell>
          <cell r="I18634">
            <v>100456</v>
          </cell>
          <cell r="J18634" t="str">
            <v>수출팀</v>
          </cell>
          <cell r="K18634" t="str">
            <v>환차손</v>
          </cell>
          <cell r="L18634" t="str">
            <v>D</v>
          </cell>
          <cell r="M18634">
            <v>1395246</v>
          </cell>
          <cell r="N18634">
            <v>0</v>
          </cell>
          <cell r="O18634" t="str">
            <v>2000.03.29</v>
          </cell>
          <cell r="P18634" t="str">
            <v>2000.03.29</v>
          </cell>
          <cell r="Q18634" t="str">
            <v>채광기</v>
          </cell>
          <cell r="T18634" t="str">
            <v>USD41,400</v>
          </cell>
          <cell r="U18634" t="str">
            <v>@$1141      @$1107.30</v>
          </cell>
        </row>
        <row r="18635">
          <cell r="A18635" t="str">
            <v>81009-00</v>
          </cell>
          <cell r="B18635" t="str">
            <v>외환차손</v>
          </cell>
          <cell r="C18635" t="str">
            <v>외환차손</v>
          </cell>
          <cell r="D18635">
            <v>100</v>
          </cell>
          <cell r="E18635" t="str">
            <v>판매전표</v>
          </cell>
          <cell r="F18635" t="str">
            <v>60060701-007</v>
          </cell>
          <cell r="G18635">
            <v>100456</v>
          </cell>
          <cell r="H18635" t="str">
            <v>수출팀</v>
          </cell>
          <cell r="I18635">
            <v>100456</v>
          </cell>
          <cell r="J18635" t="str">
            <v>수출팀</v>
          </cell>
          <cell r="K18635" t="str">
            <v>환차손</v>
          </cell>
          <cell r="L18635" t="str">
            <v>D</v>
          </cell>
          <cell r="M18635">
            <v>893357</v>
          </cell>
          <cell r="N18635">
            <v>0</v>
          </cell>
          <cell r="O18635" t="str">
            <v>2000.03.29</v>
          </cell>
          <cell r="P18635" t="str">
            <v>2000.03.29</v>
          </cell>
          <cell r="Q18635" t="str">
            <v>채광기</v>
          </cell>
          <cell r="T18635" t="str">
            <v>USD 69,791</v>
          </cell>
          <cell r="U18635" t="str">
            <v>@$1120.10   @$1107.30</v>
          </cell>
        </row>
        <row r="18636">
          <cell r="A18636" t="str">
            <v>81009-00</v>
          </cell>
          <cell r="B18636" t="str">
            <v>외환차손</v>
          </cell>
          <cell r="C18636" t="str">
            <v>외환차손</v>
          </cell>
          <cell r="D18636">
            <v>200</v>
          </cell>
          <cell r="E18636" t="str">
            <v>수금전표</v>
          </cell>
          <cell r="F18636" t="str">
            <v>60060473-004</v>
          </cell>
          <cell r="G18636">
            <v>100067</v>
          </cell>
          <cell r="H18636" t="str">
            <v>해외영업팀</v>
          </cell>
          <cell r="I18636">
            <v>100067</v>
          </cell>
          <cell r="J18636" t="str">
            <v>해외영업팀</v>
          </cell>
          <cell r="K18636" t="str">
            <v>환차손실(DW)TRANS/스</v>
          </cell>
          <cell r="L18636" t="str">
            <v>D</v>
          </cell>
          <cell r="M18636">
            <v>3585634</v>
          </cell>
          <cell r="N18636">
            <v>0</v>
          </cell>
          <cell r="O18636" t="str">
            <v>2000.03.30</v>
          </cell>
          <cell r="P18636" t="str">
            <v>2000.03.30</v>
          </cell>
          <cell r="Q18636" t="str">
            <v>박선왜</v>
          </cell>
          <cell r="T18636" t="str">
            <v>U$97,701.20</v>
          </cell>
          <cell r="U18636" t="str">
            <v>@1145.40    @1108.70</v>
          </cell>
        </row>
        <row r="18637">
          <cell r="A18637" t="str">
            <v>81009-00</v>
          </cell>
          <cell r="B18637" t="str">
            <v>외환차손</v>
          </cell>
          <cell r="C18637" t="str">
            <v>외환차손</v>
          </cell>
          <cell r="D18637">
            <v>200</v>
          </cell>
          <cell r="E18637" t="str">
            <v>수금전표</v>
          </cell>
          <cell r="F18637" t="str">
            <v>60060668-007</v>
          </cell>
          <cell r="G18637">
            <v>100730</v>
          </cell>
          <cell r="H18637" t="str">
            <v>SCR해외영업팀</v>
          </cell>
          <cell r="I18637">
            <v>100730</v>
          </cell>
          <cell r="J18637" t="str">
            <v>SCR해외영업팀</v>
          </cell>
          <cell r="K18637" t="str">
            <v>엘지상사0301-4-1환차</v>
          </cell>
          <cell r="L18637" t="str">
            <v>D</v>
          </cell>
          <cell r="M18637">
            <v>1417500</v>
          </cell>
          <cell r="N18637">
            <v>0</v>
          </cell>
          <cell r="O18637" t="str">
            <v>2000.03.31</v>
          </cell>
          <cell r="P18637" t="str">
            <v>2000.03.31</v>
          </cell>
          <cell r="Q18637" t="str">
            <v>손형경</v>
          </cell>
          <cell r="T18637">
            <v>113400</v>
          </cell>
          <cell r="U18637" t="str">
            <v>@1120.80    @1108.30</v>
          </cell>
        </row>
        <row r="18638">
          <cell r="A18638" t="str">
            <v>81009-00</v>
          </cell>
          <cell r="B18638" t="str">
            <v>외환차손</v>
          </cell>
          <cell r="C18638" t="str">
            <v>외환차손</v>
          </cell>
          <cell r="D18638">
            <v>200</v>
          </cell>
          <cell r="E18638" t="str">
            <v>수금전표</v>
          </cell>
          <cell r="F18638" t="str">
            <v>60060668-008</v>
          </cell>
          <cell r="G18638">
            <v>100730</v>
          </cell>
          <cell r="H18638" t="str">
            <v>SCR해외영업팀</v>
          </cell>
          <cell r="I18638">
            <v>100730</v>
          </cell>
          <cell r="J18638" t="str">
            <v>SCR해외영업팀</v>
          </cell>
          <cell r="K18638" t="str">
            <v>엘지상사0301-5-1환차</v>
          </cell>
          <cell r="L18638" t="str">
            <v>D</v>
          </cell>
          <cell r="M18638">
            <v>945000</v>
          </cell>
          <cell r="N18638">
            <v>0</v>
          </cell>
          <cell r="O18638" t="str">
            <v>2000.03.31</v>
          </cell>
          <cell r="P18638" t="str">
            <v>2000.03.31</v>
          </cell>
          <cell r="Q18638" t="str">
            <v>손형경</v>
          </cell>
          <cell r="T18638">
            <v>75600</v>
          </cell>
          <cell r="U18638" t="str">
            <v>@1120.80    @1108.30</v>
          </cell>
        </row>
        <row r="18639">
          <cell r="A18639" t="str">
            <v>81009-00</v>
          </cell>
          <cell r="B18639" t="str">
            <v>외환차손</v>
          </cell>
          <cell r="C18639" t="str">
            <v>외환차손</v>
          </cell>
          <cell r="D18639">
            <v>200</v>
          </cell>
          <cell r="E18639" t="str">
            <v>수금전표</v>
          </cell>
          <cell r="F18639" t="str">
            <v>60060668-009</v>
          </cell>
          <cell r="G18639">
            <v>100730</v>
          </cell>
          <cell r="H18639" t="str">
            <v>SCR해외영업팀</v>
          </cell>
          <cell r="I18639">
            <v>100730</v>
          </cell>
          <cell r="J18639" t="str">
            <v>SCR해외영업팀</v>
          </cell>
          <cell r="K18639" t="str">
            <v>엘지상사0301-5-3환차</v>
          </cell>
          <cell r="L18639" t="str">
            <v>D</v>
          </cell>
          <cell r="M18639">
            <v>945000</v>
          </cell>
          <cell r="N18639">
            <v>0</v>
          </cell>
          <cell r="O18639" t="str">
            <v>2000.03.31</v>
          </cell>
          <cell r="P18639" t="str">
            <v>2000.03.31</v>
          </cell>
          <cell r="Q18639" t="str">
            <v>손형경</v>
          </cell>
          <cell r="T18639">
            <v>75600</v>
          </cell>
          <cell r="U18639" t="str">
            <v>@1120.80    @1108.30</v>
          </cell>
        </row>
        <row r="18640">
          <cell r="A18640" t="str">
            <v>81009-00</v>
          </cell>
          <cell r="B18640" t="str">
            <v>외환차손</v>
          </cell>
          <cell r="C18640" t="str">
            <v>외환차손</v>
          </cell>
          <cell r="D18640">
            <v>200</v>
          </cell>
          <cell r="E18640" t="str">
            <v>수금전표</v>
          </cell>
          <cell r="F18640" t="str">
            <v>60060668-010</v>
          </cell>
          <cell r="G18640">
            <v>100730</v>
          </cell>
          <cell r="H18640" t="str">
            <v>SCR해외영업팀</v>
          </cell>
          <cell r="I18640">
            <v>100730</v>
          </cell>
          <cell r="J18640" t="str">
            <v>SCR해외영업팀</v>
          </cell>
          <cell r="K18640" t="str">
            <v>엘지상사0301-6  환차</v>
          </cell>
          <cell r="L18640" t="str">
            <v>D</v>
          </cell>
          <cell r="M18640">
            <v>1795500</v>
          </cell>
          <cell r="N18640">
            <v>0</v>
          </cell>
          <cell r="O18640" t="str">
            <v>2000.03.31</v>
          </cell>
          <cell r="P18640" t="str">
            <v>2000.03.31</v>
          </cell>
          <cell r="Q18640" t="str">
            <v>손형경</v>
          </cell>
          <cell r="T18640">
            <v>189000</v>
          </cell>
          <cell r="U18640" t="str">
            <v>@1117.80    @1108.30</v>
          </cell>
        </row>
        <row r="18641">
          <cell r="A18641" t="str">
            <v>81009-00</v>
          </cell>
          <cell r="B18641" t="str">
            <v>외환차손</v>
          </cell>
          <cell r="C18641" t="str">
            <v>외환차손</v>
          </cell>
          <cell r="D18641">
            <v>200</v>
          </cell>
          <cell r="E18641" t="str">
            <v>수금전표</v>
          </cell>
          <cell r="F18641" t="str">
            <v>60060668-011</v>
          </cell>
          <cell r="G18641">
            <v>100730</v>
          </cell>
          <cell r="H18641" t="str">
            <v>SCR해외영업팀</v>
          </cell>
          <cell r="I18641">
            <v>100730</v>
          </cell>
          <cell r="J18641" t="str">
            <v>SCR해외영업팀</v>
          </cell>
          <cell r="K18641" t="str">
            <v>엘지상사0301-5-2환차</v>
          </cell>
          <cell r="L18641" t="str">
            <v>D</v>
          </cell>
          <cell r="M18641">
            <v>139860</v>
          </cell>
          <cell r="N18641">
            <v>0</v>
          </cell>
          <cell r="O18641" t="str">
            <v>2000.03.31</v>
          </cell>
          <cell r="P18641" t="str">
            <v>2000.03.31</v>
          </cell>
          <cell r="Q18641" t="str">
            <v>손형경</v>
          </cell>
          <cell r="T18641">
            <v>37800</v>
          </cell>
          <cell r="U18641" t="str">
            <v>@1112.00    @1108.30</v>
          </cell>
        </row>
        <row r="18642">
          <cell r="A18642" t="str">
            <v>81009-00</v>
          </cell>
          <cell r="B18642" t="str">
            <v>외환차손</v>
          </cell>
          <cell r="C18642" t="str">
            <v>외환차손</v>
          </cell>
          <cell r="D18642">
            <v>200</v>
          </cell>
          <cell r="E18642" t="str">
            <v>수금전표</v>
          </cell>
          <cell r="F18642" t="str">
            <v>60060665-003</v>
          </cell>
          <cell r="G18642">
            <v>100730</v>
          </cell>
          <cell r="H18642" t="str">
            <v>SCR해외영업팀</v>
          </cell>
          <cell r="I18642">
            <v>100730</v>
          </cell>
          <cell r="J18642" t="str">
            <v>SCR해외영업팀</v>
          </cell>
          <cell r="K18642" t="str">
            <v>희성전선0301-2환차손</v>
          </cell>
          <cell r="L18642" t="str">
            <v>D</v>
          </cell>
          <cell r="M18642">
            <v>2230200</v>
          </cell>
          <cell r="N18642">
            <v>0</v>
          </cell>
          <cell r="O18642" t="str">
            <v>2000.03.31</v>
          </cell>
          <cell r="P18642" t="str">
            <v>2000.03.31</v>
          </cell>
          <cell r="Q18642" t="str">
            <v>손형경</v>
          </cell>
          <cell r="T18642">
            <v>189000</v>
          </cell>
          <cell r="U18642" t="str">
            <v>@1120.10    @1108.30</v>
          </cell>
        </row>
        <row r="18643">
          <cell r="A18643" t="str">
            <v>81009-00</v>
          </cell>
          <cell r="B18643" t="str">
            <v>외환차손</v>
          </cell>
          <cell r="C18643" t="str">
            <v>외환차손</v>
          </cell>
          <cell r="D18643">
            <v>200</v>
          </cell>
          <cell r="E18643" t="str">
            <v>수금전표</v>
          </cell>
          <cell r="F18643" t="str">
            <v>60060674-003</v>
          </cell>
          <cell r="G18643">
            <v>100729</v>
          </cell>
          <cell r="H18643" t="str">
            <v>SCR국내영업팀</v>
          </cell>
          <cell r="I18643">
            <v>100729</v>
          </cell>
          <cell r="J18643" t="str">
            <v>SCR국내영업팀</v>
          </cell>
          <cell r="K18643" t="str">
            <v>대성전선LOCAL환차손</v>
          </cell>
          <cell r="L18643" t="str">
            <v>D</v>
          </cell>
          <cell r="M18643">
            <v>872784</v>
          </cell>
          <cell r="O18643" t="str">
            <v>2000.03.31</v>
          </cell>
          <cell r="P18643" t="str">
            <v>2000.03.31</v>
          </cell>
          <cell r="Q18643" t="str">
            <v>손형경</v>
          </cell>
          <cell r="T18643">
            <v>281542.95</v>
          </cell>
          <cell r="U18643" t="str">
            <v>@1111.40    @1108.30</v>
          </cell>
        </row>
        <row r="18644">
          <cell r="A18644" t="str">
            <v>81009-00</v>
          </cell>
          <cell r="B18644" t="str">
            <v>외환차손</v>
          </cell>
          <cell r="C18644" t="str">
            <v>외환차손</v>
          </cell>
          <cell r="D18644">
            <v>200</v>
          </cell>
          <cell r="E18644" t="str">
            <v>수금전표</v>
          </cell>
          <cell r="F18644" t="str">
            <v>60060670-004</v>
          </cell>
          <cell r="G18644">
            <v>100730</v>
          </cell>
          <cell r="H18644" t="str">
            <v>SCR해외영업팀</v>
          </cell>
          <cell r="I18644">
            <v>100730</v>
          </cell>
          <cell r="J18644" t="str">
            <v>SCR해외영업팀</v>
          </cell>
          <cell r="K18644" t="str">
            <v>희성전선LOCAL환차손</v>
          </cell>
          <cell r="L18644" t="str">
            <v>D</v>
          </cell>
          <cell r="M18644">
            <v>378488</v>
          </cell>
          <cell r="N18644">
            <v>0</v>
          </cell>
          <cell r="O18644" t="str">
            <v>2000.03.31</v>
          </cell>
          <cell r="P18644" t="str">
            <v>2000.03.31</v>
          </cell>
          <cell r="Q18644" t="str">
            <v>손형경</v>
          </cell>
          <cell r="T18644">
            <v>7450.55</v>
          </cell>
          <cell r="U18644" t="str">
            <v>@1159.10    @1108.30</v>
          </cell>
        </row>
        <row r="18645">
          <cell r="A18645" t="str">
            <v>81009-00</v>
          </cell>
          <cell r="B18645" t="str">
            <v>외환차손</v>
          </cell>
          <cell r="C18645" t="str">
            <v>외환차손</v>
          </cell>
          <cell r="D18645">
            <v>200</v>
          </cell>
          <cell r="E18645" t="str">
            <v>수금전표</v>
          </cell>
          <cell r="F18645" t="str">
            <v>60060670-005</v>
          </cell>
          <cell r="G18645">
            <v>100730</v>
          </cell>
          <cell r="H18645" t="str">
            <v>SCR해외영업팀</v>
          </cell>
          <cell r="I18645">
            <v>100730</v>
          </cell>
          <cell r="J18645" t="str">
            <v>SCR해외영업팀</v>
          </cell>
          <cell r="K18645" t="str">
            <v>희성전선LOCAL환차손</v>
          </cell>
          <cell r="L18645" t="str">
            <v>D</v>
          </cell>
          <cell r="M18645">
            <v>510844</v>
          </cell>
          <cell r="N18645">
            <v>0</v>
          </cell>
          <cell r="O18645" t="str">
            <v>2000.03.31</v>
          </cell>
          <cell r="P18645" t="str">
            <v>2000.03.31</v>
          </cell>
          <cell r="Q18645" t="str">
            <v>손형경</v>
          </cell>
          <cell r="T18645">
            <v>8212.91</v>
          </cell>
          <cell r="U18645" t="str">
            <v>@1170.50    @1108.30</v>
          </cell>
        </row>
        <row r="18646">
          <cell r="A18646" t="str">
            <v>81009-00</v>
          </cell>
          <cell r="B18646" t="str">
            <v>외환차손</v>
          </cell>
          <cell r="C18646" t="str">
            <v>외환차손</v>
          </cell>
          <cell r="D18646">
            <v>100</v>
          </cell>
          <cell r="E18646" t="str">
            <v>판매전표</v>
          </cell>
          <cell r="F18646" t="str">
            <v>60060711-004</v>
          </cell>
          <cell r="G18646">
            <v>100456</v>
          </cell>
          <cell r="H18646" t="str">
            <v>수출팀</v>
          </cell>
          <cell r="I18646">
            <v>100456</v>
          </cell>
          <cell r="J18646" t="str">
            <v>수출팀</v>
          </cell>
          <cell r="K18646" t="str">
            <v>환차손</v>
          </cell>
          <cell r="L18646" t="str">
            <v>D</v>
          </cell>
          <cell r="M18646">
            <v>43554</v>
          </cell>
          <cell r="N18646">
            <v>0</v>
          </cell>
          <cell r="O18646" t="str">
            <v>2000.03.31</v>
          </cell>
          <cell r="P18646" t="str">
            <v>2000.03.21</v>
          </cell>
          <cell r="Q18646" t="str">
            <v>채광기</v>
          </cell>
          <cell r="T18646" t="str">
            <v>USD 31,110</v>
          </cell>
          <cell r="U18646" t="str">
            <v>@$1107.10   @$1105.70</v>
          </cell>
        </row>
        <row r="18647">
          <cell r="A18647" t="str">
            <v>81009-00</v>
          </cell>
          <cell r="B18647" t="str">
            <v>외환차손</v>
          </cell>
          <cell r="C18647" t="str">
            <v>외환차손</v>
          </cell>
          <cell r="D18647">
            <v>100</v>
          </cell>
          <cell r="E18647" t="str">
            <v>판매전표</v>
          </cell>
          <cell r="F18647" t="str">
            <v>60060705-005</v>
          </cell>
          <cell r="G18647">
            <v>100456</v>
          </cell>
          <cell r="H18647" t="str">
            <v>수출팀</v>
          </cell>
          <cell r="I18647">
            <v>100456</v>
          </cell>
          <cell r="J18647" t="str">
            <v>수출팀</v>
          </cell>
          <cell r="K18647" t="str">
            <v>환차손</v>
          </cell>
          <cell r="L18647" t="str">
            <v>D</v>
          </cell>
          <cell r="M18647">
            <v>360096</v>
          </cell>
          <cell r="N18647">
            <v>0</v>
          </cell>
          <cell r="O18647" t="str">
            <v>2000.03.31</v>
          </cell>
          <cell r="P18647" t="str">
            <v>2000.03.31</v>
          </cell>
          <cell r="Q18647" t="str">
            <v>채광기</v>
          </cell>
          <cell r="T18647" t="str">
            <v>USD 25,000</v>
          </cell>
          <cell r="U18647" t="str">
            <v>@$1120.10   @$1105.70</v>
          </cell>
        </row>
        <row r="18648">
          <cell r="A18648" t="str">
            <v>81009-00</v>
          </cell>
          <cell r="B18648" t="str">
            <v>외환차손</v>
          </cell>
          <cell r="C18648" t="str">
            <v>외환차손</v>
          </cell>
          <cell r="D18648">
            <v>200</v>
          </cell>
          <cell r="E18648" t="str">
            <v>수금전표</v>
          </cell>
          <cell r="F18648" t="str">
            <v>60061479-004</v>
          </cell>
          <cell r="G18648">
            <v>100729</v>
          </cell>
          <cell r="H18648" t="str">
            <v>SCR국내영업팀</v>
          </cell>
          <cell r="I18648">
            <v>100729</v>
          </cell>
          <cell r="J18648" t="str">
            <v>SCR국내영업팀</v>
          </cell>
          <cell r="K18648" t="str">
            <v>화인테크노NEGO환차손</v>
          </cell>
          <cell r="L18648" t="str">
            <v>D</v>
          </cell>
          <cell r="M18648">
            <v>442564</v>
          </cell>
          <cell r="N18648">
            <v>0</v>
          </cell>
          <cell r="O18648" t="str">
            <v>2000.04.03</v>
          </cell>
          <cell r="P18648" t="str">
            <v>2000.04.03</v>
          </cell>
          <cell r="Q18648" t="str">
            <v>손형경</v>
          </cell>
          <cell r="T18648">
            <v>38152</v>
          </cell>
          <cell r="U18648" t="str">
            <v>@1118.00    @1106.40</v>
          </cell>
        </row>
        <row r="18649">
          <cell r="A18649" t="str">
            <v>81009-00</v>
          </cell>
          <cell r="B18649" t="str">
            <v>외환차손</v>
          </cell>
          <cell r="C18649" t="str">
            <v>외환차손</v>
          </cell>
          <cell r="D18649">
            <v>200</v>
          </cell>
          <cell r="E18649" t="str">
            <v>수금전표</v>
          </cell>
          <cell r="F18649" t="str">
            <v>60061487-003</v>
          </cell>
          <cell r="G18649">
            <v>100730</v>
          </cell>
          <cell r="H18649" t="str">
            <v>SCR해외영업팀</v>
          </cell>
          <cell r="I18649">
            <v>100730</v>
          </cell>
          <cell r="J18649" t="str">
            <v>SCR해외영업팀</v>
          </cell>
          <cell r="K18649" t="str">
            <v>대우NEGO환차손</v>
          </cell>
          <cell r="L18649" t="str">
            <v>D</v>
          </cell>
          <cell r="M18649">
            <v>2064515</v>
          </cell>
          <cell r="N18649">
            <v>0</v>
          </cell>
          <cell r="O18649" t="str">
            <v>2000.04.03</v>
          </cell>
          <cell r="P18649" t="str">
            <v>2000.04.03</v>
          </cell>
          <cell r="Q18649" t="str">
            <v>손형경</v>
          </cell>
          <cell r="T18649">
            <v>181097.74</v>
          </cell>
          <cell r="U18649" t="str">
            <v>@1117.80    @1108.40</v>
          </cell>
        </row>
        <row r="18650">
          <cell r="A18650" t="str">
            <v>81009-00</v>
          </cell>
          <cell r="B18650" t="str">
            <v>외환차손</v>
          </cell>
          <cell r="C18650" t="str">
            <v>외환차손</v>
          </cell>
          <cell r="D18650">
            <v>200</v>
          </cell>
          <cell r="E18650" t="str">
            <v>수금전표</v>
          </cell>
          <cell r="F18650" t="str">
            <v>60061486-003</v>
          </cell>
          <cell r="G18650">
            <v>100730</v>
          </cell>
          <cell r="H18650" t="str">
            <v>SCR해외영업팀</v>
          </cell>
          <cell r="I18650">
            <v>100730</v>
          </cell>
          <cell r="J18650" t="str">
            <v>SCR해외영업팀</v>
          </cell>
          <cell r="K18650" t="str">
            <v>대우NEGO환차손</v>
          </cell>
          <cell r="L18650" t="str">
            <v>D</v>
          </cell>
          <cell r="M18650">
            <v>1013053</v>
          </cell>
          <cell r="N18650">
            <v>0</v>
          </cell>
          <cell r="O18650" t="str">
            <v>2000.04.03</v>
          </cell>
          <cell r="P18650" t="str">
            <v>2000.04.03</v>
          </cell>
          <cell r="Q18650" t="str">
            <v>손형경</v>
          </cell>
          <cell r="T18650">
            <v>180902.26</v>
          </cell>
          <cell r="U18650" t="str">
            <v>@1112.00    @1106.40</v>
          </cell>
        </row>
        <row r="18651">
          <cell r="A18651" t="str">
            <v>81009-00</v>
          </cell>
          <cell r="B18651" t="str">
            <v>외환차손</v>
          </cell>
          <cell r="C18651" t="str">
            <v>외환차손</v>
          </cell>
          <cell r="D18651">
            <v>200</v>
          </cell>
          <cell r="E18651" t="str">
            <v>수금전표</v>
          </cell>
          <cell r="F18651" t="str">
            <v>60061485-003</v>
          </cell>
          <cell r="G18651">
            <v>100730</v>
          </cell>
          <cell r="H18651" t="str">
            <v>SCR해외영업팀</v>
          </cell>
          <cell r="I18651">
            <v>100730</v>
          </cell>
          <cell r="J18651" t="str">
            <v>SCR해외영업팀</v>
          </cell>
          <cell r="K18651" t="str">
            <v>대우NEGO환차손</v>
          </cell>
          <cell r="L18651" t="str">
            <v>D</v>
          </cell>
          <cell r="M18651">
            <v>1036000</v>
          </cell>
          <cell r="N18651">
            <v>0</v>
          </cell>
          <cell r="O18651" t="str">
            <v>2000.04.03</v>
          </cell>
          <cell r="P18651" t="str">
            <v>2000.04.03</v>
          </cell>
          <cell r="Q18651" t="str">
            <v>손형경</v>
          </cell>
          <cell r="T18651">
            <v>185000</v>
          </cell>
          <cell r="U18651" t="str">
            <v>@1112.00    @1106.40</v>
          </cell>
        </row>
        <row r="18652">
          <cell r="A18652" t="str">
            <v>81009-00</v>
          </cell>
          <cell r="B18652" t="str">
            <v>외환차손</v>
          </cell>
          <cell r="C18652" t="str">
            <v>외환차손</v>
          </cell>
          <cell r="D18652">
            <v>200</v>
          </cell>
          <cell r="E18652" t="str">
            <v>수금전표</v>
          </cell>
          <cell r="F18652" t="str">
            <v>60061367-004</v>
          </cell>
          <cell r="G18652">
            <v>100067</v>
          </cell>
          <cell r="H18652" t="str">
            <v>해외영업팀</v>
          </cell>
          <cell r="I18652">
            <v>100067</v>
          </cell>
          <cell r="J18652" t="str">
            <v>해외영업팀</v>
          </cell>
          <cell r="K18652" t="str">
            <v>환차손실(OF)TVIK/러? D</v>
          </cell>
          <cell r="M18652">
            <v>326000</v>
          </cell>
          <cell r="N18652" t="str">
            <v>0  2</v>
          </cell>
          <cell r="O18652" t="str">
            <v>000.04.04  2</v>
          </cell>
          <cell r="P18652" t="str">
            <v>000.04.04  박</v>
          </cell>
          <cell r="Q18652" t="str">
            <v>선왜</v>
          </cell>
          <cell r="T18652" t="str">
            <v>U$10,000</v>
          </cell>
          <cell r="U18652" t="str">
            <v>@1145.40    @1112.80</v>
          </cell>
        </row>
        <row r="18653">
          <cell r="A18653" t="str">
            <v>81009-00</v>
          </cell>
          <cell r="B18653" t="str">
            <v>외환차손</v>
          </cell>
          <cell r="C18653" t="str">
            <v>외환차손</v>
          </cell>
          <cell r="D18653">
            <v>200</v>
          </cell>
          <cell r="E18653" t="str">
            <v>수금전표</v>
          </cell>
          <cell r="F18653" t="str">
            <v>60061489-003</v>
          </cell>
          <cell r="G18653">
            <v>100730</v>
          </cell>
          <cell r="H18653" t="str">
            <v>SCR해외영업팀</v>
          </cell>
          <cell r="I18653">
            <v>100730</v>
          </cell>
          <cell r="J18653" t="str">
            <v>SCR해외영업팀</v>
          </cell>
          <cell r="K18653" t="str">
            <v>희성전선NEGO환차손</v>
          </cell>
          <cell r="L18653" t="str">
            <v>D</v>
          </cell>
          <cell r="M18653">
            <v>1978704</v>
          </cell>
          <cell r="N18653">
            <v>0</v>
          </cell>
          <cell r="O18653" t="str">
            <v>2000.04.04</v>
          </cell>
          <cell r="P18653" t="str">
            <v>2000.04.04</v>
          </cell>
          <cell r="Q18653" t="str">
            <v>손형경</v>
          </cell>
          <cell r="T18653">
            <v>217440</v>
          </cell>
          <cell r="U18653" t="str">
            <v>@1120.30    @1111.20</v>
          </cell>
        </row>
        <row r="18654">
          <cell r="A18654" t="str">
            <v>81009-00</v>
          </cell>
          <cell r="B18654" t="str">
            <v>외환차손</v>
          </cell>
          <cell r="C18654" t="str">
            <v>외환차손</v>
          </cell>
          <cell r="D18654">
            <v>200</v>
          </cell>
          <cell r="E18654" t="str">
            <v>수금전표</v>
          </cell>
          <cell r="F18654" t="str">
            <v>60061488-003</v>
          </cell>
          <cell r="G18654">
            <v>100730</v>
          </cell>
          <cell r="H18654" t="str">
            <v>SCR해외영업팀</v>
          </cell>
          <cell r="I18654">
            <v>100730</v>
          </cell>
          <cell r="J18654" t="str">
            <v>SCR해외영업팀</v>
          </cell>
          <cell r="K18654" t="str">
            <v>희성전선NEGO환차손</v>
          </cell>
          <cell r="L18654" t="str">
            <v>D</v>
          </cell>
          <cell r="M18654">
            <v>2524287</v>
          </cell>
          <cell r="N18654">
            <v>0</v>
          </cell>
          <cell r="O18654" t="str">
            <v>2000.04.04</v>
          </cell>
          <cell r="P18654" t="str">
            <v>2000.04.04</v>
          </cell>
          <cell r="Q18654" t="str">
            <v>손형경</v>
          </cell>
          <cell r="T18654">
            <v>219503.18</v>
          </cell>
          <cell r="U18654" t="str">
            <v>@1122.70    @1111.20</v>
          </cell>
        </row>
        <row r="18655">
          <cell r="A18655" t="str">
            <v>81009-00</v>
          </cell>
          <cell r="B18655" t="str">
            <v>외환차손</v>
          </cell>
          <cell r="C18655" t="str">
            <v>외환차손</v>
          </cell>
          <cell r="D18655">
            <v>200</v>
          </cell>
          <cell r="E18655" t="str">
            <v>수금전표</v>
          </cell>
          <cell r="F18655" t="str">
            <v>10552938-003</v>
          </cell>
          <cell r="G18655">
            <v>100456</v>
          </cell>
          <cell r="H18655" t="str">
            <v>수출팀</v>
          </cell>
          <cell r="I18655">
            <v>100456</v>
          </cell>
          <cell r="J18655" t="str">
            <v>수출팀</v>
          </cell>
          <cell r="K18655" t="str">
            <v>환차손</v>
          </cell>
          <cell r="L18655" t="str">
            <v>D</v>
          </cell>
          <cell r="M18655">
            <v>472640</v>
          </cell>
          <cell r="N18655">
            <v>0</v>
          </cell>
          <cell r="O18655" t="str">
            <v>2000.04.04</v>
          </cell>
          <cell r="P18655" t="str">
            <v>2000.04.04</v>
          </cell>
          <cell r="Q18655" t="str">
            <v>채광기</v>
          </cell>
          <cell r="T18655" t="str">
            <v>USD 67,512</v>
          </cell>
          <cell r="U18655" t="str">
            <v>@$1120.10   @$1113.30</v>
          </cell>
        </row>
        <row r="18656">
          <cell r="A18656" t="str">
            <v>81009-00</v>
          </cell>
          <cell r="B18656" t="str">
            <v>외환차손</v>
          </cell>
          <cell r="C18656" t="str">
            <v>외환차손</v>
          </cell>
          <cell r="D18656">
            <v>200</v>
          </cell>
          <cell r="E18656" t="str">
            <v>수금전표</v>
          </cell>
          <cell r="F18656" t="str">
            <v>10552939-003</v>
          </cell>
          <cell r="G18656">
            <v>100456</v>
          </cell>
          <cell r="H18656" t="str">
            <v>수출팀</v>
          </cell>
          <cell r="I18656">
            <v>100456</v>
          </cell>
          <cell r="J18656" t="str">
            <v>수출팀</v>
          </cell>
          <cell r="K18656" t="str">
            <v>환차손</v>
          </cell>
          <cell r="L18656" t="str">
            <v>D</v>
          </cell>
          <cell r="M18656">
            <v>495179</v>
          </cell>
          <cell r="N18656">
            <v>0</v>
          </cell>
          <cell r="O18656" t="str">
            <v>2000.04.04</v>
          </cell>
          <cell r="P18656" t="str">
            <v>2000.04.04</v>
          </cell>
          <cell r="Q18656" t="str">
            <v>채광기</v>
          </cell>
          <cell r="T18656" t="str">
            <v>USD72,812</v>
          </cell>
          <cell r="U18656" t="str">
            <v>@$1120.10   @$1113.30</v>
          </cell>
        </row>
        <row r="18657">
          <cell r="A18657" t="str">
            <v>81009-00</v>
          </cell>
          <cell r="B18657" t="str">
            <v>외환차손</v>
          </cell>
          <cell r="C18657" t="str">
            <v>외환차손</v>
          </cell>
          <cell r="D18657">
            <v>200</v>
          </cell>
          <cell r="E18657" t="str">
            <v>수금전표</v>
          </cell>
          <cell r="F18657" t="str">
            <v>60061528-005</v>
          </cell>
          <cell r="G18657">
            <v>100067</v>
          </cell>
          <cell r="H18657" t="str">
            <v>해외영업팀</v>
          </cell>
          <cell r="I18657">
            <v>100067</v>
          </cell>
          <cell r="J18657" t="str">
            <v>해외영업팀</v>
          </cell>
          <cell r="K18657" t="str">
            <v>환차손실(OF)RICKLEE</v>
          </cell>
          <cell r="L18657" t="str">
            <v>D</v>
          </cell>
          <cell r="M18657">
            <v>28800</v>
          </cell>
          <cell r="N18657">
            <v>0</v>
          </cell>
          <cell r="O18657" t="str">
            <v>2000.04.06</v>
          </cell>
          <cell r="P18657" t="str">
            <v>2000.04.06</v>
          </cell>
          <cell r="Q18657" t="str">
            <v>박선왜</v>
          </cell>
          <cell r="T18657" t="str">
            <v>U$24,000</v>
          </cell>
          <cell r="U18657" t="str">
            <v>@1113.20    @1112</v>
          </cell>
        </row>
        <row r="18658">
          <cell r="A18658" t="str">
            <v>81009-00</v>
          </cell>
          <cell r="B18658" t="str">
            <v>외환차손</v>
          </cell>
          <cell r="C18658" t="str">
            <v>외환차손</v>
          </cell>
          <cell r="D18658">
            <v>100</v>
          </cell>
          <cell r="E18658" t="str">
            <v>판매전표</v>
          </cell>
          <cell r="F18658" t="str">
            <v>60061454-005</v>
          </cell>
          <cell r="G18658">
            <v>100730</v>
          </cell>
          <cell r="H18658" t="str">
            <v>SCR해외영업팀</v>
          </cell>
          <cell r="I18658">
            <v>100729</v>
          </cell>
          <cell r="J18658" t="str">
            <v>SCR국내영업팀</v>
          </cell>
          <cell r="K18658" t="str">
            <v>녹산무역선수금환차손</v>
          </cell>
          <cell r="L18658" t="str">
            <v>D</v>
          </cell>
          <cell r="M18658">
            <v>178944</v>
          </cell>
          <cell r="N18658">
            <v>0</v>
          </cell>
          <cell r="O18658" t="str">
            <v>2000.04.07</v>
          </cell>
          <cell r="P18658" t="str">
            <v>2000.04.07</v>
          </cell>
          <cell r="Q18658" t="str">
            <v>손형경</v>
          </cell>
          <cell r="T18658">
            <v>37280</v>
          </cell>
          <cell r="U18658" t="str">
            <v>@1108.30    @1113.10</v>
          </cell>
        </row>
        <row r="18659">
          <cell r="A18659" t="str">
            <v>81009-00</v>
          </cell>
          <cell r="B18659" t="str">
            <v>외환차손</v>
          </cell>
          <cell r="C18659" t="str">
            <v>외환차손</v>
          </cell>
          <cell r="D18659">
            <v>100</v>
          </cell>
          <cell r="E18659" t="str">
            <v>판매전표</v>
          </cell>
          <cell r="F18659" t="str">
            <v>60061455-005</v>
          </cell>
          <cell r="G18659">
            <v>100730</v>
          </cell>
          <cell r="H18659" t="str">
            <v>SCR해외영업팀</v>
          </cell>
          <cell r="I18659">
            <v>100729</v>
          </cell>
          <cell r="J18659" t="str">
            <v>SCR국내영업팀</v>
          </cell>
          <cell r="K18659" t="str">
            <v>녹산무역선수금환차손</v>
          </cell>
          <cell r="L18659" t="str">
            <v>D</v>
          </cell>
          <cell r="M18659">
            <v>178944</v>
          </cell>
          <cell r="N18659">
            <v>0</v>
          </cell>
          <cell r="O18659" t="str">
            <v>2000.04.07</v>
          </cell>
          <cell r="P18659" t="str">
            <v>2000.04.07</v>
          </cell>
          <cell r="Q18659" t="str">
            <v>손형경</v>
          </cell>
          <cell r="T18659">
            <v>37280</v>
          </cell>
          <cell r="U18659" t="str">
            <v>@1108.30    @1113.10</v>
          </cell>
        </row>
        <row r="18660">
          <cell r="A18660" t="str">
            <v>81009-00</v>
          </cell>
          <cell r="B18660" t="str">
            <v>외환차손</v>
          </cell>
          <cell r="C18660" t="str">
            <v>외환차손</v>
          </cell>
          <cell r="D18660">
            <v>200</v>
          </cell>
          <cell r="E18660" t="str">
            <v>수금전표</v>
          </cell>
          <cell r="F18660" t="str">
            <v>60061483-003</v>
          </cell>
          <cell r="G18660">
            <v>100730</v>
          </cell>
          <cell r="H18660" t="str">
            <v>SCR해외영업팀</v>
          </cell>
          <cell r="I18660">
            <v>100730</v>
          </cell>
          <cell r="J18660" t="str">
            <v>SCR해외영업팀</v>
          </cell>
          <cell r="K18660" t="str">
            <v>희성전선NEGO환차손</v>
          </cell>
          <cell r="L18660" t="str">
            <v>D</v>
          </cell>
          <cell r="M18660">
            <v>1726656</v>
          </cell>
          <cell r="N18660">
            <v>0</v>
          </cell>
          <cell r="O18660" t="str">
            <v>2000.04.07</v>
          </cell>
          <cell r="P18660" t="str">
            <v>2000.04.07</v>
          </cell>
          <cell r="Q18660" t="str">
            <v>손형경</v>
          </cell>
          <cell r="T18660">
            <v>187680</v>
          </cell>
          <cell r="U18660" t="str">
            <v>@1117.80    @1108.60</v>
          </cell>
        </row>
        <row r="18661">
          <cell r="A18661" t="str">
            <v>81009-00</v>
          </cell>
          <cell r="B18661" t="str">
            <v>외환차손</v>
          </cell>
          <cell r="C18661" t="str">
            <v>외환차손</v>
          </cell>
          <cell r="D18661">
            <v>200</v>
          </cell>
          <cell r="E18661" t="str">
            <v>수금전표</v>
          </cell>
          <cell r="F18661" t="str">
            <v>60061531-005</v>
          </cell>
          <cell r="G18661">
            <v>100067</v>
          </cell>
          <cell r="H18661" t="str">
            <v>해외영업팀</v>
          </cell>
          <cell r="I18661">
            <v>100067</v>
          </cell>
          <cell r="J18661" t="str">
            <v>해외영업팀</v>
          </cell>
          <cell r="K18661" t="str">
            <v>환차손실(FS)TELEFONI</v>
          </cell>
          <cell r="L18661" t="str">
            <v>D</v>
          </cell>
          <cell r="M18661">
            <v>10915434</v>
          </cell>
          <cell r="N18661">
            <v>0</v>
          </cell>
          <cell r="O18661" t="str">
            <v>2000.04.07</v>
          </cell>
          <cell r="P18661" t="str">
            <v>2000.04.07</v>
          </cell>
          <cell r="Q18661" t="str">
            <v>박선왜</v>
          </cell>
          <cell r="T18661" t="str">
            <v>U$296,615.07</v>
          </cell>
          <cell r="U18661" t="str">
            <v>@1145.40    @1108.60</v>
          </cell>
        </row>
        <row r="18662">
          <cell r="A18662" t="str">
            <v>81009-00</v>
          </cell>
          <cell r="B18662" t="str">
            <v>외환차손</v>
          </cell>
          <cell r="C18662" t="str">
            <v>외환차손</v>
          </cell>
          <cell r="D18662">
            <v>200</v>
          </cell>
          <cell r="E18662" t="str">
            <v>수금전표</v>
          </cell>
          <cell r="F18662" t="str">
            <v>60061531-006</v>
          </cell>
          <cell r="G18662">
            <v>100067</v>
          </cell>
          <cell r="H18662" t="str">
            <v>해외영업팀</v>
          </cell>
          <cell r="I18662">
            <v>100067</v>
          </cell>
          <cell r="J18662" t="str">
            <v>해외영업팀</v>
          </cell>
          <cell r="K18662" t="str">
            <v>환차손실(FS)TELEFONI</v>
          </cell>
          <cell r="L18662" t="str">
            <v>D</v>
          </cell>
          <cell r="M18662">
            <v>12099025</v>
          </cell>
          <cell r="N18662">
            <v>0</v>
          </cell>
          <cell r="O18662" t="str">
            <v>2000.04.07</v>
          </cell>
          <cell r="P18662" t="str">
            <v>2000.04.07</v>
          </cell>
          <cell r="Q18662" t="str">
            <v>박선왜</v>
          </cell>
          <cell r="T18662" t="str">
            <v>U$328,777.88</v>
          </cell>
          <cell r="U18662" t="str">
            <v>@1145.40    @1108.60</v>
          </cell>
        </row>
        <row r="18663">
          <cell r="A18663" t="str">
            <v>81009-00</v>
          </cell>
          <cell r="B18663" t="str">
            <v>외환차손</v>
          </cell>
          <cell r="C18663" t="str">
            <v>외환차손</v>
          </cell>
          <cell r="D18663">
            <v>200</v>
          </cell>
          <cell r="E18663" t="str">
            <v>수금전표</v>
          </cell>
          <cell r="F18663" t="str">
            <v>10552945-003</v>
          </cell>
          <cell r="G18663">
            <v>100456</v>
          </cell>
          <cell r="H18663" t="str">
            <v>수출팀</v>
          </cell>
          <cell r="I18663">
            <v>100456</v>
          </cell>
          <cell r="J18663" t="str">
            <v>수출팀</v>
          </cell>
          <cell r="K18663" t="str">
            <v>환차손</v>
          </cell>
          <cell r="L18663" t="str">
            <v>D</v>
          </cell>
          <cell r="M18663">
            <v>89328</v>
          </cell>
          <cell r="N18663">
            <v>0</v>
          </cell>
          <cell r="O18663" t="str">
            <v>2000.04.07</v>
          </cell>
          <cell r="P18663" t="str">
            <v>2000.04.07</v>
          </cell>
          <cell r="Q18663" t="str">
            <v>채광기</v>
          </cell>
          <cell r="T18663" t="str">
            <v>USD2,757</v>
          </cell>
          <cell r="U18663" t="str">
            <v>@$1141      @$1108.60</v>
          </cell>
        </row>
        <row r="18664">
          <cell r="A18664" t="str">
            <v>81009-00</v>
          </cell>
          <cell r="B18664" t="str">
            <v>외환차손</v>
          </cell>
          <cell r="C18664" t="str">
            <v>외환차손</v>
          </cell>
          <cell r="D18664">
            <v>200</v>
          </cell>
          <cell r="E18664" t="str">
            <v>수금전표</v>
          </cell>
          <cell r="F18664" t="str">
            <v>60061503-003</v>
          </cell>
          <cell r="G18664">
            <v>100067</v>
          </cell>
          <cell r="H18664" t="str">
            <v>해외영업팀</v>
          </cell>
          <cell r="I18664">
            <v>100067</v>
          </cell>
          <cell r="J18664" t="str">
            <v>해외영업팀</v>
          </cell>
          <cell r="K18664" t="str">
            <v>환차손실(CP)SK상사/M</v>
          </cell>
          <cell r="L18664" t="str">
            <v>D</v>
          </cell>
          <cell r="M18664">
            <v>68640</v>
          </cell>
          <cell r="N18664">
            <v>0</v>
          </cell>
          <cell r="O18664" t="str">
            <v>2000.04.10</v>
          </cell>
          <cell r="P18664" t="str">
            <v>2000.04.10</v>
          </cell>
          <cell r="Q18664" t="str">
            <v>박선왜</v>
          </cell>
          <cell r="T18664" t="str">
            <v>U$34,320</v>
          </cell>
          <cell r="U18664" t="str">
            <v>@1111.40    @1109.40</v>
          </cell>
        </row>
        <row r="18665">
          <cell r="A18665" t="str">
            <v>81009-00</v>
          </cell>
          <cell r="B18665" t="str">
            <v>외환차손</v>
          </cell>
          <cell r="C18665" t="str">
            <v>외환차손</v>
          </cell>
          <cell r="D18665">
            <v>200</v>
          </cell>
          <cell r="E18665" t="str">
            <v>수금전표</v>
          </cell>
          <cell r="F18665" t="str">
            <v>10552965-003</v>
          </cell>
          <cell r="G18665">
            <v>100456</v>
          </cell>
          <cell r="H18665" t="str">
            <v>수출팀</v>
          </cell>
          <cell r="I18665">
            <v>100456</v>
          </cell>
          <cell r="J18665" t="str">
            <v>수출팀</v>
          </cell>
          <cell r="K18665" t="str">
            <v>환차손</v>
          </cell>
          <cell r="L18665" t="str">
            <v>D</v>
          </cell>
          <cell r="M18665">
            <v>665895</v>
          </cell>
          <cell r="N18665">
            <v>0</v>
          </cell>
          <cell r="O18665" t="str">
            <v>2000.04.10</v>
          </cell>
          <cell r="P18665" t="str">
            <v>2000.04.10</v>
          </cell>
          <cell r="Q18665" t="str">
            <v>채광기</v>
          </cell>
          <cell r="T18665" t="str">
            <v>USD62,213</v>
          </cell>
          <cell r="U18665" t="str">
            <v>@$1120.10   @$1109.400</v>
          </cell>
        </row>
        <row r="18666">
          <cell r="A18666" t="str">
            <v>81009-00</v>
          </cell>
          <cell r="B18666" t="str">
            <v>외환차손</v>
          </cell>
          <cell r="C18666" t="str">
            <v>외환차손</v>
          </cell>
          <cell r="D18666">
            <v>200</v>
          </cell>
          <cell r="E18666" t="str">
            <v>수금전표</v>
          </cell>
          <cell r="F18666" t="str">
            <v>10552976-003</v>
          </cell>
          <cell r="G18666">
            <v>100456</v>
          </cell>
          <cell r="H18666" t="str">
            <v>수출팀</v>
          </cell>
          <cell r="I18666">
            <v>100456</v>
          </cell>
          <cell r="J18666" t="str">
            <v>수출팀</v>
          </cell>
          <cell r="K18666" t="str">
            <v>환차손</v>
          </cell>
          <cell r="L18666" t="str">
            <v>D</v>
          </cell>
          <cell r="M18666">
            <v>393221</v>
          </cell>
          <cell r="N18666">
            <v>0</v>
          </cell>
          <cell r="O18666" t="str">
            <v>2000.04.10</v>
          </cell>
          <cell r="P18666" t="str">
            <v>2000.04.10</v>
          </cell>
          <cell r="Q18666" t="str">
            <v>채광기</v>
          </cell>
          <cell r="T18666" t="str">
            <v>USD36,471</v>
          </cell>
          <cell r="U18666" t="str">
            <v>@$1120.10   @$1109.40</v>
          </cell>
        </row>
        <row r="18667">
          <cell r="A18667" t="str">
            <v>81009-00</v>
          </cell>
          <cell r="B18667" t="str">
            <v>외환차손</v>
          </cell>
          <cell r="C18667" t="str">
            <v>외환차손</v>
          </cell>
          <cell r="D18667">
            <v>200</v>
          </cell>
          <cell r="E18667" t="str">
            <v>수금전표</v>
          </cell>
          <cell r="F18667" t="str">
            <v>10552972-003</v>
          </cell>
          <cell r="G18667">
            <v>100456</v>
          </cell>
          <cell r="H18667" t="str">
            <v>수출팀</v>
          </cell>
          <cell r="I18667">
            <v>100456</v>
          </cell>
          <cell r="J18667" t="str">
            <v>수출팀</v>
          </cell>
          <cell r="K18667" t="str">
            <v>환차손</v>
          </cell>
          <cell r="L18667" t="str">
            <v>D</v>
          </cell>
          <cell r="M18667">
            <v>272189</v>
          </cell>
          <cell r="N18667">
            <v>0</v>
          </cell>
          <cell r="O18667" t="str">
            <v>2000.04.10</v>
          </cell>
          <cell r="P18667" t="str">
            <v>2000.04.10</v>
          </cell>
          <cell r="Q18667" t="str">
            <v>채광기</v>
          </cell>
          <cell r="T18667" t="str">
            <v>USD 25,430</v>
          </cell>
          <cell r="U18667" t="str">
            <v>@$1120.10   @$1109.40</v>
          </cell>
        </row>
        <row r="18668">
          <cell r="A18668" t="str">
            <v>81009-00</v>
          </cell>
          <cell r="B18668" t="str">
            <v>외환차손</v>
          </cell>
          <cell r="C18668" t="str">
            <v>외환차손</v>
          </cell>
          <cell r="D18668">
            <v>200</v>
          </cell>
          <cell r="E18668" t="str">
            <v>수금전표</v>
          </cell>
          <cell r="F18668" t="str">
            <v>60061527-004</v>
          </cell>
          <cell r="G18668">
            <v>100067</v>
          </cell>
          <cell r="H18668" t="str">
            <v>해외영업팀</v>
          </cell>
          <cell r="I18668">
            <v>100067</v>
          </cell>
          <cell r="J18668" t="str">
            <v>해외영업팀</v>
          </cell>
          <cell r="K18668" t="str">
            <v>환차손실(CP)UTEC 18M</v>
          </cell>
          <cell r="L18668" t="str">
            <v>D</v>
          </cell>
          <cell r="M18668">
            <v>79200</v>
          </cell>
          <cell r="N18668">
            <v>0</v>
          </cell>
          <cell r="O18668" t="str">
            <v>2000.04.11</v>
          </cell>
          <cell r="P18668" t="str">
            <v>2000.04.11</v>
          </cell>
          <cell r="Q18668" t="str">
            <v>박선왜</v>
          </cell>
          <cell r="T18668" t="str">
            <v>U$36,000</v>
          </cell>
          <cell r="U18668" t="str">
            <v>@1111.40    @1109.20</v>
          </cell>
        </row>
        <row r="18669">
          <cell r="A18669" t="str">
            <v>81009-00</v>
          </cell>
          <cell r="B18669" t="str">
            <v>외환차손</v>
          </cell>
          <cell r="C18669" t="str">
            <v>외환차손</v>
          </cell>
          <cell r="D18669">
            <v>200</v>
          </cell>
          <cell r="E18669" t="str">
            <v>수금전표</v>
          </cell>
          <cell r="F18669" t="str">
            <v>60063028-006</v>
          </cell>
          <cell r="G18669">
            <v>100456</v>
          </cell>
          <cell r="H18669" t="str">
            <v>수출팀</v>
          </cell>
          <cell r="I18669">
            <v>100456</v>
          </cell>
          <cell r="J18669" t="str">
            <v>수출팀</v>
          </cell>
          <cell r="K18669" t="str">
            <v>환차손</v>
          </cell>
          <cell r="L18669" t="str">
            <v>D</v>
          </cell>
          <cell r="M18669">
            <v>8000</v>
          </cell>
          <cell r="N18669">
            <v>0</v>
          </cell>
          <cell r="O18669" t="str">
            <v>2000.04.11</v>
          </cell>
          <cell r="P18669" t="str">
            <v>2000.04.11</v>
          </cell>
          <cell r="Q18669" t="str">
            <v>채광기</v>
          </cell>
          <cell r="T18669" t="str">
            <v>USD20,000</v>
          </cell>
          <cell r="U18669" t="str">
            <v>@$1110.90   @$1110.50</v>
          </cell>
        </row>
        <row r="18670">
          <cell r="A18670" t="str">
            <v>81009-00</v>
          </cell>
          <cell r="B18670" t="str">
            <v>외환차손</v>
          </cell>
          <cell r="C18670" t="str">
            <v>외환차손</v>
          </cell>
          <cell r="D18670">
            <v>200</v>
          </cell>
          <cell r="E18670" t="str">
            <v>수금전표</v>
          </cell>
          <cell r="F18670" t="str">
            <v>60061547-004</v>
          </cell>
          <cell r="G18670">
            <v>100067</v>
          </cell>
          <cell r="H18670" t="str">
            <v>해외영업팀</v>
          </cell>
          <cell r="I18670">
            <v>100067</v>
          </cell>
          <cell r="J18670" t="str">
            <v>해외영업팀</v>
          </cell>
          <cell r="K18670" t="str">
            <v>환차손실(DW)DESBRO 1</v>
          </cell>
          <cell r="L18670" t="str">
            <v>D</v>
          </cell>
          <cell r="M18670">
            <v>416640</v>
          </cell>
          <cell r="N18670">
            <v>0</v>
          </cell>
          <cell r="O18670" t="str">
            <v>2000.04.12</v>
          </cell>
          <cell r="P18670" t="str">
            <v>2000.04.12</v>
          </cell>
          <cell r="Q18670" t="str">
            <v>박선왜</v>
          </cell>
          <cell r="T18670" t="str">
            <v>GBP24,000</v>
          </cell>
          <cell r="U18670" t="str">
            <v>@1772.366   @1755</v>
          </cell>
        </row>
        <row r="18671">
          <cell r="A18671" t="str">
            <v>81009-00</v>
          </cell>
          <cell r="B18671" t="str">
            <v>외환차손</v>
          </cell>
          <cell r="C18671" t="str">
            <v>외환차손</v>
          </cell>
          <cell r="D18671">
            <v>200</v>
          </cell>
          <cell r="E18671" t="str">
            <v>수금전표</v>
          </cell>
          <cell r="F18671" t="str">
            <v>60061549-004</v>
          </cell>
          <cell r="G18671">
            <v>100067</v>
          </cell>
          <cell r="H18671" t="str">
            <v>해외영업팀</v>
          </cell>
          <cell r="I18671">
            <v>100067</v>
          </cell>
          <cell r="J18671" t="str">
            <v>해외영업팀</v>
          </cell>
          <cell r="K18671" t="str">
            <v>환차손실(DW)DESBRO 1</v>
          </cell>
          <cell r="L18671" t="str">
            <v>D</v>
          </cell>
          <cell r="M18671">
            <v>91260</v>
          </cell>
          <cell r="N18671">
            <v>0</v>
          </cell>
          <cell r="O18671" t="str">
            <v>2000.04.12</v>
          </cell>
          <cell r="P18671" t="str">
            <v>2000.04.12</v>
          </cell>
          <cell r="Q18671" t="str">
            <v>박선왜</v>
          </cell>
          <cell r="T18671" t="str">
            <v>USD50,700</v>
          </cell>
          <cell r="U18671" t="str">
            <v>@1111.20    @1109.40</v>
          </cell>
        </row>
        <row r="18672">
          <cell r="A18672" t="str">
            <v>81009-00</v>
          </cell>
          <cell r="B18672" t="str">
            <v>외환차손</v>
          </cell>
          <cell r="C18672" t="str">
            <v>외환차손</v>
          </cell>
          <cell r="D18672">
            <v>200</v>
          </cell>
          <cell r="E18672" t="str">
            <v>수금전표</v>
          </cell>
          <cell r="F18672" t="str">
            <v>60061552-007</v>
          </cell>
          <cell r="G18672">
            <v>100730</v>
          </cell>
          <cell r="H18672" t="str">
            <v>SCR해외영업팀</v>
          </cell>
          <cell r="I18672">
            <v>100730</v>
          </cell>
          <cell r="J18672" t="str">
            <v>SCR해외영업팀</v>
          </cell>
          <cell r="K18672" t="str">
            <v>엘지상사 환차손/0303</v>
          </cell>
          <cell r="L18672" t="str">
            <v>D</v>
          </cell>
          <cell r="M18672">
            <v>952428</v>
          </cell>
          <cell r="N18672">
            <v>0</v>
          </cell>
          <cell r="O18672" t="str">
            <v>2000.04.12</v>
          </cell>
          <cell r="P18672" t="str">
            <v>2000.04.12</v>
          </cell>
          <cell r="Q18672" t="str">
            <v>손형경</v>
          </cell>
          <cell r="T18672">
            <v>116149.8</v>
          </cell>
          <cell r="U18672" t="str">
            <v>@1117.60    @1109.40</v>
          </cell>
        </row>
        <row r="18673">
          <cell r="A18673" t="str">
            <v>81009-00</v>
          </cell>
          <cell r="B18673" t="str">
            <v>외환차손</v>
          </cell>
          <cell r="C18673" t="str">
            <v>외환차손</v>
          </cell>
          <cell r="D18673">
            <v>200</v>
          </cell>
          <cell r="E18673" t="str">
            <v>수금전표</v>
          </cell>
          <cell r="F18673" t="str">
            <v>60061552-008</v>
          </cell>
          <cell r="G18673">
            <v>100730</v>
          </cell>
          <cell r="H18673" t="str">
            <v>SCR해외영업팀</v>
          </cell>
          <cell r="I18673">
            <v>100730</v>
          </cell>
          <cell r="J18673" t="str">
            <v>SCR해외영업팀</v>
          </cell>
          <cell r="K18673" t="str">
            <v>엘지상사 환차손/0303</v>
          </cell>
          <cell r="L18673" t="str">
            <v>D</v>
          </cell>
          <cell r="M18673">
            <v>634952</v>
          </cell>
          <cell r="N18673">
            <v>0</v>
          </cell>
          <cell r="O18673" t="str">
            <v>2000.04.12</v>
          </cell>
          <cell r="P18673" t="str">
            <v>2000.04.12</v>
          </cell>
          <cell r="Q18673" t="str">
            <v>손형경</v>
          </cell>
          <cell r="T18673">
            <v>77433.2</v>
          </cell>
          <cell r="U18673" t="str">
            <v>@1117.60    @1109.40</v>
          </cell>
        </row>
        <row r="18674">
          <cell r="A18674" t="str">
            <v>81009-00</v>
          </cell>
          <cell r="B18674" t="str">
            <v>외환차손</v>
          </cell>
          <cell r="C18674" t="str">
            <v>외환차손</v>
          </cell>
          <cell r="D18674">
            <v>200</v>
          </cell>
          <cell r="E18674" t="str">
            <v>수금전표</v>
          </cell>
          <cell r="F18674" t="str">
            <v>60061552-009</v>
          </cell>
          <cell r="G18674">
            <v>100730</v>
          </cell>
          <cell r="H18674" t="str">
            <v>SCR해외영업팀</v>
          </cell>
          <cell r="I18674">
            <v>100730</v>
          </cell>
          <cell r="J18674" t="str">
            <v>SCR해외영업팀</v>
          </cell>
          <cell r="K18674" t="str">
            <v>엘지상사 환차손/0301</v>
          </cell>
          <cell r="L18674" t="str">
            <v>D</v>
          </cell>
          <cell r="M18674">
            <v>151200</v>
          </cell>
          <cell r="N18674">
            <v>0</v>
          </cell>
          <cell r="O18674" t="str">
            <v>2000.04.12</v>
          </cell>
          <cell r="P18674" t="str">
            <v>2000.04.12</v>
          </cell>
          <cell r="Q18674" t="str">
            <v>손형경</v>
          </cell>
          <cell r="T18674">
            <v>189000</v>
          </cell>
          <cell r="U18674" t="str">
            <v>@1110.20    @1109.40</v>
          </cell>
        </row>
        <row r="18675">
          <cell r="A18675" t="str">
            <v>81009-00</v>
          </cell>
          <cell r="B18675" t="str">
            <v>외환차손</v>
          </cell>
          <cell r="C18675" t="str">
            <v>외환차손</v>
          </cell>
          <cell r="D18675">
            <v>200</v>
          </cell>
          <cell r="E18675" t="str">
            <v>수금전표</v>
          </cell>
          <cell r="F18675" t="str">
            <v>60061552-010</v>
          </cell>
          <cell r="G18675">
            <v>100730</v>
          </cell>
          <cell r="H18675" t="str">
            <v>SCR해외영업팀</v>
          </cell>
          <cell r="I18675">
            <v>100730</v>
          </cell>
          <cell r="J18675" t="str">
            <v>SCR해외영업팀</v>
          </cell>
          <cell r="K18675" t="str">
            <v>엘지상사 환차손/0301</v>
          </cell>
          <cell r="L18675" t="str">
            <v>D</v>
          </cell>
          <cell r="M18675">
            <v>680400</v>
          </cell>
          <cell r="N18675">
            <v>0</v>
          </cell>
          <cell r="O18675" t="str">
            <v>2000.04.12</v>
          </cell>
          <cell r="P18675" t="str">
            <v>2000.04.12</v>
          </cell>
          <cell r="Q18675" t="str">
            <v>손형경</v>
          </cell>
          <cell r="T18675">
            <v>378000</v>
          </cell>
          <cell r="U18675" t="str">
            <v>@1111.20    @1109.40</v>
          </cell>
        </row>
        <row r="18676">
          <cell r="A18676" t="str">
            <v>81009-00</v>
          </cell>
          <cell r="B18676" t="str">
            <v>외환차손</v>
          </cell>
          <cell r="C18676" t="str">
            <v>외환차손</v>
          </cell>
          <cell r="D18676">
            <v>200</v>
          </cell>
          <cell r="E18676" t="str">
            <v>수금전표</v>
          </cell>
          <cell r="F18676" t="str">
            <v>10552991-003</v>
          </cell>
          <cell r="G18676">
            <v>100456</v>
          </cell>
          <cell r="H18676" t="str">
            <v>수출팀</v>
          </cell>
          <cell r="I18676">
            <v>100456</v>
          </cell>
          <cell r="J18676" t="str">
            <v>수출팀</v>
          </cell>
          <cell r="K18676" t="str">
            <v>환차손</v>
          </cell>
          <cell r="L18676" t="str">
            <v>D</v>
          </cell>
          <cell r="M18676">
            <v>187867</v>
          </cell>
          <cell r="N18676">
            <v>0</v>
          </cell>
          <cell r="O18676" t="str">
            <v>2000.04.12</v>
          </cell>
          <cell r="P18676" t="str">
            <v>2000.04.12</v>
          </cell>
          <cell r="Q18676" t="str">
            <v>채광기</v>
          </cell>
          <cell r="T18676" t="str">
            <v>USD 17,552</v>
          </cell>
          <cell r="U18676" t="str">
            <v>@$1120.10   @$1109.40</v>
          </cell>
        </row>
        <row r="18677">
          <cell r="A18677" t="str">
            <v>81009-00</v>
          </cell>
          <cell r="B18677" t="str">
            <v>외환차손</v>
          </cell>
          <cell r="C18677" t="str">
            <v>외환차손</v>
          </cell>
          <cell r="D18677">
            <v>200</v>
          </cell>
          <cell r="E18677" t="str">
            <v>수금전표</v>
          </cell>
          <cell r="F18677" t="str">
            <v>60061619-003</v>
          </cell>
          <cell r="G18677">
            <v>100729</v>
          </cell>
          <cell r="H18677" t="str">
            <v>SCR국내영업팀</v>
          </cell>
          <cell r="I18677">
            <v>100729</v>
          </cell>
          <cell r="J18677" t="str">
            <v>SCR국내영업팀</v>
          </cell>
          <cell r="K18677" t="str">
            <v>창전사NEGO환차손</v>
          </cell>
          <cell r="L18677" t="str">
            <v>D</v>
          </cell>
          <cell r="M18677">
            <v>272756</v>
          </cell>
          <cell r="N18677">
            <v>0</v>
          </cell>
          <cell r="O18677" t="str">
            <v>2000.04.14</v>
          </cell>
          <cell r="P18677" t="str">
            <v>2000.04.14</v>
          </cell>
          <cell r="Q18677" t="str">
            <v>손형경</v>
          </cell>
          <cell r="T18677">
            <v>151530.71</v>
          </cell>
          <cell r="U18677" t="str">
            <v>@1111.40    @1109.60</v>
          </cell>
        </row>
        <row r="18678">
          <cell r="A18678" t="str">
            <v>81009-00</v>
          </cell>
          <cell r="B18678" t="str">
            <v>외환차손</v>
          </cell>
          <cell r="C18678" t="str">
            <v>외환차손</v>
          </cell>
          <cell r="D18678">
            <v>200</v>
          </cell>
          <cell r="E18678" t="str">
            <v>수금전표</v>
          </cell>
          <cell r="F18678" t="str">
            <v>60061621-003</v>
          </cell>
          <cell r="G18678">
            <v>100729</v>
          </cell>
          <cell r="H18678" t="str">
            <v>SCR국내영업팀</v>
          </cell>
          <cell r="I18678">
            <v>100729</v>
          </cell>
          <cell r="J18678" t="str">
            <v>SCR국내영업팀</v>
          </cell>
          <cell r="K18678" t="str">
            <v>희성전선NEGO환차손</v>
          </cell>
          <cell r="L18678" t="str">
            <v>D</v>
          </cell>
          <cell r="M18678">
            <v>34421</v>
          </cell>
          <cell r="N18678">
            <v>0</v>
          </cell>
          <cell r="O18678" t="str">
            <v>2000.04.15</v>
          </cell>
          <cell r="P18678" t="str">
            <v>2000.04.15</v>
          </cell>
          <cell r="Q18678" t="str">
            <v>손형경</v>
          </cell>
          <cell r="T18678">
            <v>68842.710000000006</v>
          </cell>
          <cell r="U18678" t="str">
            <v>@1108.30    @1107.80</v>
          </cell>
        </row>
        <row r="18679">
          <cell r="A18679" t="str">
            <v>81009-00</v>
          </cell>
          <cell r="B18679" t="str">
            <v>외환차손</v>
          </cell>
          <cell r="C18679" t="str">
            <v>외환차손</v>
          </cell>
          <cell r="D18679">
            <v>200</v>
          </cell>
          <cell r="E18679" t="str">
            <v>수금전표</v>
          </cell>
          <cell r="F18679" t="str">
            <v>60061690-004</v>
          </cell>
          <cell r="G18679">
            <v>100067</v>
          </cell>
          <cell r="H18679" t="str">
            <v>해외영업팀</v>
          </cell>
          <cell r="I18679">
            <v>100067</v>
          </cell>
          <cell r="J18679" t="str">
            <v>해외영업팀</v>
          </cell>
          <cell r="K18679" t="str">
            <v>환차손실(FS)ROUSANT</v>
          </cell>
          <cell r="L18679" t="str">
            <v>D</v>
          </cell>
          <cell r="M18679">
            <v>195795</v>
          </cell>
          <cell r="N18679">
            <v>0</v>
          </cell>
          <cell r="O18679" t="str">
            <v>2000.04.15</v>
          </cell>
          <cell r="P18679" t="str">
            <v>2000.04.15</v>
          </cell>
          <cell r="Q18679" t="str">
            <v>박선왜</v>
          </cell>
          <cell r="T18679" t="str">
            <v>U$75,305.95</v>
          </cell>
          <cell r="U18679" t="str">
            <v>@1112.50    @1109.90</v>
          </cell>
        </row>
        <row r="18680">
          <cell r="A18680" t="str">
            <v>81009-00</v>
          </cell>
          <cell r="B18680" t="str">
            <v>외환차손</v>
          </cell>
          <cell r="C18680" t="str">
            <v>외환차손</v>
          </cell>
          <cell r="D18680">
            <v>200</v>
          </cell>
          <cell r="E18680" t="str">
            <v>수금전표</v>
          </cell>
          <cell r="F18680" t="str">
            <v>60061648-003</v>
          </cell>
          <cell r="G18680">
            <v>100067</v>
          </cell>
          <cell r="H18680" t="str">
            <v>해외영업팀</v>
          </cell>
          <cell r="I18680">
            <v>100067</v>
          </cell>
          <cell r="J18680" t="str">
            <v>해외영업팀</v>
          </cell>
          <cell r="K18680" t="str">
            <v>환차손실(FS)명인상사</v>
          </cell>
          <cell r="L18680" t="str">
            <v>D</v>
          </cell>
          <cell r="M18680">
            <v>939000</v>
          </cell>
          <cell r="N18680">
            <v>0</v>
          </cell>
          <cell r="O18680" t="str">
            <v>2000.04.15</v>
          </cell>
          <cell r="P18680" t="str">
            <v>2000.04.15</v>
          </cell>
          <cell r="Q18680" t="str">
            <v>박선왜</v>
          </cell>
          <cell r="T18680" t="str">
            <v>U$10,000</v>
          </cell>
          <cell r="U18680" t="str">
            <v>@1203.70    @1109.90</v>
          </cell>
        </row>
        <row r="18681">
          <cell r="A18681" t="str">
            <v>81009-00</v>
          </cell>
          <cell r="B18681" t="str">
            <v>외환차손</v>
          </cell>
          <cell r="C18681" t="str">
            <v>외환차손</v>
          </cell>
          <cell r="D18681">
            <v>200</v>
          </cell>
          <cell r="E18681" t="str">
            <v>수금전표</v>
          </cell>
          <cell r="F18681" t="str">
            <v>10553203-003</v>
          </cell>
          <cell r="G18681">
            <v>100456</v>
          </cell>
          <cell r="H18681" t="str">
            <v>수출팀</v>
          </cell>
          <cell r="I18681">
            <v>100456</v>
          </cell>
          <cell r="J18681" t="str">
            <v>수출팀</v>
          </cell>
          <cell r="K18681" t="str">
            <v>환차손</v>
          </cell>
          <cell r="L18681" t="str">
            <v>D</v>
          </cell>
          <cell r="M18681">
            <v>17000</v>
          </cell>
          <cell r="N18681">
            <v>0</v>
          </cell>
          <cell r="O18681" t="str">
            <v>2000.04.15</v>
          </cell>
          <cell r="P18681" t="str">
            <v>2000.04.15</v>
          </cell>
          <cell r="Q18681" t="str">
            <v>채광기</v>
          </cell>
          <cell r="T18681" t="str">
            <v>USD17,000</v>
          </cell>
          <cell r="U18681" t="str">
            <v>@$1110.90   @$1109.90</v>
          </cell>
        </row>
        <row r="18682">
          <cell r="A18682" t="str">
            <v>81009-00</v>
          </cell>
          <cell r="B18682" t="str">
            <v>외환차손</v>
          </cell>
          <cell r="C18682" t="str">
            <v>외환차손</v>
          </cell>
          <cell r="D18682">
            <v>200</v>
          </cell>
          <cell r="E18682" t="str">
            <v>수금전표</v>
          </cell>
          <cell r="F18682" t="str">
            <v>60061649-003</v>
          </cell>
          <cell r="G18682">
            <v>100067</v>
          </cell>
          <cell r="H18682" t="str">
            <v>해외영업팀</v>
          </cell>
          <cell r="I18682">
            <v>100067</v>
          </cell>
          <cell r="J18682" t="str">
            <v>해외영업팀</v>
          </cell>
          <cell r="K18682" t="str">
            <v>환차손실(CP)태영/LON</v>
          </cell>
          <cell r="L18682" t="str">
            <v>D</v>
          </cell>
          <cell r="M18682">
            <v>910800</v>
          </cell>
          <cell r="N18682">
            <v>0</v>
          </cell>
          <cell r="O18682" t="str">
            <v>2000.04.17</v>
          </cell>
          <cell r="P18682" t="str">
            <v>2000.04.17</v>
          </cell>
          <cell r="Q18682" t="str">
            <v>박선왜</v>
          </cell>
          <cell r="T18682" t="str">
            <v>U$82,800</v>
          </cell>
          <cell r="U18682" t="str">
            <v>@1108.70    @1097.70</v>
          </cell>
        </row>
        <row r="18683">
          <cell r="A18683" t="str">
            <v>81009-00</v>
          </cell>
          <cell r="B18683" t="str">
            <v>외환차손</v>
          </cell>
          <cell r="C18683" t="str">
            <v>외환차손</v>
          </cell>
          <cell r="D18683">
            <v>200</v>
          </cell>
          <cell r="E18683" t="str">
            <v>수금전표</v>
          </cell>
          <cell r="F18683" t="str">
            <v>10552997-003</v>
          </cell>
          <cell r="G18683">
            <v>100456</v>
          </cell>
          <cell r="H18683" t="str">
            <v>수출팀</v>
          </cell>
          <cell r="I18683">
            <v>100456</v>
          </cell>
          <cell r="J18683" t="str">
            <v>수출팀</v>
          </cell>
          <cell r="K18683" t="str">
            <v>환차손</v>
          </cell>
          <cell r="L18683" t="str">
            <v>D</v>
          </cell>
          <cell r="M18683">
            <v>1741586</v>
          </cell>
          <cell r="N18683">
            <v>0</v>
          </cell>
          <cell r="O18683" t="str">
            <v>2000.04.17</v>
          </cell>
          <cell r="P18683" t="str">
            <v>2000.04.17</v>
          </cell>
          <cell r="Q18683" t="str">
            <v>채광기</v>
          </cell>
          <cell r="T18683" t="str">
            <v>USD63,558</v>
          </cell>
          <cell r="U18683" t="str">
            <v>@$1141      @$1113.60</v>
          </cell>
        </row>
        <row r="18684">
          <cell r="A18684" t="str">
            <v>81009-00</v>
          </cell>
          <cell r="B18684" t="str">
            <v>외환차손</v>
          </cell>
          <cell r="C18684" t="str">
            <v>외환차손</v>
          </cell>
          <cell r="D18684">
            <v>200</v>
          </cell>
          <cell r="E18684" t="str">
            <v>수금전표</v>
          </cell>
          <cell r="F18684" t="str">
            <v>60062849-004</v>
          </cell>
          <cell r="G18684">
            <v>100456</v>
          </cell>
          <cell r="H18684" t="str">
            <v>수출팀</v>
          </cell>
          <cell r="I18684">
            <v>100456</v>
          </cell>
          <cell r="J18684" t="str">
            <v>수출팀</v>
          </cell>
          <cell r="K18684" t="str">
            <v>환차손</v>
          </cell>
          <cell r="L18684" t="str">
            <v>D</v>
          </cell>
          <cell r="M18684">
            <v>264807</v>
          </cell>
          <cell r="N18684">
            <v>0</v>
          </cell>
          <cell r="O18684" t="str">
            <v>2000.04.17</v>
          </cell>
          <cell r="P18684" t="str">
            <v>2000.04.17</v>
          </cell>
          <cell r="Q18684" t="str">
            <v>채광기</v>
          </cell>
          <cell r="T18684" t="str">
            <v>USD13,034</v>
          </cell>
          <cell r="U18684" t="str">
            <v>@$1110.90   @$1113.60</v>
          </cell>
        </row>
        <row r="18685">
          <cell r="A18685" t="str">
            <v>81009-00</v>
          </cell>
          <cell r="B18685" t="str">
            <v>외환차손</v>
          </cell>
          <cell r="C18685" t="str">
            <v>외환차손</v>
          </cell>
          <cell r="D18685">
            <v>200</v>
          </cell>
          <cell r="E18685" t="str">
            <v>수금전표</v>
          </cell>
          <cell r="F18685" t="str">
            <v>10553024-004</v>
          </cell>
          <cell r="G18685">
            <v>100456</v>
          </cell>
          <cell r="H18685" t="str">
            <v>수출팀</v>
          </cell>
          <cell r="I18685">
            <v>100456</v>
          </cell>
          <cell r="J18685" t="str">
            <v>수출팀</v>
          </cell>
          <cell r="K18685" t="str">
            <v>환차손</v>
          </cell>
          <cell r="L18685" t="str">
            <v>D</v>
          </cell>
          <cell r="M18685">
            <v>10440</v>
          </cell>
          <cell r="N18685">
            <v>0</v>
          </cell>
          <cell r="O18685" t="str">
            <v>2000.04.18</v>
          </cell>
          <cell r="P18685" t="str">
            <v>2000.04.18</v>
          </cell>
          <cell r="Q18685" t="str">
            <v>채광기</v>
          </cell>
          <cell r="T18685" t="str">
            <v>USD300</v>
          </cell>
          <cell r="U18685" t="str">
            <v>@$1145      @$1110.20</v>
          </cell>
        </row>
        <row r="18686">
          <cell r="A18686" t="str">
            <v>81009-00</v>
          </cell>
          <cell r="B18686" t="str">
            <v>외환차손</v>
          </cell>
          <cell r="C18686" t="str">
            <v>외환차손</v>
          </cell>
          <cell r="D18686">
            <v>200</v>
          </cell>
          <cell r="E18686" t="str">
            <v>수금전표</v>
          </cell>
          <cell r="F18686" t="str">
            <v>10553024-005</v>
          </cell>
          <cell r="G18686">
            <v>100456</v>
          </cell>
          <cell r="H18686" t="str">
            <v>수출팀</v>
          </cell>
          <cell r="I18686">
            <v>100456</v>
          </cell>
          <cell r="J18686" t="str">
            <v>수출팀</v>
          </cell>
          <cell r="K18686" t="str">
            <v>환차손</v>
          </cell>
          <cell r="L18686" t="str">
            <v>D</v>
          </cell>
          <cell r="M18686">
            <v>101000</v>
          </cell>
          <cell r="N18686">
            <v>0</v>
          </cell>
          <cell r="O18686" t="str">
            <v>2000.04.18</v>
          </cell>
          <cell r="P18686" t="str">
            <v>2000.04.18</v>
          </cell>
          <cell r="Q18686" t="str">
            <v>채광기</v>
          </cell>
          <cell r="T18686" t="str">
            <v>USD10,000</v>
          </cell>
          <cell r="U18686" t="str">
            <v>@$1120.30   @$1110.20</v>
          </cell>
        </row>
        <row r="18687">
          <cell r="A18687" t="str">
            <v>81009-00</v>
          </cell>
          <cell r="B18687" t="str">
            <v>외환차손</v>
          </cell>
          <cell r="C18687" t="str">
            <v>외환차손</v>
          </cell>
          <cell r="D18687">
            <v>200</v>
          </cell>
          <cell r="E18687" t="str">
            <v>수금전표</v>
          </cell>
          <cell r="F18687" t="str">
            <v>10553024-006</v>
          </cell>
          <cell r="G18687">
            <v>100456</v>
          </cell>
          <cell r="H18687" t="str">
            <v>수출팀</v>
          </cell>
          <cell r="I18687">
            <v>100456</v>
          </cell>
          <cell r="J18687" t="str">
            <v>수출팀</v>
          </cell>
          <cell r="K18687" t="str">
            <v>환차손</v>
          </cell>
          <cell r="L18687" t="str">
            <v>D</v>
          </cell>
          <cell r="M18687">
            <v>720003</v>
          </cell>
          <cell r="N18687">
            <v>0</v>
          </cell>
          <cell r="O18687" t="str">
            <v>2000.04.18</v>
          </cell>
          <cell r="P18687" t="str">
            <v>2000.04.18</v>
          </cell>
          <cell r="Q18687" t="str">
            <v>채광기</v>
          </cell>
          <cell r="T18687" t="str">
            <v>USD72,711</v>
          </cell>
          <cell r="U18687" t="str">
            <v>@$1120.10   @$1110.20</v>
          </cell>
        </row>
        <row r="18688">
          <cell r="A18688" t="str">
            <v>81009-00</v>
          </cell>
          <cell r="B18688" t="str">
            <v>외환차손</v>
          </cell>
          <cell r="C18688" t="str">
            <v>외환차손</v>
          </cell>
          <cell r="D18688">
            <v>200</v>
          </cell>
          <cell r="E18688" t="str">
            <v>수금전표</v>
          </cell>
          <cell r="F18688" t="str">
            <v>60061707-003</v>
          </cell>
          <cell r="G18688">
            <v>100067</v>
          </cell>
          <cell r="H18688" t="str">
            <v>해외영업팀</v>
          </cell>
          <cell r="I18688">
            <v>100067</v>
          </cell>
          <cell r="J18688" t="str">
            <v>해외영업팀</v>
          </cell>
          <cell r="K18688" t="str">
            <v>환차손실(OF)MK/대만</v>
          </cell>
          <cell r="L18688" t="str">
            <v>D</v>
          </cell>
          <cell r="M18688">
            <v>22599</v>
          </cell>
          <cell r="N18688">
            <v>0</v>
          </cell>
          <cell r="O18688" t="str">
            <v>2000.04.19</v>
          </cell>
          <cell r="P18688" t="str">
            <v>2000.04.19</v>
          </cell>
          <cell r="Q18688" t="str">
            <v>박선왜</v>
          </cell>
          <cell r="T18688" t="str">
            <v>U$2,790</v>
          </cell>
          <cell r="U18688" t="str">
            <v>@1108.30    @1100.20</v>
          </cell>
        </row>
        <row r="18689">
          <cell r="A18689" t="str">
            <v>81009-00</v>
          </cell>
          <cell r="B18689" t="str">
            <v>외환차손</v>
          </cell>
          <cell r="C18689" t="str">
            <v>외환차손</v>
          </cell>
          <cell r="D18689">
            <v>200</v>
          </cell>
          <cell r="E18689" t="str">
            <v>수금전표</v>
          </cell>
          <cell r="F18689" t="str">
            <v>60061735-004</v>
          </cell>
          <cell r="G18689">
            <v>100067</v>
          </cell>
          <cell r="H18689" t="str">
            <v>해외영업팀</v>
          </cell>
          <cell r="I18689">
            <v>100067</v>
          </cell>
          <cell r="J18689" t="str">
            <v>해외영업팀</v>
          </cell>
          <cell r="K18689" t="str">
            <v>환차손실(CP)UTEC 18M</v>
          </cell>
          <cell r="L18689" t="str">
            <v>D</v>
          </cell>
          <cell r="M18689">
            <v>82800</v>
          </cell>
          <cell r="N18689">
            <v>0</v>
          </cell>
          <cell r="O18689" t="str">
            <v>2000.04.20</v>
          </cell>
          <cell r="P18689" t="str">
            <v>2000.04.20</v>
          </cell>
          <cell r="Q18689" t="str">
            <v>박선왜</v>
          </cell>
          <cell r="T18689" t="str">
            <v>U$36,000</v>
          </cell>
          <cell r="U18689" t="str">
            <v>@1111.40    @1109.10</v>
          </cell>
        </row>
        <row r="18690">
          <cell r="A18690" t="str">
            <v>81009-00</v>
          </cell>
          <cell r="B18690" t="str">
            <v>외환차손</v>
          </cell>
          <cell r="C18690" t="str">
            <v>외환차손</v>
          </cell>
          <cell r="D18690">
            <v>200</v>
          </cell>
          <cell r="E18690" t="str">
            <v>수금전표</v>
          </cell>
          <cell r="F18690" t="str">
            <v>60061828-008</v>
          </cell>
          <cell r="G18690">
            <v>100730</v>
          </cell>
          <cell r="H18690" t="str">
            <v>SCR해외영업팀</v>
          </cell>
          <cell r="I18690">
            <v>100730</v>
          </cell>
          <cell r="J18690" t="str">
            <v>SCR해외영업팀</v>
          </cell>
          <cell r="K18690" t="str">
            <v>엘지상사0302-1/환차? D</v>
          </cell>
          <cell r="M18690">
            <v>1530900</v>
          </cell>
          <cell r="N18690" t="str">
            <v>0  2</v>
          </cell>
          <cell r="O18690" t="str">
            <v>000.04.21  2</v>
          </cell>
          <cell r="P18690" t="str">
            <v>000.04.21  손</v>
          </cell>
          <cell r="Q18690" t="str">
            <v>형경</v>
          </cell>
          <cell r="T18690">
            <v>189000</v>
          </cell>
          <cell r="U18690" t="str">
            <v>@1117.80    @1109.70</v>
          </cell>
        </row>
        <row r="18691">
          <cell r="A18691" t="str">
            <v>81009-00</v>
          </cell>
          <cell r="B18691" t="str">
            <v>외환차손</v>
          </cell>
          <cell r="C18691" t="str">
            <v>외환차손</v>
          </cell>
          <cell r="D18691">
            <v>200</v>
          </cell>
          <cell r="E18691" t="str">
            <v>수금전표</v>
          </cell>
          <cell r="F18691" t="str">
            <v>60061828-009</v>
          </cell>
          <cell r="G18691">
            <v>100730</v>
          </cell>
          <cell r="H18691" t="str">
            <v>SCR해외영업팀</v>
          </cell>
          <cell r="I18691">
            <v>100730</v>
          </cell>
          <cell r="J18691" t="str">
            <v>SCR해외영업팀</v>
          </cell>
          <cell r="K18691" t="str">
            <v>엘지상사0302-2,3/환? D</v>
          </cell>
          <cell r="M18691">
            <v>1852200</v>
          </cell>
          <cell r="N18691" t="str">
            <v>0  2</v>
          </cell>
          <cell r="O18691" t="str">
            <v>000.04.21  2</v>
          </cell>
          <cell r="P18691" t="str">
            <v>000.04.21  손</v>
          </cell>
          <cell r="Q18691" t="str">
            <v>형경</v>
          </cell>
          <cell r="T18691">
            <v>378000</v>
          </cell>
          <cell r="U18691" t="str">
            <v>@1114.60    @1109.70</v>
          </cell>
        </row>
        <row r="18692">
          <cell r="A18692" t="str">
            <v>81009-00</v>
          </cell>
          <cell r="B18692" t="str">
            <v>외환차손</v>
          </cell>
          <cell r="C18692" t="str">
            <v>외환차손</v>
          </cell>
          <cell r="D18692">
            <v>200</v>
          </cell>
          <cell r="E18692" t="str">
            <v>수금전표</v>
          </cell>
          <cell r="F18692" t="str">
            <v>60061828-010</v>
          </cell>
          <cell r="G18692">
            <v>100730</v>
          </cell>
          <cell r="H18692" t="str">
            <v>SCR해외영업팀</v>
          </cell>
          <cell r="I18692">
            <v>100730</v>
          </cell>
          <cell r="J18692" t="str">
            <v>SCR해외영업팀</v>
          </cell>
          <cell r="K18692" t="str">
            <v>엘지상사0301-2/환차? D</v>
          </cell>
          <cell r="M18692">
            <v>434700</v>
          </cell>
          <cell r="N18692" t="str">
            <v>0  2</v>
          </cell>
          <cell r="O18692" t="str">
            <v>000.04.21  2</v>
          </cell>
          <cell r="P18692" t="str">
            <v>000.04.21  손</v>
          </cell>
          <cell r="Q18692" t="str">
            <v>형경</v>
          </cell>
          <cell r="T18692">
            <v>189000</v>
          </cell>
          <cell r="U18692" t="str">
            <v>@1112.00    @1109.70</v>
          </cell>
        </row>
        <row r="18693">
          <cell r="A18693" t="str">
            <v>81009-00</v>
          </cell>
          <cell r="B18693" t="str">
            <v>외환차손</v>
          </cell>
          <cell r="C18693" t="str">
            <v>외환차손</v>
          </cell>
          <cell r="D18693">
            <v>200</v>
          </cell>
          <cell r="E18693" t="str">
            <v>수금전표</v>
          </cell>
          <cell r="F18693" t="str">
            <v>10553038-003</v>
          </cell>
          <cell r="G18693">
            <v>100456</v>
          </cell>
          <cell r="H18693" t="str">
            <v>수출팀</v>
          </cell>
          <cell r="I18693">
            <v>100456</v>
          </cell>
          <cell r="J18693" t="str">
            <v>수출팀</v>
          </cell>
          <cell r="K18693" t="str">
            <v>환차손</v>
          </cell>
          <cell r="L18693" t="str">
            <v>D</v>
          </cell>
          <cell r="M18693">
            <v>334761</v>
          </cell>
          <cell r="N18693">
            <v>0</v>
          </cell>
          <cell r="O18693" t="str">
            <v>2000.04.21</v>
          </cell>
          <cell r="P18693" t="str">
            <v>2000.04.21</v>
          </cell>
          <cell r="Q18693" t="str">
            <v>채광기</v>
          </cell>
          <cell r="T18693" t="str">
            <v>USD9,377</v>
          </cell>
          <cell r="U18693" t="str">
            <v>@$1145.40   @$1109.70</v>
          </cell>
        </row>
        <row r="18694">
          <cell r="A18694" t="str">
            <v>81009-00</v>
          </cell>
          <cell r="B18694" t="str">
            <v>외환차손</v>
          </cell>
          <cell r="C18694" t="str">
            <v>외환차손</v>
          </cell>
          <cell r="D18694">
            <v>200</v>
          </cell>
          <cell r="E18694" t="str">
            <v>수금전표</v>
          </cell>
          <cell r="F18694" t="str">
            <v>10553031-004</v>
          </cell>
          <cell r="G18694">
            <v>100456</v>
          </cell>
          <cell r="H18694" t="str">
            <v>수출팀</v>
          </cell>
          <cell r="I18694">
            <v>100456</v>
          </cell>
          <cell r="J18694" t="str">
            <v>수출팀</v>
          </cell>
          <cell r="K18694" t="str">
            <v>환차손</v>
          </cell>
          <cell r="L18694" t="str">
            <v>D</v>
          </cell>
          <cell r="M18694">
            <v>123147</v>
          </cell>
          <cell r="N18694">
            <v>0</v>
          </cell>
          <cell r="O18694" t="str">
            <v>2000.04.21</v>
          </cell>
          <cell r="P18694" t="str">
            <v>2000.04.21</v>
          </cell>
          <cell r="Q18694" t="str">
            <v>채광기</v>
          </cell>
          <cell r="T18694" t="str">
            <v>USD10,898</v>
          </cell>
          <cell r="U18694" t="str">
            <v>@$1120.30   @$1109.70</v>
          </cell>
        </row>
        <row r="18695">
          <cell r="A18695" t="str">
            <v>81009-00</v>
          </cell>
          <cell r="B18695" t="str">
            <v>외환차손</v>
          </cell>
          <cell r="C18695" t="str">
            <v>외환차손</v>
          </cell>
          <cell r="D18695">
            <v>200</v>
          </cell>
          <cell r="E18695" t="str">
            <v>수금전표</v>
          </cell>
          <cell r="F18695" t="str">
            <v>10553031-005</v>
          </cell>
          <cell r="G18695">
            <v>100456</v>
          </cell>
          <cell r="H18695" t="str">
            <v>수출팀</v>
          </cell>
          <cell r="I18695">
            <v>100456</v>
          </cell>
          <cell r="J18695" t="str">
            <v>수출팀</v>
          </cell>
          <cell r="K18695" t="str">
            <v>환차손</v>
          </cell>
          <cell r="L18695" t="str">
            <v>D</v>
          </cell>
          <cell r="M18695">
            <v>1078340</v>
          </cell>
          <cell r="N18695">
            <v>0</v>
          </cell>
          <cell r="O18695" t="str">
            <v>2000.04.21</v>
          </cell>
          <cell r="P18695" t="str">
            <v>2000.04.21</v>
          </cell>
          <cell r="Q18695" t="str">
            <v>채광기</v>
          </cell>
          <cell r="T18695" t="str">
            <v>USD107,725</v>
          </cell>
          <cell r="U18695" t="str">
            <v>@$1120.10   @$1109.70</v>
          </cell>
        </row>
        <row r="18696">
          <cell r="A18696" t="str">
            <v>81009-00</v>
          </cell>
          <cell r="B18696" t="str">
            <v>외환차손</v>
          </cell>
          <cell r="C18696" t="str">
            <v>외환차손</v>
          </cell>
          <cell r="D18696">
            <v>200</v>
          </cell>
          <cell r="E18696" t="str">
            <v>수금전표</v>
          </cell>
          <cell r="F18696" t="str">
            <v>60062498-003</v>
          </cell>
          <cell r="G18696">
            <v>100067</v>
          </cell>
          <cell r="H18696" t="str">
            <v>해외영업팀</v>
          </cell>
          <cell r="I18696">
            <v>100067</v>
          </cell>
          <cell r="J18696" t="str">
            <v>해외영업팀</v>
          </cell>
          <cell r="K18696" t="str">
            <v>환차손실(CP)안바  16</v>
          </cell>
          <cell r="L18696" t="str">
            <v>D</v>
          </cell>
          <cell r="M18696">
            <v>10432</v>
          </cell>
          <cell r="N18696">
            <v>0</v>
          </cell>
          <cell r="O18696" t="str">
            <v>2000.04.21</v>
          </cell>
          <cell r="P18696" t="str">
            <v>2000.04.21</v>
          </cell>
          <cell r="Q18696" t="str">
            <v>박선왜</v>
          </cell>
          <cell r="T18696" t="str">
            <v>U$2,045.40</v>
          </cell>
          <cell r="U18696" t="str">
            <v>@1114.80    @1109.70</v>
          </cell>
        </row>
        <row r="18697">
          <cell r="A18697" t="str">
            <v>81009-00</v>
          </cell>
          <cell r="B18697" t="str">
            <v>외환차손</v>
          </cell>
          <cell r="C18697" t="str">
            <v>외환차손</v>
          </cell>
          <cell r="D18697">
            <v>200</v>
          </cell>
          <cell r="E18697" t="str">
            <v>수금전표</v>
          </cell>
          <cell r="F18697" t="str">
            <v>60061927-003</v>
          </cell>
          <cell r="G18697">
            <v>100730</v>
          </cell>
          <cell r="H18697" t="str">
            <v>SCR해외영업팀</v>
          </cell>
          <cell r="I18697">
            <v>100730</v>
          </cell>
          <cell r="J18697" t="str">
            <v>SCR해외영업팀</v>
          </cell>
          <cell r="K18697" t="str">
            <v>대우NEGO환차손/0302</v>
          </cell>
          <cell r="L18697" t="str">
            <v>D</v>
          </cell>
          <cell r="M18697">
            <v>1621580</v>
          </cell>
          <cell r="N18697">
            <v>0</v>
          </cell>
          <cell r="O18697" t="str">
            <v>2000.04.22</v>
          </cell>
          <cell r="P18697" t="str">
            <v>2000.04.22</v>
          </cell>
          <cell r="Q18697" t="str">
            <v>손형경</v>
          </cell>
          <cell r="T18697">
            <v>182200</v>
          </cell>
          <cell r="U18697" t="str">
            <v>@1118.00    @1109.10</v>
          </cell>
        </row>
        <row r="18698">
          <cell r="A18698" t="str">
            <v>81009-00</v>
          </cell>
          <cell r="B18698" t="str">
            <v>외환차손</v>
          </cell>
          <cell r="C18698" t="str">
            <v>외환차손</v>
          </cell>
          <cell r="D18698">
            <v>200</v>
          </cell>
          <cell r="E18698" t="str">
            <v>수금전표</v>
          </cell>
          <cell r="F18698" t="str">
            <v>60061904-003</v>
          </cell>
          <cell r="G18698">
            <v>100730</v>
          </cell>
          <cell r="H18698" t="str">
            <v>SCR해외영업팀</v>
          </cell>
          <cell r="I18698">
            <v>100730</v>
          </cell>
          <cell r="J18698" t="str">
            <v>SCR해외영업팀</v>
          </cell>
          <cell r="K18698" t="str">
            <v>대우NEGO환차손/0301</v>
          </cell>
          <cell r="L18698" t="str">
            <v>D</v>
          </cell>
          <cell r="M18698">
            <v>4077434</v>
          </cell>
          <cell r="N18698">
            <v>0</v>
          </cell>
          <cell r="O18698" t="str">
            <v>2000.04.22</v>
          </cell>
          <cell r="P18698" t="str">
            <v>2000.04.22</v>
          </cell>
          <cell r="Q18698" t="str">
            <v>손형경</v>
          </cell>
          <cell r="T18698">
            <v>364056.48</v>
          </cell>
          <cell r="U18698" t="str">
            <v>@1120.30    @1109.10</v>
          </cell>
        </row>
        <row r="18699">
          <cell r="A18699" t="str">
            <v>81009-00</v>
          </cell>
          <cell r="B18699" t="str">
            <v>외환차손</v>
          </cell>
          <cell r="C18699" t="str">
            <v>외환차손</v>
          </cell>
          <cell r="D18699">
            <v>200</v>
          </cell>
          <cell r="E18699" t="str">
            <v>수금전표</v>
          </cell>
          <cell r="F18699" t="str">
            <v>60061960-003</v>
          </cell>
          <cell r="G18699">
            <v>100729</v>
          </cell>
          <cell r="H18699" t="str">
            <v>SCR국내영업팀</v>
          </cell>
          <cell r="I18699">
            <v>100729</v>
          </cell>
          <cell r="J18699" t="str">
            <v>SCR국내영업팀</v>
          </cell>
          <cell r="K18699" t="str">
            <v>한국KDK NEGO환차손</v>
          </cell>
          <cell r="L18699" t="str">
            <v>D</v>
          </cell>
          <cell r="M18699">
            <v>194841</v>
          </cell>
          <cell r="N18699">
            <v>0</v>
          </cell>
          <cell r="O18699" t="str">
            <v>2000.04.22</v>
          </cell>
          <cell r="P18699" t="str">
            <v>2000.04.22</v>
          </cell>
          <cell r="Q18699" t="str">
            <v>손형경</v>
          </cell>
          <cell r="T18699">
            <v>45312</v>
          </cell>
          <cell r="U18699" t="str">
            <v>@1114.80    @1110.50</v>
          </cell>
        </row>
        <row r="18700">
          <cell r="A18700" t="str">
            <v>81009-00</v>
          </cell>
          <cell r="B18700" t="str">
            <v>외환차손</v>
          </cell>
          <cell r="C18700" t="str">
            <v>외환차손</v>
          </cell>
          <cell r="D18700">
            <v>200</v>
          </cell>
          <cell r="E18700" t="str">
            <v>수금전표</v>
          </cell>
          <cell r="F18700" t="str">
            <v>10553151-003</v>
          </cell>
          <cell r="G18700">
            <v>100456</v>
          </cell>
          <cell r="H18700" t="str">
            <v>수출팀</v>
          </cell>
          <cell r="I18700">
            <v>100456</v>
          </cell>
          <cell r="J18700" t="str">
            <v>수출팀</v>
          </cell>
          <cell r="K18700" t="str">
            <v>환차손</v>
          </cell>
          <cell r="L18700" t="str">
            <v>D</v>
          </cell>
          <cell r="M18700">
            <v>2300</v>
          </cell>
          <cell r="N18700">
            <v>0</v>
          </cell>
          <cell r="O18700" t="str">
            <v>2000.04.22</v>
          </cell>
          <cell r="P18700" t="str">
            <v>2000.04.22</v>
          </cell>
          <cell r="Q18700" t="str">
            <v>채광기</v>
          </cell>
          <cell r="T18700" t="str">
            <v>USD11,500</v>
          </cell>
          <cell r="U18700" t="str">
            <v>@$1110.50   @$1108.50</v>
          </cell>
        </row>
        <row r="18701">
          <cell r="A18701" t="str">
            <v>81009-00</v>
          </cell>
          <cell r="B18701" t="str">
            <v>외환차손</v>
          </cell>
          <cell r="C18701" t="str">
            <v>외환차손</v>
          </cell>
          <cell r="D18701">
            <v>200</v>
          </cell>
          <cell r="E18701" t="str">
            <v>수금전표</v>
          </cell>
          <cell r="F18701" t="str">
            <v>60061968-004</v>
          </cell>
          <cell r="G18701">
            <v>100730</v>
          </cell>
          <cell r="H18701" t="str">
            <v>SCR해외영업팀</v>
          </cell>
          <cell r="I18701">
            <v>100730</v>
          </cell>
          <cell r="J18701" t="str">
            <v>SCR해외영업팀</v>
          </cell>
          <cell r="K18701" t="str">
            <v>ORION WIRE MASTER NE</v>
          </cell>
          <cell r="L18701" t="str">
            <v>D</v>
          </cell>
          <cell r="M18701">
            <v>441416</v>
          </cell>
          <cell r="N18701">
            <v>0</v>
          </cell>
          <cell r="O18701" t="str">
            <v>2000.04.24</v>
          </cell>
          <cell r="P18701" t="str">
            <v>2000.04.24</v>
          </cell>
          <cell r="Q18701" t="str">
            <v>손형경</v>
          </cell>
          <cell r="T18701">
            <v>72363.39</v>
          </cell>
          <cell r="U18701" t="str">
            <v>@1114.80    @1108.70</v>
          </cell>
        </row>
        <row r="18702">
          <cell r="A18702" t="str">
            <v>81009-00</v>
          </cell>
          <cell r="B18702" t="str">
            <v>외환차손</v>
          </cell>
          <cell r="C18702" t="str">
            <v>외환차손</v>
          </cell>
          <cell r="D18702">
            <v>200</v>
          </cell>
          <cell r="E18702" t="str">
            <v>수금전표</v>
          </cell>
          <cell r="F18702" t="str">
            <v>60061892-005</v>
          </cell>
          <cell r="G18702">
            <v>100067</v>
          </cell>
          <cell r="H18702" t="str">
            <v>해외영업팀</v>
          </cell>
          <cell r="I18702">
            <v>100067</v>
          </cell>
          <cell r="J18702" t="str">
            <v>해외영업팀</v>
          </cell>
          <cell r="K18702" t="str">
            <v>환차손실(DW)COMERCIA</v>
          </cell>
          <cell r="L18702" t="str">
            <v>D</v>
          </cell>
          <cell r="M18702">
            <v>289800</v>
          </cell>
          <cell r="N18702">
            <v>0</v>
          </cell>
          <cell r="O18702" t="str">
            <v>2000.04.25</v>
          </cell>
          <cell r="P18702" t="str">
            <v>2000.04.25</v>
          </cell>
          <cell r="Q18702" t="str">
            <v>박선왜</v>
          </cell>
          <cell r="T18702" t="str">
            <v>U$18,000</v>
          </cell>
          <cell r="U18702" t="str">
            <v>@1124.40    @1108.30</v>
          </cell>
        </row>
        <row r="18703">
          <cell r="A18703" t="str">
            <v>81009-00</v>
          </cell>
          <cell r="B18703" t="str">
            <v>외환차손</v>
          </cell>
          <cell r="C18703" t="str">
            <v>외환차손</v>
          </cell>
          <cell r="D18703">
            <v>200</v>
          </cell>
          <cell r="E18703" t="str">
            <v>수금전표</v>
          </cell>
          <cell r="F18703" t="str">
            <v>60061961-003</v>
          </cell>
          <cell r="G18703">
            <v>100730</v>
          </cell>
          <cell r="H18703" t="str">
            <v>SCR해외영업팀</v>
          </cell>
          <cell r="I18703">
            <v>100730</v>
          </cell>
          <cell r="J18703" t="str">
            <v>SCR해외영업팀</v>
          </cell>
          <cell r="K18703" t="str">
            <v>대우NEGO환차손/0402</v>
          </cell>
          <cell r="L18703" t="str">
            <v>D</v>
          </cell>
          <cell r="M18703">
            <v>220800</v>
          </cell>
          <cell r="N18703">
            <v>0</v>
          </cell>
          <cell r="O18703" t="str">
            <v>2000.04.25</v>
          </cell>
          <cell r="P18703" t="str">
            <v>2000.04.25</v>
          </cell>
          <cell r="Q18703" t="str">
            <v>손형경</v>
          </cell>
          <cell r="T18703">
            <v>220800</v>
          </cell>
          <cell r="U18703" t="str">
            <v>@1109.40    @1108.40</v>
          </cell>
        </row>
        <row r="18704">
          <cell r="A18704" t="str">
            <v>81009-00</v>
          </cell>
          <cell r="B18704" t="str">
            <v>외환차손</v>
          </cell>
          <cell r="C18704" t="str">
            <v>외환차손</v>
          </cell>
          <cell r="D18704">
            <v>200</v>
          </cell>
          <cell r="E18704" t="str">
            <v>수금전표</v>
          </cell>
          <cell r="F18704" t="str">
            <v>60062435-003</v>
          </cell>
          <cell r="G18704">
            <v>100067</v>
          </cell>
          <cell r="H18704" t="str">
            <v>해외영업팀</v>
          </cell>
          <cell r="I18704">
            <v>100067</v>
          </cell>
          <cell r="J18704" t="str">
            <v>해외영업팀</v>
          </cell>
          <cell r="K18704" t="str">
            <v>환차손실(CP)아이텍/? D</v>
          </cell>
          <cell r="M18704">
            <v>45225</v>
          </cell>
          <cell r="N18704" t="str">
            <v>0  2</v>
          </cell>
          <cell r="O18704" t="str">
            <v>000.04.25  2</v>
          </cell>
          <cell r="P18704" t="str">
            <v>000.04.25  박</v>
          </cell>
          <cell r="Q18704" t="str">
            <v>선왜</v>
          </cell>
          <cell r="T18704" t="str">
            <v>U$6,750</v>
          </cell>
          <cell r="U18704" t="str">
            <v>@1109.70    @1103</v>
          </cell>
        </row>
        <row r="18705">
          <cell r="A18705" t="str">
            <v>81009-00</v>
          </cell>
          <cell r="B18705" t="str">
            <v>외환차손</v>
          </cell>
          <cell r="C18705" t="str">
            <v>외환차손</v>
          </cell>
          <cell r="D18705">
            <v>200</v>
          </cell>
          <cell r="E18705" t="str">
            <v>수금전표</v>
          </cell>
          <cell r="F18705" t="str">
            <v>60062024-010</v>
          </cell>
          <cell r="G18705">
            <v>100730</v>
          </cell>
          <cell r="H18705" t="str">
            <v>SCR해외영업팀</v>
          </cell>
          <cell r="I18705">
            <v>100730</v>
          </cell>
          <cell r="J18705" t="str">
            <v>SCR해외영업팀</v>
          </cell>
          <cell r="K18705" t="str">
            <v>녹산무역0304환차손</v>
          </cell>
          <cell r="L18705" t="str">
            <v>D</v>
          </cell>
          <cell r="M18705">
            <v>244</v>
          </cell>
          <cell r="N18705">
            <v>0</v>
          </cell>
          <cell r="O18705" t="str">
            <v>2000.04.26</v>
          </cell>
          <cell r="P18705" t="str">
            <v>2000.04.26</v>
          </cell>
          <cell r="Q18705" t="str">
            <v>손형경</v>
          </cell>
          <cell r="T18705">
            <v>20</v>
          </cell>
          <cell r="U18705" t="str">
            <v>@1120.90    @1108.70</v>
          </cell>
        </row>
        <row r="18706">
          <cell r="A18706" t="str">
            <v>81009-00</v>
          </cell>
          <cell r="B18706" t="str">
            <v>외환차손</v>
          </cell>
          <cell r="C18706" t="str">
            <v>외환차손</v>
          </cell>
          <cell r="D18706">
            <v>200</v>
          </cell>
          <cell r="E18706" t="str">
            <v>수금전표</v>
          </cell>
          <cell r="F18706" t="str">
            <v>60062024-011</v>
          </cell>
          <cell r="G18706">
            <v>100730</v>
          </cell>
          <cell r="H18706" t="str">
            <v>SCR해외영업팀</v>
          </cell>
          <cell r="I18706">
            <v>100730</v>
          </cell>
          <cell r="J18706" t="str">
            <v>SCR해외영업팀</v>
          </cell>
          <cell r="K18706" t="str">
            <v>녹산무역0401/0402환? D</v>
          </cell>
          <cell r="M18706">
            <v>1313136</v>
          </cell>
          <cell r="N18706" t="str">
            <v>0  2</v>
          </cell>
          <cell r="O18706" t="str">
            <v>000.04.26  2</v>
          </cell>
          <cell r="P18706" t="str">
            <v>000.04.26  손</v>
          </cell>
          <cell r="Q18706" t="str">
            <v>형경</v>
          </cell>
          <cell r="T18706">
            <v>298440</v>
          </cell>
          <cell r="U18706" t="str">
            <v>@1113.10    @1108.70</v>
          </cell>
        </row>
        <row r="18707">
          <cell r="A18707" t="str">
            <v>81009-00</v>
          </cell>
          <cell r="B18707" t="str">
            <v>외환차손</v>
          </cell>
          <cell r="C18707" t="str">
            <v>외환차손</v>
          </cell>
          <cell r="D18707">
            <v>200</v>
          </cell>
          <cell r="E18707" t="str">
            <v>수금전표</v>
          </cell>
          <cell r="F18707" t="str">
            <v>60062024-012</v>
          </cell>
          <cell r="G18707">
            <v>100730</v>
          </cell>
          <cell r="H18707" t="str">
            <v>SCR해외영업팀</v>
          </cell>
          <cell r="I18707">
            <v>100730</v>
          </cell>
          <cell r="J18707" t="str">
            <v>SCR해외영업팀</v>
          </cell>
          <cell r="K18707" t="str">
            <v>녹산무역 거래알선료? D</v>
          </cell>
          <cell r="M18707">
            <v>28814</v>
          </cell>
          <cell r="N18707" t="str">
            <v>0  2</v>
          </cell>
          <cell r="O18707" t="str">
            <v>000.04.26  2</v>
          </cell>
          <cell r="P18707" t="str">
            <v>000.04.26  손</v>
          </cell>
          <cell r="Q18707" t="str">
            <v>형경</v>
          </cell>
          <cell r="T18707" t="str">
            <v>$1210*2=$2,420</v>
          </cell>
          <cell r="U18707" t="str">
            <v>@1108.70    @1096.80</v>
          </cell>
        </row>
        <row r="18708">
          <cell r="A18708" t="str">
            <v>81009-00</v>
          </cell>
          <cell r="B18708" t="str">
            <v>외환차손</v>
          </cell>
          <cell r="C18708" t="str">
            <v>외환차손</v>
          </cell>
          <cell r="D18708">
            <v>200</v>
          </cell>
          <cell r="E18708" t="str">
            <v>수금전표</v>
          </cell>
          <cell r="F18708" t="str">
            <v>60062842-005</v>
          </cell>
          <cell r="G18708">
            <v>100456</v>
          </cell>
          <cell r="H18708" t="str">
            <v>수출팀</v>
          </cell>
          <cell r="I18708">
            <v>100456</v>
          </cell>
          <cell r="J18708" t="str">
            <v>수출팀</v>
          </cell>
          <cell r="K18708" t="str">
            <v>환차손</v>
          </cell>
          <cell r="L18708" t="str">
            <v>D</v>
          </cell>
          <cell r="M18708">
            <v>210667</v>
          </cell>
          <cell r="N18708">
            <v>0</v>
          </cell>
          <cell r="O18708" t="str">
            <v>2000.04.26</v>
          </cell>
          <cell r="P18708" t="str">
            <v>2000.04.26</v>
          </cell>
          <cell r="Q18708" t="str">
            <v>채광기</v>
          </cell>
          <cell r="T18708" t="str">
            <v>USD72,635</v>
          </cell>
          <cell r="U18708" t="str">
            <v>@$1110.50   @$1108</v>
          </cell>
        </row>
        <row r="18709">
          <cell r="A18709" t="str">
            <v>81009-00</v>
          </cell>
          <cell r="B18709" t="str">
            <v>외환차손</v>
          </cell>
          <cell r="C18709" t="str">
            <v>외환차손</v>
          </cell>
          <cell r="D18709">
            <v>200</v>
          </cell>
          <cell r="E18709" t="str">
            <v>수금전표</v>
          </cell>
          <cell r="F18709" t="str">
            <v>60062828-005</v>
          </cell>
          <cell r="G18709">
            <v>100456</v>
          </cell>
          <cell r="H18709" t="str">
            <v>수출팀</v>
          </cell>
          <cell r="I18709">
            <v>100456</v>
          </cell>
          <cell r="J18709" t="str">
            <v>수출팀</v>
          </cell>
          <cell r="K18709" t="str">
            <v>환차손</v>
          </cell>
          <cell r="L18709" t="str">
            <v>D</v>
          </cell>
          <cell r="M18709">
            <v>162291</v>
          </cell>
          <cell r="N18709">
            <v>0</v>
          </cell>
          <cell r="O18709" t="str">
            <v>2000.04.26</v>
          </cell>
          <cell r="P18709" t="str">
            <v>2000.04.26</v>
          </cell>
          <cell r="Q18709" t="str">
            <v>채광기</v>
          </cell>
          <cell r="T18709" t="str">
            <v>USD64,904</v>
          </cell>
          <cell r="U18709" t="str">
            <v>@$1110.50   @$1108</v>
          </cell>
        </row>
        <row r="18710">
          <cell r="A18710" t="str">
            <v>81009-00</v>
          </cell>
          <cell r="B18710" t="str">
            <v>외환차손</v>
          </cell>
          <cell r="C18710" t="str">
            <v>외환차손</v>
          </cell>
          <cell r="D18710">
            <v>200</v>
          </cell>
          <cell r="E18710" t="str">
            <v>수금전표</v>
          </cell>
          <cell r="F18710" t="str">
            <v>10553088-003</v>
          </cell>
          <cell r="G18710">
            <v>100456</v>
          </cell>
          <cell r="H18710" t="str">
            <v>수출팀</v>
          </cell>
          <cell r="I18710">
            <v>100456</v>
          </cell>
          <cell r="J18710" t="str">
            <v>수출팀</v>
          </cell>
          <cell r="K18710" t="str">
            <v>환차손</v>
          </cell>
          <cell r="L18710" t="str">
            <v>D</v>
          </cell>
          <cell r="M18710">
            <v>318570</v>
          </cell>
          <cell r="N18710">
            <v>0</v>
          </cell>
          <cell r="O18710" t="str">
            <v>2000.04.26</v>
          </cell>
          <cell r="P18710" t="str">
            <v>2000.04.26</v>
          </cell>
          <cell r="Q18710" t="str">
            <v>채광기</v>
          </cell>
          <cell r="T18710" t="str">
            <v>USD26,983</v>
          </cell>
          <cell r="U18710" t="str">
            <v>@$1120.10   @$1108.30</v>
          </cell>
        </row>
        <row r="18711">
          <cell r="A18711" t="str">
            <v>81009-00</v>
          </cell>
          <cell r="B18711" t="str">
            <v>외환차손</v>
          </cell>
          <cell r="C18711" t="str">
            <v>외환차손</v>
          </cell>
          <cell r="D18711">
            <v>200</v>
          </cell>
          <cell r="E18711" t="str">
            <v>수금전표</v>
          </cell>
          <cell r="F18711" t="str">
            <v>10553185-004</v>
          </cell>
          <cell r="G18711">
            <v>100456</v>
          </cell>
          <cell r="H18711" t="str">
            <v>수출팀</v>
          </cell>
          <cell r="I18711">
            <v>100456</v>
          </cell>
          <cell r="J18711" t="str">
            <v>수출팀</v>
          </cell>
          <cell r="K18711" t="str">
            <v>환차손</v>
          </cell>
          <cell r="L18711" t="str">
            <v>D</v>
          </cell>
          <cell r="M18711">
            <v>656354</v>
          </cell>
          <cell r="N18711">
            <v>0</v>
          </cell>
          <cell r="O18711" t="str">
            <v>2000.04.26</v>
          </cell>
          <cell r="P18711" t="str">
            <v>2000.04.26</v>
          </cell>
          <cell r="Q18711" t="str">
            <v>채광기</v>
          </cell>
          <cell r="T18711" t="str">
            <v>USD 20,072</v>
          </cell>
          <cell r="U18711" t="str">
            <v>@$1141      @$1108.30</v>
          </cell>
        </row>
        <row r="18712">
          <cell r="A18712" t="str">
            <v>81009-00</v>
          </cell>
          <cell r="B18712" t="str">
            <v>외환차손</v>
          </cell>
          <cell r="C18712" t="str">
            <v>외환차손</v>
          </cell>
          <cell r="D18712">
            <v>200</v>
          </cell>
          <cell r="E18712" t="str">
            <v>수금전표</v>
          </cell>
          <cell r="F18712" t="str">
            <v>10553185-005</v>
          </cell>
          <cell r="G18712">
            <v>100456</v>
          </cell>
          <cell r="H18712" t="str">
            <v>수출팀</v>
          </cell>
          <cell r="I18712">
            <v>100456</v>
          </cell>
          <cell r="J18712" t="str">
            <v>수출팀</v>
          </cell>
          <cell r="K18712" t="str">
            <v>환차손</v>
          </cell>
          <cell r="L18712" t="str">
            <v>D</v>
          </cell>
          <cell r="M18712">
            <v>349104</v>
          </cell>
          <cell r="N18712">
            <v>0</v>
          </cell>
          <cell r="O18712" t="str">
            <v>2000.04.26</v>
          </cell>
          <cell r="P18712" t="str">
            <v>2000.04.26</v>
          </cell>
          <cell r="Q18712" t="str">
            <v>채광기</v>
          </cell>
          <cell r="T18712" t="str">
            <v>USD 29,577</v>
          </cell>
          <cell r="U18712" t="str">
            <v>@$1120.10   @$1108.30</v>
          </cell>
        </row>
        <row r="18713">
          <cell r="A18713" t="str">
            <v>81009-00</v>
          </cell>
          <cell r="B18713" t="str">
            <v>외환차손</v>
          </cell>
          <cell r="C18713" t="str">
            <v>외환차손</v>
          </cell>
          <cell r="D18713">
            <v>200</v>
          </cell>
          <cell r="E18713" t="str">
            <v>수금전표</v>
          </cell>
          <cell r="F18713" t="str">
            <v>10553152-003</v>
          </cell>
          <cell r="G18713">
            <v>100456</v>
          </cell>
          <cell r="H18713" t="str">
            <v>수출팀</v>
          </cell>
          <cell r="I18713">
            <v>100456</v>
          </cell>
          <cell r="J18713" t="str">
            <v>수출팀</v>
          </cell>
          <cell r="K18713" t="str">
            <v>환차손</v>
          </cell>
          <cell r="L18713" t="str">
            <v>D</v>
          </cell>
          <cell r="M18713">
            <v>50140</v>
          </cell>
          <cell r="N18713">
            <v>0</v>
          </cell>
          <cell r="O18713" t="str">
            <v>2000.04.26</v>
          </cell>
          <cell r="P18713" t="str">
            <v>2000.04.26</v>
          </cell>
          <cell r="Q18713" t="str">
            <v>채광기</v>
          </cell>
          <cell r="T18713" t="str">
            <v>USD17,201.46</v>
          </cell>
          <cell r="U18713" t="str">
            <v>@$1110.90   @$1108</v>
          </cell>
        </row>
        <row r="18714">
          <cell r="A18714" t="str">
            <v>81009-00</v>
          </cell>
          <cell r="B18714" t="str">
            <v>외환차손</v>
          </cell>
          <cell r="C18714" t="str">
            <v>외환차손</v>
          </cell>
          <cell r="D18714">
            <v>200</v>
          </cell>
          <cell r="E18714" t="str">
            <v>수금전표</v>
          </cell>
          <cell r="F18714" t="str">
            <v>60062101-004</v>
          </cell>
          <cell r="G18714">
            <v>100067</v>
          </cell>
          <cell r="H18714" t="str">
            <v>해외영업팀</v>
          </cell>
          <cell r="I18714">
            <v>100067</v>
          </cell>
          <cell r="J18714" t="str">
            <v>해외영업팀</v>
          </cell>
          <cell r="K18714" t="str">
            <v>환차손실(OF)TRANS/PE</v>
          </cell>
          <cell r="L18714" t="str">
            <v>D</v>
          </cell>
          <cell r="M18714">
            <v>174600</v>
          </cell>
          <cell r="N18714">
            <v>0</v>
          </cell>
          <cell r="O18714" t="str">
            <v>2000.04.27</v>
          </cell>
          <cell r="P18714" t="str">
            <v>2000.04.27</v>
          </cell>
          <cell r="Q18714" t="str">
            <v>박선왜</v>
          </cell>
          <cell r="T18714" t="str">
            <v>U$116,400</v>
          </cell>
          <cell r="U18714" t="str">
            <v>@1109.70    @1108.20</v>
          </cell>
        </row>
        <row r="18715">
          <cell r="A18715" t="str">
            <v>81009-00</v>
          </cell>
          <cell r="B18715" t="str">
            <v>외환차손</v>
          </cell>
          <cell r="C18715" t="str">
            <v>외환차손</v>
          </cell>
          <cell r="D18715">
            <v>200</v>
          </cell>
          <cell r="E18715" t="str">
            <v>수금전표</v>
          </cell>
          <cell r="F18715" t="str">
            <v>60062102-004</v>
          </cell>
          <cell r="G18715">
            <v>100067</v>
          </cell>
          <cell r="H18715" t="str">
            <v>해외영업팀</v>
          </cell>
          <cell r="I18715">
            <v>100067</v>
          </cell>
          <cell r="J18715" t="str">
            <v>해외영업팀</v>
          </cell>
          <cell r="K18715" t="str">
            <v>환차손실(OF)TRANS/CH</v>
          </cell>
          <cell r="L18715" t="str">
            <v>D</v>
          </cell>
          <cell r="M18715">
            <v>9360</v>
          </cell>
          <cell r="N18715">
            <v>0</v>
          </cell>
          <cell r="O18715" t="str">
            <v>2000.04.27</v>
          </cell>
          <cell r="P18715" t="str">
            <v>2000.04.27</v>
          </cell>
          <cell r="Q18715" t="str">
            <v>박선왜</v>
          </cell>
          <cell r="T18715" t="str">
            <v>U$10,400</v>
          </cell>
          <cell r="U18715" t="str">
            <v>@1109.10    @1108.20</v>
          </cell>
        </row>
        <row r="18716">
          <cell r="A18716" t="str">
            <v>81009-00</v>
          </cell>
          <cell r="B18716" t="str">
            <v>외환차손</v>
          </cell>
          <cell r="C18716" t="str">
            <v>외환차손</v>
          </cell>
          <cell r="D18716">
            <v>200</v>
          </cell>
          <cell r="E18716" t="str">
            <v>수금전표</v>
          </cell>
          <cell r="F18716" t="str">
            <v>60062441-008</v>
          </cell>
          <cell r="G18716">
            <v>100730</v>
          </cell>
          <cell r="H18716" t="str">
            <v>SCR해외영업팀</v>
          </cell>
          <cell r="I18716">
            <v>100730</v>
          </cell>
          <cell r="J18716" t="str">
            <v>SCR해외영업팀</v>
          </cell>
          <cell r="K18716" t="str">
            <v>엘지상사 환차손/0301</v>
          </cell>
          <cell r="L18716" t="str">
            <v>D</v>
          </cell>
          <cell r="M18716">
            <v>679192</v>
          </cell>
          <cell r="N18716">
            <v>0</v>
          </cell>
          <cell r="O18716" t="str">
            <v>2000.04.28</v>
          </cell>
          <cell r="P18716" t="str">
            <v>2000.04.28</v>
          </cell>
          <cell r="Q18716" t="str">
            <v>손형경</v>
          </cell>
          <cell r="T18716">
            <v>75465.81</v>
          </cell>
          <cell r="U18716" t="str">
            <v>@1118.00    @1109.00</v>
          </cell>
        </row>
        <row r="18717">
          <cell r="A18717" t="str">
            <v>81009-00</v>
          </cell>
          <cell r="B18717" t="str">
            <v>외환차손</v>
          </cell>
          <cell r="C18717" t="str">
            <v>외환차손</v>
          </cell>
          <cell r="D18717">
            <v>200</v>
          </cell>
          <cell r="E18717" t="str">
            <v>수금전표</v>
          </cell>
          <cell r="F18717" t="str">
            <v>60062441-009</v>
          </cell>
          <cell r="G18717">
            <v>100730</v>
          </cell>
          <cell r="H18717" t="str">
            <v>SCR해외영업팀</v>
          </cell>
          <cell r="I18717">
            <v>100730</v>
          </cell>
          <cell r="J18717" t="str">
            <v>SCR해외영업팀</v>
          </cell>
          <cell r="K18717" t="str">
            <v>엘지상사 환차손/0302</v>
          </cell>
          <cell r="L18717" t="str">
            <v>D</v>
          </cell>
          <cell r="M18717">
            <v>680400</v>
          </cell>
          <cell r="N18717">
            <v>0</v>
          </cell>
          <cell r="O18717" t="str">
            <v>2000.04.28</v>
          </cell>
          <cell r="P18717" t="str">
            <v>2000.04.28</v>
          </cell>
          <cell r="Q18717" t="str">
            <v>손형경</v>
          </cell>
          <cell r="T18717">
            <v>567000</v>
          </cell>
          <cell r="U18717" t="str">
            <v>@1110.20    @1109.00</v>
          </cell>
        </row>
        <row r="18718">
          <cell r="A18718" t="str">
            <v>81009-00</v>
          </cell>
          <cell r="B18718" t="str">
            <v>외환차손</v>
          </cell>
          <cell r="C18718" t="str">
            <v>외환차손</v>
          </cell>
          <cell r="D18718">
            <v>200</v>
          </cell>
          <cell r="E18718" t="str">
            <v>수금전표</v>
          </cell>
          <cell r="F18718" t="str">
            <v>60062441-010</v>
          </cell>
          <cell r="G18718">
            <v>100730</v>
          </cell>
          <cell r="H18718" t="str">
            <v>SCR해외영업팀</v>
          </cell>
          <cell r="I18718">
            <v>100730</v>
          </cell>
          <cell r="J18718" t="str">
            <v>SCR해외영업팀</v>
          </cell>
          <cell r="K18718" t="str">
            <v>엘지상사 환차손/0302</v>
          </cell>
          <cell r="L18718" t="str">
            <v>D</v>
          </cell>
          <cell r="M18718">
            <v>831600</v>
          </cell>
          <cell r="N18718">
            <v>0</v>
          </cell>
          <cell r="O18718" t="str">
            <v>2000.04.28</v>
          </cell>
          <cell r="P18718" t="str">
            <v>2000.04.28</v>
          </cell>
          <cell r="Q18718" t="str">
            <v>손형경</v>
          </cell>
          <cell r="T18718">
            <v>378000</v>
          </cell>
          <cell r="U18718" t="str">
            <v>@1111.20    @1109.00</v>
          </cell>
        </row>
        <row r="18719">
          <cell r="A18719" t="str">
            <v>81009-00</v>
          </cell>
          <cell r="B18719" t="str">
            <v>외환차손</v>
          </cell>
          <cell r="C18719" t="str">
            <v>외환차손</v>
          </cell>
          <cell r="D18719">
            <v>200</v>
          </cell>
          <cell r="E18719" t="str">
            <v>수금전표</v>
          </cell>
          <cell r="F18719" t="str">
            <v>60062441-011</v>
          </cell>
          <cell r="G18719">
            <v>100730</v>
          </cell>
          <cell r="H18719" t="str">
            <v>SCR해외영업팀</v>
          </cell>
          <cell r="I18719">
            <v>100730</v>
          </cell>
          <cell r="J18719" t="str">
            <v>SCR해외영업팀</v>
          </cell>
          <cell r="K18719" t="str">
            <v>엘지상사 환차손/0401</v>
          </cell>
          <cell r="L18719" t="str">
            <v>D</v>
          </cell>
          <cell r="M18719">
            <v>29990</v>
          </cell>
          <cell r="N18719">
            <v>0</v>
          </cell>
          <cell r="O18719" t="str">
            <v>2000.04.28</v>
          </cell>
          <cell r="P18719" t="str">
            <v>2000.04.28</v>
          </cell>
          <cell r="Q18719" t="str">
            <v>손형경</v>
          </cell>
          <cell r="T18719">
            <v>74975.600000000006</v>
          </cell>
          <cell r="U18719" t="str">
            <v>@1109.40    @1109.00</v>
          </cell>
        </row>
        <row r="18720">
          <cell r="A18720" t="str">
            <v>81009-00</v>
          </cell>
          <cell r="B18720" t="str">
            <v>외환차손</v>
          </cell>
          <cell r="C18720" t="str">
            <v>외환차손</v>
          </cell>
          <cell r="D18720">
            <v>200</v>
          </cell>
          <cell r="E18720" t="str">
            <v>수금전표</v>
          </cell>
          <cell r="F18720" t="str">
            <v>60062441-012</v>
          </cell>
          <cell r="G18720">
            <v>100730</v>
          </cell>
          <cell r="H18720" t="str">
            <v>SCR해외영업팀</v>
          </cell>
          <cell r="I18720">
            <v>100730</v>
          </cell>
          <cell r="J18720" t="str">
            <v>SCR해외영업팀</v>
          </cell>
          <cell r="K18720" t="str">
            <v>엘지상사 환차손/0402</v>
          </cell>
          <cell r="L18720" t="str">
            <v>D</v>
          </cell>
          <cell r="M18720">
            <v>72400</v>
          </cell>
          <cell r="N18720">
            <v>0</v>
          </cell>
          <cell r="O18720" t="str">
            <v>2000.04.28</v>
          </cell>
          <cell r="P18720" t="str">
            <v>2000.04.28</v>
          </cell>
          <cell r="Q18720" t="str">
            <v>손형경</v>
          </cell>
          <cell r="T18720">
            <v>181000</v>
          </cell>
          <cell r="U18720" t="str">
            <v>@1109.40    @1109.00</v>
          </cell>
        </row>
        <row r="18721">
          <cell r="A18721" t="str">
            <v>81009-00</v>
          </cell>
          <cell r="B18721" t="str">
            <v>외환차손</v>
          </cell>
          <cell r="C18721" t="str">
            <v>외환차손</v>
          </cell>
          <cell r="D18721">
            <v>200</v>
          </cell>
          <cell r="E18721" t="str">
            <v>수금전표</v>
          </cell>
          <cell r="F18721" t="str">
            <v>60062441-013</v>
          </cell>
          <cell r="G18721">
            <v>100730</v>
          </cell>
          <cell r="H18721" t="str">
            <v>SCR해외영업팀</v>
          </cell>
          <cell r="I18721">
            <v>100730</v>
          </cell>
          <cell r="J18721" t="str">
            <v>SCR해외영업팀</v>
          </cell>
          <cell r="K18721" t="str">
            <v>엘지상사 환차손/0402</v>
          </cell>
          <cell r="L18721" t="str">
            <v>D</v>
          </cell>
          <cell r="M18721">
            <v>101362</v>
          </cell>
          <cell r="N18721">
            <v>0</v>
          </cell>
          <cell r="O18721" t="str">
            <v>2000.04.28</v>
          </cell>
          <cell r="P18721" t="str">
            <v>2000.04.28</v>
          </cell>
          <cell r="Q18721" t="str">
            <v>손형경</v>
          </cell>
          <cell r="T18721">
            <v>144800</v>
          </cell>
          <cell r="U18721" t="str">
            <v>@1109.70    @1109.00</v>
          </cell>
        </row>
        <row r="18722">
          <cell r="A18722" t="str">
            <v>81009-00</v>
          </cell>
          <cell r="B18722" t="str">
            <v>외환차손</v>
          </cell>
          <cell r="C18722" t="str">
            <v>외환차손</v>
          </cell>
          <cell r="D18722">
            <v>200</v>
          </cell>
          <cell r="E18722" t="str">
            <v>수금전표</v>
          </cell>
          <cell r="F18722" t="str">
            <v>60062847-005</v>
          </cell>
          <cell r="G18722">
            <v>100456</v>
          </cell>
          <cell r="H18722" t="str">
            <v>수출팀</v>
          </cell>
          <cell r="I18722">
            <v>100456</v>
          </cell>
          <cell r="J18722" t="str">
            <v>수출팀</v>
          </cell>
          <cell r="K18722" t="str">
            <v>환차손</v>
          </cell>
          <cell r="L18722" t="str">
            <v>D</v>
          </cell>
          <cell r="M18722">
            <v>105382</v>
          </cell>
          <cell r="N18722">
            <v>0</v>
          </cell>
          <cell r="O18722" t="str">
            <v>2000.04.28</v>
          </cell>
          <cell r="P18722" t="str">
            <v>2000.04.28</v>
          </cell>
          <cell r="Q18722" t="str">
            <v>채광기</v>
          </cell>
          <cell r="T18722" t="str">
            <v>USD55,416</v>
          </cell>
          <cell r="U18722" t="str">
            <v>@$1110.90   @$1109</v>
          </cell>
        </row>
        <row r="18723">
          <cell r="A18723" t="str">
            <v>81009-00</v>
          </cell>
          <cell r="B18723" t="str">
            <v>외환차손</v>
          </cell>
          <cell r="C18723" t="str">
            <v>외환차손</v>
          </cell>
          <cell r="D18723">
            <v>200</v>
          </cell>
          <cell r="E18723" t="str">
            <v>수금전표</v>
          </cell>
          <cell r="F18723" t="str">
            <v>10553182-003</v>
          </cell>
          <cell r="G18723">
            <v>100456</v>
          </cell>
          <cell r="H18723" t="str">
            <v>수출팀</v>
          </cell>
          <cell r="I18723">
            <v>100456</v>
          </cell>
          <cell r="J18723" t="str">
            <v>수출팀</v>
          </cell>
          <cell r="K18723" t="str">
            <v>환차손</v>
          </cell>
          <cell r="L18723" t="str">
            <v>D</v>
          </cell>
          <cell r="M18723">
            <v>371667</v>
          </cell>
          <cell r="N18723">
            <v>0</v>
          </cell>
          <cell r="O18723" t="str">
            <v>2000.04.28</v>
          </cell>
          <cell r="P18723" t="str">
            <v>2000.04.28</v>
          </cell>
          <cell r="Q18723" t="str">
            <v>채광기</v>
          </cell>
          <cell r="T18723" t="str">
            <v>USD32,886</v>
          </cell>
          <cell r="U18723" t="str">
            <v>@$1120.30   @$1109</v>
          </cell>
        </row>
        <row r="18724">
          <cell r="A18724" t="str">
            <v>81009-00</v>
          </cell>
          <cell r="B18724" t="str">
            <v>외환차손</v>
          </cell>
          <cell r="C18724" t="str">
            <v>외환차손</v>
          </cell>
          <cell r="D18724">
            <v>200</v>
          </cell>
          <cell r="E18724" t="str">
            <v>수금전표</v>
          </cell>
          <cell r="F18724" t="str">
            <v>10553184-003</v>
          </cell>
          <cell r="G18724">
            <v>100456</v>
          </cell>
          <cell r="H18724" t="str">
            <v>수출팀</v>
          </cell>
          <cell r="I18724">
            <v>100456</v>
          </cell>
          <cell r="J18724" t="str">
            <v>수출팀</v>
          </cell>
          <cell r="K18724" t="str">
            <v>환차손</v>
          </cell>
          <cell r="L18724" t="str">
            <v>D</v>
          </cell>
          <cell r="M18724">
            <v>1362388</v>
          </cell>
          <cell r="N18724">
            <v>0</v>
          </cell>
          <cell r="O18724" t="str">
            <v>2000.04.28</v>
          </cell>
          <cell r="P18724" t="str">
            <v>2000.04.28</v>
          </cell>
          <cell r="Q18724" t="str">
            <v>채광기</v>
          </cell>
          <cell r="T18724" t="str">
            <v>USD44,522.45</v>
          </cell>
          <cell r="U18724" t="str">
            <v>@$1141      @$1110.40</v>
          </cell>
        </row>
        <row r="18725">
          <cell r="A18725" t="str">
            <v>81009-00</v>
          </cell>
          <cell r="B18725" t="str">
            <v>외환차손</v>
          </cell>
          <cell r="C18725" t="str">
            <v>외환차손</v>
          </cell>
          <cell r="D18725">
            <v>100</v>
          </cell>
          <cell r="E18725" t="str">
            <v>판매전표</v>
          </cell>
          <cell r="F18725" t="str">
            <v>60062518-005</v>
          </cell>
          <cell r="G18725">
            <v>100729</v>
          </cell>
          <cell r="H18725" t="str">
            <v>SCR국내영업팀</v>
          </cell>
          <cell r="I18725">
            <v>100729</v>
          </cell>
          <cell r="J18725" t="str">
            <v>SCR국내영업팀</v>
          </cell>
          <cell r="K18725" t="str">
            <v>대아리드NEGO환차손</v>
          </cell>
          <cell r="L18725" t="str">
            <v>D</v>
          </cell>
          <cell r="M18725">
            <v>14343</v>
          </cell>
          <cell r="N18725">
            <v>0</v>
          </cell>
          <cell r="O18725" t="str">
            <v>2000.04.29</v>
          </cell>
          <cell r="P18725" t="str">
            <v>2000.04.29</v>
          </cell>
          <cell r="Q18725" t="str">
            <v>손형경</v>
          </cell>
          <cell r="T18725">
            <v>143430.56</v>
          </cell>
          <cell r="U18725" t="str">
            <v>@1110.40    @1110.30</v>
          </cell>
        </row>
        <row r="18726">
          <cell r="A18726" t="str">
            <v>81009-00</v>
          </cell>
          <cell r="B18726" t="str">
            <v>외환차손</v>
          </cell>
          <cell r="C18726" t="str">
            <v>외환차손</v>
          </cell>
          <cell r="D18726">
            <v>200</v>
          </cell>
          <cell r="E18726" t="str">
            <v>수금전표</v>
          </cell>
          <cell r="F18726" t="str">
            <v>10553190-003</v>
          </cell>
          <cell r="G18726">
            <v>100456</v>
          </cell>
          <cell r="H18726" t="str">
            <v>수출팀</v>
          </cell>
          <cell r="I18726">
            <v>100456</v>
          </cell>
          <cell r="J18726" t="str">
            <v>수출팀</v>
          </cell>
          <cell r="K18726" t="str">
            <v>환차손</v>
          </cell>
          <cell r="L18726" t="str">
            <v>D</v>
          </cell>
          <cell r="M18726">
            <v>471576</v>
          </cell>
          <cell r="N18726">
            <v>0</v>
          </cell>
          <cell r="O18726" t="str">
            <v>2000.04.29</v>
          </cell>
          <cell r="P18726" t="str">
            <v>2000.04.29</v>
          </cell>
          <cell r="Q18726" t="str">
            <v>채광기</v>
          </cell>
          <cell r="T18726" t="str">
            <v>USD42,475</v>
          </cell>
          <cell r="U18726" t="str">
            <v>@$1120.10   @$1108.30</v>
          </cell>
        </row>
        <row r="18727">
          <cell r="A18727" t="str">
            <v>81009-00</v>
          </cell>
          <cell r="B18727" t="str">
            <v>외환차손</v>
          </cell>
          <cell r="C18727" t="str">
            <v>외환차손</v>
          </cell>
          <cell r="D18727">
            <v>200</v>
          </cell>
          <cell r="E18727" t="str">
            <v>수금전표</v>
          </cell>
          <cell r="F18727" t="str">
            <v>60062612-003</v>
          </cell>
          <cell r="G18727">
            <v>100067</v>
          </cell>
          <cell r="H18727" t="str">
            <v>해외영업팀</v>
          </cell>
          <cell r="I18727">
            <v>100067</v>
          </cell>
          <cell r="J18727" t="str">
            <v>해외영업팀</v>
          </cell>
          <cell r="K18727" t="str">
            <v>환차손실(CP)태영/SCW</v>
          </cell>
          <cell r="L18727" t="str">
            <v>D</v>
          </cell>
          <cell r="M18727">
            <v>393300</v>
          </cell>
          <cell r="N18727">
            <v>0</v>
          </cell>
          <cell r="O18727" t="str">
            <v>2000.04.29</v>
          </cell>
          <cell r="P18727" t="str">
            <v>2000.04.29</v>
          </cell>
          <cell r="Q18727" t="str">
            <v>박선왜</v>
          </cell>
          <cell r="T18727" t="str">
            <v>U$34,500</v>
          </cell>
          <cell r="U18727" t="str">
            <v>@1109.60    @1098.20</v>
          </cell>
        </row>
        <row r="18728">
          <cell r="A18728" t="str">
            <v>81009-00</v>
          </cell>
          <cell r="B18728" t="str">
            <v>외환차손</v>
          </cell>
          <cell r="C18728" t="str">
            <v>외환차손</v>
          </cell>
          <cell r="D18728">
            <v>200</v>
          </cell>
          <cell r="E18728" t="str">
            <v>수금전표</v>
          </cell>
          <cell r="F18728" t="str">
            <v>60062724-004</v>
          </cell>
          <cell r="G18728">
            <v>100067</v>
          </cell>
          <cell r="H18728" t="str">
            <v>해외영업팀</v>
          </cell>
          <cell r="I18728">
            <v>100067</v>
          </cell>
          <cell r="J18728" t="str">
            <v>해외영업팀</v>
          </cell>
          <cell r="K18728" t="str">
            <v>환차손실(OF)TRANS/CH</v>
          </cell>
          <cell r="L18728" t="str">
            <v>D</v>
          </cell>
          <cell r="M18728">
            <v>227707</v>
          </cell>
          <cell r="N18728">
            <v>0</v>
          </cell>
          <cell r="O18728" t="str">
            <v>2000.04.29</v>
          </cell>
          <cell r="P18728" t="str">
            <v>2000.04.29</v>
          </cell>
          <cell r="Q18728" t="str">
            <v>박선왜</v>
          </cell>
          <cell r="T18728" t="str">
            <v>U$162,648</v>
          </cell>
          <cell r="U18728" t="str">
            <v>@1110.40    @1109</v>
          </cell>
        </row>
        <row r="18729">
          <cell r="A18729" t="str">
            <v>81009-00</v>
          </cell>
          <cell r="B18729" t="str">
            <v>외환차손</v>
          </cell>
          <cell r="C18729" t="str">
            <v>외환차손</v>
          </cell>
          <cell r="D18729">
            <v>10</v>
          </cell>
          <cell r="E18729" t="str">
            <v>전도금전표</v>
          </cell>
          <cell r="F18729" t="str">
            <v>10550573-002</v>
          </cell>
          <cell r="G18729">
            <v>100067</v>
          </cell>
          <cell r="H18729" t="str">
            <v>해외영업팀</v>
          </cell>
          <cell r="I18729">
            <v>100023</v>
          </cell>
          <cell r="J18729" t="str">
            <v>업무팀</v>
          </cell>
          <cell r="K18729" t="str">
            <v>환차손실</v>
          </cell>
          <cell r="L18729" t="str">
            <v>D</v>
          </cell>
          <cell r="M18729">
            <v>236982</v>
          </cell>
          <cell r="N18729">
            <v>0</v>
          </cell>
          <cell r="O18729" t="str">
            <v>2000.04.30</v>
          </cell>
          <cell r="P18729" t="str">
            <v>2000.04.27</v>
          </cell>
          <cell r="Q18729" t="str">
            <v>이현구</v>
          </cell>
          <cell r="T18729">
            <v>20787.919999999998</v>
          </cell>
          <cell r="U18729" t="str">
            <v>1097        1108.40</v>
          </cell>
        </row>
        <row r="18730">
          <cell r="A18730" t="str">
            <v>81009-00</v>
          </cell>
          <cell r="B18730" t="str">
            <v>외환차손</v>
          </cell>
          <cell r="C18730" t="str">
            <v>외환차손</v>
          </cell>
          <cell r="D18730">
            <v>200</v>
          </cell>
          <cell r="E18730" t="str">
            <v>수금전표</v>
          </cell>
          <cell r="F18730" t="str">
            <v>10564547-003</v>
          </cell>
          <cell r="G18730">
            <v>100456</v>
          </cell>
          <cell r="H18730" t="str">
            <v>수출팀</v>
          </cell>
          <cell r="I18730">
            <v>100456</v>
          </cell>
          <cell r="J18730" t="str">
            <v>수출팀</v>
          </cell>
          <cell r="K18730" t="str">
            <v>환차손</v>
          </cell>
          <cell r="L18730" t="str">
            <v>D</v>
          </cell>
          <cell r="M18730">
            <v>2550</v>
          </cell>
          <cell r="N18730">
            <v>0</v>
          </cell>
          <cell r="O18730" t="str">
            <v>2000.05.02</v>
          </cell>
          <cell r="P18730" t="str">
            <v>2000.05.02</v>
          </cell>
          <cell r="Q18730" t="str">
            <v>채광기</v>
          </cell>
          <cell r="T18730" t="str">
            <v>USD8,500</v>
          </cell>
          <cell r="U18730" t="str">
            <v>@$1110.30   @$1110.00</v>
          </cell>
        </row>
        <row r="18731">
          <cell r="A18731" t="str">
            <v>81009-00</v>
          </cell>
          <cell r="B18731" t="str">
            <v>외환차손</v>
          </cell>
          <cell r="C18731" t="str">
            <v>외환차손</v>
          </cell>
          <cell r="D18731">
            <v>200</v>
          </cell>
          <cell r="E18731" t="str">
            <v>수금전표</v>
          </cell>
          <cell r="F18731" t="str">
            <v>60065080-004</v>
          </cell>
          <cell r="G18731">
            <v>100067</v>
          </cell>
          <cell r="H18731" t="str">
            <v>해외영업팀</v>
          </cell>
          <cell r="I18731">
            <v>100067</v>
          </cell>
          <cell r="J18731" t="str">
            <v>해외영업팀</v>
          </cell>
          <cell r="K18731" t="str">
            <v>TELEFONICA 환차손</v>
          </cell>
          <cell r="L18731" t="str">
            <v>D</v>
          </cell>
          <cell r="M18731">
            <v>1774292</v>
          </cell>
          <cell r="N18731">
            <v>0</v>
          </cell>
          <cell r="O18731" t="str">
            <v>2000.05.08</v>
          </cell>
          <cell r="P18731" t="str">
            <v>2000.05.08</v>
          </cell>
          <cell r="Q18731" t="str">
            <v>박선왜</v>
          </cell>
          <cell r="T18731">
            <v>15361.84</v>
          </cell>
          <cell r="U18731" t="str">
            <v>@1225.00    @1109.50</v>
          </cell>
        </row>
        <row r="18732">
          <cell r="A18732" t="str">
            <v>81009-00</v>
          </cell>
          <cell r="B18732" t="str">
            <v>외환차손</v>
          </cell>
          <cell r="C18732" t="str">
            <v>외환차손</v>
          </cell>
          <cell r="D18732">
            <v>200</v>
          </cell>
          <cell r="E18732" t="str">
            <v>수금전표</v>
          </cell>
          <cell r="F18732" t="str">
            <v>60063502-003</v>
          </cell>
          <cell r="G18732">
            <v>100729</v>
          </cell>
          <cell r="H18732" t="str">
            <v>SCR국내영업팀</v>
          </cell>
          <cell r="I18732">
            <v>100729</v>
          </cell>
          <cell r="J18732" t="str">
            <v>SCR국내영업팀</v>
          </cell>
          <cell r="K18732" t="str">
            <v>한국KDK NEGO환차손</v>
          </cell>
          <cell r="L18732" t="str">
            <v>D</v>
          </cell>
          <cell r="M18732">
            <v>43801</v>
          </cell>
          <cell r="N18732">
            <v>0</v>
          </cell>
          <cell r="O18732" t="str">
            <v>2000.05.09</v>
          </cell>
          <cell r="P18732" t="str">
            <v>2000.05.09</v>
          </cell>
          <cell r="Q18732" t="str">
            <v>손형경</v>
          </cell>
          <cell r="T18732">
            <v>62573.98</v>
          </cell>
          <cell r="U18732" t="str">
            <v>@1110.30    @1109.60</v>
          </cell>
        </row>
        <row r="18733">
          <cell r="A18733" t="str">
            <v>81009-00</v>
          </cell>
          <cell r="B18733" t="str">
            <v>외환차손</v>
          </cell>
          <cell r="C18733" t="str">
            <v>외환차손</v>
          </cell>
          <cell r="D18733">
            <v>200</v>
          </cell>
          <cell r="E18733" t="str">
            <v>수금전표</v>
          </cell>
          <cell r="F18733" t="str">
            <v>60063511-004</v>
          </cell>
          <cell r="G18733">
            <v>100730</v>
          </cell>
          <cell r="H18733" t="str">
            <v>SCR해외영업팀</v>
          </cell>
          <cell r="I18733">
            <v>100730</v>
          </cell>
          <cell r="J18733" t="str">
            <v>SCR해외영업팀</v>
          </cell>
          <cell r="K18733" t="str">
            <v>희성전선NEGO환차손</v>
          </cell>
          <cell r="L18733" t="str">
            <v>D</v>
          </cell>
          <cell r="M18733">
            <v>575952</v>
          </cell>
          <cell r="N18733">
            <v>0</v>
          </cell>
          <cell r="O18733" t="str">
            <v>2000.05.10</v>
          </cell>
          <cell r="P18733" t="str">
            <v>2000.05.10</v>
          </cell>
          <cell r="Q18733" t="str">
            <v>손형경</v>
          </cell>
          <cell r="T18733">
            <v>73840</v>
          </cell>
          <cell r="U18733" t="str">
            <v>@1117.60    @1109.80</v>
          </cell>
        </row>
        <row r="18734">
          <cell r="A18734" t="str">
            <v>81009-00</v>
          </cell>
          <cell r="B18734" t="str">
            <v>외환차손</v>
          </cell>
          <cell r="C18734" t="str">
            <v>외환차손</v>
          </cell>
          <cell r="D18734">
            <v>200</v>
          </cell>
          <cell r="E18734" t="str">
            <v>수금전표</v>
          </cell>
          <cell r="F18734" t="str">
            <v>60063516-006</v>
          </cell>
          <cell r="G18734">
            <v>100730</v>
          </cell>
          <cell r="H18734" t="str">
            <v>SCR해외영업팀</v>
          </cell>
          <cell r="I18734">
            <v>100730</v>
          </cell>
          <cell r="J18734" t="str">
            <v>SCR해외영업팀</v>
          </cell>
          <cell r="K18734" t="str">
            <v>엘지상사0402-8-1환차</v>
          </cell>
          <cell r="L18734" t="str">
            <v>D</v>
          </cell>
          <cell r="M18734">
            <v>36200</v>
          </cell>
          <cell r="N18734">
            <v>0</v>
          </cell>
          <cell r="O18734" t="str">
            <v>2000.05.12</v>
          </cell>
          <cell r="P18734" t="str">
            <v>2000.05.12</v>
          </cell>
          <cell r="Q18734" t="str">
            <v>손형경</v>
          </cell>
          <cell r="T18734">
            <v>72400</v>
          </cell>
          <cell r="U18734" t="str">
            <v>@1109.90    @1109.40</v>
          </cell>
        </row>
        <row r="18735">
          <cell r="A18735" t="str">
            <v>81009-00</v>
          </cell>
          <cell r="B18735" t="str">
            <v>외환차손</v>
          </cell>
          <cell r="C18735" t="str">
            <v>외환차손</v>
          </cell>
          <cell r="D18735">
            <v>200</v>
          </cell>
          <cell r="E18735" t="str">
            <v>수금전표</v>
          </cell>
          <cell r="F18735" t="str">
            <v>60063516-007</v>
          </cell>
          <cell r="G18735">
            <v>100730</v>
          </cell>
          <cell r="H18735" t="str">
            <v>SCR해외영업팀</v>
          </cell>
          <cell r="I18735">
            <v>100730</v>
          </cell>
          <cell r="J18735" t="str">
            <v>SCR해외영업팀</v>
          </cell>
          <cell r="K18735" t="str">
            <v>엘지상사0402-6환차손</v>
          </cell>
          <cell r="L18735" t="str">
            <v>D</v>
          </cell>
          <cell r="M18735">
            <v>181000</v>
          </cell>
          <cell r="N18735">
            <v>0</v>
          </cell>
          <cell r="O18735" t="str">
            <v>2000.05.12</v>
          </cell>
          <cell r="P18735" t="str">
            <v>2000.05.12</v>
          </cell>
          <cell r="Q18735" t="str">
            <v>손형경</v>
          </cell>
          <cell r="T18735">
            <v>181000</v>
          </cell>
          <cell r="U18735" t="str">
            <v>@1110.40    @1109.40</v>
          </cell>
        </row>
        <row r="18736">
          <cell r="A18736" t="str">
            <v>81009-00</v>
          </cell>
          <cell r="B18736" t="str">
            <v>외환차손</v>
          </cell>
          <cell r="C18736" t="str">
            <v>외환차손</v>
          </cell>
          <cell r="D18736">
            <v>500</v>
          </cell>
          <cell r="E18736" t="str">
            <v>미착전표</v>
          </cell>
          <cell r="F18736" t="str">
            <v>10557317-003</v>
          </cell>
          <cell r="G18736">
            <v>100358</v>
          </cell>
          <cell r="H18736" t="str">
            <v>O/F생산팀</v>
          </cell>
          <cell r="I18736">
            <v>100023</v>
          </cell>
          <cell r="J18736" t="str">
            <v>업무팀</v>
          </cell>
          <cell r="K18736" t="str">
            <v>환차손실</v>
          </cell>
          <cell r="L18736" t="str">
            <v>D</v>
          </cell>
          <cell r="M18736">
            <v>96738</v>
          </cell>
          <cell r="N18736">
            <v>0</v>
          </cell>
          <cell r="O18736" t="str">
            <v>2000.05.12</v>
          </cell>
          <cell r="P18736" t="str">
            <v>2000.05.12</v>
          </cell>
          <cell r="Q18736" t="str">
            <v>이현구</v>
          </cell>
          <cell r="T18736">
            <v>2858.7</v>
          </cell>
          <cell r="U18736" t="str">
            <v>1144.44     1110.60</v>
          </cell>
        </row>
        <row r="18737">
          <cell r="A18737" t="str">
            <v>81009-00</v>
          </cell>
          <cell r="B18737" t="str">
            <v>외환차손</v>
          </cell>
          <cell r="C18737" t="str">
            <v>외환차손</v>
          </cell>
          <cell r="D18737">
            <v>500</v>
          </cell>
          <cell r="E18737" t="str">
            <v>미착전표</v>
          </cell>
          <cell r="F18737" t="str">
            <v>10557317-004</v>
          </cell>
          <cell r="G18737">
            <v>100358</v>
          </cell>
          <cell r="H18737" t="str">
            <v>O/F생산팀</v>
          </cell>
          <cell r="I18737">
            <v>100023</v>
          </cell>
          <cell r="J18737" t="str">
            <v>업무팀</v>
          </cell>
          <cell r="K18737" t="str">
            <v>환차손실</v>
          </cell>
          <cell r="L18737" t="str">
            <v>D</v>
          </cell>
          <cell r="M18737">
            <v>6217</v>
          </cell>
          <cell r="N18737">
            <v>0</v>
          </cell>
          <cell r="O18737" t="str">
            <v>2000.05.12</v>
          </cell>
          <cell r="P18737" t="str">
            <v>2000.05.12</v>
          </cell>
          <cell r="Q18737" t="str">
            <v>이현구</v>
          </cell>
          <cell r="T18737">
            <v>727.12</v>
          </cell>
          <cell r="U18737" t="str">
            <v>1102.05     1110.60</v>
          </cell>
        </row>
        <row r="18738">
          <cell r="A18738" t="str">
            <v>81009-00</v>
          </cell>
          <cell r="B18738" t="str">
            <v>외환차손</v>
          </cell>
          <cell r="C18738" t="str">
            <v>외환차손</v>
          </cell>
          <cell r="D18738">
            <v>200</v>
          </cell>
          <cell r="E18738" t="str">
            <v>수금전표</v>
          </cell>
          <cell r="F18738" t="str">
            <v>60064382-004</v>
          </cell>
          <cell r="G18738">
            <v>100456</v>
          </cell>
          <cell r="H18738" t="str">
            <v>수출팀</v>
          </cell>
          <cell r="I18738">
            <v>100456</v>
          </cell>
          <cell r="J18738" t="str">
            <v>수출팀</v>
          </cell>
          <cell r="K18738" t="str">
            <v>환차손</v>
          </cell>
          <cell r="L18738" t="str">
            <v>D</v>
          </cell>
          <cell r="M18738">
            <v>168675</v>
          </cell>
          <cell r="N18738">
            <v>0</v>
          </cell>
          <cell r="O18738" t="str">
            <v>2000.05.12</v>
          </cell>
          <cell r="P18738" t="str">
            <v>2000.05.12</v>
          </cell>
          <cell r="Q18738" t="str">
            <v>채광기</v>
          </cell>
          <cell r="T18738" t="str">
            <v>USD6,156</v>
          </cell>
          <cell r="U18738" t="str">
            <v>@$1130.50   @$1103.10</v>
          </cell>
        </row>
        <row r="18739">
          <cell r="A18739" t="str">
            <v>81009-00</v>
          </cell>
          <cell r="B18739" t="str">
            <v>외환차손</v>
          </cell>
          <cell r="C18739" t="str">
            <v>외환차손</v>
          </cell>
          <cell r="D18739">
            <v>200</v>
          </cell>
          <cell r="E18739" t="str">
            <v>수금전표</v>
          </cell>
          <cell r="F18739" t="str">
            <v>60063564-003</v>
          </cell>
          <cell r="G18739">
            <v>100729</v>
          </cell>
          <cell r="H18739" t="str">
            <v>SCR국내영업팀</v>
          </cell>
          <cell r="I18739">
            <v>100729</v>
          </cell>
          <cell r="J18739" t="str">
            <v>SCR국내영업팀</v>
          </cell>
          <cell r="K18739" t="str">
            <v>창전사 NEGO환차손</v>
          </cell>
          <cell r="L18739" t="str">
            <v>D</v>
          </cell>
          <cell r="M18739">
            <v>104061</v>
          </cell>
          <cell r="N18739">
            <v>0</v>
          </cell>
          <cell r="O18739" t="str">
            <v>2000.05.15</v>
          </cell>
          <cell r="P18739" t="str">
            <v>2000.05.15</v>
          </cell>
          <cell r="Q18739" t="str">
            <v>손형경</v>
          </cell>
          <cell r="T18739">
            <v>148658.53</v>
          </cell>
          <cell r="U18739" t="str">
            <v>@1110.30    @1109.60</v>
          </cell>
        </row>
        <row r="18740">
          <cell r="A18740" t="str">
            <v>81009-00</v>
          </cell>
          <cell r="B18740" t="str">
            <v>외환차손</v>
          </cell>
          <cell r="C18740" t="str">
            <v>외환차손</v>
          </cell>
          <cell r="D18740">
            <v>200</v>
          </cell>
          <cell r="E18740" t="str">
            <v>수금전표</v>
          </cell>
          <cell r="F18740" t="str">
            <v>10556927-003</v>
          </cell>
          <cell r="G18740">
            <v>100456</v>
          </cell>
          <cell r="H18740" t="str">
            <v>수출팀</v>
          </cell>
          <cell r="I18740">
            <v>100456</v>
          </cell>
          <cell r="J18740" t="str">
            <v>수출팀</v>
          </cell>
          <cell r="K18740" t="str">
            <v>환차손</v>
          </cell>
          <cell r="L18740" t="str">
            <v>D</v>
          </cell>
          <cell r="M18740">
            <v>401750</v>
          </cell>
          <cell r="N18740">
            <v>0</v>
          </cell>
          <cell r="O18740" t="str">
            <v>2000.05.17</v>
          </cell>
          <cell r="P18740" t="str">
            <v>2000.05.17</v>
          </cell>
          <cell r="Q18740" t="str">
            <v>채광기</v>
          </cell>
          <cell r="T18740" t="str">
            <v>USD 5,000</v>
          </cell>
          <cell r="U18740" t="str">
            <v>@$1188,65   @$1108.30</v>
          </cell>
        </row>
        <row r="18741">
          <cell r="A18741" t="str">
            <v>81009-00</v>
          </cell>
          <cell r="B18741" t="str">
            <v>외환차손</v>
          </cell>
          <cell r="C18741" t="str">
            <v>외환차손</v>
          </cell>
          <cell r="D18741">
            <v>200</v>
          </cell>
          <cell r="E18741" t="str">
            <v>수금전표</v>
          </cell>
          <cell r="F18741" t="str">
            <v>60063635-004</v>
          </cell>
          <cell r="G18741">
            <v>100730</v>
          </cell>
          <cell r="H18741" t="str">
            <v>SCR해외영업팀</v>
          </cell>
          <cell r="I18741">
            <v>100730</v>
          </cell>
          <cell r="J18741" t="str">
            <v>SCR해외영업팀</v>
          </cell>
          <cell r="K18741" t="str">
            <v>희성전선NEGO환차손</v>
          </cell>
          <cell r="L18741" t="str">
            <v>D</v>
          </cell>
          <cell r="M18741">
            <v>287976</v>
          </cell>
          <cell r="N18741">
            <v>0</v>
          </cell>
          <cell r="O18741" t="str">
            <v>2000.05.17</v>
          </cell>
          <cell r="P18741" t="str">
            <v>2000.05.17</v>
          </cell>
          <cell r="Q18741" t="str">
            <v>손형경</v>
          </cell>
          <cell r="T18741">
            <v>110760</v>
          </cell>
          <cell r="U18741" t="str">
            <v>@1118.00    @1115.40</v>
          </cell>
        </row>
        <row r="18742">
          <cell r="A18742" t="str">
            <v>81009-00</v>
          </cell>
          <cell r="B18742" t="str">
            <v>외환차손</v>
          </cell>
          <cell r="C18742" t="str">
            <v>외환차손</v>
          </cell>
          <cell r="D18742">
            <v>200</v>
          </cell>
          <cell r="E18742" t="str">
            <v>수금전표</v>
          </cell>
          <cell r="F18742" t="str">
            <v>10564977-003</v>
          </cell>
          <cell r="G18742">
            <v>100067</v>
          </cell>
          <cell r="H18742" t="str">
            <v>해외영업팀</v>
          </cell>
          <cell r="I18742">
            <v>100729</v>
          </cell>
          <cell r="J18742" t="str">
            <v>SCR국내영업팀</v>
          </cell>
          <cell r="K18742" t="str">
            <v>노보무역 환차손</v>
          </cell>
          <cell r="L18742" t="str">
            <v>D</v>
          </cell>
          <cell r="M18742">
            <v>1227330</v>
          </cell>
          <cell r="N18742">
            <v>0</v>
          </cell>
          <cell r="O18742" t="str">
            <v>2000.05.17</v>
          </cell>
          <cell r="P18742" t="str">
            <v>2000.05.17</v>
          </cell>
          <cell r="Q18742" t="str">
            <v>손형경</v>
          </cell>
          <cell r="T18742">
            <v>11700</v>
          </cell>
          <cell r="U18742" t="str">
            <v>@1220.30    @1115.40</v>
          </cell>
        </row>
        <row r="18743">
          <cell r="A18743" t="str">
            <v>81009-00</v>
          </cell>
          <cell r="B18743" t="str">
            <v>외환차손</v>
          </cell>
          <cell r="C18743" t="str">
            <v>외환차손</v>
          </cell>
          <cell r="D18743">
            <v>200</v>
          </cell>
          <cell r="E18743" t="str">
            <v>수금전표</v>
          </cell>
          <cell r="F18743" t="str">
            <v>60063896-004</v>
          </cell>
          <cell r="G18743">
            <v>100730</v>
          </cell>
          <cell r="H18743" t="str">
            <v>SCR해외영업팀</v>
          </cell>
          <cell r="I18743">
            <v>100730</v>
          </cell>
          <cell r="J18743" t="str">
            <v>SCR해외영업팀</v>
          </cell>
          <cell r="K18743" t="str">
            <v>희성전선0303-3환차손</v>
          </cell>
          <cell r="L18743" t="str">
            <v>D</v>
          </cell>
          <cell r="M18743">
            <v>81224</v>
          </cell>
          <cell r="N18743">
            <v>0</v>
          </cell>
          <cell r="O18743" t="str">
            <v>2000.05.19</v>
          </cell>
          <cell r="P18743" t="str">
            <v>2000.05.19</v>
          </cell>
          <cell r="Q18743" t="str">
            <v>손형경</v>
          </cell>
          <cell r="T18743">
            <v>73840</v>
          </cell>
          <cell r="U18743" t="str">
            <v>@1118.00    @1116.90</v>
          </cell>
        </row>
        <row r="18744">
          <cell r="A18744" t="str">
            <v>81009-00</v>
          </cell>
          <cell r="B18744" t="str">
            <v>외환차손</v>
          </cell>
          <cell r="C18744" t="str">
            <v>외환차손</v>
          </cell>
          <cell r="D18744">
            <v>20</v>
          </cell>
          <cell r="E18744" t="str">
            <v>경리표준전</v>
          </cell>
          <cell r="F18744" t="str">
            <v>10567500-003</v>
          </cell>
          <cell r="G18744">
            <v>100027</v>
          </cell>
          <cell r="H18744" t="str">
            <v>일진경리팀</v>
          </cell>
          <cell r="I18744">
            <v>100027</v>
          </cell>
          <cell r="J18744" t="str">
            <v>일진경리팀</v>
          </cell>
          <cell r="K18744" t="str">
            <v>99년 미수수익(U$131,</v>
          </cell>
          <cell r="L18744" t="str">
            <v>D</v>
          </cell>
          <cell r="M18744">
            <v>1233750</v>
          </cell>
          <cell r="N18744">
            <v>0</v>
          </cell>
          <cell r="O18744" t="str">
            <v>2000.05.28</v>
          </cell>
          <cell r="P18744" t="str">
            <v>2000.05.28</v>
          </cell>
          <cell r="Q18744" t="str">
            <v>성기승</v>
          </cell>
          <cell r="T18744" t="str">
            <v>U$131,250</v>
          </cell>
          <cell r="U18744" t="str">
            <v>@1145.4     @1136</v>
          </cell>
        </row>
        <row r="18745">
          <cell r="A18745" t="str">
            <v>81009-00</v>
          </cell>
          <cell r="B18745" t="str">
            <v>외환차손</v>
          </cell>
          <cell r="C18745" t="str">
            <v>외환차손</v>
          </cell>
          <cell r="D18745">
            <v>200</v>
          </cell>
          <cell r="E18745" t="str">
            <v>수금전표</v>
          </cell>
          <cell r="F18745" t="str">
            <v>60065027-009</v>
          </cell>
          <cell r="G18745">
            <v>100730</v>
          </cell>
          <cell r="H18745" t="str">
            <v>SCR해외영업팀</v>
          </cell>
          <cell r="I18745">
            <v>100730</v>
          </cell>
          <cell r="J18745" t="str">
            <v>SCR해외영업팀</v>
          </cell>
          <cell r="K18745" t="str">
            <v>엘지상사0502-6-1~3환</v>
          </cell>
          <cell r="L18745" t="str">
            <v>D</v>
          </cell>
          <cell r="M18745">
            <v>591779</v>
          </cell>
          <cell r="N18745">
            <v>0</v>
          </cell>
          <cell r="O18745" t="str">
            <v>2000.05.31</v>
          </cell>
          <cell r="P18745" t="str">
            <v>2000.05.31</v>
          </cell>
          <cell r="Q18745" t="str">
            <v>손형경</v>
          </cell>
          <cell r="T18745">
            <v>422699.2</v>
          </cell>
          <cell r="U18745" t="str">
            <v>@1135.20    @1133.80</v>
          </cell>
        </row>
        <row r="18746">
          <cell r="A18746" t="str">
            <v>81009-00</v>
          </cell>
          <cell r="B18746" t="str">
            <v>외환차손</v>
          </cell>
          <cell r="C18746" t="str">
            <v>외환차손</v>
          </cell>
          <cell r="D18746">
            <v>200</v>
          </cell>
          <cell r="E18746" t="str">
            <v>수금전표</v>
          </cell>
          <cell r="F18746" t="str">
            <v>10577561-005</v>
          </cell>
          <cell r="G18746">
            <v>100067</v>
          </cell>
          <cell r="H18746" t="str">
            <v>해외영업팀</v>
          </cell>
          <cell r="I18746">
            <v>100066</v>
          </cell>
          <cell r="J18746" t="str">
            <v>국내영업팀</v>
          </cell>
          <cell r="K18746" t="str">
            <v>외상상계건환차손실(1</v>
          </cell>
          <cell r="L18746" t="str">
            <v>D</v>
          </cell>
          <cell r="M18746">
            <v>82468</v>
          </cell>
          <cell r="N18746">
            <v>0</v>
          </cell>
          <cell r="O18746" t="str">
            <v>2000.06.01</v>
          </cell>
          <cell r="P18746" t="str">
            <v>2000.06.01</v>
          </cell>
          <cell r="Q18746" t="str">
            <v>박선왜</v>
          </cell>
          <cell r="T18746" t="str">
            <v>USD5,577</v>
          </cell>
          <cell r="U18746" t="str">
            <v>@1114.80    @1100.00</v>
          </cell>
        </row>
        <row r="18747">
          <cell r="A18747" t="str">
            <v>81009-00</v>
          </cell>
          <cell r="B18747" t="str">
            <v>외환차손</v>
          </cell>
          <cell r="C18747" t="str">
            <v>외환차손</v>
          </cell>
          <cell r="D18747">
            <v>200</v>
          </cell>
          <cell r="E18747" t="str">
            <v>수금전표</v>
          </cell>
          <cell r="F18747" t="str">
            <v>60065429-004</v>
          </cell>
          <cell r="G18747">
            <v>100730</v>
          </cell>
          <cell r="H18747" t="str">
            <v>SCR해외영업팀</v>
          </cell>
          <cell r="I18747">
            <v>100730</v>
          </cell>
          <cell r="J18747" t="str">
            <v>SCR해외영업팀</v>
          </cell>
          <cell r="K18747" t="str">
            <v>MARSONS/DW0508 환차? D</v>
          </cell>
          <cell r="M18747">
            <v>73721</v>
          </cell>
          <cell r="N18747" t="str">
            <v>0  2</v>
          </cell>
          <cell r="O18747" t="str">
            <v>000.06.02  2</v>
          </cell>
          <cell r="P18747" t="str">
            <v>000.06.02  손</v>
          </cell>
          <cell r="Q18747" t="str">
            <v>형경</v>
          </cell>
          <cell r="T18747">
            <v>38800</v>
          </cell>
          <cell r="U18747" t="str">
            <v>@1133.80    @1131.90</v>
          </cell>
        </row>
        <row r="18748">
          <cell r="A18748" t="str">
            <v>81009-00</v>
          </cell>
          <cell r="B18748" t="str">
            <v>외환차손</v>
          </cell>
          <cell r="C18748" t="str">
            <v>외환차손</v>
          </cell>
          <cell r="D18748">
            <v>200</v>
          </cell>
          <cell r="E18748" t="str">
            <v>수금전표</v>
          </cell>
          <cell r="F18748" t="str">
            <v>60065434-003</v>
          </cell>
          <cell r="G18748">
            <v>100729</v>
          </cell>
          <cell r="H18748" t="str">
            <v>SCR국내영업팀</v>
          </cell>
          <cell r="I18748">
            <v>100729</v>
          </cell>
          <cell r="J18748" t="str">
            <v>SCR국내영업팀</v>
          </cell>
          <cell r="K18748" t="str">
            <v>동양전자NEGO환차손</v>
          </cell>
          <cell r="L18748" t="str">
            <v>D</v>
          </cell>
          <cell r="M18748">
            <v>613624</v>
          </cell>
          <cell r="N18748">
            <v>0</v>
          </cell>
          <cell r="O18748" t="str">
            <v>2000.06.03</v>
          </cell>
          <cell r="P18748" t="str">
            <v>2000.06.03</v>
          </cell>
          <cell r="Q18748" t="str">
            <v>손형경</v>
          </cell>
          <cell r="T18748">
            <v>130558.26</v>
          </cell>
          <cell r="U18748" t="str">
            <v>@1138.50    @1133.80</v>
          </cell>
        </row>
        <row r="18749">
          <cell r="A18749" t="str">
            <v>81009-00</v>
          </cell>
          <cell r="B18749" t="str">
            <v>외환차손</v>
          </cell>
          <cell r="C18749" t="str">
            <v>외환차손</v>
          </cell>
          <cell r="D18749">
            <v>200</v>
          </cell>
          <cell r="E18749" t="str">
            <v>수금전표</v>
          </cell>
          <cell r="F18749" t="str">
            <v>60065526-003</v>
          </cell>
          <cell r="G18749">
            <v>100067</v>
          </cell>
          <cell r="H18749" t="str">
            <v>해외영업팀</v>
          </cell>
          <cell r="I18749">
            <v>100067</v>
          </cell>
          <cell r="J18749" t="str">
            <v>해외영업팀</v>
          </cell>
          <cell r="K18749" t="str">
            <v>동광상사 USD수금환차</v>
          </cell>
          <cell r="L18749" t="str">
            <v>D</v>
          </cell>
          <cell r="M18749">
            <v>349440</v>
          </cell>
          <cell r="N18749">
            <v>0</v>
          </cell>
          <cell r="O18749" t="str">
            <v>2000.06.03</v>
          </cell>
          <cell r="P18749" t="str">
            <v>2000.06.03</v>
          </cell>
          <cell r="Q18749" t="str">
            <v>손형경</v>
          </cell>
          <cell r="T18749">
            <v>31200</v>
          </cell>
          <cell r="U18749" t="str">
            <v>@1135.20    @1124.00</v>
          </cell>
        </row>
        <row r="18750">
          <cell r="A18750" t="str">
            <v>81009-00</v>
          </cell>
          <cell r="B18750" t="str">
            <v>외환차손</v>
          </cell>
          <cell r="C18750" t="str">
            <v>외환차손</v>
          </cell>
          <cell r="D18750">
            <v>200</v>
          </cell>
          <cell r="E18750" t="str">
            <v>수금전표</v>
          </cell>
          <cell r="F18750" t="str">
            <v>60066943-004</v>
          </cell>
          <cell r="G18750">
            <v>100456</v>
          </cell>
          <cell r="H18750" t="str">
            <v>수출팀</v>
          </cell>
          <cell r="I18750">
            <v>100456</v>
          </cell>
          <cell r="J18750" t="str">
            <v>수출팀</v>
          </cell>
          <cell r="K18750" t="str">
            <v>환차손</v>
          </cell>
          <cell r="L18750" t="str">
            <v>D</v>
          </cell>
          <cell r="M18750">
            <v>124384</v>
          </cell>
          <cell r="N18750">
            <v>0</v>
          </cell>
          <cell r="O18750" t="str">
            <v>2000.06.05</v>
          </cell>
          <cell r="P18750" t="str">
            <v>2000.06.05</v>
          </cell>
          <cell r="Q18750" t="str">
            <v>채광기</v>
          </cell>
          <cell r="T18750" t="str">
            <v>USD9,207</v>
          </cell>
          <cell r="U18750" t="str">
            <v>@$1132      @$1118.50</v>
          </cell>
        </row>
        <row r="18751">
          <cell r="A18751" t="str">
            <v>81009-00</v>
          </cell>
          <cell r="B18751" t="str">
            <v>외환차손</v>
          </cell>
          <cell r="C18751" t="str">
            <v>외환차손</v>
          </cell>
          <cell r="D18751">
            <v>200</v>
          </cell>
          <cell r="E18751" t="str">
            <v>수금전표</v>
          </cell>
          <cell r="F18751" t="str">
            <v>60066944-004</v>
          </cell>
          <cell r="G18751">
            <v>100456</v>
          </cell>
          <cell r="H18751" t="str">
            <v>수출팀</v>
          </cell>
          <cell r="I18751">
            <v>100456</v>
          </cell>
          <cell r="J18751" t="str">
            <v>수출팀</v>
          </cell>
          <cell r="K18751" t="str">
            <v>환차손</v>
          </cell>
          <cell r="L18751" t="str">
            <v>D</v>
          </cell>
          <cell r="M18751">
            <v>89450</v>
          </cell>
          <cell r="N18751">
            <v>0</v>
          </cell>
          <cell r="O18751" t="str">
            <v>2000.06.05</v>
          </cell>
          <cell r="P18751" t="str">
            <v>2000.06.05</v>
          </cell>
          <cell r="Q18751" t="str">
            <v>채광기</v>
          </cell>
          <cell r="T18751" t="str">
            <v>USD6,620</v>
          </cell>
          <cell r="U18751" t="str">
            <v>@$1132      @$1118.50</v>
          </cell>
        </row>
        <row r="18752">
          <cell r="A18752" t="str">
            <v>81009-00</v>
          </cell>
          <cell r="B18752" t="str">
            <v>외환차손</v>
          </cell>
          <cell r="C18752" t="str">
            <v>외환차손</v>
          </cell>
          <cell r="D18752">
            <v>200</v>
          </cell>
          <cell r="E18752" t="str">
            <v>수금전표</v>
          </cell>
          <cell r="F18752" t="str">
            <v>60066946-004</v>
          </cell>
          <cell r="G18752">
            <v>100456</v>
          </cell>
          <cell r="H18752" t="str">
            <v>수출팀</v>
          </cell>
          <cell r="I18752">
            <v>100456</v>
          </cell>
          <cell r="J18752" t="str">
            <v>수출팀</v>
          </cell>
          <cell r="K18752" t="str">
            <v>환차손</v>
          </cell>
          <cell r="L18752" t="str">
            <v>D</v>
          </cell>
          <cell r="M18752">
            <v>80938</v>
          </cell>
          <cell r="N18752">
            <v>0</v>
          </cell>
          <cell r="O18752" t="str">
            <v>2000.06.05</v>
          </cell>
          <cell r="P18752" t="str">
            <v>2000.06.05</v>
          </cell>
          <cell r="Q18752" t="str">
            <v>채광기</v>
          </cell>
          <cell r="T18752" t="str">
            <v>USD5,989</v>
          </cell>
          <cell r="U18752" t="str">
            <v>@$1132      @$1118.50</v>
          </cell>
        </row>
        <row r="18753">
          <cell r="A18753" t="str">
            <v>81009-00</v>
          </cell>
          <cell r="B18753" t="str">
            <v>외환차손</v>
          </cell>
          <cell r="C18753" t="str">
            <v>외환차손</v>
          </cell>
          <cell r="D18753">
            <v>200</v>
          </cell>
          <cell r="E18753" t="str">
            <v>수금전표</v>
          </cell>
          <cell r="F18753" t="str">
            <v>60065527-004</v>
          </cell>
          <cell r="G18753">
            <v>100067</v>
          </cell>
          <cell r="H18753" t="str">
            <v>해외영업팀</v>
          </cell>
          <cell r="I18753">
            <v>100067</v>
          </cell>
          <cell r="J18753" t="str">
            <v>해외영업팀</v>
          </cell>
          <cell r="K18753" t="str">
            <v>SHINA TRADING 입금환</v>
          </cell>
          <cell r="L18753" t="str">
            <v>D</v>
          </cell>
          <cell r="M18753">
            <v>793570</v>
          </cell>
          <cell r="N18753">
            <v>0</v>
          </cell>
          <cell r="O18753" t="str">
            <v>2000.06.07</v>
          </cell>
          <cell r="P18753" t="str">
            <v>2000.06.07</v>
          </cell>
          <cell r="Q18753" t="str">
            <v>손형경</v>
          </cell>
          <cell r="T18753">
            <v>36071.42</v>
          </cell>
          <cell r="U18753" t="str">
            <v>@1135.20    @1113.20</v>
          </cell>
        </row>
        <row r="18754">
          <cell r="A18754" t="str">
            <v>81009-00</v>
          </cell>
          <cell r="B18754" t="str">
            <v>외환차손</v>
          </cell>
          <cell r="C18754" t="str">
            <v>외환차손</v>
          </cell>
          <cell r="D18754">
            <v>200</v>
          </cell>
          <cell r="E18754" t="str">
            <v>수금전표</v>
          </cell>
          <cell r="F18754" t="str">
            <v>60066948-005</v>
          </cell>
          <cell r="G18754">
            <v>100456</v>
          </cell>
          <cell r="H18754" t="str">
            <v>수출팀</v>
          </cell>
          <cell r="I18754">
            <v>100456</v>
          </cell>
          <cell r="J18754" t="str">
            <v>수출팀</v>
          </cell>
          <cell r="K18754" t="str">
            <v>환차손</v>
          </cell>
          <cell r="L18754" t="str">
            <v>D</v>
          </cell>
          <cell r="M18754">
            <v>41782</v>
          </cell>
          <cell r="N18754">
            <v>0</v>
          </cell>
          <cell r="O18754" t="str">
            <v>2000.06.09</v>
          </cell>
          <cell r="P18754" t="str">
            <v>2000.06.08</v>
          </cell>
          <cell r="Q18754" t="str">
            <v>채광기</v>
          </cell>
          <cell r="T18754" t="str">
            <v>HKD80,350</v>
          </cell>
          <cell r="U18754" t="str">
            <v>@HKD143.57  @HKD143.05</v>
          </cell>
        </row>
        <row r="18755">
          <cell r="A18755" t="str">
            <v>81009-00</v>
          </cell>
          <cell r="B18755" t="str">
            <v>외환차손</v>
          </cell>
          <cell r="C18755" t="str">
            <v>외환차손</v>
          </cell>
          <cell r="D18755">
            <v>200</v>
          </cell>
          <cell r="E18755" t="str">
            <v>수금전표</v>
          </cell>
          <cell r="F18755" t="str">
            <v>60066947-004</v>
          </cell>
          <cell r="G18755">
            <v>100456</v>
          </cell>
          <cell r="H18755" t="str">
            <v>수출팀</v>
          </cell>
          <cell r="I18755">
            <v>100456</v>
          </cell>
          <cell r="J18755" t="str">
            <v>수출팀</v>
          </cell>
          <cell r="K18755" t="str">
            <v>환차손</v>
          </cell>
          <cell r="L18755" t="str">
            <v>D</v>
          </cell>
          <cell r="M18755">
            <v>178519</v>
          </cell>
          <cell r="N18755">
            <v>0</v>
          </cell>
          <cell r="O18755" t="str">
            <v>2000.06.13</v>
          </cell>
          <cell r="P18755" t="str">
            <v>2000.06.13</v>
          </cell>
          <cell r="Q18755" t="str">
            <v>채광기</v>
          </cell>
          <cell r="T18755" t="str">
            <v>USD68,618</v>
          </cell>
          <cell r="U18755" t="str">
            <v>@$1117.20   @$1114.60</v>
          </cell>
        </row>
        <row r="18756">
          <cell r="A18756" t="str">
            <v>81009-00</v>
          </cell>
          <cell r="B18756" t="str">
            <v>외환차손</v>
          </cell>
          <cell r="C18756" t="str">
            <v>외환차손</v>
          </cell>
          <cell r="D18756">
            <v>200</v>
          </cell>
          <cell r="E18756" t="str">
            <v>수금전표</v>
          </cell>
          <cell r="F18756" t="str">
            <v>60066951-004</v>
          </cell>
          <cell r="G18756">
            <v>100456</v>
          </cell>
          <cell r="H18756" t="str">
            <v>수출팀</v>
          </cell>
          <cell r="I18756">
            <v>100456</v>
          </cell>
          <cell r="J18756" t="str">
            <v>수출팀</v>
          </cell>
          <cell r="K18756" t="str">
            <v>환차손</v>
          </cell>
          <cell r="L18756" t="str">
            <v>D</v>
          </cell>
          <cell r="M18756">
            <v>11202</v>
          </cell>
          <cell r="N18756">
            <v>0</v>
          </cell>
          <cell r="O18756" t="str">
            <v>2000.06.13</v>
          </cell>
          <cell r="P18756" t="str">
            <v>2000.06.13</v>
          </cell>
          <cell r="Q18756" t="str">
            <v>채광기</v>
          </cell>
          <cell r="T18756" t="str">
            <v>USD4,264</v>
          </cell>
          <cell r="U18756" t="str">
            <v>@$1117.20   @$1114.60</v>
          </cell>
        </row>
        <row r="18757">
          <cell r="A18757" t="str">
            <v>81009-00</v>
          </cell>
          <cell r="B18757" t="str">
            <v>외환차손</v>
          </cell>
          <cell r="C18757" t="str">
            <v>외환차손</v>
          </cell>
          <cell r="D18757">
            <v>200</v>
          </cell>
          <cell r="E18757" t="str">
            <v>수금전표</v>
          </cell>
          <cell r="F18757" t="str">
            <v>60065625-003</v>
          </cell>
          <cell r="G18757">
            <v>100729</v>
          </cell>
          <cell r="H18757" t="str">
            <v>SCR국내영업팀</v>
          </cell>
          <cell r="I18757">
            <v>100729</v>
          </cell>
          <cell r="J18757" t="str">
            <v>SCR국내영업팀</v>
          </cell>
          <cell r="K18757" t="str">
            <v>창전사 NEGO환차손</v>
          </cell>
          <cell r="L18757" t="str">
            <v>D</v>
          </cell>
          <cell r="M18757">
            <v>2857186</v>
          </cell>
          <cell r="N18757">
            <v>0</v>
          </cell>
          <cell r="O18757" t="str">
            <v>2000.06.14</v>
          </cell>
          <cell r="P18757" t="str">
            <v>2000.06.14</v>
          </cell>
          <cell r="Q18757" t="str">
            <v>손형경</v>
          </cell>
          <cell r="T18757">
            <v>156988.23000000001</v>
          </cell>
          <cell r="U18757" t="str">
            <v>@1133.80    @1115.60</v>
          </cell>
        </row>
        <row r="18758">
          <cell r="A18758" t="str">
            <v>81009-00</v>
          </cell>
          <cell r="B18758" t="str">
            <v>외환차손</v>
          </cell>
          <cell r="C18758" t="str">
            <v>외환차손</v>
          </cell>
          <cell r="D18758">
            <v>200</v>
          </cell>
          <cell r="E18758" t="str">
            <v>수금전표</v>
          </cell>
          <cell r="F18758" t="str">
            <v>60065626-003</v>
          </cell>
          <cell r="G18758">
            <v>100729</v>
          </cell>
          <cell r="H18758" t="str">
            <v>SCR국내영업팀</v>
          </cell>
          <cell r="I18758">
            <v>100729</v>
          </cell>
          <cell r="J18758" t="str">
            <v>SCR국내영업팀</v>
          </cell>
          <cell r="K18758" t="str">
            <v>한국KDK NEGO환차손</v>
          </cell>
          <cell r="L18758" t="str">
            <v>D</v>
          </cell>
          <cell r="M18758">
            <v>1005164</v>
          </cell>
          <cell r="N18758">
            <v>0</v>
          </cell>
          <cell r="O18758" t="str">
            <v>2000.06.14</v>
          </cell>
          <cell r="P18758" t="str">
            <v>2000.06.14</v>
          </cell>
          <cell r="Q18758" t="str">
            <v>손형경</v>
          </cell>
          <cell r="T18758">
            <v>55228.78</v>
          </cell>
          <cell r="U18758" t="str">
            <v>@1133.80    @1115.60</v>
          </cell>
        </row>
        <row r="18759">
          <cell r="A18759" t="str">
            <v>81009-00</v>
          </cell>
          <cell r="B18759" t="str">
            <v>외환차손</v>
          </cell>
          <cell r="C18759" t="str">
            <v>외환차손</v>
          </cell>
          <cell r="D18759">
            <v>200</v>
          </cell>
          <cell r="E18759" t="str">
            <v>수금전표</v>
          </cell>
          <cell r="F18759" t="str">
            <v>60065606-005</v>
          </cell>
          <cell r="G18759">
            <v>100730</v>
          </cell>
          <cell r="H18759" t="str">
            <v>SCR해외영업팀</v>
          </cell>
          <cell r="I18759">
            <v>100730</v>
          </cell>
          <cell r="J18759" t="str">
            <v>SCR해외영업팀</v>
          </cell>
          <cell r="K18759" t="str">
            <v>대우0507,0510 NEGO환</v>
          </cell>
          <cell r="L18759" t="str">
            <v>D</v>
          </cell>
          <cell r="M18759">
            <v>10509000</v>
          </cell>
          <cell r="N18759">
            <v>0</v>
          </cell>
          <cell r="O18759" t="str">
            <v>2000.06.15</v>
          </cell>
          <cell r="P18759" t="str">
            <v>2000.06.15</v>
          </cell>
          <cell r="Q18759" t="str">
            <v>손형경</v>
          </cell>
          <cell r="T18759">
            <v>565000</v>
          </cell>
          <cell r="U18759" t="str">
            <v>@1133.80    @1115.20</v>
          </cell>
        </row>
        <row r="18760">
          <cell r="A18760" t="str">
            <v>81009-00</v>
          </cell>
          <cell r="B18760" t="str">
            <v>외환차손</v>
          </cell>
          <cell r="C18760" t="str">
            <v>외환차손</v>
          </cell>
          <cell r="D18760">
            <v>200</v>
          </cell>
          <cell r="E18760" t="str">
            <v>수금전표</v>
          </cell>
          <cell r="F18760" t="str">
            <v>60065607-004</v>
          </cell>
          <cell r="G18760">
            <v>100730</v>
          </cell>
          <cell r="H18760" t="str">
            <v>SCR해외영업팀</v>
          </cell>
          <cell r="I18760">
            <v>100730</v>
          </cell>
          <cell r="J18760" t="str">
            <v>SCR해외영업팀</v>
          </cell>
          <cell r="K18760" t="str">
            <v>대우0506 NEGO환차손</v>
          </cell>
          <cell r="L18760" t="str">
            <v>D</v>
          </cell>
          <cell r="M18760">
            <v>4147001</v>
          </cell>
          <cell r="N18760">
            <v>0</v>
          </cell>
          <cell r="O18760" t="str">
            <v>2000.06.15</v>
          </cell>
          <cell r="P18760" t="str">
            <v>2000.06.15</v>
          </cell>
          <cell r="Q18760" t="str">
            <v>손형경</v>
          </cell>
          <cell r="T18760">
            <v>188500</v>
          </cell>
          <cell r="U18760" t="str">
            <v>@1137.20    @1115.20</v>
          </cell>
        </row>
        <row r="18761">
          <cell r="A18761" t="str">
            <v>81009-00</v>
          </cell>
          <cell r="B18761" t="str">
            <v>외환차손</v>
          </cell>
          <cell r="C18761" t="str">
            <v>외환차손</v>
          </cell>
          <cell r="D18761">
            <v>200</v>
          </cell>
          <cell r="E18761" t="str">
            <v>수금전표</v>
          </cell>
          <cell r="F18761" t="str">
            <v>60066952-004</v>
          </cell>
          <cell r="G18761">
            <v>100456</v>
          </cell>
          <cell r="H18761" t="str">
            <v>수출팀</v>
          </cell>
          <cell r="I18761">
            <v>100456</v>
          </cell>
          <cell r="J18761" t="str">
            <v>수출팀</v>
          </cell>
          <cell r="K18761" t="str">
            <v>환차손</v>
          </cell>
          <cell r="L18761" t="str">
            <v>D</v>
          </cell>
          <cell r="M18761">
            <v>23251</v>
          </cell>
          <cell r="N18761">
            <v>0</v>
          </cell>
          <cell r="O18761" t="str">
            <v>2000.06.15</v>
          </cell>
          <cell r="P18761" t="str">
            <v>2000.06.15</v>
          </cell>
          <cell r="Q18761" t="str">
            <v>채광기</v>
          </cell>
          <cell r="T18761" t="str">
            <v>USD2,174</v>
          </cell>
          <cell r="U18761" t="str">
            <v>@$1115.00   @$1104.30</v>
          </cell>
        </row>
        <row r="18762">
          <cell r="A18762" t="str">
            <v>81009-00</v>
          </cell>
          <cell r="B18762" t="str">
            <v>외환차손</v>
          </cell>
          <cell r="C18762" t="str">
            <v>외환차손</v>
          </cell>
          <cell r="D18762">
            <v>200</v>
          </cell>
          <cell r="E18762" t="str">
            <v>수금전표</v>
          </cell>
          <cell r="F18762" t="str">
            <v>10567750-003</v>
          </cell>
          <cell r="G18762">
            <v>100067</v>
          </cell>
          <cell r="H18762" t="str">
            <v>해외영업팀</v>
          </cell>
          <cell r="I18762">
            <v>100729</v>
          </cell>
          <cell r="J18762" t="str">
            <v>SCR국내영업팀</v>
          </cell>
          <cell r="K18762" t="str">
            <v>RICKLEE 선수금,매출? D</v>
          </cell>
          <cell r="M18762">
            <v>273491</v>
          </cell>
          <cell r="N18762" t="str">
            <v>0  2</v>
          </cell>
          <cell r="O18762" t="str">
            <v>000.06.16  2</v>
          </cell>
          <cell r="P18762" t="str">
            <v>000.06.13  손</v>
          </cell>
          <cell r="Q18762" t="str">
            <v>형경</v>
          </cell>
          <cell r="T18762">
            <v>13341</v>
          </cell>
          <cell r="U18762" t="str">
            <v>@1135.20    @1114.70</v>
          </cell>
        </row>
        <row r="18763">
          <cell r="A18763" t="str">
            <v>81009-00</v>
          </cell>
          <cell r="B18763" t="str">
            <v>외환차손</v>
          </cell>
          <cell r="C18763" t="str">
            <v>외환차손</v>
          </cell>
          <cell r="D18763">
            <v>200</v>
          </cell>
          <cell r="E18763" t="str">
            <v>수금전표</v>
          </cell>
          <cell r="F18763" t="str">
            <v>60065660-010</v>
          </cell>
          <cell r="G18763">
            <v>100730</v>
          </cell>
          <cell r="H18763" t="str">
            <v>SCR해외영업팀</v>
          </cell>
          <cell r="I18763">
            <v>100730</v>
          </cell>
          <cell r="J18763" t="str">
            <v>SCR해외영업팀</v>
          </cell>
          <cell r="K18763" t="str">
            <v>엘지상사0502-6-4환차</v>
          </cell>
          <cell r="L18763" t="str">
            <v>D</v>
          </cell>
          <cell r="M18763">
            <v>2697600</v>
          </cell>
          <cell r="N18763">
            <v>0</v>
          </cell>
          <cell r="O18763" t="str">
            <v>2000.06.16</v>
          </cell>
          <cell r="P18763" t="str">
            <v>2000.06.16</v>
          </cell>
          <cell r="Q18763" t="str">
            <v>손형경</v>
          </cell>
          <cell r="T18763">
            <v>140500</v>
          </cell>
          <cell r="U18763" t="str">
            <v>@1133.80    @1114.60</v>
          </cell>
        </row>
        <row r="18764">
          <cell r="A18764" t="str">
            <v>81009-00</v>
          </cell>
          <cell r="B18764" t="str">
            <v>외환차손</v>
          </cell>
          <cell r="C18764" t="str">
            <v>외환차손</v>
          </cell>
          <cell r="D18764">
            <v>200</v>
          </cell>
          <cell r="E18764" t="str">
            <v>수금전표</v>
          </cell>
          <cell r="F18764" t="str">
            <v>60065660-011</v>
          </cell>
          <cell r="G18764">
            <v>100730</v>
          </cell>
          <cell r="H18764" t="str">
            <v>SCR해외영업팀</v>
          </cell>
          <cell r="I18764">
            <v>100730</v>
          </cell>
          <cell r="J18764" t="str">
            <v>SCR해외영업팀</v>
          </cell>
          <cell r="K18764" t="str">
            <v>엘지상사0503-5  환차</v>
          </cell>
          <cell r="L18764" t="str">
            <v>D</v>
          </cell>
          <cell r="M18764">
            <v>3496320</v>
          </cell>
          <cell r="N18764">
            <v>0</v>
          </cell>
          <cell r="O18764" t="str">
            <v>2000.06.16</v>
          </cell>
          <cell r="P18764" t="str">
            <v>2000.06.16</v>
          </cell>
          <cell r="Q18764" t="str">
            <v>손형경</v>
          </cell>
          <cell r="T18764">
            <v>182100</v>
          </cell>
          <cell r="U18764" t="str">
            <v>@1133.80    @1114.60</v>
          </cell>
        </row>
        <row r="18765">
          <cell r="A18765" t="str">
            <v>81009-00</v>
          </cell>
          <cell r="B18765" t="str">
            <v>외환차손</v>
          </cell>
          <cell r="C18765" t="str">
            <v>외환차손</v>
          </cell>
          <cell r="D18765">
            <v>200</v>
          </cell>
          <cell r="E18765" t="str">
            <v>수금전표</v>
          </cell>
          <cell r="F18765" t="str">
            <v>60065660-012</v>
          </cell>
          <cell r="G18765">
            <v>100730</v>
          </cell>
          <cell r="H18765" t="str">
            <v>SCR해외영업팀</v>
          </cell>
          <cell r="I18765">
            <v>100730</v>
          </cell>
          <cell r="J18765" t="str">
            <v>SCR해외영업팀</v>
          </cell>
          <cell r="K18765" t="str">
            <v>엘지상사0504 환차손</v>
          </cell>
          <cell r="L18765" t="str">
            <v>D</v>
          </cell>
          <cell r="M18765">
            <v>3582720</v>
          </cell>
          <cell r="N18765">
            <v>0</v>
          </cell>
          <cell r="O18765" t="str">
            <v>2000.06.16</v>
          </cell>
          <cell r="P18765" t="str">
            <v>2000.06.16</v>
          </cell>
          <cell r="Q18765" t="str">
            <v>손형경</v>
          </cell>
          <cell r="T18765">
            <v>186600</v>
          </cell>
          <cell r="U18765" t="str">
            <v>@1133.80    @1114.60</v>
          </cell>
        </row>
        <row r="18766">
          <cell r="A18766" t="str">
            <v>81009-00</v>
          </cell>
          <cell r="B18766" t="str">
            <v>외환차손</v>
          </cell>
          <cell r="C18766" t="str">
            <v>외환차손</v>
          </cell>
          <cell r="D18766">
            <v>200</v>
          </cell>
          <cell r="E18766" t="str">
            <v>수금전표</v>
          </cell>
          <cell r="F18766" t="str">
            <v>60065660-013</v>
          </cell>
          <cell r="G18766">
            <v>100730</v>
          </cell>
          <cell r="H18766" t="str">
            <v>SCR해외영업팀</v>
          </cell>
          <cell r="I18766">
            <v>100730</v>
          </cell>
          <cell r="J18766" t="str">
            <v>SCR해외영업팀</v>
          </cell>
          <cell r="K18766" t="str">
            <v>엘지상사0503-1 환차? D</v>
          </cell>
          <cell r="M18766">
            <v>4042620</v>
          </cell>
          <cell r="N18766" t="str">
            <v>0  2</v>
          </cell>
          <cell r="O18766" t="str">
            <v>000.06.16  2</v>
          </cell>
          <cell r="P18766" t="str">
            <v>000.06.16  손</v>
          </cell>
          <cell r="Q18766" t="str">
            <v>형경</v>
          </cell>
          <cell r="T18766">
            <v>364200</v>
          </cell>
          <cell r="U18766" t="str">
            <v>@1125.70    @1114.60</v>
          </cell>
        </row>
        <row r="18767">
          <cell r="A18767" t="str">
            <v>81009-00</v>
          </cell>
          <cell r="B18767" t="str">
            <v>외환차손</v>
          </cell>
          <cell r="C18767" t="str">
            <v>외환차손</v>
          </cell>
          <cell r="D18767">
            <v>200</v>
          </cell>
          <cell r="E18767" t="str">
            <v>수금전표</v>
          </cell>
          <cell r="F18767" t="str">
            <v>60065633-003</v>
          </cell>
          <cell r="G18767">
            <v>100067</v>
          </cell>
          <cell r="H18767" t="str">
            <v>해외영업팀</v>
          </cell>
          <cell r="I18767">
            <v>100067</v>
          </cell>
          <cell r="J18767" t="str">
            <v>해외영업팀</v>
          </cell>
          <cell r="K18767" t="str">
            <v>태영실업 NEGO환차손</v>
          </cell>
          <cell r="L18767" t="str">
            <v>D</v>
          </cell>
          <cell r="M18767">
            <v>471960</v>
          </cell>
          <cell r="N18767">
            <v>0</v>
          </cell>
          <cell r="O18767" t="str">
            <v>2000.06.16</v>
          </cell>
          <cell r="P18767" t="str">
            <v>2000.06.16</v>
          </cell>
          <cell r="Q18767" t="str">
            <v>손형경</v>
          </cell>
          <cell r="T18767">
            <v>41400</v>
          </cell>
          <cell r="U18767" t="str">
            <v>@1115.00    @1103.60</v>
          </cell>
        </row>
        <row r="18768">
          <cell r="A18768" t="str">
            <v>81009-00</v>
          </cell>
          <cell r="B18768" t="str">
            <v>외환차손</v>
          </cell>
          <cell r="C18768" t="str">
            <v>외환차손</v>
          </cell>
          <cell r="D18768">
            <v>200</v>
          </cell>
          <cell r="E18768" t="str">
            <v>수금전표</v>
          </cell>
          <cell r="F18768" t="str">
            <v>60065657-003</v>
          </cell>
          <cell r="G18768">
            <v>100730</v>
          </cell>
          <cell r="H18768" t="str">
            <v>SCR해외영업팀</v>
          </cell>
          <cell r="I18768">
            <v>100730</v>
          </cell>
          <cell r="J18768" t="str">
            <v>SCR해외영업팀</v>
          </cell>
          <cell r="K18768" t="str">
            <v>경신금속0501 NEGO환? D</v>
          </cell>
          <cell r="M18768">
            <v>1339819</v>
          </cell>
          <cell r="N18768" t="str">
            <v>0  2</v>
          </cell>
          <cell r="O18768" t="str">
            <v>000.06.17  2</v>
          </cell>
          <cell r="P18768" t="str">
            <v>000.06.17  손</v>
          </cell>
          <cell r="Q18768" t="str">
            <v>형경</v>
          </cell>
          <cell r="T18768">
            <v>77446.2</v>
          </cell>
          <cell r="U18768" t="str">
            <v>@1133.80    @1116.50</v>
          </cell>
        </row>
        <row r="18769">
          <cell r="A18769" t="str">
            <v>81009-00</v>
          </cell>
          <cell r="B18769" t="str">
            <v>외환차손</v>
          </cell>
          <cell r="C18769" t="str">
            <v>외환차손</v>
          </cell>
          <cell r="D18769">
            <v>200</v>
          </cell>
          <cell r="E18769" t="str">
            <v>수금전표</v>
          </cell>
          <cell r="F18769" t="str">
            <v>60065656-003</v>
          </cell>
          <cell r="G18769">
            <v>100730</v>
          </cell>
          <cell r="H18769" t="str">
            <v>SCR해외영업팀</v>
          </cell>
          <cell r="I18769">
            <v>100730</v>
          </cell>
          <cell r="J18769" t="str">
            <v>SCR해외영업팀</v>
          </cell>
          <cell r="K18769" t="str">
            <v>한화0501 NEGO환차손</v>
          </cell>
          <cell r="L18769" t="str">
            <v>D</v>
          </cell>
          <cell r="M18769">
            <v>1466800</v>
          </cell>
          <cell r="N18769">
            <v>0</v>
          </cell>
          <cell r="O18769" t="str">
            <v>2000.06.17</v>
          </cell>
          <cell r="P18769" t="str">
            <v>2000.06.17</v>
          </cell>
          <cell r="Q18769" t="str">
            <v>손형경</v>
          </cell>
          <cell r="T18769">
            <v>76000</v>
          </cell>
          <cell r="U18769" t="str">
            <v>@1133.80    @1114.50</v>
          </cell>
        </row>
        <row r="18770">
          <cell r="A18770" t="str">
            <v>81009-00</v>
          </cell>
          <cell r="B18770" t="str">
            <v>외환차손</v>
          </cell>
          <cell r="C18770" t="str">
            <v>외환차손</v>
          </cell>
          <cell r="D18770">
            <v>200</v>
          </cell>
          <cell r="E18770" t="str">
            <v>수금전표</v>
          </cell>
          <cell r="F18770" t="str">
            <v>60065652-003</v>
          </cell>
          <cell r="G18770">
            <v>100729</v>
          </cell>
          <cell r="H18770" t="str">
            <v>SCR국내영업팀</v>
          </cell>
          <cell r="I18770">
            <v>100729</v>
          </cell>
          <cell r="J18770" t="str">
            <v>SCR국내영업팀</v>
          </cell>
          <cell r="K18770" t="str">
            <v>대영배선NEGO환차손</v>
          </cell>
          <cell r="L18770" t="str">
            <v>D</v>
          </cell>
          <cell r="M18770">
            <v>1553419</v>
          </cell>
          <cell r="N18770">
            <v>0</v>
          </cell>
          <cell r="O18770" t="str">
            <v>2000.06.17</v>
          </cell>
          <cell r="P18770" t="str">
            <v>2000.06.17</v>
          </cell>
          <cell r="Q18770" t="str">
            <v>손형경</v>
          </cell>
          <cell r="T18770">
            <v>80488.03</v>
          </cell>
          <cell r="U18770" t="str">
            <v>@1133.80    @1114.50</v>
          </cell>
        </row>
        <row r="18771">
          <cell r="A18771" t="str">
            <v>81009-00</v>
          </cell>
          <cell r="B18771" t="str">
            <v>외환차손</v>
          </cell>
          <cell r="C18771" t="str">
            <v>외환차손</v>
          </cell>
          <cell r="D18771">
            <v>200</v>
          </cell>
          <cell r="E18771" t="str">
            <v>수금전표</v>
          </cell>
          <cell r="F18771" t="str">
            <v>10569889-003</v>
          </cell>
          <cell r="G18771">
            <v>100067</v>
          </cell>
          <cell r="H18771" t="str">
            <v>해외영업팀</v>
          </cell>
          <cell r="I18771">
            <v>100729</v>
          </cell>
          <cell r="J18771" t="str">
            <v>SCR국내영업팀</v>
          </cell>
          <cell r="K18771" t="str">
            <v>노보무역 NEGO환차손</v>
          </cell>
          <cell r="L18771" t="str">
            <v>D</v>
          </cell>
          <cell r="M18771">
            <v>1217470</v>
          </cell>
          <cell r="N18771">
            <v>0</v>
          </cell>
          <cell r="O18771" t="str">
            <v>2000.06.17</v>
          </cell>
          <cell r="P18771" t="str">
            <v>2000.06.17</v>
          </cell>
          <cell r="Q18771" t="str">
            <v>손형경</v>
          </cell>
          <cell r="T18771">
            <v>11729</v>
          </cell>
          <cell r="U18771" t="str">
            <v>@1220.30    @1116.50</v>
          </cell>
        </row>
        <row r="18772">
          <cell r="A18772" t="str">
            <v>81009-00</v>
          </cell>
          <cell r="B18772" t="str">
            <v>외환차손</v>
          </cell>
          <cell r="C18772" t="str">
            <v>외환차손</v>
          </cell>
          <cell r="D18772">
            <v>200</v>
          </cell>
          <cell r="E18772" t="str">
            <v>수금전표</v>
          </cell>
          <cell r="F18772" t="str">
            <v>60065704-003</v>
          </cell>
          <cell r="G18772">
            <v>100729</v>
          </cell>
          <cell r="H18772" t="str">
            <v>SCR국내영업팀</v>
          </cell>
          <cell r="I18772">
            <v>100729</v>
          </cell>
          <cell r="J18772" t="str">
            <v>SCR국내영업팀</v>
          </cell>
          <cell r="K18772" t="str">
            <v>혜성전선NEGO환차손</v>
          </cell>
          <cell r="L18772" t="str">
            <v>D</v>
          </cell>
          <cell r="M18772">
            <v>7689055</v>
          </cell>
          <cell r="N18772">
            <v>0</v>
          </cell>
          <cell r="O18772" t="str">
            <v>2000.06.20</v>
          </cell>
          <cell r="P18772" t="str">
            <v>2000.06.20</v>
          </cell>
          <cell r="Q18772" t="str">
            <v>손형경</v>
          </cell>
          <cell r="T18772">
            <v>400471.61</v>
          </cell>
          <cell r="U18772" t="str">
            <v>@1133.80    @1114.60</v>
          </cell>
        </row>
        <row r="18773">
          <cell r="A18773" t="str">
            <v>81009-00</v>
          </cell>
          <cell r="B18773" t="str">
            <v>외환차손</v>
          </cell>
          <cell r="C18773" t="str">
            <v>외환차손</v>
          </cell>
          <cell r="D18773">
            <v>200</v>
          </cell>
          <cell r="E18773" t="str">
            <v>수금전표</v>
          </cell>
          <cell r="F18773" t="str">
            <v>60065703-003</v>
          </cell>
          <cell r="G18773">
            <v>100729</v>
          </cell>
          <cell r="H18773" t="str">
            <v>SCR국내영업팀</v>
          </cell>
          <cell r="I18773">
            <v>100729</v>
          </cell>
          <cell r="J18773" t="str">
            <v>SCR국내영업팀</v>
          </cell>
          <cell r="K18773" t="str">
            <v>우정메탈NEGO환차손</v>
          </cell>
          <cell r="L18773" t="str">
            <v>D</v>
          </cell>
          <cell r="M18773">
            <v>150656</v>
          </cell>
          <cell r="N18773">
            <v>0</v>
          </cell>
          <cell r="O18773" t="str">
            <v>2000.06.20</v>
          </cell>
          <cell r="P18773" t="str">
            <v>2000.06.20</v>
          </cell>
          <cell r="Q18773" t="str">
            <v>손형경</v>
          </cell>
          <cell r="T18773">
            <v>251093.92</v>
          </cell>
          <cell r="U18773" t="str">
            <v>@1115.20    @1114.60</v>
          </cell>
        </row>
        <row r="18774">
          <cell r="A18774" t="str">
            <v>81009-00</v>
          </cell>
          <cell r="B18774" t="str">
            <v>외환차손</v>
          </cell>
          <cell r="C18774" t="str">
            <v>외환차손</v>
          </cell>
          <cell r="D18774">
            <v>200</v>
          </cell>
          <cell r="E18774" t="str">
            <v>수금전표</v>
          </cell>
          <cell r="F18774" t="str">
            <v>60066959-004</v>
          </cell>
          <cell r="G18774">
            <v>100456</v>
          </cell>
          <cell r="H18774" t="str">
            <v>수출팀</v>
          </cell>
          <cell r="I18774">
            <v>100456</v>
          </cell>
          <cell r="J18774" t="str">
            <v>수출팀</v>
          </cell>
          <cell r="K18774" t="str">
            <v>환차손</v>
          </cell>
          <cell r="L18774" t="str">
            <v>D</v>
          </cell>
          <cell r="M18774">
            <v>19470</v>
          </cell>
          <cell r="N18774">
            <v>0</v>
          </cell>
          <cell r="O18774" t="str">
            <v>2000.06.20</v>
          </cell>
          <cell r="P18774" t="str">
            <v>2000.06.20</v>
          </cell>
          <cell r="Q18774" t="str">
            <v>채광기</v>
          </cell>
          <cell r="T18774" t="str">
            <v>USD17,700</v>
          </cell>
          <cell r="U18774" t="str">
            <v>@$1120.10   @$1119.00</v>
          </cell>
        </row>
        <row r="18775">
          <cell r="A18775" t="str">
            <v>81009-00</v>
          </cell>
          <cell r="B18775" t="str">
            <v>외환차손</v>
          </cell>
          <cell r="C18775" t="str">
            <v>외환차손</v>
          </cell>
          <cell r="D18775">
            <v>200</v>
          </cell>
          <cell r="E18775" t="str">
            <v>수금전표</v>
          </cell>
          <cell r="F18775" t="str">
            <v>60065763-003</v>
          </cell>
          <cell r="G18775">
            <v>100067</v>
          </cell>
          <cell r="H18775" t="str">
            <v>해외영업팀</v>
          </cell>
          <cell r="I18775">
            <v>100067</v>
          </cell>
          <cell r="J18775" t="str">
            <v>해외영업팀</v>
          </cell>
          <cell r="K18775" t="str">
            <v>명인상사 NEGO환차손</v>
          </cell>
          <cell r="L18775" t="str">
            <v>D</v>
          </cell>
          <cell r="M18775">
            <v>354310</v>
          </cell>
          <cell r="N18775">
            <v>0</v>
          </cell>
          <cell r="O18775" t="str">
            <v>2000.06.21</v>
          </cell>
          <cell r="P18775" t="str">
            <v>2000.06.21</v>
          </cell>
          <cell r="Q18775" t="str">
            <v>손형경</v>
          </cell>
          <cell r="T18775">
            <v>4223</v>
          </cell>
          <cell r="U18775" t="str">
            <v>@1203.70    @1119.80</v>
          </cell>
        </row>
        <row r="18776">
          <cell r="A18776" t="str">
            <v>81009-00</v>
          </cell>
          <cell r="B18776" t="str">
            <v>외환차손</v>
          </cell>
          <cell r="C18776" t="str">
            <v>외환차손</v>
          </cell>
          <cell r="D18776">
            <v>50</v>
          </cell>
          <cell r="E18776" t="str">
            <v>자금전표</v>
          </cell>
          <cell r="F18776" t="str">
            <v>10571048-003</v>
          </cell>
          <cell r="G18776">
            <v>100027</v>
          </cell>
          <cell r="H18776" t="str">
            <v>일진경리팀</v>
          </cell>
          <cell r="I18776">
            <v>100027</v>
          </cell>
          <cell r="J18776" t="str">
            <v>일진경리팀</v>
          </cell>
          <cell r="K18776" t="str">
            <v>외화매각</v>
          </cell>
          <cell r="L18776" t="str">
            <v>D</v>
          </cell>
          <cell r="M18776">
            <v>340000</v>
          </cell>
          <cell r="N18776">
            <v>0</v>
          </cell>
          <cell r="O18776" t="str">
            <v>2000.06.22</v>
          </cell>
          <cell r="P18776" t="str">
            <v>2000.06.22</v>
          </cell>
          <cell r="Q18776" t="str">
            <v>최윤경</v>
          </cell>
          <cell r="T18776" t="str">
            <v>(U$250,000)</v>
          </cell>
          <cell r="U18776" t="str">
            <v>1119.76     1118.40</v>
          </cell>
        </row>
        <row r="18777">
          <cell r="A18777" t="str">
            <v>81009-00</v>
          </cell>
          <cell r="B18777" t="str">
            <v>외환차손</v>
          </cell>
          <cell r="C18777" t="str">
            <v>외환차손</v>
          </cell>
          <cell r="D18777">
            <v>200</v>
          </cell>
          <cell r="E18777" t="str">
            <v>수금전표</v>
          </cell>
          <cell r="F18777" t="str">
            <v>10571608-003</v>
          </cell>
          <cell r="G18777">
            <v>100456</v>
          </cell>
          <cell r="H18777" t="str">
            <v>수출팀</v>
          </cell>
          <cell r="I18777">
            <v>100456</v>
          </cell>
          <cell r="J18777" t="str">
            <v>수출팀</v>
          </cell>
          <cell r="K18777" t="str">
            <v>보험료</v>
          </cell>
          <cell r="L18777" t="str">
            <v>D</v>
          </cell>
          <cell r="M18777">
            <v>5231</v>
          </cell>
          <cell r="N18777">
            <v>0</v>
          </cell>
          <cell r="O18777" t="str">
            <v>2000.06.23</v>
          </cell>
          <cell r="P18777" t="str">
            <v>2000.06.23</v>
          </cell>
          <cell r="Q18777" t="str">
            <v>채광기</v>
          </cell>
          <cell r="T18777" t="str">
            <v>USD 379</v>
          </cell>
          <cell r="U18777" t="str">
            <v>@$1132.80   @$1119.00</v>
          </cell>
        </row>
        <row r="18778">
          <cell r="A18778" t="str">
            <v>81009-00</v>
          </cell>
          <cell r="B18778" t="str">
            <v>외환차손</v>
          </cell>
          <cell r="C18778" t="str">
            <v>외환차손</v>
          </cell>
          <cell r="D18778">
            <v>200</v>
          </cell>
          <cell r="E18778" t="str">
            <v>수금전표</v>
          </cell>
          <cell r="F18778" t="str">
            <v>60065850-010</v>
          </cell>
          <cell r="G18778">
            <v>100730</v>
          </cell>
          <cell r="H18778" t="str">
            <v>SCR해외영업팀</v>
          </cell>
          <cell r="I18778">
            <v>100730</v>
          </cell>
          <cell r="J18778" t="str">
            <v>SCR해외영업팀</v>
          </cell>
          <cell r="K18778" t="str">
            <v>엘지상사0503-4-1환차</v>
          </cell>
          <cell r="L18778" t="str">
            <v>D</v>
          </cell>
          <cell r="M18778">
            <v>3497685</v>
          </cell>
          <cell r="N18778">
            <v>0</v>
          </cell>
          <cell r="O18778" t="str">
            <v>2000.06.23</v>
          </cell>
          <cell r="P18778" t="str">
            <v>2000.06.23</v>
          </cell>
          <cell r="Q18778" t="str">
            <v>손형경</v>
          </cell>
          <cell r="T18778">
            <v>177547.5</v>
          </cell>
          <cell r="U18778" t="str">
            <v>@1138.50    @1118.80</v>
          </cell>
        </row>
        <row r="18779">
          <cell r="A18779" t="str">
            <v>81009-00</v>
          </cell>
          <cell r="B18779" t="str">
            <v>외환차손</v>
          </cell>
          <cell r="C18779" t="str">
            <v>외환차손</v>
          </cell>
          <cell r="D18779">
            <v>200</v>
          </cell>
          <cell r="E18779" t="str">
            <v>수금전표</v>
          </cell>
          <cell r="F18779" t="str">
            <v>60065850-011</v>
          </cell>
          <cell r="G18779">
            <v>100730</v>
          </cell>
          <cell r="H18779" t="str">
            <v>SCR해외영업팀</v>
          </cell>
          <cell r="I18779">
            <v>100730</v>
          </cell>
          <cell r="J18779" t="str">
            <v>SCR해외영업팀</v>
          </cell>
          <cell r="K18779" t="str">
            <v>엘지상사0502-9 1환차</v>
          </cell>
          <cell r="L18779" t="str">
            <v>D</v>
          </cell>
          <cell r="M18779">
            <v>1056000</v>
          </cell>
          <cell r="N18779">
            <v>0</v>
          </cell>
          <cell r="O18779" t="str">
            <v>2000.06.23</v>
          </cell>
          <cell r="P18779" t="str">
            <v>2000.06.23</v>
          </cell>
          <cell r="Q18779" t="str">
            <v>손형경</v>
          </cell>
          <cell r="T18779">
            <v>70400</v>
          </cell>
          <cell r="U18779" t="str">
            <v>@1133.80    @1118.80</v>
          </cell>
        </row>
        <row r="18780">
          <cell r="A18780" t="str">
            <v>81009-00</v>
          </cell>
          <cell r="B18780" t="str">
            <v>외환차손</v>
          </cell>
          <cell r="C18780" t="str">
            <v>외환차손</v>
          </cell>
          <cell r="D18780">
            <v>200</v>
          </cell>
          <cell r="E18780" t="str">
            <v>수금전표</v>
          </cell>
          <cell r="F18780" t="str">
            <v>60066958-004</v>
          </cell>
          <cell r="G18780">
            <v>100456</v>
          </cell>
          <cell r="H18780" t="str">
            <v>수출팀</v>
          </cell>
          <cell r="I18780">
            <v>100456</v>
          </cell>
          <cell r="J18780" t="str">
            <v>수출팀</v>
          </cell>
          <cell r="K18780" t="str">
            <v>환차손</v>
          </cell>
          <cell r="L18780" t="str">
            <v>D</v>
          </cell>
          <cell r="M18780">
            <v>72310</v>
          </cell>
          <cell r="N18780">
            <v>0</v>
          </cell>
          <cell r="O18780" t="str">
            <v>2000.06.23</v>
          </cell>
          <cell r="P18780" t="str">
            <v>2000.06.23</v>
          </cell>
          <cell r="Q18780" t="str">
            <v>채광기</v>
          </cell>
          <cell r="T18780" t="str">
            <v>USD90,254</v>
          </cell>
          <cell r="U18780" t="str">
            <v>@$1120.10   @$1119.30</v>
          </cell>
        </row>
        <row r="18781">
          <cell r="A18781" t="str">
            <v>81009-00</v>
          </cell>
          <cell r="B18781" t="str">
            <v>외환차손</v>
          </cell>
          <cell r="C18781" t="str">
            <v>외환차손</v>
          </cell>
          <cell r="D18781">
            <v>200</v>
          </cell>
          <cell r="E18781" t="str">
            <v>수금전표</v>
          </cell>
          <cell r="F18781" t="str">
            <v>60065845-005</v>
          </cell>
          <cell r="G18781">
            <v>100067</v>
          </cell>
          <cell r="H18781" t="str">
            <v>해외영업팀</v>
          </cell>
          <cell r="I18781">
            <v>100067</v>
          </cell>
          <cell r="J18781" t="str">
            <v>해외영업팀</v>
          </cell>
          <cell r="K18781" t="str">
            <v>TRANSWORLD 매입 환차</v>
          </cell>
          <cell r="L18781" t="str">
            <v>D</v>
          </cell>
          <cell r="M18781">
            <v>396244</v>
          </cell>
          <cell r="N18781">
            <v>0</v>
          </cell>
          <cell r="O18781" t="str">
            <v>2000.06.24</v>
          </cell>
          <cell r="P18781" t="str">
            <v>2000.06.24</v>
          </cell>
          <cell r="Q18781" t="str">
            <v>손형경</v>
          </cell>
          <cell r="T18781">
            <v>27140</v>
          </cell>
          <cell r="U18781" t="str">
            <v>@1133.80    @1119.20</v>
          </cell>
        </row>
        <row r="18782">
          <cell r="A18782" t="str">
            <v>81009-00</v>
          </cell>
          <cell r="B18782" t="str">
            <v>외환차손</v>
          </cell>
          <cell r="C18782" t="str">
            <v>외환차손</v>
          </cell>
          <cell r="D18782">
            <v>200</v>
          </cell>
          <cell r="E18782" t="str">
            <v>수금전표</v>
          </cell>
          <cell r="F18782" t="str">
            <v>60066192-004</v>
          </cell>
          <cell r="G18782">
            <v>100730</v>
          </cell>
          <cell r="H18782" t="str">
            <v>SCR해외영업팀</v>
          </cell>
          <cell r="I18782">
            <v>100730</v>
          </cell>
          <cell r="J18782" t="str">
            <v>SCR해외영업팀</v>
          </cell>
          <cell r="K18782" t="str">
            <v>ORION WIRE NEGO환차? D</v>
          </cell>
          <cell r="M18782">
            <v>83601</v>
          </cell>
          <cell r="N18782" t="str">
            <v>0  2</v>
          </cell>
          <cell r="O18782" t="str">
            <v>000.06.26  2</v>
          </cell>
          <cell r="P18782" t="str">
            <v>000.06.26  손</v>
          </cell>
          <cell r="Q18782" t="str">
            <v>형경</v>
          </cell>
          <cell r="T18782">
            <v>76000</v>
          </cell>
          <cell r="U18782" t="str">
            <v>@1119.10    @1118.00</v>
          </cell>
        </row>
        <row r="18783">
          <cell r="A18783" t="str">
            <v>81009-00</v>
          </cell>
          <cell r="B18783" t="str">
            <v>외환차손</v>
          </cell>
          <cell r="C18783" t="str">
            <v>외환차손</v>
          </cell>
          <cell r="D18783">
            <v>200</v>
          </cell>
          <cell r="E18783" t="str">
            <v>수금전표</v>
          </cell>
          <cell r="F18783" t="str">
            <v>60066961-004</v>
          </cell>
          <cell r="G18783">
            <v>100456</v>
          </cell>
          <cell r="H18783" t="str">
            <v>수출팀</v>
          </cell>
          <cell r="I18783">
            <v>100456</v>
          </cell>
          <cell r="J18783" t="str">
            <v>수출팀</v>
          </cell>
          <cell r="K18783" t="str">
            <v>환차손</v>
          </cell>
          <cell r="L18783" t="str">
            <v>D</v>
          </cell>
          <cell r="M18783">
            <v>5120</v>
          </cell>
          <cell r="N18783">
            <v>0</v>
          </cell>
          <cell r="O18783" t="str">
            <v>2000.06.28</v>
          </cell>
          <cell r="P18783" t="str">
            <v>2000.06.28</v>
          </cell>
          <cell r="Q18783" t="str">
            <v>채광기</v>
          </cell>
          <cell r="T18783" t="str">
            <v>USD6,400</v>
          </cell>
          <cell r="U18783" t="str">
            <v>@$1118.71   @$1117.90</v>
          </cell>
        </row>
        <row r="18784">
          <cell r="A18784" t="str">
            <v>81009-00</v>
          </cell>
          <cell r="B18784" t="str">
            <v>외환차손</v>
          </cell>
          <cell r="C18784" t="str">
            <v>외환차손</v>
          </cell>
          <cell r="D18784">
            <v>200</v>
          </cell>
          <cell r="E18784" t="str">
            <v>수금전표</v>
          </cell>
          <cell r="F18784" t="str">
            <v>60066230-004</v>
          </cell>
          <cell r="G18784">
            <v>100730</v>
          </cell>
          <cell r="H18784" t="str">
            <v>SCR해외영업팀</v>
          </cell>
          <cell r="I18784">
            <v>100730</v>
          </cell>
          <cell r="J18784" t="str">
            <v>SCR해외영업팀</v>
          </cell>
          <cell r="K18784" t="str">
            <v>MS DUPLEX NEGO 환차? D</v>
          </cell>
          <cell r="M18784">
            <v>128625</v>
          </cell>
          <cell r="N18784" t="str">
            <v>0  2</v>
          </cell>
          <cell r="O18784" t="str">
            <v>000.06.28  2</v>
          </cell>
          <cell r="P18784" t="str">
            <v>000.06.28  손</v>
          </cell>
          <cell r="Q18784" t="str">
            <v>형경</v>
          </cell>
          <cell r="T18784">
            <v>41492</v>
          </cell>
          <cell r="U18784" t="str">
            <v>@1119.10    @1116.00</v>
          </cell>
        </row>
        <row r="18785">
          <cell r="A18785" t="str">
            <v>81009-00</v>
          </cell>
          <cell r="B18785" t="str">
            <v>외환차손</v>
          </cell>
          <cell r="C18785" t="str">
            <v>외환차손</v>
          </cell>
          <cell r="D18785">
            <v>200</v>
          </cell>
          <cell r="E18785" t="str">
            <v>수금전표</v>
          </cell>
          <cell r="F18785" t="str">
            <v>60066341-004</v>
          </cell>
          <cell r="G18785">
            <v>100730</v>
          </cell>
          <cell r="H18785" t="str">
            <v>SCR해외영업팀</v>
          </cell>
          <cell r="I18785">
            <v>100730</v>
          </cell>
          <cell r="J18785" t="str">
            <v>SCR해외영업팀</v>
          </cell>
          <cell r="K18785" t="str">
            <v>대우0504/0505 NEGO환</v>
          </cell>
          <cell r="L18785" t="str">
            <v>D</v>
          </cell>
          <cell r="M18785">
            <v>6861401</v>
          </cell>
          <cell r="N18785">
            <v>0</v>
          </cell>
          <cell r="O18785" t="str">
            <v>2000.06.29</v>
          </cell>
          <cell r="P18785" t="str">
            <v>2000.06.29</v>
          </cell>
          <cell r="Q18785" t="str">
            <v>손형경</v>
          </cell>
          <cell r="T18785">
            <v>377000</v>
          </cell>
          <cell r="U18785" t="str">
            <v>@1135.20    @1117.00</v>
          </cell>
        </row>
        <row r="18786">
          <cell r="A18786" t="str">
            <v>81009-00</v>
          </cell>
          <cell r="B18786" t="str">
            <v>외환차손</v>
          </cell>
          <cell r="C18786" t="str">
            <v>외환차손</v>
          </cell>
          <cell r="D18786">
            <v>200</v>
          </cell>
          <cell r="E18786" t="str">
            <v>수금전표</v>
          </cell>
          <cell r="F18786" t="str">
            <v>60066340-004</v>
          </cell>
          <cell r="G18786">
            <v>100730</v>
          </cell>
          <cell r="H18786" t="str">
            <v>SCR해외영업팀</v>
          </cell>
          <cell r="I18786">
            <v>100730</v>
          </cell>
          <cell r="J18786" t="str">
            <v>SCR해외영업팀</v>
          </cell>
          <cell r="K18786" t="str">
            <v>CONSIDAR NEGO 환차손</v>
          </cell>
          <cell r="L18786" t="str">
            <v>D</v>
          </cell>
          <cell r="M18786">
            <v>192081</v>
          </cell>
          <cell r="N18786">
            <v>0</v>
          </cell>
          <cell r="O18786" t="str">
            <v>2000.06.29</v>
          </cell>
          <cell r="P18786" t="str">
            <v>2000.06.29</v>
          </cell>
          <cell r="Q18786" t="str">
            <v>손형경</v>
          </cell>
          <cell r="T18786">
            <v>39200</v>
          </cell>
          <cell r="U18786" t="str">
            <v>@1119.70    @1114.80</v>
          </cell>
        </row>
        <row r="18787">
          <cell r="A18787" t="str">
            <v>81009-00</v>
          </cell>
          <cell r="B18787" t="str">
            <v>외환차손</v>
          </cell>
          <cell r="C18787" t="str">
            <v>외환차손</v>
          </cell>
          <cell r="D18787">
            <v>200</v>
          </cell>
          <cell r="E18787" t="str">
            <v>수금전표</v>
          </cell>
          <cell r="F18787" t="str">
            <v>60066342-005</v>
          </cell>
          <cell r="G18787">
            <v>100730</v>
          </cell>
          <cell r="H18787" t="str">
            <v>SCR해외영업팀</v>
          </cell>
          <cell r="I18787">
            <v>100730</v>
          </cell>
          <cell r="J18787" t="str">
            <v>SCR해외영업팀</v>
          </cell>
          <cell r="K18787" t="str">
            <v>엘지상사0504 환차손</v>
          </cell>
          <cell r="L18787" t="str">
            <v>D</v>
          </cell>
          <cell r="M18787">
            <v>9404640</v>
          </cell>
          <cell r="N18787">
            <v>0</v>
          </cell>
          <cell r="O18787" t="str">
            <v>2000.06.29</v>
          </cell>
          <cell r="P18787" t="str">
            <v>2000.06.29</v>
          </cell>
          <cell r="Q18787" t="str">
            <v>손형경</v>
          </cell>
          <cell r="T18787">
            <v>559800</v>
          </cell>
          <cell r="U18787" t="str">
            <v>@1133.80    @1117.00</v>
          </cell>
        </row>
        <row r="18788">
          <cell r="A18788" t="str">
            <v>81009-00</v>
          </cell>
          <cell r="B18788" t="str">
            <v>외환차손</v>
          </cell>
          <cell r="C18788" t="str">
            <v>외환차손</v>
          </cell>
          <cell r="D18788">
            <v>200</v>
          </cell>
          <cell r="E18788" t="str">
            <v>수금전표</v>
          </cell>
          <cell r="F18788" t="str">
            <v>60066342-006</v>
          </cell>
          <cell r="G18788">
            <v>100730</v>
          </cell>
          <cell r="H18788" t="str">
            <v>SCR해외영업팀</v>
          </cell>
          <cell r="I18788">
            <v>100730</v>
          </cell>
          <cell r="J18788" t="str">
            <v>SCR해외영업팀</v>
          </cell>
          <cell r="K18788" t="str">
            <v>엘지상사0502-7,8,10? D</v>
          </cell>
          <cell r="M18788">
            <v>4730880</v>
          </cell>
          <cell r="N18788" t="str">
            <v>0  2</v>
          </cell>
          <cell r="O18788" t="str">
            <v>000.06.29  2</v>
          </cell>
          <cell r="P18788" t="str">
            <v>000.06.29  손</v>
          </cell>
          <cell r="Q18788" t="str">
            <v>형경</v>
          </cell>
          <cell r="T18788">
            <v>281600</v>
          </cell>
          <cell r="U18788" t="str">
            <v>@1133.80    @1117.00</v>
          </cell>
        </row>
        <row r="18789">
          <cell r="A18789" t="str">
            <v>81009-00</v>
          </cell>
          <cell r="B18789" t="str">
            <v>외환차손</v>
          </cell>
          <cell r="C18789" t="str">
            <v>외환차손</v>
          </cell>
          <cell r="D18789">
            <v>200</v>
          </cell>
          <cell r="E18789" t="str">
            <v>수금전표</v>
          </cell>
          <cell r="F18789" t="str">
            <v>60066342-007</v>
          </cell>
          <cell r="G18789">
            <v>100730</v>
          </cell>
          <cell r="H18789" t="str">
            <v>SCR해외영업팀</v>
          </cell>
          <cell r="I18789">
            <v>100730</v>
          </cell>
          <cell r="J18789" t="str">
            <v>SCR해외영업팀</v>
          </cell>
          <cell r="K18789" t="str">
            <v>엘지상사0503중160MT? D</v>
          </cell>
          <cell r="M18789">
            <v>4894848</v>
          </cell>
          <cell r="N18789" t="str">
            <v>0  2</v>
          </cell>
          <cell r="O18789" t="str">
            <v>000.06.29  2</v>
          </cell>
          <cell r="P18789" t="str">
            <v>000.06.29  손</v>
          </cell>
          <cell r="Q18789" t="str">
            <v>형경</v>
          </cell>
          <cell r="T18789">
            <v>291360</v>
          </cell>
          <cell r="U18789" t="str">
            <v>@1133.80    @1117.00</v>
          </cell>
        </row>
        <row r="18790">
          <cell r="A18790" t="str">
            <v>81009-00</v>
          </cell>
          <cell r="B18790" t="str">
            <v>외환차손</v>
          </cell>
          <cell r="C18790" t="str">
            <v>외환차손</v>
          </cell>
          <cell r="D18790">
            <v>10</v>
          </cell>
          <cell r="E18790" t="str">
            <v>전도금전표</v>
          </cell>
          <cell r="F18790" t="str">
            <v>10568457-002</v>
          </cell>
          <cell r="G18790">
            <v>100456</v>
          </cell>
          <cell r="H18790" t="str">
            <v>수출팀</v>
          </cell>
          <cell r="I18790">
            <v>100023</v>
          </cell>
          <cell r="J18790" t="str">
            <v>업무팀</v>
          </cell>
          <cell r="K18790" t="str">
            <v>환차손실</v>
          </cell>
          <cell r="L18790" t="str">
            <v>D</v>
          </cell>
          <cell r="M18790">
            <v>156468</v>
          </cell>
          <cell r="N18790">
            <v>0</v>
          </cell>
          <cell r="O18790" t="str">
            <v>2000.06.30</v>
          </cell>
          <cell r="P18790" t="str">
            <v>2000.06.15</v>
          </cell>
          <cell r="Q18790" t="str">
            <v>이현구</v>
          </cell>
          <cell r="T18790">
            <v>6658.2</v>
          </cell>
          <cell r="U18790" t="str">
            <v>1110.30     1133.80</v>
          </cell>
        </row>
        <row r="18791">
          <cell r="A18791" t="str">
            <v>81009-00</v>
          </cell>
          <cell r="B18791" t="str">
            <v>외환차손</v>
          </cell>
          <cell r="C18791" t="str">
            <v>외환차손</v>
          </cell>
          <cell r="D18791">
            <v>10</v>
          </cell>
          <cell r="E18791" t="str">
            <v>전도금전표</v>
          </cell>
          <cell r="F18791" t="str">
            <v>10568455-002</v>
          </cell>
          <cell r="G18791">
            <v>100358</v>
          </cell>
          <cell r="H18791" t="str">
            <v>O/F생산팀</v>
          </cell>
          <cell r="I18791">
            <v>100023</v>
          </cell>
          <cell r="J18791" t="str">
            <v>업무팀</v>
          </cell>
          <cell r="K18791" t="str">
            <v>환차손실</v>
          </cell>
          <cell r="L18791" t="str">
            <v>D</v>
          </cell>
          <cell r="M18791">
            <v>1150752</v>
          </cell>
          <cell r="N18791">
            <v>0</v>
          </cell>
          <cell r="O18791" t="str">
            <v>2000.06.30</v>
          </cell>
          <cell r="P18791" t="str">
            <v>2000.06.15</v>
          </cell>
          <cell r="Q18791" t="str">
            <v>이현구</v>
          </cell>
          <cell r="T18791">
            <v>126874.44</v>
          </cell>
          <cell r="U18791" t="str">
            <v>1122.50     1131.57</v>
          </cell>
        </row>
        <row r="18792">
          <cell r="A18792" t="str">
            <v>81009-00</v>
          </cell>
          <cell r="B18792" t="str">
            <v>외환차손</v>
          </cell>
          <cell r="C18792" t="str">
            <v>외환차손</v>
          </cell>
          <cell r="D18792">
            <v>10</v>
          </cell>
          <cell r="E18792" t="str">
            <v>전도금전표</v>
          </cell>
          <cell r="F18792" t="str">
            <v>10568491-002</v>
          </cell>
          <cell r="G18792">
            <v>100054</v>
          </cell>
          <cell r="H18792" t="str">
            <v>피막반</v>
          </cell>
          <cell r="I18792">
            <v>100023</v>
          </cell>
          <cell r="J18792" t="str">
            <v>업무팀</v>
          </cell>
          <cell r="K18792" t="str">
            <v>환차손실</v>
          </cell>
          <cell r="L18792" t="str">
            <v>D</v>
          </cell>
          <cell r="M18792">
            <v>67560</v>
          </cell>
          <cell r="N18792">
            <v>0</v>
          </cell>
          <cell r="O18792" t="str">
            <v>2000.06.30</v>
          </cell>
          <cell r="P18792" t="str">
            <v>2000.06.15</v>
          </cell>
          <cell r="Q18792" t="str">
            <v>이현구</v>
          </cell>
          <cell r="T18792">
            <v>8139.77</v>
          </cell>
          <cell r="U18792" t="str">
            <v>1125.50     1133.80</v>
          </cell>
        </row>
        <row r="18793">
          <cell r="A18793" t="str">
            <v>81009-00</v>
          </cell>
          <cell r="B18793" t="str">
            <v>외환차손</v>
          </cell>
          <cell r="C18793" t="str">
            <v>외환차손</v>
          </cell>
          <cell r="D18793">
            <v>200</v>
          </cell>
          <cell r="E18793" t="str">
            <v>수금전표</v>
          </cell>
          <cell r="F18793" t="str">
            <v>60066877-003</v>
          </cell>
          <cell r="G18793">
            <v>100729</v>
          </cell>
          <cell r="H18793" t="str">
            <v>SCR국내영업팀</v>
          </cell>
          <cell r="I18793">
            <v>100729</v>
          </cell>
          <cell r="J18793" t="str">
            <v>SCR국내영업팀</v>
          </cell>
          <cell r="K18793" t="str">
            <v>대아리드선 NEGO환차? D</v>
          </cell>
          <cell r="M18793">
            <v>104638</v>
          </cell>
          <cell r="N18793" t="str">
            <v>0  2</v>
          </cell>
          <cell r="O18793" t="str">
            <v>000.06.30  2</v>
          </cell>
          <cell r="P18793" t="str">
            <v>000.06.30  손</v>
          </cell>
          <cell r="Q18793" t="str">
            <v>형경</v>
          </cell>
          <cell r="T18793">
            <v>104638.56</v>
          </cell>
          <cell r="U18793" t="str">
            <v>@1119.70    @1118.70</v>
          </cell>
        </row>
        <row r="18794">
          <cell r="A18794" t="str">
            <v>81009-00</v>
          </cell>
          <cell r="B18794" t="str">
            <v>외환차손</v>
          </cell>
          <cell r="C18794" t="str">
            <v>외환차손</v>
          </cell>
          <cell r="D18794">
            <v>200</v>
          </cell>
          <cell r="E18794" t="str">
            <v>수금전표</v>
          </cell>
          <cell r="F18794" t="str">
            <v>60066885-003</v>
          </cell>
          <cell r="G18794">
            <v>100729</v>
          </cell>
          <cell r="H18794" t="str">
            <v>SCR국내영업팀</v>
          </cell>
          <cell r="I18794">
            <v>100729</v>
          </cell>
          <cell r="J18794" t="str">
            <v>SCR국내영업팀</v>
          </cell>
          <cell r="K18794" t="str">
            <v>대아리드선 NEGO환차? D</v>
          </cell>
          <cell r="M18794">
            <v>107577</v>
          </cell>
          <cell r="N18794" t="str">
            <v>0  2</v>
          </cell>
          <cell r="O18794" t="str">
            <v>000.06.30  2</v>
          </cell>
          <cell r="P18794" t="str">
            <v>000.06.30  손</v>
          </cell>
          <cell r="Q18794" t="str">
            <v>형경</v>
          </cell>
          <cell r="T18794">
            <v>107577.60000000001</v>
          </cell>
          <cell r="U18794" t="str">
            <v>@1119.70    @1118.70</v>
          </cell>
        </row>
        <row r="18795">
          <cell r="A18795" t="str">
            <v>81009-00</v>
          </cell>
          <cell r="B18795" t="str">
            <v>외환차손</v>
          </cell>
          <cell r="C18795" t="str">
            <v>외환차손</v>
          </cell>
          <cell r="D18795">
            <v>100</v>
          </cell>
          <cell r="E18795" t="str">
            <v>판매전표</v>
          </cell>
          <cell r="F18795" t="str">
            <v>60066519-005</v>
          </cell>
          <cell r="G18795">
            <v>100729</v>
          </cell>
          <cell r="H18795" t="str">
            <v>SCR국내영업팀</v>
          </cell>
          <cell r="I18795">
            <v>100729</v>
          </cell>
          <cell r="J18795" t="str">
            <v>SCR국내영업팀</v>
          </cell>
          <cell r="K18795" t="str">
            <v>동양전자 NEGO 환차손</v>
          </cell>
          <cell r="L18795" t="str">
            <v>D</v>
          </cell>
          <cell r="M18795">
            <v>402126</v>
          </cell>
          <cell r="N18795">
            <v>0</v>
          </cell>
          <cell r="O18795" t="str">
            <v>2000.06.30</v>
          </cell>
          <cell r="P18795" t="str">
            <v>2000.06.30</v>
          </cell>
          <cell r="Q18795" t="str">
            <v>손형경</v>
          </cell>
          <cell r="T18795">
            <v>182784.3</v>
          </cell>
          <cell r="U18795" t="str">
            <v>@1117.00    @1114.80</v>
          </cell>
        </row>
        <row r="18796">
          <cell r="A18796" t="str">
            <v>81009-00</v>
          </cell>
          <cell r="B18796" t="str">
            <v>외환차손</v>
          </cell>
          <cell r="C18796" t="str">
            <v>외환차손</v>
          </cell>
          <cell r="D18796">
            <v>100</v>
          </cell>
          <cell r="E18796" t="str">
            <v>판매전표</v>
          </cell>
          <cell r="F18796" t="str">
            <v>60066521-006</v>
          </cell>
          <cell r="G18796">
            <v>100729</v>
          </cell>
          <cell r="H18796" t="str">
            <v>SCR국내영업팀</v>
          </cell>
          <cell r="I18796">
            <v>100729</v>
          </cell>
          <cell r="J18796" t="str">
            <v>SCR국내영업팀</v>
          </cell>
          <cell r="K18796" t="str">
            <v>우정메탈 NEGO환차손</v>
          </cell>
          <cell r="L18796" t="str">
            <v>D</v>
          </cell>
          <cell r="M18796">
            <v>1997268</v>
          </cell>
          <cell r="N18796">
            <v>0</v>
          </cell>
          <cell r="O18796" t="str">
            <v>2000.06.30</v>
          </cell>
          <cell r="P18796" t="str">
            <v>2000.06.30</v>
          </cell>
          <cell r="Q18796" t="str">
            <v>손형경</v>
          </cell>
          <cell r="T18796">
            <v>907849.01</v>
          </cell>
          <cell r="U18796" t="str">
            <v>@1117.00    @1114.80</v>
          </cell>
        </row>
        <row r="18797">
          <cell r="A18797" t="str">
            <v>81009-00</v>
          </cell>
          <cell r="B18797" t="str">
            <v>외환차손</v>
          </cell>
          <cell r="C18797" t="str">
            <v>외환차손</v>
          </cell>
          <cell r="D18797">
            <v>200</v>
          </cell>
          <cell r="E18797" t="str">
            <v>수금전표</v>
          </cell>
          <cell r="F18797" t="str">
            <v>60066962-005</v>
          </cell>
          <cell r="G18797">
            <v>100456</v>
          </cell>
          <cell r="H18797" t="str">
            <v>수출팀</v>
          </cell>
          <cell r="I18797">
            <v>100456</v>
          </cell>
          <cell r="J18797" t="str">
            <v>수출팀</v>
          </cell>
          <cell r="K18797" t="str">
            <v>환차손</v>
          </cell>
          <cell r="L18797" t="str">
            <v>D</v>
          </cell>
          <cell r="M18797">
            <v>74645</v>
          </cell>
          <cell r="N18797">
            <v>0</v>
          </cell>
          <cell r="O18797" t="str">
            <v>2000.06.30</v>
          </cell>
          <cell r="P18797" t="str">
            <v>2000.06.30</v>
          </cell>
          <cell r="Q18797" t="str">
            <v>채광기</v>
          </cell>
          <cell r="T18797" t="str">
            <v>USD35,513</v>
          </cell>
          <cell r="U18797" t="str">
            <v>@$1117      @$1114.90</v>
          </cell>
        </row>
        <row r="18798">
          <cell r="A18798" t="str">
            <v>81009-00</v>
          </cell>
          <cell r="B18798" t="str">
            <v>외환차손</v>
          </cell>
          <cell r="C18798" t="str">
            <v>외환차손</v>
          </cell>
          <cell r="D18798">
            <v>200</v>
          </cell>
          <cell r="E18798" t="str">
            <v>수금전표</v>
          </cell>
          <cell r="F18798" t="str">
            <v>60066963-005</v>
          </cell>
          <cell r="G18798">
            <v>100456</v>
          </cell>
          <cell r="H18798" t="str">
            <v>수출팀</v>
          </cell>
          <cell r="I18798">
            <v>100456</v>
          </cell>
          <cell r="J18798" t="str">
            <v>수출팀</v>
          </cell>
          <cell r="K18798" t="str">
            <v>환차손</v>
          </cell>
          <cell r="L18798" t="str">
            <v>D</v>
          </cell>
          <cell r="M18798">
            <v>46686</v>
          </cell>
          <cell r="N18798">
            <v>0</v>
          </cell>
          <cell r="O18798" t="str">
            <v>2000.06.30</v>
          </cell>
          <cell r="P18798" t="str">
            <v>2000.06.30</v>
          </cell>
          <cell r="Q18798" t="str">
            <v>채광기</v>
          </cell>
          <cell r="T18798" t="str">
            <v>USD22,199</v>
          </cell>
          <cell r="U18798" t="str">
            <v>@$1117.00   @$1114.90</v>
          </cell>
        </row>
        <row r="18799">
          <cell r="A18799" t="str">
            <v>81009-00</v>
          </cell>
          <cell r="B18799" t="str">
            <v>외환차손</v>
          </cell>
          <cell r="C18799" t="str">
            <v>외환차손</v>
          </cell>
          <cell r="D18799">
            <v>200</v>
          </cell>
          <cell r="E18799" t="str">
            <v>수금전표</v>
          </cell>
          <cell r="F18799" t="str">
            <v>10576179-004</v>
          </cell>
          <cell r="G18799">
            <v>100456</v>
          </cell>
          <cell r="H18799" t="str">
            <v>수출팀</v>
          </cell>
          <cell r="I18799">
            <v>100456</v>
          </cell>
          <cell r="J18799" t="str">
            <v>수출팀</v>
          </cell>
          <cell r="K18799" t="str">
            <v>상쇄전표 자동생성 II</v>
          </cell>
          <cell r="L18799" t="str">
            <v>D</v>
          </cell>
          <cell r="M18799">
            <v>36040</v>
          </cell>
          <cell r="N18799">
            <v>0</v>
          </cell>
          <cell r="O18799" t="str">
            <v>2000.06.30</v>
          </cell>
          <cell r="P18799" t="str">
            <v>2000.06.30</v>
          </cell>
          <cell r="Q18799" t="str">
            <v>채광기</v>
          </cell>
          <cell r="T18799" t="str">
            <v>USD2,120</v>
          </cell>
          <cell r="U18799" t="str">
            <v>@$1103.10   @$1120.10</v>
          </cell>
        </row>
        <row r="18800">
          <cell r="A18800" t="str">
            <v>81009-00</v>
          </cell>
          <cell r="B18800" t="str">
            <v>외환차손</v>
          </cell>
          <cell r="C18800" t="str">
            <v>외환차손</v>
          </cell>
          <cell r="D18800">
            <v>200</v>
          </cell>
          <cell r="E18800" t="str">
            <v>수금전표</v>
          </cell>
          <cell r="F18800" t="str">
            <v>10576180-003</v>
          </cell>
          <cell r="G18800">
            <v>100456</v>
          </cell>
          <cell r="H18800" t="str">
            <v>수출팀</v>
          </cell>
          <cell r="I18800">
            <v>100456</v>
          </cell>
          <cell r="J18800" t="str">
            <v>수출팀</v>
          </cell>
          <cell r="K18800" t="str">
            <v>상쇄전표 자동생성 II</v>
          </cell>
          <cell r="L18800" t="str">
            <v>D</v>
          </cell>
          <cell r="M18800">
            <v>20353</v>
          </cell>
          <cell r="N18800">
            <v>0</v>
          </cell>
          <cell r="O18800" t="str">
            <v>2000.06.30</v>
          </cell>
          <cell r="P18800" t="str">
            <v>2000.06.30</v>
          </cell>
          <cell r="Q18800" t="str">
            <v>채광기</v>
          </cell>
          <cell r="T18800" t="str">
            <v>USD2,993</v>
          </cell>
          <cell r="U18800" t="str">
            <v>@$1111.90   @$1118.70</v>
          </cell>
        </row>
        <row r="18801">
          <cell r="A18801" t="str">
            <v>81009-00</v>
          </cell>
          <cell r="B18801" t="str">
            <v>외환차손</v>
          </cell>
          <cell r="C18801" t="str">
            <v>외환차손</v>
          </cell>
          <cell r="D18801">
            <v>200</v>
          </cell>
          <cell r="E18801" t="str">
            <v>수금전표</v>
          </cell>
          <cell r="F18801" t="str">
            <v>60066785-004</v>
          </cell>
          <cell r="G18801">
            <v>100730</v>
          </cell>
          <cell r="H18801" t="str">
            <v>SCR해외영업팀</v>
          </cell>
          <cell r="I18801">
            <v>100730</v>
          </cell>
          <cell r="J18801" t="str">
            <v>SCR해외영업팀</v>
          </cell>
          <cell r="K18801" t="str">
            <v>엘지상사0601 환차손</v>
          </cell>
          <cell r="L18801" t="str">
            <v>D</v>
          </cell>
          <cell r="M18801">
            <v>814670</v>
          </cell>
          <cell r="N18801">
            <v>0</v>
          </cell>
          <cell r="O18801" t="str">
            <v>2000.06.30</v>
          </cell>
          <cell r="P18801" t="str">
            <v>2000.06.30</v>
          </cell>
          <cell r="Q18801" t="str">
            <v>손형경</v>
          </cell>
          <cell r="T18801">
            <v>173334.1</v>
          </cell>
          <cell r="U18801" t="str">
            <v>@1119.50    @1114.80</v>
          </cell>
        </row>
        <row r="18802">
          <cell r="A18802" t="str">
            <v>81009-00</v>
          </cell>
          <cell r="B18802" t="str">
            <v>외환차손</v>
          </cell>
          <cell r="C18802" t="str">
            <v>외환차손</v>
          </cell>
          <cell r="D18802">
            <v>200</v>
          </cell>
          <cell r="E18802" t="str">
            <v>수금전표</v>
          </cell>
          <cell r="F18802" t="str">
            <v>60066785-005</v>
          </cell>
          <cell r="G18802">
            <v>100730</v>
          </cell>
          <cell r="H18802" t="str">
            <v>SCR해외영업팀</v>
          </cell>
          <cell r="I18802">
            <v>100730</v>
          </cell>
          <cell r="J18802" t="str">
            <v>SCR해외영업팀</v>
          </cell>
          <cell r="K18802" t="str">
            <v>엘지상사0601-3환차손</v>
          </cell>
          <cell r="L18802" t="str">
            <v>D</v>
          </cell>
          <cell r="M18802">
            <v>1414141</v>
          </cell>
          <cell r="N18802">
            <v>0</v>
          </cell>
          <cell r="O18802" t="str">
            <v>2000.06.30</v>
          </cell>
          <cell r="P18802" t="str">
            <v>2000.06.30</v>
          </cell>
          <cell r="Q18802" t="str">
            <v>손형경</v>
          </cell>
          <cell r="T18802">
            <v>362600</v>
          </cell>
          <cell r="U18802" t="str">
            <v>@1118.70    @1114.80</v>
          </cell>
        </row>
        <row r="18803">
          <cell r="A18803" t="str">
            <v>81009-00</v>
          </cell>
          <cell r="B18803" t="str">
            <v>외환차손</v>
          </cell>
          <cell r="C18803" t="str">
            <v>외환차손</v>
          </cell>
          <cell r="D18803">
            <v>200</v>
          </cell>
          <cell r="E18803" t="str">
            <v>수금전표</v>
          </cell>
          <cell r="F18803" t="str">
            <v>60066906-004</v>
          </cell>
          <cell r="G18803">
            <v>100730</v>
          </cell>
          <cell r="H18803" t="str">
            <v>SCR해외영업팀</v>
          </cell>
          <cell r="I18803">
            <v>100730</v>
          </cell>
          <cell r="J18803" t="str">
            <v>SCR해외영업팀</v>
          </cell>
          <cell r="K18803" t="str">
            <v>MS DUPLES0601-2NEGO? D</v>
          </cell>
          <cell r="M18803">
            <v>91619</v>
          </cell>
          <cell r="N18803" t="str">
            <v>0  2</v>
          </cell>
          <cell r="O18803" t="str">
            <v>000.06.30  2</v>
          </cell>
          <cell r="P18803" t="str">
            <v>000.06.30  손</v>
          </cell>
          <cell r="Q18803" t="str">
            <v>형경</v>
          </cell>
          <cell r="T18803">
            <v>43628</v>
          </cell>
          <cell r="U18803" t="str">
            <v>@1117.00    @1114.90</v>
          </cell>
        </row>
        <row r="18804">
          <cell r="A18804" t="str">
            <v>81009-00</v>
          </cell>
          <cell r="B18804" t="str">
            <v>외환차손</v>
          </cell>
          <cell r="C18804" t="str">
            <v>외환차손</v>
          </cell>
          <cell r="D18804">
            <v>200</v>
          </cell>
          <cell r="E18804" t="str">
            <v>수금전표</v>
          </cell>
          <cell r="F18804" t="str">
            <v>60066784-004</v>
          </cell>
          <cell r="G18804">
            <v>100730</v>
          </cell>
          <cell r="H18804" t="str">
            <v>SCR해외영업팀</v>
          </cell>
          <cell r="I18804">
            <v>100730</v>
          </cell>
          <cell r="J18804" t="str">
            <v>SCR해외영업팀</v>
          </cell>
          <cell r="K18804" t="str">
            <v>희성전선0503 환차손</v>
          </cell>
          <cell r="L18804" t="str">
            <v>D</v>
          </cell>
          <cell r="M18804">
            <v>6737430</v>
          </cell>
          <cell r="N18804">
            <v>0</v>
          </cell>
          <cell r="O18804" t="str">
            <v>2000.06.30</v>
          </cell>
          <cell r="P18804" t="str">
            <v>2000.06.30</v>
          </cell>
          <cell r="Q18804" t="str">
            <v>손형경</v>
          </cell>
          <cell r="T18804">
            <v>354601.58</v>
          </cell>
          <cell r="U18804" t="str">
            <v>@1133.80    @1114.80</v>
          </cell>
        </row>
        <row r="18805">
          <cell r="A18805" t="str">
            <v>81009-00</v>
          </cell>
          <cell r="B18805" t="str">
            <v>외환차손</v>
          </cell>
          <cell r="C18805" t="str">
            <v>외환차손</v>
          </cell>
          <cell r="D18805">
            <v>50</v>
          </cell>
          <cell r="E18805" t="str">
            <v>자금전표</v>
          </cell>
          <cell r="F18805" t="str">
            <v>10578308-003</v>
          </cell>
          <cell r="G18805">
            <v>100027</v>
          </cell>
          <cell r="H18805" t="str">
            <v>일진경리팀</v>
          </cell>
          <cell r="I18805">
            <v>100027</v>
          </cell>
          <cell r="J18805" t="str">
            <v>일진경리팀</v>
          </cell>
          <cell r="K18805" t="str">
            <v>외화매각</v>
          </cell>
          <cell r="L18805" t="str">
            <v>D</v>
          </cell>
          <cell r="M18805">
            <v>40</v>
          </cell>
          <cell r="N18805">
            <v>0</v>
          </cell>
          <cell r="O18805" t="str">
            <v>2000.06.30</v>
          </cell>
          <cell r="P18805" t="str">
            <v>2000.06.30</v>
          </cell>
          <cell r="Q18805" t="str">
            <v>최윤경</v>
          </cell>
          <cell r="T18805" t="str">
            <v>(U$3.21)</v>
          </cell>
          <cell r="U18805" t="str">
            <v>1116.20     1103.74</v>
          </cell>
        </row>
        <row r="18806">
          <cell r="A18806" t="str">
            <v>81011-00</v>
          </cell>
          <cell r="B18806" t="str">
            <v>기부금</v>
          </cell>
          <cell r="C18806" t="str">
            <v>기부금</v>
          </cell>
          <cell r="D18806">
            <v>1</v>
          </cell>
          <cell r="E18806" t="str">
            <v>비용전표</v>
          </cell>
          <cell r="F18806" t="str">
            <v>10535532-001</v>
          </cell>
          <cell r="G18806">
            <v>100020</v>
          </cell>
          <cell r="H18806" t="str">
            <v>비서실</v>
          </cell>
          <cell r="I18806">
            <v>100020</v>
          </cell>
          <cell r="J18806" t="str">
            <v>비서실</v>
          </cell>
          <cell r="K18806" t="str">
            <v>후원회비</v>
          </cell>
          <cell r="L18806" t="str">
            <v>D</v>
          </cell>
          <cell r="M18806">
            <v>3000000</v>
          </cell>
          <cell r="N18806">
            <v>0</v>
          </cell>
          <cell r="O18806" t="str">
            <v>2000.04.12</v>
          </cell>
          <cell r="P18806" t="str">
            <v>2000.03.21</v>
          </cell>
          <cell r="Q18806" t="str">
            <v>이민영</v>
          </cell>
          <cell r="R18806">
            <v>999999</v>
          </cell>
          <cell r="S18806" t="str">
            <v>일시(SYSTEM SETTING)</v>
          </cell>
        </row>
        <row r="18807">
          <cell r="A18807" t="str">
            <v>81011-00</v>
          </cell>
          <cell r="B18807" t="str">
            <v>기부금</v>
          </cell>
          <cell r="C18807" t="str">
            <v>기부금</v>
          </cell>
          <cell r="D18807">
            <v>1</v>
          </cell>
          <cell r="E18807" t="str">
            <v>비용전표</v>
          </cell>
          <cell r="F18807" t="str">
            <v>10535506-001</v>
          </cell>
          <cell r="G18807">
            <v>100020</v>
          </cell>
          <cell r="H18807" t="str">
            <v>비서실</v>
          </cell>
          <cell r="I18807">
            <v>100020</v>
          </cell>
          <cell r="J18807" t="str">
            <v>비서실</v>
          </cell>
          <cell r="K18807" t="str">
            <v>후원회비</v>
          </cell>
          <cell r="L18807" t="str">
            <v>D</v>
          </cell>
          <cell r="M18807">
            <v>2000000</v>
          </cell>
          <cell r="N18807">
            <v>0</v>
          </cell>
          <cell r="O18807" t="str">
            <v>2000.04.12</v>
          </cell>
          <cell r="P18807" t="str">
            <v>2000.03.21</v>
          </cell>
          <cell r="Q18807" t="str">
            <v>이민영</v>
          </cell>
          <cell r="R18807">
            <v>999999</v>
          </cell>
          <cell r="S18807" t="str">
            <v>일시(SYSTEM SETTING)</v>
          </cell>
        </row>
        <row r="18808">
          <cell r="A18808" t="str">
            <v>81014-00</v>
          </cell>
          <cell r="B18808" t="str">
            <v>유형자산처분손실</v>
          </cell>
          <cell r="C18808" t="str">
            <v>유형자산처분손실</v>
          </cell>
          <cell r="D18808">
            <v>731</v>
          </cell>
          <cell r="E18808" t="str">
            <v>고정자산매</v>
          </cell>
          <cell r="F18808" t="str">
            <v>10562275-006</v>
          </cell>
          <cell r="G18808">
            <v>100594</v>
          </cell>
          <cell r="H18808" t="str">
            <v>생산,관리팀</v>
          </cell>
          <cell r="I18808">
            <v>100027</v>
          </cell>
          <cell r="J18808" t="str">
            <v>일진경리팀</v>
          </cell>
          <cell r="K18808" t="str">
            <v>SOLDERING M/C매각</v>
          </cell>
          <cell r="L18808" t="str">
            <v>D</v>
          </cell>
          <cell r="M18808">
            <v>9069283</v>
          </cell>
          <cell r="N18808">
            <v>0</v>
          </cell>
          <cell r="O18808" t="str">
            <v>2000.05.30</v>
          </cell>
          <cell r="P18808" t="str">
            <v>2000.05.30</v>
          </cell>
          <cell r="Q18808" t="str">
            <v>정미은</v>
          </cell>
        </row>
        <row r="18809">
          <cell r="A18809" t="str">
            <v>81022-00</v>
          </cell>
          <cell r="B18809" t="str">
            <v>법인세추납액</v>
          </cell>
          <cell r="C18809" t="str">
            <v>법인세추납액</v>
          </cell>
          <cell r="D18809">
            <v>50</v>
          </cell>
          <cell r="E18809" t="str">
            <v>자금전표</v>
          </cell>
          <cell r="F18809" t="str">
            <v>10527118-001</v>
          </cell>
          <cell r="G18809">
            <v>100027</v>
          </cell>
          <cell r="H18809" t="str">
            <v>일진경리팀</v>
          </cell>
          <cell r="I18809">
            <v>100027</v>
          </cell>
          <cell r="J18809" t="str">
            <v>일진경리팀</v>
          </cell>
          <cell r="K18809" t="str">
            <v>97년 법인세 추납액</v>
          </cell>
          <cell r="L18809" t="str">
            <v>D</v>
          </cell>
          <cell r="M18809">
            <v>15430250</v>
          </cell>
          <cell r="N18809">
            <v>0</v>
          </cell>
          <cell r="O18809" t="str">
            <v>2000.02.29</v>
          </cell>
          <cell r="P18809" t="str">
            <v>2000.02.29</v>
          </cell>
          <cell r="Q18809" t="str">
            <v>성기승</v>
          </cell>
        </row>
        <row r="18810">
          <cell r="A18810" t="str">
            <v>81022-00</v>
          </cell>
          <cell r="B18810" t="str">
            <v>법인세추납액</v>
          </cell>
          <cell r="C18810" t="str">
            <v>법인세추납액</v>
          </cell>
          <cell r="D18810">
            <v>50</v>
          </cell>
          <cell r="E18810" t="str">
            <v>자금전표</v>
          </cell>
          <cell r="F18810" t="str">
            <v>10527118-002</v>
          </cell>
          <cell r="G18810">
            <v>100027</v>
          </cell>
          <cell r="H18810" t="str">
            <v>일진경리팀</v>
          </cell>
          <cell r="I18810">
            <v>100027</v>
          </cell>
          <cell r="J18810" t="str">
            <v>일진경리팀</v>
          </cell>
          <cell r="K18810" t="str">
            <v>98년 법인세 추납액</v>
          </cell>
          <cell r="L18810" t="str">
            <v>D</v>
          </cell>
          <cell r="M18810">
            <v>69055040</v>
          </cell>
          <cell r="N18810">
            <v>0</v>
          </cell>
          <cell r="O18810" t="str">
            <v>2000.02.29</v>
          </cell>
          <cell r="P18810" t="str">
            <v>2000.02.29</v>
          </cell>
          <cell r="Q18810" t="str">
            <v>성기승</v>
          </cell>
        </row>
        <row r="18811">
          <cell r="A18811" t="str">
            <v>81022-00</v>
          </cell>
          <cell r="B18811" t="str">
            <v>법인세추납액</v>
          </cell>
          <cell r="C18811" t="str">
            <v>법인세추납액</v>
          </cell>
          <cell r="D18811">
            <v>50</v>
          </cell>
          <cell r="E18811" t="str">
            <v>자금전표</v>
          </cell>
          <cell r="F18811" t="str">
            <v>10538825-001</v>
          </cell>
          <cell r="G18811">
            <v>100027</v>
          </cell>
          <cell r="H18811" t="str">
            <v>일진경리팀</v>
          </cell>
          <cell r="I18811">
            <v>100027</v>
          </cell>
          <cell r="J18811" t="str">
            <v>일진경리팀</v>
          </cell>
          <cell r="K18811" t="str">
            <v>97년 법인세 추납액</v>
          </cell>
          <cell r="L18811" t="str">
            <v>D</v>
          </cell>
          <cell r="M18811">
            <v>38641610</v>
          </cell>
          <cell r="N18811">
            <v>0</v>
          </cell>
          <cell r="O18811" t="str">
            <v>2000.03.31</v>
          </cell>
          <cell r="P18811" t="str">
            <v>2000.03.31</v>
          </cell>
          <cell r="Q18811" t="str">
            <v>성기승</v>
          </cell>
        </row>
        <row r="18812">
          <cell r="A18812" t="str">
            <v>81022-00</v>
          </cell>
          <cell r="B18812" t="str">
            <v>법인세추납액</v>
          </cell>
          <cell r="C18812" t="str">
            <v>법인세추납액</v>
          </cell>
          <cell r="D18812">
            <v>50</v>
          </cell>
          <cell r="E18812" t="str">
            <v>자금전표</v>
          </cell>
          <cell r="F18812" t="str">
            <v>10550234-002</v>
          </cell>
          <cell r="G18812">
            <v>100027</v>
          </cell>
          <cell r="H18812" t="str">
            <v>일진경리팀</v>
          </cell>
          <cell r="I18812">
            <v>100027</v>
          </cell>
          <cell r="J18812" t="str">
            <v>일진경리팀</v>
          </cell>
          <cell r="K18812" t="str">
            <v>99년 법인세 차액</v>
          </cell>
          <cell r="L18812" t="str">
            <v>D</v>
          </cell>
          <cell r="M18812">
            <v>45265074</v>
          </cell>
          <cell r="N18812">
            <v>0</v>
          </cell>
          <cell r="O18812" t="str">
            <v>2000.04.29</v>
          </cell>
          <cell r="P18812" t="str">
            <v>2000.04.29</v>
          </cell>
          <cell r="Q18812" t="str">
            <v>성기승</v>
          </cell>
        </row>
        <row r="18813">
          <cell r="A18813" t="str">
            <v>81022-00</v>
          </cell>
          <cell r="B18813" t="str">
            <v>법인세추납액</v>
          </cell>
          <cell r="C18813" t="str">
            <v>법인세추납액</v>
          </cell>
          <cell r="D18813">
            <v>50</v>
          </cell>
          <cell r="E18813" t="str">
            <v>자금전표</v>
          </cell>
          <cell r="F18813" t="str">
            <v>10550234-005</v>
          </cell>
          <cell r="G18813">
            <v>100027</v>
          </cell>
          <cell r="H18813" t="str">
            <v>일진경리팀</v>
          </cell>
          <cell r="I18813">
            <v>100027</v>
          </cell>
          <cell r="J18813" t="str">
            <v>일진경리팀</v>
          </cell>
          <cell r="K18813" t="str">
            <v>99년 법인할주민세 차</v>
          </cell>
          <cell r="L18813" t="str">
            <v>D</v>
          </cell>
          <cell r="M18813">
            <v>4526480</v>
          </cell>
          <cell r="N18813">
            <v>0</v>
          </cell>
          <cell r="O18813" t="str">
            <v>2000.04.29</v>
          </cell>
          <cell r="P18813" t="str">
            <v>2000.04.29</v>
          </cell>
          <cell r="Q18813" t="str">
            <v>성기승</v>
          </cell>
        </row>
        <row r="18814">
          <cell r="A18814" t="str">
            <v>81090-00</v>
          </cell>
          <cell r="B18814" t="str">
            <v>잡손실</v>
          </cell>
          <cell r="C18814" t="str">
            <v>잡손실</v>
          </cell>
          <cell r="D18814">
            <v>200</v>
          </cell>
          <cell r="E18814" t="str">
            <v>수금전표</v>
          </cell>
          <cell r="F18814" t="str">
            <v>10508957-004</v>
          </cell>
          <cell r="G18814">
            <v>100702</v>
          </cell>
          <cell r="H18814" t="str">
            <v>관리과</v>
          </cell>
          <cell r="I18814">
            <v>100702</v>
          </cell>
          <cell r="J18814" t="str">
            <v>관리과</v>
          </cell>
          <cell r="K18814" t="str">
            <v>12월분 관리비단수</v>
          </cell>
          <cell r="L18814" t="str">
            <v>D</v>
          </cell>
          <cell r="M18814">
            <v>2</v>
          </cell>
          <cell r="N18814">
            <v>0</v>
          </cell>
          <cell r="O18814" t="str">
            <v>2000.01.05</v>
          </cell>
          <cell r="P18814" t="str">
            <v>2000.01.05</v>
          </cell>
          <cell r="Q18814" t="str">
            <v>김지연</v>
          </cell>
        </row>
        <row r="18815">
          <cell r="A18815" t="str">
            <v>81090-00</v>
          </cell>
          <cell r="B18815" t="str">
            <v>잡손실</v>
          </cell>
          <cell r="C18815" t="str">
            <v>잡손실</v>
          </cell>
          <cell r="D18815">
            <v>200</v>
          </cell>
          <cell r="E18815" t="str">
            <v>수금전표</v>
          </cell>
          <cell r="F18815" t="str">
            <v>60056298-004</v>
          </cell>
          <cell r="G18815">
            <v>100066</v>
          </cell>
          <cell r="H18815" t="str">
            <v>국내영업팀</v>
          </cell>
          <cell r="I18815">
            <v>100066</v>
          </cell>
          <cell r="J18815" t="str">
            <v>국내영업팀</v>
          </cell>
          <cell r="K18815" t="str">
            <v>외상대입금 단수차이</v>
          </cell>
          <cell r="L18815" t="str">
            <v>D</v>
          </cell>
          <cell r="M18815">
            <v>8</v>
          </cell>
          <cell r="N18815">
            <v>0</v>
          </cell>
          <cell r="O18815" t="str">
            <v>2000.01.07</v>
          </cell>
          <cell r="P18815" t="str">
            <v>2000.01.07</v>
          </cell>
          <cell r="Q18815" t="str">
            <v>오은영</v>
          </cell>
        </row>
        <row r="18816">
          <cell r="A18816" t="str">
            <v>81090-00</v>
          </cell>
          <cell r="B18816" t="str">
            <v>잡손실</v>
          </cell>
          <cell r="C18816" t="str">
            <v>잡손실</v>
          </cell>
          <cell r="D18816">
            <v>200</v>
          </cell>
          <cell r="E18816" t="str">
            <v>수금전표</v>
          </cell>
          <cell r="F18816" t="str">
            <v>60056083-003</v>
          </cell>
          <cell r="G18816">
            <v>100729</v>
          </cell>
          <cell r="H18816" t="str">
            <v>SCR국내영업팀</v>
          </cell>
          <cell r="I18816">
            <v>100729</v>
          </cell>
          <cell r="J18816" t="str">
            <v>SCR국내영업팀</v>
          </cell>
          <cell r="K18816" t="str">
            <v>SCR/대희전선 외상대</v>
          </cell>
          <cell r="L18816" t="str">
            <v>D</v>
          </cell>
          <cell r="M18816">
            <v>1800</v>
          </cell>
          <cell r="N18816">
            <v>0</v>
          </cell>
          <cell r="O18816" t="str">
            <v>2000.01.08</v>
          </cell>
          <cell r="P18816" t="str">
            <v>2000.01.08</v>
          </cell>
          <cell r="Q18816" t="str">
            <v>손형경</v>
          </cell>
        </row>
        <row r="18817">
          <cell r="A18817" t="str">
            <v>81090-00</v>
          </cell>
          <cell r="B18817" t="str">
            <v>잡손실</v>
          </cell>
          <cell r="C18817" t="str">
            <v>잡손실</v>
          </cell>
          <cell r="D18817">
            <v>200</v>
          </cell>
          <cell r="E18817" t="str">
            <v>수금전표</v>
          </cell>
          <cell r="F18817" t="str">
            <v>10512415-004</v>
          </cell>
          <cell r="G18817">
            <v>100729</v>
          </cell>
          <cell r="H18817" t="str">
            <v>SCR국내영업팀</v>
          </cell>
          <cell r="I18817">
            <v>100729</v>
          </cell>
          <cell r="J18817" t="str">
            <v>SCR국내영업팀</v>
          </cell>
          <cell r="K18817" t="str">
            <v>SCR/대영전선 외상대? D</v>
          </cell>
          <cell r="M18817">
            <v>5000</v>
          </cell>
          <cell r="N18817" t="str">
            <v>0  2</v>
          </cell>
          <cell r="O18817" t="str">
            <v>000.01.10  2</v>
          </cell>
          <cell r="P18817" t="str">
            <v>000.01.10  손</v>
          </cell>
          <cell r="Q18817" t="str">
            <v>형경</v>
          </cell>
        </row>
        <row r="18818">
          <cell r="A18818" t="str">
            <v>81090-00</v>
          </cell>
          <cell r="B18818" t="str">
            <v>잡손실</v>
          </cell>
          <cell r="C18818" t="str">
            <v>잡손실</v>
          </cell>
          <cell r="D18818">
            <v>200</v>
          </cell>
          <cell r="E18818" t="str">
            <v>수금전표</v>
          </cell>
          <cell r="F18818" t="str">
            <v>60056297-004</v>
          </cell>
          <cell r="G18818">
            <v>100066</v>
          </cell>
          <cell r="H18818" t="str">
            <v>국내영업팀</v>
          </cell>
          <cell r="I18818">
            <v>100066</v>
          </cell>
          <cell r="J18818" t="str">
            <v>국내영업팀</v>
          </cell>
          <cell r="K18818" t="str">
            <v>외상대입금 단수차이</v>
          </cell>
          <cell r="L18818" t="str">
            <v>D</v>
          </cell>
          <cell r="M18818">
            <v>8</v>
          </cell>
          <cell r="N18818">
            <v>0</v>
          </cell>
          <cell r="O18818" t="str">
            <v>2000.01.11</v>
          </cell>
          <cell r="P18818" t="str">
            <v>2000.01.11</v>
          </cell>
          <cell r="Q18818" t="str">
            <v>오은영</v>
          </cell>
        </row>
        <row r="18819">
          <cell r="A18819" t="str">
            <v>81090-00</v>
          </cell>
          <cell r="B18819" t="str">
            <v>잡손실</v>
          </cell>
          <cell r="C18819" t="str">
            <v>잡손실</v>
          </cell>
          <cell r="D18819">
            <v>200</v>
          </cell>
          <cell r="E18819" t="str">
            <v>수금전표</v>
          </cell>
          <cell r="F18819" t="str">
            <v>60056306-004</v>
          </cell>
          <cell r="G18819">
            <v>100066</v>
          </cell>
          <cell r="H18819" t="str">
            <v>국내영업팀</v>
          </cell>
          <cell r="I18819">
            <v>100066</v>
          </cell>
          <cell r="J18819" t="str">
            <v>국내영업팀</v>
          </cell>
          <cell r="K18819" t="str">
            <v>외상대입금 단수차이</v>
          </cell>
          <cell r="L18819" t="str">
            <v>D</v>
          </cell>
          <cell r="M18819">
            <v>5</v>
          </cell>
          <cell r="N18819">
            <v>0</v>
          </cell>
          <cell r="O18819" t="str">
            <v>2000.01.12</v>
          </cell>
          <cell r="P18819" t="str">
            <v>2000.01.12</v>
          </cell>
          <cell r="Q18819" t="str">
            <v>오은영</v>
          </cell>
        </row>
        <row r="18820">
          <cell r="A18820" t="str">
            <v>81090-00</v>
          </cell>
          <cell r="B18820" t="str">
            <v>잡손실</v>
          </cell>
          <cell r="C18820" t="str">
            <v>잡손실</v>
          </cell>
          <cell r="D18820">
            <v>200</v>
          </cell>
          <cell r="E18820" t="str">
            <v>수금전표</v>
          </cell>
          <cell r="F18820" t="str">
            <v>60056025-004</v>
          </cell>
          <cell r="G18820">
            <v>100066</v>
          </cell>
          <cell r="H18820" t="str">
            <v>국내영업팀</v>
          </cell>
          <cell r="I18820">
            <v>100066</v>
          </cell>
          <cell r="J18820" t="str">
            <v>국내영업팀</v>
          </cell>
          <cell r="K18820" t="str">
            <v>외상대입금 단수차이</v>
          </cell>
          <cell r="L18820" t="str">
            <v>D</v>
          </cell>
          <cell r="M18820">
            <v>7</v>
          </cell>
          <cell r="N18820">
            <v>0</v>
          </cell>
          <cell r="O18820" t="str">
            <v>2000.01.13</v>
          </cell>
          <cell r="P18820" t="str">
            <v>2000.01.13</v>
          </cell>
          <cell r="Q18820" t="str">
            <v>오은영</v>
          </cell>
        </row>
        <row r="18821">
          <cell r="A18821" t="str">
            <v>81090-00</v>
          </cell>
          <cell r="B18821" t="str">
            <v>잡손실</v>
          </cell>
          <cell r="C18821" t="str">
            <v>잡손실</v>
          </cell>
          <cell r="D18821">
            <v>200</v>
          </cell>
          <cell r="E18821" t="str">
            <v>수금전표</v>
          </cell>
          <cell r="F18821" t="str">
            <v>10512579-003</v>
          </cell>
          <cell r="G18821">
            <v>100729</v>
          </cell>
          <cell r="H18821" t="str">
            <v>SCR국내영업팀</v>
          </cell>
          <cell r="I18821">
            <v>100729</v>
          </cell>
          <cell r="J18821" t="str">
            <v>SCR국내영업팀</v>
          </cell>
          <cell r="K18821" t="str">
            <v>SCR/GERALD LTD 선물? D</v>
          </cell>
          <cell r="M18821">
            <v>9165</v>
          </cell>
          <cell r="N18821" t="str">
            <v>0  2</v>
          </cell>
          <cell r="O18821" t="str">
            <v>000.01.14  2</v>
          </cell>
          <cell r="P18821" t="str">
            <v>000.01.14  손</v>
          </cell>
          <cell r="Q18821" t="str">
            <v>형경</v>
          </cell>
          <cell r="T18821" t="str">
            <v>입금수수료$8.05</v>
          </cell>
        </row>
        <row r="18822">
          <cell r="A18822" t="str">
            <v>81090-00</v>
          </cell>
          <cell r="B18822" t="str">
            <v>잡손실</v>
          </cell>
          <cell r="C18822" t="str">
            <v>잡손실</v>
          </cell>
          <cell r="D18822">
            <v>200</v>
          </cell>
          <cell r="E18822" t="str">
            <v>수금전표</v>
          </cell>
          <cell r="F18822" t="str">
            <v>60056094-003</v>
          </cell>
          <cell r="G18822">
            <v>100729</v>
          </cell>
          <cell r="H18822" t="str">
            <v>SCR국내영업팀</v>
          </cell>
          <cell r="I18822">
            <v>100729</v>
          </cell>
          <cell r="J18822" t="str">
            <v>SCR국내영업팀</v>
          </cell>
          <cell r="K18822" t="str">
            <v>SCR/영흥물산 외상대</v>
          </cell>
          <cell r="L18822" t="str">
            <v>D</v>
          </cell>
          <cell r="M18822">
            <v>379</v>
          </cell>
          <cell r="N18822">
            <v>0</v>
          </cell>
          <cell r="O18822" t="str">
            <v>2000.01.17</v>
          </cell>
          <cell r="P18822" t="str">
            <v>2000.01.17</v>
          </cell>
          <cell r="Q18822" t="str">
            <v>손형경</v>
          </cell>
        </row>
        <row r="18823">
          <cell r="A18823" t="str">
            <v>81090-00</v>
          </cell>
          <cell r="B18823" t="str">
            <v>잡손실</v>
          </cell>
          <cell r="C18823" t="str">
            <v>잡손실</v>
          </cell>
          <cell r="D18823">
            <v>200</v>
          </cell>
          <cell r="E18823" t="str">
            <v>수금전표</v>
          </cell>
          <cell r="F18823" t="str">
            <v>60056767-003</v>
          </cell>
          <cell r="G18823">
            <v>100729</v>
          </cell>
          <cell r="H18823" t="str">
            <v>SCR국내영업팀</v>
          </cell>
          <cell r="I18823">
            <v>100729</v>
          </cell>
          <cell r="J18823" t="str">
            <v>SCR국내영업팀</v>
          </cell>
          <cell r="K18823" t="str">
            <v>SCR/광일전기 외상대</v>
          </cell>
          <cell r="L18823" t="str">
            <v>D</v>
          </cell>
          <cell r="M18823">
            <v>246</v>
          </cell>
          <cell r="N18823">
            <v>0</v>
          </cell>
          <cell r="O18823" t="str">
            <v>2000.01.31</v>
          </cell>
          <cell r="P18823" t="str">
            <v>2000.01.31</v>
          </cell>
          <cell r="Q18823" t="str">
            <v>손형경</v>
          </cell>
        </row>
        <row r="18824">
          <cell r="A18824" t="str">
            <v>81090-00</v>
          </cell>
          <cell r="B18824" t="str">
            <v>잡손실</v>
          </cell>
          <cell r="C18824" t="str">
            <v>잡손실</v>
          </cell>
          <cell r="D18824">
            <v>200</v>
          </cell>
          <cell r="E18824" t="str">
            <v>수금전표</v>
          </cell>
          <cell r="F18824" t="str">
            <v>60056765-005</v>
          </cell>
          <cell r="G18824">
            <v>100729</v>
          </cell>
          <cell r="H18824" t="str">
            <v>SCR국내영업팀</v>
          </cell>
          <cell r="I18824">
            <v>100729</v>
          </cell>
          <cell r="J18824" t="str">
            <v>SCR국내영업팀</v>
          </cell>
          <cell r="K18824" t="str">
            <v>SCR/대일전선 외상대</v>
          </cell>
          <cell r="L18824" t="str">
            <v>D</v>
          </cell>
          <cell r="M18824">
            <v>285</v>
          </cell>
          <cell r="N18824">
            <v>0</v>
          </cell>
          <cell r="O18824" t="str">
            <v>2000.01.31</v>
          </cell>
          <cell r="P18824" t="str">
            <v>2000.01.31</v>
          </cell>
          <cell r="Q18824" t="str">
            <v>손형경</v>
          </cell>
        </row>
        <row r="18825">
          <cell r="A18825" t="str">
            <v>81090-00</v>
          </cell>
          <cell r="B18825" t="str">
            <v>잡손실</v>
          </cell>
          <cell r="C18825" t="str">
            <v>잡손실</v>
          </cell>
          <cell r="D18825">
            <v>200</v>
          </cell>
          <cell r="E18825" t="str">
            <v>수금전표</v>
          </cell>
          <cell r="F18825" t="str">
            <v>60057990-003</v>
          </cell>
          <cell r="G18825">
            <v>100729</v>
          </cell>
          <cell r="H18825" t="str">
            <v>SCR국내영업팀</v>
          </cell>
          <cell r="I18825">
            <v>100729</v>
          </cell>
          <cell r="J18825" t="str">
            <v>SCR국내영업팀</v>
          </cell>
          <cell r="K18825" t="str">
            <v>SCR/영신전자 외상대? D</v>
          </cell>
          <cell r="M18825">
            <v>7</v>
          </cell>
          <cell r="N18825" t="str">
            <v>0  2</v>
          </cell>
          <cell r="O18825" t="str">
            <v>000.02.02  2</v>
          </cell>
          <cell r="P18825" t="str">
            <v>000.02.02  손</v>
          </cell>
          <cell r="Q18825" t="str">
            <v>형경</v>
          </cell>
        </row>
        <row r="18826">
          <cell r="A18826" t="str">
            <v>81090-00</v>
          </cell>
          <cell r="B18826" t="str">
            <v>잡손실</v>
          </cell>
          <cell r="C18826" t="str">
            <v>잡손실</v>
          </cell>
          <cell r="D18826">
            <v>200</v>
          </cell>
          <cell r="E18826" t="str">
            <v>수금전표</v>
          </cell>
          <cell r="F18826" t="str">
            <v>10520032-004</v>
          </cell>
          <cell r="G18826">
            <v>100027</v>
          </cell>
          <cell r="H18826" t="str">
            <v>일진경리팀</v>
          </cell>
          <cell r="I18826">
            <v>100027</v>
          </cell>
          <cell r="J18826" t="str">
            <v>일진경리팀</v>
          </cell>
          <cell r="K18826" t="str">
            <v>부가세환급 단수차이</v>
          </cell>
          <cell r="L18826" t="str">
            <v>D</v>
          </cell>
          <cell r="M18826">
            <v>8</v>
          </cell>
          <cell r="N18826">
            <v>0</v>
          </cell>
          <cell r="O18826" t="str">
            <v>2000.02.03</v>
          </cell>
          <cell r="P18826" t="str">
            <v>2000.02.03</v>
          </cell>
          <cell r="Q18826" t="str">
            <v>성기승</v>
          </cell>
        </row>
        <row r="18827">
          <cell r="A18827" t="str">
            <v>81090-00</v>
          </cell>
          <cell r="B18827" t="str">
            <v>잡손실</v>
          </cell>
          <cell r="C18827" t="str">
            <v>잡손실</v>
          </cell>
          <cell r="D18827">
            <v>200</v>
          </cell>
          <cell r="E18827" t="str">
            <v>수금전표</v>
          </cell>
          <cell r="F18827" t="str">
            <v>60058000-003</v>
          </cell>
          <cell r="G18827">
            <v>100729</v>
          </cell>
          <cell r="H18827" t="str">
            <v>SCR국내영업팀</v>
          </cell>
          <cell r="I18827">
            <v>100729</v>
          </cell>
          <cell r="J18827" t="str">
            <v>SCR국내영업팀</v>
          </cell>
          <cell r="K18827" t="str">
            <v>SCR/두원전선 외상대? D</v>
          </cell>
          <cell r="M18827">
            <v>1211</v>
          </cell>
          <cell r="N18827" t="str">
            <v>0  2</v>
          </cell>
          <cell r="O18827" t="str">
            <v>000.02.12  2</v>
          </cell>
          <cell r="P18827" t="str">
            <v>000.02.12  손</v>
          </cell>
          <cell r="Q18827" t="str">
            <v>형경</v>
          </cell>
        </row>
        <row r="18828">
          <cell r="A18828" t="str">
            <v>81090-00</v>
          </cell>
          <cell r="B18828" t="str">
            <v>잡손실</v>
          </cell>
          <cell r="C18828" t="str">
            <v>잡손실</v>
          </cell>
          <cell r="D18828">
            <v>200</v>
          </cell>
          <cell r="E18828" t="str">
            <v>수금전표</v>
          </cell>
          <cell r="F18828" t="str">
            <v>60057906-004</v>
          </cell>
          <cell r="G18828">
            <v>100066</v>
          </cell>
          <cell r="H18828" t="str">
            <v>국내영업팀</v>
          </cell>
          <cell r="I18828">
            <v>100066</v>
          </cell>
          <cell r="J18828" t="str">
            <v>국내영업팀</v>
          </cell>
          <cell r="K18828" t="str">
            <v>외상대입금 단수차이</v>
          </cell>
          <cell r="L18828" t="str">
            <v>D</v>
          </cell>
          <cell r="M18828">
            <v>4</v>
          </cell>
          <cell r="N18828">
            <v>0</v>
          </cell>
          <cell r="O18828" t="str">
            <v>2000.02.14</v>
          </cell>
          <cell r="P18828" t="str">
            <v>2000.02.14</v>
          </cell>
          <cell r="Q18828" t="str">
            <v>오은영</v>
          </cell>
        </row>
        <row r="18829">
          <cell r="A18829" t="str">
            <v>81090-00</v>
          </cell>
          <cell r="B18829" t="str">
            <v>잡손실</v>
          </cell>
          <cell r="C18829" t="str">
            <v>잡손실</v>
          </cell>
          <cell r="D18829">
            <v>200</v>
          </cell>
          <cell r="E18829" t="str">
            <v>수금전표</v>
          </cell>
          <cell r="F18829" t="str">
            <v>60058123-005</v>
          </cell>
          <cell r="G18829">
            <v>100729</v>
          </cell>
          <cell r="H18829" t="str">
            <v>SCR국내영업팀</v>
          </cell>
          <cell r="I18829">
            <v>100729</v>
          </cell>
          <cell r="J18829" t="str">
            <v>SCR국내영업팀</v>
          </cell>
          <cell r="K18829" t="str">
            <v>SCR/SHENZHEN T/T수수</v>
          </cell>
          <cell r="L18829" t="str">
            <v>D</v>
          </cell>
          <cell r="M18829">
            <v>22540</v>
          </cell>
          <cell r="N18829">
            <v>0</v>
          </cell>
          <cell r="O18829" t="str">
            <v>2000.02.17</v>
          </cell>
          <cell r="P18829" t="str">
            <v>2000.02.17</v>
          </cell>
          <cell r="Q18829" t="str">
            <v>손형경</v>
          </cell>
        </row>
        <row r="18830">
          <cell r="A18830" t="str">
            <v>81090-00</v>
          </cell>
          <cell r="B18830" t="str">
            <v>잡손실</v>
          </cell>
          <cell r="C18830" t="str">
            <v>잡손실</v>
          </cell>
          <cell r="D18830">
            <v>200</v>
          </cell>
          <cell r="E18830" t="str">
            <v>수금전표</v>
          </cell>
          <cell r="F18830" t="str">
            <v>60058103-006</v>
          </cell>
          <cell r="G18830">
            <v>100729</v>
          </cell>
          <cell r="H18830" t="str">
            <v>SCR국내영업팀</v>
          </cell>
          <cell r="I18830">
            <v>100729</v>
          </cell>
          <cell r="J18830" t="str">
            <v>SCR국내영업팀</v>
          </cell>
          <cell r="K18830" t="str">
            <v>SCR/SHENZHEN T/T 수? D</v>
          </cell>
          <cell r="M18830">
            <v>22580</v>
          </cell>
          <cell r="N18830" t="str">
            <v>0  2</v>
          </cell>
          <cell r="O18830" t="str">
            <v>000.02.18  2</v>
          </cell>
          <cell r="P18830" t="str">
            <v>000.02.18  손</v>
          </cell>
          <cell r="Q18830" t="str">
            <v>형경</v>
          </cell>
          <cell r="T18830" t="str">
            <v>$20*1129</v>
          </cell>
        </row>
        <row r="18831">
          <cell r="A18831" t="str">
            <v>81090-00</v>
          </cell>
          <cell r="B18831" t="str">
            <v>잡손실</v>
          </cell>
          <cell r="C18831" t="str">
            <v>잡손실</v>
          </cell>
          <cell r="D18831">
            <v>200</v>
          </cell>
          <cell r="E18831" t="str">
            <v>수금전표</v>
          </cell>
          <cell r="F18831" t="str">
            <v>60058190-005</v>
          </cell>
          <cell r="G18831">
            <v>100729</v>
          </cell>
          <cell r="H18831" t="str">
            <v>SCR국내영업팀</v>
          </cell>
          <cell r="I18831">
            <v>100729</v>
          </cell>
          <cell r="J18831" t="str">
            <v>SCR국내영업팀</v>
          </cell>
          <cell r="K18831" t="str">
            <v>SCR/SHENZHEN T/T수수</v>
          </cell>
          <cell r="L18831" t="str">
            <v>D</v>
          </cell>
          <cell r="M18831">
            <v>22811</v>
          </cell>
          <cell r="N18831">
            <v>0</v>
          </cell>
          <cell r="O18831" t="str">
            <v>2000.02.24</v>
          </cell>
          <cell r="P18831" t="str">
            <v>2000.02.24</v>
          </cell>
          <cell r="Q18831" t="str">
            <v>손형경</v>
          </cell>
        </row>
        <row r="18832">
          <cell r="A18832" t="str">
            <v>81090-00</v>
          </cell>
          <cell r="B18832" t="str">
            <v>잡손실</v>
          </cell>
          <cell r="C18832" t="str">
            <v>잡손실</v>
          </cell>
          <cell r="D18832">
            <v>200</v>
          </cell>
          <cell r="E18832" t="str">
            <v>수금전표</v>
          </cell>
          <cell r="F18832" t="str">
            <v>60058434-003</v>
          </cell>
          <cell r="G18832">
            <v>100066</v>
          </cell>
          <cell r="H18832" t="str">
            <v>국내영업팀</v>
          </cell>
          <cell r="I18832">
            <v>100066</v>
          </cell>
          <cell r="J18832" t="str">
            <v>국내영업팀</v>
          </cell>
          <cell r="K18832" t="str">
            <v>외상대입금 단수차이</v>
          </cell>
          <cell r="L18832" t="str">
            <v>D</v>
          </cell>
          <cell r="M18832">
            <v>9</v>
          </cell>
          <cell r="N18832">
            <v>0</v>
          </cell>
          <cell r="O18832" t="str">
            <v>2000.02.25</v>
          </cell>
          <cell r="P18832" t="str">
            <v>2000.02.25</v>
          </cell>
          <cell r="Q18832" t="str">
            <v>오은영</v>
          </cell>
        </row>
        <row r="18833">
          <cell r="A18833" t="str">
            <v>81090-00</v>
          </cell>
          <cell r="B18833" t="str">
            <v>잡손실</v>
          </cell>
          <cell r="C18833" t="str">
            <v>잡손실</v>
          </cell>
          <cell r="D18833">
            <v>200</v>
          </cell>
          <cell r="E18833" t="str">
            <v>수금전표</v>
          </cell>
          <cell r="F18833" t="str">
            <v>10526741-003</v>
          </cell>
          <cell r="G18833">
            <v>100729</v>
          </cell>
          <cell r="H18833" t="str">
            <v>SCR국내영업팀</v>
          </cell>
          <cell r="I18833">
            <v>100729</v>
          </cell>
          <cell r="J18833" t="str">
            <v>SCR국내영업팀</v>
          </cell>
          <cell r="K18833" t="str">
            <v>상품매익(FS)MK/대만? D</v>
          </cell>
          <cell r="M18833">
            <v>1000</v>
          </cell>
          <cell r="N18833" t="str">
            <v>0  2</v>
          </cell>
          <cell r="O18833" t="str">
            <v>000.02.28  2</v>
          </cell>
          <cell r="P18833" t="str">
            <v>000.02.28  손</v>
          </cell>
          <cell r="Q18833" t="str">
            <v>형경</v>
          </cell>
        </row>
        <row r="18834">
          <cell r="A18834" t="str">
            <v>81090-00</v>
          </cell>
          <cell r="B18834" t="str">
            <v>잡손실</v>
          </cell>
          <cell r="C18834" t="str">
            <v>잡손실</v>
          </cell>
          <cell r="D18834">
            <v>200</v>
          </cell>
          <cell r="E18834" t="str">
            <v>수금전표</v>
          </cell>
          <cell r="F18834" t="str">
            <v>10529359-004</v>
          </cell>
          <cell r="G18834">
            <v>100702</v>
          </cell>
          <cell r="H18834" t="str">
            <v>관리과</v>
          </cell>
          <cell r="I18834">
            <v>100702</v>
          </cell>
          <cell r="J18834" t="str">
            <v>관리과</v>
          </cell>
          <cell r="K18834" t="str">
            <v>02월분 임대료 및 관? D</v>
          </cell>
          <cell r="M18834">
            <v>2</v>
          </cell>
          <cell r="N18834">
            <v>2</v>
          </cell>
          <cell r="O18834" t="str">
            <v>000.02.29  2</v>
          </cell>
          <cell r="P18834" t="str">
            <v>000.02.29  김</v>
          </cell>
          <cell r="Q18834" t="str">
            <v>지연</v>
          </cell>
        </row>
        <row r="18835">
          <cell r="A18835" t="str">
            <v>81090-00</v>
          </cell>
          <cell r="B18835" t="str">
            <v>잡손실</v>
          </cell>
          <cell r="C18835" t="str">
            <v>잡손실</v>
          </cell>
          <cell r="D18835">
            <v>200</v>
          </cell>
          <cell r="E18835" t="str">
            <v>수금전표</v>
          </cell>
          <cell r="F18835" t="str">
            <v>60058586-004</v>
          </cell>
          <cell r="G18835">
            <v>100729</v>
          </cell>
          <cell r="H18835" t="str">
            <v>SCR국내영업팀</v>
          </cell>
          <cell r="I18835">
            <v>100729</v>
          </cell>
          <cell r="J18835" t="str">
            <v>SCR국내영업팀</v>
          </cell>
          <cell r="K18835" t="str">
            <v>SCR/대희전선 외상대? D</v>
          </cell>
          <cell r="M18835">
            <v>334</v>
          </cell>
          <cell r="N18835" t="str">
            <v>0  2</v>
          </cell>
          <cell r="O18835" t="str">
            <v>000.02.29  2</v>
          </cell>
          <cell r="P18835" t="str">
            <v>000.02.29  손</v>
          </cell>
          <cell r="Q18835" t="str">
            <v>형경</v>
          </cell>
        </row>
        <row r="18836">
          <cell r="A18836" t="str">
            <v>81090-00</v>
          </cell>
          <cell r="B18836" t="str">
            <v>잡손실</v>
          </cell>
          <cell r="C18836" t="str">
            <v>잡손실</v>
          </cell>
          <cell r="D18836">
            <v>200</v>
          </cell>
          <cell r="E18836" t="str">
            <v>수금전표</v>
          </cell>
          <cell r="F18836" t="str">
            <v>60059624-003</v>
          </cell>
          <cell r="G18836">
            <v>100729</v>
          </cell>
          <cell r="H18836" t="str">
            <v>SCR국내영업팀</v>
          </cell>
          <cell r="I18836">
            <v>100729</v>
          </cell>
          <cell r="J18836" t="str">
            <v>SCR국내영업팀</v>
          </cell>
          <cell r="K18836" t="str">
            <v>SCR/광일전기 외상대? D</v>
          </cell>
          <cell r="M18836">
            <v>226</v>
          </cell>
          <cell r="N18836" t="str">
            <v>0  2</v>
          </cell>
          <cell r="O18836" t="str">
            <v>000.03.02  2</v>
          </cell>
          <cell r="P18836" t="str">
            <v>000.03.02  손</v>
          </cell>
          <cell r="Q18836" t="str">
            <v>형경</v>
          </cell>
        </row>
        <row r="18837">
          <cell r="A18837" t="str">
            <v>81090-00</v>
          </cell>
          <cell r="B18837" t="str">
            <v>잡손실</v>
          </cell>
          <cell r="C18837" t="str">
            <v>잡손실</v>
          </cell>
          <cell r="D18837">
            <v>200</v>
          </cell>
          <cell r="E18837" t="str">
            <v>수금전표</v>
          </cell>
          <cell r="F18837" t="str">
            <v>60059620-003</v>
          </cell>
          <cell r="G18837">
            <v>100729</v>
          </cell>
          <cell r="H18837" t="str">
            <v>SCR국내영업팀</v>
          </cell>
          <cell r="I18837">
            <v>100729</v>
          </cell>
          <cell r="J18837" t="str">
            <v>SCR국내영업팀</v>
          </cell>
          <cell r="K18837" t="str">
            <v>SCR/영신전자 외상대? D</v>
          </cell>
          <cell r="M18837">
            <v>9</v>
          </cell>
          <cell r="N18837" t="str">
            <v>0  2</v>
          </cell>
          <cell r="O18837" t="str">
            <v>000.03.03  2</v>
          </cell>
          <cell r="P18837" t="str">
            <v>000.03.03  손</v>
          </cell>
          <cell r="Q18837" t="str">
            <v>형경</v>
          </cell>
        </row>
        <row r="18838">
          <cell r="A18838" t="str">
            <v>81090-00</v>
          </cell>
          <cell r="B18838" t="str">
            <v>잡손실</v>
          </cell>
          <cell r="C18838" t="str">
            <v>잡손실</v>
          </cell>
          <cell r="D18838">
            <v>200</v>
          </cell>
          <cell r="E18838" t="str">
            <v>수금전표</v>
          </cell>
          <cell r="F18838" t="str">
            <v>60059625-003</v>
          </cell>
          <cell r="G18838">
            <v>100729</v>
          </cell>
          <cell r="H18838" t="str">
            <v>SCR국내영업팀</v>
          </cell>
          <cell r="I18838">
            <v>100729</v>
          </cell>
          <cell r="J18838" t="str">
            <v>SCR국내영업팀</v>
          </cell>
          <cell r="K18838" t="str">
            <v>SCR/태원신선 외상대? D</v>
          </cell>
          <cell r="M18838">
            <v>28</v>
          </cell>
          <cell r="N18838" t="str">
            <v>0  2</v>
          </cell>
          <cell r="O18838" t="str">
            <v>000.03.03  2</v>
          </cell>
          <cell r="P18838" t="str">
            <v>000.03.03  손</v>
          </cell>
          <cell r="Q18838" t="str">
            <v>형경</v>
          </cell>
        </row>
        <row r="18839">
          <cell r="A18839" t="str">
            <v>81090-00</v>
          </cell>
          <cell r="B18839" t="str">
            <v>잡손실</v>
          </cell>
          <cell r="C18839" t="str">
            <v>잡손실</v>
          </cell>
          <cell r="D18839">
            <v>200</v>
          </cell>
          <cell r="E18839" t="str">
            <v>수금전표</v>
          </cell>
          <cell r="F18839" t="str">
            <v>10532737-005</v>
          </cell>
          <cell r="G18839">
            <v>100729</v>
          </cell>
          <cell r="H18839" t="str">
            <v>SCR국내영업팀</v>
          </cell>
          <cell r="I18839">
            <v>100729</v>
          </cell>
          <cell r="J18839" t="str">
            <v>SCR국내영업팀</v>
          </cell>
          <cell r="K18839" t="str">
            <v>SCR/대영전선관세입금</v>
          </cell>
          <cell r="L18839" t="str">
            <v>D</v>
          </cell>
          <cell r="M18839">
            <v>5000</v>
          </cell>
          <cell r="N18839">
            <v>0</v>
          </cell>
          <cell r="O18839" t="str">
            <v>2000.03.10</v>
          </cell>
          <cell r="P18839" t="str">
            <v>2000.03.10</v>
          </cell>
          <cell r="Q18839" t="str">
            <v>손형경</v>
          </cell>
        </row>
        <row r="18840">
          <cell r="A18840" t="str">
            <v>81090-00</v>
          </cell>
          <cell r="B18840" t="str">
            <v>잡손실</v>
          </cell>
          <cell r="C18840" t="str">
            <v>잡손실</v>
          </cell>
          <cell r="D18840">
            <v>200</v>
          </cell>
          <cell r="E18840" t="str">
            <v>수금전표</v>
          </cell>
          <cell r="F18840" t="str">
            <v>60059661-003</v>
          </cell>
          <cell r="G18840">
            <v>100729</v>
          </cell>
          <cell r="H18840" t="str">
            <v>SCR국내영업팀</v>
          </cell>
          <cell r="I18840">
            <v>100729</v>
          </cell>
          <cell r="J18840" t="str">
            <v>SCR국내영업팀</v>
          </cell>
          <cell r="K18840" t="str">
            <v>SCR/대성전선 외상대? D</v>
          </cell>
          <cell r="M18840">
            <v>1</v>
          </cell>
          <cell r="N18840" t="str">
            <v>0  2</v>
          </cell>
          <cell r="O18840" t="str">
            <v>000.03.11  2</v>
          </cell>
          <cell r="P18840" t="str">
            <v>000.03.11  손</v>
          </cell>
          <cell r="Q18840" t="str">
            <v>형경</v>
          </cell>
        </row>
        <row r="18841">
          <cell r="A18841" t="str">
            <v>81090-00</v>
          </cell>
          <cell r="B18841" t="str">
            <v>잡손실</v>
          </cell>
          <cell r="C18841" t="str">
            <v>잡손실</v>
          </cell>
          <cell r="D18841">
            <v>200</v>
          </cell>
          <cell r="E18841" t="str">
            <v>수금전표</v>
          </cell>
          <cell r="F18841" t="str">
            <v>60059690-003</v>
          </cell>
          <cell r="G18841">
            <v>100729</v>
          </cell>
          <cell r="H18841" t="str">
            <v>SCR국내영업팀</v>
          </cell>
          <cell r="I18841">
            <v>100729</v>
          </cell>
          <cell r="J18841" t="str">
            <v>SCR국내영업팀</v>
          </cell>
          <cell r="K18841" t="str">
            <v>SCR/두원전선 외상대? D</v>
          </cell>
          <cell r="M18841">
            <v>904</v>
          </cell>
          <cell r="N18841" t="str">
            <v>0  2</v>
          </cell>
          <cell r="O18841" t="str">
            <v>000.03.13  2</v>
          </cell>
          <cell r="P18841" t="str">
            <v>000.03.13  손</v>
          </cell>
          <cell r="Q18841" t="str">
            <v>형경</v>
          </cell>
        </row>
        <row r="18842">
          <cell r="A18842" t="str">
            <v>81090-00</v>
          </cell>
          <cell r="B18842" t="str">
            <v>잡손실</v>
          </cell>
          <cell r="C18842" t="str">
            <v>잡손실</v>
          </cell>
          <cell r="D18842">
            <v>1</v>
          </cell>
          <cell r="E18842" t="str">
            <v>비용전표</v>
          </cell>
          <cell r="F18842" t="str">
            <v>10533405-003</v>
          </cell>
          <cell r="G18842">
            <v>100776</v>
          </cell>
          <cell r="H18842" t="str">
            <v>CATV팀</v>
          </cell>
          <cell r="I18842">
            <v>100775</v>
          </cell>
          <cell r="J18842" t="str">
            <v>전송팀</v>
          </cell>
          <cell r="K18842" t="str">
            <v>잡손실</v>
          </cell>
          <cell r="L18842" t="str">
            <v>D</v>
          </cell>
          <cell r="M18842">
            <v>1</v>
          </cell>
          <cell r="N18842">
            <v>0</v>
          </cell>
          <cell r="O18842" t="str">
            <v>2000.03.14</v>
          </cell>
          <cell r="P18842" t="str">
            <v>2000.03.14</v>
          </cell>
        </row>
        <row r="18843">
          <cell r="A18843" t="str">
            <v>81090-00</v>
          </cell>
          <cell r="B18843" t="str">
            <v>잡손실</v>
          </cell>
          <cell r="C18843" t="str">
            <v>잡손실</v>
          </cell>
          <cell r="D18843">
            <v>200</v>
          </cell>
          <cell r="E18843" t="str">
            <v>수금전표</v>
          </cell>
          <cell r="F18843" t="str">
            <v>60060068-003</v>
          </cell>
          <cell r="G18843">
            <v>100066</v>
          </cell>
          <cell r="H18843" t="str">
            <v>국내영업팀</v>
          </cell>
          <cell r="I18843">
            <v>100066</v>
          </cell>
          <cell r="J18843" t="str">
            <v>국내영업팀</v>
          </cell>
          <cell r="K18843" t="str">
            <v>외상대입금 단수차이</v>
          </cell>
          <cell r="L18843" t="str">
            <v>D</v>
          </cell>
          <cell r="M18843">
            <v>7</v>
          </cell>
          <cell r="N18843">
            <v>0</v>
          </cell>
          <cell r="O18843" t="str">
            <v>2000.03.17</v>
          </cell>
          <cell r="P18843" t="str">
            <v>2000.03.17</v>
          </cell>
          <cell r="Q18843" t="str">
            <v>오은영</v>
          </cell>
        </row>
        <row r="18844">
          <cell r="A18844" t="str">
            <v>81090-00</v>
          </cell>
          <cell r="B18844" t="str">
            <v>잡손실</v>
          </cell>
          <cell r="C18844" t="str">
            <v>잡손실</v>
          </cell>
          <cell r="D18844">
            <v>200</v>
          </cell>
          <cell r="E18844" t="str">
            <v>수금전표</v>
          </cell>
          <cell r="F18844" t="str">
            <v>60060273-003</v>
          </cell>
          <cell r="G18844">
            <v>100066</v>
          </cell>
          <cell r="H18844" t="str">
            <v>국내영업팀</v>
          </cell>
          <cell r="I18844">
            <v>100066</v>
          </cell>
          <cell r="J18844" t="str">
            <v>국내영업팀</v>
          </cell>
          <cell r="K18844" t="str">
            <v>외상대입금 단수차이</v>
          </cell>
          <cell r="L18844" t="str">
            <v>D</v>
          </cell>
          <cell r="M18844">
            <v>5</v>
          </cell>
          <cell r="N18844">
            <v>0</v>
          </cell>
          <cell r="O18844" t="str">
            <v>2000.03.27</v>
          </cell>
          <cell r="P18844" t="str">
            <v>2000.03.27</v>
          </cell>
          <cell r="Q18844" t="str">
            <v>오은영</v>
          </cell>
        </row>
        <row r="18845">
          <cell r="A18845" t="str">
            <v>81090-00</v>
          </cell>
          <cell r="B18845" t="str">
            <v>잡손실</v>
          </cell>
          <cell r="C18845" t="str">
            <v>잡손실</v>
          </cell>
          <cell r="D18845">
            <v>200</v>
          </cell>
          <cell r="E18845" t="str">
            <v>수금전표</v>
          </cell>
          <cell r="F18845" t="str">
            <v>60061090-004</v>
          </cell>
          <cell r="G18845">
            <v>100066</v>
          </cell>
          <cell r="H18845" t="str">
            <v>국내영업팀</v>
          </cell>
          <cell r="I18845">
            <v>100066</v>
          </cell>
          <cell r="J18845" t="str">
            <v>국내영업팀</v>
          </cell>
          <cell r="K18845" t="str">
            <v>외상대입금 단수차이</v>
          </cell>
          <cell r="L18845" t="str">
            <v>D</v>
          </cell>
          <cell r="M18845">
            <v>2</v>
          </cell>
          <cell r="N18845">
            <v>0</v>
          </cell>
          <cell r="O18845" t="str">
            <v>2000.03.31</v>
          </cell>
          <cell r="P18845" t="str">
            <v>2000.03.31</v>
          </cell>
          <cell r="Q18845" t="str">
            <v>오은영</v>
          </cell>
        </row>
        <row r="18846">
          <cell r="A18846" t="str">
            <v>81090-00</v>
          </cell>
          <cell r="B18846" t="str">
            <v>잡손실</v>
          </cell>
          <cell r="C18846" t="str">
            <v>잡손실</v>
          </cell>
          <cell r="D18846">
            <v>200</v>
          </cell>
          <cell r="E18846" t="str">
            <v>수금전표</v>
          </cell>
          <cell r="F18846" t="str">
            <v>60061523-003</v>
          </cell>
          <cell r="G18846">
            <v>100066</v>
          </cell>
          <cell r="H18846" t="str">
            <v>국내영업팀</v>
          </cell>
          <cell r="I18846">
            <v>100066</v>
          </cell>
          <cell r="J18846" t="str">
            <v>국내영업팀</v>
          </cell>
          <cell r="K18846" t="str">
            <v>외상대입금 단수차이</v>
          </cell>
          <cell r="L18846" t="str">
            <v>D</v>
          </cell>
          <cell r="M18846">
            <v>8</v>
          </cell>
          <cell r="N18846">
            <v>0</v>
          </cell>
          <cell r="O18846" t="str">
            <v>2000.04.03</v>
          </cell>
          <cell r="P18846" t="str">
            <v>2000.04.03</v>
          </cell>
          <cell r="Q18846" t="str">
            <v>오은영</v>
          </cell>
        </row>
        <row r="18847">
          <cell r="A18847" t="str">
            <v>81090-00</v>
          </cell>
          <cell r="B18847" t="str">
            <v>잡손실</v>
          </cell>
          <cell r="C18847" t="str">
            <v>잡손실</v>
          </cell>
          <cell r="D18847">
            <v>1</v>
          </cell>
          <cell r="E18847" t="str">
            <v>비용전표</v>
          </cell>
          <cell r="F18847" t="str">
            <v>10542710-001</v>
          </cell>
          <cell r="G18847">
            <v>100730</v>
          </cell>
          <cell r="H18847" t="str">
            <v>SCR해외영업팀</v>
          </cell>
          <cell r="I18847">
            <v>100729</v>
          </cell>
          <cell r="J18847" t="str">
            <v>SCR국내영업팀</v>
          </cell>
          <cell r="K18847" t="str">
            <v>SCR/선물거래정산대금</v>
          </cell>
          <cell r="L18847" t="str">
            <v>D</v>
          </cell>
          <cell r="M18847">
            <v>15171123</v>
          </cell>
          <cell r="N18847">
            <v>0</v>
          </cell>
          <cell r="O18847" t="str">
            <v>2000.04.08</v>
          </cell>
          <cell r="P18847" t="str">
            <v>2000.04.04</v>
          </cell>
          <cell r="Q18847" t="str">
            <v>손형경</v>
          </cell>
        </row>
        <row r="18848">
          <cell r="A18848" t="str">
            <v>81090-00</v>
          </cell>
          <cell r="B18848" t="str">
            <v>잡손실</v>
          </cell>
          <cell r="C18848" t="str">
            <v>잡손실</v>
          </cell>
          <cell r="D18848">
            <v>200</v>
          </cell>
          <cell r="E18848" t="str">
            <v>수금전표</v>
          </cell>
          <cell r="F18848" t="str">
            <v>60061683-003</v>
          </cell>
          <cell r="G18848">
            <v>100066</v>
          </cell>
          <cell r="H18848" t="str">
            <v>국내영업팀</v>
          </cell>
          <cell r="I18848">
            <v>100066</v>
          </cell>
          <cell r="J18848" t="str">
            <v>국내영업팀</v>
          </cell>
          <cell r="K18848" t="str">
            <v>외상대입금 단수차이</v>
          </cell>
          <cell r="L18848" t="str">
            <v>D</v>
          </cell>
          <cell r="M18848">
            <v>8</v>
          </cell>
          <cell r="N18848">
            <v>0</v>
          </cell>
          <cell r="O18848" t="str">
            <v>2000.04.14</v>
          </cell>
          <cell r="P18848" t="str">
            <v>2000.04.14</v>
          </cell>
          <cell r="Q18848" t="str">
            <v>오은영</v>
          </cell>
        </row>
        <row r="18849">
          <cell r="A18849" t="str">
            <v>81090-00</v>
          </cell>
          <cell r="B18849" t="str">
            <v>잡손실</v>
          </cell>
          <cell r="C18849" t="str">
            <v>잡손실</v>
          </cell>
          <cell r="D18849">
            <v>200</v>
          </cell>
          <cell r="E18849" t="str">
            <v>수금전표</v>
          </cell>
          <cell r="F18849" t="str">
            <v>60063173-003</v>
          </cell>
          <cell r="G18849">
            <v>100066</v>
          </cell>
          <cell r="H18849" t="str">
            <v>국내영업팀</v>
          </cell>
          <cell r="I18849">
            <v>100066</v>
          </cell>
          <cell r="J18849" t="str">
            <v>국내영업팀</v>
          </cell>
          <cell r="K18849" t="str">
            <v>외상대입금 단수차이</v>
          </cell>
          <cell r="L18849" t="str">
            <v>D</v>
          </cell>
          <cell r="M18849">
            <v>6</v>
          </cell>
          <cell r="N18849">
            <v>0</v>
          </cell>
          <cell r="O18849" t="str">
            <v>2000.04.28</v>
          </cell>
          <cell r="P18849" t="str">
            <v>2000.04.28</v>
          </cell>
          <cell r="Q18849" t="str">
            <v>오은영</v>
          </cell>
        </row>
        <row r="18850">
          <cell r="A18850" t="str">
            <v>81090-00</v>
          </cell>
          <cell r="B18850" t="str">
            <v>잡손실</v>
          </cell>
          <cell r="C18850" t="str">
            <v>잡손실</v>
          </cell>
          <cell r="D18850">
            <v>200</v>
          </cell>
          <cell r="E18850" t="str">
            <v>수금전표</v>
          </cell>
          <cell r="F18850" t="str">
            <v>60061902-003</v>
          </cell>
          <cell r="G18850">
            <v>100729</v>
          </cell>
          <cell r="H18850" t="str">
            <v>SCR국내영업팀</v>
          </cell>
          <cell r="I18850">
            <v>100729</v>
          </cell>
          <cell r="J18850" t="str">
            <v>SCR국내영업팀</v>
          </cell>
          <cell r="K18850" t="str">
            <v>경신전선 어음대단수? D</v>
          </cell>
          <cell r="M18850">
            <v>1</v>
          </cell>
          <cell r="N18850" t="str">
            <v>0  2</v>
          </cell>
          <cell r="O18850" t="str">
            <v>000.04.29  2</v>
          </cell>
          <cell r="P18850" t="str">
            <v>000.04.25  김</v>
          </cell>
          <cell r="Q18850" t="str">
            <v>창섭</v>
          </cell>
        </row>
        <row r="18851">
          <cell r="A18851" t="str">
            <v>81090-00</v>
          </cell>
          <cell r="B18851" t="str">
            <v>잡손실</v>
          </cell>
          <cell r="C18851" t="str">
            <v>잡손실</v>
          </cell>
          <cell r="D18851">
            <v>200</v>
          </cell>
          <cell r="E18851" t="str">
            <v>수금전표</v>
          </cell>
          <cell r="F18851" t="str">
            <v>60063577-005</v>
          </cell>
          <cell r="G18851">
            <v>100066</v>
          </cell>
          <cell r="H18851" t="str">
            <v>국내영업팀</v>
          </cell>
          <cell r="I18851">
            <v>100066</v>
          </cell>
          <cell r="J18851" t="str">
            <v>국내영업팀</v>
          </cell>
          <cell r="K18851" t="str">
            <v>외상대입금 단수차이</v>
          </cell>
          <cell r="L18851" t="str">
            <v>D</v>
          </cell>
          <cell r="M18851">
            <v>1</v>
          </cell>
          <cell r="N18851">
            <v>0</v>
          </cell>
          <cell r="O18851" t="str">
            <v>2000.05.04</v>
          </cell>
          <cell r="P18851" t="str">
            <v>2000.05.04</v>
          </cell>
          <cell r="Q18851" t="str">
            <v>오은영</v>
          </cell>
        </row>
        <row r="18852">
          <cell r="A18852" t="str">
            <v>81090-00</v>
          </cell>
          <cell r="B18852" t="str">
            <v>잡손실</v>
          </cell>
          <cell r="C18852" t="str">
            <v>잡손실</v>
          </cell>
          <cell r="D18852">
            <v>200</v>
          </cell>
          <cell r="E18852" t="str">
            <v>수금전표</v>
          </cell>
          <cell r="F18852" t="str">
            <v>60063801-003</v>
          </cell>
          <cell r="G18852">
            <v>100066</v>
          </cell>
          <cell r="H18852" t="str">
            <v>국내영업팀</v>
          </cell>
          <cell r="I18852">
            <v>100066</v>
          </cell>
          <cell r="J18852" t="str">
            <v>국내영업팀</v>
          </cell>
          <cell r="K18852" t="str">
            <v>외상대입금 단수차이</v>
          </cell>
          <cell r="L18852" t="str">
            <v>D</v>
          </cell>
          <cell r="M18852">
            <v>5</v>
          </cell>
          <cell r="N18852">
            <v>0</v>
          </cell>
          <cell r="O18852" t="str">
            <v>2000.05.09</v>
          </cell>
          <cell r="P18852" t="str">
            <v>2000.05.09</v>
          </cell>
          <cell r="Q18852" t="str">
            <v>오은영</v>
          </cell>
        </row>
        <row r="18853">
          <cell r="A18853" t="str">
            <v>81090-00</v>
          </cell>
          <cell r="B18853" t="str">
            <v>잡손실</v>
          </cell>
          <cell r="C18853" t="str">
            <v>잡손실</v>
          </cell>
          <cell r="D18853">
            <v>200</v>
          </cell>
          <cell r="E18853" t="str">
            <v>수금전표</v>
          </cell>
          <cell r="F18853" t="str">
            <v>10555368-003</v>
          </cell>
          <cell r="G18853">
            <v>100027</v>
          </cell>
          <cell r="H18853" t="str">
            <v>일진경리팀</v>
          </cell>
          <cell r="I18853">
            <v>100027</v>
          </cell>
          <cell r="J18853" t="str">
            <v>일진경리팀</v>
          </cell>
          <cell r="K18853" t="str">
            <v>잡손실</v>
          </cell>
          <cell r="L18853" t="str">
            <v>D</v>
          </cell>
          <cell r="M18853">
            <v>5</v>
          </cell>
          <cell r="N18853">
            <v>0</v>
          </cell>
          <cell r="O18853" t="str">
            <v>2000.05.10</v>
          </cell>
          <cell r="P18853" t="str">
            <v>2000.05.10</v>
          </cell>
          <cell r="Q18853" t="str">
            <v>최윤경</v>
          </cell>
        </row>
        <row r="18854">
          <cell r="A18854" t="str">
            <v>81090-00</v>
          </cell>
          <cell r="B18854" t="str">
            <v>잡손실</v>
          </cell>
          <cell r="C18854" t="str">
            <v>잡손실</v>
          </cell>
          <cell r="D18854">
            <v>200</v>
          </cell>
          <cell r="E18854" t="str">
            <v>수금전표</v>
          </cell>
          <cell r="F18854" t="str">
            <v>60063808-003</v>
          </cell>
          <cell r="G18854">
            <v>100066</v>
          </cell>
          <cell r="H18854" t="str">
            <v>국내영업팀</v>
          </cell>
          <cell r="I18854">
            <v>100066</v>
          </cell>
          <cell r="J18854" t="str">
            <v>국내영업팀</v>
          </cell>
          <cell r="K18854" t="str">
            <v>외상대입금 단수차이</v>
          </cell>
          <cell r="L18854" t="str">
            <v>D</v>
          </cell>
          <cell r="M18854">
            <v>5</v>
          </cell>
          <cell r="N18854">
            <v>0</v>
          </cell>
          <cell r="O18854" t="str">
            <v>2000.05.12</v>
          </cell>
          <cell r="P18854" t="str">
            <v>2000.05.12</v>
          </cell>
          <cell r="Q18854" t="str">
            <v>오은영</v>
          </cell>
        </row>
        <row r="18855">
          <cell r="A18855" t="str">
            <v>81090-00</v>
          </cell>
          <cell r="B18855" t="str">
            <v>잡손실</v>
          </cell>
          <cell r="C18855" t="str">
            <v>잡손실</v>
          </cell>
          <cell r="D18855">
            <v>200</v>
          </cell>
          <cell r="E18855" t="str">
            <v>수금전표</v>
          </cell>
          <cell r="F18855" t="str">
            <v>60063952-003</v>
          </cell>
          <cell r="G18855">
            <v>100066</v>
          </cell>
          <cell r="H18855" t="str">
            <v>국내영업팀</v>
          </cell>
          <cell r="I18855">
            <v>100066</v>
          </cell>
          <cell r="J18855" t="str">
            <v>국내영업팀</v>
          </cell>
          <cell r="K18855" t="str">
            <v>광케이블 지체상금</v>
          </cell>
          <cell r="L18855" t="str">
            <v>D</v>
          </cell>
          <cell r="M18855">
            <v>1400070</v>
          </cell>
          <cell r="N18855">
            <v>0</v>
          </cell>
          <cell r="O18855" t="str">
            <v>2000.05.15</v>
          </cell>
          <cell r="P18855" t="str">
            <v>2000.05.15</v>
          </cell>
          <cell r="Q18855" t="str">
            <v>오은영</v>
          </cell>
        </row>
        <row r="18856">
          <cell r="A18856" t="str">
            <v>81090-00</v>
          </cell>
          <cell r="B18856" t="str">
            <v>잡손실</v>
          </cell>
          <cell r="C18856" t="str">
            <v>잡손실</v>
          </cell>
          <cell r="D18856">
            <v>200</v>
          </cell>
          <cell r="E18856" t="str">
            <v>수금전표</v>
          </cell>
          <cell r="F18856" t="str">
            <v>60063956-003</v>
          </cell>
          <cell r="G18856">
            <v>100066</v>
          </cell>
          <cell r="H18856" t="str">
            <v>국내영업팀</v>
          </cell>
          <cell r="I18856">
            <v>100066</v>
          </cell>
          <cell r="J18856" t="str">
            <v>국내영업팀</v>
          </cell>
          <cell r="K18856" t="str">
            <v>광케이블 지체상금</v>
          </cell>
          <cell r="L18856" t="str">
            <v>D</v>
          </cell>
          <cell r="M18856">
            <v>1531560</v>
          </cell>
          <cell r="N18856">
            <v>0</v>
          </cell>
          <cell r="O18856" t="str">
            <v>2000.05.15</v>
          </cell>
          <cell r="P18856" t="str">
            <v>2000.05.15</v>
          </cell>
          <cell r="Q18856" t="str">
            <v>오은영</v>
          </cell>
        </row>
        <row r="18857">
          <cell r="A18857" t="str">
            <v>81090-00</v>
          </cell>
          <cell r="B18857" t="str">
            <v>잡손실</v>
          </cell>
          <cell r="C18857" t="str">
            <v>잡손실</v>
          </cell>
          <cell r="D18857">
            <v>200</v>
          </cell>
          <cell r="E18857" t="str">
            <v>수금전표</v>
          </cell>
          <cell r="F18857" t="str">
            <v>60063949-003</v>
          </cell>
          <cell r="G18857">
            <v>100066</v>
          </cell>
          <cell r="H18857" t="str">
            <v>국내영업팀</v>
          </cell>
          <cell r="I18857">
            <v>100066</v>
          </cell>
          <cell r="J18857" t="str">
            <v>국내영업팀</v>
          </cell>
          <cell r="K18857" t="str">
            <v>광케이블 지체상금</v>
          </cell>
          <cell r="L18857" t="str">
            <v>D</v>
          </cell>
          <cell r="M18857">
            <v>1059740</v>
          </cell>
          <cell r="N18857">
            <v>0</v>
          </cell>
          <cell r="O18857" t="str">
            <v>2000.05.15</v>
          </cell>
          <cell r="P18857" t="str">
            <v>2000.05.15</v>
          </cell>
          <cell r="Q18857" t="str">
            <v>오은영</v>
          </cell>
        </row>
        <row r="18858">
          <cell r="A18858" t="str">
            <v>81090-00</v>
          </cell>
          <cell r="B18858" t="str">
            <v>잡손실</v>
          </cell>
          <cell r="C18858" t="str">
            <v>잡손실</v>
          </cell>
          <cell r="D18858">
            <v>200</v>
          </cell>
          <cell r="E18858" t="str">
            <v>수금전표</v>
          </cell>
          <cell r="F18858" t="str">
            <v>60063954-003</v>
          </cell>
          <cell r="G18858">
            <v>100066</v>
          </cell>
          <cell r="H18858" t="str">
            <v>국내영업팀</v>
          </cell>
          <cell r="I18858">
            <v>100066</v>
          </cell>
          <cell r="J18858" t="str">
            <v>국내영업팀</v>
          </cell>
          <cell r="K18858" t="str">
            <v>광케이블 지체상금</v>
          </cell>
          <cell r="L18858" t="str">
            <v>D</v>
          </cell>
          <cell r="M18858">
            <v>45250</v>
          </cell>
          <cell r="N18858">
            <v>0</v>
          </cell>
          <cell r="O18858" t="str">
            <v>2000.05.15</v>
          </cell>
          <cell r="P18858" t="str">
            <v>2000.05.15</v>
          </cell>
          <cell r="Q18858" t="str">
            <v>오은영</v>
          </cell>
        </row>
        <row r="18859">
          <cell r="A18859" t="str">
            <v>81090-00</v>
          </cell>
          <cell r="B18859" t="str">
            <v>잡손실</v>
          </cell>
          <cell r="C18859" t="str">
            <v>잡손실</v>
          </cell>
          <cell r="D18859">
            <v>200</v>
          </cell>
          <cell r="E18859" t="str">
            <v>수금전표</v>
          </cell>
          <cell r="F18859" t="str">
            <v>60063954-004</v>
          </cell>
          <cell r="G18859">
            <v>100066</v>
          </cell>
          <cell r="H18859" t="str">
            <v>국내영업팀</v>
          </cell>
          <cell r="I18859">
            <v>100066</v>
          </cell>
          <cell r="J18859" t="str">
            <v>국내영업팀</v>
          </cell>
          <cell r="K18859" t="str">
            <v>외상대입금 단수차이</v>
          </cell>
          <cell r="L18859" t="str">
            <v>D</v>
          </cell>
          <cell r="M18859">
            <v>5</v>
          </cell>
          <cell r="N18859">
            <v>0</v>
          </cell>
          <cell r="O18859" t="str">
            <v>2000.05.15</v>
          </cell>
          <cell r="P18859" t="str">
            <v>2000.05.15</v>
          </cell>
          <cell r="Q18859" t="str">
            <v>오은영</v>
          </cell>
        </row>
        <row r="18860">
          <cell r="A18860" t="str">
            <v>81090-00</v>
          </cell>
          <cell r="B18860" t="str">
            <v>잡손실</v>
          </cell>
          <cell r="C18860" t="str">
            <v>잡손실</v>
          </cell>
          <cell r="D18860">
            <v>200</v>
          </cell>
          <cell r="E18860" t="str">
            <v>수금전표</v>
          </cell>
          <cell r="F18860" t="str">
            <v>60063955-003</v>
          </cell>
          <cell r="G18860">
            <v>100066</v>
          </cell>
          <cell r="H18860" t="str">
            <v>국내영업팀</v>
          </cell>
          <cell r="I18860">
            <v>100066</v>
          </cell>
          <cell r="J18860" t="str">
            <v>국내영업팀</v>
          </cell>
          <cell r="K18860" t="str">
            <v>광케이블 지체상금</v>
          </cell>
          <cell r="L18860" t="str">
            <v>D</v>
          </cell>
          <cell r="M18860">
            <v>237010</v>
          </cell>
          <cell r="N18860">
            <v>0</v>
          </cell>
          <cell r="O18860" t="str">
            <v>2000.05.15</v>
          </cell>
          <cell r="P18860" t="str">
            <v>2000.05.15</v>
          </cell>
          <cell r="Q18860" t="str">
            <v>오은영</v>
          </cell>
        </row>
        <row r="18861">
          <cell r="A18861" t="str">
            <v>81090-00</v>
          </cell>
          <cell r="B18861" t="str">
            <v>잡손실</v>
          </cell>
          <cell r="C18861" t="str">
            <v>잡손실</v>
          </cell>
          <cell r="D18861">
            <v>200</v>
          </cell>
          <cell r="E18861" t="str">
            <v>수금전표</v>
          </cell>
          <cell r="F18861" t="str">
            <v>60064374-005</v>
          </cell>
          <cell r="G18861">
            <v>100066</v>
          </cell>
          <cell r="H18861" t="str">
            <v>국내영업팀</v>
          </cell>
          <cell r="I18861">
            <v>100066</v>
          </cell>
          <cell r="J18861" t="str">
            <v>국내영업팀</v>
          </cell>
          <cell r="K18861" t="str">
            <v>광케이블 지체상금</v>
          </cell>
          <cell r="L18861" t="str">
            <v>D</v>
          </cell>
          <cell r="M18861">
            <v>16725070</v>
          </cell>
          <cell r="N18861">
            <v>0</v>
          </cell>
          <cell r="O18861" t="str">
            <v>2000.05.15</v>
          </cell>
          <cell r="P18861" t="str">
            <v>2000.05.15</v>
          </cell>
          <cell r="Q18861" t="str">
            <v>오은영</v>
          </cell>
        </row>
        <row r="18862">
          <cell r="A18862" t="str">
            <v>81090-00</v>
          </cell>
          <cell r="B18862" t="str">
            <v>잡손실</v>
          </cell>
          <cell r="C18862" t="str">
            <v>잡손실</v>
          </cell>
          <cell r="D18862">
            <v>200</v>
          </cell>
          <cell r="E18862" t="str">
            <v>수금전표</v>
          </cell>
          <cell r="F18862" t="str">
            <v>60064374-006</v>
          </cell>
          <cell r="G18862">
            <v>100066</v>
          </cell>
          <cell r="H18862" t="str">
            <v>국내영업팀</v>
          </cell>
          <cell r="I18862">
            <v>100066</v>
          </cell>
          <cell r="J18862" t="str">
            <v>국내영업팀</v>
          </cell>
          <cell r="K18862" t="str">
            <v>외상대입금 단수차이</v>
          </cell>
          <cell r="L18862" t="str">
            <v>D</v>
          </cell>
          <cell r="M18862">
            <v>5</v>
          </cell>
          <cell r="N18862">
            <v>0</v>
          </cell>
          <cell r="O18862" t="str">
            <v>2000.05.15</v>
          </cell>
          <cell r="P18862" t="str">
            <v>2000.05.15</v>
          </cell>
          <cell r="Q18862" t="str">
            <v>오은영</v>
          </cell>
        </row>
        <row r="18863">
          <cell r="A18863" t="str">
            <v>81090-00</v>
          </cell>
          <cell r="B18863" t="str">
            <v>잡손실</v>
          </cell>
          <cell r="C18863" t="str">
            <v>잡손실</v>
          </cell>
          <cell r="D18863">
            <v>200</v>
          </cell>
          <cell r="E18863" t="str">
            <v>수금전표</v>
          </cell>
          <cell r="F18863" t="str">
            <v>60063630-003</v>
          </cell>
          <cell r="G18863">
            <v>100729</v>
          </cell>
          <cell r="H18863" t="str">
            <v>SCR국내영업팀</v>
          </cell>
          <cell r="I18863">
            <v>100729</v>
          </cell>
          <cell r="J18863" t="str">
            <v>SCR국내영업팀</v>
          </cell>
          <cell r="K18863" t="str">
            <v>SCR남일기업사 외상대</v>
          </cell>
          <cell r="L18863" t="str">
            <v>D</v>
          </cell>
          <cell r="M18863">
            <v>88</v>
          </cell>
          <cell r="N18863">
            <v>0</v>
          </cell>
          <cell r="O18863" t="str">
            <v>2000.05.17</v>
          </cell>
          <cell r="P18863" t="str">
            <v>2000.05.17</v>
          </cell>
          <cell r="Q18863" t="str">
            <v>손형경</v>
          </cell>
        </row>
        <row r="18864">
          <cell r="A18864" t="str">
            <v>81090-00</v>
          </cell>
          <cell r="B18864" t="str">
            <v>잡손실</v>
          </cell>
          <cell r="C18864" t="str">
            <v>잡손실</v>
          </cell>
          <cell r="D18864">
            <v>200</v>
          </cell>
          <cell r="E18864" t="str">
            <v>수금전표</v>
          </cell>
          <cell r="F18864" t="str">
            <v>60064790-003</v>
          </cell>
          <cell r="G18864">
            <v>100066</v>
          </cell>
          <cell r="H18864" t="str">
            <v>국내영업팀</v>
          </cell>
          <cell r="I18864">
            <v>100066</v>
          </cell>
          <cell r="J18864" t="str">
            <v>국내영업팀</v>
          </cell>
          <cell r="K18864" t="str">
            <v>F/S케이블 지체상금</v>
          </cell>
          <cell r="L18864" t="str">
            <v>D</v>
          </cell>
          <cell r="M18864">
            <v>2370850</v>
          </cell>
          <cell r="N18864">
            <v>0</v>
          </cell>
          <cell r="O18864" t="str">
            <v>2000.05.22</v>
          </cell>
          <cell r="P18864" t="str">
            <v>2000.05.22</v>
          </cell>
          <cell r="Q18864" t="str">
            <v>오은영</v>
          </cell>
        </row>
        <row r="18865">
          <cell r="A18865" t="str">
            <v>81090-00</v>
          </cell>
          <cell r="B18865" t="str">
            <v>잡손실</v>
          </cell>
          <cell r="C18865" t="str">
            <v>잡손실</v>
          </cell>
          <cell r="D18865">
            <v>200</v>
          </cell>
          <cell r="E18865" t="str">
            <v>수금전표</v>
          </cell>
          <cell r="F18865" t="str">
            <v>60064790-004</v>
          </cell>
          <cell r="G18865">
            <v>100066</v>
          </cell>
          <cell r="H18865" t="str">
            <v>국내영업팀</v>
          </cell>
          <cell r="I18865">
            <v>100066</v>
          </cell>
          <cell r="J18865" t="str">
            <v>국내영업팀</v>
          </cell>
          <cell r="K18865" t="str">
            <v>외상대입금 단수차이</v>
          </cell>
          <cell r="L18865" t="str">
            <v>D</v>
          </cell>
          <cell r="M18865">
            <v>6</v>
          </cell>
          <cell r="N18865">
            <v>0</v>
          </cell>
          <cell r="O18865" t="str">
            <v>2000.05.22</v>
          </cell>
          <cell r="P18865" t="str">
            <v>2000.05.22</v>
          </cell>
          <cell r="Q18865" t="str">
            <v>오은영</v>
          </cell>
        </row>
        <row r="18866">
          <cell r="A18866" t="str">
            <v>81090-00</v>
          </cell>
          <cell r="B18866" t="str">
            <v>잡손실</v>
          </cell>
          <cell r="C18866" t="str">
            <v>잡손실</v>
          </cell>
          <cell r="D18866">
            <v>200</v>
          </cell>
          <cell r="E18866" t="str">
            <v>수금전표</v>
          </cell>
          <cell r="F18866" t="str">
            <v>60064792-003</v>
          </cell>
          <cell r="G18866">
            <v>100066</v>
          </cell>
          <cell r="H18866" t="str">
            <v>국내영업팀</v>
          </cell>
          <cell r="I18866">
            <v>100066</v>
          </cell>
          <cell r="J18866" t="str">
            <v>국내영업팀</v>
          </cell>
          <cell r="K18866" t="str">
            <v>F/S케이블 지체상금</v>
          </cell>
          <cell r="L18866" t="str">
            <v>D</v>
          </cell>
          <cell r="M18866">
            <v>173160</v>
          </cell>
          <cell r="N18866">
            <v>0</v>
          </cell>
          <cell r="O18866" t="str">
            <v>2000.05.22</v>
          </cell>
          <cell r="P18866" t="str">
            <v>2000.05.22</v>
          </cell>
          <cell r="Q18866" t="str">
            <v>오은영</v>
          </cell>
        </row>
        <row r="18867">
          <cell r="A18867" t="str">
            <v>81090-00</v>
          </cell>
          <cell r="B18867" t="str">
            <v>잡손실</v>
          </cell>
          <cell r="C18867" t="str">
            <v>잡손실</v>
          </cell>
          <cell r="D18867">
            <v>200</v>
          </cell>
          <cell r="E18867" t="str">
            <v>수금전표</v>
          </cell>
          <cell r="F18867" t="str">
            <v>60064788-003</v>
          </cell>
          <cell r="G18867">
            <v>100066</v>
          </cell>
          <cell r="H18867" t="str">
            <v>국내영업팀</v>
          </cell>
          <cell r="I18867">
            <v>100066</v>
          </cell>
          <cell r="J18867" t="str">
            <v>국내영업팀</v>
          </cell>
          <cell r="K18867" t="str">
            <v>외상대입금 단수차이</v>
          </cell>
          <cell r="L18867" t="str">
            <v>D</v>
          </cell>
          <cell r="M18867">
            <v>1</v>
          </cell>
          <cell r="N18867">
            <v>0</v>
          </cell>
          <cell r="O18867" t="str">
            <v>2000.05.24</v>
          </cell>
          <cell r="P18867" t="str">
            <v>2000.05.24</v>
          </cell>
          <cell r="Q18867" t="str">
            <v>오은영</v>
          </cell>
        </row>
        <row r="18868">
          <cell r="A18868" t="str">
            <v>81090-00</v>
          </cell>
          <cell r="B18868" t="str">
            <v>잡손실</v>
          </cell>
          <cell r="C18868" t="str">
            <v>잡손실</v>
          </cell>
          <cell r="D18868">
            <v>1</v>
          </cell>
          <cell r="E18868" t="str">
            <v>비용전표</v>
          </cell>
          <cell r="F18868" t="str">
            <v>10562997-001</v>
          </cell>
          <cell r="G18868">
            <v>100456</v>
          </cell>
          <cell r="H18868" t="str">
            <v>수출팀</v>
          </cell>
          <cell r="I18868">
            <v>100456</v>
          </cell>
          <cell r="J18868" t="str">
            <v>수출팀</v>
          </cell>
          <cell r="K18868" t="str">
            <v>연체료</v>
          </cell>
          <cell r="L18868" t="str">
            <v>D</v>
          </cell>
          <cell r="M18868">
            <v>33460</v>
          </cell>
          <cell r="N18868">
            <v>0</v>
          </cell>
          <cell r="O18868" t="str">
            <v>2000.05.31</v>
          </cell>
          <cell r="P18868" t="str">
            <v>2000.05.31</v>
          </cell>
          <cell r="Q18868" t="str">
            <v>채광기</v>
          </cell>
        </row>
        <row r="18869">
          <cell r="A18869" t="str">
            <v>81090-00</v>
          </cell>
          <cell r="B18869" t="str">
            <v>잡손실</v>
          </cell>
          <cell r="C18869" t="str">
            <v>잡손실</v>
          </cell>
          <cell r="D18869">
            <v>200</v>
          </cell>
          <cell r="E18869" t="str">
            <v>수금전표</v>
          </cell>
          <cell r="F18869" t="str">
            <v>60064791-005</v>
          </cell>
          <cell r="G18869">
            <v>100066</v>
          </cell>
          <cell r="H18869" t="str">
            <v>국내영업팀</v>
          </cell>
          <cell r="I18869">
            <v>100066</v>
          </cell>
          <cell r="J18869" t="str">
            <v>국내영업팀</v>
          </cell>
          <cell r="K18869" t="str">
            <v>F/S케이블 지체상금</v>
          </cell>
          <cell r="L18869" t="str">
            <v>D</v>
          </cell>
          <cell r="M18869">
            <v>90100</v>
          </cell>
          <cell r="N18869">
            <v>0</v>
          </cell>
          <cell r="O18869" t="str">
            <v>2000.05.31</v>
          </cell>
          <cell r="P18869" t="str">
            <v>2000.05.31</v>
          </cell>
          <cell r="Q18869" t="str">
            <v>오은영</v>
          </cell>
        </row>
        <row r="18870">
          <cell r="A18870" t="str">
            <v>81090-00</v>
          </cell>
          <cell r="B18870" t="str">
            <v>잡손실</v>
          </cell>
          <cell r="C18870" t="str">
            <v>잡손실</v>
          </cell>
          <cell r="D18870">
            <v>200</v>
          </cell>
          <cell r="E18870" t="str">
            <v>수금전표</v>
          </cell>
          <cell r="F18870" t="str">
            <v>10566035-007</v>
          </cell>
          <cell r="G18870">
            <v>100702</v>
          </cell>
          <cell r="H18870" t="str">
            <v>관리과</v>
          </cell>
          <cell r="I18870">
            <v>100702</v>
          </cell>
          <cell r="J18870" t="str">
            <v>관리과</v>
          </cell>
          <cell r="K18870" t="str">
            <v>5월분 임대료 관리비</v>
          </cell>
          <cell r="L18870" t="str">
            <v>D</v>
          </cell>
          <cell r="M18870">
            <v>5</v>
          </cell>
          <cell r="N18870">
            <v>0</v>
          </cell>
          <cell r="O18870" t="str">
            <v>2000.06.01</v>
          </cell>
          <cell r="P18870" t="str">
            <v>2000.06.01</v>
          </cell>
          <cell r="Q18870" t="str">
            <v>김지연</v>
          </cell>
        </row>
        <row r="18871">
          <cell r="A18871" t="str">
            <v>81090-00</v>
          </cell>
          <cell r="B18871" t="str">
            <v>잡손실</v>
          </cell>
          <cell r="C18871" t="str">
            <v>잡손실</v>
          </cell>
          <cell r="D18871">
            <v>200</v>
          </cell>
          <cell r="E18871" t="str">
            <v>수금전표</v>
          </cell>
          <cell r="F18871" t="str">
            <v>60065512-003</v>
          </cell>
          <cell r="G18871">
            <v>100066</v>
          </cell>
          <cell r="H18871" t="str">
            <v>국내영업팀</v>
          </cell>
          <cell r="I18871">
            <v>100066</v>
          </cell>
          <cell r="J18871" t="str">
            <v>국내영업팀</v>
          </cell>
          <cell r="K18871" t="str">
            <v>F/S케이블 지체상금</v>
          </cell>
          <cell r="L18871" t="str">
            <v>D</v>
          </cell>
          <cell r="M18871">
            <v>253780</v>
          </cell>
          <cell r="N18871">
            <v>0</v>
          </cell>
          <cell r="O18871" t="str">
            <v>2000.06.01</v>
          </cell>
          <cell r="P18871" t="str">
            <v>2000.06.01</v>
          </cell>
          <cell r="Q18871" t="str">
            <v>오은영</v>
          </cell>
        </row>
        <row r="18872">
          <cell r="A18872" t="str">
            <v>81090-00</v>
          </cell>
          <cell r="B18872" t="str">
            <v>잡손실</v>
          </cell>
          <cell r="C18872" t="str">
            <v>잡손실</v>
          </cell>
          <cell r="D18872">
            <v>200</v>
          </cell>
          <cell r="E18872" t="str">
            <v>수금전표</v>
          </cell>
          <cell r="F18872" t="str">
            <v>60065612-003</v>
          </cell>
          <cell r="G18872">
            <v>100066</v>
          </cell>
          <cell r="H18872" t="str">
            <v>국내영업팀</v>
          </cell>
          <cell r="I18872">
            <v>100066</v>
          </cell>
          <cell r="J18872" t="str">
            <v>국내영업팀</v>
          </cell>
          <cell r="K18872" t="str">
            <v>광섬유케이블 지체상? D</v>
          </cell>
          <cell r="M18872">
            <v>39970</v>
          </cell>
          <cell r="N18872" t="str">
            <v>0  2</v>
          </cell>
          <cell r="O18872" t="str">
            <v>000.06.05  2</v>
          </cell>
          <cell r="P18872" t="str">
            <v>000.06.05  오</v>
          </cell>
          <cell r="Q18872" t="str">
            <v>은영</v>
          </cell>
        </row>
        <row r="18873">
          <cell r="A18873" t="str">
            <v>81090-00</v>
          </cell>
          <cell r="B18873" t="str">
            <v>잡손실</v>
          </cell>
          <cell r="C18873" t="str">
            <v>잡손실</v>
          </cell>
          <cell r="D18873">
            <v>200</v>
          </cell>
          <cell r="E18873" t="str">
            <v>수금전표</v>
          </cell>
          <cell r="F18873" t="str">
            <v>60065516-003</v>
          </cell>
          <cell r="G18873">
            <v>100066</v>
          </cell>
          <cell r="H18873" t="str">
            <v>국내영업팀</v>
          </cell>
          <cell r="I18873">
            <v>100066</v>
          </cell>
          <cell r="J18873" t="str">
            <v>국내영업팀</v>
          </cell>
          <cell r="K18873" t="str">
            <v>외상대입금 단수차이</v>
          </cell>
          <cell r="L18873" t="str">
            <v>D</v>
          </cell>
          <cell r="M18873">
            <v>4</v>
          </cell>
          <cell r="N18873">
            <v>0</v>
          </cell>
          <cell r="O18873" t="str">
            <v>2000.06.09</v>
          </cell>
          <cell r="P18873" t="str">
            <v>2000.06.09</v>
          </cell>
          <cell r="Q18873" t="str">
            <v>오은영</v>
          </cell>
        </row>
        <row r="18874">
          <cell r="A18874" t="str">
            <v>81090-00</v>
          </cell>
          <cell r="B18874" t="str">
            <v>잡손실</v>
          </cell>
          <cell r="C18874" t="str">
            <v>잡손실</v>
          </cell>
          <cell r="D18874">
            <v>200</v>
          </cell>
          <cell r="E18874" t="str">
            <v>수금전표</v>
          </cell>
          <cell r="F18874" t="str">
            <v>60065518-003</v>
          </cell>
          <cell r="G18874">
            <v>100066</v>
          </cell>
          <cell r="H18874" t="str">
            <v>국내영업팀</v>
          </cell>
          <cell r="I18874">
            <v>100066</v>
          </cell>
          <cell r="J18874" t="str">
            <v>국내영업팀</v>
          </cell>
          <cell r="K18874" t="str">
            <v>외상대입금 단수차이</v>
          </cell>
          <cell r="L18874" t="str">
            <v>D</v>
          </cell>
          <cell r="M18874">
            <v>5</v>
          </cell>
          <cell r="N18874">
            <v>0</v>
          </cell>
          <cell r="O18874" t="str">
            <v>2000.06.09</v>
          </cell>
          <cell r="P18874" t="str">
            <v>2000.06.09</v>
          </cell>
          <cell r="Q18874" t="str">
            <v>오은영</v>
          </cell>
        </row>
        <row r="18875">
          <cell r="A18875" t="str">
            <v>81090-00</v>
          </cell>
          <cell r="B18875" t="str">
            <v>잡손실</v>
          </cell>
          <cell r="C18875" t="str">
            <v>잡손실</v>
          </cell>
          <cell r="D18875">
            <v>200</v>
          </cell>
          <cell r="E18875" t="str">
            <v>수금전표</v>
          </cell>
          <cell r="F18875" t="str">
            <v>10567523-003</v>
          </cell>
          <cell r="G18875">
            <v>100702</v>
          </cell>
          <cell r="H18875" t="str">
            <v>관리과</v>
          </cell>
          <cell r="I18875">
            <v>100702</v>
          </cell>
          <cell r="J18875" t="str">
            <v>관리과</v>
          </cell>
          <cell r="K18875" t="str">
            <v>5월분 관리비 연체금? D</v>
          </cell>
          <cell r="M18875">
            <v>3</v>
          </cell>
          <cell r="N18875" t="str">
            <v>0  2</v>
          </cell>
          <cell r="O18875" t="str">
            <v>000.06.12  2</v>
          </cell>
          <cell r="P18875" t="str">
            <v>000.06.12  김</v>
          </cell>
          <cell r="Q18875" t="str">
            <v>지연</v>
          </cell>
        </row>
        <row r="18876">
          <cell r="A18876" t="str">
            <v>81090-00</v>
          </cell>
          <cell r="B18876" t="str">
            <v>잡손실</v>
          </cell>
          <cell r="C18876" t="str">
            <v>잡손실</v>
          </cell>
          <cell r="D18876">
            <v>200</v>
          </cell>
          <cell r="E18876" t="str">
            <v>수금전표</v>
          </cell>
          <cell r="F18876" t="str">
            <v>60065536-003</v>
          </cell>
          <cell r="G18876">
            <v>100066</v>
          </cell>
          <cell r="H18876" t="str">
            <v>국내영업팀</v>
          </cell>
          <cell r="I18876">
            <v>100066</v>
          </cell>
          <cell r="J18876" t="str">
            <v>국내영업팀</v>
          </cell>
          <cell r="K18876" t="str">
            <v>외상대입금 단수차이</v>
          </cell>
          <cell r="L18876" t="str">
            <v>D</v>
          </cell>
          <cell r="M18876">
            <v>1</v>
          </cell>
          <cell r="N18876">
            <v>0</v>
          </cell>
          <cell r="O18876" t="str">
            <v>2000.06.12</v>
          </cell>
          <cell r="P18876" t="str">
            <v>2000.06.12</v>
          </cell>
          <cell r="Q18876" t="str">
            <v>오은영</v>
          </cell>
        </row>
        <row r="18877">
          <cell r="A18877" t="str">
            <v>81090-00</v>
          </cell>
          <cell r="B18877" t="str">
            <v>잡손실</v>
          </cell>
          <cell r="C18877" t="str">
            <v>잡손실</v>
          </cell>
          <cell r="D18877">
            <v>200</v>
          </cell>
          <cell r="E18877" t="str">
            <v>수금전표</v>
          </cell>
          <cell r="F18877" t="str">
            <v>60065566-003</v>
          </cell>
          <cell r="G18877">
            <v>100066</v>
          </cell>
          <cell r="H18877" t="str">
            <v>국내영업팀</v>
          </cell>
          <cell r="I18877">
            <v>100066</v>
          </cell>
          <cell r="J18877" t="str">
            <v>국내영업팀</v>
          </cell>
          <cell r="K18877" t="str">
            <v>광섬유케이블 지체상? D</v>
          </cell>
          <cell r="M18877">
            <v>2206720</v>
          </cell>
          <cell r="N18877" t="str">
            <v>0  2</v>
          </cell>
          <cell r="O18877" t="str">
            <v>000.06.12  2</v>
          </cell>
          <cell r="P18877" t="str">
            <v>000.06.12  오</v>
          </cell>
          <cell r="Q18877" t="str">
            <v>은영</v>
          </cell>
        </row>
        <row r="18878">
          <cell r="A18878" t="str">
            <v>81090-00</v>
          </cell>
          <cell r="B18878" t="str">
            <v>잡손실</v>
          </cell>
          <cell r="C18878" t="str">
            <v>잡손실</v>
          </cell>
          <cell r="D18878">
            <v>200</v>
          </cell>
          <cell r="E18878" t="str">
            <v>수금전표</v>
          </cell>
          <cell r="F18878" t="str">
            <v>60065565-003</v>
          </cell>
          <cell r="G18878">
            <v>100066</v>
          </cell>
          <cell r="H18878" t="str">
            <v>국내영업팀</v>
          </cell>
          <cell r="I18878">
            <v>100066</v>
          </cell>
          <cell r="J18878" t="str">
            <v>국내영업팀</v>
          </cell>
          <cell r="K18878" t="str">
            <v>광섬유케이블 지체상? D</v>
          </cell>
          <cell r="M18878">
            <v>863140</v>
          </cell>
          <cell r="N18878" t="str">
            <v>0  2</v>
          </cell>
          <cell r="O18878" t="str">
            <v>000.06.12  2</v>
          </cell>
          <cell r="P18878" t="str">
            <v>000.06.12  오</v>
          </cell>
          <cell r="Q18878" t="str">
            <v>은영</v>
          </cell>
        </row>
        <row r="18879">
          <cell r="A18879" t="str">
            <v>81090-00</v>
          </cell>
          <cell r="B18879" t="str">
            <v>잡손실</v>
          </cell>
          <cell r="C18879" t="str">
            <v>잡손실</v>
          </cell>
          <cell r="D18879">
            <v>200</v>
          </cell>
          <cell r="E18879" t="str">
            <v>수금전표</v>
          </cell>
          <cell r="F18879" t="str">
            <v>60065594-003</v>
          </cell>
          <cell r="G18879">
            <v>100066</v>
          </cell>
          <cell r="H18879" t="str">
            <v>국내영업팀</v>
          </cell>
          <cell r="I18879">
            <v>100066</v>
          </cell>
          <cell r="J18879" t="str">
            <v>국내영업팀</v>
          </cell>
          <cell r="K18879" t="str">
            <v>외상대입금 단수차이</v>
          </cell>
          <cell r="L18879" t="str">
            <v>D</v>
          </cell>
          <cell r="M18879">
            <v>3</v>
          </cell>
          <cell r="N18879">
            <v>0</v>
          </cell>
          <cell r="O18879" t="str">
            <v>2000.06.13</v>
          </cell>
          <cell r="P18879" t="str">
            <v>2000.06.13</v>
          </cell>
          <cell r="Q18879" t="str">
            <v>오은영</v>
          </cell>
        </row>
        <row r="18880">
          <cell r="A18880" t="str">
            <v>81090-00</v>
          </cell>
          <cell r="B18880" t="str">
            <v>잡손실</v>
          </cell>
          <cell r="C18880" t="str">
            <v>잡손실</v>
          </cell>
          <cell r="D18880">
            <v>200</v>
          </cell>
          <cell r="E18880" t="str">
            <v>수금전표</v>
          </cell>
          <cell r="F18880" t="str">
            <v>60065636-003</v>
          </cell>
          <cell r="G18880">
            <v>100066</v>
          </cell>
          <cell r="H18880" t="str">
            <v>국내영업팀</v>
          </cell>
          <cell r="I18880">
            <v>100066</v>
          </cell>
          <cell r="J18880" t="str">
            <v>국내영업팀</v>
          </cell>
          <cell r="K18880" t="str">
            <v>광섬유케이블 지체상? D</v>
          </cell>
          <cell r="M18880">
            <v>302780</v>
          </cell>
          <cell r="N18880" t="str">
            <v>0  2</v>
          </cell>
          <cell r="O18880" t="str">
            <v>000.06.15  2</v>
          </cell>
          <cell r="P18880" t="str">
            <v>000.06.15  오</v>
          </cell>
          <cell r="Q18880" t="str">
            <v>은영</v>
          </cell>
        </row>
        <row r="18881">
          <cell r="A18881" t="str">
            <v>81090-00</v>
          </cell>
          <cell r="B18881" t="str">
            <v>잡손실</v>
          </cell>
          <cell r="C18881" t="str">
            <v>잡손실</v>
          </cell>
          <cell r="D18881">
            <v>200</v>
          </cell>
          <cell r="E18881" t="str">
            <v>수금전표</v>
          </cell>
          <cell r="F18881" t="str">
            <v>60065638-003</v>
          </cell>
          <cell r="G18881">
            <v>100066</v>
          </cell>
          <cell r="H18881" t="str">
            <v>국내영업팀</v>
          </cell>
          <cell r="I18881">
            <v>100066</v>
          </cell>
          <cell r="J18881" t="str">
            <v>국내영업팀</v>
          </cell>
          <cell r="K18881" t="str">
            <v>외상대입금 단수차이</v>
          </cell>
          <cell r="L18881" t="str">
            <v>D</v>
          </cell>
          <cell r="M18881">
            <v>5</v>
          </cell>
          <cell r="N18881">
            <v>0</v>
          </cell>
          <cell r="O18881" t="str">
            <v>2000.06.16</v>
          </cell>
          <cell r="P18881" t="str">
            <v>2000.06.16</v>
          </cell>
          <cell r="Q18881" t="str">
            <v>오은영</v>
          </cell>
        </row>
        <row r="18882">
          <cell r="A18882" t="str">
            <v>81090-00</v>
          </cell>
          <cell r="B18882" t="str">
            <v>잡손실</v>
          </cell>
          <cell r="C18882" t="str">
            <v>잡손실</v>
          </cell>
          <cell r="D18882">
            <v>200</v>
          </cell>
          <cell r="E18882" t="str">
            <v>수금전표</v>
          </cell>
          <cell r="F18882" t="str">
            <v>60065639-003</v>
          </cell>
          <cell r="G18882">
            <v>100066</v>
          </cell>
          <cell r="H18882" t="str">
            <v>국내영업팀</v>
          </cell>
          <cell r="I18882">
            <v>100066</v>
          </cell>
          <cell r="J18882" t="str">
            <v>국내영업팀</v>
          </cell>
          <cell r="K18882" t="str">
            <v>외상대입금 단수차이</v>
          </cell>
          <cell r="L18882" t="str">
            <v>D</v>
          </cell>
          <cell r="M18882">
            <v>7</v>
          </cell>
          <cell r="N18882">
            <v>0</v>
          </cell>
          <cell r="O18882" t="str">
            <v>2000.06.16</v>
          </cell>
          <cell r="P18882" t="str">
            <v>2000.06.16</v>
          </cell>
          <cell r="Q18882" t="str">
            <v>오은영</v>
          </cell>
        </row>
        <row r="18883">
          <cell r="A18883" t="str">
            <v>81090-00</v>
          </cell>
          <cell r="B18883" t="str">
            <v>잡손실</v>
          </cell>
          <cell r="C18883" t="str">
            <v>잡손실</v>
          </cell>
          <cell r="D18883">
            <v>200</v>
          </cell>
          <cell r="E18883" t="str">
            <v>수금전표</v>
          </cell>
          <cell r="F18883" t="str">
            <v>60065640-003</v>
          </cell>
          <cell r="G18883">
            <v>100066</v>
          </cell>
          <cell r="H18883" t="str">
            <v>국내영업팀</v>
          </cell>
          <cell r="I18883">
            <v>100066</v>
          </cell>
          <cell r="J18883" t="str">
            <v>국내영업팀</v>
          </cell>
          <cell r="K18883" t="str">
            <v>외상대입금 단수차이</v>
          </cell>
          <cell r="L18883" t="str">
            <v>D</v>
          </cell>
          <cell r="M18883">
            <v>8</v>
          </cell>
          <cell r="N18883">
            <v>0</v>
          </cell>
          <cell r="O18883" t="str">
            <v>2000.06.16</v>
          </cell>
          <cell r="P18883" t="str">
            <v>2000.06.16</v>
          </cell>
          <cell r="Q18883" t="str">
            <v>오은영</v>
          </cell>
        </row>
        <row r="18884">
          <cell r="A18884" t="str">
            <v>81090-00</v>
          </cell>
          <cell r="B18884" t="str">
            <v>잡손실</v>
          </cell>
          <cell r="C18884" t="str">
            <v>잡손실</v>
          </cell>
          <cell r="D18884">
            <v>200</v>
          </cell>
          <cell r="E18884" t="str">
            <v>수금전표</v>
          </cell>
          <cell r="F18884" t="str">
            <v>60065641-003</v>
          </cell>
          <cell r="G18884">
            <v>100066</v>
          </cell>
          <cell r="H18884" t="str">
            <v>국내영업팀</v>
          </cell>
          <cell r="I18884">
            <v>100066</v>
          </cell>
          <cell r="J18884" t="str">
            <v>국내영업팀</v>
          </cell>
          <cell r="K18884" t="str">
            <v>외상대입금 단수차이</v>
          </cell>
          <cell r="L18884" t="str">
            <v>D</v>
          </cell>
          <cell r="M18884">
            <v>7</v>
          </cell>
          <cell r="N18884">
            <v>0</v>
          </cell>
          <cell r="O18884" t="str">
            <v>2000.06.16</v>
          </cell>
          <cell r="P18884" t="str">
            <v>2000.06.16</v>
          </cell>
          <cell r="Q18884" t="str">
            <v>오은영</v>
          </cell>
        </row>
        <row r="18885">
          <cell r="A18885" t="str">
            <v>81090-00</v>
          </cell>
          <cell r="B18885" t="str">
            <v>잡손실</v>
          </cell>
          <cell r="C18885" t="str">
            <v>잡손실</v>
          </cell>
          <cell r="D18885">
            <v>200</v>
          </cell>
          <cell r="E18885" t="str">
            <v>수금전표</v>
          </cell>
          <cell r="F18885" t="str">
            <v>60065699-003</v>
          </cell>
          <cell r="G18885">
            <v>100066</v>
          </cell>
          <cell r="H18885" t="str">
            <v>국내영업팀</v>
          </cell>
          <cell r="I18885">
            <v>100066</v>
          </cell>
          <cell r="J18885" t="str">
            <v>국내영업팀</v>
          </cell>
          <cell r="K18885" t="str">
            <v>광섬유케이블 지체상? D</v>
          </cell>
          <cell r="M18885">
            <v>755350</v>
          </cell>
          <cell r="N18885" t="str">
            <v>0  2</v>
          </cell>
          <cell r="O18885" t="str">
            <v>000.06.16  2</v>
          </cell>
          <cell r="P18885" t="str">
            <v>000.06.16  오</v>
          </cell>
          <cell r="Q18885" t="str">
            <v>은영</v>
          </cell>
        </row>
        <row r="18886">
          <cell r="A18886" t="str">
            <v>81090-00</v>
          </cell>
          <cell r="B18886" t="str">
            <v>잡손실</v>
          </cell>
          <cell r="C18886" t="str">
            <v>잡손실</v>
          </cell>
          <cell r="D18886">
            <v>200</v>
          </cell>
          <cell r="E18886" t="str">
            <v>수금전표</v>
          </cell>
          <cell r="F18886" t="str">
            <v>60065700-003</v>
          </cell>
          <cell r="G18886">
            <v>100066</v>
          </cell>
          <cell r="H18886" t="str">
            <v>국내영업팀</v>
          </cell>
          <cell r="I18886">
            <v>100066</v>
          </cell>
          <cell r="J18886" t="str">
            <v>국내영업팀</v>
          </cell>
          <cell r="K18886" t="str">
            <v>광섬유케이블 지체상? D</v>
          </cell>
          <cell r="M18886">
            <v>2748790</v>
          </cell>
          <cell r="N18886" t="str">
            <v>0  2</v>
          </cell>
          <cell r="O18886" t="str">
            <v>000.06.16  2</v>
          </cell>
          <cell r="P18886" t="str">
            <v>000.06.16  오</v>
          </cell>
          <cell r="Q18886" t="str">
            <v>은영</v>
          </cell>
        </row>
        <row r="18887">
          <cell r="A18887" t="str">
            <v>81090-00</v>
          </cell>
          <cell r="B18887" t="str">
            <v>잡손실</v>
          </cell>
          <cell r="C18887" t="str">
            <v>잡손실</v>
          </cell>
          <cell r="D18887">
            <v>100</v>
          </cell>
          <cell r="E18887" t="str">
            <v>판매전표</v>
          </cell>
          <cell r="F18887" t="str">
            <v>10573140-004</v>
          </cell>
          <cell r="G18887">
            <v>100459</v>
          </cell>
          <cell r="H18887" t="str">
            <v>업무팀</v>
          </cell>
          <cell r="I18887">
            <v>100459</v>
          </cell>
          <cell r="J18887" t="str">
            <v>업무팀</v>
          </cell>
          <cell r="K18887" t="str">
            <v>BILLET 매각대단수차? D</v>
          </cell>
          <cell r="M18887">
            <v>754</v>
          </cell>
          <cell r="N18887" t="str">
            <v>0  2</v>
          </cell>
          <cell r="O18887" t="str">
            <v>000.06.17  2</v>
          </cell>
          <cell r="P18887" t="str">
            <v>000.06.17  이</v>
          </cell>
          <cell r="Q18887" t="str">
            <v>용호</v>
          </cell>
        </row>
        <row r="18888">
          <cell r="A18888" t="str">
            <v>81090-00</v>
          </cell>
          <cell r="B18888" t="str">
            <v>잡손실</v>
          </cell>
          <cell r="C18888" t="str">
            <v>잡손실</v>
          </cell>
          <cell r="D18888">
            <v>200</v>
          </cell>
          <cell r="E18888" t="str">
            <v>수금전표</v>
          </cell>
          <cell r="F18888" t="str">
            <v>60065701-003</v>
          </cell>
          <cell r="G18888">
            <v>100066</v>
          </cell>
          <cell r="H18888" t="str">
            <v>국내영업팀</v>
          </cell>
          <cell r="I18888">
            <v>100066</v>
          </cell>
          <cell r="J18888" t="str">
            <v>국내영업팀</v>
          </cell>
          <cell r="K18888" t="str">
            <v>외상대입금 단수차이</v>
          </cell>
          <cell r="L18888" t="str">
            <v>D</v>
          </cell>
          <cell r="M18888">
            <v>8</v>
          </cell>
          <cell r="N18888">
            <v>0</v>
          </cell>
          <cell r="O18888" t="str">
            <v>2000.06.19</v>
          </cell>
          <cell r="P18888" t="str">
            <v>2000.06.19</v>
          </cell>
          <cell r="Q18888" t="str">
            <v>오은영</v>
          </cell>
        </row>
        <row r="18889">
          <cell r="A18889" t="str">
            <v>81090-00</v>
          </cell>
          <cell r="B18889" t="str">
            <v>잡손실</v>
          </cell>
          <cell r="C18889" t="str">
            <v>잡손실</v>
          </cell>
          <cell r="D18889">
            <v>200</v>
          </cell>
          <cell r="E18889" t="str">
            <v>수금전표</v>
          </cell>
          <cell r="F18889" t="str">
            <v>60065776-003</v>
          </cell>
          <cell r="G18889">
            <v>100066</v>
          </cell>
          <cell r="H18889" t="str">
            <v>국내영업팀</v>
          </cell>
          <cell r="I18889">
            <v>100066</v>
          </cell>
          <cell r="J18889" t="str">
            <v>국내영업팀</v>
          </cell>
          <cell r="K18889" t="str">
            <v>외상대입금 단수차이</v>
          </cell>
          <cell r="L18889" t="str">
            <v>D</v>
          </cell>
          <cell r="M18889">
            <v>4</v>
          </cell>
          <cell r="N18889">
            <v>0</v>
          </cell>
          <cell r="O18889" t="str">
            <v>2000.06.19</v>
          </cell>
          <cell r="P18889" t="str">
            <v>2000.06.19</v>
          </cell>
          <cell r="Q18889" t="str">
            <v>오은영</v>
          </cell>
        </row>
        <row r="18890">
          <cell r="A18890" t="str">
            <v>81090-00</v>
          </cell>
          <cell r="B18890" t="str">
            <v>잡손실</v>
          </cell>
          <cell r="C18890" t="str">
            <v>잡손실</v>
          </cell>
          <cell r="D18890">
            <v>200</v>
          </cell>
          <cell r="E18890" t="str">
            <v>수금전표</v>
          </cell>
          <cell r="F18890" t="str">
            <v>60065774-003</v>
          </cell>
          <cell r="G18890">
            <v>100066</v>
          </cell>
          <cell r="H18890" t="str">
            <v>국내영업팀</v>
          </cell>
          <cell r="I18890">
            <v>100066</v>
          </cell>
          <cell r="J18890" t="str">
            <v>국내영업팀</v>
          </cell>
          <cell r="K18890" t="str">
            <v>광섬유케이블 지체상? D</v>
          </cell>
          <cell r="M18890">
            <v>2301710</v>
          </cell>
          <cell r="N18890" t="str">
            <v>0  2</v>
          </cell>
          <cell r="O18890" t="str">
            <v>000.06.19  2</v>
          </cell>
          <cell r="P18890" t="str">
            <v>000.06.19  오</v>
          </cell>
          <cell r="Q18890" t="str">
            <v>은영</v>
          </cell>
        </row>
        <row r="18891">
          <cell r="A18891" t="str">
            <v>81090-00</v>
          </cell>
          <cell r="B18891" t="str">
            <v>잡손실</v>
          </cell>
          <cell r="C18891" t="str">
            <v>잡손실</v>
          </cell>
          <cell r="D18891">
            <v>200</v>
          </cell>
          <cell r="E18891" t="str">
            <v>수금전표</v>
          </cell>
          <cell r="F18891" t="str">
            <v>60065773-003</v>
          </cell>
          <cell r="G18891">
            <v>100066</v>
          </cell>
          <cell r="H18891" t="str">
            <v>국내영업팀</v>
          </cell>
          <cell r="I18891">
            <v>100066</v>
          </cell>
          <cell r="J18891" t="str">
            <v>국내영업팀</v>
          </cell>
          <cell r="K18891" t="str">
            <v>광섬유케이블 지체상? D</v>
          </cell>
          <cell r="M18891">
            <v>235450</v>
          </cell>
          <cell r="N18891" t="str">
            <v>0  2</v>
          </cell>
          <cell r="O18891" t="str">
            <v>000.06.19  2</v>
          </cell>
          <cell r="P18891" t="str">
            <v>000.06.19  오</v>
          </cell>
          <cell r="Q18891" t="str">
            <v>은영</v>
          </cell>
        </row>
        <row r="18892">
          <cell r="A18892" t="str">
            <v>81090-00</v>
          </cell>
          <cell r="B18892" t="str">
            <v>잡손실</v>
          </cell>
          <cell r="C18892" t="str">
            <v>잡손실</v>
          </cell>
          <cell r="D18892">
            <v>200</v>
          </cell>
          <cell r="E18892" t="str">
            <v>수금전표</v>
          </cell>
          <cell r="F18892" t="str">
            <v>60065993-003</v>
          </cell>
          <cell r="G18892">
            <v>100066</v>
          </cell>
          <cell r="H18892" t="str">
            <v>국내영업팀</v>
          </cell>
          <cell r="I18892">
            <v>100066</v>
          </cell>
          <cell r="J18892" t="str">
            <v>국내영업팀</v>
          </cell>
          <cell r="K18892" t="str">
            <v>광섬유케이블 지체상? D</v>
          </cell>
          <cell r="M18892">
            <v>68160</v>
          </cell>
          <cell r="N18892" t="str">
            <v>0  2</v>
          </cell>
          <cell r="O18892" t="str">
            <v>000.06.26  2</v>
          </cell>
          <cell r="P18892" t="str">
            <v>000.06.26  오</v>
          </cell>
          <cell r="Q18892" t="str">
            <v>은영</v>
          </cell>
        </row>
        <row r="18893">
          <cell r="A18893" t="str">
            <v>81090-00</v>
          </cell>
          <cell r="B18893" t="str">
            <v>잡손실</v>
          </cell>
          <cell r="C18893" t="str">
            <v>잡손실</v>
          </cell>
          <cell r="D18893">
            <v>200</v>
          </cell>
          <cell r="E18893" t="str">
            <v>수금전표</v>
          </cell>
          <cell r="F18893" t="str">
            <v>60065991-003</v>
          </cell>
          <cell r="G18893">
            <v>100066</v>
          </cell>
          <cell r="H18893" t="str">
            <v>국내영업팀</v>
          </cell>
          <cell r="I18893">
            <v>100066</v>
          </cell>
          <cell r="J18893" t="str">
            <v>국내영업팀</v>
          </cell>
          <cell r="K18893" t="str">
            <v>외상대입금 단수차이</v>
          </cell>
          <cell r="L18893" t="str">
            <v>D</v>
          </cell>
          <cell r="M18893">
            <v>2</v>
          </cell>
          <cell r="N18893">
            <v>0</v>
          </cell>
          <cell r="O18893" t="str">
            <v>2000.06.27</v>
          </cell>
          <cell r="P18893" t="str">
            <v>2000.06.27</v>
          </cell>
          <cell r="Q18893" t="str">
            <v>오은영</v>
          </cell>
        </row>
        <row r="18894">
          <cell r="A18894" t="str">
            <v>81090-00</v>
          </cell>
          <cell r="B18894" t="str">
            <v>잡손실</v>
          </cell>
          <cell r="C18894" t="str">
            <v>잡손실</v>
          </cell>
          <cell r="D18894">
            <v>50</v>
          </cell>
          <cell r="E18894" t="str">
            <v>자금전표</v>
          </cell>
          <cell r="F18894" t="str">
            <v>10574371-001</v>
          </cell>
          <cell r="G18894">
            <v>100027</v>
          </cell>
          <cell r="H18894" t="str">
            <v>일진경리팀</v>
          </cell>
          <cell r="I18894">
            <v>100027</v>
          </cell>
          <cell r="J18894" t="str">
            <v>일진경리팀</v>
          </cell>
          <cell r="K18894" t="str">
            <v>비자카드연체료</v>
          </cell>
          <cell r="L18894" t="str">
            <v>D</v>
          </cell>
          <cell r="M18894">
            <v>5843</v>
          </cell>
          <cell r="N18894">
            <v>0</v>
          </cell>
          <cell r="O18894" t="str">
            <v>2000.06.28</v>
          </cell>
          <cell r="P18894" t="str">
            <v>2000.06.28</v>
          </cell>
          <cell r="Q18894" t="str">
            <v>최윤경</v>
          </cell>
        </row>
        <row r="18895">
          <cell r="A18895" t="str">
            <v>81090-00</v>
          </cell>
          <cell r="B18895" t="str">
            <v>잡손실</v>
          </cell>
          <cell r="C18895" t="str">
            <v>잡손실</v>
          </cell>
          <cell r="D18895">
            <v>200</v>
          </cell>
          <cell r="E18895" t="str">
            <v>수금전표</v>
          </cell>
          <cell r="F18895" t="str">
            <v>60066335-003</v>
          </cell>
          <cell r="G18895">
            <v>100066</v>
          </cell>
          <cell r="H18895" t="str">
            <v>국내영업팀</v>
          </cell>
          <cell r="I18895">
            <v>100066</v>
          </cell>
          <cell r="J18895" t="str">
            <v>국내영업팀</v>
          </cell>
          <cell r="K18895" t="str">
            <v>F/S케이블 지체상금</v>
          </cell>
          <cell r="L18895" t="str">
            <v>D</v>
          </cell>
          <cell r="M18895">
            <v>60690</v>
          </cell>
          <cell r="N18895">
            <v>0</v>
          </cell>
          <cell r="O18895" t="str">
            <v>2000.06.28</v>
          </cell>
          <cell r="P18895" t="str">
            <v>2000.06.28</v>
          </cell>
          <cell r="Q18895" t="str">
            <v>오은영</v>
          </cell>
        </row>
        <row r="18896">
          <cell r="A18896" t="str">
            <v>81090-00</v>
          </cell>
          <cell r="B18896" t="str">
            <v>잡손실</v>
          </cell>
          <cell r="C18896" t="str">
            <v>잡손실</v>
          </cell>
          <cell r="D18896">
            <v>50</v>
          </cell>
          <cell r="E18896" t="str">
            <v>자금전표</v>
          </cell>
          <cell r="F18896" t="str">
            <v>10574278-003</v>
          </cell>
          <cell r="G18896">
            <v>100027</v>
          </cell>
          <cell r="H18896" t="str">
            <v>일진경리팀</v>
          </cell>
          <cell r="I18896">
            <v>100027</v>
          </cell>
          <cell r="J18896" t="str">
            <v>일진경리팀</v>
          </cell>
          <cell r="K18896" t="str">
            <v>외화매각단수차이</v>
          </cell>
          <cell r="L18896" t="str">
            <v>D</v>
          </cell>
          <cell r="M18896">
            <v>7</v>
          </cell>
          <cell r="N18896">
            <v>0</v>
          </cell>
          <cell r="O18896" t="str">
            <v>2000.06.29</v>
          </cell>
          <cell r="P18896" t="str">
            <v>2000.06.29</v>
          </cell>
          <cell r="Q18896" t="str">
            <v>정경희</v>
          </cell>
        </row>
        <row r="18897">
          <cell r="A18897" t="str">
            <v>81090-00</v>
          </cell>
          <cell r="B18897" t="str">
            <v>잡손실</v>
          </cell>
          <cell r="C18897" t="str">
            <v>잡손실</v>
          </cell>
          <cell r="D18897">
            <v>50</v>
          </cell>
          <cell r="E18897" t="str">
            <v>자금전표</v>
          </cell>
          <cell r="F18897" t="str">
            <v>10575199-003</v>
          </cell>
          <cell r="G18897">
            <v>100027</v>
          </cell>
          <cell r="H18897" t="str">
            <v>일진경리팀</v>
          </cell>
          <cell r="I18897">
            <v>100027</v>
          </cell>
          <cell r="J18897" t="str">
            <v>일진경리팀</v>
          </cell>
          <cell r="K18897" t="str">
            <v>외화매각손실</v>
          </cell>
          <cell r="L18897" t="str">
            <v>D</v>
          </cell>
          <cell r="M18897">
            <v>21</v>
          </cell>
          <cell r="N18897">
            <v>0</v>
          </cell>
          <cell r="O18897" t="str">
            <v>2000.06.30</v>
          </cell>
          <cell r="P18897" t="str">
            <v>2000.06.30</v>
          </cell>
          <cell r="Q18897" t="str">
            <v>정경희</v>
          </cell>
        </row>
        <row r="18898">
          <cell r="A18898" t="str">
            <v>81090-00</v>
          </cell>
          <cell r="B18898" t="str">
            <v>잡손실</v>
          </cell>
          <cell r="C18898" t="str">
            <v>잡손실</v>
          </cell>
          <cell r="D18898">
            <v>200</v>
          </cell>
          <cell r="E18898" t="str">
            <v>수금전표</v>
          </cell>
          <cell r="F18898" t="str">
            <v>10575866-003</v>
          </cell>
          <cell r="G18898">
            <v>100702</v>
          </cell>
          <cell r="H18898" t="str">
            <v>관리과</v>
          </cell>
          <cell r="I18898">
            <v>100702</v>
          </cell>
          <cell r="J18898" t="str">
            <v>관리과</v>
          </cell>
          <cell r="K18898" t="str">
            <v>06월분 임대료단수</v>
          </cell>
          <cell r="L18898" t="str">
            <v>D</v>
          </cell>
          <cell r="M18898">
            <v>9</v>
          </cell>
          <cell r="N18898">
            <v>0</v>
          </cell>
          <cell r="O18898" t="str">
            <v>2000.06.30</v>
          </cell>
          <cell r="P18898" t="str">
            <v>2000.06.30</v>
          </cell>
          <cell r="Q18898" t="str">
            <v>김지연</v>
          </cell>
        </row>
        <row r="18899">
          <cell r="A18899" t="str">
            <v>81090-00</v>
          </cell>
          <cell r="B18899" t="str">
            <v>잡손실</v>
          </cell>
          <cell r="C18899" t="str">
            <v>잡손실</v>
          </cell>
          <cell r="D18899">
            <v>200</v>
          </cell>
          <cell r="E18899" t="str">
            <v>수금전표</v>
          </cell>
          <cell r="F18899" t="str">
            <v>10573751-002</v>
          </cell>
          <cell r="G18899">
            <v>100720</v>
          </cell>
          <cell r="H18899" t="str">
            <v>판매2팀</v>
          </cell>
          <cell r="I18899">
            <v>100450</v>
          </cell>
          <cell r="J18899" t="str">
            <v>판매1팀</v>
          </cell>
          <cell r="K18899" t="str">
            <v>외상대 단수차이</v>
          </cell>
          <cell r="L18899" t="str">
            <v>D</v>
          </cell>
          <cell r="M18899">
            <v>1</v>
          </cell>
          <cell r="N18899">
            <v>0</v>
          </cell>
          <cell r="O18899" t="str">
            <v>2000.06.30</v>
          </cell>
          <cell r="P18899" t="str">
            <v>2000.06.28</v>
          </cell>
          <cell r="Q18899" t="str">
            <v>이효진</v>
          </cell>
        </row>
        <row r="18900">
          <cell r="A18900" t="str">
            <v>81090-00</v>
          </cell>
          <cell r="B18900" t="str">
            <v>잡손실</v>
          </cell>
          <cell r="C18900" t="str">
            <v>잡손실</v>
          </cell>
          <cell r="D18900">
            <v>50</v>
          </cell>
          <cell r="E18900" t="str">
            <v>자금전표</v>
          </cell>
          <cell r="F18900" t="str">
            <v>10578714-002</v>
          </cell>
          <cell r="G18900">
            <v>100456</v>
          </cell>
          <cell r="H18900" t="str">
            <v>수출팀</v>
          </cell>
          <cell r="I18900">
            <v>100027</v>
          </cell>
          <cell r="J18900" t="str">
            <v>일진경리팀</v>
          </cell>
          <cell r="K18900" t="str">
            <v>외상대단수차이</v>
          </cell>
          <cell r="L18900" t="str">
            <v>D</v>
          </cell>
          <cell r="M18900">
            <v>1</v>
          </cell>
          <cell r="N18900">
            <v>0</v>
          </cell>
          <cell r="O18900" t="str">
            <v>2000.06.30</v>
          </cell>
          <cell r="P18900" t="str">
            <v>2000.06.30</v>
          </cell>
          <cell r="Q18900" t="str">
            <v>정경희</v>
          </cell>
        </row>
        <row r="18901">
          <cell r="A18901" t="str">
            <v>81090-00</v>
          </cell>
          <cell r="B18901" t="str">
            <v>잡손실</v>
          </cell>
          <cell r="C18901" t="str">
            <v>잡손실</v>
          </cell>
          <cell r="D18901">
            <v>50</v>
          </cell>
          <cell r="E18901" t="str">
            <v>자금전표</v>
          </cell>
          <cell r="F18901" t="str">
            <v>10579296-002</v>
          </cell>
          <cell r="G18901">
            <v>100861</v>
          </cell>
          <cell r="H18901" t="str">
            <v>재무기획팀</v>
          </cell>
          <cell r="I18901">
            <v>100027</v>
          </cell>
          <cell r="J18901" t="str">
            <v>일진경리팀</v>
          </cell>
          <cell r="K18901" t="str">
            <v>선물거래매매손익</v>
          </cell>
          <cell r="L18901" t="str">
            <v>D</v>
          </cell>
          <cell r="M18901">
            <v>16080000</v>
          </cell>
          <cell r="N18901">
            <v>0</v>
          </cell>
          <cell r="O18901" t="str">
            <v>2000.06.30</v>
          </cell>
          <cell r="P18901" t="str">
            <v>2000.06.30</v>
          </cell>
          <cell r="Q18901" t="str">
            <v>최윤경</v>
          </cell>
        </row>
        <row r="18902">
          <cell r="A18902" t="str">
            <v>81090-00</v>
          </cell>
          <cell r="B18902" t="str">
            <v>잡손실</v>
          </cell>
          <cell r="C18902" t="str">
            <v>잡손실</v>
          </cell>
          <cell r="D18902">
            <v>600</v>
          </cell>
          <cell r="E18902" t="str">
            <v>급여전표</v>
          </cell>
          <cell r="F18902" t="str">
            <v>10574887-005</v>
          </cell>
          <cell r="G18902">
            <v>100466</v>
          </cell>
          <cell r="H18902" t="str">
            <v>가공반</v>
          </cell>
          <cell r="I18902">
            <v>100459</v>
          </cell>
          <cell r="J18902" t="str">
            <v>업무팀</v>
          </cell>
          <cell r="K18902" t="str">
            <v>휴업급여환급분 절사</v>
          </cell>
          <cell r="L18902" t="str">
            <v>D</v>
          </cell>
          <cell r="M18902">
            <v>4</v>
          </cell>
          <cell r="N18902">
            <v>0</v>
          </cell>
          <cell r="O18902" t="str">
            <v>2000.06.30</v>
          </cell>
          <cell r="P18902" t="str">
            <v>2000.06.30</v>
          </cell>
          <cell r="Q18902" t="str">
            <v>장미영</v>
          </cell>
        </row>
        <row r="18903">
          <cell r="A18903" t="str">
            <v>81090-00</v>
          </cell>
          <cell r="B18903" t="str">
            <v>잡손실</v>
          </cell>
          <cell r="C18903" t="str">
            <v>잡손실</v>
          </cell>
          <cell r="D18903">
            <v>200</v>
          </cell>
          <cell r="E18903" t="str">
            <v>수금전표</v>
          </cell>
          <cell r="F18903" t="str">
            <v>10529637-003</v>
          </cell>
          <cell r="G18903">
            <v>100702</v>
          </cell>
          <cell r="H18903" t="str">
            <v>관리과</v>
          </cell>
          <cell r="I18903">
            <v>100702</v>
          </cell>
          <cell r="J18903" t="str">
            <v>관리과</v>
          </cell>
          <cell r="K18903" t="str">
            <v>02월분 임대료 단수</v>
          </cell>
          <cell r="L18903" t="str">
            <v>D</v>
          </cell>
          <cell r="M18903">
            <v>26856</v>
          </cell>
          <cell r="N18903">
            <v>0</v>
          </cell>
          <cell r="P18903" t="str">
            <v>2000.02.28</v>
          </cell>
          <cell r="Q18903" t="str">
            <v>김지연</v>
          </cell>
        </row>
        <row r="18904">
          <cell r="A18904" t="str">
            <v>83000-01</v>
          </cell>
          <cell r="B18904" t="str">
            <v>법인세비용</v>
          </cell>
          <cell r="C18904" t="str">
            <v>법인세</v>
          </cell>
          <cell r="D18904">
            <v>50</v>
          </cell>
          <cell r="E18904" t="str">
            <v>자금전표</v>
          </cell>
          <cell r="F18904" t="str">
            <v>10508323-004</v>
          </cell>
          <cell r="G18904">
            <v>100027</v>
          </cell>
          <cell r="H18904" t="str">
            <v>일진경리팀</v>
          </cell>
          <cell r="I18904">
            <v>100027</v>
          </cell>
          <cell r="J18904" t="str">
            <v>일진경리팀</v>
          </cell>
          <cell r="K18904" t="str">
            <v>법인세</v>
          </cell>
          <cell r="L18904" t="str">
            <v>D</v>
          </cell>
          <cell r="M18904">
            <v>73910</v>
          </cell>
          <cell r="N18904">
            <v>0</v>
          </cell>
          <cell r="O18904" t="str">
            <v>2000.01.04</v>
          </cell>
          <cell r="P18904" t="str">
            <v>2000.01.04</v>
          </cell>
          <cell r="Q18904" t="str">
            <v>최윤경</v>
          </cell>
          <cell r="R18904">
            <v>1311</v>
          </cell>
          <cell r="S18904" t="str">
            <v>외환은행(도화동지점)</v>
          </cell>
        </row>
        <row r="18905">
          <cell r="A18905" t="str">
            <v>83000-01</v>
          </cell>
          <cell r="B18905" t="str">
            <v>법인세비용</v>
          </cell>
          <cell r="C18905" t="str">
            <v>법인세</v>
          </cell>
          <cell r="D18905">
            <v>50</v>
          </cell>
          <cell r="E18905" t="str">
            <v>자금전표</v>
          </cell>
          <cell r="F18905" t="str">
            <v>10508343-002</v>
          </cell>
          <cell r="G18905">
            <v>100027</v>
          </cell>
          <cell r="H18905" t="str">
            <v>일진경리팀</v>
          </cell>
          <cell r="I18905">
            <v>100027</v>
          </cell>
          <cell r="J18905" t="str">
            <v>일진경리팀</v>
          </cell>
          <cell r="K18905" t="str">
            <v>법인세</v>
          </cell>
          <cell r="L18905" t="str">
            <v>D</v>
          </cell>
          <cell r="M18905">
            <v>4230</v>
          </cell>
          <cell r="N18905">
            <v>0</v>
          </cell>
          <cell r="O18905" t="str">
            <v>2000.01.04</v>
          </cell>
          <cell r="P18905" t="str">
            <v>2000.01.04</v>
          </cell>
          <cell r="Q18905" t="str">
            <v>최윤경</v>
          </cell>
          <cell r="R18905">
            <v>2211</v>
          </cell>
          <cell r="S18905" t="str">
            <v>체신부(마포우체국)</v>
          </cell>
        </row>
        <row r="18906">
          <cell r="A18906" t="str">
            <v>83000-01</v>
          </cell>
          <cell r="B18906" t="str">
            <v>법인세비용</v>
          </cell>
          <cell r="C18906" t="str">
            <v>법인세</v>
          </cell>
          <cell r="D18906">
            <v>70</v>
          </cell>
          <cell r="E18906" t="str">
            <v>받을어음결</v>
          </cell>
          <cell r="F18906" t="str">
            <v>10508354-003</v>
          </cell>
          <cell r="G18906">
            <v>100453</v>
          </cell>
          <cell r="H18906" t="str">
            <v>특판1팀</v>
          </cell>
          <cell r="I18906">
            <v>100027</v>
          </cell>
          <cell r="J18906" t="str">
            <v>일진경리팀</v>
          </cell>
          <cell r="K18906" t="str">
            <v>받을어음 만기입금</v>
          </cell>
          <cell r="L18906" t="str">
            <v>D</v>
          </cell>
          <cell r="M18906">
            <v>128870</v>
          </cell>
          <cell r="N18906">
            <v>0</v>
          </cell>
          <cell r="O18906" t="str">
            <v>2000.01.04</v>
          </cell>
          <cell r="P18906" t="str">
            <v>2000.01.04</v>
          </cell>
          <cell r="Q18906" t="str">
            <v>최윤경</v>
          </cell>
          <cell r="R18906">
            <v>999999</v>
          </cell>
          <cell r="S18906" t="str">
            <v>일시(SYSTEM SETTING)</v>
          </cell>
        </row>
        <row r="18907">
          <cell r="A18907" t="str">
            <v>83000-01</v>
          </cell>
          <cell r="B18907" t="str">
            <v>법인세비용</v>
          </cell>
          <cell r="C18907" t="str">
            <v>법인세</v>
          </cell>
          <cell r="D18907">
            <v>50</v>
          </cell>
          <cell r="E18907" t="str">
            <v>자금전표</v>
          </cell>
          <cell r="F18907" t="str">
            <v>10508426-003</v>
          </cell>
          <cell r="G18907">
            <v>100027</v>
          </cell>
          <cell r="H18907" t="str">
            <v>일진경리팀</v>
          </cell>
          <cell r="I18907">
            <v>100027</v>
          </cell>
          <cell r="J18907" t="str">
            <v>일진경리팀</v>
          </cell>
          <cell r="K18907" t="str">
            <v>법인세</v>
          </cell>
          <cell r="L18907" t="str">
            <v>D</v>
          </cell>
          <cell r="M18907">
            <v>8768680</v>
          </cell>
          <cell r="N18907">
            <v>0</v>
          </cell>
          <cell r="O18907" t="str">
            <v>2000.01.04</v>
          </cell>
          <cell r="P18907" t="str">
            <v>2000.01.04</v>
          </cell>
          <cell r="Q18907" t="str">
            <v>최윤경</v>
          </cell>
          <cell r="R18907">
            <v>999999</v>
          </cell>
          <cell r="S18907" t="str">
            <v>일시(SYSTEM SETTING)</v>
          </cell>
        </row>
        <row r="18908">
          <cell r="A18908" t="str">
            <v>83000-01</v>
          </cell>
          <cell r="B18908" t="str">
            <v>법인세비용</v>
          </cell>
          <cell r="C18908" t="str">
            <v>법인세</v>
          </cell>
          <cell r="D18908">
            <v>50</v>
          </cell>
          <cell r="E18908" t="str">
            <v>자금전표</v>
          </cell>
          <cell r="F18908" t="str">
            <v>10508649-004</v>
          </cell>
          <cell r="G18908">
            <v>100027</v>
          </cell>
          <cell r="H18908" t="str">
            <v>일진경리팀</v>
          </cell>
          <cell r="I18908">
            <v>100027</v>
          </cell>
          <cell r="J18908" t="str">
            <v>일진경리팀</v>
          </cell>
          <cell r="K18908" t="str">
            <v>법인세</v>
          </cell>
          <cell r="L18908" t="str">
            <v>D</v>
          </cell>
          <cell r="M18908">
            <v>13020</v>
          </cell>
          <cell r="N18908">
            <v>0</v>
          </cell>
          <cell r="O18908" t="str">
            <v>2000.01.05</v>
          </cell>
          <cell r="P18908" t="str">
            <v>2000.01.05</v>
          </cell>
          <cell r="Q18908" t="str">
            <v>최윤경</v>
          </cell>
          <cell r="R18908">
            <v>1311</v>
          </cell>
          <cell r="S18908" t="str">
            <v>외환은행(도화동지점)</v>
          </cell>
        </row>
        <row r="18909">
          <cell r="A18909" t="str">
            <v>83000-01</v>
          </cell>
          <cell r="B18909" t="str">
            <v>법인세비용</v>
          </cell>
          <cell r="C18909" t="str">
            <v>법인세</v>
          </cell>
          <cell r="D18909">
            <v>50</v>
          </cell>
          <cell r="E18909" t="str">
            <v>자금전표</v>
          </cell>
          <cell r="F18909" t="str">
            <v>10508649-009</v>
          </cell>
          <cell r="G18909">
            <v>100027</v>
          </cell>
          <cell r="H18909" t="str">
            <v>일진경리팀</v>
          </cell>
          <cell r="I18909">
            <v>100027</v>
          </cell>
          <cell r="J18909" t="str">
            <v>일진경리팀</v>
          </cell>
          <cell r="K18909" t="str">
            <v>법인세</v>
          </cell>
          <cell r="L18909" t="str">
            <v>D</v>
          </cell>
          <cell r="M18909">
            <v>16740</v>
          </cell>
          <cell r="N18909">
            <v>0</v>
          </cell>
          <cell r="O18909" t="str">
            <v>2000.01.05</v>
          </cell>
          <cell r="P18909" t="str">
            <v>2000.01.05</v>
          </cell>
          <cell r="Q18909" t="str">
            <v>최윤경</v>
          </cell>
          <cell r="R18909">
            <v>1311</v>
          </cell>
          <cell r="S18909" t="str">
            <v>외환은행(도화동지점)</v>
          </cell>
        </row>
        <row r="18910">
          <cell r="A18910" t="str">
            <v>83000-01</v>
          </cell>
          <cell r="B18910" t="str">
            <v>법인세비용</v>
          </cell>
          <cell r="C18910" t="str">
            <v>법인세</v>
          </cell>
          <cell r="D18910">
            <v>50</v>
          </cell>
          <cell r="E18910" t="str">
            <v>자금전표</v>
          </cell>
          <cell r="F18910" t="str">
            <v>10508649-014</v>
          </cell>
          <cell r="G18910">
            <v>100027</v>
          </cell>
          <cell r="H18910" t="str">
            <v>일진경리팀</v>
          </cell>
          <cell r="I18910">
            <v>100027</v>
          </cell>
          <cell r="J18910" t="str">
            <v>일진경리팀</v>
          </cell>
          <cell r="K18910" t="str">
            <v>법인세</v>
          </cell>
          <cell r="L18910" t="str">
            <v>D</v>
          </cell>
          <cell r="M18910">
            <v>373760</v>
          </cell>
          <cell r="N18910">
            <v>0</v>
          </cell>
          <cell r="O18910" t="str">
            <v>2000.01.05</v>
          </cell>
          <cell r="P18910" t="str">
            <v>2000.01.05</v>
          </cell>
          <cell r="Q18910" t="str">
            <v>최윤경</v>
          </cell>
          <cell r="R18910">
            <v>1311</v>
          </cell>
          <cell r="S18910" t="str">
            <v>외환은행(도화동지점)</v>
          </cell>
        </row>
        <row r="18911">
          <cell r="A18911" t="str">
            <v>83000-01</v>
          </cell>
          <cell r="B18911" t="str">
            <v>법인세비용</v>
          </cell>
          <cell r="C18911" t="str">
            <v>법인세</v>
          </cell>
          <cell r="D18911">
            <v>50</v>
          </cell>
          <cell r="E18911" t="str">
            <v>자금전표</v>
          </cell>
          <cell r="F18911" t="str">
            <v>10508649-019</v>
          </cell>
          <cell r="G18911">
            <v>100027</v>
          </cell>
          <cell r="H18911" t="str">
            <v>일진경리팀</v>
          </cell>
          <cell r="I18911">
            <v>100027</v>
          </cell>
          <cell r="J18911" t="str">
            <v>일진경리팀</v>
          </cell>
          <cell r="K18911" t="str">
            <v>법인세</v>
          </cell>
          <cell r="L18911" t="str">
            <v>D</v>
          </cell>
          <cell r="M18911">
            <v>79310</v>
          </cell>
          <cell r="N18911">
            <v>0</v>
          </cell>
          <cell r="O18911" t="str">
            <v>2000.01.05</v>
          </cell>
          <cell r="P18911" t="str">
            <v>2000.01.05</v>
          </cell>
          <cell r="Q18911" t="str">
            <v>최윤경</v>
          </cell>
          <cell r="R18911">
            <v>1311</v>
          </cell>
          <cell r="S18911" t="str">
            <v>외환은행(도화동지점)</v>
          </cell>
        </row>
        <row r="18912">
          <cell r="A18912" t="str">
            <v>83000-01</v>
          </cell>
          <cell r="B18912" t="str">
            <v>법인세비용</v>
          </cell>
          <cell r="C18912" t="str">
            <v>법인세</v>
          </cell>
          <cell r="D18912">
            <v>50</v>
          </cell>
          <cell r="E18912" t="str">
            <v>자금전표</v>
          </cell>
          <cell r="F18912" t="str">
            <v>10508910-004</v>
          </cell>
          <cell r="G18912">
            <v>100027</v>
          </cell>
          <cell r="H18912" t="str">
            <v>일진경리팀</v>
          </cell>
          <cell r="I18912">
            <v>100027</v>
          </cell>
          <cell r="J18912" t="str">
            <v>일진경리팀</v>
          </cell>
          <cell r="K18912" t="str">
            <v>법인세</v>
          </cell>
          <cell r="L18912" t="str">
            <v>D</v>
          </cell>
          <cell r="M18912">
            <v>22340</v>
          </cell>
          <cell r="N18912">
            <v>0</v>
          </cell>
          <cell r="O18912" t="str">
            <v>2000.01.06</v>
          </cell>
          <cell r="P18912" t="str">
            <v>2000.01.06</v>
          </cell>
          <cell r="Q18912" t="str">
            <v>최윤경</v>
          </cell>
          <cell r="R18912">
            <v>1311</v>
          </cell>
          <cell r="S18912" t="str">
            <v>외환은행(도화동지점)</v>
          </cell>
        </row>
        <row r="18913">
          <cell r="A18913" t="str">
            <v>83000-01</v>
          </cell>
          <cell r="B18913" t="str">
            <v>법인세비용</v>
          </cell>
          <cell r="C18913" t="str">
            <v>법인세</v>
          </cell>
          <cell r="D18913">
            <v>50</v>
          </cell>
          <cell r="E18913" t="str">
            <v>자금전표</v>
          </cell>
          <cell r="F18913" t="str">
            <v>10510475-004</v>
          </cell>
          <cell r="G18913">
            <v>100027</v>
          </cell>
          <cell r="H18913" t="str">
            <v>일진경리팀</v>
          </cell>
          <cell r="I18913">
            <v>100027</v>
          </cell>
          <cell r="J18913" t="str">
            <v>일진경리팀</v>
          </cell>
          <cell r="K18913" t="str">
            <v>법인세</v>
          </cell>
          <cell r="L18913" t="str">
            <v>D</v>
          </cell>
          <cell r="M18913">
            <v>39680</v>
          </cell>
          <cell r="N18913">
            <v>0</v>
          </cell>
          <cell r="O18913" t="str">
            <v>2000.01.11</v>
          </cell>
          <cell r="P18913" t="str">
            <v>2000.01.11</v>
          </cell>
          <cell r="Q18913" t="str">
            <v>최윤경</v>
          </cell>
          <cell r="R18913">
            <v>1311</v>
          </cell>
          <cell r="S18913" t="str">
            <v>외환은행(도화동지점)</v>
          </cell>
        </row>
        <row r="18914">
          <cell r="A18914" t="str">
            <v>83000-01</v>
          </cell>
          <cell r="B18914" t="str">
            <v>법인세비용</v>
          </cell>
          <cell r="C18914" t="str">
            <v>법인세</v>
          </cell>
          <cell r="D18914">
            <v>50</v>
          </cell>
          <cell r="E18914" t="str">
            <v>자금전표</v>
          </cell>
          <cell r="F18914" t="str">
            <v>10510475-009</v>
          </cell>
          <cell r="G18914">
            <v>100027</v>
          </cell>
          <cell r="H18914" t="str">
            <v>일진경리팀</v>
          </cell>
          <cell r="I18914">
            <v>100027</v>
          </cell>
          <cell r="J18914" t="str">
            <v>일진경리팀</v>
          </cell>
          <cell r="K18914" t="str">
            <v>법인세</v>
          </cell>
          <cell r="L18914" t="str">
            <v>D</v>
          </cell>
          <cell r="M18914">
            <v>22600</v>
          </cell>
          <cell r="N18914">
            <v>0</v>
          </cell>
          <cell r="O18914" t="str">
            <v>2000.01.11</v>
          </cell>
          <cell r="P18914" t="str">
            <v>2000.01.11</v>
          </cell>
          <cell r="Q18914" t="str">
            <v>최윤경</v>
          </cell>
          <cell r="R18914">
            <v>1311</v>
          </cell>
          <cell r="S18914" t="str">
            <v>외환은행(도화동지점)</v>
          </cell>
        </row>
        <row r="18915">
          <cell r="A18915" t="str">
            <v>83000-01</v>
          </cell>
          <cell r="B18915" t="str">
            <v>법인세비용</v>
          </cell>
          <cell r="C18915" t="str">
            <v>법인세</v>
          </cell>
          <cell r="D18915">
            <v>50</v>
          </cell>
          <cell r="E18915" t="str">
            <v>자금전표</v>
          </cell>
          <cell r="F18915" t="str">
            <v>10510811-004</v>
          </cell>
          <cell r="G18915">
            <v>100027</v>
          </cell>
          <cell r="H18915" t="str">
            <v>일진경리팀</v>
          </cell>
          <cell r="I18915">
            <v>100027</v>
          </cell>
          <cell r="J18915" t="str">
            <v>일진경리팀</v>
          </cell>
          <cell r="K18915" t="str">
            <v>법인세</v>
          </cell>
          <cell r="L18915" t="str">
            <v>D</v>
          </cell>
          <cell r="M18915">
            <v>60420</v>
          </cell>
          <cell r="N18915">
            <v>0</v>
          </cell>
          <cell r="O18915" t="str">
            <v>2000.01.12</v>
          </cell>
          <cell r="P18915" t="str">
            <v>2000.01.12</v>
          </cell>
          <cell r="Q18915" t="str">
            <v>최윤경</v>
          </cell>
          <cell r="R18915">
            <v>1311</v>
          </cell>
          <cell r="S18915" t="str">
            <v>외환은행(도화동지점)</v>
          </cell>
        </row>
        <row r="18916">
          <cell r="A18916" t="str">
            <v>83000-01</v>
          </cell>
          <cell r="B18916" t="str">
            <v>법인세비용</v>
          </cell>
          <cell r="C18916" t="str">
            <v>법인세</v>
          </cell>
          <cell r="D18916">
            <v>50</v>
          </cell>
          <cell r="E18916" t="str">
            <v>자금전표</v>
          </cell>
          <cell r="F18916" t="str">
            <v>10512269-004</v>
          </cell>
          <cell r="G18916">
            <v>100027</v>
          </cell>
          <cell r="H18916" t="str">
            <v>일진경리팀</v>
          </cell>
          <cell r="I18916">
            <v>100027</v>
          </cell>
          <cell r="J18916" t="str">
            <v>일진경리팀</v>
          </cell>
          <cell r="K18916" t="str">
            <v>법인세</v>
          </cell>
          <cell r="L18916" t="str">
            <v>D</v>
          </cell>
          <cell r="M18916">
            <v>211710</v>
          </cell>
          <cell r="N18916">
            <v>0</v>
          </cell>
          <cell r="O18916" t="str">
            <v>2000.01.17</v>
          </cell>
          <cell r="P18916" t="str">
            <v>2000.01.17</v>
          </cell>
          <cell r="Q18916" t="str">
            <v>최윤경</v>
          </cell>
          <cell r="R18916">
            <v>1311</v>
          </cell>
          <cell r="S18916" t="str">
            <v>외환은행(도화동지점)</v>
          </cell>
        </row>
        <row r="18917">
          <cell r="A18917" t="str">
            <v>83000-01</v>
          </cell>
          <cell r="B18917" t="str">
            <v>법인세비용</v>
          </cell>
          <cell r="C18917" t="str">
            <v>법인세</v>
          </cell>
          <cell r="D18917">
            <v>50</v>
          </cell>
          <cell r="E18917" t="str">
            <v>자금전표</v>
          </cell>
          <cell r="F18917" t="str">
            <v>10512738-004</v>
          </cell>
          <cell r="G18917">
            <v>100027</v>
          </cell>
          <cell r="H18917" t="str">
            <v>일진경리팀</v>
          </cell>
          <cell r="I18917">
            <v>100027</v>
          </cell>
          <cell r="J18917" t="str">
            <v>일진경리팀</v>
          </cell>
          <cell r="K18917" t="str">
            <v>법인세</v>
          </cell>
          <cell r="L18917" t="str">
            <v>D</v>
          </cell>
          <cell r="M18917">
            <v>129600</v>
          </cell>
          <cell r="N18917">
            <v>0</v>
          </cell>
          <cell r="O18917" t="str">
            <v>2000.01.18</v>
          </cell>
          <cell r="P18917" t="str">
            <v>2000.01.18</v>
          </cell>
          <cell r="Q18917" t="str">
            <v>최윤경</v>
          </cell>
          <cell r="R18917">
            <v>1311</v>
          </cell>
          <cell r="S18917" t="str">
            <v>외환은행(도화동지점)</v>
          </cell>
        </row>
        <row r="18918">
          <cell r="A18918" t="str">
            <v>83000-01</v>
          </cell>
          <cell r="B18918" t="str">
            <v>법인세비용</v>
          </cell>
          <cell r="C18918" t="str">
            <v>법인세</v>
          </cell>
          <cell r="D18918">
            <v>50</v>
          </cell>
          <cell r="E18918" t="str">
            <v>자금전표</v>
          </cell>
          <cell r="F18918" t="str">
            <v>10513171-004</v>
          </cell>
          <cell r="G18918">
            <v>100027</v>
          </cell>
          <cell r="H18918" t="str">
            <v>일진경리팀</v>
          </cell>
          <cell r="I18918">
            <v>100027</v>
          </cell>
          <cell r="J18918" t="str">
            <v>일진경리팀</v>
          </cell>
          <cell r="K18918" t="str">
            <v>법인세</v>
          </cell>
          <cell r="L18918" t="str">
            <v>D</v>
          </cell>
          <cell r="M18918">
            <v>90810</v>
          </cell>
          <cell r="N18918">
            <v>0</v>
          </cell>
          <cell r="O18918" t="str">
            <v>2000.01.19</v>
          </cell>
          <cell r="P18918" t="str">
            <v>2000.01.19</v>
          </cell>
          <cell r="Q18918" t="str">
            <v>정경희</v>
          </cell>
          <cell r="R18918">
            <v>1311</v>
          </cell>
          <cell r="S18918" t="str">
            <v>외환은행(도화동지점)</v>
          </cell>
        </row>
        <row r="18919">
          <cell r="A18919" t="str">
            <v>83000-01</v>
          </cell>
          <cell r="B18919" t="str">
            <v>법인세비용</v>
          </cell>
          <cell r="C18919" t="str">
            <v>법인세</v>
          </cell>
          <cell r="D18919">
            <v>50</v>
          </cell>
          <cell r="E18919" t="str">
            <v>자금전표</v>
          </cell>
          <cell r="F18919" t="str">
            <v>10513171-009</v>
          </cell>
          <cell r="G18919">
            <v>100027</v>
          </cell>
          <cell r="H18919" t="str">
            <v>일진경리팀</v>
          </cell>
          <cell r="I18919">
            <v>100027</v>
          </cell>
          <cell r="J18919" t="str">
            <v>일진경리팀</v>
          </cell>
          <cell r="K18919" t="str">
            <v>법인세</v>
          </cell>
          <cell r="L18919" t="str">
            <v>D</v>
          </cell>
          <cell r="M18919">
            <v>30270</v>
          </cell>
          <cell r="N18919">
            <v>0</v>
          </cell>
          <cell r="O18919" t="str">
            <v>2000.01.19</v>
          </cell>
          <cell r="P18919" t="str">
            <v>2000.01.19</v>
          </cell>
          <cell r="Q18919" t="str">
            <v>정경희</v>
          </cell>
          <cell r="R18919">
            <v>1311</v>
          </cell>
          <cell r="S18919" t="str">
            <v>외환은행(도화동지점)</v>
          </cell>
        </row>
        <row r="18920">
          <cell r="A18920" t="str">
            <v>83000-01</v>
          </cell>
          <cell r="B18920" t="str">
            <v>법인세비용</v>
          </cell>
          <cell r="C18920" t="str">
            <v>법인세</v>
          </cell>
          <cell r="D18920">
            <v>50</v>
          </cell>
          <cell r="E18920" t="str">
            <v>자금전표</v>
          </cell>
          <cell r="F18920" t="str">
            <v>10514302-004</v>
          </cell>
          <cell r="G18920">
            <v>100027</v>
          </cell>
          <cell r="H18920" t="str">
            <v>일진경리팀</v>
          </cell>
          <cell r="I18920">
            <v>100027</v>
          </cell>
          <cell r="J18920" t="str">
            <v>일진경리팀</v>
          </cell>
          <cell r="K18920" t="str">
            <v>법인세</v>
          </cell>
          <cell r="L18920" t="str">
            <v>D</v>
          </cell>
          <cell r="M18920">
            <v>103030</v>
          </cell>
          <cell r="N18920">
            <v>0</v>
          </cell>
          <cell r="O18920" t="str">
            <v>2000.01.22</v>
          </cell>
          <cell r="P18920" t="str">
            <v>2000.01.22</v>
          </cell>
          <cell r="Q18920" t="str">
            <v>최윤경</v>
          </cell>
          <cell r="R18920">
            <v>1311</v>
          </cell>
          <cell r="S18920" t="str">
            <v>외환은행(도화동지점)</v>
          </cell>
        </row>
        <row r="18921">
          <cell r="A18921" t="str">
            <v>83000-01</v>
          </cell>
          <cell r="B18921" t="str">
            <v>법인세비용</v>
          </cell>
          <cell r="C18921" t="str">
            <v>법인세</v>
          </cell>
          <cell r="D18921">
            <v>50</v>
          </cell>
          <cell r="E18921" t="str">
            <v>자금전표</v>
          </cell>
          <cell r="F18921" t="str">
            <v>10514302-009</v>
          </cell>
          <cell r="G18921">
            <v>100027</v>
          </cell>
          <cell r="H18921" t="str">
            <v>일진경리팀</v>
          </cell>
          <cell r="I18921">
            <v>100027</v>
          </cell>
          <cell r="J18921" t="str">
            <v>일진경리팀</v>
          </cell>
          <cell r="K18921" t="str">
            <v>법인세</v>
          </cell>
          <cell r="L18921" t="str">
            <v>D</v>
          </cell>
          <cell r="M18921">
            <v>53770</v>
          </cell>
          <cell r="N18921">
            <v>0</v>
          </cell>
          <cell r="O18921" t="str">
            <v>2000.01.22</v>
          </cell>
          <cell r="P18921" t="str">
            <v>2000.01.22</v>
          </cell>
          <cell r="Q18921" t="str">
            <v>최윤경</v>
          </cell>
          <cell r="R18921">
            <v>1311</v>
          </cell>
          <cell r="S18921" t="str">
            <v>외환은행(도화동지점)</v>
          </cell>
        </row>
        <row r="18922">
          <cell r="A18922" t="str">
            <v>83000-01</v>
          </cell>
          <cell r="B18922" t="str">
            <v>법인세비용</v>
          </cell>
          <cell r="C18922" t="str">
            <v>법인세</v>
          </cell>
          <cell r="D18922">
            <v>50</v>
          </cell>
          <cell r="E18922" t="str">
            <v>자금전표</v>
          </cell>
          <cell r="F18922" t="str">
            <v>10514302-014</v>
          </cell>
          <cell r="G18922">
            <v>100027</v>
          </cell>
          <cell r="H18922" t="str">
            <v>일진경리팀</v>
          </cell>
          <cell r="I18922">
            <v>100027</v>
          </cell>
          <cell r="J18922" t="str">
            <v>일진경리팀</v>
          </cell>
          <cell r="K18922" t="str">
            <v>법인세</v>
          </cell>
          <cell r="L18922" t="str">
            <v>D</v>
          </cell>
          <cell r="M18922">
            <v>28520</v>
          </cell>
          <cell r="N18922">
            <v>0</v>
          </cell>
          <cell r="O18922" t="str">
            <v>2000.01.22</v>
          </cell>
          <cell r="P18922" t="str">
            <v>2000.01.22</v>
          </cell>
          <cell r="Q18922" t="str">
            <v>최윤경</v>
          </cell>
          <cell r="R18922">
            <v>1311</v>
          </cell>
          <cell r="S18922" t="str">
            <v>외환은행(도화동지점)</v>
          </cell>
        </row>
        <row r="18923">
          <cell r="A18923" t="str">
            <v>83000-01</v>
          </cell>
          <cell r="B18923" t="str">
            <v>법인세비용</v>
          </cell>
          <cell r="C18923" t="str">
            <v>법인세</v>
          </cell>
          <cell r="D18923">
            <v>70</v>
          </cell>
          <cell r="E18923" t="str">
            <v>받을어음결</v>
          </cell>
          <cell r="F18923" t="str">
            <v>10516848-003</v>
          </cell>
          <cell r="G18923">
            <v>100453</v>
          </cell>
          <cell r="H18923" t="str">
            <v>특판1팀</v>
          </cell>
          <cell r="I18923">
            <v>100027</v>
          </cell>
          <cell r="J18923" t="str">
            <v>일진경리팀</v>
          </cell>
          <cell r="K18923" t="str">
            <v>받을어음 만기입금</v>
          </cell>
          <cell r="L18923" t="str">
            <v>D</v>
          </cell>
          <cell r="M18923">
            <v>125710</v>
          </cell>
          <cell r="N18923">
            <v>0</v>
          </cell>
          <cell r="O18923" t="str">
            <v>2000.01.29</v>
          </cell>
          <cell r="P18923" t="str">
            <v>2000.01.29</v>
          </cell>
          <cell r="Q18923" t="str">
            <v>최윤경</v>
          </cell>
          <cell r="R18923">
            <v>999999</v>
          </cell>
          <cell r="S18923" t="str">
            <v>일시(SYSTEM SETTING)</v>
          </cell>
        </row>
        <row r="18924">
          <cell r="A18924" t="str">
            <v>83000-01</v>
          </cell>
          <cell r="B18924" t="str">
            <v>법인세비용</v>
          </cell>
          <cell r="C18924" t="str">
            <v>법인세</v>
          </cell>
          <cell r="D18924">
            <v>50</v>
          </cell>
          <cell r="E18924" t="str">
            <v>자금전표</v>
          </cell>
          <cell r="F18924" t="str">
            <v>10517199-003</v>
          </cell>
          <cell r="G18924">
            <v>100027</v>
          </cell>
          <cell r="H18924" t="str">
            <v>일진경리팀</v>
          </cell>
          <cell r="I18924">
            <v>100027</v>
          </cell>
          <cell r="J18924" t="str">
            <v>일진경리팀</v>
          </cell>
          <cell r="K18924" t="str">
            <v>법인세</v>
          </cell>
          <cell r="L18924" t="str">
            <v>D</v>
          </cell>
          <cell r="M18924">
            <v>2760</v>
          </cell>
          <cell r="N18924">
            <v>0</v>
          </cell>
          <cell r="O18924" t="str">
            <v>2000.01.29</v>
          </cell>
          <cell r="P18924" t="str">
            <v>2000.01.29</v>
          </cell>
          <cell r="Q18924" t="str">
            <v>최윤경</v>
          </cell>
          <cell r="R18924">
            <v>9210</v>
          </cell>
          <cell r="S18924" t="str">
            <v>주택은행(마포)</v>
          </cell>
        </row>
        <row r="18925">
          <cell r="A18925" t="str">
            <v>83000-01</v>
          </cell>
          <cell r="B18925" t="str">
            <v>법인세비용</v>
          </cell>
          <cell r="C18925" t="str">
            <v>법인세</v>
          </cell>
          <cell r="D18925">
            <v>50</v>
          </cell>
          <cell r="E18925" t="str">
            <v>자금전표</v>
          </cell>
          <cell r="F18925" t="str">
            <v>10520517-002</v>
          </cell>
          <cell r="G18925">
            <v>100027</v>
          </cell>
          <cell r="H18925" t="str">
            <v>일진경리팀</v>
          </cell>
          <cell r="I18925">
            <v>100027</v>
          </cell>
          <cell r="J18925" t="str">
            <v>일진경리팀</v>
          </cell>
          <cell r="K18925" t="str">
            <v>법인세</v>
          </cell>
          <cell r="L18925" t="str">
            <v>D</v>
          </cell>
          <cell r="M18925">
            <v>20400</v>
          </cell>
          <cell r="N18925">
            <v>0</v>
          </cell>
          <cell r="O18925" t="str">
            <v>2000.02.07</v>
          </cell>
          <cell r="P18925" t="str">
            <v>2000.02.07</v>
          </cell>
          <cell r="Q18925" t="str">
            <v>최윤경</v>
          </cell>
          <cell r="R18925">
            <v>111</v>
          </cell>
          <cell r="S18925" t="str">
            <v>서울은행(마포지점)</v>
          </cell>
        </row>
        <row r="18926">
          <cell r="A18926" t="str">
            <v>83000-01</v>
          </cell>
          <cell r="B18926" t="str">
            <v>법인세비용</v>
          </cell>
          <cell r="C18926" t="str">
            <v>법인세</v>
          </cell>
          <cell r="D18926">
            <v>50</v>
          </cell>
          <cell r="E18926" t="str">
            <v>자금전표</v>
          </cell>
          <cell r="F18926" t="str">
            <v>10520528-002</v>
          </cell>
          <cell r="G18926">
            <v>100027</v>
          </cell>
          <cell r="H18926" t="str">
            <v>일진경리팀</v>
          </cell>
          <cell r="I18926">
            <v>100027</v>
          </cell>
          <cell r="J18926" t="str">
            <v>일진경리팀</v>
          </cell>
          <cell r="K18926" t="str">
            <v>법인세</v>
          </cell>
          <cell r="L18926" t="str">
            <v>D</v>
          </cell>
          <cell r="M18926">
            <v>63960</v>
          </cell>
          <cell r="N18926">
            <v>0</v>
          </cell>
          <cell r="O18926" t="str">
            <v>2000.02.07</v>
          </cell>
          <cell r="P18926" t="str">
            <v>2000.02.07</v>
          </cell>
          <cell r="Q18926" t="str">
            <v>최윤경</v>
          </cell>
          <cell r="R18926">
            <v>1311</v>
          </cell>
          <cell r="S18926" t="str">
            <v>외환은행(도화동지점)</v>
          </cell>
        </row>
        <row r="18927">
          <cell r="A18927" t="str">
            <v>83000-01</v>
          </cell>
          <cell r="B18927" t="str">
            <v>법인세비용</v>
          </cell>
          <cell r="C18927" t="str">
            <v>법인세</v>
          </cell>
          <cell r="D18927">
            <v>70</v>
          </cell>
          <cell r="E18927" t="str">
            <v>받을어음결</v>
          </cell>
          <cell r="F18927" t="str">
            <v>10530251-004</v>
          </cell>
          <cell r="G18927">
            <v>100453</v>
          </cell>
          <cell r="H18927" t="str">
            <v>특판1팀</v>
          </cell>
          <cell r="I18927">
            <v>100027</v>
          </cell>
          <cell r="J18927" t="str">
            <v>일진경리팀</v>
          </cell>
          <cell r="K18927" t="str">
            <v>법인세</v>
          </cell>
          <cell r="L18927" t="str">
            <v>D</v>
          </cell>
          <cell r="M18927">
            <v>151800</v>
          </cell>
          <cell r="N18927">
            <v>0</v>
          </cell>
          <cell r="O18927" t="str">
            <v>2000.03.04</v>
          </cell>
          <cell r="P18927" t="str">
            <v>2000.03.04</v>
          </cell>
          <cell r="Q18927" t="str">
            <v>최윤경</v>
          </cell>
          <cell r="R18927">
            <v>999999</v>
          </cell>
          <cell r="S18927" t="str">
            <v>일시(SYSTEM SETTING)</v>
          </cell>
        </row>
        <row r="18928">
          <cell r="A18928" t="str">
            <v>83000-01</v>
          </cell>
          <cell r="B18928" t="str">
            <v>법인세비용</v>
          </cell>
          <cell r="C18928" t="str">
            <v>법인세</v>
          </cell>
          <cell r="D18928">
            <v>50</v>
          </cell>
          <cell r="E18928" t="str">
            <v>자금전표</v>
          </cell>
          <cell r="F18928" t="str">
            <v>10531217-004</v>
          </cell>
          <cell r="G18928">
            <v>100027</v>
          </cell>
          <cell r="H18928" t="str">
            <v>일진경리팀</v>
          </cell>
          <cell r="I18928">
            <v>100027</v>
          </cell>
          <cell r="J18928" t="str">
            <v>일진경리팀</v>
          </cell>
          <cell r="K18928" t="str">
            <v>법인세</v>
          </cell>
          <cell r="L18928" t="str">
            <v>D</v>
          </cell>
          <cell r="M18928">
            <v>93270</v>
          </cell>
          <cell r="N18928">
            <v>0</v>
          </cell>
          <cell r="O18928" t="str">
            <v>2000.03.06</v>
          </cell>
          <cell r="P18928" t="str">
            <v>2000.03.06</v>
          </cell>
          <cell r="Q18928" t="str">
            <v>최윤경</v>
          </cell>
          <cell r="R18928">
            <v>1311</v>
          </cell>
          <cell r="S18928" t="str">
            <v>외환은행(도화동지점)</v>
          </cell>
        </row>
        <row r="18929">
          <cell r="A18929" t="str">
            <v>83000-01</v>
          </cell>
          <cell r="B18929" t="str">
            <v>법인세비용</v>
          </cell>
          <cell r="C18929" t="str">
            <v>법인세</v>
          </cell>
          <cell r="D18929">
            <v>50</v>
          </cell>
          <cell r="E18929" t="str">
            <v>자금전표</v>
          </cell>
          <cell r="F18929" t="str">
            <v>10531217-009</v>
          </cell>
          <cell r="G18929">
            <v>100027</v>
          </cell>
          <cell r="H18929" t="str">
            <v>일진경리팀</v>
          </cell>
          <cell r="I18929">
            <v>100027</v>
          </cell>
          <cell r="J18929" t="str">
            <v>일진경리팀</v>
          </cell>
          <cell r="K18929" t="str">
            <v>법인세</v>
          </cell>
          <cell r="L18929" t="str">
            <v>D</v>
          </cell>
          <cell r="M18929">
            <v>48680</v>
          </cell>
          <cell r="N18929">
            <v>0</v>
          </cell>
          <cell r="O18929" t="str">
            <v>2000.03.06</v>
          </cell>
          <cell r="P18929" t="str">
            <v>2000.03.06</v>
          </cell>
          <cell r="Q18929" t="str">
            <v>최윤경</v>
          </cell>
          <cell r="R18929">
            <v>1311</v>
          </cell>
          <cell r="S18929" t="str">
            <v>외환은행(도화동지점)</v>
          </cell>
        </row>
        <row r="18930">
          <cell r="A18930" t="str">
            <v>83000-01</v>
          </cell>
          <cell r="B18930" t="str">
            <v>법인세비용</v>
          </cell>
          <cell r="C18930" t="str">
            <v>법인세</v>
          </cell>
          <cell r="D18930">
            <v>50</v>
          </cell>
          <cell r="E18930" t="str">
            <v>자금전표</v>
          </cell>
          <cell r="F18930" t="str">
            <v>10531217-014</v>
          </cell>
          <cell r="G18930">
            <v>100027</v>
          </cell>
          <cell r="H18930" t="str">
            <v>일진경리팀</v>
          </cell>
          <cell r="I18930">
            <v>100027</v>
          </cell>
          <cell r="J18930" t="str">
            <v>일진경리팀</v>
          </cell>
          <cell r="K18930" t="str">
            <v>법인세</v>
          </cell>
          <cell r="L18930" t="str">
            <v>D</v>
          </cell>
          <cell r="M18930">
            <v>210710</v>
          </cell>
          <cell r="N18930">
            <v>0</v>
          </cell>
          <cell r="O18930" t="str">
            <v>2000.03.06</v>
          </cell>
          <cell r="P18930" t="str">
            <v>2000.03.06</v>
          </cell>
          <cell r="Q18930" t="str">
            <v>최윤경</v>
          </cell>
          <cell r="R18930">
            <v>1311</v>
          </cell>
          <cell r="S18930" t="str">
            <v>외환은행(도화동지점)</v>
          </cell>
        </row>
        <row r="18931">
          <cell r="A18931" t="str">
            <v>83000-01</v>
          </cell>
          <cell r="B18931" t="str">
            <v>법인세비용</v>
          </cell>
          <cell r="C18931" t="str">
            <v>법인세</v>
          </cell>
          <cell r="D18931">
            <v>50</v>
          </cell>
          <cell r="E18931" t="str">
            <v>자금전표</v>
          </cell>
          <cell r="F18931" t="str">
            <v>10531217-019</v>
          </cell>
          <cell r="G18931">
            <v>100027</v>
          </cell>
          <cell r="H18931" t="str">
            <v>일진경리팀</v>
          </cell>
          <cell r="I18931">
            <v>100027</v>
          </cell>
          <cell r="J18931" t="str">
            <v>일진경리팀</v>
          </cell>
          <cell r="K18931" t="str">
            <v>법인세</v>
          </cell>
          <cell r="L18931" t="str">
            <v>D</v>
          </cell>
          <cell r="M18931">
            <v>24690</v>
          </cell>
          <cell r="N18931">
            <v>0</v>
          </cell>
          <cell r="O18931" t="str">
            <v>2000.03.06</v>
          </cell>
          <cell r="P18931" t="str">
            <v>2000.03.06</v>
          </cell>
          <cell r="Q18931" t="str">
            <v>최윤경</v>
          </cell>
          <cell r="R18931">
            <v>1311</v>
          </cell>
          <cell r="S18931" t="str">
            <v>외환은행(도화동지점)</v>
          </cell>
        </row>
        <row r="18932">
          <cell r="A18932" t="str">
            <v>83000-01</v>
          </cell>
          <cell r="B18932" t="str">
            <v>법인세비용</v>
          </cell>
          <cell r="C18932" t="str">
            <v>법인세</v>
          </cell>
          <cell r="D18932">
            <v>50</v>
          </cell>
          <cell r="E18932" t="str">
            <v>자금전표</v>
          </cell>
          <cell r="F18932" t="str">
            <v>10531391-002</v>
          </cell>
          <cell r="G18932">
            <v>100027</v>
          </cell>
          <cell r="H18932" t="str">
            <v>일진경리팀</v>
          </cell>
          <cell r="I18932">
            <v>100027</v>
          </cell>
          <cell r="J18932" t="str">
            <v>일진경리팀</v>
          </cell>
          <cell r="K18932" t="str">
            <v>법인세</v>
          </cell>
          <cell r="L18932" t="str">
            <v>D</v>
          </cell>
          <cell r="M18932">
            <v>94920</v>
          </cell>
          <cell r="N18932">
            <v>0</v>
          </cell>
          <cell r="O18932" t="str">
            <v>2000.03.06</v>
          </cell>
          <cell r="P18932" t="str">
            <v>2000.03.06</v>
          </cell>
          <cell r="Q18932" t="str">
            <v>최윤경</v>
          </cell>
          <cell r="R18932">
            <v>111</v>
          </cell>
          <cell r="S18932" t="str">
            <v>서울은행(마포지점)</v>
          </cell>
        </row>
        <row r="18933">
          <cell r="A18933" t="str">
            <v>83000-01</v>
          </cell>
          <cell r="B18933" t="str">
            <v>법인세비용</v>
          </cell>
          <cell r="C18933" t="str">
            <v>법인세</v>
          </cell>
          <cell r="D18933">
            <v>50</v>
          </cell>
          <cell r="E18933" t="str">
            <v>자금전표</v>
          </cell>
          <cell r="F18933" t="str">
            <v>10535733-002</v>
          </cell>
          <cell r="G18933">
            <v>100027</v>
          </cell>
          <cell r="H18933" t="str">
            <v>일진경리팀</v>
          </cell>
          <cell r="I18933">
            <v>100027</v>
          </cell>
          <cell r="J18933" t="str">
            <v>일진경리팀</v>
          </cell>
          <cell r="K18933" t="str">
            <v>법인세</v>
          </cell>
          <cell r="L18933" t="str">
            <v>D</v>
          </cell>
          <cell r="M18933">
            <v>1960</v>
          </cell>
          <cell r="N18933">
            <v>0</v>
          </cell>
          <cell r="O18933" t="str">
            <v>2000.03.12</v>
          </cell>
          <cell r="P18933" t="str">
            <v>2000.03.12</v>
          </cell>
          <cell r="Q18933" t="str">
            <v>최윤경</v>
          </cell>
          <cell r="R18933">
            <v>1602</v>
          </cell>
          <cell r="S18933" t="str">
            <v>조흥은행(도화동지점)</v>
          </cell>
        </row>
        <row r="18934">
          <cell r="A18934" t="str">
            <v>83000-01</v>
          </cell>
          <cell r="B18934" t="str">
            <v>법인세비용</v>
          </cell>
          <cell r="C18934" t="str">
            <v>법인세</v>
          </cell>
          <cell r="D18934">
            <v>50</v>
          </cell>
          <cell r="E18934" t="str">
            <v>자금전표</v>
          </cell>
          <cell r="F18934" t="str">
            <v>10538740-002</v>
          </cell>
          <cell r="G18934">
            <v>100027</v>
          </cell>
          <cell r="H18934" t="str">
            <v>일진경리팀</v>
          </cell>
          <cell r="I18934">
            <v>100027</v>
          </cell>
          <cell r="J18934" t="str">
            <v>일진경리팀</v>
          </cell>
          <cell r="K18934" t="str">
            <v>법인세</v>
          </cell>
          <cell r="L18934" t="str">
            <v>D</v>
          </cell>
          <cell r="M18934">
            <v>1160</v>
          </cell>
          <cell r="N18934">
            <v>0</v>
          </cell>
          <cell r="O18934" t="str">
            <v>2000.03.13</v>
          </cell>
          <cell r="P18934" t="str">
            <v>2000.03.13</v>
          </cell>
          <cell r="Q18934" t="str">
            <v>최윤경</v>
          </cell>
          <cell r="R18934">
            <v>1502</v>
          </cell>
          <cell r="S18934" t="str">
            <v>제일은행(도화동)</v>
          </cell>
        </row>
        <row r="18935">
          <cell r="A18935" t="str">
            <v>83000-01</v>
          </cell>
          <cell r="B18935" t="str">
            <v>법인세비용</v>
          </cell>
          <cell r="C18935" t="str">
            <v>법인세</v>
          </cell>
          <cell r="D18935">
            <v>50</v>
          </cell>
          <cell r="E18935" t="str">
            <v>자금전표</v>
          </cell>
          <cell r="F18935" t="str">
            <v>10533582-004</v>
          </cell>
          <cell r="G18935">
            <v>100027</v>
          </cell>
          <cell r="H18935" t="str">
            <v>일진경리팀</v>
          </cell>
          <cell r="I18935">
            <v>100027</v>
          </cell>
          <cell r="J18935" t="str">
            <v>일진경리팀</v>
          </cell>
          <cell r="K18935" t="str">
            <v>법인세</v>
          </cell>
          <cell r="L18935" t="str">
            <v>D</v>
          </cell>
          <cell r="M18935">
            <v>107530</v>
          </cell>
          <cell r="N18935">
            <v>0</v>
          </cell>
          <cell r="O18935" t="str">
            <v>2000.03.14</v>
          </cell>
          <cell r="P18935" t="str">
            <v>2000.03.14</v>
          </cell>
          <cell r="Q18935" t="str">
            <v>최윤경</v>
          </cell>
          <cell r="R18935">
            <v>1311</v>
          </cell>
          <cell r="S18935" t="str">
            <v>외환은행(도화동지점)</v>
          </cell>
        </row>
        <row r="18936">
          <cell r="A18936" t="str">
            <v>83000-01</v>
          </cell>
          <cell r="B18936" t="str">
            <v>법인세비용</v>
          </cell>
          <cell r="C18936" t="str">
            <v>법인세</v>
          </cell>
          <cell r="D18936">
            <v>50</v>
          </cell>
          <cell r="E18936" t="str">
            <v>자금전표</v>
          </cell>
          <cell r="F18936" t="str">
            <v>10535737-002</v>
          </cell>
          <cell r="G18936">
            <v>100027</v>
          </cell>
          <cell r="H18936" t="str">
            <v>일진경리팀</v>
          </cell>
          <cell r="I18936">
            <v>100027</v>
          </cell>
          <cell r="J18936" t="str">
            <v>일진경리팀</v>
          </cell>
          <cell r="K18936" t="str">
            <v>법인세</v>
          </cell>
          <cell r="L18936" t="str">
            <v>D</v>
          </cell>
          <cell r="M18936">
            <v>2270</v>
          </cell>
          <cell r="N18936">
            <v>0</v>
          </cell>
          <cell r="O18936" t="str">
            <v>2000.03.19</v>
          </cell>
          <cell r="P18936" t="str">
            <v>2000.03.19</v>
          </cell>
          <cell r="Q18936" t="str">
            <v>최윤경</v>
          </cell>
          <cell r="R18936">
            <v>211</v>
          </cell>
          <cell r="S18936" t="str">
            <v>한빛은행(마포지점)</v>
          </cell>
        </row>
        <row r="18937">
          <cell r="A18937" t="str">
            <v>83000-01</v>
          </cell>
          <cell r="B18937" t="str">
            <v>법인세비용</v>
          </cell>
          <cell r="C18937" t="str">
            <v>법인세</v>
          </cell>
          <cell r="D18937">
            <v>50</v>
          </cell>
          <cell r="E18937" t="str">
            <v>자금전표</v>
          </cell>
          <cell r="F18937" t="str">
            <v>10542417-002</v>
          </cell>
          <cell r="G18937">
            <v>100027</v>
          </cell>
          <cell r="H18937" t="str">
            <v>일진경리팀</v>
          </cell>
          <cell r="I18937">
            <v>100027</v>
          </cell>
          <cell r="J18937" t="str">
            <v>일진경리팀</v>
          </cell>
          <cell r="K18937" t="str">
            <v>법인세</v>
          </cell>
          <cell r="L18937" t="str">
            <v>D</v>
          </cell>
          <cell r="M18937">
            <v>343740</v>
          </cell>
          <cell r="N18937">
            <v>0</v>
          </cell>
          <cell r="O18937" t="str">
            <v>2000.03.19</v>
          </cell>
          <cell r="P18937" t="str">
            <v>2000.03.19</v>
          </cell>
          <cell r="Q18937" t="str">
            <v>정경희</v>
          </cell>
          <cell r="R18937">
            <v>211</v>
          </cell>
          <cell r="S18937" t="str">
            <v>한빛은행(마포지점)</v>
          </cell>
        </row>
        <row r="18938">
          <cell r="A18938" t="str">
            <v>83000-01</v>
          </cell>
          <cell r="B18938" t="str">
            <v>법인세비용</v>
          </cell>
          <cell r="C18938" t="str">
            <v>법인세</v>
          </cell>
          <cell r="D18938">
            <v>50</v>
          </cell>
          <cell r="E18938" t="str">
            <v>자금전표</v>
          </cell>
          <cell r="F18938" t="str">
            <v>10535358-004</v>
          </cell>
          <cell r="G18938">
            <v>100027</v>
          </cell>
          <cell r="H18938" t="str">
            <v>일진경리팀</v>
          </cell>
          <cell r="I18938">
            <v>100027</v>
          </cell>
          <cell r="J18938" t="str">
            <v>일진경리팀</v>
          </cell>
          <cell r="K18938" t="str">
            <v>법인세</v>
          </cell>
          <cell r="L18938" t="str">
            <v>D</v>
          </cell>
          <cell r="M18938">
            <v>20780</v>
          </cell>
          <cell r="N18938">
            <v>0</v>
          </cell>
          <cell r="O18938" t="str">
            <v>2000.03.20</v>
          </cell>
          <cell r="P18938" t="str">
            <v>2000.03.20</v>
          </cell>
          <cell r="Q18938" t="str">
            <v>최윤경</v>
          </cell>
          <cell r="R18938">
            <v>1311</v>
          </cell>
          <cell r="S18938" t="str">
            <v>외환은행(도화동지점)</v>
          </cell>
        </row>
        <row r="18939">
          <cell r="A18939" t="str">
            <v>83000-01</v>
          </cell>
          <cell r="B18939" t="str">
            <v>법인세비용</v>
          </cell>
          <cell r="C18939" t="str">
            <v>법인세</v>
          </cell>
          <cell r="D18939">
            <v>50</v>
          </cell>
          <cell r="E18939" t="str">
            <v>자금전표</v>
          </cell>
          <cell r="F18939" t="str">
            <v>10541803-002</v>
          </cell>
          <cell r="G18939">
            <v>100027</v>
          </cell>
          <cell r="H18939" t="str">
            <v>일진경리팀</v>
          </cell>
          <cell r="I18939">
            <v>100027</v>
          </cell>
          <cell r="J18939" t="str">
            <v>일진경리팀</v>
          </cell>
          <cell r="K18939" t="str">
            <v>법인세</v>
          </cell>
          <cell r="L18939" t="str">
            <v>D</v>
          </cell>
          <cell r="M18939">
            <v>2790</v>
          </cell>
          <cell r="N18939">
            <v>0</v>
          </cell>
          <cell r="O18939" t="str">
            <v>2000.03.20</v>
          </cell>
          <cell r="P18939" t="str">
            <v>2000.03.20</v>
          </cell>
          <cell r="Q18939" t="str">
            <v>최윤경</v>
          </cell>
          <cell r="R18939">
            <v>211</v>
          </cell>
          <cell r="S18939" t="str">
            <v>한빛은행(마포지점)</v>
          </cell>
        </row>
        <row r="18940">
          <cell r="A18940" t="str">
            <v>83000-01</v>
          </cell>
          <cell r="B18940" t="str">
            <v>법인세비용</v>
          </cell>
          <cell r="C18940" t="str">
            <v>법인세</v>
          </cell>
          <cell r="D18940">
            <v>50</v>
          </cell>
          <cell r="E18940" t="str">
            <v>자금전표</v>
          </cell>
          <cell r="F18940" t="str">
            <v>10535508-003</v>
          </cell>
          <cell r="G18940">
            <v>100027</v>
          </cell>
          <cell r="H18940" t="str">
            <v>일진경리팀</v>
          </cell>
          <cell r="I18940">
            <v>100027</v>
          </cell>
          <cell r="J18940" t="str">
            <v>일진경리팀</v>
          </cell>
          <cell r="K18940" t="str">
            <v>법인세</v>
          </cell>
          <cell r="L18940" t="str">
            <v>D</v>
          </cell>
          <cell r="M18940">
            <v>6077050</v>
          </cell>
          <cell r="N18940">
            <v>0</v>
          </cell>
          <cell r="O18940" t="str">
            <v>2000.03.21</v>
          </cell>
          <cell r="P18940" t="str">
            <v>2000.03.21</v>
          </cell>
          <cell r="Q18940" t="str">
            <v>최윤경</v>
          </cell>
          <cell r="R18940">
            <v>31110</v>
          </cell>
          <cell r="S18940" t="str">
            <v>일진기술금융(주)</v>
          </cell>
        </row>
        <row r="18941">
          <cell r="A18941" t="str">
            <v>83000-01</v>
          </cell>
          <cell r="B18941" t="str">
            <v>법인세비용</v>
          </cell>
          <cell r="C18941" t="str">
            <v>법인세</v>
          </cell>
          <cell r="D18941">
            <v>50</v>
          </cell>
          <cell r="E18941" t="str">
            <v>자금전표</v>
          </cell>
          <cell r="F18941" t="str">
            <v>10535757-004</v>
          </cell>
          <cell r="G18941">
            <v>100027</v>
          </cell>
          <cell r="H18941" t="str">
            <v>일진경리팀</v>
          </cell>
          <cell r="I18941">
            <v>100027</v>
          </cell>
          <cell r="J18941" t="str">
            <v>일진경리팀</v>
          </cell>
          <cell r="K18941" t="str">
            <v>법인세</v>
          </cell>
          <cell r="L18941" t="str">
            <v>D</v>
          </cell>
          <cell r="M18941">
            <v>30130</v>
          </cell>
          <cell r="N18941">
            <v>0</v>
          </cell>
          <cell r="O18941" t="str">
            <v>2000.03.21</v>
          </cell>
          <cell r="P18941" t="str">
            <v>2000.03.21</v>
          </cell>
          <cell r="Q18941" t="str">
            <v>최윤경</v>
          </cell>
          <cell r="R18941">
            <v>1311</v>
          </cell>
          <cell r="S18941" t="str">
            <v>외환은행(도화동지점)</v>
          </cell>
        </row>
        <row r="18942">
          <cell r="A18942" t="str">
            <v>83000-01</v>
          </cell>
          <cell r="B18942" t="str">
            <v>법인세비용</v>
          </cell>
          <cell r="C18942" t="str">
            <v>법인세</v>
          </cell>
          <cell r="D18942">
            <v>50</v>
          </cell>
          <cell r="E18942" t="str">
            <v>자금전표</v>
          </cell>
          <cell r="F18942" t="str">
            <v>10535761-004</v>
          </cell>
          <cell r="G18942">
            <v>100027</v>
          </cell>
          <cell r="H18942" t="str">
            <v>일진경리팀</v>
          </cell>
          <cell r="I18942">
            <v>100027</v>
          </cell>
          <cell r="J18942" t="str">
            <v>일진경리팀</v>
          </cell>
          <cell r="K18942" t="str">
            <v>법인세</v>
          </cell>
          <cell r="L18942" t="str">
            <v>D</v>
          </cell>
          <cell r="M18942">
            <v>2140</v>
          </cell>
          <cell r="N18942">
            <v>0</v>
          </cell>
          <cell r="O18942" t="str">
            <v>2000.03.21</v>
          </cell>
          <cell r="P18942" t="str">
            <v>2000.03.21</v>
          </cell>
          <cell r="Q18942" t="str">
            <v>최윤경</v>
          </cell>
          <cell r="R18942">
            <v>1311</v>
          </cell>
          <cell r="S18942" t="str">
            <v>외환은행(도화동지점)</v>
          </cell>
        </row>
        <row r="18943">
          <cell r="A18943" t="str">
            <v>83000-01</v>
          </cell>
          <cell r="B18943" t="str">
            <v>법인세비용</v>
          </cell>
          <cell r="C18943" t="str">
            <v>법인세</v>
          </cell>
          <cell r="D18943">
            <v>50</v>
          </cell>
          <cell r="E18943" t="str">
            <v>자금전표</v>
          </cell>
          <cell r="F18943" t="str">
            <v>10535761-010</v>
          </cell>
          <cell r="G18943">
            <v>100027</v>
          </cell>
          <cell r="H18943" t="str">
            <v>일진경리팀</v>
          </cell>
          <cell r="I18943">
            <v>100027</v>
          </cell>
          <cell r="J18943" t="str">
            <v>일진경리팀</v>
          </cell>
          <cell r="K18943" t="str">
            <v>법인세</v>
          </cell>
          <cell r="L18943" t="str">
            <v>D</v>
          </cell>
          <cell r="M18943">
            <v>1140</v>
          </cell>
          <cell r="N18943">
            <v>0</v>
          </cell>
          <cell r="O18943" t="str">
            <v>2000.03.21</v>
          </cell>
          <cell r="P18943" t="str">
            <v>2000.03.21</v>
          </cell>
          <cell r="Q18943" t="str">
            <v>최윤경</v>
          </cell>
          <cell r="R18943">
            <v>1311</v>
          </cell>
          <cell r="S18943" t="str">
            <v>외환은행(도화동지점)</v>
          </cell>
        </row>
        <row r="18944">
          <cell r="A18944" t="str">
            <v>83000-01</v>
          </cell>
          <cell r="B18944" t="str">
            <v>법인세비용</v>
          </cell>
          <cell r="C18944" t="str">
            <v>법인세</v>
          </cell>
          <cell r="D18944">
            <v>50</v>
          </cell>
          <cell r="E18944" t="str">
            <v>자금전표</v>
          </cell>
          <cell r="F18944" t="str">
            <v>10536220-004</v>
          </cell>
          <cell r="G18944">
            <v>100027</v>
          </cell>
          <cell r="H18944" t="str">
            <v>일진경리팀</v>
          </cell>
          <cell r="I18944">
            <v>100027</v>
          </cell>
          <cell r="J18944" t="str">
            <v>일진경리팀</v>
          </cell>
          <cell r="K18944" t="str">
            <v>법인세</v>
          </cell>
          <cell r="L18944" t="str">
            <v>D</v>
          </cell>
          <cell r="M18944">
            <v>4720</v>
          </cell>
          <cell r="O18944" t="str">
            <v>2000.03.22</v>
          </cell>
          <cell r="P18944" t="str">
            <v>2000.03.22</v>
          </cell>
          <cell r="Q18944" t="str">
            <v>최윤경</v>
          </cell>
          <cell r="R18944">
            <v>1311</v>
          </cell>
          <cell r="S18944" t="str">
            <v>외환은행(도화동지점)</v>
          </cell>
        </row>
        <row r="18945">
          <cell r="A18945" t="str">
            <v>83000-01</v>
          </cell>
          <cell r="B18945" t="str">
            <v>법인세비용</v>
          </cell>
          <cell r="C18945" t="str">
            <v>법인세</v>
          </cell>
          <cell r="D18945">
            <v>50</v>
          </cell>
          <cell r="E18945" t="str">
            <v>자금전표</v>
          </cell>
          <cell r="F18945" t="str">
            <v>10536220-009</v>
          </cell>
          <cell r="G18945">
            <v>100027</v>
          </cell>
          <cell r="H18945" t="str">
            <v>일진경리팀</v>
          </cell>
          <cell r="I18945">
            <v>100027</v>
          </cell>
          <cell r="J18945" t="str">
            <v>일진경리팀</v>
          </cell>
          <cell r="K18945" t="str">
            <v>법인세</v>
          </cell>
          <cell r="L18945" t="str">
            <v>D</v>
          </cell>
          <cell r="M18945">
            <v>574230</v>
          </cell>
          <cell r="N18945">
            <v>0</v>
          </cell>
          <cell r="O18945" t="str">
            <v>2000.03.22</v>
          </cell>
          <cell r="P18945" t="str">
            <v>2000.03.22</v>
          </cell>
          <cell r="Q18945" t="str">
            <v>최윤경</v>
          </cell>
          <cell r="R18945">
            <v>1311</v>
          </cell>
          <cell r="S18945" t="str">
            <v>외환은행(도화동지점)</v>
          </cell>
        </row>
        <row r="18946">
          <cell r="A18946" t="str">
            <v>83000-01</v>
          </cell>
          <cell r="B18946" t="str">
            <v>법인세비용</v>
          </cell>
          <cell r="C18946" t="str">
            <v>법인세</v>
          </cell>
          <cell r="D18946">
            <v>50</v>
          </cell>
          <cell r="E18946" t="str">
            <v>자금전표</v>
          </cell>
          <cell r="F18946" t="str">
            <v>10536985-004</v>
          </cell>
          <cell r="G18946">
            <v>100027</v>
          </cell>
          <cell r="H18946" t="str">
            <v>일진경리팀</v>
          </cell>
          <cell r="I18946">
            <v>100027</v>
          </cell>
          <cell r="J18946" t="str">
            <v>일진경리팀</v>
          </cell>
          <cell r="K18946" t="str">
            <v>법인세</v>
          </cell>
          <cell r="L18946" t="str">
            <v>D</v>
          </cell>
          <cell r="M18946">
            <v>6940</v>
          </cell>
          <cell r="N18946">
            <v>0</v>
          </cell>
          <cell r="O18946" t="str">
            <v>2000.03.23</v>
          </cell>
          <cell r="P18946" t="str">
            <v>2000.03.23</v>
          </cell>
          <cell r="Q18946" t="str">
            <v>최윤경</v>
          </cell>
          <cell r="R18946">
            <v>1311</v>
          </cell>
          <cell r="S18946" t="str">
            <v>외환은행(도화동지점)</v>
          </cell>
        </row>
        <row r="18947">
          <cell r="A18947" t="str">
            <v>83000-01</v>
          </cell>
          <cell r="B18947" t="str">
            <v>법인세비용</v>
          </cell>
          <cell r="C18947" t="str">
            <v>법인세</v>
          </cell>
          <cell r="D18947">
            <v>50</v>
          </cell>
          <cell r="E18947" t="str">
            <v>자금전표</v>
          </cell>
          <cell r="F18947" t="str">
            <v>10538263-002</v>
          </cell>
          <cell r="G18947">
            <v>100027</v>
          </cell>
          <cell r="H18947" t="str">
            <v>일진경리팀</v>
          </cell>
          <cell r="I18947">
            <v>100027</v>
          </cell>
          <cell r="J18947" t="str">
            <v>일진경리팀</v>
          </cell>
          <cell r="K18947" t="str">
            <v>법인세</v>
          </cell>
          <cell r="L18947" t="str">
            <v>D</v>
          </cell>
          <cell r="M18947">
            <v>374200</v>
          </cell>
          <cell r="N18947">
            <v>0</v>
          </cell>
          <cell r="O18947" t="str">
            <v>2000.03.26</v>
          </cell>
          <cell r="P18947" t="str">
            <v>2000.03.26</v>
          </cell>
          <cell r="Q18947" t="str">
            <v>최윤경</v>
          </cell>
          <cell r="R18947">
            <v>1311</v>
          </cell>
          <cell r="S18947" t="str">
            <v>외환은행(도화동지점)</v>
          </cell>
        </row>
        <row r="18948">
          <cell r="A18948" t="str">
            <v>83000-01</v>
          </cell>
          <cell r="B18948" t="str">
            <v>법인세비용</v>
          </cell>
          <cell r="C18948" t="str">
            <v>법인세</v>
          </cell>
          <cell r="D18948">
            <v>50</v>
          </cell>
          <cell r="E18948" t="str">
            <v>자금전표</v>
          </cell>
          <cell r="F18948" t="str">
            <v>10537970-004</v>
          </cell>
          <cell r="G18948">
            <v>100027</v>
          </cell>
          <cell r="H18948" t="str">
            <v>일진경리팀</v>
          </cell>
          <cell r="I18948">
            <v>100027</v>
          </cell>
          <cell r="J18948" t="str">
            <v>일진경리팀</v>
          </cell>
          <cell r="K18948" t="str">
            <v>법인세</v>
          </cell>
          <cell r="L18948" t="str">
            <v>D</v>
          </cell>
          <cell r="M18948">
            <v>3121230</v>
          </cell>
          <cell r="N18948">
            <v>0</v>
          </cell>
          <cell r="O18948" t="str">
            <v>2000.03.27</v>
          </cell>
          <cell r="P18948" t="str">
            <v>2000.03.27</v>
          </cell>
          <cell r="Q18948" t="str">
            <v>최윤경</v>
          </cell>
          <cell r="R18948">
            <v>31110</v>
          </cell>
          <cell r="S18948" t="str">
            <v>일진기술금융(주)</v>
          </cell>
        </row>
        <row r="18949">
          <cell r="A18949" t="str">
            <v>83000-01</v>
          </cell>
          <cell r="B18949" t="str">
            <v>법인세비용</v>
          </cell>
          <cell r="C18949" t="str">
            <v>법인세</v>
          </cell>
          <cell r="D18949">
            <v>50</v>
          </cell>
          <cell r="E18949" t="str">
            <v>자금전표</v>
          </cell>
          <cell r="F18949" t="str">
            <v>10538267-004</v>
          </cell>
          <cell r="G18949">
            <v>100027</v>
          </cell>
          <cell r="H18949" t="str">
            <v>일진경리팀</v>
          </cell>
          <cell r="I18949">
            <v>100027</v>
          </cell>
          <cell r="J18949" t="str">
            <v>일진경리팀</v>
          </cell>
          <cell r="K18949" t="str">
            <v>법인세</v>
          </cell>
          <cell r="L18949" t="str">
            <v>D</v>
          </cell>
          <cell r="M18949">
            <v>173370</v>
          </cell>
          <cell r="N18949">
            <v>0</v>
          </cell>
          <cell r="O18949" t="str">
            <v>2000.03.27</v>
          </cell>
          <cell r="P18949" t="str">
            <v>2000.03.27</v>
          </cell>
          <cell r="Q18949" t="str">
            <v>최윤경</v>
          </cell>
          <cell r="R18949">
            <v>1311</v>
          </cell>
          <cell r="S18949" t="str">
            <v>외환은행(도화동지점)</v>
          </cell>
        </row>
        <row r="18950">
          <cell r="A18950" t="str">
            <v>83000-01</v>
          </cell>
          <cell r="B18950" t="str">
            <v>법인세비용</v>
          </cell>
          <cell r="C18950" t="str">
            <v>법인세</v>
          </cell>
          <cell r="D18950">
            <v>50</v>
          </cell>
          <cell r="E18950" t="str">
            <v>자금전표</v>
          </cell>
          <cell r="F18950" t="str">
            <v>10538267-009</v>
          </cell>
          <cell r="G18950">
            <v>100027</v>
          </cell>
          <cell r="H18950" t="str">
            <v>일진경리팀</v>
          </cell>
          <cell r="I18950">
            <v>100027</v>
          </cell>
          <cell r="J18950" t="str">
            <v>일진경리팀</v>
          </cell>
          <cell r="K18950" t="str">
            <v>법인세</v>
          </cell>
          <cell r="L18950" t="str">
            <v>D</v>
          </cell>
          <cell r="M18950">
            <v>171460</v>
          </cell>
          <cell r="N18950">
            <v>0</v>
          </cell>
          <cell r="O18950" t="str">
            <v>2000.03.27</v>
          </cell>
          <cell r="P18950" t="str">
            <v>2000.03.27</v>
          </cell>
          <cell r="Q18950" t="str">
            <v>최윤경</v>
          </cell>
          <cell r="R18950">
            <v>1311</v>
          </cell>
          <cell r="S18950" t="str">
            <v>외환은행(도화동지점)</v>
          </cell>
        </row>
        <row r="18951">
          <cell r="A18951" t="str">
            <v>83000-01</v>
          </cell>
          <cell r="B18951" t="str">
            <v>법인세비용</v>
          </cell>
          <cell r="C18951" t="str">
            <v>법인세</v>
          </cell>
          <cell r="D18951">
            <v>50</v>
          </cell>
          <cell r="E18951" t="str">
            <v>자금전표</v>
          </cell>
          <cell r="F18951" t="str">
            <v>10538267-014</v>
          </cell>
          <cell r="G18951">
            <v>100027</v>
          </cell>
          <cell r="H18951" t="str">
            <v>일진경리팀</v>
          </cell>
          <cell r="I18951">
            <v>100027</v>
          </cell>
          <cell r="J18951" t="str">
            <v>일진경리팀</v>
          </cell>
          <cell r="K18951" t="str">
            <v>법인세</v>
          </cell>
          <cell r="L18951" t="str">
            <v>D</v>
          </cell>
          <cell r="M18951">
            <v>89400</v>
          </cell>
          <cell r="N18951">
            <v>0</v>
          </cell>
          <cell r="O18951" t="str">
            <v>2000.03.27</v>
          </cell>
          <cell r="P18951" t="str">
            <v>2000.03.27</v>
          </cell>
          <cell r="Q18951" t="str">
            <v>최윤경</v>
          </cell>
          <cell r="R18951">
            <v>1311</v>
          </cell>
          <cell r="S18951" t="str">
            <v>외환은행(도화동지점)</v>
          </cell>
        </row>
        <row r="18952">
          <cell r="A18952" t="str">
            <v>83000-01</v>
          </cell>
          <cell r="B18952" t="str">
            <v>법인세비용</v>
          </cell>
          <cell r="C18952" t="str">
            <v>법인세</v>
          </cell>
          <cell r="D18952">
            <v>50</v>
          </cell>
          <cell r="E18952" t="str">
            <v>자금전표</v>
          </cell>
          <cell r="F18952" t="str">
            <v>10538267-019</v>
          </cell>
          <cell r="G18952">
            <v>100027</v>
          </cell>
          <cell r="H18952" t="str">
            <v>일진경리팀</v>
          </cell>
          <cell r="I18952">
            <v>100027</v>
          </cell>
          <cell r="J18952" t="str">
            <v>일진경리팀</v>
          </cell>
          <cell r="K18952" t="str">
            <v>법인세</v>
          </cell>
          <cell r="L18952" t="str">
            <v>D</v>
          </cell>
          <cell r="M18952">
            <v>48780</v>
          </cell>
          <cell r="N18952">
            <v>0</v>
          </cell>
          <cell r="O18952" t="str">
            <v>2000.03.27</v>
          </cell>
          <cell r="P18952" t="str">
            <v>2000.03.27</v>
          </cell>
          <cell r="Q18952" t="str">
            <v>최윤경</v>
          </cell>
          <cell r="R18952">
            <v>1311</v>
          </cell>
          <cell r="S18952" t="str">
            <v>외환은행(도화동지점)</v>
          </cell>
        </row>
        <row r="18953">
          <cell r="A18953" t="str">
            <v>83000-01</v>
          </cell>
          <cell r="B18953" t="str">
            <v>법인세비용</v>
          </cell>
          <cell r="C18953" t="str">
            <v>법인세</v>
          </cell>
          <cell r="D18953">
            <v>50</v>
          </cell>
          <cell r="E18953" t="str">
            <v>자금전표</v>
          </cell>
          <cell r="F18953" t="str">
            <v>10538305-010</v>
          </cell>
          <cell r="G18953">
            <v>100027</v>
          </cell>
          <cell r="H18953" t="str">
            <v>일진경리팀</v>
          </cell>
          <cell r="I18953">
            <v>100027</v>
          </cell>
          <cell r="J18953" t="str">
            <v>일진경리팀</v>
          </cell>
          <cell r="K18953" t="str">
            <v>법인세</v>
          </cell>
          <cell r="L18953" t="str">
            <v>D</v>
          </cell>
          <cell r="M18953">
            <v>3740</v>
          </cell>
          <cell r="N18953">
            <v>0</v>
          </cell>
          <cell r="O18953" t="str">
            <v>2000.03.27</v>
          </cell>
          <cell r="P18953" t="str">
            <v>2000.03.27</v>
          </cell>
          <cell r="Q18953" t="str">
            <v>최윤경</v>
          </cell>
          <cell r="R18953">
            <v>211</v>
          </cell>
          <cell r="S18953" t="str">
            <v>한빛은행(마포지점)</v>
          </cell>
        </row>
        <row r="18954">
          <cell r="A18954" t="str">
            <v>83000-01</v>
          </cell>
          <cell r="B18954" t="str">
            <v>법인세비용</v>
          </cell>
          <cell r="C18954" t="str">
            <v>법인세</v>
          </cell>
          <cell r="D18954">
            <v>50</v>
          </cell>
          <cell r="E18954" t="str">
            <v>자금전표</v>
          </cell>
          <cell r="F18954" t="str">
            <v>10538370-002</v>
          </cell>
          <cell r="G18954">
            <v>100027</v>
          </cell>
          <cell r="H18954" t="str">
            <v>일진경리팀</v>
          </cell>
          <cell r="I18954">
            <v>100027</v>
          </cell>
          <cell r="J18954" t="str">
            <v>일진경리팀</v>
          </cell>
          <cell r="K18954" t="str">
            <v>법인세</v>
          </cell>
          <cell r="L18954" t="str">
            <v>D</v>
          </cell>
          <cell r="M18954">
            <v>3880</v>
          </cell>
          <cell r="N18954">
            <v>0</v>
          </cell>
          <cell r="O18954" t="str">
            <v>2000.03.27</v>
          </cell>
          <cell r="P18954" t="str">
            <v>2000.03.27</v>
          </cell>
          <cell r="Q18954" t="str">
            <v>최윤경</v>
          </cell>
          <cell r="R18954">
            <v>1321</v>
          </cell>
          <cell r="S18954" t="str">
            <v>외환은행(마포지점)</v>
          </cell>
        </row>
        <row r="18955">
          <cell r="A18955" t="str">
            <v>83000-01</v>
          </cell>
          <cell r="B18955" t="str">
            <v>법인세비용</v>
          </cell>
          <cell r="C18955" t="str">
            <v>법인세</v>
          </cell>
          <cell r="D18955">
            <v>50</v>
          </cell>
          <cell r="E18955" t="str">
            <v>자금전표</v>
          </cell>
          <cell r="F18955" t="str">
            <v>10537828-002</v>
          </cell>
          <cell r="G18955">
            <v>100027</v>
          </cell>
          <cell r="H18955" t="str">
            <v>일진경리팀</v>
          </cell>
          <cell r="I18955">
            <v>100027</v>
          </cell>
          <cell r="J18955" t="str">
            <v>일진경리팀</v>
          </cell>
          <cell r="K18955" t="str">
            <v>이자소득 법인세(천안</v>
          </cell>
          <cell r="L18955" t="str">
            <v>D</v>
          </cell>
          <cell r="M18955">
            <v>2900</v>
          </cell>
          <cell r="N18955">
            <v>0</v>
          </cell>
          <cell r="O18955" t="str">
            <v>2000.03.27</v>
          </cell>
          <cell r="P18955" t="str">
            <v>2000.03.27</v>
          </cell>
          <cell r="Q18955" t="str">
            <v>허정</v>
          </cell>
          <cell r="R18955">
            <v>122902</v>
          </cell>
          <cell r="S18955" t="str">
            <v>한빛은행천안지점</v>
          </cell>
        </row>
        <row r="18956">
          <cell r="A18956" t="str">
            <v>83000-01</v>
          </cell>
          <cell r="B18956" t="str">
            <v>법인세비용</v>
          </cell>
          <cell r="C18956" t="str">
            <v>법인세</v>
          </cell>
          <cell r="D18956">
            <v>50</v>
          </cell>
          <cell r="E18956" t="str">
            <v>자금전표</v>
          </cell>
          <cell r="F18956" t="str">
            <v>10537827-002</v>
          </cell>
          <cell r="G18956">
            <v>100027</v>
          </cell>
          <cell r="H18956" t="str">
            <v>일진경리팀</v>
          </cell>
          <cell r="I18956">
            <v>100027</v>
          </cell>
          <cell r="J18956" t="str">
            <v>일진경리팀</v>
          </cell>
          <cell r="K18956" t="str">
            <v>이자소득 법인세(천안</v>
          </cell>
          <cell r="L18956" t="str">
            <v>D</v>
          </cell>
          <cell r="M18956">
            <v>3520</v>
          </cell>
          <cell r="N18956">
            <v>0</v>
          </cell>
          <cell r="O18956" t="str">
            <v>2000.03.27</v>
          </cell>
          <cell r="P18956" t="str">
            <v>2000.03.27</v>
          </cell>
          <cell r="Q18956" t="str">
            <v>허정</v>
          </cell>
          <cell r="R18956">
            <v>122902</v>
          </cell>
          <cell r="S18956" t="str">
            <v>한빛은행천안지점</v>
          </cell>
        </row>
        <row r="18957">
          <cell r="A18957" t="str">
            <v>83000-01</v>
          </cell>
          <cell r="B18957" t="str">
            <v>법인세비용</v>
          </cell>
          <cell r="C18957" t="str">
            <v>법인세</v>
          </cell>
          <cell r="D18957">
            <v>50</v>
          </cell>
          <cell r="E18957" t="str">
            <v>자금전표</v>
          </cell>
          <cell r="F18957" t="str">
            <v>10540543-004</v>
          </cell>
          <cell r="G18957">
            <v>100027</v>
          </cell>
          <cell r="H18957" t="str">
            <v>일진경리팀</v>
          </cell>
          <cell r="I18957">
            <v>100027</v>
          </cell>
          <cell r="J18957" t="str">
            <v>일진경리팀</v>
          </cell>
          <cell r="K18957" t="str">
            <v>법인세</v>
          </cell>
          <cell r="L18957" t="str">
            <v>D</v>
          </cell>
          <cell r="M18957">
            <v>22100</v>
          </cell>
          <cell r="N18957">
            <v>0</v>
          </cell>
          <cell r="O18957" t="str">
            <v>2000.03.31</v>
          </cell>
          <cell r="P18957" t="str">
            <v>2000.03.31</v>
          </cell>
          <cell r="Q18957" t="str">
            <v>최윤경</v>
          </cell>
          <cell r="R18957">
            <v>9210</v>
          </cell>
          <cell r="S18957" t="str">
            <v>주택은행(마포)</v>
          </cell>
        </row>
        <row r="18958">
          <cell r="A18958" t="str">
            <v>83000-01</v>
          </cell>
          <cell r="B18958" t="str">
            <v>법인세비용</v>
          </cell>
          <cell r="C18958" t="str">
            <v>법인세</v>
          </cell>
          <cell r="D18958">
            <v>50</v>
          </cell>
          <cell r="E18958" t="str">
            <v>자금전표</v>
          </cell>
          <cell r="F18958" t="str">
            <v>10541808-014</v>
          </cell>
          <cell r="G18958">
            <v>100027</v>
          </cell>
          <cell r="H18958" t="str">
            <v>일진경리팀</v>
          </cell>
          <cell r="I18958">
            <v>100027</v>
          </cell>
          <cell r="J18958" t="str">
            <v>일진경리팀</v>
          </cell>
          <cell r="K18958" t="str">
            <v>법인세</v>
          </cell>
          <cell r="L18958" t="str">
            <v>D</v>
          </cell>
          <cell r="M18958">
            <v>50390</v>
          </cell>
          <cell r="N18958">
            <v>0</v>
          </cell>
          <cell r="O18958" t="str">
            <v>2000.03.31</v>
          </cell>
          <cell r="P18958" t="str">
            <v>2000.03.31</v>
          </cell>
          <cell r="Q18958" t="str">
            <v>최윤경</v>
          </cell>
          <cell r="R18958">
            <v>211</v>
          </cell>
          <cell r="S18958" t="str">
            <v>한빛은행(마포지점)</v>
          </cell>
        </row>
        <row r="18959">
          <cell r="A18959" t="str">
            <v>83000-01</v>
          </cell>
          <cell r="B18959" t="str">
            <v>법인세비용</v>
          </cell>
          <cell r="C18959" t="str">
            <v>법인세</v>
          </cell>
          <cell r="D18959">
            <v>50</v>
          </cell>
          <cell r="E18959" t="str">
            <v>자금전표</v>
          </cell>
          <cell r="F18959" t="str">
            <v>10541782-004</v>
          </cell>
          <cell r="G18959">
            <v>100027</v>
          </cell>
          <cell r="H18959" t="str">
            <v>일진경리팀</v>
          </cell>
          <cell r="I18959">
            <v>100027</v>
          </cell>
          <cell r="J18959" t="str">
            <v>일진경리팀</v>
          </cell>
          <cell r="K18959" t="str">
            <v>법인세</v>
          </cell>
          <cell r="L18959" t="str">
            <v>D</v>
          </cell>
          <cell r="M18959">
            <v>25600</v>
          </cell>
          <cell r="N18959">
            <v>0</v>
          </cell>
          <cell r="O18959" t="str">
            <v>2000.04.03</v>
          </cell>
          <cell r="P18959" t="str">
            <v>2000.04.03</v>
          </cell>
          <cell r="Q18959" t="str">
            <v>최윤경</v>
          </cell>
          <cell r="R18959">
            <v>1311</v>
          </cell>
          <cell r="S18959" t="str">
            <v>외환은행(도화동지점)</v>
          </cell>
        </row>
        <row r="18960">
          <cell r="A18960" t="str">
            <v>83000-01</v>
          </cell>
          <cell r="B18960" t="str">
            <v>법인세비용</v>
          </cell>
          <cell r="C18960" t="str">
            <v>법인세</v>
          </cell>
          <cell r="D18960">
            <v>50</v>
          </cell>
          <cell r="E18960" t="str">
            <v>자금전표</v>
          </cell>
          <cell r="F18960" t="str">
            <v>10542568-004</v>
          </cell>
          <cell r="G18960">
            <v>100027</v>
          </cell>
          <cell r="H18960" t="str">
            <v>일진경리팀</v>
          </cell>
          <cell r="I18960">
            <v>100027</v>
          </cell>
          <cell r="J18960" t="str">
            <v>일진경리팀</v>
          </cell>
          <cell r="K18960" t="str">
            <v>법인세</v>
          </cell>
          <cell r="L18960" t="str">
            <v>D</v>
          </cell>
          <cell r="M18960">
            <v>70950</v>
          </cell>
          <cell r="N18960">
            <v>0</v>
          </cell>
          <cell r="O18960" t="str">
            <v>2000.04.04</v>
          </cell>
          <cell r="P18960" t="str">
            <v>2000.04.04</v>
          </cell>
          <cell r="Q18960" t="str">
            <v>최윤경</v>
          </cell>
          <cell r="R18960">
            <v>1311</v>
          </cell>
          <cell r="S18960" t="str">
            <v>외환은행(도화동지점)</v>
          </cell>
        </row>
        <row r="18961">
          <cell r="A18961" t="str">
            <v>83000-01</v>
          </cell>
          <cell r="B18961" t="str">
            <v>법인세비용</v>
          </cell>
          <cell r="C18961" t="str">
            <v>법인세</v>
          </cell>
          <cell r="D18961">
            <v>50</v>
          </cell>
          <cell r="E18961" t="str">
            <v>자금전표</v>
          </cell>
          <cell r="F18961" t="str">
            <v>10544185-004</v>
          </cell>
          <cell r="G18961">
            <v>100027</v>
          </cell>
          <cell r="H18961" t="str">
            <v>일진경리팀</v>
          </cell>
          <cell r="I18961">
            <v>100027</v>
          </cell>
          <cell r="J18961" t="str">
            <v>일진경리팀</v>
          </cell>
          <cell r="K18961" t="str">
            <v>법인세</v>
          </cell>
          <cell r="L18961" t="str">
            <v>D</v>
          </cell>
          <cell r="M18961">
            <v>310250</v>
          </cell>
          <cell r="N18961">
            <v>0</v>
          </cell>
          <cell r="O18961" t="str">
            <v>2000.04.10</v>
          </cell>
          <cell r="P18961" t="str">
            <v>2000.04.10</v>
          </cell>
          <cell r="Q18961" t="str">
            <v>최윤경</v>
          </cell>
          <cell r="R18961">
            <v>1311</v>
          </cell>
          <cell r="S18961" t="str">
            <v>외환은행(도화동지점)</v>
          </cell>
        </row>
        <row r="18962">
          <cell r="A18962" t="str">
            <v>83000-01</v>
          </cell>
          <cell r="B18962" t="str">
            <v>법인세비용</v>
          </cell>
          <cell r="C18962" t="str">
            <v>법인세</v>
          </cell>
          <cell r="D18962">
            <v>50</v>
          </cell>
          <cell r="E18962" t="str">
            <v>자금전표</v>
          </cell>
          <cell r="F18962" t="str">
            <v>10544491-004</v>
          </cell>
          <cell r="G18962">
            <v>100027</v>
          </cell>
          <cell r="H18962" t="str">
            <v>일진경리팀</v>
          </cell>
          <cell r="I18962">
            <v>100027</v>
          </cell>
          <cell r="J18962" t="str">
            <v>일진경리팀</v>
          </cell>
          <cell r="K18962" t="str">
            <v>법인세</v>
          </cell>
          <cell r="L18962" t="str">
            <v>D</v>
          </cell>
          <cell r="M18962">
            <v>89990</v>
          </cell>
          <cell r="N18962">
            <v>0</v>
          </cell>
          <cell r="O18962" t="str">
            <v>2000.04.11</v>
          </cell>
          <cell r="P18962" t="str">
            <v>2000.04.11</v>
          </cell>
          <cell r="Q18962" t="str">
            <v>최윤경</v>
          </cell>
          <cell r="R18962">
            <v>1311</v>
          </cell>
          <cell r="S18962" t="str">
            <v>외환은행(도화동지점)</v>
          </cell>
        </row>
        <row r="18963">
          <cell r="A18963" t="str">
            <v>83000-01</v>
          </cell>
          <cell r="B18963" t="str">
            <v>법인세비용</v>
          </cell>
          <cell r="C18963" t="str">
            <v>법인세</v>
          </cell>
          <cell r="D18963">
            <v>50</v>
          </cell>
          <cell r="E18963" t="str">
            <v>자금전표</v>
          </cell>
          <cell r="F18963" t="str">
            <v>10544491-009</v>
          </cell>
          <cell r="G18963">
            <v>100027</v>
          </cell>
          <cell r="H18963" t="str">
            <v>일진경리팀</v>
          </cell>
          <cell r="I18963">
            <v>100027</v>
          </cell>
          <cell r="J18963" t="str">
            <v>일진경리팀</v>
          </cell>
          <cell r="K18963" t="str">
            <v>법인세</v>
          </cell>
          <cell r="L18963" t="str">
            <v>D</v>
          </cell>
          <cell r="M18963">
            <v>56990</v>
          </cell>
          <cell r="N18963">
            <v>0</v>
          </cell>
          <cell r="O18963" t="str">
            <v>2000.04.11</v>
          </cell>
          <cell r="P18963" t="str">
            <v>2000.04.11</v>
          </cell>
          <cell r="Q18963" t="str">
            <v>최윤경</v>
          </cell>
          <cell r="R18963">
            <v>1311</v>
          </cell>
          <cell r="S18963" t="str">
            <v>외환은행(도화동지점)</v>
          </cell>
        </row>
        <row r="18964">
          <cell r="A18964" t="str">
            <v>83000-01</v>
          </cell>
          <cell r="B18964" t="str">
            <v>법인세비용</v>
          </cell>
          <cell r="C18964" t="str">
            <v>법인세</v>
          </cell>
          <cell r="D18964">
            <v>50</v>
          </cell>
          <cell r="E18964" t="str">
            <v>자금전표</v>
          </cell>
          <cell r="F18964" t="str">
            <v>10544864-003</v>
          </cell>
          <cell r="G18964">
            <v>100027</v>
          </cell>
          <cell r="H18964" t="str">
            <v>일진경리팀</v>
          </cell>
          <cell r="I18964">
            <v>100027</v>
          </cell>
          <cell r="J18964" t="str">
            <v>일진경리팀</v>
          </cell>
          <cell r="K18964" t="str">
            <v>법인세</v>
          </cell>
          <cell r="L18964" t="str">
            <v>D</v>
          </cell>
          <cell r="M18964">
            <v>2804790</v>
          </cell>
          <cell r="N18964">
            <v>0</v>
          </cell>
          <cell r="O18964" t="str">
            <v>2000.04.12</v>
          </cell>
          <cell r="P18964" t="str">
            <v>2000.04.12</v>
          </cell>
          <cell r="Q18964" t="str">
            <v>최윤경</v>
          </cell>
          <cell r="R18964">
            <v>31110</v>
          </cell>
          <cell r="S18964" t="str">
            <v>일진기술금융(주)</v>
          </cell>
        </row>
        <row r="18965">
          <cell r="A18965" t="str">
            <v>83000-01</v>
          </cell>
          <cell r="B18965" t="str">
            <v>법인세비용</v>
          </cell>
          <cell r="C18965" t="str">
            <v>법인세</v>
          </cell>
          <cell r="D18965">
            <v>50</v>
          </cell>
          <cell r="E18965" t="str">
            <v>자금전표</v>
          </cell>
          <cell r="F18965" t="str">
            <v>10545346-004</v>
          </cell>
          <cell r="G18965">
            <v>100027</v>
          </cell>
          <cell r="H18965" t="str">
            <v>일진경리팀</v>
          </cell>
          <cell r="I18965">
            <v>100027</v>
          </cell>
          <cell r="J18965" t="str">
            <v>일진경리팀</v>
          </cell>
          <cell r="K18965" t="str">
            <v>법인세</v>
          </cell>
          <cell r="L18965" t="str">
            <v>D</v>
          </cell>
          <cell r="M18965">
            <v>418300</v>
          </cell>
          <cell r="N18965">
            <v>0</v>
          </cell>
          <cell r="O18965" t="str">
            <v>2000.04.14</v>
          </cell>
          <cell r="P18965" t="str">
            <v>2000.04.14</v>
          </cell>
          <cell r="Q18965" t="str">
            <v>최윤경</v>
          </cell>
          <cell r="R18965">
            <v>1311</v>
          </cell>
          <cell r="S18965" t="str">
            <v>외환은행(도화동지점)</v>
          </cell>
        </row>
        <row r="18966">
          <cell r="A18966" t="str">
            <v>83000-01</v>
          </cell>
          <cell r="B18966" t="str">
            <v>법인세비용</v>
          </cell>
          <cell r="C18966" t="str">
            <v>법인세</v>
          </cell>
          <cell r="D18966">
            <v>50</v>
          </cell>
          <cell r="E18966" t="str">
            <v>자금전표</v>
          </cell>
          <cell r="F18966" t="str">
            <v>10546399-003</v>
          </cell>
          <cell r="G18966">
            <v>100027</v>
          </cell>
          <cell r="H18966" t="str">
            <v>일진경리팀</v>
          </cell>
          <cell r="I18966">
            <v>100027</v>
          </cell>
          <cell r="J18966" t="str">
            <v>일진경리팀</v>
          </cell>
          <cell r="K18966" t="str">
            <v>법인세</v>
          </cell>
          <cell r="L18966" t="str">
            <v>D</v>
          </cell>
          <cell r="M18966">
            <v>4771790</v>
          </cell>
          <cell r="N18966">
            <v>0</v>
          </cell>
          <cell r="O18966" t="str">
            <v>2000.04.18</v>
          </cell>
          <cell r="P18966" t="str">
            <v>2000.04.18</v>
          </cell>
          <cell r="Q18966" t="str">
            <v>최윤경</v>
          </cell>
          <cell r="R18966">
            <v>211</v>
          </cell>
          <cell r="S18966" t="str">
            <v>한빛은행(마포지점)</v>
          </cell>
        </row>
        <row r="18967">
          <cell r="A18967" t="str">
            <v>83000-01</v>
          </cell>
          <cell r="B18967" t="str">
            <v>법인세비용</v>
          </cell>
          <cell r="C18967" t="str">
            <v>법인세</v>
          </cell>
          <cell r="D18967">
            <v>50</v>
          </cell>
          <cell r="E18967" t="str">
            <v>자금전표</v>
          </cell>
          <cell r="F18967" t="str">
            <v>10550555-004</v>
          </cell>
          <cell r="G18967">
            <v>100027</v>
          </cell>
          <cell r="H18967" t="str">
            <v>일진경리팀</v>
          </cell>
          <cell r="I18967">
            <v>100027</v>
          </cell>
          <cell r="J18967" t="str">
            <v>일진경리팀</v>
          </cell>
          <cell r="K18967" t="str">
            <v>법인세($72.84)</v>
          </cell>
          <cell r="L18967" t="str">
            <v>D</v>
          </cell>
          <cell r="M18967">
            <v>80110</v>
          </cell>
          <cell r="N18967">
            <v>0</v>
          </cell>
          <cell r="O18967" t="str">
            <v>2000.04.27</v>
          </cell>
          <cell r="P18967" t="str">
            <v>2000.04.27</v>
          </cell>
          <cell r="Q18967" t="str">
            <v>정경희</v>
          </cell>
          <cell r="R18967">
            <v>1311</v>
          </cell>
          <cell r="S18967" t="str">
            <v>외환은행(도화동지점)</v>
          </cell>
        </row>
        <row r="18968">
          <cell r="A18968" t="str">
            <v>83000-01</v>
          </cell>
          <cell r="B18968" t="str">
            <v>법인세비용</v>
          </cell>
          <cell r="C18968" t="str">
            <v>법인세</v>
          </cell>
          <cell r="D18968">
            <v>50</v>
          </cell>
          <cell r="E18968" t="str">
            <v>자금전표</v>
          </cell>
          <cell r="F18968" t="str">
            <v>10550637-003</v>
          </cell>
          <cell r="G18968">
            <v>100027</v>
          </cell>
          <cell r="H18968" t="str">
            <v>일진경리팀</v>
          </cell>
          <cell r="I18968">
            <v>100027</v>
          </cell>
          <cell r="J18968" t="str">
            <v>일진경리팀</v>
          </cell>
          <cell r="K18968" t="str">
            <v>법인세</v>
          </cell>
          <cell r="L18968" t="str">
            <v>D</v>
          </cell>
          <cell r="M18968">
            <v>3040750</v>
          </cell>
          <cell r="N18968">
            <v>0</v>
          </cell>
          <cell r="O18968" t="str">
            <v>2000.04.27</v>
          </cell>
          <cell r="P18968" t="str">
            <v>2000.04.27</v>
          </cell>
          <cell r="Q18968" t="str">
            <v>정경희</v>
          </cell>
          <cell r="R18968">
            <v>31110</v>
          </cell>
          <cell r="S18968" t="str">
            <v>일진기술금융(주)</v>
          </cell>
        </row>
        <row r="18969">
          <cell r="A18969" t="str">
            <v>83000-01</v>
          </cell>
          <cell r="B18969" t="str">
            <v>법인세비용</v>
          </cell>
          <cell r="C18969" t="str">
            <v>법인세</v>
          </cell>
          <cell r="D18969">
            <v>50</v>
          </cell>
          <cell r="E18969" t="str">
            <v>자금전표</v>
          </cell>
          <cell r="F18969" t="str">
            <v>10551215-002</v>
          </cell>
          <cell r="G18969">
            <v>100027</v>
          </cell>
          <cell r="H18969" t="str">
            <v>일진경리팀</v>
          </cell>
          <cell r="I18969">
            <v>100027</v>
          </cell>
          <cell r="J18969" t="str">
            <v>일진경리팀</v>
          </cell>
          <cell r="K18969" t="str">
            <v>법인세($285.07)</v>
          </cell>
          <cell r="L18969" t="str">
            <v>D</v>
          </cell>
          <cell r="M18969">
            <v>313470</v>
          </cell>
          <cell r="N18969">
            <v>0</v>
          </cell>
          <cell r="O18969" t="str">
            <v>2000.04.28</v>
          </cell>
          <cell r="P18969" t="str">
            <v>2000.04.28</v>
          </cell>
          <cell r="Q18969" t="str">
            <v>정경희</v>
          </cell>
          <cell r="R18969">
            <v>1311</v>
          </cell>
          <cell r="S18969" t="str">
            <v>외환은행(도화동지점)</v>
          </cell>
        </row>
        <row r="18970">
          <cell r="A18970" t="str">
            <v>83000-01</v>
          </cell>
          <cell r="B18970" t="str">
            <v>법인세비용</v>
          </cell>
          <cell r="C18970" t="str">
            <v>법인세</v>
          </cell>
          <cell r="D18970">
            <v>50</v>
          </cell>
          <cell r="E18970" t="str">
            <v>자금전표</v>
          </cell>
          <cell r="F18970" t="str">
            <v>10551215-005</v>
          </cell>
          <cell r="G18970">
            <v>100027</v>
          </cell>
          <cell r="H18970" t="str">
            <v>일진경리팀</v>
          </cell>
          <cell r="I18970">
            <v>100027</v>
          </cell>
          <cell r="J18970" t="str">
            <v>일진경리팀</v>
          </cell>
          <cell r="K18970" t="str">
            <v>법인세($73.23)</v>
          </cell>
          <cell r="L18970" t="str">
            <v>D</v>
          </cell>
          <cell r="M18970">
            <v>80530</v>
          </cell>
          <cell r="N18970">
            <v>0</v>
          </cell>
          <cell r="O18970" t="str">
            <v>2000.04.28</v>
          </cell>
          <cell r="P18970" t="str">
            <v>2000.04.28</v>
          </cell>
          <cell r="Q18970" t="str">
            <v>정경희</v>
          </cell>
          <cell r="R18970">
            <v>1311</v>
          </cell>
          <cell r="S18970" t="str">
            <v>외환은행(도화동지점)</v>
          </cell>
        </row>
        <row r="18971">
          <cell r="A18971" t="str">
            <v>83000-01</v>
          </cell>
          <cell r="B18971" t="str">
            <v>법인세비용</v>
          </cell>
          <cell r="C18971" t="str">
            <v>법인세</v>
          </cell>
          <cell r="D18971">
            <v>50</v>
          </cell>
          <cell r="E18971" t="str">
            <v>자금전표</v>
          </cell>
          <cell r="F18971" t="str">
            <v>10553377-004</v>
          </cell>
          <cell r="G18971">
            <v>100027</v>
          </cell>
          <cell r="H18971" t="str">
            <v>일진경리팀</v>
          </cell>
          <cell r="I18971">
            <v>100027</v>
          </cell>
          <cell r="J18971" t="str">
            <v>일진경리팀</v>
          </cell>
          <cell r="K18971" t="str">
            <v>법인세</v>
          </cell>
          <cell r="L18971" t="str">
            <v>D</v>
          </cell>
          <cell r="M18971">
            <v>337050</v>
          </cell>
          <cell r="N18971">
            <v>0</v>
          </cell>
          <cell r="O18971" t="str">
            <v>2000.05.03</v>
          </cell>
          <cell r="P18971" t="str">
            <v>2000.05.03</v>
          </cell>
          <cell r="Q18971" t="str">
            <v>최윤경</v>
          </cell>
          <cell r="R18971">
            <v>1311</v>
          </cell>
          <cell r="S18971" t="str">
            <v>외환은행(도화동지점)</v>
          </cell>
        </row>
        <row r="18972">
          <cell r="A18972" t="str">
            <v>83000-01</v>
          </cell>
          <cell r="B18972" t="str">
            <v>법인세비용</v>
          </cell>
          <cell r="C18972" t="str">
            <v>법인세</v>
          </cell>
          <cell r="D18972">
            <v>50</v>
          </cell>
          <cell r="E18972" t="str">
            <v>자금전표</v>
          </cell>
          <cell r="F18972" t="str">
            <v>10554061-003</v>
          </cell>
          <cell r="G18972">
            <v>100027</v>
          </cell>
          <cell r="H18972" t="str">
            <v>일진경리팀</v>
          </cell>
          <cell r="I18972">
            <v>100027</v>
          </cell>
          <cell r="J18972" t="str">
            <v>일진경리팀</v>
          </cell>
          <cell r="K18972" t="str">
            <v>법인세</v>
          </cell>
          <cell r="L18972" t="str">
            <v>D</v>
          </cell>
          <cell r="M18972">
            <v>76800</v>
          </cell>
          <cell r="N18972">
            <v>0</v>
          </cell>
          <cell r="O18972" t="str">
            <v>2000.05.03</v>
          </cell>
          <cell r="P18972" t="str">
            <v>2000.05.03</v>
          </cell>
          <cell r="Q18972" t="str">
            <v>최윤경</v>
          </cell>
          <cell r="R18972">
            <v>211</v>
          </cell>
          <cell r="S18972" t="str">
            <v>한빛은행(마포지점)</v>
          </cell>
        </row>
        <row r="18973">
          <cell r="A18973" t="str">
            <v>83000-01</v>
          </cell>
          <cell r="B18973" t="str">
            <v>법인세비용</v>
          </cell>
          <cell r="C18973" t="str">
            <v>법인세</v>
          </cell>
          <cell r="D18973">
            <v>50</v>
          </cell>
          <cell r="E18973" t="str">
            <v>자금전표</v>
          </cell>
          <cell r="F18973" t="str">
            <v>10554061-013</v>
          </cell>
          <cell r="G18973">
            <v>100027</v>
          </cell>
          <cell r="H18973" t="str">
            <v>일진경리팀</v>
          </cell>
          <cell r="I18973">
            <v>100027</v>
          </cell>
          <cell r="J18973" t="str">
            <v>일진경리팀</v>
          </cell>
          <cell r="K18973" t="str">
            <v>법인세</v>
          </cell>
          <cell r="L18973" t="str">
            <v>D</v>
          </cell>
          <cell r="M18973">
            <v>19630</v>
          </cell>
          <cell r="N18973">
            <v>0</v>
          </cell>
          <cell r="O18973" t="str">
            <v>2000.05.03</v>
          </cell>
          <cell r="P18973" t="str">
            <v>2000.05.03</v>
          </cell>
          <cell r="Q18973" t="str">
            <v>최윤경</v>
          </cell>
          <cell r="R18973">
            <v>211</v>
          </cell>
          <cell r="S18973" t="str">
            <v>한빛은행(마포지점)</v>
          </cell>
        </row>
        <row r="18974">
          <cell r="A18974" t="str">
            <v>83000-01</v>
          </cell>
          <cell r="B18974" t="str">
            <v>법인세비용</v>
          </cell>
          <cell r="C18974" t="str">
            <v>법인세</v>
          </cell>
          <cell r="D18974">
            <v>50</v>
          </cell>
          <cell r="E18974" t="str">
            <v>자금전표</v>
          </cell>
          <cell r="F18974" t="str">
            <v>10554056-003</v>
          </cell>
          <cell r="G18974">
            <v>100027</v>
          </cell>
          <cell r="H18974" t="str">
            <v>일진경리팀</v>
          </cell>
          <cell r="I18974">
            <v>100027</v>
          </cell>
          <cell r="J18974" t="str">
            <v>일진경리팀</v>
          </cell>
          <cell r="K18974" t="str">
            <v>법인세</v>
          </cell>
          <cell r="L18974" t="str">
            <v>D</v>
          </cell>
          <cell r="M18974">
            <v>33820</v>
          </cell>
          <cell r="N18974">
            <v>0</v>
          </cell>
          <cell r="O18974" t="str">
            <v>2000.05.04</v>
          </cell>
          <cell r="P18974" t="str">
            <v>2000.05.04</v>
          </cell>
          <cell r="Q18974" t="str">
            <v>최윤경</v>
          </cell>
          <cell r="R18974">
            <v>711</v>
          </cell>
          <cell r="S18974" t="str">
            <v>농협중앙회마포지점</v>
          </cell>
        </row>
        <row r="18975">
          <cell r="A18975" t="str">
            <v>83000-01</v>
          </cell>
          <cell r="B18975" t="str">
            <v>법인세비용</v>
          </cell>
          <cell r="C18975" t="str">
            <v>법인세</v>
          </cell>
          <cell r="D18975">
            <v>50</v>
          </cell>
          <cell r="E18975" t="str">
            <v>자금전표</v>
          </cell>
          <cell r="F18975" t="str">
            <v>10554574-004</v>
          </cell>
          <cell r="G18975">
            <v>100027</v>
          </cell>
          <cell r="H18975" t="str">
            <v>일진경리팀</v>
          </cell>
          <cell r="I18975">
            <v>100027</v>
          </cell>
          <cell r="J18975" t="str">
            <v>일진경리팀</v>
          </cell>
          <cell r="K18975" t="str">
            <v>법인세</v>
          </cell>
          <cell r="L18975" t="str">
            <v>D</v>
          </cell>
          <cell r="M18975">
            <v>202280</v>
          </cell>
          <cell r="N18975">
            <v>0</v>
          </cell>
          <cell r="O18975" t="str">
            <v>2000.05.08</v>
          </cell>
          <cell r="P18975" t="str">
            <v>2000.05.08</v>
          </cell>
          <cell r="Q18975" t="str">
            <v>최윤경</v>
          </cell>
          <cell r="R18975">
            <v>1311</v>
          </cell>
          <cell r="S18975" t="str">
            <v>외환은행(도화동지점)</v>
          </cell>
        </row>
        <row r="18976">
          <cell r="A18976" t="str">
            <v>83000-01</v>
          </cell>
          <cell r="B18976" t="str">
            <v>법인세비용</v>
          </cell>
          <cell r="C18976" t="str">
            <v>법인세</v>
          </cell>
          <cell r="D18976">
            <v>200</v>
          </cell>
          <cell r="E18976" t="str">
            <v>수금전표</v>
          </cell>
          <cell r="F18976" t="str">
            <v>10555192-003</v>
          </cell>
          <cell r="G18976">
            <v>100027</v>
          </cell>
          <cell r="H18976" t="str">
            <v>일진경리팀</v>
          </cell>
          <cell r="I18976">
            <v>100027</v>
          </cell>
          <cell r="J18976" t="str">
            <v>일진경리팀</v>
          </cell>
          <cell r="K18976" t="str">
            <v>법인세</v>
          </cell>
          <cell r="L18976" t="str">
            <v>D</v>
          </cell>
          <cell r="M18976">
            <v>2917040</v>
          </cell>
          <cell r="N18976">
            <v>0</v>
          </cell>
          <cell r="O18976" t="str">
            <v>2000.05.12</v>
          </cell>
          <cell r="P18976" t="str">
            <v>2000.05.12</v>
          </cell>
          <cell r="Q18976" t="str">
            <v>최윤경</v>
          </cell>
          <cell r="R18976">
            <v>31110</v>
          </cell>
          <cell r="S18976" t="str">
            <v>일진기술금융(주)</v>
          </cell>
        </row>
        <row r="18977">
          <cell r="A18977" t="str">
            <v>83000-01</v>
          </cell>
          <cell r="B18977" t="str">
            <v>법인세비용</v>
          </cell>
          <cell r="C18977" t="str">
            <v>법인세</v>
          </cell>
          <cell r="D18977">
            <v>50</v>
          </cell>
          <cell r="E18977" t="str">
            <v>자금전표</v>
          </cell>
          <cell r="F18977" t="str">
            <v>10556322-004</v>
          </cell>
          <cell r="G18977">
            <v>100027</v>
          </cell>
          <cell r="H18977" t="str">
            <v>일진경리팀</v>
          </cell>
          <cell r="I18977">
            <v>100027</v>
          </cell>
          <cell r="J18977" t="str">
            <v>일진경리팀</v>
          </cell>
          <cell r="K18977" t="str">
            <v>법인세</v>
          </cell>
          <cell r="L18977" t="str">
            <v>D</v>
          </cell>
          <cell r="M18977">
            <v>199350</v>
          </cell>
          <cell r="N18977">
            <v>0</v>
          </cell>
          <cell r="O18977" t="str">
            <v>2000.05.15</v>
          </cell>
          <cell r="P18977" t="str">
            <v>2000.05.15</v>
          </cell>
          <cell r="Q18977" t="str">
            <v>최윤경</v>
          </cell>
          <cell r="R18977">
            <v>1311</v>
          </cell>
          <cell r="S18977" t="str">
            <v>외환은행(도화동지점)</v>
          </cell>
        </row>
        <row r="18978">
          <cell r="A18978" t="str">
            <v>83000-01</v>
          </cell>
          <cell r="B18978" t="str">
            <v>법인세비용</v>
          </cell>
          <cell r="C18978" t="str">
            <v>법인세</v>
          </cell>
          <cell r="D18978">
            <v>50</v>
          </cell>
          <cell r="E18978" t="str">
            <v>자금전표</v>
          </cell>
          <cell r="F18978" t="str">
            <v>10556322-009</v>
          </cell>
          <cell r="G18978">
            <v>100027</v>
          </cell>
          <cell r="H18978" t="str">
            <v>일진경리팀</v>
          </cell>
          <cell r="I18978">
            <v>100027</v>
          </cell>
          <cell r="J18978" t="str">
            <v>일진경리팀</v>
          </cell>
          <cell r="K18978" t="str">
            <v>법인세</v>
          </cell>
          <cell r="L18978" t="str">
            <v>D</v>
          </cell>
          <cell r="M18978">
            <v>223340</v>
          </cell>
          <cell r="N18978">
            <v>0</v>
          </cell>
          <cell r="O18978" t="str">
            <v>2000.05.15</v>
          </cell>
          <cell r="P18978" t="str">
            <v>2000.05.15</v>
          </cell>
          <cell r="Q18978" t="str">
            <v>최윤경</v>
          </cell>
          <cell r="R18978">
            <v>1311</v>
          </cell>
          <cell r="S18978" t="str">
            <v>외환은행(도화동지점)</v>
          </cell>
        </row>
        <row r="18979">
          <cell r="A18979" t="str">
            <v>83000-01</v>
          </cell>
          <cell r="B18979" t="str">
            <v>법인세비용</v>
          </cell>
          <cell r="C18979" t="str">
            <v>법인세</v>
          </cell>
          <cell r="D18979">
            <v>50</v>
          </cell>
          <cell r="E18979" t="str">
            <v>자금전표</v>
          </cell>
          <cell r="F18979" t="str">
            <v>10561439-003</v>
          </cell>
          <cell r="G18979">
            <v>100027</v>
          </cell>
          <cell r="H18979" t="str">
            <v>일진경리팀</v>
          </cell>
          <cell r="I18979">
            <v>100027</v>
          </cell>
          <cell r="J18979" t="str">
            <v>일진경리팀</v>
          </cell>
          <cell r="K18979" t="str">
            <v>법인세</v>
          </cell>
          <cell r="L18979" t="str">
            <v>D</v>
          </cell>
          <cell r="M18979">
            <v>3162440</v>
          </cell>
          <cell r="N18979">
            <v>0</v>
          </cell>
          <cell r="O18979" t="str">
            <v>2000.05.27</v>
          </cell>
          <cell r="P18979" t="str">
            <v>2000.05.27</v>
          </cell>
          <cell r="Q18979" t="str">
            <v>최윤경</v>
          </cell>
          <cell r="R18979">
            <v>31110</v>
          </cell>
          <cell r="S18979" t="str">
            <v>일진기술금융(주)</v>
          </cell>
        </row>
        <row r="18980">
          <cell r="A18980" t="str">
            <v>83000-01</v>
          </cell>
          <cell r="B18980" t="str">
            <v>법인세비용</v>
          </cell>
          <cell r="C18980" t="str">
            <v>법인세</v>
          </cell>
          <cell r="D18980">
            <v>50</v>
          </cell>
          <cell r="E18980" t="str">
            <v>자금전표</v>
          </cell>
          <cell r="F18980" t="str">
            <v>10562668-002</v>
          </cell>
          <cell r="G18980">
            <v>100027</v>
          </cell>
          <cell r="H18980" t="str">
            <v>일진경리팀</v>
          </cell>
          <cell r="I18980">
            <v>100027</v>
          </cell>
          <cell r="J18980" t="str">
            <v>일진경리팀</v>
          </cell>
          <cell r="K18980" t="str">
            <v>법인세</v>
          </cell>
          <cell r="L18980" t="str">
            <v>D</v>
          </cell>
          <cell r="M18980">
            <v>9910</v>
          </cell>
          <cell r="N18980">
            <v>0</v>
          </cell>
          <cell r="O18980" t="str">
            <v>2000.05.30</v>
          </cell>
          <cell r="P18980" t="str">
            <v>2000.05.30</v>
          </cell>
          <cell r="Q18980" t="str">
            <v>최윤경</v>
          </cell>
          <cell r="R18980">
            <v>111</v>
          </cell>
          <cell r="S18980" t="str">
            <v>서울은행(마포지점)</v>
          </cell>
        </row>
        <row r="18981">
          <cell r="A18981" t="str">
            <v>83000-01</v>
          </cell>
          <cell r="B18981" t="str">
            <v>법인세비용</v>
          </cell>
          <cell r="C18981" t="str">
            <v>법인세</v>
          </cell>
          <cell r="D18981">
            <v>50</v>
          </cell>
          <cell r="E18981" t="str">
            <v>자금전표</v>
          </cell>
          <cell r="F18981" t="str">
            <v>10564808-012</v>
          </cell>
          <cell r="G18981">
            <v>100027</v>
          </cell>
          <cell r="H18981" t="str">
            <v>일진경리팀</v>
          </cell>
          <cell r="I18981">
            <v>100027</v>
          </cell>
          <cell r="J18981" t="str">
            <v>일진경리팀</v>
          </cell>
          <cell r="K18981" t="str">
            <v>법인세</v>
          </cell>
          <cell r="L18981" t="str">
            <v>D</v>
          </cell>
          <cell r="M18981">
            <v>9300</v>
          </cell>
          <cell r="N18981">
            <v>0</v>
          </cell>
          <cell r="O18981" t="str">
            <v>2000.06.02</v>
          </cell>
          <cell r="P18981" t="str">
            <v>2000.06.02</v>
          </cell>
          <cell r="Q18981" t="str">
            <v>최윤경</v>
          </cell>
          <cell r="R18981">
            <v>211</v>
          </cell>
          <cell r="S18981" t="str">
            <v>한빛은행(마포지점)</v>
          </cell>
        </row>
        <row r="18982">
          <cell r="A18982" t="str">
            <v>83000-01</v>
          </cell>
          <cell r="B18982" t="str">
            <v>법인세비용</v>
          </cell>
          <cell r="C18982" t="str">
            <v>법인세</v>
          </cell>
          <cell r="D18982">
            <v>50</v>
          </cell>
          <cell r="E18982" t="str">
            <v>자금전표</v>
          </cell>
          <cell r="F18982" t="str">
            <v>10564887-004</v>
          </cell>
          <cell r="G18982">
            <v>100027</v>
          </cell>
          <cell r="H18982" t="str">
            <v>일진경리팀</v>
          </cell>
          <cell r="I18982">
            <v>100027</v>
          </cell>
          <cell r="J18982" t="str">
            <v>일진경리팀</v>
          </cell>
          <cell r="K18982" t="str">
            <v>법인세</v>
          </cell>
          <cell r="L18982" t="str">
            <v>D</v>
          </cell>
          <cell r="M18982">
            <v>38870</v>
          </cell>
          <cell r="N18982">
            <v>0</v>
          </cell>
          <cell r="O18982" t="str">
            <v>2000.06.02</v>
          </cell>
          <cell r="P18982" t="str">
            <v>2000.06.02</v>
          </cell>
          <cell r="Q18982" t="str">
            <v>최윤경</v>
          </cell>
          <cell r="R18982">
            <v>1311</v>
          </cell>
          <cell r="S18982" t="str">
            <v>외환은행(도화동지점)</v>
          </cell>
        </row>
        <row r="18983">
          <cell r="A18983" t="str">
            <v>83000-01</v>
          </cell>
          <cell r="B18983" t="str">
            <v>법인세비용</v>
          </cell>
          <cell r="C18983" t="str">
            <v>법인세</v>
          </cell>
          <cell r="D18983">
            <v>50</v>
          </cell>
          <cell r="E18983" t="str">
            <v>자금전표</v>
          </cell>
          <cell r="F18983" t="str">
            <v>10565849-004</v>
          </cell>
          <cell r="G18983">
            <v>100027</v>
          </cell>
          <cell r="H18983" t="str">
            <v>일진경리팀</v>
          </cell>
          <cell r="I18983">
            <v>100027</v>
          </cell>
          <cell r="J18983" t="str">
            <v>일진경리팀</v>
          </cell>
          <cell r="K18983" t="str">
            <v>법인세</v>
          </cell>
          <cell r="L18983" t="str">
            <v>D</v>
          </cell>
          <cell r="M18983">
            <v>113730</v>
          </cell>
          <cell r="N18983">
            <v>0</v>
          </cell>
          <cell r="O18983" t="str">
            <v>2000.06.05</v>
          </cell>
          <cell r="P18983" t="str">
            <v>2000.06.05</v>
          </cell>
          <cell r="Q18983" t="str">
            <v>최윤경</v>
          </cell>
          <cell r="R18983">
            <v>1311</v>
          </cell>
          <cell r="S18983" t="str">
            <v>외환은행(도화동지점)</v>
          </cell>
        </row>
        <row r="18984">
          <cell r="A18984" t="str">
            <v>83000-01</v>
          </cell>
          <cell r="B18984" t="str">
            <v>법인세비용</v>
          </cell>
          <cell r="C18984" t="str">
            <v>법인세</v>
          </cell>
          <cell r="D18984">
            <v>50</v>
          </cell>
          <cell r="E18984" t="str">
            <v>자금전표</v>
          </cell>
          <cell r="F18984" t="str">
            <v>10568945-002</v>
          </cell>
          <cell r="G18984">
            <v>100027</v>
          </cell>
          <cell r="H18984" t="str">
            <v>일진경리팀</v>
          </cell>
          <cell r="I18984">
            <v>100027</v>
          </cell>
          <cell r="J18984" t="str">
            <v>일진경리팀</v>
          </cell>
          <cell r="K18984" t="str">
            <v>법인세</v>
          </cell>
          <cell r="L18984" t="str">
            <v>D</v>
          </cell>
          <cell r="M18984">
            <v>176650</v>
          </cell>
          <cell r="N18984">
            <v>0</v>
          </cell>
          <cell r="O18984" t="str">
            <v>2000.06.05</v>
          </cell>
          <cell r="P18984" t="str">
            <v>2000.06.05</v>
          </cell>
          <cell r="Q18984" t="str">
            <v>최윤경</v>
          </cell>
          <cell r="R18984">
            <v>111</v>
          </cell>
          <cell r="S18984" t="str">
            <v>서울은행(마포지점)</v>
          </cell>
        </row>
        <row r="18985">
          <cell r="A18985" t="str">
            <v>83000-01</v>
          </cell>
          <cell r="B18985" t="str">
            <v>법인세비용</v>
          </cell>
          <cell r="C18985" t="str">
            <v>법인세</v>
          </cell>
          <cell r="D18985">
            <v>50</v>
          </cell>
          <cell r="E18985" t="str">
            <v>자금전표</v>
          </cell>
          <cell r="F18985" t="str">
            <v>10566261-004</v>
          </cell>
          <cell r="G18985">
            <v>100027</v>
          </cell>
          <cell r="H18985" t="str">
            <v>일진경리팀</v>
          </cell>
          <cell r="I18985">
            <v>100027</v>
          </cell>
          <cell r="J18985" t="str">
            <v>일진경리팀</v>
          </cell>
          <cell r="K18985" t="str">
            <v>법인세</v>
          </cell>
          <cell r="L18985" t="str">
            <v>D</v>
          </cell>
          <cell r="M18985">
            <v>73080</v>
          </cell>
          <cell r="N18985">
            <v>0</v>
          </cell>
          <cell r="O18985" t="str">
            <v>2000.06.07</v>
          </cell>
          <cell r="P18985" t="str">
            <v>2000.06.07</v>
          </cell>
          <cell r="Q18985" t="str">
            <v>최윤경</v>
          </cell>
          <cell r="R18985">
            <v>1311</v>
          </cell>
          <cell r="S18985" t="str">
            <v>외환은행(도화동지점)</v>
          </cell>
        </row>
        <row r="18986">
          <cell r="A18986" t="str">
            <v>83000-01</v>
          </cell>
          <cell r="B18986" t="str">
            <v>법인세비용</v>
          </cell>
          <cell r="C18986" t="str">
            <v>법인세</v>
          </cell>
          <cell r="D18986">
            <v>50</v>
          </cell>
          <cell r="E18986" t="str">
            <v>자금전표</v>
          </cell>
          <cell r="F18986" t="str">
            <v>10567620-002</v>
          </cell>
          <cell r="G18986">
            <v>100027</v>
          </cell>
          <cell r="H18986" t="str">
            <v>일진경리팀</v>
          </cell>
          <cell r="I18986">
            <v>100027</v>
          </cell>
          <cell r="J18986" t="str">
            <v>일진경리팀</v>
          </cell>
          <cell r="K18986" t="str">
            <v>법인세</v>
          </cell>
          <cell r="L18986" t="str">
            <v>D</v>
          </cell>
          <cell r="M18986">
            <v>91190</v>
          </cell>
          <cell r="O18986" t="str">
            <v>2000.06.12</v>
          </cell>
          <cell r="P18986" t="str">
            <v>2000.06.12</v>
          </cell>
          <cell r="Q18986" t="str">
            <v>최윤경</v>
          </cell>
          <cell r="R18986">
            <v>1311</v>
          </cell>
          <cell r="S18986" t="str">
            <v>외환은행(도화동지점)</v>
          </cell>
        </row>
        <row r="18987">
          <cell r="A18987" t="str">
            <v>83000-01</v>
          </cell>
          <cell r="B18987" t="str">
            <v>법인세비용</v>
          </cell>
          <cell r="C18987" t="str">
            <v>법인세</v>
          </cell>
          <cell r="D18987">
            <v>50</v>
          </cell>
          <cell r="E18987" t="str">
            <v>자금전표</v>
          </cell>
          <cell r="F18987" t="str">
            <v>10572833-002</v>
          </cell>
          <cell r="G18987">
            <v>100027</v>
          </cell>
          <cell r="H18987" t="str">
            <v>일진경리팀</v>
          </cell>
          <cell r="I18987">
            <v>100027</v>
          </cell>
          <cell r="J18987" t="str">
            <v>일진경리팀</v>
          </cell>
          <cell r="K18987" t="str">
            <v>법인세</v>
          </cell>
          <cell r="L18987" t="str">
            <v>D</v>
          </cell>
          <cell r="M18987">
            <v>3360</v>
          </cell>
          <cell r="N18987">
            <v>0</v>
          </cell>
          <cell r="O18987" t="str">
            <v>2000.06.18</v>
          </cell>
          <cell r="P18987" t="str">
            <v>2000.06.18</v>
          </cell>
          <cell r="Q18987" t="str">
            <v>최윤경</v>
          </cell>
          <cell r="R18987">
            <v>211</v>
          </cell>
          <cell r="S18987" t="str">
            <v>한빛은행(마포지점)</v>
          </cell>
        </row>
        <row r="18988">
          <cell r="A18988" t="str">
            <v>83000-01</v>
          </cell>
          <cell r="B18988" t="str">
            <v>법인세비용</v>
          </cell>
          <cell r="C18988" t="str">
            <v>법인세</v>
          </cell>
          <cell r="D18988">
            <v>50</v>
          </cell>
          <cell r="E18988" t="str">
            <v>자금전표</v>
          </cell>
          <cell r="F18988" t="str">
            <v>10572833-005</v>
          </cell>
          <cell r="G18988">
            <v>100027</v>
          </cell>
          <cell r="H18988" t="str">
            <v>일진경리팀</v>
          </cell>
          <cell r="I18988">
            <v>100027</v>
          </cell>
          <cell r="J18988" t="str">
            <v>일진경리팀</v>
          </cell>
          <cell r="K18988" t="str">
            <v>법인세</v>
          </cell>
          <cell r="L18988" t="str">
            <v>D</v>
          </cell>
          <cell r="M18988">
            <v>2260</v>
          </cell>
          <cell r="N18988">
            <v>0</v>
          </cell>
          <cell r="O18988" t="str">
            <v>2000.06.18</v>
          </cell>
          <cell r="P18988" t="str">
            <v>2000.06.18</v>
          </cell>
          <cell r="Q18988" t="str">
            <v>최윤경</v>
          </cell>
          <cell r="R18988">
            <v>211</v>
          </cell>
          <cell r="S18988" t="str">
            <v>한빛은행(마포지점)</v>
          </cell>
        </row>
        <row r="18989">
          <cell r="A18989" t="str">
            <v>83000-01</v>
          </cell>
          <cell r="B18989" t="str">
            <v>법인세비용</v>
          </cell>
          <cell r="C18989" t="str">
            <v>법인세</v>
          </cell>
          <cell r="D18989">
            <v>50</v>
          </cell>
          <cell r="E18989" t="str">
            <v>자금전표</v>
          </cell>
          <cell r="F18989" t="str">
            <v>10569406-002</v>
          </cell>
          <cell r="G18989">
            <v>100027</v>
          </cell>
          <cell r="H18989" t="str">
            <v>일진경리팀</v>
          </cell>
          <cell r="I18989">
            <v>100027</v>
          </cell>
          <cell r="J18989" t="str">
            <v>일진경리팀</v>
          </cell>
          <cell r="K18989" t="str">
            <v>법인세</v>
          </cell>
          <cell r="L18989" t="str">
            <v>D</v>
          </cell>
          <cell r="M18989">
            <v>80770</v>
          </cell>
          <cell r="N18989">
            <v>0</v>
          </cell>
          <cell r="O18989" t="str">
            <v>2000.06.19</v>
          </cell>
          <cell r="P18989" t="str">
            <v>2000.06.19</v>
          </cell>
          <cell r="Q18989" t="str">
            <v>최윤경</v>
          </cell>
          <cell r="R18989">
            <v>111</v>
          </cell>
          <cell r="S18989" t="str">
            <v>서울은행(마포지점)</v>
          </cell>
        </row>
        <row r="18990">
          <cell r="A18990" t="str">
            <v>83000-01</v>
          </cell>
          <cell r="B18990" t="str">
            <v>법인세비용</v>
          </cell>
          <cell r="C18990" t="str">
            <v>법인세</v>
          </cell>
          <cell r="D18990">
            <v>50</v>
          </cell>
          <cell r="E18990" t="str">
            <v>자금전표</v>
          </cell>
          <cell r="F18990" t="str">
            <v>10574377-002</v>
          </cell>
          <cell r="G18990">
            <v>100027</v>
          </cell>
          <cell r="H18990" t="str">
            <v>일진경리팀</v>
          </cell>
          <cell r="I18990">
            <v>100027</v>
          </cell>
          <cell r="J18990" t="str">
            <v>일진경리팀</v>
          </cell>
          <cell r="K18990" t="str">
            <v>법인세</v>
          </cell>
          <cell r="L18990" t="str">
            <v>D</v>
          </cell>
          <cell r="M18990">
            <v>5740</v>
          </cell>
          <cell r="N18990">
            <v>0</v>
          </cell>
          <cell r="O18990" t="str">
            <v>2000.06.25</v>
          </cell>
          <cell r="P18990" t="str">
            <v>2000.06.25</v>
          </cell>
          <cell r="Q18990" t="str">
            <v>최윤경</v>
          </cell>
          <cell r="R18990">
            <v>1311</v>
          </cell>
          <cell r="S18990" t="str">
            <v>외환은행(도화동지점)</v>
          </cell>
        </row>
        <row r="18991">
          <cell r="A18991" t="str">
            <v>83000-01</v>
          </cell>
          <cell r="B18991" t="str">
            <v>법인세비용</v>
          </cell>
          <cell r="C18991" t="str">
            <v>법인세</v>
          </cell>
          <cell r="D18991">
            <v>50</v>
          </cell>
          <cell r="E18991" t="str">
            <v>자금전표</v>
          </cell>
          <cell r="F18991" t="str">
            <v>10572753-002</v>
          </cell>
          <cell r="G18991">
            <v>100027</v>
          </cell>
          <cell r="H18991" t="str">
            <v>일진경리팀</v>
          </cell>
          <cell r="I18991">
            <v>100027</v>
          </cell>
          <cell r="J18991" t="str">
            <v>일진경리팀</v>
          </cell>
          <cell r="K18991" t="str">
            <v>법인세</v>
          </cell>
          <cell r="L18991" t="str">
            <v>D</v>
          </cell>
          <cell r="M18991">
            <v>440970</v>
          </cell>
          <cell r="N18991">
            <v>0</v>
          </cell>
          <cell r="O18991" t="str">
            <v>2000.06.26</v>
          </cell>
          <cell r="P18991" t="str">
            <v>2000.06.26</v>
          </cell>
          <cell r="Q18991" t="str">
            <v>최윤경</v>
          </cell>
          <cell r="R18991">
            <v>1311</v>
          </cell>
          <cell r="S18991" t="str">
            <v>외환은행(도화동지점)</v>
          </cell>
        </row>
        <row r="18992">
          <cell r="A18992" t="str">
            <v>83000-01</v>
          </cell>
          <cell r="B18992" t="str">
            <v>법인세비용</v>
          </cell>
          <cell r="C18992" t="str">
            <v>법인세</v>
          </cell>
          <cell r="D18992">
            <v>50</v>
          </cell>
          <cell r="E18992" t="str">
            <v>자금전표</v>
          </cell>
          <cell r="F18992" t="str">
            <v>10573080-002</v>
          </cell>
          <cell r="G18992">
            <v>100027</v>
          </cell>
          <cell r="H18992" t="str">
            <v>일진경리팀</v>
          </cell>
          <cell r="I18992">
            <v>100027</v>
          </cell>
          <cell r="J18992" t="str">
            <v>일진경리팀</v>
          </cell>
          <cell r="K18992" t="str">
            <v>법인세</v>
          </cell>
          <cell r="L18992" t="str">
            <v>D</v>
          </cell>
          <cell r="M18992">
            <v>1241520</v>
          </cell>
          <cell r="N18992">
            <v>0</v>
          </cell>
          <cell r="O18992" t="str">
            <v>2000.06.26</v>
          </cell>
          <cell r="P18992" t="str">
            <v>2000.06.26</v>
          </cell>
          <cell r="Q18992" t="str">
            <v>최윤경</v>
          </cell>
          <cell r="R18992">
            <v>211</v>
          </cell>
          <cell r="S18992" t="str">
            <v>한빛은행(마포지점)</v>
          </cell>
        </row>
        <row r="18993">
          <cell r="A18993" t="str">
            <v>83000-01</v>
          </cell>
          <cell r="B18993" t="str">
            <v>법인세비용</v>
          </cell>
          <cell r="C18993" t="str">
            <v>법인세</v>
          </cell>
          <cell r="D18993">
            <v>50</v>
          </cell>
          <cell r="E18993" t="str">
            <v>자금전표</v>
          </cell>
          <cell r="F18993" t="str">
            <v>10573080-005</v>
          </cell>
          <cell r="G18993">
            <v>100027</v>
          </cell>
          <cell r="H18993" t="str">
            <v>일진경리팀</v>
          </cell>
          <cell r="I18993">
            <v>100027</v>
          </cell>
          <cell r="J18993" t="str">
            <v>일진경리팀</v>
          </cell>
          <cell r="K18993" t="str">
            <v>법인세</v>
          </cell>
          <cell r="L18993" t="str">
            <v>D</v>
          </cell>
          <cell r="M18993">
            <v>240750</v>
          </cell>
          <cell r="N18993">
            <v>0</v>
          </cell>
          <cell r="O18993" t="str">
            <v>2000.06.26</v>
          </cell>
          <cell r="P18993" t="str">
            <v>2000.06.26</v>
          </cell>
          <cell r="Q18993" t="str">
            <v>최윤경</v>
          </cell>
          <cell r="R18993">
            <v>211</v>
          </cell>
          <cell r="S18993" t="str">
            <v>한빛은행(마포지점)</v>
          </cell>
        </row>
        <row r="18994">
          <cell r="A18994" t="str">
            <v>83000-01</v>
          </cell>
          <cell r="B18994" t="str">
            <v>법인세비용</v>
          </cell>
          <cell r="C18994" t="str">
            <v>법인세</v>
          </cell>
          <cell r="D18994">
            <v>50</v>
          </cell>
          <cell r="E18994" t="str">
            <v>자금전표</v>
          </cell>
          <cell r="F18994" t="str">
            <v>10573080-008</v>
          </cell>
          <cell r="G18994">
            <v>100027</v>
          </cell>
          <cell r="H18994" t="str">
            <v>일진경리팀</v>
          </cell>
          <cell r="I18994">
            <v>100027</v>
          </cell>
          <cell r="J18994" t="str">
            <v>일진경리팀</v>
          </cell>
          <cell r="K18994" t="str">
            <v>법인세</v>
          </cell>
          <cell r="L18994" t="str">
            <v>D</v>
          </cell>
          <cell r="M18994">
            <v>3630</v>
          </cell>
          <cell r="N18994">
            <v>0</v>
          </cell>
          <cell r="O18994" t="str">
            <v>2000.06.26</v>
          </cell>
          <cell r="P18994" t="str">
            <v>2000.06.26</v>
          </cell>
          <cell r="Q18994" t="str">
            <v>최윤경</v>
          </cell>
          <cell r="R18994">
            <v>1011</v>
          </cell>
          <cell r="S18994" t="str">
            <v>한빛은행(마포역지점)</v>
          </cell>
        </row>
        <row r="18995">
          <cell r="A18995" t="str">
            <v>83000-01</v>
          </cell>
          <cell r="B18995" t="str">
            <v>법인세비용</v>
          </cell>
          <cell r="C18995" t="str">
            <v>법인세</v>
          </cell>
          <cell r="D18995">
            <v>50</v>
          </cell>
          <cell r="E18995" t="str">
            <v>자금전표</v>
          </cell>
          <cell r="F18995" t="str">
            <v>10574370-002</v>
          </cell>
          <cell r="G18995">
            <v>100027</v>
          </cell>
          <cell r="H18995" t="str">
            <v>일진경리팀</v>
          </cell>
          <cell r="I18995">
            <v>100027</v>
          </cell>
          <cell r="J18995" t="str">
            <v>일진경리팀</v>
          </cell>
          <cell r="K18995" t="str">
            <v>법인세</v>
          </cell>
          <cell r="L18995" t="str">
            <v>D</v>
          </cell>
          <cell r="M18995">
            <v>25550</v>
          </cell>
          <cell r="N18995">
            <v>0</v>
          </cell>
          <cell r="O18995" t="str">
            <v>2000.06.26</v>
          </cell>
          <cell r="P18995" t="str">
            <v>2000.06.26</v>
          </cell>
          <cell r="Q18995" t="str">
            <v>최윤경</v>
          </cell>
          <cell r="R18995">
            <v>1311</v>
          </cell>
          <cell r="S18995" t="str">
            <v>외환은행(도화동지점)</v>
          </cell>
        </row>
        <row r="18996">
          <cell r="A18996" t="str">
            <v>83000-01</v>
          </cell>
          <cell r="B18996" t="str">
            <v>법인세비용</v>
          </cell>
          <cell r="C18996" t="str">
            <v>법인세</v>
          </cell>
          <cell r="D18996">
            <v>200</v>
          </cell>
          <cell r="E18996" t="str">
            <v>수금전표</v>
          </cell>
          <cell r="F18996" t="str">
            <v>10573061-003</v>
          </cell>
          <cell r="G18996">
            <v>100027</v>
          </cell>
          <cell r="H18996" t="str">
            <v>일진경리팀</v>
          </cell>
          <cell r="I18996">
            <v>100027</v>
          </cell>
          <cell r="J18996" t="str">
            <v>일진경리팀</v>
          </cell>
          <cell r="K18996" t="str">
            <v>법인세</v>
          </cell>
          <cell r="L18996" t="str">
            <v>D</v>
          </cell>
          <cell r="M18996">
            <v>102690</v>
          </cell>
          <cell r="N18996">
            <v>0</v>
          </cell>
          <cell r="O18996" t="str">
            <v>2000.06.27</v>
          </cell>
          <cell r="P18996" t="str">
            <v>2000.06.27</v>
          </cell>
          <cell r="Q18996" t="str">
            <v>최윤경</v>
          </cell>
          <cell r="R18996">
            <v>31110</v>
          </cell>
          <cell r="S18996" t="str">
            <v>일진기술금융(주)</v>
          </cell>
        </row>
        <row r="18997">
          <cell r="A18997" t="str">
            <v>83000-01</v>
          </cell>
          <cell r="B18997" t="str">
            <v>법인세비용</v>
          </cell>
          <cell r="C18997" t="str">
            <v>법인세</v>
          </cell>
          <cell r="D18997">
            <v>70</v>
          </cell>
          <cell r="E18997" t="str">
            <v>받을어음결</v>
          </cell>
          <cell r="F18997" t="str">
            <v>10573725-003</v>
          </cell>
          <cell r="G18997">
            <v>100453</v>
          </cell>
          <cell r="H18997" t="str">
            <v>특판1팀</v>
          </cell>
          <cell r="I18997">
            <v>100027</v>
          </cell>
          <cell r="J18997" t="str">
            <v>일진경리팀</v>
          </cell>
          <cell r="K18997" t="str">
            <v>받을어음 만기입금</v>
          </cell>
          <cell r="L18997" t="str">
            <v>D</v>
          </cell>
          <cell r="M18997">
            <v>37540</v>
          </cell>
          <cell r="N18997">
            <v>0</v>
          </cell>
          <cell r="O18997" t="str">
            <v>2000.06.28</v>
          </cell>
          <cell r="P18997" t="str">
            <v>2000.06.28</v>
          </cell>
          <cell r="Q18997" t="str">
            <v>최윤경</v>
          </cell>
          <cell r="R18997">
            <v>999999</v>
          </cell>
          <cell r="S18997" t="str">
            <v>일시(SYSTEM SETTING)</v>
          </cell>
        </row>
        <row r="18998">
          <cell r="A18998" t="str">
            <v>83000-01</v>
          </cell>
          <cell r="B18998" t="str">
            <v>법인세비용</v>
          </cell>
          <cell r="C18998" t="str">
            <v>법인세</v>
          </cell>
          <cell r="D18998">
            <v>50</v>
          </cell>
          <cell r="E18998" t="str">
            <v>자금전표</v>
          </cell>
          <cell r="F18998" t="str">
            <v>10575196-011</v>
          </cell>
          <cell r="G18998">
            <v>100027</v>
          </cell>
          <cell r="H18998" t="str">
            <v>일진경리팀</v>
          </cell>
          <cell r="I18998">
            <v>100027</v>
          </cell>
          <cell r="J18998" t="str">
            <v>일진경리팀</v>
          </cell>
          <cell r="K18998" t="str">
            <v>법인세</v>
          </cell>
          <cell r="L18998" t="str">
            <v>D</v>
          </cell>
          <cell r="M18998">
            <v>248640</v>
          </cell>
          <cell r="N18998">
            <v>0</v>
          </cell>
          <cell r="O18998" t="str">
            <v>2000.06.30</v>
          </cell>
          <cell r="P18998" t="str">
            <v>2000.06.30</v>
          </cell>
          <cell r="Q18998" t="str">
            <v>최윤경</v>
          </cell>
          <cell r="R18998">
            <v>9210</v>
          </cell>
          <cell r="S18998" t="str">
            <v>주택은행(마포)</v>
          </cell>
        </row>
        <row r="18999">
          <cell r="A18999" t="str">
            <v>83000-01</v>
          </cell>
          <cell r="B18999" t="str">
            <v>법인세비용</v>
          </cell>
          <cell r="C18999" t="str">
            <v>법인세</v>
          </cell>
          <cell r="D18999">
            <v>50</v>
          </cell>
          <cell r="E18999" t="str">
            <v>자금전표</v>
          </cell>
          <cell r="F18999" t="str">
            <v>10579582-002</v>
          </cell>
          <cell r="G18999">
            <v>100027</v>
          </cell>
          <cell r="H18999" t="str">
            <v>일진경리팀</v>
          </cell>
          <cell r="I18999">
            <v>100027</v>
          </cell>
          <cell r="J18999" t="str">
            <v>일진경리팀</v>
          </cell>
          <cell r="K18999" t="str">
            <v>법인세</v>
          </cell>
          <cell r="L18999" t="str">
            <v>D</v>
          </cell>
          <cell r="M18999">
            <v>1441570</v>
          </cell>
          <cell r="N18999">
            <v>0</v>
          </cell>
          <cell r="O18999" t="str">
            <v>2000.06.30</v>
          </cell>
          <cell r="P18999" t="str">
            <v>2000.06.30</v>
          </cell>
          <cell r="Q18999" t="str">
            <v>최윤경</v>
          </cell>
          <cell r="R18999">
            <v>1311</v>
          </cell>
          <cell r="S18999" t="str">
            <v>외환은행(도화동지점)</v>
          </cell>
        </row>
        <row r="19000">
          <cell r="A19000" t="str">
            <v>83000-01</v>
          </cell>
          <cell r="B19000" t="str">
            <v>법인세비용</v>
          </cell>
          <cell r="C19000" t="str">
            <v>법인세</v>
          </cell>
          <cell r="D19000">
            <v>50</v>
          </cell>
          <cell r="E19000" t="str">
            <v>자금전표</v>
          </cell>
          <cell r="F19000" t="str">
            <v>10579582-005</v>
          </cell>
          <cell r="G19000">
            <v>100027</v>
          </cell>
          <cell r="H19000" t="str">
            <v>일진경리팀</v>
          </cell>
          <cell r="I19000">
            <v>100027</v>
          </cell>
          <cell r="J19000" t="str">
            <v>일진경리팀</v>
          </cell>
          <cell r="K19000" t="str">
            <v>법인세</v>
          </cell>
          <cell r="L19000" t="str">
            <v>D</v>
          </cell>
          <cell r="M19000">
            <v>135430</v>
          </cell>
          <cell r="N19000">
            <v>0</v>
          </cell>
          <cell r="O19000" t="str">
            <v>2000.06.30</v>
          </cell>
          <cell r="P19000" t="str">
            <v>2000.06.30</v>
          </cell>
          <cell r="Q19000" t="str">
            <v>최윤경</v>
          </cell>
          <cell r="R19000">
            <v>1311</v>
          </cell>
          <cell r="S19000" t="str">
            <v>외환은행(도화동지점)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커버"/>
      <sheetName val="교육예산"/>
      <sheetName val="양식#1"/>
      <sheetName val="첨부1"/>
      <sheetName val="첨부2"/>
      <sheetName val="Matrix CPR"/>
      <sheetName val="Propose Range06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첨부1. 년도별 교육훈련비 추이</v>
          </cell>
          <cell r="E1" t="str">
            <v>단위:백만원</v>
          </cell>
        </row>
        <row r="2">
          <cell r="B2" t="str">
            <v>구분</v>
          </cell>
          <cell r="C2" t="str">
            <v>매출액</v>
          </cell>
          <cell r="D2" t="str">
            <v>교육비</v>
          </cell>
          <cell r="E2" t="str">
            <v>(매출대비)</v>
          </cell>
        </row>
        <row r="3">
          <cell r="B3" t="str">
            <v>96년실적</v>
          </cell>
          <cell r="C3">
            <v>4791630</v>
          </cell>
          <cell r="D3">
            <v>14677</v>
          </cell>
          <cell r="E3">
            <v>3.0630495259441983E-3</v>
          </cell>
        </row>
        <row r="4">
          <cell r="B4" t="str">
            <v>97년실적</v>
          </cell>
          <cell r="C4">
            <v>4934541</v>
          </cell>
          <cell r="D4">
            <v>14427</v>
          </cell>
          <cell r="E4">
            <v>2.9236761838639094E-3</v>
          </cell>
        </row>
        <row r="5">
          <cell r="B5" t="str">
            <v>98년실적</v>
          </cell>
          <cell r="C5">
            <v>5782448</v>
          </cell>
          <cell r="D5">
            <v>8655</v>
          </cell>
          <cell r="E5">
            <v>1.4967709177843018E-3</v>
          </cell>
        </row>
        <row r="6">
          <cell r="B6" t="str">
            <v>99년(上) 실적</v>
          </cell>
          <cell r="C6">
            <v>2919294</v>
          </cell>
          <cell r="D6">
            <v>3785</v>
          </cell>
          <cell r="E6">
            <v>1.2965463567561199E-3</v>
          </cell>
        </row>
        <row r="7">
          <cell r="B7" t="str">
            <v xml:space="preserve">        ( 99년 계획</v>
          </cell>
          <cell r="C7">
            <v>5965630</v>
          </cell>
          <cell r="D7">
            <v>12238</v>
          </cell>
          <cell r="E7" t="str">
            <v xml:space="preserve">          0.21%)</v>
          </cell>
        </row>
        <row r="8">
          <cell r="B8" t="str">
            <v>2000년 계획</v>
          </cell>
          <cell r="C8">
            <v>6200000</v>
          </cell>
          <cell r="D8">
            <v>15500</v>
          </cell>
          <cell r="E8">
            <v>2.5000000000000001E-3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고정비"/>
      <sheetName val="공통비 배부"/>
      <sheetName val="영외수 산정취득"/>
      <sheetName val="감가비,리스료"/>
      <sheetName val="인원, 인건비 요약"/>
      <sheetName val="인원"/>
      <sheetName val="별첨 차입금"/>
      <sheetName val="02집계"/>
      <sheetName val="고정비 정리"/>
      <sheetName val="9월 누계 손익 "/>
      <sheetName val="연간손익예상"/>
      <sheetName val="정리"/>
      <sheetName val="210004"/>
      <sheetName val="01집계"/>
      <sheetName val="Sheet1 (2)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</row>
        <row r="3">
          <cell r="D3" t="str">
            <v>부서명</v>
          </cell>
          <cell r="E3" t="str">
            <v>자산코드</v>
          </cell>
          <cell r="F3" t="str">
            <v>자산명</v>
          </cell>
          <cell r="G3" t="str">
            <v>취득일자</v>
          </cell>
          <cell r="H3" t="str">
            <v>완료</v>
          </cell>
          <cell r="I3" t="str">
            <v>내용</v>
          </cell>
          <cell r="J3" t="str">
            <v>상각율</v>
          </cell>
          <cell r="K3" t="str">
            <v>전기취득액</v>
          </cell>
          <cell r="L3" t="str">
            <v>당기취득액</v>
          </cell>
          <cell r="M3" t="str">
            <v>당기말취득가</v>
          </cell>
          <cell r="N3" t="str">
            <v>전기말감상충</v>
          </cell>
          <cell r="O3" t="str">
            <v>당기일반상각</v>
          </cell>
          <cell r="P3" t="str">
            <v>당기말감상충</v>
          </cell>
          <cell r="Q3" t="str">
            <v>미상각잔액(02년 말)</v>
          </cell>
          <cell r="R3" t="str">
            <v>당기증가</v>
          </cell>
          <cell r="S3" t="str">
            <v>당기감소</v>
          </cell>
          <cell r="T3" t="str">
            <v>상각액(2002)</v>
          </cell>
          <cell r="U3" t="str">
            <v>상각기초가액</v>
          </cell>
          <cell r="V3" t="str">
            <v>상각액</v>
          </cell>
          <cell r="W3" t="str">
            <v>상각액(확정)</v>
          </cell>
        </row>
        <row r="4">
          <cell r="D4" t="str">
            <v>알미늄사업본부</v>
          </cell>
          <cell r="E4">
            <v>119980001</v>
          </cell>
          <cell r="F4" t="str">
            <v>아산시 배방면 갈매리 산 7-13</v>
          </cell>
          <cell r="G4" t="str">
            <v>1998.09.30</v>
          </cell>
          <cell r="I4">
            <v>0</v>
          </cell>
          <cell r="K4">
            <v>235070000</v>
          </cell>
          <cell r="L4">
            <v>0</v>
          </cell>
          <cell r="M4">
            <v>235070000</v>
          </cell>
          <cell r="N4">
            <v>0</v>
          </cell>
          <cell r="O4">
            <v>0</v>
          </cell>
          <cell r="P4">
            <v>0</v>
          </cell>
          <cell r="Q4">
            <v>235070000</v>
          </cell>
          <cell r="R4">
            <v>0</v>
          </cell>
          <cell r="S4">
            <v>0</v>
          </cell>
        </row>
        <row r="5">
          <cell r="D5" t="str">
            <v>알미늄사업본부</v>
          </cell>
          <cell r="E5">
            <v>119980002</v>
          </cell>
          <cell r="F5" t="str">
            <v>아산시 배방면 갈매리 산 7-14</v>
          </cell>
          <cell r="G5" t="str">
            <v>1998.09.30</v>
          </cell>
          <cell r="I5">
            <v>0</v>
          </cell>
          <cell r="K5">
            <v>266570000</v>
          </cell>
          <cell r="L5">
            <v>0</v>
          </cell>
          <cell r="M5">
            <v>266570000</v>
          </cell>
          <cell r="N5">
            <v>0</v>
          </cell>
          <cell r="O5">
            <v>0</v>
          </cell>
          <cell r="P5">
            <v>0</v>
          </cell>
          <cell r="Q5">
            <v>266570000</v>
          </cell>
          <cell r="R5">
            <v>0</v>
          </cell>
          <cell r="S5">
            <v>0</v>
          </cell>
        </row>
        <row r="6">
          <cell r="D6" t="str">
            <v>알미늄사업본부</v>
          </cell>
          <cell r="E6">
            <v>119980003</v>
          </cell>
          <cell r="F6" t="str">
            <v>아산시 배방면 갈매리 478-1</v>
          </cell>
          <cell r="G6" t="str">
            <v>1998.09.30</v>
          </cell>
          <cell r="I6">
            <v>0</v>
          </cell>
          <cell r="K6">
            <v>33174360</v>
          </cell>
          <cell r="L6">
            <v>0</v>
          </cell>
          <cell r="M6">
            <v>33174360</v>
          </cell>
          <cell r="N6">
            <v>0</v>
          </cell>
          <cell r="O6">
            <v>0</v>
          </cell>
          <cell r="P6">
            <v>0</v>
          </cell>
          <cell r="Q6">
            <v>33174360</v>
          </cell>
          <cell r="R6">
            <v>0</v>
          </cell>
          <cell r="S6">
            <v>0</v>
          </cell>
        </row>
        <row r="7">
          <cell r="D7" t="str">
            <v>알미늄사업본부</v>
          </cell>
          <cell r="E7">
            <v>119980004</v>
          </cell>
          <cell r="F7" t="str">
            <v>아산시 배방면 갈매리 244</v>
          </cell>
          <cell r="G7" t="str">
            <v>1998.09.30</v>
          </cell>
          <cell r="I7">
            <v>0</v>
          </cell>
          <cell r="K7">
            <v>43125000</v>
          </cell>
          <cell r="L7">
            <v>0</v>
          </cell>
          <cell r="M7">
            <v>43125000</v>
          </cell>
          <cell r="N7">
            <v>0</v>
          </cell>
          <cell r="O7">
            <v>0</v>
          </cell>
          <cell r="P7">
            <v>0</v>
          </cell>
          <cell r="Q7">
            <v>43125000</v>
          </cell>
          <cell r="R7">
            <v>0</v>
          </cell>
          <cell r="S7">
            <v>0</v>
          </cell>
        </row>
        <row r="8">
          <cell r="D8" t="str">
            <v>알미늄사업본부</v>
          </cell>
          <cell r="E8">
            <v>119980005</v>
          </cell>
          <cell r="F8" t="str">
            <v>아산시 배방면 갈매리 228-2</v>
          </cell>
          <cell r="G8" t="str">
            <v>1998.09.30</v>
          </cell>
          <cell r="I8">
            <v>0</v>
          </cell>
          <cell r="K8">
            <v>94908000</v>
          </cell>
          <cell r="L8">
            <v>0</v>
          </cell>
          <cell r="M8">
            <v>94908000</v>
          </cell>
          <cell r="N8">
            <v>0</v>
          </cell>
          <cell r="O8">
            <v>0</v>
          </cell>
          <cell r="P8">
            <v>0</v>
          </cell>
          <cell r="Q8">
            <v>94908000</v>
          </cell>
          <cell r="R8">
            <v>0</v>
          </cell>
          <cell r="S8">
            <v>0</v>
          </cell>
        </row>
        <row r="9">
          <cell r="D9" t="str">
            <v>AL토</v>
          </cell>
          <cell r="K9">
            <v>9150971360</v>
          </cell>
          <cell r="L9">
            <v>69941000</v>
          </cell>
          <cell r="M9">
            <v>9220912360</v>
          </cell>
          <cell r="N9">
            <v>0</v>
          </cell>
          <cell r="O9">
            <v>0</v>
          </cell>
          <cell r="P9">
            <v>0</v>
          </cell>
          <cell r="Q9">
            <v>9220912360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D10" t="str">
            <v>일진경리팀</v>
          </cell>
          <cell r="E10">
            <v>119830002</v>
          </cell>
          <cell r="F10" t="str">
            <v>서울시 마포구 도화동 50-1</v>
          </cell>
          <cell r="G10" t="str">
            <v>1998.01.01</v>
          </cell>
          <cell r="I10">
            <v>0</v>
          </cell>
          <cell r="K10">
            <v>15325245000</v>
          </cell>
          <cell r="L10">
            <v>0</v>
          </cell>
          <cell r="M10">
            <v>15325245000</v>
          </cell>
          <cell r="N10">
            <v>0</v>
          </cell>
          <cell r="O10">
            <v>0</v>
          </cell>
          <cell r="P10">
            <v>0</v>
          </cell>
          <cell r="Q10">
            <v>15325245000</v>
          </cell>
          <cell r="R10">
            <v>0</v>
          </cell>
          <cell r="S10">
            <v>0</v>
          </cell>
        </row>
        <row r="11">
          <cell r="D11" t="str">
            <v>H토</v>
          </cell>
          <cell r="K11">
            <v>15325245000</v>
          </cell>
          <cell r="L11">
            <v>0</v>
          </cell>
          <cell r="M11">
            <v>15325245000</v>
          </cell>
          <cell r="N11">
            <v>0</v>
          </cell>
          <cell r="O11">
            <v>0</v>
          </cell>
          <cell r="P11">
            <v>0</v>
          </cell>
          <cell r="Q11">
            <v>15325245000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D12" t="str">
            <v>통신선 총무부</v>
          </cell>
          <cell r="E12">
            <v>119830001</v>
          </cell>
          <cell r="F12" t="str">
            <v>안산시 목내동 472-1</v>
          </cell>
          <cell r="G12" t="str">
            <v>1998.01.01</v>
          </cell>
          <cell r="I12">
            <v>0</v>
          </cell>
          <cell r="K12">
            <v>6914898000</v>
          </cell>
          <cell r="L12">
            <v>0</v>
          </cell>
          <cell r="M12">
            <v>6914898000</v>
          </cell>
          <cell r="N12">
            <v>0</v>
          </cell>
          <cell r="O12">
            <v>0</v>
          </cell>
          <cell r="P12">
            <v>0</v>
          </cell>
          <cell r="Q12">
            <v>6914898000</v>
          </cell>
          <cell r="R12">
            <v>0</v>
          </cell>
          <cell r="S12">
            <v>0</v>
          </cell>
        </row>
        <row r="13">
          <cell r="D13" t="str">
            <v>통신선 총무부</v>
          </cell>
          <cell r="E13">
            <v>119830003</v>
          </cell>
          <cell r="F13" t="str">
            <v>안산시 원곡동 956-2</v>
          </cell>
          <cell r="G13" t="str">
            <v>1983.09.30</v>
          </cell>
          <cell r="I13">
            <v>0</v>
          </cell>
          <cell r="K13">
            <v>241488000</v>
          </cell>
          <cell r="L13">
            <v>0</v>
          </cell>
          <cell r="M13">
            <v>241488000</v>
          </cell>
          <cell r="N13">
            <v>0</v>
          </cell>
          <cell r="O13">
            <v>0</v>
          </cell>
          <cell r="P13">
            <v>0</v>
          </cell>
          <cell r="Q13">
            <v>241488000</v>
          </cell>
          <cell r="R13">
            <v>0</v>
          </cell>
          <cell r="S13">
            <v>0</v>
          </cell>
        </row>
        <row r="14">
          <cell r="D14" t="str">
            <v>통신선 총무부</v>
          </cell>
          <cell r="E14">
            <v>119970001</v>
          </cell>
          <cell r="F14" t="str">
            <v>안산시 목내동 472-8</v>
          </cell>
          <cell r="G14" t="str">
            <v>1997.10.21</v>
          </cell>
          <cell r="I14">
            <v>0</v>
          </cell>
          <cell r="J14">
            <v>0.9</v>
          </cell>
          <cell r="K14">
            <v>38088000</v>
          </cell>
          <cell r="L14">
            <v>0</v>
          </cell>
          <cell r="M14">
            <v>38088000</v>
          </cell>
          <cell r="N14">
            <v>0</v>
          </cell>
          <cell r="O14">
            <v>0</v>
          </cell>
          <cell r="P14">
            <v>0</v>
          </cell>
          <cell r="Q14">
            <v>38088000</v>
          </cell>
          <cell r="R14">
            <v>0</v>
          </cell>
          <cell r="S14">
            <v>0</v>
          </cell>
        </row>
        <row r="15">
          <cell r="D15" t="str">
            <v>W토</v>
          </cell>
          <cell r="K15">
            <v>7194474000</v>
          </cell>
          <cell r="L15">
            <v>0</v>
          </cell>
          <cell r="M15">
            <v>7194474000</v>
          </cell>
          <cell r="N15">
            <v>0</v>
          </cell>
          <cell r="O15">
            <v>0</v>
          </cell>
          <cell r="P15">
            <v>0</v>
          </cell>
          <cell r="Q15">
            <v>7194474000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D16" t="str">
            <v>연구소 관리팀</v>
          </cell>
          <cell r="E16">
            <v>119840001</v>
          </cell>
          <cell r="F16" t="str">
            <v>화성군 태안읍 안녕리 산 7-418</v>
          </cell>
          <cell r="G16" t="str">
            <v>1984.12.26</v>
          </cell>
          <cell r="I16">
            <v>0</v>
          </cell>
          <cell r="K16">
            <v>132726516</v>
          </cell>
          <cell r="L16">
            <v>0</v>
          </cell>
          <cell r="M16">
            <v>132726516</v>
          </cell>
          <cell r="N16">
            <v>0</v>
          </cell>
          <cell r="O16">
            <v>0</v>
          </cell>
          <cell r="P16">
            <v>0</v>
          </cell>
          <cell r="Q16">
            <v>132726516</v>
          </cell>
          <cell r="R16">
            <v>0</v>
          </cell>
          <cell r="S16">
            <v>0</v>
          </cell>
        </row>
        <row r="17">
          <cell r="D17" t="str">
            <v>연구소 관리팀</v>
          </cell>
          <cell r="E17">
            <v>119840002</v>
          </cell>
          <cell r="F17" t="str">
            <v>화성군 태안읍 안녕리 112-87</v>
          </cell>
          <cell r="G17" t="str">
            <v>1998.01.01</v>
          </cell>
          <cell r="I17">
            <v>0</v>
          </cell>
          <cell r="K17">
            <v>16800000</v>
          </cell>
          <cell r="L17">
            <v>0</v>
          </cell>
          <cell r="M17">
            <v>16800000</v>
          </cell>
          <cell r="N17">
            <v>0</v>
          </cell>
          <cell r="O17">
            <v>0</v>
          </cell>
          <cell r="P17">
            <v>0</v>
          </cell>
          <cell r="Q17">
            <v>16800000</v>
          </cell>
          <cell r="R17">
            <v>0</v>
          </cell>
          <cell r="S17">
            <v>0</v>
          </cell>
        </row>
        <row r="18">
          <cell r="D18" t="str">
            <v>연구소 관리팀</v>
          </cell>
          <cell r="E18">
            <v>119840003</v>
          </cell>
          <cell r="F18" t="str">
            <v>화성군 태안읍 안녕리 112-26</v>
          </cell>
          <cell r="G18" t="str">
            <v>1998.01.01</v>
          </cell>
          <cell r="I18">
            <v>0</v>
          </cell>
          <cell r="K18">
            <v>7317119070</v>
          </cell>
          <cell r="L18">
            <v>0</v>
          </cell>
          <cell r="M18">
            <v>7317119070</v>
          </cell>
          <cell r="N18">
            <v>0</v>
          </cell>
          <cell r="O18">
            <v>0</v>
          </cell>
          <cell r="P18">
            <v>0</v>
          </cell>
          <cell r="Q18">
            <v>7317119070</v>
          </cell>
          <cell r="R18">
            <v>0</v>
          </cell>
          <cell r="S18">
            <v>0</v>
          </cell>
        </row>
        <row r="19">
          <cell r="D19" t="str">
            <v>연구소 관리팀</v>
          </cell>
          <cell r="E19">
            <v>119840004</v>
          </cell>
          <cell r="F19" t="str">
            <v>화성군 태안읍 안녕리 112-89</v>
          </cell>
          <cell r="G19" t="str">
            <v>1998.01.01</v>
          </cell>
          <cell r="I19">
            <v>0</v>
          </cell>
          <cell r="K19">
            <v>24085580</v>
          </cell>
          <cell r="L19">
            <v>0</v>
          </cell>
          <cell r="M19">
            <v>24085580</v>
          </cell>
          <cell r="N19">
            <v>0</v>
          </cell>
          <cell r="O19">
            <v>0</v>
          </cell>
          <cell r="P19">
            <v>0</v>
          </cell>
          <cell r="Q19">
            <v>24085580</v>
          </cell>
          <cell r="R19">
            <v>0</v>
          </cell>
          <cell r="S19">
            <v>0</v>
          </cell>
        </row>
        <row r="20">
          <cell r="D20" t="str">
            <v>연구소 관리팀</v>
          </cell>
          <cell r="E20">
            <v>119840005</v>
          </cell>
          <cell r="F20" t="str">
            <v>화성군 태안읍 안녕리 112-90</v>
          </cell>
          <cell r="G20" t="str">
            <v>1998.01.01</v>
          </cell>
          <cell r="I20">
            <v>0</v>
          </cell>
          <cell r="K20">
            <v>21385580</v>
          </cell>
          <cell r="L20">
            <v>0</v>
          </cell>
          <cell r="M20">
            <v>21385580</v>
          </cell>
          <cell r="N20">
            <v>0</v>
          </cell>
          <cell r="O20">
            <v>0</v>
          </cell>
          <cell r="P20">
            <v>0</v>
          </cell>
          <cell r="Q20">
            <v>21385580</v>
          </cell>
          <cell r="R20">
            <v>0</v>
          </cell>
          <cell r="S20">
            <v>0</v>
          </cell>
        </row>
        <row r="21">
          <cell r="D21" t="str">
            <v>연구소 관리팀</v>
          </cell>
          <cell r="E21">
            <v>119840006</v>
          </cell>
          <cell r="F21" t="str">
            <v>화성군 태안읍 안녕리 112-91</v>
          </cell>
          <cell r="G21" t="str">
            <v>1998.01.01</v>
          </cell>
          <cell r="I21">
            <v>0</v>
          </cell>
          <cell r="K21">
            <v>703080000</v>
          </cell>
          <cell r="L21">
            <v>0</v>
          </cell>
          <cell r="M21">
            <v>703080000</v>
          </cell>
          <cell r="N21">
            <v>0</v>
          </cell>
          <cell r="O21">
            <v>0</v>
          </cell>
          <cell r="P21">
            <v>0</v>
          </cell>
          <cell r="Q21">
            <v>703080000</v>
          </cell>
          <cell r="R21">
            <v>0</v>
          </cell>
          <cell r="S21">
            <v>0</v>
          </cell>
        </row>
        <row r="22">
          <cell r="D22" t="str">
            <v>연구소 관리팀</v>
          </cell>
          <cell r="E22">
            <v>119840007</v>
          </cell>
          <cell r="F22" t="str">
            <v>화성군 태안읍 안녕리 112-93</v>
          </cell>
          <cell r="G22" t="str">
            <v>1998.01.01</v>
          </cell>
          <cell r="I22">
            <v>0</v>
          </cell>
          <cell r="K22">
            <v>157680000</v>
          </cell>
          <cell r="L22">
            <v>0</v>
          </cell>
          <cell r="M22">
            <v>157680000</v>
          </cell>
          <cell r="N22">
            <v>0</v>
          </cell>
          <cell r="O22">
            <v>0</v>
          </cell>
          <cell r="P22">
            <v>0</v>
          </cell>
          <cell r="Q22">
            <v>157680000</v>
          </cell>
          <cell r="R22">
            <v>0</v>
          </cell>
          <cell r="S22">
            <v>0</v>
          </cell>
        </row>
        <row r="23">
          <cell r="D23" t="str">
            <v>연구소 관리팀</v>
          </cell>
          <cell r="E23">
            <v>119840008</v>
          </cell>
          <cell r="F23" t="str">
            <v>화성군 태안읍 안녕리 112-97</v>
          </cell>
          <cell r="G23" t="str">
            <v>1998.01.01</v>
          </cell>
          <cell r="I23">
            <v>0</v>
          </cell>
          <cell r="K23">
            <v>725760000</v>
          </cell>
          <cell r="L23">
            <v>0</v>
          </cell>
          <cell r="M23">
            <v>725760000</v>
          </cell>
          <cell r="N23">
            <v>0</v>
          </cell>
          <cell r="O23">
            <v>0</v>
          </cell>
          <cell r="P23">
            <v>0</v>
          </cell>
          <cell r="Q23">
            <v>725760000</v>
          </cell>
          <cell r="R23">
            <v>0</v>
          </cell>
          <cell r="S23">
            <v>0</v>
          </cell>
        </row>
        <row r="24">
          <cell r="D24" t="str">
            <v>연구소 관리팀</v>
          </cell>
          <cell r="E24">
            <v>119840009</v>
          </cell>
          <cell r="F24" t="str">
            <v>화성군 태안읍 안녕리 112-98</v>
          </cell>
          <cell r="G24" t="str">
            <v>1984.12.26</v>
          </cell>
          <cell r="I24">
            <v>0</v>
          </cell>
          <cell r="K24">
            <v>17646174</v>
          </cell>
          <cell r="L24">
            <v>0</v>
          </cell>
          <cell r="M24">
            <v>17646174</v>
          </cell>
          <cell r="N24">
            <v>0</v>
          </cell>
          <cell r="O24">
            <v>0</v>
          </cell>
          <cell r="P24">
            <v>0</v>
          </cell>
          <cell r="Q24">
            <v>17646174</v>
          </cell>
          <cell r="R24">
            <v>0</v>
          </cell>
          <cell r="S24">
            <v>0</v>
          </cell>
        </row>
        <row r="25">
          <cell r="D25" t="str">
            <v>연구소 관리팀</v>
          </cell>
          <cell r="E25">
            <v>119840010</v>
          </cell>
          <cell r="F25" t="str">
            <v>화성군 정남면 괘랑리 산 60-59</v>
          </cell>
          <cell r="G25" t="str">
            <v>1998.01.01</v>
          </cell>
          <cell r="I25">
            <v>0</v>
          </cell>
          <cell r="K25">
            <v>113820000</v>
          </cell>
          <cell r="L25">
            <v>0</v>
          </cell>
          <cell r="M25">
            <v>113820000</v>
          </cell>
          <cell r="N25">
            <v>0</v>
          </cell>
          <cell r="O25">
            <v>0</v>
          </cell>
          <cell r="P25">
            <v>0</v>
          </cell>
          <cell r="Q25">
            <v>113820000</v>
          </cell>
          <cell r="R25">
            <v>0</v>
          </cell>
          <cell r="S25">
            <v>0</v>
          </cell>
        </row>
        <row r="26">
          <cell r="D26" t="str">
            <v>연구소 관리팀</v>
          </cell>
          <cell r="E26">
            <v>119840011</v>
          </cell>
          <cell r="F26" t="str">
            <v>화성군 정남면 괘랑리 446-27</v>
          </cell>
          <cell r="G26" t="str">
            <v>1998.01.01</v>
          </cell>
          <cell r="I26">
            <v>0</v>
          </cell>
          <cell r="K26">
            <v>3325005000</v>
          </cell>
          <cell r="L26">
            <v>0</v>
          </cell>
          <cell r="M26">
            <v>3325005000</v>
          </cell>
          <cell r="N26">
            <v>0</v>
          </cell>
          <cell r="O26">
            <v>0</v>
          </cell>
          <cell r="P26">
            <v>0</v>
          </cell>
          <cell r="Q26">
            <v>3325005000</v>
          </cell>
          <cell r="R26">
            <v>0</v>
          </cell>
          <cell r="S26">
            <v>0</v>
          </cell>
        </row>
        <row r="27">
          <cell r="D27" t="str">
            <v>R/D토</v>
          </cell>
          <cell r="K27">
            <v>12555107920</v>
          </cell>
          <cell r="L27">
            <v>0</v>
          </cell>
          <cell r="M27">
            <v>12555107920</v>
          </cell>
          <cell r="N27">
            <v>0</v>
          </cell>
          <cell r="O27">
            <v>0</v>
          </cell>
          <cell r="P27">
            <v>0</v>
          </cell>
          <cell r="Q27">
            <v>12555107920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D28" t="str">
            <v>알미늄 총무팀</v>
          </cell>
          <cell r="E28">
            <v>119970002</v>
          </cell>
          <cell r="F28" t="str">
            <v>아산시 배방면 갈매리 산7-1</v>
          </cell>
          <cell r="G28" t="str">
            <v>1998.01.01</v>
          </cell>
          <cell r="I28">
            <v>0</v>
          </cell>
          <cell r="K28">
            <v>646487000</v>
          </cell>
          <cell r="L28">
            <v>0</v>
          </cell>
          <cell r="M28">
            <v>646487000</v>
          </cell>
          <cell r="N28">
            <v>0</v>
          </cell>
          <cell r="O28">
            <v>0</v>
          </cell>
          <cell r="P28">
            <v>0</v>
          </cell>
          <cell r="Q28">
            <v>646487000</v>
          </cell>
          <cell r="R28">
            <v>0</v>
          </cell>
          <cell r="S28">
            <v>0</v>
          </cell>
        </row>
        <row r="29">
          <cell r="D29" t="str">
            <v>알미늄 총무팀</v>
          </cell>
          <cell r="E29">
            <v>119970003</v>
          </cell>
          <cell r="F29" t="str">
            <v>아산시 배방면 갈매리 산7-26</v>
          </cell>
          <cell r="G29" t="str">
            <v>1998.01.01</v>
          </cell>
          <cell r="I29">
            <v>0</v>
          </cell>
          <cell r="K29">
            <v>646487000</v>
          </cell>
          <cell r="L29">
            <v>0</v>
          </cell>
          <cell r="M29">
            <v>646487000</v>
          </cell>
          <cell r="N29">
            <v>0</v>
          </cell>
          <cell r="O29">
            <v>0</v>
          </cell>
          <cell r="P29">
            <v>0</v>
          </cell>
          <cell r="Q29">
            <v>646487000</v>
          </cell>
          <cell r="R29">
            <v>0</v>
          </cell>
          <cell r="S29">
            <v>0</v>
          </cell>
        </row>
        <row r="30">
          <cell r="D30" t="str">
            <v>알미늄 총무팀</v>
          </cell>
          <cell r="E30">
            <v>119970004</v>
          </cell>
          <cell r="F30" t="str">
            <v>아산시 배방면 갈매리 242</v>
          </cell>
          <cell r="G30" t="str">
            <v>1998.01.01</v>
          </cell>
          <cell r="I30">
            <v>0</v>
          </cell>
          <cell r="K30">
            <v>131637000</v>
          </cell>
          <cell r="L30">
            <v>0</v>
          </cell>
          <cell r="M30">
            <v>131637000</v>
          </cell>
          <cell r="N30">
            <v>0</v>
          </cell>
          <cell r="O30">
            <v>0</v>
          </cell>
          <cell r="P30">
            <v>0</v>
          </cell>
          <cell r="Q30">
            <v>131637000</v>
          </cell>
          <cell r="R30">
            <v>0</v>
          </cell>
          <cell r="S30">
            <v>0</v>
          </cell>
        </row>
        <row r="31">
          <cell r="D31" t="str">
            <v>알미늄 총무팀</v>
          </cell>
          <cell r="E31">
            <v>119970005</v>
          </cell>
          <cell r="F31" t="str">
            <v>아산시 배방면 갈매리 243</v>
          </cell>
          <cell r="G31" t="str">
            <v>1998.01.01</v>
          </cell>
          <cell r="I31">
            <v>0</v>
          </cell>
          <cell r="K31">
            <v>309486000</v>
          </cell>
          <cell r="L31">
            <v>0</v>
          </cell>
          <cell r="M31">
            <v>309486000</v>
          </cell>
          <cell r="N31">
            <v>0</v>
          </cell>
          <cell r="O31">
            <v>0</v>
          </cell>
          <cell r="P31">
            <v>0</v>
          </cell>
          <cell r="Q31">
            <v>309486000</v>
          </cell>
          <cell r="R31">
            <v>0</v>
          </cell>
          <cell r="S31">
            <v>0</v>
          </cell>
        </row>
        <row r="32">
          <cell r="D32" t="str">
            <v>알미늄 총무팀</v>
          </cell>
          <cell r="E32">
            <v>119970006</v>
          </cell>
          <cell r="F32" t="str">
            <v>아산시 배방면 갈매리 246</v>
          </cell>
          <cell r="G32" t="str">
            <v>1998.01.01</v>
          </cell>
          <cell r="I32">
            <v>0</v>
          </cell>
          <cell r="K32">
            <v>179168000</v>
          </cell>
          <cell r="L32">
            <v>0</v>
          </cell>
          <cell r="M32">
            <v>179168000</v>
          </cell>
          <cell r="N32">
            <v>0</v>
          </cell>
          <cell r="O32">
            <v>0</v>
          </cell>
          <cell r="P32">
            <v>0</v>
          </cell>
          <cell r="Q32">
            <v>179168000</v>
          </cell>
          <cell r="R32">
            <v>0</v>
          </cell>
          <cell r="S32">
            <v>0</v>
          </cell>
        </row>
        <row r="33">
          <cell r="D33" t="str">
            <v>알미늄 총무팀</v>
          </cell>
          <cell r="E33">
            <v>119970007</v>
          </cell>
          <cell r="F33" t="str">
            <v>아산시 배방면 갈매리 248</v>
          </cell>
          <cell r="G33" t="str">
            <v>1998.01.01</v>
          </cell>
          <cell r="I33">
            <v>0</v>
          </cell>
          <cell r="K33">
            <v>82182000</v>
          </cell>
          <cell r="L33">
            <v>0</v>
          </cell>
          <cell r="M33">
            <v>82182000</v>
          </cell>
          <cell r="N33">
            <v>0</v>
          </cell>
          <cell r="O33">
            <v>0</v>
          </cell>
          <cell r="P33">
            <v>0</v>
          </cell>
          <cell r="Q33">
            <v>82182000</v>
          </cell>
          <cell r="R33">
            <v>0</v>
          </cell>
          <cell r="S33">
            <v>0</v>
          </cell>
        </row>
        <row r="34">
          <cell r="D34" t="str">
            <v>알미늄 총무팀</v>
          </cell>
          <cell r="E34">
            <v>119970008</v>
          </cell>
          <cell r="F34" t="str">
            <v>아산시 배방면 갈매리 247</v>
          </cell>
          <cell r="G34" t="str">
            <v>1998.01.01</v>
          </cell>
          <cell r="I34">
            <v>0</v>
          </cell>
          <cell r="K34">
            <v>253142000</v>
          </cell>
          <cell r="L34">
            <v>0</v>
          </cell>
          <cell r="M34">
            <v>253142000</v>
          </cell>
          <cell r="N34">
            <v>0</v>
          </cell>
          <cell r="O34">
            <v>0</v>
          </cell>
          <cell r="P34">
            <v>0</v>
          </cell>
          <cell r="Q34">
            <v>253142000</v>
          </cell>
          <cell r="R34">
            <v>0</v>
          </cell>
          <cell r="S34">
            <v>0</v>
          </cell>
        </row>
        <row r="35">
          <cell r="D35" t="str">
            <v>알미늄 총무팀</v>
          </cell>
          <cell r="E35">
            <v>119970009</v>
          </cell>
          <cell r="F35" t="str">
            <v>아산시 배방면 갈매리 249</v>
          </cell>
          <cell r="G35" t="str">
            <v>1998.01.01</v>
          </cell>
          <cell r="I35">
            <v>0</v>
          </cell>
          <cell r="K35">
            <v>144165000</v>
          </cell>
          <cell r="L35">
            <v>0</v>
          </cell>
          <cell r="M35">
            <v>144165000</v>
          </cell>
          <cell r="N35">
            <v>0</v>
          </cell>
          <cell r="O35">
            <v>0</v>
          </cell>
          <cell r="P35">
            <v>0</v>
          </cell>
          <cell r="Q35">
            <v>144165000</v>
          </cell>
          <cell r="R35">
            <v>0</v>
          </cell>
          <cell r="S35">
            <v>0</v>
          </cell>
        </row>
        <row r="36">
          <cell r="D36" t="str">
            <v>알미늄 총무팀</v>
          </cell>
          <cell r="E36">
            <v>119970010</v>
          </cell>
          <cell r="F36" t="str">
            <v>아산시 배방면 갈매리 250</v>
          </cell>
          <cell r="G36" t="str">
            <v>1998.01.01</v>
          </cell>
          <cell r="I36">
            <v>0</v>
          </cell>
          <cell r="K36">
            <v>25530000</v>
          </cell>
          <cell r="L36">
            <v>0</v>
          </cell>
          <cell r="M36">
            <v>25530000</v>
          </cell>
          <cell r="N36">
            <v>0</v>
          </cell>
          <cell r="O36">
            <v>0</v>
          </cell>
          <cell r="P36">
            <v>0</v>
          </cell>
          <cell r="Q36">
            <v>25530000</v>
          </cell>
          <cell r="R36">
            <v>0</v>
          </cell>
          <cell r="S36">
            <v>0</v>
          </cell>
        </row>
        <row r="37">
          <cell r="D37" t="str">
            <v>알미늄 총무팀</v>
          </cell>
          <cell r="E37">
            <v>119970011</v>
          </cell>
          <cell r="F37" t="str">
            <v>아산시 배방면 갈매리 251</v>
          </cell>
          <cell r="G37" t="str">
            <v>1998.01.01</v>
          </cell>
          <cell r="I37">
            <v>0</v>
          </cell>
          <cell r="K37">
            <v>85807000</v>
          </cell>
          <cell r="L37">
            <v>0</v>
          </cell>
          <cell r="M37">
            <v>85807000</v>
          </cell>
          <cell r="N37">
            <v>0</v>
          </cell>
          <cell r="O37">
            <v>0</v>
          </cell>
          <cell r="P37">
            <v>0</v>
          </cell>
          <cell r="Q37">
            <v>85807000</v>
          </cell>
          <cell r="R37">
            <v>0</v>
          </cell>
          <cell r="S37">
            <v>0</v>
          </cell>
        </row>
        <row r="38">
          <cell r="D38" t="str">
            <v>알미늄 총무팀</v>
          </cell>
          <cell r="E38">
            <v>119970012</v>
          </cell>
          <cell r="F38" t="str">
            <v>아산시 배방면 갈매리 252</v>
          </cell>
          <cell r="G38" t="str">
            <v>1998.01.01</v>
          </cell>
          <cell r="I38">
            <v>0</v>
          </cell>
          <cell r="K38">
            <v>29255000</v>
          </cell>
          <cell r="L38">
            <v>0</v>
          </cell>
          <cell r="M38">
            <v>29255000</v>
          </cell>
          <cell r="N38">
            <v>0</v>
          </cell>
          <cell r="O38">
            <v>0</v>
          </cell>
          <cell r="P38">
            <v>0</v>
          </cell>
          <cell r="Q38">
            <v>29255000</v>
          </cell>
          <cell r="R38">
            <v>0</v>
          </cell>
          <cell r="S38">
            <v>0</v>
          </cell>
        </row>
        <row r="39">
          <cell r="D39" t="str">
            <v>알미늄 총무팀</v>
          </cell>
          <cell r="E39">
            <v>119970013</v>
          </cell>
          <cell r="F39" t="str">
            <v>아산시 배방면 갈매리 254</v>
          </cell>
          <cell r="G39" t="str">
            <v>1998.01.01</v>
          </cell>
          <cell r="I39">
            <v>0</v>
          </cell>
          <cell r="K39">
            <v>55863000</v>
          </cell>
          <cell r="L39">
            <v>0</v>
          </cell>
          <cell r="M39">
            <v>55863000</v>
          </cell>
          <cell r="N39">
            <v>0</v>
          </cell>
          <cell r="O39">
            <v>0</v>
          </cell>
          <cell r="P39">
            <v>0</v>
          </cell>
          <cell r="Q39">
            <v>55863000</v>
          </cell>
          <cell r="R39">
            <v>0</v>
          </cell>
          <cell r="S39">
            <v>0</v>
          </cell>
        </row>
        <row r="40">
          <cell r="D40" t="str">
            <v>알미늄 총무팀</v>
          </cell>
          <cell r="E40">
            <v>119970014</v>
          </cell>
          <cell r="F40" t="str">
            <v>아산시 배방면 갈매리 253</v>
          </cell>
          <cell r="G40" t="str">
            <v>1998.01.01</v>
          </cell>
          <cell r="I40">
            <v>0</v>
          </cell>
          <cell r="K40">
            <v>212123000</v>
          </cell>
          <cell r="L40">
            <v>0</v>
          </cell>
          <cell r="M40">
            <v>212123000</v>
          </cell>
          <cell r="N40">
            <v>0</v>
          </cell>
          <cell r="O40">
            <v>0</v>
          </cell>
          <cell r="P40">
            <v>0</v>
          </cell>
          <cell r="Q40">
            <v>212123000</v>
          </cell>
          <cell r="R40">
            <v>0</v>
          </cell>
          <cell r="S40">
            <v>0</v>
          </cell>
        </row>
        <row r="41">
          <cell r="D41" t="str">
            <v>알미늄 총무팀</v>
          </cell>
          <cell r="E41">
            <v>119970015</v>
          </cell>
          <cell r="F41" t="str">
            <v>아산시 배방면 갈매리 255</v>
          </cell>
          <cell r="G41" t="str">
            <v>1998.01.01</v>
          </cell>
          <cell r="I41">
            <v>0</v>
          </cell>
          <cell r="K41">
            <v>173590000</v>
          </cell>
          <cell r="L41">
            <v>0</v>
          </cell>
          <cell r="M41">
            <v>173590000</v>
          </cell>
          <cell r="N41">
            <v>0</v>
          </cell>
          <cell r="O41">
            <v>0</v>
          </cell>
          <cell r="P41">
            <v>0</v>
          </cell>
          <cell r="Q41">
            <v>173590000</v>
          </cell>
          <cell r="R41">
            <v>0</v>
          </cell>
          <cell r="S41">
            <v>0</v>
          </cell>
        </row>
        <row r="42">
          <cell r="D42" t="str">
            <v>알미늄 총무팀</v>
          </cell>
          <cell r="E42">
            <v>119970016</v>
          </cell>
          <cell r="F42" t="str">
            <v>아산시 배방면 갈매리 256-1</v>
          </cell>
          <cell r="G42" t="str">
            <v>1998.01.01</v>
          </cell>
          <cell r="I42">
            <v>0</v>
          </cell>
          <cell r="K42">
            <v>138980000</v>
          </cell>
          <cell r="L42">
            <v>0</v>
          </cell>
          <cell r="M42">
            <v>138980000</v>
          </cell>
          <cell r="N42">
            <v>0</v>
          </cell>
          <cell r="O42">
            <v>0</v>
          </cell>
          <cell r="P42">
            <v>0</v>
          </cell>
          <cell r="Q42">
            <v>138980000</v>
          </cell>
          <cell r="R42">
            <v>0</v>
          </cell>
          <cell r="S42">
            <v>0</v>
          </cell>
        </row>
        <row r="43">
          <cell r="D43" t="str">
            <v>알미늄 총무팀</v>
          </cell>
          <cell r="E43">
            <v>119970017</v>
          </cell>
          <cell r="F43" t="str">
            <v>아산시 배방면 갈매리 256-2</v>
          </cell>
          <cell r="G43" t="str">
            <v>1998.01.01</v>
          </cell>
          <cell r="I43">
            <v>0</v>
          </cell>
          <cell r="K43">
            <v>135167000</v>
          </cell>
          <cell r="L43">
            <v>0</v>
          </cell>
          <cell r="M43">
            <v>135167000</v>
          </cell>
          <cell r="N43">
            <v>0</v>
          </cell>
          <cell r="O43">
            <v>0</v>
          </cell>
          <cell r="P43">
            <v>0</v>
          </cell>
          <cell r="Q43">
            <v>135167000</v>
          </cell>
          <cell r="R43">
            <v>0</v>
          </cell>
          <cell r="S43">
            <v>0</v>
          </cell>
        </row>
        <row r="44">
          <cell r="D44" t="str">
            <v>알미늄 총무팀</v>
          </cell>
          <cell r="E44">
            <v>119970018</v>
          </cell>
          <cell r="F44" t="str">
            <v>아산시 배방면 갈매리 274</v>
          </cell>
          <cell r="G44" t="str">
            <v>1998.01.01</v>
          </cell>
          <cell r="I44">
            <v>0</v>
          </cell>
          <cell r="K44">
            <v>118902000</v>
          </cell>
          <cell r="L44">
            <v>0</v>
          </cell>
          <cell r="M44">
            <v>118902000</v>
          </cell>
          <cell r="N44">
            <v>0</v>
          </cell>
          <cell r="O44">
            <v>0</v>
          </cell>
          <cell r="P44">
            <v>0</v>
          </cell>
          <cell r="Q44">
            <v>118902000</v>
          </cell>
          <cell r="R44">
            <v>0</v>
          </cell>
          <cell r="S44">
            <v>0</v>
          </cell>
        </row>
        <row r="45">
          <cell r="D45" t="str">
            <v>알미늄 총무팀</v>
          </cell>
          <cell r="E45">
            <v>119970019</v>
          </cell>
          <cell r="F45" t="str">
            <v>아산시 배방면 갈매리 275</v>
          </cell>
          <cell r="G45" t="str">
            <v>1998.01.01</v>
          </cell>
          <cell r="I45">
            <v>0</v>
          </cell>
          <cell r="K45">
            <v>170828000</v>
          </cell>
          <cell r="L45">
            <v>0</v>
          </cell>
          <cell r="M45">
            <v>170828000</v>
          </cell>
          <cell r="N45">
            <v>0</v>
          </cell>
          <cell r="O45">
            <v>0</v>
          </cell>
          <cell r="P45">
            <v>0</v>
          </cell>
          <cell r="Q45">
            <v>170828000</v>
          </cell>
          <cell r="R45">
            <v>0</v>
          </cell>
          <cell r="S45">
            <v>0</v>
          </cell>
        </row>
        <row r="46">
          <cell r="D46" t="str">
            <v>알미늄 총무팀</v>
          </cell>
          <cell r="E46">
            <v>119970020</v>
          </cell>
          <cell r="F46" t="str">
            <v>아산시 배방면 갈매리 276</v>
          </cell>
          <cell r="G46" t="str">
            <v>1998.01.01</v>
          </cell>
          <cell r="I46">
            <v>0</v>
          </cell>
          <cell r="K46">
            <v>187618000</v>
          </cell>
          <cell r="L46">
            <v>0</v>
          </cell>
          <cell r="M46">
            <v>187618000</v>
          </cell>
          <cell r="N46">
            <v>0</v>
          </cell>
          <cell r="O46">
            <v>0</v>
          </cell>
          <cell r="P46">
            <v>0</v>
          </cell>
          <cell r="Q46">
            <v>187618000</v>
          </cell>
          <cell r="R46">
            <v>0</v>
          </cell>
          <cell r="S46">
            <v>0</v>
          </cell>
        </row>
        <row r="47">
          <cell r="D47" t="str">
            <v>알미늄 총무팀</v>
          </cell>
          <cell r="E47">
            <v>119970021</v>
          </cell>
          <cell r="F47" t="str">
            <v>아산시 배방면 갈매리 277</v>
          </cell>
          <cell r="G47" t="str">
            <v>1998.01.01</v>
          </cell>
          <cell r="I47">
            <v>0</v>
          </cell>
          <cell r="K47">
            <v>161655000</v>
          </cell>
          <cell r="L47">
            <v>0</v>
          </cell>
          <cell r="M47">
            <v>161655000</v>
          </cell>
          <cell r="N47">
            <v>0</v>
          </cell>
          <cell r="O47">
            <v>0</v>
          </cell>
          <cell r="P47">
            <v>0</v>
          </cell>
          <cell r="Q47">
            <v>161655000</v>
          </cell>
          <cell r="R47">
            <v>0</v>
          </cell>
          <cell r="S47">
            <v>0</v>
          </cell>
        </row>
        <row r="48">
          <cell r="D48" t="str">
            <v>알미늄 총무팀</v>
          </cell>
          <cell r="E48">
            <v>119970022</v>
          </cell>
          <cell r="F48" t="str">
            <v>아산시 배방면 갈매리 278</v>
          </cell>
          <cell r="G48" t="str">
            <v>1998.01.01</v>
          </cell>
          <cell r="I48">
            <v>0</v>
          </cell>
          <cell r="K48">
            <v>76766000</v>
          </cell>
          <cell r="L48">
            <v>0</v>
          </cell>
          <cell r="M48">
            <v>76766000</v>
          </cell>
          <cell r="N48">
            <v>0</v>
          </cell>
          <cell r="O48">
            <v>0</v>
          </cell>
          <cell r="P48">
            <v>0</v>
          </cell>
          <cell r="Q48">
            <v>76766000</v>
          </cell>
          <cell r="R48">
            <v>0</v>
          </cell>
          <cell r="S48">
            <v>0</v>
          </cell>
        </row>
        <row r="49">
          <cell r="D49" t="str">
            <v>알미늄 총무팀</v>
          </cell>
          <cell r="E49">
            <v>119970023</v>
          </cell>
          <cell r="F49" t="str">
            <v>아산시 배방면 갈매리 산7-17</v>
          </cell>
          <cell r="G49" t="str">
            <v>1998.01.01</v>
          </cell>
          <cell r="I49">
            <v>0</v>
          </cell>
          <cell r="K49">
            <v>84763000</v>
          </cell>
          <cell r="L49">
            <v>0</v>
          </cell>
          <cell r="M49">
            <v>84763000</v>
          </cell>
          <cell r="N49">
            <v>0</v>
          </cell>
          <cell r="O49">
            <v>0</v>
          </cell>
          <cell r="P49">
            <v>0</v>
          </cell>
          <cell r="Q49">
            <v>84763000</v>
          </cell>
          <cell r="R49">
            <v>0</v>
          </cell>
          <cell r="S49">
            <v>0</v>
          </cell>
        </row>
        <row r="50">
          <cell r="D50" t="str">
            <v>알미늄 총무팀</v>
          </cell>
          <cell r="E50">
            <v>119970024</v>
          </cell>
          <cell r="F50" t="str">
            <v>아산시 배방면 갈매리 279</v>
          </cell>
          <cell r="G50" t="str">
            <v>1998.01.01</v>
          </cell>
          <cell r="I50">
            <v>0</v>
          </cell>
          <cell r="K50">
            <v>183069000</v>
          </cell>
          <cell r="L50">
            <v>0</v>
          </cell>
          <cell r="M50">
            <v>183069000</v>
          </cell>
          <cell r="N50">
            <v>0</v>
          </cell>
          <cell r="O50">
            <v>0</v>
          </cell>
          <cell r="P50">
            <v>0</v>
          </cell>
          <cell r="Q50">
            <v>183069000</v>
          </cell>
          <cell r="R50">
            <v>0</v>
          </cell>
          <cell r="S50">
            <v>0</v>
          </cell>
        </row>
        <row r="51">
          <cell r="D51" t="str">
            <v>알미늄 총무팀</v>
          </cell>
          <cell r="E51">
            <v>119970025</v>
          </cell>
          <cell r="F51" t="str">
            <v>아산시 배방면 갈매리 280</v>
          </cell>
          <cell r="G51" t="str">
            <v>1998.01.01</v>
          </cell>
          <cell r="I51">
            <v>0</v>
          </cell>
          <cell r="K51">
            <v>366822000</v>
          </cell>
          <cell r="L51">
            <v>0</v>
          </cell>
          <cell r="M51">
            <v>366822000</v>
          </cell>
          <cell r="N51">
            <v>0</v>
          </cell>
          <cell r="O51">
            <v>0</v>
          </cell>
          <cell r="P51">
            <v>0</v>
          </cell>
          <cell r="Q51">
            <v>366822000</v>
          </cell>
          <cell r="R51">
            <v>0</v>
          </cell>
          <cell r="S51">
            <v>0</v>
          </cell>
        </row>
        <row r="52">
          <cell r="D52" t="str">
            <v>알미늄 총무팀</v>
          </cell>
          <cell r="E52">
            <v>119970026</v>
          </cell>
          <cell r="F52" t="str">
            <v>아산시 배방면 갈매리 210</v>
          </cell>
          <cell r="G52" t="str">
            <v>1998.01.01</v>
          </cell>
          <cell r="I52">
            <v>0</v>
          </cell>
          <cell r="K52">
            <v>715644000</v>
          </cell>
          <cell r="L52">
            <v>0</v>
          </cell>
          <cell r="M52">
            <v>715644000</v>
          </cell>
          <cell r="N52">
            <v>0</v>
          </cell>
          <cell r="O52">
            <v>0</v>
          </cell>
          <cell r="P52">
            <v>0</v>
          </cell>
          <cell r="Q52">
            <v>715644000</v>
          </cell>
          <cell r="R52">
            <v>0</v>
          </cell>
          <cell r="S52">
            <v>0</v>
          </cell>
        </row>
        <row r="53">
          <cell r="D53" t="str">
            <v>알미늄 총무팀</v>
          </cell>
          <cell r="E53">
            <v>119970027</v>
          </cell>
          <cell r="F53" t="str">
            <v>아산시 배방면 갈매리 248-1</v>
          </cell>
          <cell r="G53" t="str">
            <v>1998.01.01</v>
          </cell>
          <cell r="I53">
            <v>0</v>
          </cell>
          <cell r="K53">
            <v>34010000</v>
          </cell>
          <cell r="L53">
            <v>0</v>
          </cell>
          <cell r="M53">
            <v>34010000</v>
          </cell>
          <cell r="N53">
            <v>0</v>
          </cell>
          <cell r="O53">
            <v>0</v>
          </cell>
          <cell r="P53">
            <v>0</v>
          </cell>
          <cell r="Q53">
            <v>34010000</v>
          </cell>
          <cell r="R53">
            <v>0</v>
          </cell>
          <cell r="S53">
            <v>0</v>
          </cell>
        </row>
        <row r="54">
          <cell r="D54" t="str">
            <v>알미늄 총무팀</v>
          </cell>
          <cell r="E54">
            <v>119970028</v>
          </cell>
          <cell r="F54" t="str">
            <v>아산시 배방면 갈매리 340-1</v>
          </cell>
          <cell r="G54" t="str">
            <v>1998.01.01</v>
          </cell>
          <cell r="I54">
            <v>0</v>
          </cell>
          <cell r="K54">
            <v>153760000</v>
          </cell>
          <cell r="L54">
            <v>0</v>
          </cell>
          <cell r="M54">
            <v>153760000</v>
          </cell>
          <cell r="N54">
            <v>0</v>
          </cell>
          <cell r="O54">
            <v>0</v>
          </cell>
          <cell r="P54">
            <v>0</v>
          </cell>
          <cell r="Q54">
            <v>153760000</v>
          </cell>
          <cell r="R54">
            <v>0</v>
          </cell>
          <cell r="S54">
            <v>0</v>
          </cell>
        </row>
        <row r="55">
          <cell r="D55" t="str">
            <v>알미늄 총무팀</v>
          </cell>
          <cell r="E55">
            <v>119970029</v>
          </cell>
          <cell r="F55" t="str">
            <v>아산시 배방면 갈매리 340-2</v>
          </cell>
          <cell r="G55" t="str">
            <v>1998.01.01</v>
          </cell>
          <cell r="I55">
            <v>0</v>
          </cell>
          <cell r="K55">
            <v>106502000</v>
          </cell>
          <cell r="L55">
            <v>0</v>
          </cell>
          <cell r="M55">
            <v>106502000</v>
          </cell>
          <cell r="N55">
            <v>0</v>
          </cell>
          <cell r="O55">
            <v>0</v>
          </cell>
          <cell r="P55">
            <v>0</v>
          </cell>
          <cell r="Q55">
            <v>106502000</v>
          </cell>
          <cell r="R55">
            <v>0</v>
          </cell>
          <cell r="S55">
            <v>0</v>
          </cell>
        </row>
        <row r="56">
          <cell r="D56" t="str">
            <v>알미늄 총무팀</v>
          </cell>
          <cell r="E56">
            <v>119970030</v>
          </cell>
          <cell r="F56" t="str">
            <v>아산시 배방면 갈매리 245</v>
          </cell>
          <cell r="G56" t="str">
            <v>1998.01.01</v>
          </cell>
          <cell r="I56">
            <v>0</v>
          </cell>
          <cell r="K56">
            <v>104968000</v>
          </cell>
          <cell r="L56">
            <v>0</v>
          </cell>
          <cell r="M56">
            <v>104968000</v>
          </cell>
          <cell r="N56">
            <v>0</v>
          </cell>
          <cell r="O56">
            <v>0</v>
          </cell>
          <cell r="P56">
            <v>0</v>
          </cell>
          <cell r="Q56">
            <v>104968000</v>
          </cell>
          <cell r="R56">
            <v>0</v>
          </cell>
          <cell r="S56">
            <v>0</v>
          </cell>
        </row>
        <row r="57">
          <cell r="D57" t="str">
            <v>알미늄 총무팀</v>
          </cell>
          <cell r="E57">
            <v>119970031</v>
          </cell>
          <cell r="F57" t="str">
            <v>아산시 배방면 갈매리 산10-1</v>
          </cell>
          <cell r="G57" t="str">
            <v>1998.01.01</v>
          </cell>
          <cell r="I57">
            <v>0</v>
          </cell>
          <cell r="K57">
            <v>2639104000</v>
          </cell>
          <cell r="L57">
            <v>0</v>
          </cell>
          <cell r="M57">
            <v>2639104000</v>
          </cell>
          <cell r="N57">
            <v>0</v>
          </cell>
          <cell r="O57">
            <v>0</v>
          </cell>
          <cell r="P57">
            <v>0</v>
          </cell>
          <cell r="Q57">
            <v>2639104000</v>
          </cell>
          <cell r="R57">
            <v>0</v>
          </cell>
          <cell r="S57">
            <v>0</v>
          </cell>
        </row>
        <row r="58">
          <cell r="D58" t="str">
            <v>알미늄 총무팀</v>
          </cell>
          <cell r="E58">
            <v>119970032</v>
          </cell>
          <cell r="F58" t="str">
            <v>아산시 배방면 갈매리 340-3</v>
          </cell>
          <cell r="G58" t="str">
            <v>1998.01.01</v>
          </cell>
          <cell r="I58">
            <v>0</v>
          </cell>
          <cell r="K58">
            <v>71077000</v>
          </cell>
          <cell r="L58">
            <v>0</v>
          </cell>
          <cell r="M58">
            <v>71077000</v>
          </cell>
          <cell r="N58">
            <v>0</v>
          </cell>
          <cell r="O58">
            <v>0</v>
          </cell>
          <cell r="P58">
            <v>0</v>
          </cell>
          <cell r="Q58">
            <v>71077000</v>
          </cell>
          <cell r="R58">
            <v>0</v>
          </cell>
          <cell r="S58">
            <v>0</v>
          </cell>
        </row>
        <row r="59">
          <cell r="D59" t="str">
            <v>알미늄 총무팀</v>
          </cell>
          <cell r="E59">
            <v>119970033</v>
          </cell>
          <cell r="F59" t="str">
            <v>아산시 배방면 갈매리 340-4</v>
          </cell>
          <cell r="G59" t="str">
            <v>1998.01.01</v>
          </cell>
          <cell r="I59">
            <v>0</v>
          </cell>
          <cell r="K59">
            <v>53567000</v>
          </cell>
          <cell r="L59">
            <v>0</v>
          </cell>
          <cell r="M59">
            <v>53567000</v>
          </cell>
          <cell r="N59">
            <v>0</v>
          </cell>
          <cell r="O59">
            <v>0</v>
          </cell>
          <cell r="P59">
            <v>0</v>
          </cell>
          <cell r="Q59">
            <v>53567000</v>
          </cell>
          <cell r="R59">
            <v>0</v>
          </cell>
          <cell r="S59">
            <v>0</v>
          </cell>
        </row>
        <row r="60">
          <cell r="D60" t="str">
            <v>알미늄 관리TFT</v>
          </cell>
          <cell r="E60">
            <v>120020001</v>
          </cell>
          <cell r="F60" t="str">
            <v>당진군 합덕읍 운산리 273-33</v>
          </cell>
          <cell r="G60" t="str">
            <v>2002.02.01</v>
          </cell>
          <cell r="I60">
            <v>0</v>
          </cell>
          <cell r="K60">
            <v>0</v>
          </cell>
          <cell r="L60">
            <v>69941000</v>
          </cell>
          <cell r="M60">
            <v>69941000</v>
          </cell>
          <cell r="N60">
            <v>0</v>
          </cell>
          <cell r="O60">
            <v>0</v>
          </cell>
          <cell r="P60">
            <v>0</v>
          </cell>
          <cell r="Q60">
            <v>69941000</v>
          </cell>
          <cell r="R60">
            <v>0</v>
          </cell>
          <cell r="S60">
            <v>0</v>
          </cell>
        </row>
        <row r="61">
          <cell r="D61" t="str">
            <v>AL토</v>
          </cell>
          <cell r="K61">
            <v>8478124000</v>
          </cell>
          <cell r="L61">
            <v>69941000</v>
          </cell>
          <cell r="M61">
            <v>8548065000</v>
          </cell>
          <cell r="N61">
            <v>0</v>
          </cell>
          <cell r="O61">
            <v>0</v>
          </cell>
          <cell r="P61">
            <v>0</v>
          </cell>
          <cell r="Q61">
            <v>8548065000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D62" t="str">
            <v>알미늄 시판팀</v>
          </cell>
          <cell r="E62">
            <v>219990001</v>
          </cell>
          <cell r="F62" t="str">
            <v>도원 임대APT 101동 112호</v>
          </cell>
          <cell r="G62" t="str">
            <v>1999.08.24</v>
          </cell>
          <cell r="I62">
            <v>40</v>
          </cell>
          <cell r="J62">
            <v>2.5000000000000001E-2</v>
          </cell>
          <cell r="K62">
            <v>31959400</v>
          </cell>
          <cell r="L62">
            <v>0</v>
          </cell>
          <cell r="M62">
            <v>31959400</v>
          </cell>
          <cell r="N62">
            <v>1997463</v>
          </cell>
          <cell r="O62">
            <v>798985</v>
          </cell>
          <cell r="P62">
            <v>2796448</v>
          </cell>
          <cell r="Q62">
            <v>29162952</v>
          </cell>
          <cell r="R62">
            <v>0</v>
          </cell>
          <cell r="S62">
            <v>0</v>
          </cell>
          <cell r="T62">
            <v>798985</v>
          </cell>
          <cell r="U62">
            <v>31959400</v>
          </cell>
          <cell r="V62">
            <v>798985</v>
          </cell>
          <cell r="W62">
            <v>798985</v>
          </cell>
        </row>
        <row r="63">
          <cell r="D63" t="str">
            <v>알미늄 시판팀</v>
          </cell>
          <cell r="E63">
            <v>219990002</v>
          </cell>
          <cell r="F63" t="str">
            <v>도원 임대APT 101동 312호</v>
          </cell>
          <cell r="G63" t="str">
            <v>1999.08.24</v>
          </cell>
          <cell r="I63">
            <v>40</v>
          </cell>
          <cell r="J63">
            <v>2.5000000000000001E-2</v>
          </cell>
          <cell r="K63">
            <v>31959400</v>
          </cell>
          <cell r="L63">
            <v>0</v>
          </cell>
          <cell r="M63">
            <v>31959400</v>
          </cell>
          <cell r="N63">
            <v>1997463</v>
          </cell>
          <cell r="O63">
            <v>798985</v>
          </cell>
          <cell r="P63">
            <v>2796448</v>
          </cell>
          <cell r="Q63">
            <v>29162952</v>
          </cell>
          <cell r="R63">
            <v>0</v>
          </cell>
          <cell r="S63">
            <v>0</v>
          </cell>
          <cell r="T63">
            <v>798985</v>
          </cell>
          <cell r="U63">
            <v>31959400</v>
          </cell>
          <cell r="V63">
            <v>798985</v>
          </cell>
          <cell r="W63">
            <v>798985</v>
          </cell>
        </row>
        <row r="64">
          <cell r="D64" t="str">
            <v>알미늄 시판팀</v>
          </cell>
          <cell r="E64">
            <v>219990003</v>
          </cell>
          <cell r="F64" t="str">
            <v>도원 임대APT 101동 412호</v>
          </cell>
          <cell r="G64" t="str">
            <v>1999.08.24</v>
          </cell>
          <cell r="I64">
            <v>40</v>
          </cell>
          <cell r="J64">
            <v>2.5000000000000001E-2</v>
          </cell>
          <cell r="K64">
            <v>31959400</v>
          </cell>
          <cell r="L64">
            <v>0</v>
          </cell>
          <cell r="M64">
            <v>31959400</v>
          </cell>
          <cell r="N64">
            <v>1997463</v>
          </cell>
          <cell r="O64">
            <v>798985</v>
          </cell>
          <cell r="P64">
            <v>2796448</v>
          </cell>
          <cell r="Q64">
            <v>29162952</v>
          </cell>
          <cell r="R64">
            <v>0</v>
          </cell>
          <cell r="S64">
            <v>0</v>
          </cell>
          <cell r="T64">
            <v>798985</v>
          </cell>
          <cell r="U64">
            <v>31959400</v>
          </cell>
          <cell r="V64">
            <v>798985</v>
          </cell>
          <cell r="W64">
            <v>798985</v>
          </cell>
        </row>
        <row r="65">
          <cell r="D65" t="str">
            <v>알미늄 시판팀</v>
          </cell>
          <cell r="E65">
            <v>219990004</v>
          </cell>
          <cell r="F65" t="str">
            <v>도원 임대APT 101동 512호</v>
          </cell>
          <cell r="G65" t="str">
            <v>1999.08.24</v>
          </cell>
          <cell r="I65">
            <v>40</v>
          </cell>
          <cell r="J65">
            <v>2.5000000000000001E-2</v>
          </cell>
          <cell r="K65">
            <v>31959400</v>
          </cell>
          <cell r="L65">
            <v>0</v>
          </cell>
          <cell r="M65">
            <v>31959400</v>
          </cell>
          <cell r="N65">
            <v>1997463</v>
          </cell>
          <cell r="O65">
            <v>798985</v>
          </cell>
          <cell r="P65">
            <v>2796448</v>
          </cell>
          <cell r="Q65">
            <v>29162952</v>
          </cell>
          <cell r="R65">
            <v>0</v>
          </cell>
          <cell r="S65">
            <v>0</v>
          </cell>
          <cell r="T65">
            <v>798985</v>
          </cell>
          <cell r="U65">
            <v>31959400</v>
          </cell>
          <cell r="V65">
            <v>798985</v>
          </cell>
          <cell r="W65">
            <v>798985</v>
          </cell>
        </row>
        <row r="66">
          <cell r="D66" t="str">
            <v>알미늄 시판팀</v>
          </cell>
          <cell r="E66">
            <v>219990005</v>
          </cell>
          <cell r="F66" t="str">
            <v>도원 임대APT 101동 612호</v>
          </cell>
          <cell r="G66" t="str">
            <v>1999.08.24</v>
          </cell>
          <cell r="I66">
            <v>40</v>
          </cell>
          <cell r="J66">
            <v>2.5000000000000001E-2</v>
          </cell>
          <cell r="K66">
            <v>31959400</v>
          </cell>
          <cell r="L66">
            <v>0</v>
          </cell>
          <cell r="M66">
            <v>31959400</v>
          </cell>
          <cell r="N66">
            <v>1997463</v>
          </cell>
          <cell r="O66">
            <v>798985</v>
          </cell>
          <cell r="P66">
            <v>2796448</v>
          </cell>
          <cell r="Q66">
            <v>29162952</v>
          </cell>
          <cell r="R66">
            <v>0</v>
          </cell>
          <cell r="S66">
            <v>0</v>
          </cell>
          <cell r="T66">
            <v>798985</v>
          </cell>
          <cell r="U66">
            <v>31959400</v>
          </cell>
          <cell r="V66">
            <v>798985</v>
          </cell>
          <cell r="W66">
            <v>798985</v>
          </cell>
        </row>
        <row r="67">
          <cell r="D67" t="str">
            <v>알미늄 시판팀</v>
          </cell>
          <cell r="E67">
            <v>219990006</v>
          </cell>
          <cell r="F67" t="str">
            <v>도원 임대APT 101동 712호</v>
          </cell>
          <cell r="G67" t="str">
            <v>1999.08.24</v>
          </cell>
          <cell r="I67">
            <v>40</v>
          </cell>
          <cell r="J67">
            <v>2.5000000000000001E-2</v>
          </cell>
          <cell r="K67">
            <v>31959400</v>
          </cell>
          <cell r="L67">
            <v>0</v>
          </cell>
          <cell r="M67">
            <v>31959400</v>
          </cell>
          <cell r="N67">
            <v>1997463</v>
          </cell>
          <cell r="O67">
            <v>798985</v>
          </cell>
          <cell r="P67">
            <v>2796448</v>
          </cell>
          <cell r="Q67">
            <v>29162952</v>
          </cell>
          <cell r="R67">
            <v>0</v>
          </cell>
          <cell r="S67">
            <v>0</v>
          </cell>
          <cell r="T67">
            <v>798985</v>
          </cell>
          <cell r="U67">
            <v>31959400</v>
          </cell>
          <cell r="V67">
            <v>798985</v>
          </cell>
          <cell r="W67">
            <v>798985</v>
          </cell>
        </row>
        <row r="68">
          <cell r="D68" t="str">
            <v>알미늄 시판팀</v>
          </cell>
          <cell r="E68">
            <v>219990007</v>
          </cell>
          <cell r="F68" t="str">
            <v>도원 임대APT 101동 812호</v>
          </cell>
          <cell r="G68" t="str">
            <v>1999.08.24</v>
          </cell>
          <cell r="I68">
            <v>40</v>
          </cell>
          <cell r="J68">
            <v>2.5000000000000001E-2</v>
          </cell>
          <cell r="K68">
            <v>31959400</v>
          </cell>
          <cell r="L68">
            <v>0</v>
          </cell>
          <cell r="M68">
            <v>31959400</v>
          </cell>
          <cell r="N68">
            <v>1997463</v>
          </cell>
          <cell r="O68">
            <v>798985</v>
          </cell>
          <cell r="P68">
            <v>2796448</v>
          </cell>
          <cell r="Q68">
            <v>29162952</v>
          </cell>
          <cell r="R68">
            <v>0</v>
          </cell>
          <cell r="S68">
            <v>0</v>
          </cell>
          <cell r="T68">
            <v>798985</v>
          </cell>
          <cell r="U68">
            <v>31959400</v>
          </cell>
          <cell r="V68">
            <v>798985</v>
          </cell>
          <cell r="W68">
            <v>798985</v>
          </cell>
        </row>
        <row r="69">
          <cell r="D69" t="str">
            <v>알미늄 총무팀</v>
          </cell>
          <cell r="E69">
            <v>219970002</v>
          </cell>
          <cell r="F69" t="str">
            <v>아산공장 공장동</v>
          </cell>
          <cell r="G69" t="str">
            <v>1998.01.01</v>
          </cell>
          <cell r="I69">
            <v>40</v>
          </cell>
          <cell r="J69">
            <v>2.5000000000000001E-2</v>
          </cell>
          <cell r="K69">
            <v>7098124000</v>
          </cell>
          <cell r="L69">
            <v>0</v>
          </cell>
          <cell r="M69">
            <v>7098124000</v>
          </cell>
          <cell r="N69">
            <v>1964760725</v>
          </cell>
          <cell r="O69">
            <v>177453100</v>
          </cell>
          <cell r="P69">
            <v>2142213825</v>
          </cell>
          <cell r="Q69">
            <v>4955910175</v>
          </cell>
          <cell r="R69">
            <v>0</v>
          </cell>
          <cell r="S69">
            <v>0</v>
          </cell>
          <cell r="T69">
            <v>177453100</v>
          </cell>
          <cell r="U69">
            <v>7098124000</v>
          </cell>
          <cell r="V69">
            <v>177453100</v>
          </cell>
          <cell r="W69">
            <v>177453100</v>
          </cell>
        </row>
        <row r="70">
          <cell r="D70" t="str">
            <v>알미늄 총무팀</v>
          </cell>
          <cell r="E70">
            <v>219970003</v>
          </cell>
          <cell r="F70" t="str">
            <v>아산공장 금형동</v>
          </cell>
          <cell r="G70" t="str">
            <v>1998.01.01</v>
          </cell>
          <cell r="I70">
            <v>40</v>
          </cell>
          <cell r="J70">
            <v>2.5000000000000001E-2</v>
          </cell>
          <cell r="K70">
            <v>3111131000</v>
          </cell>
          <cell r="L70">
            <v>0</v>
          </cell>
          <cell r="M70">
            <v>3111131000</v>
          </cell>
          <cell r="N70">
            <v>861161060</v>
          </cell>
          <cell r="O70">
            <v>77778275</v>
          </cell>
          <cell r="P70">
            <v>938939335</v>
          </cell>
          <cell r="Q70">
            <v>2172191665</v>
          </cell>
          <cell r="R70">
            <v>0</v>
          </cell>
          <cell r="S70">
            <v>0</v>
          </cell>
          <cell r="T70">
            <v>77778275</v>
          </cell>
          <cell r="U70">
            <v>3111131000</v>
          </cell>
          <cell r="V70">
            <v>77778275</v>
          </cell>
          <cell r="W70">
            <v>77778275</v>
          </cell>
        </row>
        <row r="71">
          <cell r="D71" t="str">
            <v>알미늄 총무팀</v>
          </cell>
          <cell r="E71">
            <v>220000002</v>
          </cell>
          <cell r="F71" t="str">
            <v>천안공장 도장동</v>
          </cell>
          <cell r="G71" t="str">
            <v>2000.12.31</v>
          </cell>
          <cell r="I71">
            <v>40</v>
          </cell>
          <cell r="J71">
            <v>2.5000000000000001E-2</v>
          </cell>
          <cell r="K71">
            <v>2865898316</v>
          </cell>
          <cell r="L71">
            <v>0</v>
          </cell>
          <cell r="M71">
            <v>2865898316</v>
          </cell>
          <cell r="N71">
            <v>659156612</v>
          </cell>
          <cell r="O71">
            <v>71647458</v>
          </cell>
          <cell r="P71">
            <v>730804070</v>
          </cell>
          <cell r="Q71">
            <v>2135094246</v>
          </cell>
          <cell r="R71">
            <v>0</v>
          </cell>
          <cell r="S71">
            <v>0</v>
          </cell>
          <cell r="T71">
            <v>71647458</v>
          </cell>
          <cell r="U71">
            <v>2865898316</v>
          </cell>
          <cell r="V71">
            <v>71647457</v>
          </cell>
          <cell r="W71">
            <v>71647457</v>
          </cell>
        </row>
        <row r="72">
          <cell r="D72" t="str">
            <v>천안공장 관리과</v>
          </cell>
          <cell r="E72">
            <v>219980001</v>
          </cell>
          <cell r="F72" t="str">
            <v>천안공장 사무동</v>
          </cell>
          <cell r="G72" t="str">
            <v>1998.12.31</v>
          </cell>
          <cell r="I72">
            <v>40</v>
          </cell>
          <cell r="J72">
            <v>2.5000000000000001E-2</v>
          </cell>
          <cell r="K72">
            <v>2174479875</v>
          </cell>
          <cell r="L72">
            <v>0</v>
          </cell>
          <cell r="M72">
            <v>2174479875</v>
          </cell>
          <cell r="N72">
            <v>587109566</v>
          </cell>
          <cell r="O72">
            <v>54361997</v>
          </cell>
          <cell r="P72">
            <v>641471563</v>
          </cell>
          <cell r="Q72">
            <v>1533008312</v>
          </cell>
          <cell r="R72">
            <v>0</v>
          </cell>
          <cell r="S72">
            <v>0</v>
          </cell>
          <cell r="T72">
            <v>54361997</v>
          </cell>
          <cell r="U72">
            <v>2174479875</v>
          </cell>
          <cell r="V72">
            <v>54361996</v>
          </cell>
          <cell r="W72">
            <v>54361996</v>
          </cell>
        </row>
        <row r="73">
          <cell r="D73" t="str">
            <v>천안공장 관리과</v>
          </cell>
          <cell r="E73">
            <v>219980002</v>
          </cell>
          <cell r="F73" t="str">
            <v>창고</v>
          </cell>
          <cell r="G73" t="str">
            <v>1998.12.31</v>
          </cell>
          <cell r="I73">
            <v>40</v>
          </cell>
          <cell r="J73">
            <v>2.5000000000000001E-2</v>
          </cell>
          <cell r="K73">
            <v>9036000</v>
          </cell>
          <cell r="L73">
            <v>0</v>
          </cell>
          <cell r="M73">
            <v>9036000</v>
          </cell>
          <cell r="N73">
            <v>2439720</v>
          </cell>
          <cell r="O73">
            <v>225900</v>
          </cell>
          <cell r="P73">
            <v>2665620</v>
          </cell>
          <cell r="Q73">
            <v>6370380</v>
          </cell>
          <cell r="R73">
            <v>0</v>
          </cell>
          <cell r="S73">
            <v>0</v>
          </cell>
          <cell r="T73">
            <v>225900</v>
          </cell>
          <cell r="U73">
            <v>9036000</v>
          </cell>
          <cell r="V73">
            <v>225900</v>
          </cell>
          <cell r="W73">
            <v>225900</v>
          </cell>
        </row>
        <row r="74">
          <cell r="D74" t="str">
            <v>AL건</v>
          </cell>
          <cell r="K74">
            <v>15482384991</v>
          </cell>
          <cell r="L74">
            <v>0</v>
          </cell>
          <cell r="M74">
            <v>15482384991</v>
          </cell>
          <cell r="N74">
            <v>4088609924</v>
          </cell>
          <cell r="O74">
            <v>387059625</v>
          </cell>
          <cell r="P74">
            <v>4475669549</v>
          </cell>
          <cell r="Q74">
            <v>11006715442</v>
          </cell>
          <cell r="R74">
            <v>0</v>
          </cell>
          <cell r="S74">
            <v>0</v>
          </cell>
          <cell r="T74">
            <v>387059625</v>
          </cell>
          <cell r="U74">
            <v>15482384991</v>
          </cell>
          <cell r="V74">
            <v>387059623</v>
          </cell>
          <cell r="W74">
            <v>387059623</v>
          </cell>
        </row>
        <row r="75">
          <cell r="D75" t="str">
            <v>통신선 금속케이블1팀</v>
          </cell>
          <cell r="E75">
            <v>219840004</v>
          </cell>
          <cell r="F75" t="str">
            <v>안산시 목내동 472-1 D동</v>
          </cell>
          <cell r="G75" t="str">
            <v>1998.01.01</v>
          </cell>
          <cell r="I75">
            <v>40</v>
          </cell>
          <cell r="J75">
            <v>2.5000000000000001E-2</v>
          </cell>
          <cell r="K75">
            <v>1351350000</v>
          </cell>
          <cell r="L75">
            <v>0</v>
          </cell>
          <cell r="M75">
            <v>1351350000</v>
          </cell>
          <cell r="N75">
            <v>145945800</v>
          </cell>
          <cell r="O75">
            <v>33783750</v>
          </cell>
          <cell r="P75">
            <v>179729550</v>
          </cell>
          <cell r="Q75">
            <v>1171620450</v>
          </cell>
          <cell r="R75">
            <v>0</v>
          </cell>
          <cell r="S75">
            <v>0</v>
          </cell>
          <cell r="T75">
            <v>33783750</v>
          </cell>
          <cell r="U75">
            <v>1351350000</v>
          </cell>
          <cell r="V75">
            <v>33783750</v>
          </cell>
          <cell r="W75">
            <v>33783750</v>
          </cell>
        </row>
        <row r="76">
          <cell r="D76" t="str">
            <v>통신선 금속케이블1팀</v>
          </cell>
          <cell r="E76">
            <v>219840007</v>
          </cell>
          <cell r="F76" t="str">
            <v>안산시 목내동 472-1 G동</v>
          </cell>
          <cell r="G76" t="str">
            <v>1998.01.01</v>
          </cell>
          <cell r="I76">
            <v>40</v>
          </cell>
          <cell r="J76">
            <v>2.5000000000000001E-2</v>
          </cell>
          <cell r="K76">
            <v>738450000</v>
          </cell>
          <cell r="L76">
            <v>0</v>
          </cell>
          <cell r="M76">
            <v>738450000</v>
          </cell>
          <cell r="N76">
            <v>79752600</v>
          </cell>
          <cell r="O76">
            <v>18461250</v>
          </cell>
          <cell r="P76">
            <v>98213850</v>
          </cell>
          <cell r="Q76">
            <v>640236150</v>
          </cell>
          <cell r="R76">
            <v>0</v>
          </cell>
          <cell r="S76">
            <v>0</v>
          </cell>
          <cell r="T76">
            <v>18461250</v>
          </cell>
          <cell r="U76">
            <v>738450000</v>
          </cell>
          <cell r="V76">
            <v>18461250</v>
          </cell>
          <cell r="W76">
            <v>18461250</v>
          </cell>
        </row>
        <row r="77">
          <cell r="D77" t="str">
            <v>F/S건</v>
          </cell>
          <cell r="K77">
            <v>2089800000</v>
          </cell>
          <cell r="L77">
            <v>0</v>
          </cell>
          <cell r="M77">
            <v>2089800000</v>
          </cell>
          <cell r="N77">
            <v>225698400</v>
          </cell>
          <cell r="O77">
            <v>52245000</v>
          </cell>
          <cell r="P77">
            <v>277943400</v>
          </cell>
          <cell r="Q77">
            <v>1811856600</v>
          </cell>
          <cell r="R77">
            <v>0</v>
          </cell>
          <cell r="S77">
            <v>0</v>
          </cell>
          <cell r="T77">
            <v>52245000</v>
          </cell>
          <cell r="U77">
            <v>2089800000</v>
          </cell>
          <cell r="V77">
            <v>52245000</v>
          </cell>
          <cell r="W77">
            <v>52245000</v>
          </cell>
        </row>
        <row r="78">
          <cell r="D78" t="str">
            <v>통신선 소재1팀</v>
          </cell>
          <cell r="E78">
            <v>219840003</v>
          </cell>
          <cell r="F78" t="str">
            <v>안산시 목내동 472-1 C동</v>
          </cell>
          <cell r="G78" t="str">
            <v>1998.01.01</v>
          </cell>
          <cell r="I78">
            <v>40</v>
          </cell>
          <cell r="J78">
            <v>2.5000000000000001E-2</v>
          </cell>
          <cell r="K78">
            <v>675675000</v>
          </cell>
          <cell r="L78">
            <v>0</v>
          </cell>
          <cell r="M78">
            <v>675675000</v>
          </cell>
          <cell r="N78">
            <v>74999925</v>
          </cell>
          <cell r="O78">
            <v>16891875</v>
          </cell>
          <cell r="P78">
            <v>91891800</v>
          </cell>
          <cell r="Q78">
            <v>583783200</v>
          </cell>
          <cell r="R78">
            <v>0</v>
          </cell>
          <cell r="S78">
            <v>0</v>
          </cell>
          <cell r="T78">
            <v>16891875</v>
          </cell>
          <cell r="U78">
            <v>675675000</v>
          </cell>
          <cell r="V78">
            <v>16891875</v>
          </cell>
          <cell r="W78">
            <v>16891875</v>
          </cell>
        </row>
        <row r="79">
          <cell r="D79" t="str">
            <v>통신선 소재2팀</v>
          </cell>
          <cell r="E79">
            <v>219920001</v>
          </cell>
          <cell r="F79" t="str">
            <v>안산시 목내동 472-1 J동</v>
          </cell>
          <cell r="G79" t="str">
            <v>1998.01.01</v>
          </cell>
          <cell r="I79">
            <v>40</v>
          </cell>
          <cell r="J79">
            <v>2.5000000000000001E-2</v>
          </cell>
          <cell r="K79">
            <v>100479200</v>
          </cell>
          <cell r="L79">
            <v>0</v>
          </cell>
          <cell r="M79">
            <v>100479200</v>
          </cell>
          <cell r="N79">
            <v>11454628</v>
          </cell>
          <cell r="O79">
            <v>2511980</v>
          </cell>
          <cell r="P79">
            <v>13966608</v>
          </cell>
          <cell r="Q79">
            <v>86512592</v>
          </cell>
          <cell r="R79">
            <v>0</v>
          </cell>
          <cell r="S79">
            <v>0</v>
          </cell>
          <cell r="T79">
            <v>2511980</v>
          </cell>
          <cell r="U79">
            <v>100479200</v>
          </cell>
          <cell r="V79">
            <v>2511980</v>
          </cell>
          <cell r="W79">
            <v>2511980</v>
          </cell>
        </row>
        <row r="80">
          <cell r="D80" t="str">
            <v>통신선 소재2팀</v>
          </cell>
          <cell r="E80">
            <v>220000001</v>
          </cell>
          <cell r="F80" t="str">
            <v>N동</v>
          </cell>
          <cell r="G80" t="str">
            <v>2000.06.30</v>
          </cell>
          <cell r="I80">
            <v>40</v>
          </cell>
          <cell r="J80">
            <v>2.5000000000000001E-2</v>
          </cell>
          <cell r="K80">
            <v>102420800</v>
          </cell>
          <cell r="L80">
            <v>0</v>
          </cell>
          <cell r="M80">
            <v>102420800</v>
          </cell>
          <cell r="N80">
            <v>5066040</v>
          </cell>
          <cell r="O80">
            <v>2560520</v>
          </cell>
          <cell r="P80">
            <v>7626560</v>
          </cell>
          <cell r="Q80">
            <v>94794240</v>
          </cell>
          <cell r="R80">
            <v>0</v>
          </cell>
          <cell r="S80">
            <v>0</v>
          </cell>
          <cell r="T80">
            <v>2560520</v>
          </cell>
          <cell r="U80">
            <v>102420800</v>
          </cell>
          <cell r="V80">
            <v>2560520</v>
          </cell>
          <cell r="W80">
            <v>2560520</v>
          </cell>
        </row>
        <row r="81">
          <cell r="D81" t="str">
            <v>C/P건</v>
          </cell>
          <cell r="K81">
            <v>878575000</v>
          </cell>
          <cell r="L81">
            <v>0</v>
          </cell>
          <cell r="M81">
            <v>878575000</v>
          </cell>
          <cell r="N81">
            <v>91520593</v>
          </cell>
          <cell r="O81">
            <v>21964375</v>
          </cell>
          <cell r="P81">
            <v>113484968</v>
          </cell>
          <cell r="Q81">
            <v>765090032</v>
          </cell>
          <cell r="R81">
            <v>0</v>
          </cell>
          <cell r="S81">
            <v>0</v>
          </cell>
          <cell r="T81">
            <v>21964375</v>
          </cell>
          <cell r="U81">
            <v>878575000</v>
          </cell>
          <cell r="V81">
            <v>21964375</v>
          </cell>
          <cell r="W81">
            <v>21964375</v>
          </cell>
        </row>
        <row r="82">
          <cell r="D82" t="str">
            <v>통신선 SCR생산팀</v>
          </cell>
          <cell r="E82">
            <v>219840005</v>
          </cell>
          <cell r="F82" t="str">
            <v>안산시 목내동 472-1 E동</v>
          </cell>
          <cell r="G82" t="str">
            <v>1984.07.31</v>
          </cell>
          <cell r="I82">
            <v>40</v>
          </cell>
          <cell r="J82">
            <v>2.5000000000000001E-2</v>
          </cell>
          <cell r="K82">
            <v>4370700648</v>
          </cell>
          <cell r="L82">
            <v>0</v>
          </cell>
          <cell r="M82">
            <v>4370700648</v>
          </cell>
          <cell r="N82">
            <v>569129960</v>
          </cell>
          <cell r="O82">
            <v>109267516</v>
          </cell>
          <cell r="P82">
            <v>678397476</v>
          </cell>
          <cell r="Q82">
            <v>3692303172</v>
          </cell>
          <cell r="R82">
            <v>0</v>
          </cell>
          <cell r="S82">
            <v>0</v>
          </cell>
          <cell r="T82">
            <v>109267516</v>
          </cell>
          <cell r="U82">
            <v>4370700648</v>
          </cell>
          <cell r="V82">
            <v>109267516</v>
          </cell>
          <cell r="W82">
            <v>109267516</v>
          </cell>
        </row>
        <row r="83">
          <cell r="D83" t="str">
            <v>SCR건</v>
          </cell>
          <cell r="K83">
            <v>4370700648</v>
          </cell>
          <cell r="L83">
            <v>0</v>
          </cell>
          <cell r="M83">
            <v>4370700648</v>
          </cell>
          <cell r="N83">
            <v>569129960</v>
          </cell>
          <cell r="O83">
            <v>109267516</v>
          </cell>
          <cell r="P83">
            <v>678397476</v>
          </cell>
          <cell r="Q83">
            <v>3692303172</v>
          </cell>
          <cell r="R83">
            <v>0</v>
          </cell>
          <cell r="S83">
            <v>0</v>
          </cell>
          <cell r="T83">
            <v>109267516</v>
          </cell>
          <cell r="U83">
            <v>4370700648</v>
          </cell>
          <cell r="V83">
            <v>109267516</v>
          </cell>
          <cell r="W83">
            <v>109267516</v>
          </cell>
        </row>
        <row r="84">
          <cell r="D84" t="str">
            <v>통신선광케이블생산팀</v>
          </cell>
          <cell r="E84">
            <v>219840006</v>
          </cell>
          <cell r="F84" t="str">
            <v>안산시 목내동 472-1 F동</v>
          </cell>
          <cell r="G84" t="str">
            <v>1984.07.31</v>
          </cell>
          <cell r="I84">
            <v>40</v>
          </cell>
          <cell r="J84">
            <v>2.5000000000000001E-2</v>
          </cell>
          <cell r="K84">
            <v>4209574227</v>
          </cell>
          <cell r="L84">
            <v>0</v>
          </cell>
          <cell r="M84">
            <v>4209574227</v>
          </cell>
          <cell r="N84">
            <v>599397858</v>
          </cell>
          <cell r="O84">
            <v>105239356</v>
          </cell>
          <cell r="P84">
            <v>704637214</v>
          </cell>
          <cell r="Q84">
            <v>3504937013</v>
          </cell>
          <cell r="R84">
            <v>0</v>
          </cell>
          <cell r="S84">
            <v>0</v>
          </cell>
          <cell r="T84">
            <v>105239356</v>
          </cell>
          <cell r="U84">
            <v>4209574227</v>
          </cell>
          <cell r="V84">
            <v>105239355</v>
          </cell>
          <cell r="W84">
            <v>105239355</v>
          </cell>
        </row>
        <row r="85">
          <cell r="D85" t="str">
            <v>통신선광케이블생산팀</v>
          </cell>
          <cell r="E85">
            <v>219950001</v>
          </cell>
          <cell r="F85" t="str">
            <v>K동 건물</v>
          </cell>
          <cell r="G85" t="str">
            <v>1995.05.30</v>
          </cell>
          <cell r="I85">
            <v>40</v>
          </cell>
          <cell r="J85">
            <v>2.5000000000000001E-2</v>
          </cell>
          <cell r="K85">
            <v>1404386108</v>
          </cell>
          <cell r="L85">
            <v>0</v>
          </cell>
          <cell r="M85">
            <v>1404386108</v>
          </cell>
          <cell r="N85">
            <v>219631728</v>
          </cell>
          <cell r="O85">
            <v>35109653</v>
          </cell>
          <cell r="P85">
            <v>254741381</v>
          </cell>
          <cell r="Q85">
            <v>1149644727</v>
          </cell>
          <cell r="R85">
            <v>0</v>
          </cell>
          <cell r="S85">
            <v>0</v>
          </cell>
          <cell r="T85">
            <v>35109653</v>
          </cell>
          <cell r="U85">
            <v>1404386108</v>
          </cell>
          <cell r="V85">
            <v>35109652</v>
          </cell>
          <cell r="W85">
            <v>35109652</v>
          </cell>
        </row>
        <row r="86">
          <cell r="D86" t="str">
            <v>통신선광케이블생산팀</v>
          </cell>
          <cell r="E86">
            <v>219960001</v>
          </cell>
          <cell r="F86" t="str">
            <v>M동 진동실험실</v>
          </cell>
          <cell r="G86" t="str">
            <v>1996.05.31</v>
          </cell>
          <cell r="I86">
            <v>40</v>
          </cell>
          <cell r="J86">
            <v>2.5000000000000001E-2</v>
          </cell>
          <cell r="K86">
            <v>55933200</v>
          </cell>
          <cell r="L86">
            <v>0</v>
          </cell>
          <cell r="M86">
            <v>55933200</v>
          </cell>
          <cell r="N86">
            <v>8341650</v>
          </cell>
          <cell r="O86">
            <v>1398330</v>
          </cell>
          <cell r="P86">
            <v>9739980</v>
          </cell>
          <cell r="Q86">
            <v>46193220</v>
          </cell>
          <cell r="R86">
            <v>0</v>
          </cell>
          <cell r="S86">
            <v>0</v>
          </cell>
          <cell r="T86">
            <v>1398330</v>
          </cell>
          <cell r="U86">
            <v>55933200</v>
          </cell>
          <cell r="V86">
            <v>1398330</v>
          </cell>
          <cell r="W86">
            <v>1398330</v>
          </cell>
        </row>
        <row r="87">
          <cell r="D87" t="str">
            <v>O/F건</v>
          </cell>
          <cell r="K87">
            <v>5669893535</v>
          </cell>
          <cell r="L87">
            <v>0</v>
          </cell>
          <cell r="M87">
            <v>5669893535</v>
          </cell>
          <cell r="N87">
            <v>827371236</v>
          </cell>
          <cell r="O87">
            <v>141747339</v>
          </cell>
          <cell r="P87">
            <v>969118575</v>
          </cell>
          <cell r="Q87">
            <v>4700774960</v>
          </cell>
          <cell r="R87">
            <v>0</v>
          </cell>
          <cell r="S87">
            <v>0</v>
          </cell>
          <cell r="T87">
            <v>141747339</v>
          </cell>
          <cell r="U87">
            <v>5669893535</v>
          </cell>
          <cell r="V87">
            <v>141747337</v>
          </cell>
          <cell r="W87">
            <v>141747337</v>
          </cell>
        </row>
        <row r="88">
          <cell r="D88" t="str">
            <v>통신선 설비보전부</v>
          </cell>
          <cell r="E88">
            <v>219840008</v>
          </cell>
          <cell r="F88" t="str">
            <v>안산시 목내동 472-1 H동</v>
          </cell>
          <cell r="G88" t="str">
            <v>1984.07.31</v>
          </cell>
          <cell r="I88">
            <v>40</v>
          </cell>
          <cell r="J88">
            <v>2.5000000000000001E-2</v>
          </cell>
          <cell r="K88">
            <v>15160028</v>
          </cell>
          <cell r="L88">
            <v>0</v>
          </cell>
          <cell r="M88">
            <v>15160028</v>
          </cell>
          <cell r="N88">
            <v>6082962</v>
          </cell>
          <cell r="O88">
            <v>379001</v>
          </cell>
          <cell r="P88">
            <v>6461963</v>
          </cell>
          <cell r="Q88">
            <v>8698065</v>
          </cell>
          <cell r="R88">
            <v>0</v>
          </cell>
          <cell r="S88">
            <v>0</v>
          </cell>
          <cell r="T88">
            <v>379001</v>
          </cell>
          <cell r="U88">
            <v>15160028</v>
          </cell>
          <cell r="V88">
            <v>379000</v>
          </cell>
          <cell r="W88">
            <v>379000</v>
          </cell>
        </row>
        <row r="89">
          <cell r="D89" t="str">
            <v>통신선 설비보전부</v>
          </cell>
          <cell r="E89">
            <v>220010002</v>
          </cell>
          <cell r="F89" t="str">
            <v>수원통신공장 배관공사</v>
          </cell>
          <cell r="G89" t="str">
            <v>2001.01.31</v>
          </cell>
          <cell r="I89">
            <v>40</v>
          </cell>
          <cell r="J89">
            <v>2.5000000000000001E-2</v>
          </cell>
          <cell r="K89">
            <v>23000000</v>
          </cell>
          <cell r="L89">
            <v>0</v>
          </cell>
          <cell r="M89">
            <v>23000000</v>
          </cell>
          <cell r="N89">
            <v>575000</v>
          </cell>
          <cell r="O89">
            <v>575000</v>
          </cell>
          <cell r="P89">
            <v>1150000</v>
          </cell>
          <cell r="Q89">
            <v>21850000</v>
          </cell>
          <cell r="R89">
            <v>0</v>
          </cell>
          <cell r="S89">
            <v>0</v>
          </cell>
          <cell r="T89">
            <v>575000</v>
          </cell>
          <cell r="U89">
            <v>23000000</v>
          </cell>
          <cell r="V89">
            <v>575000</v>
          </cell>
          <cell r="W89">
            <v>575000</v>
          </cell>
        </row>
        <row r="90">
          <cell r="D90" t="str">
            <v>통신선 검사팀</v>
          </cell>
          <cell r="E90">
            <v>219890001</v>
          </cell>
          <cell r="F90" t="str">
            <v>안산시 목내동 472-1 I동</v>
          </cell>
          <cell r="G90" t="str">
            <v>1998.01.01</v>
          </cell>
          <cell r="I90">
            <v>40</v>
          </cell>
          <cell r="J90">
            <v>2.5000000000000001E-2</v>
          </cell>
          <cell r="K90">
            <v>8118000</v>
          </cell>
          <cell r="L90">
            <v>0</v>
          </cell>
          <cell r="M90">
            <v>8118000</v>
          </cell>
          <cell r="N90">
            <v>836154</v>
          </cell>
          <cell r="O90">
            <v>202950</v>
          </cell>
          <cell r="P90">
            <v>1039104</v>
          </cell>
          <cell r="Q90">
            <v>7078896</v>
          </cell>
          <cell r="R90">
            <v>0</v>
          </cell>
          <cell r="S90">
            <v>0</v>
          </cell>
          <cell r="T90">
            <v>202950</v>
          </cell>
          <cell r="U90">
            <v>8118000</v>
          </cell>
          <cell r="V90">
            <v>202950</v>
          </cell>
          <cell r="W90">
            <v>202950</v>
          </cell>
        </row>
        <row r="91">
          <cell r="D91" t="str">
            <v>통신선 총무부</v>
          </cell>
          <cell r="E91">
            <v>219840001</v>
          </cell>
          <cell r="F91" t="str">
            <v>안산시 목내동 472-1 A동</v>
          </cell>
          <cell r="G91" t="str">
            <v>1998.01.01</v>
          </cell>
          <cell r="I91">
            <v>40</v>
          </cell>
          <cell r="J91">
            <v>2.5000000000000001E-2</v>
          </cell>
          <cell r="K91">
            <v>560765200</v>
          </cell>
          <cell r="L91">
            <v>0</v>
          </cell>
          <cell r="M91">
            <v>560765200</v>
          </cell>
          <cell r="N91">
            <v>51781009</v>
          </cell>
          <cell r="O91">
            <v>14019130</v>
          </cell>
          <cell r="P91">
            <v>65800139</v>
          </cell>
          <cell r="Q91">
            <v>494965061</v>
          </cell>
          <cell r="R91">
            <v>0</v>
          </cell>
          <cell r="S91">
            <v>0</v>
          </cell>
          <cell r="T91">
            <v>14019130</v>
          </cell>
          <cell r="U91">
            <v>560765200</v>
          </cell>
          <cell r="V91">
            <v>14019130</v>
          </cell>
          <cell r="W91">
            <v>14019130</v>
          </cell>
        </row>
        <row r="92">
          <cell r="D92" t="str">
            <v>통신선 총무부</v>
          </cell>
          <cell r="E92">
            <v>219840002</v>
          </cell>
          <cell r="F92" t="str">
            <v>안산시 목내동 472-1 B동</v>
          </cell>
          <cell r="G92" t="str">
            <v>1998.01.01</v>
          </cell>
          <cell r="I92">
            <v>40</v>
          </cell>
          <cell r="J92">
            <v>2.5000000000000001E-2</v>
          </cell>
          <cell r="K92">
            <v>18144000</v>
          </cell>
          <cell r="L92">
            <v>0</v>
          </cell>
          <cell r="M92">
            <v>18144000</v>
          </cell>
          <cell r="N92">
            <v>2068416</v>
          </cell>
          <cell r="O92">
            <v>453600</v>
          </cell>
          <cell r="P92">
            <v>2522016</v>
          </cell>
          <cell r="Q92">
            <v>15621984</v>
          </cell>
          <cell r="R92">
            <v>0</v>
          </cell>
          <cell r="S92">
            <v>0</v>
          </cell>
          <cell r="T92">
            <v>453600</v>
          </cell>
          <cell r="U92">
            <v>18144000</v>
          </cell>
          <cell r="V92">
            <v>453600</v>
          </cell>
          <cell r="W92">
            <v>453600</v>
          </cell>
        </row>
        <row r="93">
          <cell r="D93" t="str">
            <v>통신선 총무부</v>
          </cell>
          <cell r="E93">
            <v>219840009</v>
          </cell>
          <cell r="F93" t="str">
            <v>안산시 원곡동 956-2</v>
          </cell>
          <cell r="G93" t="str">
            <v>1998.01.01</v>
          </cell>
          <cell r="I93">
            <v>40</v>
          </cell>
          <cell r="J93">
            <v>2.5000000000000001E-2</v>
          </cell>
          <cell r="K93">
            <v>375572500</v>
          </cell>
          <cell r="L93">
            <v>0</v>
          </cell>
          <cell r="M93">
            <v>375572500</v>
          </cell>
          <cell r="N93">
            <v>38308396</v>
          </cell>
          <cell r="O93">
            <v>9389313</v>
          </cell>
          <cell r="P93">
            <v>47697709</v>
          </cell>
          <cell r="Q93">
            <v>327874791</v>
          </cell>
          <cell r="R93">
            <v>0</v>
          </cell>
          <cell r="S93">
            <v>0</v>
          </cell>
          <cell r="T93">
            <v>9389313</v>
          </cell>
          <cell r="U93">
            <v>375572500</v>
          </cell>
          <cell r="V93">
            <v>9389312</v>
          </cell>
          <cell r="W93">
            <v>9389312</v>
          </cell>
        </row>
        <row r="94">
          <cell r="D94" t="str">
            <v>통신선 총무부</v>
          </cell>
          <cell r="E94">
            <v>219910001</v>
          </cell>
          <cell r="F94" t="str">
            <v>안산 군자동 임대APT 1203-607</v>
          </cell>
          <cell r="G94" t="str">
            <v>1998.01.01</v>
          </cell>
          <cell r="I94">
            <v>40</v>
          </cell>
          <cell r="J94">
            <v>2.5000000000000001E-2</v>
          </cell>
          <cell r="K94">
            <v>42000000</v>
          </cell>
          <cell r="L94">
            <v>0</v>
          </cell>
          <cell r="M94">
            <v>42000000</v>
          </cell>
          <cell r="N94">
            <v>3906000</v>
          </cell>
          <cell r="O94">
            <v>1050000</v>
          </cell>
          <cell r="P94">
            <v>4956000</v>
          </cell>
          <cell r="Q94">
            <v>37044000</v>
          </cell>
          <cell r="R94">
            <v>0</v>
          </cell>
          <cell r="S94">
            <v>0</v>
          </cell>
          <cell r="T94">
            <v>1050000</v>
          </cell>
          <cell r="U94">
            <v>42000000</v>
          </cell>
          <cell r="V94">
            <v>1050000</v>
          </cell>
          <cell r="W94">
            <v>1050000</v>
          </cell>
        </row>
        <row r="95">
          <cell r="D95" t="str">
            <v>통신선 총무부</v>
          </cell>
          <cell r="E95">
            <v>219910002</v>
          </cell>
          <cell r="F95" t="str">
            <v>안산 군자동 임대APT 1204-906</v>
          </cell>
          <cell r="G95" t="str">
            <v>1998.01.01</v>
          </cell>
          <cell r="I95">
            <v>40</v>
          </cell>
          <cell r="J95">
            <v>2.5000000000000001E-2</v>
          </cell>
          <cell r="K95">
            <v>42000000</v>
          </cell>
          <cell r="L95">
            <v>0</v>
          </cell>
          <cell r="M95">
            <v>42000000</v>
          </cell>
          <cell r="N95">
            <v>3906000</v>
          </cell>
          <cell r="O95">
            <v>1050000</v>
          </cell>
          <cell r="P95">
            <v>4956000</v>
          </cell>
          <cell r="Q95">
            <v>37044000</v>
          </cell>
          <cell r="R95">
            <v>0</v>
          </cell>
          <cell r="S95">
            <v>0</v>
          </cell>
          <cell r="T95">
            <v>1050000</v>
          </cell>
          <cell r="U95">
            <v>42000000</v>
          </cell>
          <cell r="V95">
            <v>1050000</v>
          </cell>
          <cell r="W95">
            <v>1050000</v>
          </cell>
        </row>
        <row r="96">
          <cell r="D96" t="str">
            <v>통신선 총무부</v>
          </cell>
          <cell r="E96">
            <v>219910003</v>
          </cell>
          <cell r="F96" t="str">
            <v>안산 군자동 임대APT 1205-202</v>
          </cell>
          <cell r="G96" t="str">
            <v>1998.01.01</v>
          </cell>
          <cell r="I96">
            <v>40</v>
          </cell>
          <cell r="J96">
            <v>2.5000000000000001E-2</v>
          </cell>
          <cell r="K96">
            <v>35000000</v>
          </cell>
          <cell r="L96">
            <v>0</v>
          </cell>
          <cell r="M96">
            <v>35000000</v>
          </cell>
          <cell r="N96">
            <v>3255000</v>
          </cell>
          <cell r="O96">
            <v>875000</v>
          </cell>
          <cell r="P96">
            <v>4130000</v>
          </cell>
          <cell r="Q96">
            <v>30870000</v>
          </cell>
          <cell r="R96">
            <v>0</v>
          </cell>
          <cell r="S96">
            <v>0</v>
          </cell>
          <cell r="T96">
            <v>875000</v>
          </cell>
          <cell r="U96">
            <v>35000000</v>
          </cell>
          <cell r="V96">
            <v>875000</v>
          </cell>
          <cell r="W96">
            <v>875000</v>
          </cell>
        </row>
        <row r="97">
          <cell r="D97" t="str">
            <v>통신선 총무부</v>
          </cell>
          <cell r="E97">
            <v>219910004</v>
          </cell>
          <cell r="F97" t="str">
            <v>안산 군자동 임대APT 1205-502</v>
          </cell>
          <cell r="G97" t="str">
            <v>1998.01.01</v>
          </cell>
          <cell r="I97">
            <v>40</v>
          </cell>
          <cell r="J97">
            <v>2.5000000000000001E-2</v>
          </cell>
          <cell r="K97">
            <v>35000000</v>
          </cell>
          <cell r="L97">
            <v>0</v>
          </cell>
          <cell r="M97">
            <v>35000000</v>
          </cell>
          <cell r="N97">
            <v>3255000</v>
          </cell>
          <cell r="O97">
            <v>875000</v>
          </cell>
          <cell r="P97">
            <v>4130000</v>
          </cell>
          <cell r="Q97">
            <v>30870000</v>
          </cell>
          <cell r="R97">
            <v>0</v>
          </cell>
          <cell r="S97">
            <v>0</v>
          </cell>
          <cell r="T97">
            <v>875000</v>
          </cell>
          <cell r="U97">
            <v>35000000</v>
          </cell>
          <cell r="V97">
            <v>875000</v>
          </cell>
          <cell r="W97">
            <v>875000</v>
          </cell>
        </row>
        <row r="98">
          <cell r="D98" t="str">
            <v>통신선 총무부</v>
          </cell>
          <cell r="E98">
            <v>219910005</v>
          </cell>
          <cell r="F98" t="str">
            <v>안산 군자동 임대APT 1205-1006</v>
          </cell>
          <cell r="G98" t="str">
            <v>1998.01.01</v>
          </cell>
          <cell r="I98">
            <v>40</v>
          </cell>
          <cell r="J98">
            <v>2.5000000000000001E-2</v>
          </cell>
          <cell r="K98">
            <v>42000000</v>
          </cell>
          <cell r="L98">
            <v>0</v>
          </cell>
          <cell r="M98">
            <v>42000000</v>
          </cell>
          <cell r="N98">
            <v>3906000</v>
          </cell>
          <cell r="O98">
            <v>1050000</v>
          </cell>
          <cell r="P98">
            <v>4956000</v>
          </cell>
          <cell r="Q98">
            <v>37044000</v>
          </cell>
          <cell r="R98">
            <v>0</v>
          </cell>
          <cell r="S98">
            <v>0</v>
          </cell>
          <cell r="T98">
            <v>1050000</v>
          </cell>
          <cell r="U98">
            <v>42000000</v>
          </cell>
          <cell r="V98">
            <v>1050000</v>
          </cell>
          <cell r="W98">
            <v>1050000</v>
          </cell>
        </row>
        <row r="99">
          <cell r="D99" t="str">
            <v>통신선 총무부</v>
          </cell>
          <cell r="E99">
            <v>219910006</v>
          </cell>
          <cell r="F99" t="str">
            <v>안산 군자동 임대APT 1205-1111</v>
          </cell>
          <cell r="G99" t="str">
            <v>1998.01.01</v>
          </cell>
          <cell r="I99">
            <v>40</v>
          </cell>
          <cell r="J99">
            <v>2.5000000000000001E-2</v>
          </cell>
          <cell r="K99">
            <v>37000000</v>
          </cell>
          <cell r="L99">
            <v>0</v>
          </cell>
          <cell r="M99">
            <v>37000000</v>
          </cell>
          <cell r="N99">
            <v>3441000</v>
          </cell>
          <cell r="O99">
            <v>925000</v>
          </cell>
          <cell r="P99">
            <v>4366000</v>
          </cell>
          <cell r="Q99">
            <v>32634000</v>
          </cell>
          <cell r="R99">
            <v>0</v>
          </cell>
          <cell r="S99">
            <v>0</v>
          </cell>
          <cell r="T99">
            <v>925000</v>
          </cell>
          <cell r="U99">
            <v>37000000</v>
          </cell>
          <cell r="V99">
            <v>925000</v>
          </cell>
          <cell r="W99">
            <v>925000</v>
          </cell>
        </row>
        <row r="100">
          <cell r="D100" t="str">
            <v>통신선 총무부</v>
          </cell>
          <cell r="E100">
            <v>219910007</v>
          </cell>
          <cell r="F100" t="str">
            <v>안산 군자동 임대APT 1207-210</v>
          </cell>
          <cell r="G100" t="str">
            <v>1998.01.01</v>
          </cell>
          <cell r="I100">
            <v>40</v>
          </cell>
          <cell r="J100">
            <v>2.5000000000000001E-2</v>
          </cell>
          <cell r="K100">
            <v>35000000</v>
          </cell>
          <cell r="L100">
            <v>0</v>
          </cell>
          <cell r="M100">
            <v>35000000</v>
          </cell>
          <cell r="N100">
            <v>3255000</v>
          </cell>
          <cell r="O100">
            <v>875000</v>
          </cell>
          <cell r="P100">
            <v>4130000</v>
          </cell>
          <cell r="Q100">
            <v>30870000</v>
          </cell>
          <cell r="R100">
            <v>0</v>
          </cell>
          <cell r="S100">
            <v>0</v>
          </cell>
          <cell r="T100">
            <v>875000</v>
          </cell>
          <cell r="U100">
            <v>35000000</v>
          </cell>
          <cell r="V100">
            <v>875000</v>
          </cell>
          <cell r="W100">
            <v>875000</v>
          </cell>
        </row>
        <row r="101">
          <cell r="D101" t="str">
            <v>통신선 총무부</v>
          </cell>
          <cell r="E101">
            <v>219910008</v>
          </cell>
          <cell r="F101" t="str">
            <v>안산 군자동 임대APT 1207-711</v>
          </cell>
          <cell r="G101" t="str">
            <v>1998.01.01</v>
          </cell>
          <cell r="I101">
            <v>40</v>
          </cell>
          <cell r="J101">
            <v>2.5000000000000001E-2</v>
          </cell>
          <cell r="K101">
            <v>37000000</v>
          </cell>
          <cell r="L101">
            <v>0</v>
          </cell>
          <cell r="M101">
            <v>37000000</v>
          </cell>
          <cell r="N101">
            <v>3441000</v>
          </cell>
          <cell r="O101">
            <v>925000</v>
          </cell>
          <cell r="P101">
            <v>4366000</v>
          </cell>
          <cell r="Q101">
            <v>32634000</v>
          </cell>
          <cell r="R101">
            <v>0</v>
          </cell>
          <cell r="S101">
            <v>0</v>
          </cell>
          <cell r="T101">
            <v>925000</v>
          </cell>
          <cell r="U101">
            <v>37000000</v>
          </cell>
          <cell r="V101">
            <v>925000</v>
          </cell>
          <cell r="W101">
            <v>925000</v>
          </cell>
        </row>
        <row r="102">
          <cell r="D102" t="str">
            <v>통신선 총무부</v>
          </cell>
          <cell r="E102">
            <v>219910009</v>
          </cell>
          <cell r="F102" t="str">
            <v>안산 군자동 임대APT 1207-1304</v>
          </cell>
          <cell r="G102" t="str">
            <v>1998.01.01</v>
          </cell>
          <cell r="I102">
            <v>40</v>
          </cell>
          <cell r="J102">
            <v>2.5000000000000001E-2</v>
          </cell>
          <cell r="K102">
            <v>37000000</v>
          </cell>
          <cell r="L102">
            <v>0</v>
          </cell>
          <cell r="M102">
            <v>37000000</v>
          </cell>
          <cell r="N102">
            <v>3441000</v>
          </cell>
          <cell r="O102">
            <v>925000</v>
          </cell>
          <cell r="P102">
            <v>4366000</v>
          </cell>
          <cell r="Q102">
            <v>32634000</v>
          </cell>
          <cell r="R102">
            <v>0</v>
          </cell>
          <cell r="S102">
            <v>0</v>
          </cell>
          <cell r="T102">
            <v>925000</v>
          </cell>
          <cell r="U102">
            <v>37000000</v>
          </cell>
          <cell r="V102">
            <v>925000</v>
          </cell>
          <cell r="W102">
            <v>925000</v>
          </cell>
        </row>
        <row r="103">
          <cell r="D103" t="str">
            <v>통신선 총무부</v>
          </cell>
          <cell r="E103">
            <v>219930001</v>
          </cell>
          <cell r="F103" t="str">
            <v>안산 월피동 임대APT 101-504</v>
          </cell>
          <cell r="G103" t="str">
            <v>1998.01.01</v>
          </cell>
          <cell r="I103">
            <v>40</v>
          </cell>
          <cell r="J103">
            <v>2.5000000000000001E-2</v>
          </cell>
          <cell r="K103">
            <v>46000000</v>
          </cell>
          <cell r="L103">
            <v>0</v>
          </cell>
          <cell r="M103">
            <v>46000000</v>
          </cell>
          <cell r="N103">
            <v>4278000</v>
          </cell>
          <cell r="O103">
            <v>1150000</v>
          </cell>
          <cell r="P103">
            <v>5428000</v>
          </cell>
          <cell r="Q103">
            <v>40572000</v>
          </cell>
          <cell r="R103">
            <v>0</v>
          </cell>
          <cell r="S103">
            <v>0</v>
          </cell>
          <cell r="T103">
            <v>1150000</v>
          </cell>
          <cell r="U103">
            <v>46000000</v>
          </cell>
          <cell r="V103">
            <v>1150000</v>
          </cell>
          <cell r="W103">
            <v>1150000</v>
          </cell>
        </row>
        <row r="104">
          <cell r="D104" t="str">
            <v>통신선 총무부</v>
          </cell>
          <cell r="E104">
            <v>219930002</v>
          </cell>
          <cell r="F104" t="str">
            <v>안산시 월피동 임대APT 103-501</v>
          </cell>
          <cell r="G104" t="str">
            <v>1998.01.01</v>
          </cell>
          <cell r="I104">
            <v>40</v>
          </cell>
          <cell r="J104">
            <v>2.5000000000000001E-2</v>
          </cell>
          <cell r="K104">
            <v>46000000</v>
          </cell>
          <cell r="L104">
            <v>0</v>
          </cell>
          <cell r="M104">
            <v>46000000</v>
          </cell>
          <cell r="N104">
            <v>4278000</v>
          </cell>
          <cell r="O104">
            <v>1150000</v>
          </cell>
          <cell r="P104">
            <v>5428000</v>
          </cell>
          <cell r="Q104">
            <v>40572000</v>
          </cell>
          <cell r="R104">
            <v>0</v>
          </cell>
          <cell r="S104">
            <v>0</v>
          </cell>
          <cell r="T104">
            <v>1150000</v>
          </cell>
          <cell r="U104">
            <v>46000000</v>
          </cell>
          <cell r="V104">
            <v>1150000</v>
          </cell>
          <cell r="W104">
            <v>1150000</v>
          </cell>
        </row>
        <row r="105">
          <cell r="D105" t="str">
            <v>통신선 총무부</v>
          </cell>
          <cell r="E105">
            <v>219930003</v>
          </cell>
          <cell r="F105" t="str">
            <v>안산시 월피동 사원APT 105-301</v>
          </cell>
          <cell r="G105" t="str">
            <v>1998.01.01</v>
          </cell>
          <cell r="I105">
            <v>40</v>
          </cell>
          <cell r="J105">
            <v>2.5000000000000001E-2</v>
          </cell>
          <cell r="K105">
            <v>48000000</v>
          </cell>
          <cell r="L105">
            <v>0</v>
          </cell>
          <cell r="M105">
            <v>48000000</v>
          </cell>
          <cell r="N105">
            <v>4464000</v>
          </cell>
          <cell r="O105">
            <v>1200000</v>
          </cell>
          <cell r="P105">
            <v>5664000</v>
          </cell>
          <cell r="Q105">
            <v>42336000</v>
          </cell>
          <cell r="R105">
            <v>0</v>
          </cell>
          <cell r="S105">
            <v>0</v>
          </cell>
          <cell r="T105">
            <v>1200000</v>
          </cell>
          <cell r="U105">
            <v>48000000</v>
          </cell>
          <cell r="V105">
            <v>1200000</v>
          </cell>
          <cell r="W105">
            <v>1200000</v>
          </cell>
        </row>
        <row r="106">
          <cell r="D106" t="str">
            <v>통신선 총무부</v>
          </cell>
          <cell r="E106">
            <v>219930004</v>
          </cell>
          <cell r="F106" t="str">
            <v>안산시 월피동 임대APT 111-1101</v>
          </cell>
          <cell r="G106" t="str">
            <v>1998.01.01</v>
          </cell>
          <cell r="I106">
            <v>40</v>
          </cell>
          <cell r="J106">
            <v>2.5000000000000001E-2</v>
          </cell>
          <cell r="K106">
            <v>52000000</v>
          </cell>
          <cell r="L106">
            <v>0</v>
          </cell>
          <cell r="M106">
            <v>52000000</v>
          </cell>
          <cell r="N106">
            <v>4836000</v>
          </cell>
          <cell r="O106">
            <v>1300000</v>
          </cell>
          <cell r="P106">
            <v>6136000</v>
          </cell>
          <cell r="Q106">
            <v>45864000</v>
          </cell>
          <cell r="R106">
            <v>0</v>
          </cell>
          <cell r="S106">
            <v>0</v>
          </cell>
          <cell r="T106">
            <v>1300000</v>
          </cell>
          <cell r="U106">
            <v>52000000</v>
          </cell>
          <cell r="V106">
            <v>1300000</v>
          </cell>
          <cell r="W106">
            <v>1300000</v>
          </cell>
        </row>
        <row r="107">
          <cell r="D107" t="str">
            <v>통신선 총무부</v>
          </cell>
          <cell r="E107">
            <v>219930005</v>
          </cell>
          <cell r="F107" t="str">
            <v>안산시 월피동 임대APT 112-212</v>
          </cell>
          <cell r="G107" t="str">
            <v>1998.01.01</v>
          </cell>
          <cell r="I107">
            <v>40</v>
          </cell>
          <cell r="J107">
            <v>2.5000000000000001E-2</v>
          </cell>
          <cell r="K107">
            <v>50000000</v>
          </cell>
          <cell r="L107">
            <v>0</v>
          </cell>
          <cell r="M107">
            <v>50000000</v>
          </cell>
          <cell r="N107">
            <v>4650000</v>
          </cell>
          <cell r="O107">
            <v>1250000</v>
          </cell>
          <cell r="P107">
            <v>5900000</v>
          </cell>
          <cell r="Q107">
            <v>44100000</v>
          </cell>
          <cell r="R107">
            <v>0</v>
          </cell>
          <cell r="S107">
            <v>0</v>
          </cell>
          <cell r="T107">
            <v>1250000</v>
          </cell>
          <cell r="U107">
            <v>50000000</v>
          </cell>
          <cell r="V107">
            <v>1250000</v>
          </cell>
          <cell r="W107">
            <v>1250000</v>
          </cell>
        </row>
        <row r="108">
          <cell r="D108" t="str">
            <v>통신선 총무부</v>
          </cell>
          <cell r="E108">
            <v>219930006</v>
          </cell>
          <cell r="F108" t="str">
            <v>안산시 월피동 임대APT 112-1003</v>
          </cell>
          <cell r="G108" t="str">
            <v>1998.01.01</v>
          </cell>
          <cell r="I108">
            <v>40</v>
          </cell>
          <cell r="J108">
            <v>2.5000000000000001E-2</v>
          </cell>
          <cell r="K108">
            <v>52000000</v>
          </cell>
          <cell r="L108">
            <v>0</v>
          </cell>
          <cell r="M108">
            <v>52000000</v>
          </cell>
          <cell r="N108">
            <v>4836000</v>
          </cell>
          <cell r="O108">
            <v>1300000</v>
          </cell>
          <cell r="P108">
            <v>6136000</v>
          </cell>
          <cell r="Q108">
            <v>45864000</v>
          </cell>
          <cell r="R108">
            <v>0</v>
          </cell>
          <cell r="S108">
            <v>0</v>
          </cell>
          <cell r="T108">
            <v>1300000</v>
          </cell>
          <cell r="U108">
            <v>52000000</v>
          </cell>
          <cell r="V108">
            <v>1300000</v>
          </cell>
          <cell r="W108">
            <v>1300000</v>
          </cell>
        </row>
        <row r="109">
          <cell r="D109" t="str">
            <v>통신선 총무부</v>
          </cell>
          <cell r="E109">
            <v>219930007</v>
          </cell>
          <cell r="F109" t="str">
            <v>안산시 월피동 임대APT 112-302</v>
          </cell>
          <cell r="G109" t="str">
            <v>1998.01.01</v>
          </cell>
          <cell r="I109">
            <v>40</v>
          </cell>
          <cell r="J109">
            <v>2.5000000000000001E-2</v>
          </cell>
          <cell r="K109">
            <v>50000000</v>
          </cell>
          <cell r="L109">
            <v>0</v>
          </cell>
          <cell r="M109">
            <v>50000000</v>
          </cell>
          <cell r="N109">
            <v>4650000</v>
          </cell>
          <cell r="O109">
            <v>1250000</v>
          </cell>
          <cell r="P109">
            <v>5900000</v>
          </cell>
          <cell r="Q109">
            <v>44100000</v>
          </cell>
          <cell r="R109">
            <v>0</v>
          </cell>
          <cell r="S109">
            <v>0</v>
          </cell>
          <cell r="T109">
            <v>1250000</v>
          </cell>
          <cell r="U109">
            <v>50000000</v>
          </cell>
          <cell r="V109">
            <v>1250000</v>
          </cell>
          <cell r="W109">
            <v>1250000</v>
          </cell>
        </row>
        <row r="110">
          <cell r="D110" t="str">
            <v>통신선 총무부</v>
          </cell>
          <cell r="E110">
            <v>219930008</v>
          </cell>
          <cell r="F110" t="str">
            <v>안산시 월피동 임대APT 111-812</v>
          </cell>
          <cell r="G110" t="str">
            <v>1998.01.01</v>
          </cell>
          <cell r="I110">
            <v>40</v>
          </cell>
          <cell r="J110">
            <v>2.5000000000000001E-2</v>
          </cell>
          <cell r="K110">
            <v>52000000</v>
          </cell>
          <cell r="L110">
            <v>0</v>
          </cell>
          <cell r="M110">
            <v>52000000</v>
          </cell>
          <cell r="N110">
            <v>4836000</v>
          </cell>
          <cell r="O110">
            <v>1300000</v>
          </cell>
          <cell r="P110">
            <v>6136000</v>
          </cell>
          <cell r="Q110">
            <v>45864000</v>
          </cell>
          <cell r="R110">
            <v>0</v>
          </cell>
          <cell r="S110">
            <v>0</v>
          </cell>
          <cell r="T110">
            <v>1300000</v>
          </cell>
          <cell r="U110">
            <v>52000000</v>
          </cell>
          <cell r="V110">
            <v>1300000</v>
          </cell>
          <cell r="W110">
            <v>1300000</v>
          </cell>
        </row>
        <row r="111">
          <cell r="D111" t="str">
            <v>통신선 총무부</v>
          </cell>
          <cell r="E111">
            <v>219930009</v>
          </cell>
          <cell r="F111" t="str">
            <v>안산시 월피동 임대APT 112-910</v>
          </cell>
          <cell r="G111" t="str">
            <v>1998.01.01</v>
          </cell>
          <cell r="I111">
            <v>40</v>
          </cell>
          <cell r="J111">
            <v>2.5000000000000001E-2</v>
          </cell>
          <cell r="K111">
            <v>52000000</v>
          </cell>
          <cell r="L111">
            <v>0</v>
          </cell>
          <cell r="M111">
            <v>52000000</v>
          </cell>
          <cell r="N111">
            <v>4836000</v>
          </cell>
          <cell r="O111">
            <v>1300000</v>
          </cell>
          <cell r="P111">
            <v>6136000</v>
          </cell>
          <cell r="Q111">
            <v>45864000</v>
          </cell>
          <cell r="R111">
            <v>0</v>
          </cell>
          <cell r="S111">
            <v>0</v>
          </cell>
          <cell r="T111">
            <v>1300000</v>
          </cell>
          <cell r="U111">
            <v>52000000</v>
          </cell>
          <cell r="V111">
            <v>1300000</v>
          </cell>
          <cell r="W111">
            <v>1300000</v>
          </cell>
        </row>
        <row r="112">
          <cell r="D112" t="str">
            <v>통신선 총무부</v>
          </cell>
          <cell r="E112">
            <v>219930010</v>
          </cell>
          <cell r="F112" t="str">
            <v>안산시 월피동 임대APT 112-1102</v>
          </cell>
          <cell r="G112" t="str">
            <v>1998.01.01</v>
          </cell>
          <cell r="I112">
            <v>40</v>
          </cell>
          <cell r="J112">
            <v>2.5000000000000001E-2</v>
          </cell>
          <cell r="K112">
            <v>52000000</v>
          </cell>
          <cell r="L112">
            <v>0</v>
          </cell>
          <cell r="M112">
            <v>52000000</v>
          </cell>
          <cell r="N112">
            <v>4836000</v>
          </cell>
          <cell r="O112">
            <v>1300000</v>
          </cell>
          <cell r="P112">
            <v>6136000</v>
          </cell>
          <cell r="Q112">
            <v>45864000</v>
          </cell>
          <cell r="R112">
            <v>0</v>
          </cell>
          <cell r="S112">
            <v>0</v>
          </cell>
          <cell r="T112">
            <v>1300000</v>
          </cell>
          <cell r="U112">
            <v>52000000</v>
          </cell>
          <cell r="V112">
            <v>1300000</v>
          </cell>
          <cell r="W112">
            <v>1300000</v>
          </cell>
        </row>
        <row r="113">
          <cell r="D113" t="str">
            <v>통신선 총무부</v>
          </cell>
          <cell r="E113">
            <v>219930011</v>
          </cell>
          <cell r="F113" t="str">
            <v>군포시 산본동 임대APT 502-1503</v>
          </cell>
          <cell r="G113" t="str">
            <v>1998.01.01</v>
          </cell>
          <cell r="I113">
            <v>40</v>
          </cell>
          <cell r="J113">
            <v>2.5000000000000001E-2</v>
          </cell>
          <cell r="K113">
            <v>60000000</v>
          </cell>
          <cell r="L113">
            <v>0</v>
          </cell>
          <cell r="M113">
            <v>60000000</v>
          </cell>
          <cell r="N113">
            <v>5580000</v>
          </cell>
          <cell r="O113">
            <v>1500000</v>
          </cell>
          <cell r="P113">
            <v>7080000</v>
          </cell>
          <cell r="Q113">
            <v>52920000</v>
          </cell>
          <cell r="R113">
            <v>0</v>
          </cell>
          <cell r="S113">
            <v>0</v>
          </cell>
          <cell r="T113">
            <v>1500000</v>
          </cell>
          <cell r="U113">
            <v>60000000</v>
          </cell>
          <cell r="V113">
            <v>1500000</v>
          </cell>
          <cell r="W113">
            <v>1500000</v>
          </cell>
        </row>
        <row r="114">
          <cell r="D114" t="str">
            <v>통신선 총무부</v>
          </cell>
          <cell r="E114">
            <v>219930012</v>
          </cell>
          <cell r="F114" t="str">
            <v>군포시 산본동 임대APT 522-805</v>
          </cell>
          <cell r="G114" t="str">
            <v>1998.01.01</v>
          </cell>
          <cell r="I114">
            <v>40</v>
          </cell>
          <cell r="J114">
            <v>2.5000000000000001E-2</v>
          </cell>
          <cell r="K114">
            <v>60000000</v>
          </cell>
          <cell r="L114">
            <v>0</v>
          </cell>
          <cell r="M114">
            <v>60000000</v>
          </cell>
          <cell r="N114">
            <v>5580000</v>
          </cell>
          <cell r="O114">
            <v>1500000</v>
          </cell>
          <cell r="P114">
            <v>7080000</v>
          </cell>
          <cell r="Q114">
            <v>52920000</v>
          </cell>
          <cell r="R114">
            <v>0</v>
          </cell>
          <cell r="S114">
            <v>0</v>
          </cell>
          <cell r="T114">
            <v>1500000</v>
          </cell>
          <cell r="U114">
            <v>60000000</v>
          </cell>
          <cell r="V114">
            <v>1500000</v>
          </cell>
          <cell r="W114">
            <v>1500000</v>
          </cell>
        </row>
        <row r="115">
          <cell r="D115" t="str">
            <v>통신선 총무부</v>
          </cell>
          <cell r="E115">
            <v>219930013</v>
          </cell>
          <cell r="F115" t="str">
            <v>군포시 산본동 임대APT 522-2503</v>
          </cell>
          <cell r="G115" t="str">
            <v>1998.01.01</v>
          </cell>
          <cell r="I115">
            <v>40</v>
          </cell>
          <cell r="J115">
            <v>2.5000000000000001E-2</v>
          </cell>
          <cell r="K115">
            <v>55000000</v>
          </cell>
          <cell r="L115">
            <v>0</v>
          </cell>
          <cell r="M115">
            <v>55000000</v>
          </cell>
          <cell r="N115">
            <v>5115000</v>
          </cell>
          <cell r="O115">
            <v>1375000</v>
          </cell>
          <cell r="P115">
            <v>6490000</v>
          </cell>
          <cell r="Q115">
            <v>48510000</v>
          </cell>
          <cell r="R115">
            <v>0</v>
          </cell>
          <cell r="S115">
            <v>0</v>
          </cell>
          <cell r="T115">
            <v>1375000</v>
          </cell>
          <cell r="U115">
            <v>55000000</v>
          </cell>
          <cell r="V115">
            <v>1375000</v>
          </cell>
          <cell r="W115">
            <v>1375000</v>
          </cell>
        </row>
        <row r="116">
          <cell r="D116" t="str">
            <v>통신선 총무부</v>
          </cell>
          <cell r="E116">
            <v>219940001</v>
          </cell>
          <cell r="F116" t="str">
            <v>안산 월피2차 임대APT 203-209</v>
          </cell>
          <cell r="G116" t="str">
            <v>1998.01.01</v>
          </cell>
          <cell r="I116">
            <v>40</v>
          </cell>
          <cell r="J116">
            <v>2.5000000000000001E-2</v>
          </cell>
          <cell r="K116">
            <v>55000000</v>
          </cell>
          <cell r="L116">
            <v>0</v>
          </cell>
          <cell r="M116">
            <v>55000000</v>
          </cell>
          <cell r="N116">
            <v>5115000</v>
          </cell>
          <cell r="O116">
            <v>1375000</v>
          </cell>
          <cell r="P116">
            <v>6490000</v>
          </cell>
          <cell r="Q116">
            <v>48510000</v>
          </cell>
          <cell r="R116">
            <v>0</v>
          </cell>
          <cell r="S116">
            <v>0</v>
          </cell>
          <cell r="T116">
            <v>1375000</v>
          </cell>
          <cell r="U116">
            <v>55000000</v>
          </cell>
          <cell r="V116">
            <v>1375000</v>
          </cell>
          <cell r="W116">
            <v>1375000</v>
          </cell>
        </row>
        <row r="117">
          <cell r="D117" t="str">
            <v>통신선 총무부</v>
          </cell>
          <cell r="E117">
            <v>219940002</v>
          </cell>
          <cell r="F117" t="str">
            <v>안산 월피2차 임대APT 203-507</v>
          </cell>
          <cell r="G117" t="str">
            <v>1998.01.01</v>
          </cell>
          <cell r="I117">
            <v>40</v>
          </cell>
          <cell r="J117">
            <v>2.5000000000000001E-2</v>
          </cell>
          <cell r="K117">
            <v>57000000</v>
          </cell>
          <cell r="L117">
            <v>0</v>
          </cell>
          <cell r="M117">
            <v>57000000</v>
          </cell>
          <cell r="N117">
            <v>5301000</v>
          </cell>
          <cell r="O117">
            <v>1425000</v>
          </cell>
          <cell r="P117">
            <v>6726000</v>
          </cell>
          <cell r="Q117">
            <v>50274000</v>
          </cell>
          <cell r="R117">
            <v>0</v>
          </cell>
          <cell r="S117">
            <v>0</v>
          </cell>
          <cell r="T117">
            <v>1425000</v>
          </cell>
          <cell r="U117">
            <v>57000000</v>
          </cell>
          <cell r="V117">
            <v>1425000</v>
          </cell>
          <cell r="W117">
            <v>1425000</v>
          </cell>
        </row>
        <row r="118">
          <cell r="D118" t="str">
            <v>통신선 총무부</v>
          </cell>
          <cell r="E118">
            <v>219940003</v>
          </cell>
          <cell r="F118" t="str">
            <v>안산 월피2차 임대APT 203-907</v>
          </cell>
          <cell r="G118" t="str">
            <v>1998.01.01</v>
          </cell>
          <cell r="I118">
            <v>40</v>
          </cell>
          <cell r="J118">
            <v>2.5000000000000001E-2</v>
          </cell>
          <cell r="K118">
            <v>57000000</v>
          </cell>
          <cell r="L118">
            <v>0</v>
          </cell>
          <cell r="M118">
            <v>57000000</v>
          </cell>
          <cell r="N118">
            <v>5301000</v>
          </cell>
          <cell r="O118">
            <v>1425000</v>
          </cell>
          <cell r="P118">
            <v>6726000</v>
          </cell>
          <cell r="Q118">
            <v>50274000</v>
          </cell>
          <cell r="R118">
            <v>0</v>
          </cell>
          <cell r="S118">
            <v>0</v>
          </cell>
          <cell r="T118">
            <v>1425000</v>
          </cell>
          <cell r="U118">
            <v>57000000</v>
          </cell>
          <cell r="V118">
            <v>1425000</v>
          </cell>
          <cell r="W118">
            <v>1425000</v>
          </cell>
        </row>
        <row r="119">
          <cell r="D119" t="str">
            <v>통신선 총무부</v>
          </cell>
          <cell r="E119">
            <v>219940004</v>
          </cell>
          <cell r="F119" t="str">
            <v>안산 월피2차 임대APT 203-1105</v>
          </cell>
          <cell r="G119" t="str">
            <v>1998.01.01</v>
          </cell>
          <cell r="I119">
            <v>40</v>
          </cell>
          <cell r="J119">
            <v>2.5000000000000001E-2</v>
          </cell>
          <cell r="K119">
            <v>57000000</v>
          </cell>
          <cell r="L119">
            <v>0</v>
          </cell>
          <cell r="M119">
            <v>57000000</v>
          </cell>
          <cell r="N119">
            <v>5301000</v>
          </cell>
          <cell r="O119">
            <v>1425000</v>
          </cell>
          <cell r="P119">
            <v>6726000</v>
          </cell>
          <cell r="Q119">
            <v>50274000</v>
          </cell>
          <cell r="R119">
            <v>0</v>
          </cell>
          <cell r="S119">
            <v>0</v>
          </cell>
          <cell r="T119">
            <v>1425000</v>
          </cell>
          <cell r="U119">
            <v>57000000</v>
          </cell>
          <cell r="V119">
            <v>1425000</v>
          </cell>
          <cell r="W119">
            <v>1425000</v>
          </cell>
        </row>
        <row r="120">
          <cell r="D120" t="str">
            <v>통신선 총무부</v>
          </cell>
          <cell r="E120">
            <v>219940005</v>
          </cell>
          <cell r="F120" t="str">
            <v>안산 월피2차 임대APT 203-1303</v>
          </cell>
          <cell r="G120" t="str">
            <v>1998.01.01</v>
          </cell>
          <cell r="I120">
            <v>40</v>
          </cell>
          <cell r="J120">
            <v>2.5000000000000001E-2</v>
          </cell>
          <cell r="K120">
            <v>57000000</v>
          </cell>
          <cell r="L120">
            <v>0</v>
          </cell>
          <cell r="M120">
            <v>57000000</v>
          </cell>
          <cell r="N120">
            <v>5301000</v>
          </cell>
          <cell r="O120">
            <v>1425000</v>
          </cell>
          <cell r="P120">
            <v>6726000</v>
          </cell>
          <cell r="Q120">
            <v>50274000</v>
          </cell>
          <cell r="R120">
            <v>0</v>
          </cell>
          <cell r="S120">
            <v>0</v>
          </cell>
          <cell r="T120">
            <v>1425000</v>
          </cell>
          <cell r="U120">
            <v>57000000</v>
          </cell>
          <cell r="V120">
            <v>1425000</v>
          </cell>
          <cell r="W120">
            <v>1425000</v>
          </cell>
        </row>
        <row r="121">
          <cell r="D121" t="str">
            <v>W건</v>
          </cell>
          <cell r="K121">
            <v>2300759728</v>
          </cell>
          <cell r="L121">
            <v>0</v>
          </cell>
          <cell r="M121">
            <v>2300759728</v>
          </cell>
          <cell r="N121">
            <v>220551937</v>
          </cell>
          <cell r="O121">
            <v>57518994</v>
          </cell>
          <cell r="P121">
            <v>278070931</v>
          </cell>
          <cell r="Q121">
            <v>2022688797</v>
          </cell>
          <cell r="R121">
            <v>0</v>
          </cell>
          <cell r="S121">
            <v>0</v>
          </cell>
          <cell r="T121">
            <v>57518994</v>
          </cell>
          <cell r="U121">
            <v>2300759728</v>
          </cell>
          <cell r="V121">
            <v>57518992</v>
          </cell>
          <cell r="W121">
            <v>57518992</v>
          </cell>
        </row>
        <row r="122">
          <cell r="D122" t="str">
            <v>연구소 관리팀</v>
          </cell>
          <cell r="E122">
            <v>219870003</v>
          </cell>
          <cell r="F122" t="str">
            <v>화성군 태안읍 안녕리 112-26</v>
          </cell>
          <cell r="G122" t="str">
            <v>1987.02.24</v>
          </cell>
          <cell r="I122">
            <v>40</v>
          </cell>
          <cell r="J122">
            <v>2.5000000000000001E-2</v>
          </cell>
          <cell r="K122">
            <v>5507785</v>
          </cell>
          <cell r="L122">
            <v>0</v>
          </cell>
          <cell r="M122">
            <v>5507785</v>
          </cell>
          <cell r="N122">
            <v>1404486</v>
          </cell>
          <cell r="O122">
            <v>137695</v>
          </cell>
          <cell r="P122">
            <v>1542181</v>
          </cell>
          <cell r="Q122">
            <v>3965604</v>
          </cell>
          <cell r="R122">
            <v>0</v>
          </cell>
          <cell r="S122">
            <v>0</v>
          </cell>
          <cell r="T122">
            <v>137695</v>
          </cell>
          <cell r="U122">
            <v>5507785</v>
          </cell>
          <cell r="V122">
            <v>137694</v>
          </cell>
          <cell r="W122">
            <v>137694</v>
          </cell>
        </row>
        <row r="123">
          <cell r="D123" t="str">
            <v>연구소 관리팀</v>
          </cell>
          <cell r="E123">
            <v>219870004</v>
          </cell>
          <cell r="F123" t="str">
            <v>화성군 태안읍 안녕리 112-26</v>
          </cell>
          <cell r="G123" t="str">
            <v>1987.02.24</v>
          </cell>
          <cell r="I123">
            <v>40</v>
          </cell>
          <cell r="J123">
            <v>2.5000000000000001E-2</v>
          </cell>
          <cell r="K123">
            <v>6170760</v>
          </cell>
          <cell r="L123">
            <v>0</v>
          </cell>
          <cell r="M123">
            <v>6170760</v>
          </cell>
          <cell r="N123">
            <v>1573543</v>
          </cell>
          <cell r="O123">
            <v>154269</v>
          </cell>
          <cell r="P123">
            <v>1727812</v>
          </cell>
          <cell r="Q123">
            <v>4442948</v>
          </cell>
          <cell r="R123">
            <v>0</v>
          </cell>
          <cell r="S123">
            <v>0</v>
          </cell>
          <cell r="T123">
            <v>154269</v>
          </cell>
          <cell r="U123">
            <v>6170760</v>
          </cell>
          <cell r="V123">
            <v>154269</v>
          </cell>
          <cell r="W123">
            <v>154269</v>
          </cell>
        </row>
        <row r="124">
          <cell r="D124" t="str">
            <v>연구소 관리팀</v>
          </cell>
          <cell r="E124">
            <v>219870005</v>
          </cell>
          <cell r="F124" t="str">
            <v>화성군 태안읍 안녕리 112-26</v>
          </cell>
          <cell r="G124" t="str">
            <v>1998.01.01</v>
          </cell>
          <cell r="I124">
            <v>40</v>
          </cell>
          <cell r="J124">
            <v>2.5000000000000001E-2</v>
          </cell>
          <cell r="K124">
            <v>619255900</v>
          </cell>
          <cell r="L124">
            <v>0</v>
          </cell>
          <cell r="M124">
            <v>619255900</v>
          </cell>
          <cell r="N124">
            <v>58210056</v>
          </cell>
          <cell r="O124">
            <v>15481398</v>
          </cell>
          <cell r="P124">
            <v>73691454</v>
          </cell>
          <cell r="Q124">
            <v>545564446</v>
          </cell>
          <cell r="R124">
            <v>0</v>
          </cell>
          <cell r="S124">
            <v>0</v>
          </cell>
          <cell r="T124">
            <v>15481398</v>
          </cell>
          <cell r="U124">
            <v>619255900</v>
          </cell>
          <cell r="V124">
            <v>15481397</v>
          </cell>
          <cell r="W124">
            <v>15481397</v>
          </cell>
        </row>
        <row r="125">
          <cell r="D125" t="str">
            <v>R/D건</v>
          </cell>
          <cell r="E125" t="str">
            <v>기숙사</v>
          </cell>
          <cell r="K125">
            <v>630934445</v>
          </cell>
          <cell r="L125">
            <v>0</v>
          </cell>
          <cell r="M125">
            <v>630934445</v>
          </cell>
          <cell r="N125">
            <v>61188085</v>
          </cell>
          <cell r="O125">
            <v>15773362</v>
          </cell>
          <cell r="P125">
            <v>76961447</v>
          </cell>
          <cell r="Q125">
            <v>553972998</v>
          </cell>
          <cell r="R125">
            <v>0</v>
          </cell>
          <cell r="S125">
            <v>0</v>
          </cell>
          <cell r="T125">
            <v>15773362</v>
          </cell>
          <cell r="U125">
            <v>630934445</v>
          </cell>
          <cell r="V125">
            <v>15773360</v>
          </cell>
          <cell r="W125">
            <v>15773360</v>
          </cell>
        </row>
        <row r="126">
          <cell r="D126" t="str">
            <v>연구소 광부품팀</v>
          </cell>
          <cell r="E126">
            <v>219870001</v>
          </cell>
          <cell r="F126" t="str">
            <v>화성군 태안읍 안녕리 112-26</v>
          </cell>
          <cell r="G126" t="str">
            <v>1998.01.01</v>
          </cell>
          <cell r="I126">
            <v>40</v>
          </cell>
          <cell r="J126">
            <v>2.5000000000000001E-2</v>
          </cell>
          <cell r="K126">
            <v>1617566600</v>
          </cell>
          <cell r="L126">
            <v>1626895831</v>
          </cell>
          <cell r="M126">
            <v>3244462431</v>
          </cell>
          <cell r="N126">
            <v>152006410</v>
          </cell>
          <cell r="O126">
            <v>81111561</v>
          </cell>
          <cell r="P126">
            <v>233117971</v>
          </cell>
          <cell r="Q126">
            <v>3011344460</v>
          </cell>
          <cell r="R126">
            <v>0</v>
          </cell>
          <cell r="S126">
            <v>0</v>
          </cell>
          <cell r="T126">
            <v>81111561</v>
          </cell>
          <cell r="U126">
            <v>3244462431</v>
          </cell>
          <cell r="V126">
            <v>81111560</v>
          </cell>
          <cell r="W126">
            <v>81111560</v>
          </cell>
        </row>
        <row r="127">
          <cell r="D127" t="str">
            <v>O/C건</v>
          </cell>
          <cell r="K127">
            <v>1617566600</v>
          </cell>
          <cell r="L127">
            <v>1626895831</v>
          </cell>
          <cell r="M127">
            <v>3244462431</v>
          </cell>
          <cell r="N127">
            <v>152006410</v>
          </cell>
          <cell r="O127">
            <v>81111561</v>
          </cell>
          <cell r="P127">
            <v>233117971</v>
          </cell>
          <cell r="Q127">
            <v>3011344460</v>
          </cell>
          <cell r="R127">
            <v>0</v>
          </cell>
          <cell r="S127">
            <v>0</v>
          </cell>
          <cell r="T127">
            <v>81111561</v>
          </cell>
          <cell r="U127">
            <v>3244462431</v>
          </cell>
          <cell r="V127">
            <v>81111560</v>
          </cell>
          <cell r="W127">
            <v>81111560</v>
          </cell>
        </row>
        <row r="128">
          <cell r="D128" t="str">
            <v>연구소 FM팀</v>
          </cell>
          <cell r="E128">
            <v>220020004</v>
          </cell>
          <cell r="F128" t="str">
            <v>수원FM공장 A동</v>
          </cell>
          <cell r="G128" t="str">
            <v>2002.02.20</v>
          </cell>
          <cell r="I128">
            <v>40</v>
          </cell>
          <cell r="J128">
            <v>2.5000000000000001E-2</v>
          </cell>
          <cell r="K128">
            <v>0</v>
          </cell>
          <cell r="L128">
            <v>2018799714</v>
          </cell>
          <cell r="M128">
            <v>2018799714</v>
          </cell>
          <cell r="N128">
            <v>0</v>
          </cell>
          <cell r="O128">
            <v>46264160</v>
          </cell>
          <cell r="P128">
            <v>46264160</v>
          </cell>
          <cell r="Q128">
            <v>1972535554</v>
          </cell>
          <cell r="R128">
            <v>0</v>
          </cell>
          <cell r="S128">
            <v>0</v>
          </cell>
          <cell r="T128">
            <v>46264160</v>
          </cell>
          <cell r="U128">
            <v>2018799714</v>
          </cell>
          <cell r="V128">
            <v>50469992</v>
          </cell>
          <cell r="W128">
            <v>50469992</v>
          </cell>
        </row>
        <row r="129">
          <cell r="D129" t="str">
            <v>연구소 FM팀</v>
          </cell>
          <cell r="E129">
            <v>220020005</v>
          </cell>
          <cell r="F129" t="str">
            <v>수원FM공장 전기발전실(B동)</v>
          </cell>
          <cell r="G129" t="str">
            <v>2002.02.20</v>
          </cell>
          <cell r="I129">
            <v>40</v>
          </cell>
          <cell r="J129">
            <v>2.5000000000000001E-2</v>
          </cell>
          <cell r="K129">
            <v>0</v>
          </cell>
          <cell r="L129">
            <v>410528058</v>
          </cell>
          <cell r="M129">
            <v>410528058</v>
          </cell>
          <cell r="N129">
            <v>0</v>
          </cell>
          <cell r="O129">
            <v>9407935</v>
          </cell>
          <cell r="P129">
            <v>9407935</v>
          </cell>
          <cell r="Q129">
            <v>401120123</v>
          </cell>
          <cell r="R129">
            <v>0</v>
          </cell>
          <cell r="S129">
            <v>0</v>
          </cell>
          <cell r="T129">
            <v>9407935</v>
          </cell>
          <cell r="U129">
            <v>410528058</v>
          </cell>
          <cell r="V129">
            <v>10263201</v>
          </cell>
          <cell r="W129">
            <v>10263201</v>
          </cell>
        </row>
        <row r="130">
          <cell r="D130" t="str">
            <v>연구소 FM팀</v>
          </cell>
          <cell r="E130">
            <v>220020006</v>
          </cell>
          <cell r="F130" t="str">
            <v>수원FM공장 펌프실(D동)</v>
          </cell>
          <cell r="G130" t="str">
            <v>2002.02.20</v>
          </cell>
          <cell r="I130">
            <v>40</v>
          </cell>
          <cell r="J130">
            <v>2.5000000000000001E-2</v>
          </cell>
          <cell r="K130">
            <v>0</v>
          </cell>
          <cell r="L130">
            <v>57295682</v>
          </cell>
          <cell r="M130">
            <v>57295682</v>
          </cell>
          <cell r="N130">
            <v>0</v>
          </cell>
          <cell r="O130">
            <v>1313026</v>
          </cell>
          <cell r="P130">
            <v>1313026</v>
          </cell>
          <cell r="Q130">
            <v>55982656</v>
          </cell>
          <cell r="R130">
            <v>0</v>
          </cell>
          <cell r="S130">
            <v>0</v>
          </cell>
          <cell r="T130">
            <v>1313026</v>
          </cell>
          <cell r="U130">
            <v>57295682</v>
          </cell>
          <cell r="V130">
            <v>1432392</v>
          </cell>
          <cell r="W130">
            <v>1432392</v>
          </cell>
        </row>
        <row r="131">
          <cell r="D131" t="str">
            <v>F/M건</v>
          </cell>
          <cell r="K131">
            <v>0</v>
          </cell>
          <cell r="L131">
            <v>2486623454</v>
          </cell>
          <cell r="M131">
            <v>2486623454</v>
          </cell>
          <cell r="N131">
            <v>0</v>
          </cell>
          <cell r="O131">
            <v>56985121</v>
          </cell>
          <cell r="P131">
            <v>56985121</v>
          </cell>
          <cell r="Q131">
            <v>2429638333</v>
          </cell>
          <cell r="R131">
            <v>0</v>
          </cell>
          <cell r="S131">
            <v>0</v>
          </cell>
          <cell r="T131">
            <v>56985121</v>
          </cell>
          <cell r="U131">
            <v>2486623454</v>
          </cell>
          <cell r="V131">
            <v>62165585</v>
          </cell>
          <cell r="W131">
            <v>62165585</v>
          </cell>
        </row>
        <row r="132">
          <cell r="D132" t="str">
            <v>연구소 M개발팀</v>
          </cell>
          <cell r="E132">
            <v>219870002</v>
          </cell>
          <cell r="F132" t="str">
            <v>화성군 태안읍 안녕리 112-26</v>
          </cell>
          <cell r="G132" t="str">
            <v>1998.01.01</v>
          </cell>
          <cell r="I132">
            <v>40</v>
          </cell>
          <cell r="J132">
            <v>2.5000000000000001E-2</v>
          </cell>
          <cell r="K132">
            <v>587381200</v>
          </cell>
          <cell r="L132">
            <v>735635600</v>
          </cell>
          <cell r="M132">
            <v>1323016800</v>
          </cell>
          <cell r="N132">
            <v>55158632</v>
          </cell>
          <cell r="O132">
            <v>33075420</v>
          </cell>
          <cell r="P132">
            <v>88234052</v>
          </cell>
          <cell r="Q132">
            <v>1234782748</v>
          </cell>
          <cell r="R132">
            <v>0</v>
          </cell>
          <cell r="S132">
            <v>0</v>
          </cell>
          <cell r="T132">
            <v>33075420</v>
          </cell>
          <cell r="U132">
            <v>1323016800</v>
          </cell>
          <cell r="V132">
            <v>33075420</v>
          </cell>
          <cell r="W132">
            <v>33075420</v>
          </cell>
        </row>
        <row r="133">
          <cell r="D133" t="str">
            <v>M건</v>
          </cell>
          <cell r="E133" t="str">
            <v>식당동</v>
          </cell>
          <cell r="K133">
            <v>587381200</v>
          </cell>
          <cell r="L133">
            <v>735635600</v>
          </cell>
          <cell r="M133">
            <v>1323016800</v>
          </cell>
          <cell r="N133">
            <v>55158632</v>
          </cell>
          <cell r="O133">
            <v>33075420</v>
          </cell>
          <cell r="P133">
            <v>88234052</v>
          </cell>
          <cell r="Q133">
            <v>1234782748</v>
          </cell>
          <cell r="R133">
            <v>0</v>
          </cell>
          <cell r="S133">
            <v>0</v>
          </cell>
          <cell r="T133">
            <v>33075420</v>
          </cell>
          <cell r="U133">
            <v>1323016800</v>
          </cell>
          <cell r="V133">
            <v>33075420</v>
          </cell>
          <cell r="W133">
            <v>33075420</v>
          </cell>
        </row>
        <row r="134">
          <cell r="D134" t="str">
            <v>회장비서실</v>
          </cell>
          <cell r="E134">
            <v>219950030</v>
          </cell>
          <cell r="F134" t="str">
            <v>15층 실내공사</v>
          </cell>
          <cell r="G134" t="str">
            <v>1995.05.01</v>
          </cell>
          <cell r="I134">
            <v>40</v>
          </cell>
          <cell r="J134">
            <v>2.5000000000000001E-2</v>
          </cell>
          <cell r="K134">
            <v>572800000</v>
          </cell>
          <cell r="L134">
            <v>0</v>
          </cell>
          <cell r="M134">
            <v>572800000</v>
          </cell>
          <cell r="N134">
            <v>81910400</v>
          </cell>
          <cell r="O134">
            <v>14320000</v>
          </cell>
          <cell r="P134">
            <v>96230400</v>
          </cell>
          <cell r="Q134">
            <v>476569600</v>
          </cell>
          <cell r="R134">
            <v>0</v>
          </cell>
          <cell r="S134">
            <v>0</v>
          </cell>
          <cell r="T134">
            <v>14320000</v>
          </cell>
          <cell r="U134">
            <v>572800000</v>
          </cell>
          <cell r="V134">
            <v>14320000</v>
          </cell>
          <cell r="W134">
            <v>14320000</v>
          </cell>
        </row>
        <row r="135">
          <cell r="D135" t="str">
            <v>관리실 관리과</v>
          </cell>
          <cell r="E135">
            <v>220010001</v>
          </cell>
          <cell r="F135" t="str">
            <v>일진빌딩 지하26,27,28호</v>
          </cell>
          <cell r="G135" t="str">
            <v>2001.03.31</v>
          </cell>
          <cell r="I135">
            <v>40</v>
          </cell>
          <cell r="J135">
            <v>2.5000000000000001E-2</v>
          </cell>
          <cell r="K135">
            <v>291930000</v>
          </cell>
          <cell r="L135">
            <v>0</v>
          </cell>
          <cell r="M135">
            <v>291930000</v>
          </cell>
          <cell r="N135">
            <v>7298250</v>
          </cell>
          <cell r="O135">
            <v>7298250</v>
          </cell>
          <cell r="P135">
            <v>14596500</v>
          </cell>
          <cell r="Q135">
            <v>277333500</v>
          </cell>
          <cell r="R135">
            <v>0</v>
          </cell>
          <cell r="S135">
            <v>0</v>
          </cell>
          <cell r="T135">
            <v>7298250</v>
          </cell>
          <cell r="U135">
            <v>291930000</v>
          </cell>
          <cell r="V135">
            <v>7298250</v>
          </cell>
          <cell r="W135">
            <v>7298250</v>
          </cell>
        </row>
        <row r="136">
          <cell r="D136" t="str">
            <v>기획실 업무지원팀</v>
          </cell>
          <cell r="E136">
            <v>219950029</v>
          </cell>
          <cell r="F136" t="str">
            <v>1층 내장공사</v>
          </cell>
          <cell r="G136" t="str">
            <v>1995.05.01</v>
          </cell>
          <cell r="I136">
            <v>40</v>
          </cell>
          <cell r="J136">
            <v>2.5000000000000001E-2</v>
          </cell>
          <cell r="K136">
            <v>145000000</v>
          </cell>
          <cell r="L136">
            <v>0</v>
          </cell>
          <cell r="M136">
            <v>145000000</v>
          </cell>
          <cell r="N136">
            <v>20735000</v>
          </cell>
          <cell r="O136">
            <v>3625000</v>
          </cell>
          <cell r="P136">
            <v>24360000</v>
          </cell>
          <cell r="Q136">
            <v>120640000</v>
          </cell>
          <cell r="R136">
            <v>0</v>
          </cell>
          <cell r="S136">
            <v>0</v>
          </cell>
          <cell r="T136">
            <v>3625000</v>
          </cell>
          <cell r="U136">
            <v>145000000</v>
          </cell>
          <cell r="V136">
            <v>3625000</v>
          </cell>
          <cell r="W136">
            <v>3625000</v>
          </cell>
        </row>
        <row r="137">
          <cell r="D137" t="str">
            <v>일진경리팀</v>
          </cell>
          <cell r="E137">
            <v>219860002</v>
          </cell>
          <cell r="F137" t="str">
            <v>서울시 마포구 도화동 50-1</v>
          </cell>
          <cell r="G137" t="str">
            <v>1998.01.01</v>
          </cell>
          <cell r="I137">
            <v>40</v>
          </cell>
          <cell r="J137">
            <v>2.5000000000000001E-2</v>
          </cell>
          <cell r="K137">
            <v>14960060000</v>
          </cell>
          <cell r="L137">
            <v>0</v>
          </cell>
          <cell r="M137">
            <v>14960060000</v>
          </cell>
          <cell r="N137">
            <v>1415556700</v>
          </cell>
          <cell r="O137">
            <v>374001500</v>
          </cell>
          <cell r="P137">
            <v>1789558200</v>
          </cell>
          <cell r="Q137">
            <v>13170501800</v>
          </cell>
          <cell r="R137">
            <v>0</v>
          </cell>
          <cell r="S137">
            <v>0</v>
          </cell>
          <cell r="T137">
            <v>374001500</v>
          </cell>
          <cell r="U137">
            <v>14960060000</v>
          </cell>
          <cell r="V137">
            <v>374001500</v>
          </cell>
          <cell r="W137">
            <v>374001500</v>
          </cell>
        </row>
        <row r="138">
          <cell r="D138" t="str">
            <v>일진경리팀</v>
          </cell>
          <cell r="E138">
            <v>219970001</v>
          </cell>
          <cell r="F138" t="str">
            <v>서울시마포구도화동50-1(지하4호</v>
          </cell>
          <cell r="G138" t="str">
            <v>1998.01.01</v>
          </cell>
          <cell r="I138">
            <v>40</v>
          </cell>
          <cell r="J138">
            <v>2.5000000000000001E-2</v>
          </cell>
          <cell r="K138">
            <v>369220770</v>
          </cell>
          <cell r="L138">
            <v>0</v>
          </cell>
          <cell r="M138">
            <v>369220770</v>
          </cell>
          <cell r="N138">
            <v>34337531</v>
          </cell>
          <cell r="O138">
            <v>9230519</v>
          </cell>
          <cell r="P138">
            <v>43568050</v>
          </cell>
          <cell r="Q138">
            <v>325652720</v>
          </cell>
          <cell r="R138">
            <v>0</v>
          </cell>
          <cell r="S138">
            <v>0</v>
          </cell>
          <cell r="T138">
            <v>9230519</v>
          </cell>
          <cell r="U138">
            <v>369220770</v>
          </cell>
          <cell r="V138">
            <v>9230519</v>
          </cell>
          <cell r="W138">
            <v>9230519</v>
          </cell>
        </row>
        <row r="139">
          <cell r="D139" t="str">
            <v>H건</v>
          </cell>
          <cell r="K139">
            <v>16339010770</v>
          </cell>
          <cell r="L139">
            <v>0</v>
          </cell>
          <cell r="M139">
            <v>16339010770</v>
          </cell>
          <cell r="N139">
            <v>1559837881</v>
          </cell>
          <cell r="O139">
            <v>408475269</v>
          </cell>
          <cell r="P139">
            <v>1968313150</v>
          </cell>
          <cell r="Q139">
            <v>14370697620</v>
          </cell>
          <cell r="R139">
            <v>0</v>
          </cell>
          <cell r="S139">
            <v>0</v>
          </cell>
          <cell r="T139">
            <v>408475269</v>
          </cell>
          <cell r="U139">
            <v>16339010770</v>
          </cell>
          <cell r="V139">
            <v>408475269</v>
          </cell>
          <cell r="W139">
            <v>408475269</v>
          </cell>
        </row>
        <row r="140">
          <cell r="K140">
            <v>49967006917</v>
          </cell>
          <cell r="L140">
            <v>4849154885</v>
          </cell>
          <cell r="M140">
            <v>54816161802</v>
          </cell>
          <cell r="N140">
            <v>7851073058</v>
          </cell>
          <cell r="O140">
            <v>1365223582</v>
          </cell>
          <cell r="P140">
            <v>9216296640</v>
          </cell>
          <cell r="Q140">
            <v>45599865162</v>
          </cell>
          <cell r="R140">
            <v>0</v>
          </cell>
          <cell r="S140">
            <v>0</v>
          </cell>
          <cell r="T140">
            <v>1365223582</v>
          </cell>
          <cell r="U140">
            <v>54816161802</v>
          </cell>
          <cell r="V140">
            <v>1370404037</v>
          </cell>
          <cell r="W140">
            <v>1370404037</v>
          </cell>
        </row>
        <row r="141">
          <cell r="D141" t="str">
            <v>알미늄 총무팀</v>
          </cell>
          <cell r="E141">
            <v>319970001</v>
          </cell>
          <cell r="F141" t="str">
            <v>흉관및 퓰륨관</v>
          </cell>
          <cell r="G141" t="str">
            <v>1997.06.30</v>
          </cell>
          <cell r="H141">
            <v>2002.01</v>
          </cell>
          <cell r="I141">
            <v>20</v>
          </cell>
          <cell r="J141">
            <v>0.05</v>
          </cell>
          <cell r="K141">
            <v>78000000</v>
          </cell>
          <cell r="L141">
            <v>0</v>
          </cell>
          <cell r="M141">
            <v>78000000</v>
          </cell>
          <cell r="N141">
            <v>77999000</v>
          </cell>
          <cell r="O141">
            <v>0</v>
          </cell>
          <cell r="P141">
            <v>77999000</v>
          </cell>
          <cell r="Q141">
            <v>1000</v>
          </cell>
          <cell r="R141">
            <v>0</v>
          </cell>
          <cell r="S141">
            <v>0</v>
          </cell>
          <cell r="T141">
            <v>0</v>
          </cell>
          <cell r="U141">
            <v>1000</v>
          </cell>
          <cell r="V141">
            <v>0</v>
          </cell>
          <cell r="W141">
            <v>0</v>
          </cell>
        </row>
        <row r="142">
          <cell r="D142" t="str">
            <v>알미늄 총무팀</v>
          </cell>
          <cell r="E142">
            <v>319970002</v>
          </cell>
          <cell r="F142" t="str">
            <v>아산공장　지하수설치</v>
          </cell>
          <cell r="G142" t="str">
            <v>1997.06.30</v>
          </cell>
          <cell r="H142">
            <v>2002.01</v>
          </cell>
          <cell r="I142">
            <v>20</v>
          </cell>
          <cell r="J142">
            <v>0.05</v>
          </cell>
          <cell r="K142">
            <v>95500000</v>
          </cell>
          <cell r="L142">
            <v>0</v>
          </cell>
          <cell r="M142">
            <v>95500000</v>
          </cell>
          <cell r="N142">
            <v>95499000</v>
          </cell>
          <cell r="O142">
            <v>0</v>
          </cell>
          <cell r="P142">
            <v>95499000</v>
          </cell>
          <cell r="Q142">
            <v>1000</v>
          </cell>
          <cell r="R142">
            <v>0</v>
          </cell>
          <cell r="S142">
            <v>0</v>
          </cell>
          <cell r="T142">
            <v>0</v>
          </cell>
          <cell r="U142">
            <v>1000</v>
          </cell>
          <cell r="V142">
            <v>0</v>
          </cell>
          <cell r="W142">
            <v>0</v>
          </cell>
        </row>
        <row r="143">
          <cell r="D143" t="str">
            <v>알미늄 총무팀</v>
          </cell>
          <cell r="E143">
            <v>319970004</v>
          </cell>
          <cell r="F143" t="str">
            <v>아산공장　법면블럭</v>
          </cell>
          <cell r="G143" t="str">
            <v>1997.06.30</v>
          </cell>
          <cell r="H143">
            <v>2002.01</v>
          </cell>
          <cell r="I143">
            <v>20</v>
          </cell>
          <cell r="J143">
            <v>0.05</v>
          </cell>
          <cell r="K143">
            <v>12249000</v>
          </cell>
          <cell r="L143">
            <v>0</v>
          </cell>
          <cell r="M143">
            <v>12249000</v>
          </cell>
          <cell r="N143">
            <v>12248000</v>
          </cell>
          <cell r="O143">
            <v>0</v>
          </cell>
          <cell r="P143">
            <v>12248000</v>
          </cell>
          <cell r="Q143">
            <v>1000</v>
          </cell>
          <cell r="R143">
            <v>0</v>
          </cell>
          <cell r="S143">
            <v>0</v>
          </cell>
          <cell r="T143">
            <v>0</v>
          </cell>
          <cell r="U143">
            <v>1000</v>
          </cell>
          <cell r="V143">
            <v>0</v>
          </cell>
          <cell r="W143">
            <v>0</v>
          </cell>
        </row>
        <row r="144">
          <cell r="D144" t="str">
            <v>천안공장 관리과</v>
          </cell>
          <cell r="E144">
            <v>319980002</v>
          </cell>
          <cell r="F144" t="str">
            <v>축대</v>
          </cell>
          <cell r="G144" t="str">
            <v>1998.12.31</v>
          </cell>
          <cell r="H144">
            <v>2002.01</v>
          </cell>
          <cell r="I144">
            <v>20</v>
          </cell>
          <cell r="J144">
            <v>0.05</v>
          </cell>
          <cell r="K144">
            <v>296000000</v>
          </cell>
          <cell r="L144">
            <v>0</v>
          </cell>
          <cell r="M144">
            <v>296000000</v>
          </cell>
          <cell r="N144">
            <v>295999000</v>
          </cell>
          <cell r="O144">
            <v>0</v>
          </cell>
          <cell r="P144">
            <v>295999000</v>
          </cell>
          <cell r="Q144">
            <v>1000</v>
          </cell>
          <cell r="R144">
            <v>0</v>
          </cell>
          <cell r="S144">
            <v>0</v>
          </cell>
          <cell r="T144">
            <v>0</v>
          </cell>
          <cell r="U144">
            <v>1000</v>
          </cell>
          <cell r="V144">
            <v>0</v>
          </cell>
          <cell r="W144">
            <v>0</v>
          </cell>
        </row>
        <row r="145">
          <cell r="D145" t="str">
            <v>천안공장 관리과</v>
          </cell>
          <cell r="E145">
            <v>319980003</v>
          </cell>
          <cell r="F145" t="str">
            <v>관로</v>
          </cell>
          <cell r="G145" t="str">
            <v>1998.12.31</v>
          </cell>
          <cell r="H145">
            <v>2002.01</v>
          </cell>
          <cell r="I145">
            <v>20</v>
          </cell>
          <cell r="J145">
            <v>0.05</v>
          </cell>
          <cell r="K145">
            <v>207741500</v>
          </cell>
          <cell r="L145">
            <v>0</v>
          </cell>
          <cell r="M145">
            <v>207741500</v>
          </cell>
          <cell r="N145">
            <v>207740500</v>
          </cell>
          <cell r="O145">
            <v>0</v>
          </cell>
          <cell r="P145">
            <v>207740500</v>
          </cell>
          <cell r="Q145">
            <v>1000</v>
          </cell>
          <cell r="R145">
            <v>0</v>
          </cell>
          <cell r="S145">
            <v>0</v>
          </cell>
          <cell r="T145">
            <v>0</v>
          </cell>
          <cell r="U145">
            <v>1000</v>
          </cell>
          <cell r="V145">
            <v>0</v>
          </cell>
          <cell r="W145">
            <v>0</v>
          </cell>
        </row>
        <row r="146">
          <cell r="D146" t="str">
            <v>천안공장 관리과</v>
          </cell>
          <cell r="E146">
            <v>319980004</v>
          </cell>
          <cell r="F146" t="str">
            <v>콘테이너 천막</v>
          </cell>
          <cell r="G146" t="str">
            <v>1998.12.31</v>
          </cell>
          <cell r="H146">
            <v>2002.01</v>
          </cell>
          <cell r="I146">
            <v>20</v>
          </cell>
          <cell r="J146">
            <v>0.05</v>
          </cell>
          <cell r="K146">
            <v>6990700</v>
          </cell>
          <cell r="L146">
            <v>0</v>
          </cell>
          <cell r="M146">
            <v>6990700</v>
          </cell>
          <cell r="N146">
            <v>6989700</v>
          </cell>
          <cell r="O146">
            <v>0</v>
          </cell>
          <cell r="P146">
            <v>6989700</v>
          </cell>
          <cell r="Q146">
            <v>1000</v>
          </cell>
          <cell r="R146">
            <v>0</v>
          </cell>
          <cell r="S146">
            <v>0</v>
          </cell>
          <cell r="T146">
            <v>0</v>
          </cell>
          <cell r="U146">
            <v>1000</v>
          </cell>
          <cell r="V146">
            <v>0</v>
          </cell>
          <cell r="W146">
            <v>0</v>
          </cell>
        </row>
        <row r="147">
          <cell r="D147" t="str">
            <v>천안공장 관리과</v>
          </cell>
          <cell r="E147">
            <v>319980005</v>
          </cell>
          <cell r="F147" t="str">
            <v>군도도로</v>
          </cell>
          <cell r="G147" t="str">
            <v>1998.12.31</v>
          </cell>
          <cell r="H147">
            <v>2002.01</v>
          </cell>
          <cell r="I147">
            <v>20</v>
          </cell>
          <cell r="J147">
            <v>0.05</v>
          </cell>
          <cell r="K147">
            <v>357000000</v>
          </cell>
          <cell r="L147">
            <v>0</v>
          </cell>
          <cell r="M147">
            <v>357000000</v>
          </cell>
          <cell r="N147">
            <v>356999000</v>
          </cell>
          <cell r="O147">
            <v>0</v>
          </cell>
          <cell r="P147">
            <v>356999000</v>
          </cell>
          <cell r="Q147">
            <v>1000</v>
          </cell>
          <cell r="R147">
            <v>0</v>
          </cell>
          <cell r="S147">
            <v>0</v>
          </cell>
          <cell r="T147">
            <v>0</v>
          </cell>
          <cell r="U147">
            <v>1000</v>
          </cell>
          <cell r="V147">
            <v>0</v>
          </cell>
          <cell r="W147">
            <v>0</v>
          </cell>
        </row>
        <row r="148">
          <cell r="D148" t="str">
            <v>AL구</v>
          </cell>
          <cell r="K148">
            <v>1053481200</v>
          </cell>
          <cell r="L148">
            <v>0</v>
          </cell>
          <cell r="M148">
            <v>1053481200</v>
          </cell>
          <cell r="N148">
            <v>1053474200</v>
          </cell>
          <cell r="O148">
            <v>0</v>
          </cell>
          <cell r="P148">
            <v>1053474200</v>
          </cell>
          <cell r="Q148">
            <v>7000</v>
          </cell>
          <cell r="R148">
            <v>0</v>
          </cell>
          <cell r="S148">
            <v>0</v>
          </cell>
          <cell r="T148">
            <v>0</v>
          </cell>
          <cell r="U148">
            <v>7000</v>
          </cell>
          <cell r="V148">
            <v>0</v>
          </cell>
          <cell r="W148">
            <v>0</v>
          </cell>
        </row>
        <row r="149">
          <cell r="D149" t="str">
            <v>통신선 소재1팀</v>
          </cell>
          <cell r="E149">
            <v>319890001</v>
          </cell>
          <cell r="F149" t="str">
            <v>수중 모타 펌프</v>
          </cell>
          <cell r="G149" t="str">
            <v>1989.04.29</v>
          </cell>
          <cell r="I149">
            <v>20</v>
          </cell>
          <cell r="J149">
            <v>0.05</v>
          </cell>
          <cell r="K149">
            <v>5200000</v>
          </cell>
          <cell r="L149">
            <v>0</v>
          </cell>
          <cell r="M149">
            <v>5200000</v>
          </cell>
          <cell r="N149">
            <v>3900000</v>
          </cell>
          <cell r="O149">
            <v>260000</v>
          </cell>
          <cell r="P149">
            <v>4160000</v>
          </cell>
          <cell r="Q149">
            <v>1040000</v>
          </cell>
          <cell r="R149">
            <v>0</v>
          </cell>
          <cell r="S149">
            <v>0</v>
          </cell>
          <cell r="T149">
            <v>260000</v>
          </cell>
          <cell r="U149">
            <v>5200000</v>
          </cell>
          <cell r="V149">
            <v>260000</v>
          </cell>
          <cell r="W149">
            <v>260000</v>
          </cell>
        </row>
        <row r="150">
          <cell r="D150" t="str">
            <v>C/P구</v>
          </cell>
          <cell r="K150">
            <v>5200000</v>
          </cell>
          <cell r="L150">
            <v>0</v>
          </cell>
          <cell r="M150">
            <v>5200000</v>
          </cell>
          <cell r="N150">
            <v>3900000</v>
          </cell>
          <cell r="O150">
            <v>260000</v>
          </cell>
          <cell r="P150">
            <v>4160000</v>
          </cell>
          <cell r="Q150">
            <v>1040000</v>
          </cell>
          <cell r="R150">
            <v>0</v>
          </cell>
          <cell r="S150">
            <v>0</v>
          </cell>
          <cell r="T150">
            <v>260000</v>
          </cell>
          <cell r="U150">
            <v>5200000</v>
          </cell>
          <cell r="V150">
            <v>260000</v>
          </cell>
          <cell r="W150">
            <v>260000</v>
          </cell>
        </row>
        <row r="151">
          <cell r="D151" t="str">
            <v>통신선 설비보전부</v>
          </cell>
          <cell r="E151">
            <v>320020002</v>
          </cell>
          <cell r="F151" t="str">
            <v>용수배관,소화전 배관</v>
          </cell>
          <cell r="G151" t="str">
            <v>2002.07.12</v>
          </cell>
          <cell r="I151">
            <v>20</v>
          </cell>
          <cell r="J151">
            <v>0.05</v>
          </cell>
          <cell r="K151">
            <v>0</v>
          </cell>
          <cell r="L151">
            <v>20000000</v>
          </cell>
          <cell r="M151">
            <v>20000000</v>
          </cell>
          <cell r="N151">
            <v>0</v>
          </cell>
          <cell r="O151">
            <v>500000</v>
          </cell>
          <cell r="P151">
            <v>500000</v>
          </cell>
          <cell r="Q151">
            <v>19500000</v>
          </cell>
          <cell r="R151">
            <v>0</v>
          </cell>
          <cell r="S151">
            <v>0</v>
          </cell>
          <cell r="T151">
            <v>500000</v>
          </cell>
          <cell r="U151">
            <v>20000000</v>
          </cell>
          <cell r="V151">
            <v>1000000</v>
          </cell>
          <cell r="W151">
            <v>1000000</v>
          </cell>
        </row>
        <row r="152">
          <cell r="D152" t="str">
            <v>통신선 총무부</v>
          </cell>
          <cell r="E152">
            <v>319840001</v>
          </cell>
          <cell r="F152" t="str">
            <v>관망대</v>
          </cell>
          <cell r="G152" t="str">
            <v>1998.01.01</v>
          </cell>
          <cell r="I152">
            <v>20</v>
          </cell>
          <cell r="J152">
            <v>0.05</v>
          </cell>
          <cell r="K152">
            <v>12675000</v>
          </cell>
          <cell r="L152">
            <v>0</v>
          </cell>
          <cell r="M152">
            <v>12675000</v>
          </cell>
          <cell r="N152">
            <v>2560350</v>
          </cell>
          <cell r="O152">
            <v>633750</v>
          </cell>
          <cell r="P152">
            <v>3194100</v>
          </cell>
          <cell r="Q152">
            <v>9480900</v>
          </cell>
          <cell r="R152">
            <v>0</v>
          </cell>
          <cell r="S152">
            <v>0</v>
          </cell>
          <cell r="T152">
            <v>633750</v>
          </cell>
          <cell r="U152">
            <v>12675000</v>
          </cell>
          <cell r="V152">
            <v>633750</v>
          </cell>
          <cell r="W152">
            <v>633750</v>
          </cell>
        </row>
        <row r="153">
          <cell r="D153" t="str">
            <v>통신선 총무부</v>
          </cell>
          <cell r="E153">
            <v>319840002</v>
          </cell>
          <cell r="F153" t="str">
            <v>정문</v>
          </cell>
          <cell r="G153" t="str">
            <v>1998.01.01</v>
          </cell>
          <cell r="I153">
            <v>20</v>
          </cell>
          <cell r="J153">
            <v>0.05</v>
          </cell>
          <cell r="K153">
            <v>3960000</v>
          </cell>
          <cell r="L153">
            <v>0</v>
          </cell>
          <cell r="M153">
            <v>3960000</v>
          </cell>
          <cell r="N153">
            <v>732600</v>
          </cell>
          <cell r="O153">
            <v>198000</v>
          </cell>
          <cell r="P153">
            <v>930600</v>
          </cell>
          <cell r="Q153">
            <v>3029400</v>
          </cell>
          <cell r="R153">
            <v>0</v>
          </cell>
          <cell r="S153">
            <v>0</v>
          </cell>
          <cell r="T153">
            <v>198000</v>
          </cell>
          <cell r="U153">
            <v>3960000</v>
          </cell>
          <cell r="V153">
            <v>198000</v>
          </cell>
          <cell r="W153">
            <v>198000</v>
          </cell>
        </row>
        <row r="154">
          <cell r="D154" t="str">
            <v>통신선 총무부</v>
          </cell>
          <cell r="E154">
            <v>319840003</v>
          </cell>
          <cell r="F154" t="str">
            <v>담장</v>
          </cell>
          <cell r="G154" t="str">
            <v>1998.01.01</v>
          </cell>
          <cell r="I154">
            <v>20</v>
          </cell>
          <cell r="J154">
            <v>0.05</v>
          </cell>
          <cell r="K154">
            <v>6000000</v>
          </cell>
          <cell r="L154">
            <v>0</v>
          </cell>
          <cell r="M154">
            <v>6000000</v>
          </cell>
          <cell r="N154">
            <v>1212000</v>
          </cell>
          <cell r="O154">
            <v>300000</v>
          </cell>
          <cell r="P154">
            <v>1512000</v>
          </cell>
          <cell r="Q154">
            <v>4488000</v>
          </cell>
          <cell r="R154">
            <v>0</v>
          </cell>
          <cell r="S154">
            <v>0</v>
          </cell>
          <cell r="T154">
            <v>300000</v>
          </cell>
          <cell r="U154">
            <v>6000000</v>
          </cell>
          <cell r="V154">
            <v>300000</v>
          </cell>
          <cell r="W154">
            <v>300000</v>
          </cell>
        </row>
        <row r="155">
          <cell r="D155" t="str">
            <v>통신선 총무부</v>
          </cell>
          <cell r="E155">
            <v>319850001</v>
          </cell>
          <cell r="F155" t="str">
            <v>위험물 옥외저장고</v>
          </cell>
          <cell r="G155" t="str">
            <v>1985.03.30</v>
          </cell>
          <cell r="H155">
            <v>2000.01</v>
          </cell>
          <cell r="I155">
            <v>20</v>
          </cell>
          <cell r="J155">
            <v>0.05</v>
          </cell>
          <cell r="K155">
            <v>1288459</v>
          </cell>
          <cell r="L155">
            <v>0</v>
          </cell>
          <cell r="M155">
            <v>1288459</v>
          </cell>
          <cell r="N155">
            <v>1287459</v>
          </cell>
          <cell r="O155">
            <v>0</v>
          </cell>
          <cell r="P155">
            <v>1287459</v>
          </cell>
          <cell r="Q155">
            <v>1000</v>
          </cell>
          <cell r="R155">
            <v>0</v>
          </cell>
          <cell r="S155">
            <v>0</v>
          </cell>
          <cell r="T155">
            <v>0</v>
          </cell>
          <cell r="U155">
            <v>1288459</v>
          </cell>
          <cell r="V155">
            <v>64422</v>
          </cell>
          <cell r="W155">
            <v>64422</v>
          </cell>
        </row>
        <row r="156">
          <cell r="D156" t="str">
            <v>통신선 총무부</v>
          </cell>
          <cell r="E156">
            <v>319880001</v>
          </cell>
          <cell r="F156" t="str">
            <v>상수도 및 주조</v>
          </cell>
          <cell r="G156" t="str">
            <v>1988.02.27</v>
          </cell>
          <cell r="I156">
            <v>20</v>
          </cell>
          <cell r="J156">
            <v>0.05</v>
          </cell>
          <cell r="K156">
            <v>3922895</v>
          </cell>
          <cell r="L156">
            <v>0</v>
          </cell>
          <cell r="M156">
            <v>3922895</v>
          </cell>
          <cell r="N156">
            <v>1927630</v>
          </cell>
          <cell r="O156">
            <v>196145</v>
          </cell>
          <cell r="P156">
            <v>2123775</v>
          </cell>
          <cell r="Q156">
            <v>1799120</v>
          </cell>
          <cell r="R156">
            <v>0</v>
          </cell>
          <cell r="S156">
            <v>0</v>
          </cell>
          <cell r="T156">
            <v>196145</v>
          </cell>
          <cell r="U156">
            <v>3922895</v>
          </cell>
          <cell r="V156">
            <v>196144</v>
          </cell>
          <cell r="W156">
            <v>196144</v>
          </cell>
        </row>
        <row r="157">
          <cell r="D157" t="str">
            <v>통신선 총무부</v>
          </cell>
          <cell r="E157">
            <v>319880002</v>
          </cell>
          <cell r="F157" t="str">
            <v>콘태이너 접안장</v>
          </cell>
          <cell r="G157" t="str">
            <v>1998.01.01</v>
          </cell>
          <cell r="I157">
            <v>20</v>
          </cell>
          <cell r="J157">
            <v>0.05</v>
          </cell>
          <cell r="K157">
            <v>11250000</v>
          </cell>
          <cell r="L157">
            <v>0</v>
          </cell>
          <cell r="M157">
            <v>11250000</v>
          </cell>
          <cell r="N157">
            <v>2036250</v>
          </cell>
          <cell r="O157">
            <v>562500</v>
          </cell>
          <cell r="P157">
            <v>2598750</v>
          </cell>
          <cell r="Q157">
            <v>8651250</v>
          </cell>
          <cell r="R157">
            <v>0</v>
          </cell>
          <cell r="S157">
            <v>0</v>
          </cell>
          <cell r="T157">
            <v>562500</v>
          </cell>
          <cell r="U157">
            <v>11250000</v>
          </cell>
          <cell r="V157">
            <v>562500</v>
          </cell>
          <cell r="W157">
            <v>562500</v>
          </cell>
        </row>
        <row r="158">
          <cell r="D158" t="str">
            <v>통신선 총무부</v>
          </cell>
          <cell r="E158">
            <v>319880003</v>
          </cell>
          <cell r="F158" t="str">
            <v>크롬 폐수 처리시설</v>
          </cell>
          <cell r="G158" t="str">
            <v>1988.12.31</v>
          </cell>
          <cell r="I158">
            <v>20</v>
          </cell>
          <cell r="J158">
            <v>0.05</v>
          </cell>
          <cell r="K158">
            <v>36350000</v>
          </cell>
          <cell r="L158">
            <v>0</v>
          </cell>
          <cell r="M158">
            <v>36350000</v>
          </cell>
          <cell r="N158">
            <v>28353000</v>
          </cell>
          <cell r="O158">
            <v>1817500</v>
          </cell>
          <cell r="P158">
            <v>30170500</v>
          </cell>
          <cell r="Q158">
            <v>6179500</v>
          </cell>
          <cell r="R158">
            <v>0</v>
          </cell>
          <cell r="S158">
            <v>0</v>
          </cell>
          <cell r="T158">
            <v>1817500</v>
          </cell>
          <cell r="U158">
            <v>36350000</v>
          </cell>
          <cell r="V158">
            <v>1817500</v>
          </cell>
          <cell r="W158">
            <v>1817500</v>
          </cell>
        </row>
        <row r="159">
          <cell r="D159" t="str">
            <v>통신선 총무부</v>
          </cell>
          <cell r="E159">
            <v>319890002</v>
          </cell>
          <cell r="F159" t="str">
            <v>적치장 창고</v>
          </cell>
          <cell r="G159" t="str">
            <v>1989.04.29</v>
          </cell>
          <cell r="I159">
            <v>20</v>
          </cell>
          <cell r="J159">
            <v>0.05</v>
          </cell>
          <cell r="K159">
            <v>20100000</v>
          </cell>
          <cell r="L159">
            <v>0</v>
          </cell>
          <cell r="M159">
            <v>20100000</v>
          </cell>
          <cell r="N159">
            <v>15075000</v>
          </cell>
          <cell r="O159">
            <v>1005000</v>
          </cell>
          <cell r="P159">
            <v>16080000</v>
          </cell>
          <cell r="Q159">
            <v>4020000</v>
          </cell>
          <cell r="R159">
            <v>0</v>
          </cell>
          <cell r="S159">
            <v>0</v>
          </cell>
          <cell r="T159">
            <v>1005000</v>
          </cell>
          <cell r="U159">
            <v>20100000</v>
          </cell>
          <cell r="V159">
            <v>1005000</v>
          </cell>
          <cell r="W159">
            <v>1005000</v>
          </cell>
        </row>
        <row r="160">
          <cell r="D160" t="str">
            <v>통신선 총무부</v>
          </cell>
          <cell r="E160">
            <v>319890003</v>
          </cell>
          <cell r="F160" t="str">
            <v>LPG  저장고</v>
          </cell>
          <cell r="G160" t="str">
            <v>1998.01.01</v>
          </cell>
          <cell r="I160">
            <v>20</v>
          </cell>
          <cell r="J160">
            <v>0.05</v>
          </cell>
          <cell r="K160">
            <v>3765000</v>
          </cell>
          <cell r="L160">
            <v>0</v>
          </cell>
          <cell r="M160">
            <v>3765000</v>
          </cell>
          <cell r="N160">
            <v>982665</v>
          </cell>
          <cell r="O160">
            <v>188250</v>
          </cell>
          <cell r="P160">
            <v>1170915</v>
          </cell>
          <cell r="Q160">
            <v>2594085</v>
          </cell>
          <cell r="R160">
            <v>0</v>
          </cell>
          <cell r="S160">
            <v>0</v>
          </cell>
          <cell r="T160">
            <v>188250</v>
          </cell>
          <cell r="U160">
            <v>3765000</v>
          </cell>
          <cell r="V160">
            <v>188250</v>
          </cell>
          <cell r="W160">
            <v>188250</v>
          </cell>
        </row>
        <row r="161">
          <cell r="D161" t="str">
            <v>통신선 총무부</v>
          </cell>
          <cell r="E161">
            <v>319900002</v>
          </cell>
          <cell r="F161" t="str">
            <v>트럭 접안장</v>
          </cell>
          <cell r="G161" t="str">
            <v>1998.01.01</v>
          </cell>
          <cell r="I161">
            <v>20</v>
          </cell>
          <cell r="J161">
            <v>0.05</v>
          </cell>
          <cell r="K161">
            <v>4000000</v>
          </cell>
          <cell r="L161">
            <v>0</v>
          </cell>
          <cell r="M161">
            <v>4000000</v>
          </cell>
          <cell r="N161">
            <v>716000</v>
          </cell>
          <cell r="O161">
            <v>200000</v>
          </cell>
          <cell r="P161">
            <v>916000</v>
          </cell>
          <cell r="Q161">
            <v>3084000</v>
          </cell>
          <cell r="R161">
            <v>0</v>
          </cell>
          <cell r="S161">
            <v>0</v>
          </cell>
          <cell r="T161">
            <v>200000</v>
          </cell>
          <cell r="U161">
            <v>4000000</v>
          </cell>
          <cell r="V161">
            <v>200000</v>
          </cell>
          <cell r="W161">
            <v>200000</v>
          </cell>
        </row>
        <row r="162">
          <cell r="D162" t="str">
            <v>통신선 총무부</v>
          </cell>
          <cell r="E162">
            <v>319900003</v>
          </cell>
          <cell r="F162" t="str">
            <v>잔반 분쇄기</v>
          </cell>
          <cell r="G162" t="str">
            <v>1990.09.30</v>
          </cell>
          <cell r="I162">
            <v>20</v>
          </cell>
          <cell r="J162">
            <v>0.05</v>
          </cell>
          <cell r="K162">
            <v>2700000</v>
          </cell>
          <cell r="L162">
            <v>0</v>
          </cell>
          <cell r="M162">
            <v>2700000</v>
          </cell>
          <cell r="N162">
            <v>1782000</v>
          </cell>
          <cell r="O162">
            <v>135000</v>
          </cell>
          <cell r="P162">
            <v>1917000</v>
          </cell>
          <cell r="Q162">
            <v>783000</v>
          </cell>
          <cell r="R162">
            <v>0</v>
          </cell>
          <cell r="S162">
            <v>0</v>
          </cell>
          <cell r="T162">
            <v>135000</v>
          </cell>
          <cell r="U162">
            <v>2700000</v>
          </cell>
          <cell r="V162">
            <v>135000</v>
          </cell>
          <cell r="W162">
            <v>135000</v>
          </cell>
        </row>
        <row r="163">
          <cell r="D163" t="str">
            <v>통신선 총무부</v>
          </cell>
          <cell r="E163">
            <v>319980006</v>
          </cell>
          <cell r="F163" t="str">
            <v>도로</v>
          </cell>
          <cell r="G163" t="str">
            <v>1998.12.31</v>
          </cell>
          <cell r="I163">
            <v>20</v>
          </cell>
          <cell r="J163">
            <v>0.05</v>
          </cell>
          <cell r="K163">
            <v>113500000</v>
          </cell>
          <cell r="L163">
            <v>0</v>
          </cell>
          <cell r="M163">
            <v>113500000</v>
          </cell>
          <cell r="N163">
            <v>19862500</v>
          </cell>
          <cell r="O163">
            <v>5675000</v>
          </cell>
          <cell r="P163">
            <v>25537500</v>
          </cell>
          <cell r="Q163">
            <v>87962500</v>
          </cell>
          <cell r="R163">
            <v>0</v>
          </cell>
          <cell r="S163">
            <v>0</v>
          </cell>
          <cell r="T163">
            <v>5675000</v>
          </cell>
          <cell r="U163">
            <v>113500000</v>
          </cell>
          <cell r="V163">
            <v>5675000</v>
          </cell>
          <cell r="W163">
            <v>5675000</v>
          </cell>
        </row>
        <row r="164">
          <cell r="D164" t="str">
            <v>W구</v>
          </cell>
          <cell r="K164">
            <v>219511354</v>
          </cell>
          <cell r="L164">
            <v>20000000</v>
          </cell>
          <cell r="M164">
            <v>239511354</v>
          </cell>
          <cell r="N164">
            <v>76527454</v>
          </cell>
          <cell r="O164">
            <v>11411145</v>
          </cell>
          <cell r="P164">
            <v>87938599</v>
          </cell>
          <cell r="Q164">
            <v>151572755</v>
          </cell>
          <cell r="R164">
            <v>0</v>
          </cell>
          <cell r="S164">
            <v>0</v>
          </cell>
          <cell r="T164">
            <v>11411145</v>
          </cell>
          <cell r="U164">
            <v>239511354</v>
          </cell>
          <cell r="V164">
            <v>11975566</v>
          </cell>
          <cell r="W164">
            <v>11975566</v>
          </cell>
        </row>
        <row r="165">
          <cell r="D165" t="str">
            <v>통신선 F/S 3팀</v>
          </cell>
          <cell r="E165">
            <v>319900004</v>
          </cell>
          <cell r="F165" t="str">
            <v>PE 원료탱크</v>
          </cell>
          <cell r="G165" t="str">
            <v>1990.12.31</v>
          </cell>
          <cell r="I165">
            <v>20</v>
          </cell>
          <cell r="J165">
            <v>0.05</v>
          </cell>
          <cell r="K165">
            <v>1100000</v>
          </cell>
          <cell r="L165">
            <v>0</v>
          </cell>
          <cell r="M165">
            <v>1100000</v>
          </cell>
          <cell r="N165">
            <v>726000</v>
          </cell>
          <cell r="O165">
            <v>55000</v>
          </cell>
          <cell r="P165">
            <v>781000</v>
          </cell>
          <cell r="Q165">
            <v>319000</v>
          </cell>
          <cell r="R165">
            <v>0</v>
          </cell>
          <cell r="S165">
            <v>0</v>
          </cell>
          <cell r="T165">
            <v>55000</v>
          </cell>
          <cell r="U165">
            <v>1100000</v>
          </cell>
          <cell r="V165">
            <v>55000</v>
          </cell>
          <cell r="W165">
            <v>55000</v>
          </cell>
        </row>
        <row r="166">
          <cell r="D166" t="str">
            <v>F/S구</v>
          </cell>
          <cell r="K166">
            <v>1100000</v>
          </cell>
          <cell r="L166">
            <v>0</v>
          </cell>
          <cell r="M166">
            <v>1100000</v>
          </cell>
          <cell r="N166">
            <v>726000</v>
          </cell>
          <cell r="O166">
            <v>55000</v>
          </cell>
          <cell r="P166">
            <v>781000</v>
          </cell>
          <cell r="Q166">
            <v>319000</v>
          </cell>
          <cell r="R166">
            <v>0</v>
          </cell>
          <cell r="S166">
            <v>0</v>
          </cell>
          <cell r="T166">
            <v>55000</v>
          </cell>
          <cell r="U166">
            <v>1100000</v>
          </cell>
          <cell r="V166">
            <v>55000</v>
          </cell>
          <cell r="W166">
            <v>55000</v>
          </cell>
        </row>
        <row r="167">
          <cell r="D167" t="str">
            <v>통신선광케이블생산팀</v>
          </cell>
          <cell r="E167">
            <v>320010002</v>
          </cell>
          <cell r="F167" t="str">
            <v>O/F바닥레일</v>
          </cell>
          <cell r="G167" t="str">
            <v>2001.07.20</v>
          </cell>
          <cell r="I167">
            <v>20</v>
          </cell>
          <cell r="J167">
            <v>0.05</v>
          </cell>
          <cell r="K167">
            <v>900000</v>
          </cell>
          <cell r="L167">
            <v>0</v>
          </cell>
          <cell r="M167">
            <v>900000</v>
          </cell>
          <cell r="N167">
            <v>22500</v>
          </cell>
          <cell r="O167">
            <v>45000</v>
          </cell>
          <cell r="P167">
            <v>67500</v>
          </cell>
          <cell r="Q167">
            <v>832500</v>
          </cell>
          <cell r="R167">
            <v>0</v>
          </cell>
          <cell r="S167">
            <v>0</v>
          </cell>
          <cell r="T167">
            <v>45000</v>
          </cell>
          <cell r="U167">
            <v>900000</v>
          </cell>
          <cell r="V167">
            <v>45000</v>
          </cell>
          <cell r="W167">
            <v>45000</v>
          </cell>
        </row>
        <row r="168">
          <cell r="D168" t="str">
            <v>O/F구</v>
          </cell>
          <cell r="K168">
            <v>900000</v>
          </cell>
          <cell r="L168">
            <v>0</v>
          </cell>
          <cell r="M168">
            <v>900000</v>
          </cell>
          <cell r="N168">
            <v>22500</v>
          </cell>
          <cell r="O168">
            <v>45000</v>
          </cell>
          <cell r="P168">
            <v>67500</v>
          </cell>
          <cell r="Q168">
            <v>832500</v>
          </cell>
          <cell r="R168">
            <v>0</v>
          </cell>
          <cell r="S168">
            <v>0</v>
          </cell>
          <cell r="T168">
            <v>45000</v>
          </cell>
          <cell r="U168">
            <v>900000</v>
          </cell>
          <cell r="V168">
            <v>45000</v>
          </cell>
          <cell r="W168">
            <v>45000</v>
          </cell>
        </row>
        <row r="169">
          <cell r="D169" t="str">
            <v>통신공장</v>
          </cell>
          <cell r="E169">
            <v>319980001</v>
          </cell>
          <cell r="F169" t="str">
            <v>지하배수로</v>
          </cell>
          <cell r="G169" t="str">
            <v>1998.01.01</v>
          </cell>
          <cell r="I169">
            <v>20</v>
          </cell>
          <cell r="J169">
            <v>0.05</v>
          </cell>
          <cell r="K169">
            <v>27000000</v>
          </cell>
          <cell r="L169">
            <v>0</v>
          </cell>
          <cell r="M169">
            <v>27000000</v>
          </cell>
          <cell r="N169">
            <v>5130000</v>
          </cell>
          <cell r="O169">
            <v>1350000</v>
          </cell>
          <cell r="P169">
            <v>6480000</v>
          </cell>
          <cell r="Q169">
            <v>20520000</v>
          </cell>
          <cell r="R169">
            <v>0</v>
          </cell>
          <cell r="S169">
            <v>0</v>
          </cell>
          <cell r="T169">
            <v>1350000</v>
          </cell>
          <cell r="U169">
            <v>27000000</v>
          </cell>
          <cell r="V169">
            <v>1350000</v>
          </cell>
          <cell r="W169">
            <v>1350000</v>
          </cell>
        </row>
        <row r="170">
          <cell r="D170" t="str">
            <v>연구소 관리팀</v>
          </cell>
          <cell r="E170">
            <v>319860001</v>
          </cell>
          <cell r="F170" t="str">
            <v>지하수 저장탱크</v>
          </cell>
          <cell r="G170" t="str">
            <v>1998.01.01</v>
          </cell>
          <cell r="I170">
            <v>20</v>
          </cell>
          <cell r="J170">
            <v>0.05</v>
          </cell>
          <cell r="K170">
            <v>25375000</v>
          </cell>
          <cell r="L170">
            <v>0</v>
          </cell>
          <cell r="M170">
            <v>25375000</v>
          </cell>
          <cell r="N170">
            <v>6978125</v>
          </cell>
          <cell r="O170">
            <v>1268750</v>
          </cell>
          <cell r="P170">
            <v>8246875</v>
          </cell>
          <cell r="Q170">
            <v>17128125</v>
          </cell>
          <cell r="R170">
            <v>0</v>
          </cell>
          <cell r="S170">
            <v>0</v>
          </cell>
          <cell r="T170">
            <v>1268750</v>
          </cell>
          <cell r="U170">
            <v>25375000</v>
          </cell>
          <cell r="V170">
            <v>1268750</v>
          </cell>
          <cell r="W170">
            <v>1268750</v>
          </cell>
        </row>
        <row r="171">
          <cell r="D171" t="str">
            <v>연구소 관리팀</v>
          </cell>
          <cell r="E171">
            <v>319870001</v>
          </cell>
          <cell r="F171" t="str">
            <v>배 수 로</v>
          </cell>
          <cell r="G171" t="str">
            <v>1998.01.01</v>
          </cell>
          <cell r="I171">
            <v>20</v>
          </cell>
          <cell r="J171">
            <v>0.05</v>
          </cell>
          <cell r="K171">
            <v>12000000</v>
          </cell>
          <cell r="L171">
            <v>0</v>
          </cell>
          <cell r="M171">
            <v>12000000</v>
          </cell>
          <cell r="N171">
            <v>3300000</v>
          </cell>
          <cell r="O171">
            <v>600000</v>
          </cell>
          <cell r="P171">
            <v>3900000</v>
          </cell>
          <cell r="Q171">
            <v>8100000</v>
          </cell>
          <cell r="R171">
            <v>0</v>
          </cell>
          <cell r="S171">
            <v>0</v>
          </cell>
          <cell r="T171">
            <v>600000</v>
          </cell>
          <cell r="U171">
            <v>12000000</v>
          </cell>
          <cell r="V171">
            <v>600000</v>
          </cell>
          <cell r="W171">
            <v>600000</v>
          </cell>
        </row>
        <row r="172">
          <cell r="D172" t="str">
            <v>연구소 관리팀</v>
          </cell>
          <cell r="E172">
            <v>319870002</v>
          </cell>
          <cell r="F172" t="str">
            <v>대  문</v>
          </cell>
          <cell r="G172" t="str">
            <v>1998.01.01</v>
          </cell>
          <cell r="I172">
            <v>20</v>
          </cell>
          <cell r="J172">
            <v>0.05</v>
          </cell>
          <cell r="K172">
            <v>7710000</v>
          </cell>
          <cell r="L172">
            <v>0</v>
          </cell>
          <cell r="M172">
            <v>7710000</v>
          </cell>
          <cell r="N172">
            <v>1260660</v>
          </cell>
          <cell r="O172">
            <v>385500</v>
          </cell>
          <cell r="P172">
            <v>1646160</v>
          </cell>
          <cell r="Q172">
            <v>6063840</v>
          </cell>
          <cell r="R172">
            <v>0</v>
          </cell>
          <cell r="S172">
            <v>0</v>
          </cell>
          <cell r="T172">
            <v>385500</v>
          </cell>
          <cell r="U172">
            <v>7710000</v>
          </cell>
          <cell r="V172">
            <v>385500</v>
          </cell>
          <cell r="W172">
            <v>385500</v>
          </cell>
        </row>
        <row r="173">
          <cell r="D173" t="str">
            <v>연구소 관리팀</v>
          </cell>
          <cell r="E173">
            <v>319870003</v>
          </cell>
          <cell r="F173" t="str">
            <v>담  장</v>
          </cell>
          <cell r="G173" t="str">
            <v>1987.06.30</v>
          </cell>
          <cell r="I173">
            <v>20</v>
          </cell>
          <cell r="J173">
            <v>0.05</v>
          </cell>
          <cell r="K173">
            <v>2100000</v>
          </cell>
          <cell r="L173">
            <v>0</v>
          </cell>
          <cell r="M173">
            <v>2100000</v>
          </cell>
          <cell r="N173">
            <v>1071000</v>
          </cell>
          <cell r="O173">
            <v>105000</v>
          </cell>
          <cell r="P173">
            <v>1176000</v>
          </cell>
          <cell r="Q173">
            <v>924000</v>
          </cell>
          <cell r="R173">
            <v>0</v>
          </cell>
          <cell r="S173">
            <v>0</v>
          </cell>
          <cell r="T173">
            <v>105000</v>
          </cell>
          <cell r="U173">
            <v>2100000</v>
          </cell>
          <cell r="V173">
            <v>105000</v>
          </cell>
          <cell r="W173">
            <v>105000</v>
          </cell>
        </row>
        <row r="174">
          <cell r="D174" t="str">
            <v>연구소 관리팀</v>
          </cell>
          <cell r="E174">
            <v>319870004</v>
          </cell>
          <cell r="F174" t="str">
            <v>도   로</v>
          </cell>
          <cell r="G174" t="str">
            <v>1998.01.01</v>
          </cell>
          <cell r="I174">
            <v>20</v>
          </cell>
          <cell r="J174">
            <v>0.05</v>
          </cell>
          <cell r="K174">
            <v>280000</v>
          </cell>
          <cell r="L174">
            <v>0</v>
          </cell>
          <cell r="M174">
            <v>280000</v>
          </cell>
          <cell r="N174">
            <v>112000</v>
          </cell>
          <cell r="O174">
            <v>14000</v>
          </cell>
          <cell r="P174">
            <v>126000</v>
          </cell>
          <cell r="Q174">
            <v>154000</v>
          </cell>
          <cell r="R174">
            <v>0</v>
          </cell>
          <cell r="S174">
            <v>0</v>
          </cell>
          <cell r="T174">
            <v>14000</v>
          </cell>
          <cell r="U174">
            <v>280000</v>
          </cell>
          <cell r="V174">
            <v>14000</v>
          </cell>
          <cell r="W174">
            <v>14000</v>
          </cell>
        </row>
        <row r="175">
          <cell r="D175" t="str">
            <v>연구소 관리팀</v>
          </cell>
          <cell r="E175">
            <v>319900001</v>
          </cell>
          <cell r="F175" t="str">
            <v>잔밥 처리기</v>
          </cell>
          <cell r="G175" t="str">
            <v>1998.01.01</v>
          </cell>
          <cell r="I175">
            <v>20</v>
          </cell>
          <cell r="J175">
            <v>0.05</v>
          </cell>
          <cell r="K175">
            <v>1758000</v>
          </cell>
          <cell r="L175">
            <v>0</v>
          </cell>
          <cell r="M175">
            <v>1758000</v>
          </cell>
          <cell r="N175">
            <v>439500</v>
          </cell>
          <cell r="O175">
            <v>87900</v>
          </cell>
          <cell r="P175">
            <v>527400</v>
          </cell>
          <cell r="Q175">
            <v>1230600</v>
          </cell>
          <cell r="R175">
            <v>0</v>
          </cell>
          <cell r="S175">
            <v>0</v>
          </cell>
          <cell r="T175">
            <v>87900</v>
          </cell>
          <cell r="U175">
            <v>1758000</v>
          </cell>
          <cell r="V175">
            <v>87900</v>
          </cell>
          <cell r="W175">
            <v>87900</v>
          </cell>
        </row>
        <row r="176">
          <cell r="D176" t="str">
            <v>연구소 관리팀</v>
          </cell>
          <cell r="E176">
            <v>319910001</v>
          </cell>
          <cell r="F176" t="str">
            <v>상 수 도</v>
          </cell>
          <cell r="G176" t="str">
            <v>1998.01.01</v>
          </cell>
          <cell r="I176">
            <v>20</v>
          </cell>
          <cell r="J176">
            <v>0.05</v>
          </cell>
          <cell r="K176">
            <v>13933000</v>
          </cell>
          <cell r="L176">
            <v>0</v>
          </cell>
          <cell r="M176">
            <v>13933000</v>
          </cell>
          <cell r="N176">
            <v>2633337</v>
          </cell>
          <cell r="O176">
            <v>696650</v>
          </cell>
          <cell r="P176">
            <v>3329987</v>
          </cell>
          <cell r="Q176">
            <v>10603013</v>
          </cell>
          <cell r="R176">
            <v>0</v>
          </cell>
          <cell r="S176">
            <v>0</v>
          </cell>
          <cell r="T176">
            <v>696650</v>
          </cell>
          <cell r="U176">
            <v>13933000</v>
          </cell>
          <cell r="V176">
            <v>696650</v>
          </cell>
          <cell r="W176">
            <v>696650</v>
          </cell>
        </row>
        <row r="177">
          <cell r="D177" t="str">
            <v>R/D구</v>
          </cell>
          <cell r="K177">
            <v>90156000</v>
          </cell>
          <cell r="L177">
            <v>0</v>
          </cell>
          <cell r="M177">
            <v>90156000</v>
          </cell>
          <cell r="N177">
            <v>20924622</v>
          </cell>
          <cell r="O177">
            <v>4507800</v>
          </cell>
          <cell r="P177">
            <v>25432422</v>
          </cell>
          <cell r="Q177">
            <v>64723578</v>
          </cell>
          <cell r="R177">
            <v>0</v>
          </cell>
          <cell r="S177">
            <v>0</v>
          </cell>
          <cell r="T177">
            <v>4507800</v>
          </cell>
          <cell r="U177">
            <v>90156000</v>
          </cell>
          <cell r="V177">
            <v>4507800</v>
          </cell>
          <cell r="W177">
            <v>4507800</v>
          </cell>
        </row>
        <row r="178">
          <cell r="D178" t="str">
            <v>연구소 FM팀</v>
          </cell>
          <cell r="E178">
            <v>320020001</v>
          </cell>
          <cell r="F178" t="str">
            <v>수원FM공장 가스저장소(C동)</v>
          </cell>
          <cell r="G178" t="str">
            <v>2002.02.20</v>
          </cell>
          <cell r="I178">
            <v>20</v>
          </cell>
          <cell r="J178">
            <v>0.05</v>
          </cell>
          <cell r="K178">
            <v>0</v>
          </cell>
          <cell r="L178">
            <v>55153086</v>
          </cell>
          <cell r="M178">
            <v>55153086</v>
          </cell>
          <cell r="N178">
            <v>0</v>
          </cell>
          <cell r="O178">
            <v>2527850</v>
          </cell>
          <cell r="P178">
            <v>2527850</v>
          </cell>
          <cell r="Q178">
            <v>52625236</v>
          </cell>
          <cell r="R178">
            <v>0</v>
          </cell>
          <cell r="S178">
            <v>0</v>
          </cell>
          <cell r="T178">
            <v>2527850</v>
          </cell>
          <cell r="U178">
            <v>55153086</v>
          </cell>
          <cell r="V178">
            <v>2757654</v>
          </cell>
          <cell r="W178">
            <v>2757654</v>
          </cell>
        </row>
        <row r="179">
          <cell r="D179" t="str">
            <v>F/M구</v>
          </cell>
          <cell r="K179">
            <v>0</v>
          </cell>
          <cell r="L179">
            <v>55153086</v>
          </cell>
          <cell r="M179">
            <v>55153086</v>
          </cell>
          <cell r="N179">
            <v>0</v>
          </cell>
          <cell r="O179">
            <v>2527850</v>
          </cell>
          <cell r="P179">
            <v>2527850</v>
          </cell>
          <cell r="Q179">
            <v>52625236</v>
          </cell>
          <cell r="R179">
            <v>0</v>
          </cell>
          <cell r="S179">
            <v>0</v>
          </cell>
          <cell r="T179">
            <v>2527850</v>
          </cell>
          <cell r="U179">
            <v>55153086</v>
          </cell>
          <cell r="V179">
            <v>2757654</v>
          </cell>
          <cell r="W179">
            <v>2757654</v>
          </cell>
        </row>
        <row r="180">
          <cell r="K180">
            <v>1370348554</v>
          </cell>
          <cell r="L180">
            <v>75153086</v>
          </cell>
          <cell r="M180">
            <v>1445501640</v>
          </cell>
          <cell r="N180">
            <v>1155574776</v>
          </cell>
          <cell r="O180">
            <v>18806795</v>
          </cell>
          <cell r="P180">
            <v>1174381571</v>
          </cell>
          <cell r="Q180">
            <v>271120069</v>
          </cell>
          <cell r="R180">
            <v>0</v>
          </cell>
          <cell r="S180">
            <v>0</v>
          </cell>
          <cell r="T180">
            <v>18806795</v>
          </cell>
          <cell r="U180">
            <v>392027440</v>
          </cell>
          <cell r="V180">
            <v>19601020</v>
          </cell>
          <cell r="W180">
            <v>19601020</v>
          </cell>
        </row>
        <row r="182">
          <cell r="D182" t="str">
            <v>알미늄 가공반</v>
          </cell>
          <cell r="E182">
            <v>419870004</v>
          </cell>
          <cell r="F182" t="str">
            <v>JUROFORM</v>
          </cell>
          <cell r="G182" t="str">
            <v>1987.06.25</v>
          </cell>
          <cell r="H182">
            <v>1996.06</v>
          </cell>
          <cell r="I182">
            <v>10</v>
          </cell>
          <cell r="J182">
            <v>0.25900000000000001</v>
          </cell>
          <cell r="K182">
            <v>4869600</v>
          </cell>
          <cell r="L182">
            <v>0</v>
          </cell>
          <cell r="M182">
            <v>4869600</v>
          </cell>
          <cell r="N182">
            <v>4868600</v>
          </cell>
          <cell r="O182">
            <v>0</v>
          </cell>
          <cell r="P182">
            <v>4868600</v>
          </cell>
          <cell r="Q182">
            <v>1000</v>
          </cell>
          <cell r="R182">
            <v>0</v>
          </cell>
          <cell r="S182">
            <v>0</v>
          </cell>
          <cell r="T182">
            <v>0</v>
          </cell>
          <cell r="U182">
            <v>1000</v>
          </cell>
          <cell r="V182">
            <v>0</v>
          </cell>
          <cell r="W182">
            <v>0</v>
          </cell>
        </row>
        <row r="183">
          <cell r="D183" t="str">
            <v>알미늄 가공반</v>
          </cell>
          <cell r="E183">
            <v>419880008</v>
          </cell>
          <cell r="F183" t="str">
            <v>샤링기</v>
          </cell>
          <cell r="G183" t="str">
            <v>1998.01.01</v>
          </cell>
          <cell r="H183">
            <v>2002.01</v>
          </cell>
          <cell r="I183">
            <v>10</v>
          </cell>
          <cell r="J183">
            <v>0.25900000000000001</v>
          </cell>
          <cell r="K183">
            <v>316000</v>
          </cell>
          <cell r="L183">
            <v>0</v>
          </cell>
          <cell r="M183">
            <v>316000</v>
          </cell>
          <cell r="N183">
            <v>315000</v>
          </cell>
          <cell r="O183">
            <v>0</v>
          </cell>
          <cell r="P183">
            <v>315000</v>
          </cell>
          <cell r="Q183">
            <v>1000</v>
          </cell>
          <cell r="R183">
            <v>0</v>
          </cell>
          <cell r="S183">
            <v>0</v>
          </cell>
          <cell r="T183">
            <v>0</v>
          </cell>
          <cell r="U183">
            <v>1000</v>
          </cell>
          <cell r="V183">
            <v>0</v>
          </cell>
          <cell r="W183">
            <v>0</v>
          </cell>
        </row>
        <row r="184">
          <cell r="D184" t="str">
            <v>알미늄 가공반</v>
          </cell>
          <cell r="E184">
            <v>419900020</v>
          </cell>
          <cell r="F184" t="str">
            <v>GRILLE EXPANDING M/C</v>
          </cell>
          <cell r="G184" t="str">
            <v>1998.01.01</v>
          </cell>
          <cell r="I184">
            <v>10</v>
          </cell>
          <cell r="J184">
            <v>0.25900000000000001</v>
          </cell>
          <cell r="K184">
            <v>5274000</v>
          </cell>
          <cell r="L184">
            <v>0</v>
          </cell>
          <cell r="M184">
            <v>5274000</v>
          </cell>
          <cell r="N184">
            <v>4699845</v>
          </cell>
          <cell r="O184">
            <v>148706</v>
          </cell>
          <cell r="P184">
            <v>4848551</v>
          </cell>
          <cell r="Q184">
            <v>425449</v>
          </cell>
          <cell r="R184">
            <v>0</v>
          </cell>
          <cell r="S184">
            <v>0</v>
          </cell>
          <cell r="T184">
            <v>148706</v>
          </cell>
          <cell r="U184">
            <v>425449</v>
          </cell>
          <cell r="V184">
            <v>110191</v>
          </cell>
          <cell r="W184">
            <v>110191</v>
          </cell>
        </row>
        <row r="185">
          <cell r="D185" t="str">
            <v>알미늄 가공반</v>
          </cell>
          <cell r="E185">
            <v>419930010</v>
          </cell>
          <cell r="F185" t="str">
            <v>RECEIVER TANK</v>
          </cell>
          <cell r="G185" t="str">
            <v>1993.07.31</v>
          </cell>
          <cell r="H185">
            <v>2002.08</v>
          </cell>
          <cell r="I185">
            <v>10</v>
          </cell>
          <cell r="J185">
            <v>0.25900000000000001</v>
          </cell>
          <cell r="K185">
            <v>4500000</v>
          </cell>
          <cell r="L185">
            <v>0</v>
          </cell>
          <cell r="M185">
            <v>4500000</v>
          </cell>
          <cell r="N185">
            <v>4233879</v>
          </cell>
          <cell r="O185">
            <v>265121</v>
          </cell>
          <cell r="P185">
            <v>4499000</v>
          </cell>
          <cell r="Q185">
            <v>1000</v>
          </cell>
          <cell r="R185">
            <v>0</v>
          </cell>
          <cell r="S185">
            <v>0</v>
          </cell>
          <cell r="T185">
            <v>265121</v>
          </cell>
          <cell r="U185">
            <v>1000</v>
          </cell>
          <cell r="V185">
            <v>0</v>
          </cell>
          <cell r="W185">
            <v>0</v>
          </cell>
        </row>
        <row r="186">
          <cell r="D186" t="str">
            <v>알미늄 가공반</v>
          </cell>
          <cell r="E186">
            <v>419940022</v>
          </cell>
          <cell r="F186" t="str">
            <v>GRILLE PUNCHING</v>
          </cell>
          <cell r="G186" t="str">
            <v>1994.12.31</v>
          </cell>
          <cell r="I186">
            <v>10</v>
          </cell>
          <cell r="J186">
            <v>0.25900000000000001</v>
          </cell>
          <cell r="K186">
            <v>12000000</v>
          </cell>
          <cell r="L186">
            <v>0</v>
          </cell>
          <cell r="M186">
            <v>12000000</v>
          </cell>
          <cell r="N186">
            <v>10796515</v>
          </cell>
          <cell r="O186">
            <v>311703</v>
          </cell>
          <cell r="P186">
            <v>11108218</v>
          </cell>
          <cell r="Q186">
            <v>891782</v>
          </cell>
          <cell r="R186">
            <v>0</v>
          </cell>
          <cell r="S186">
            <v>0</v>
          </cell>
          <cell r="T186">
            <v>311703</v>
          </cell>
          <cell r="U186">
            <v>891782</v>
          </cell>
          <cell r="V186">
            <v>230971</v>
          </cell>
          <cell r="W186">
            <v>230971</v>
          </cell>
        </row>
        <row r="187">
          <cell r="D187" t="str">
            <v>알미늄 가공반</v>
          </cell>
          <cell r="E187">
            <v>419950009</v>
          </cell>
          <cell r="F187" t="str">
            <v>PUNCHING SHEAR</v>
          </cell>
          <cell r="G187" t="str">
            <v>1995.06.30</v>
          </cell>
          <cell r="H187">
            <v>2002.05</v>
          </cell>
          <cell r="I187">
            <v>10</v>
          </cell>
          <cell r="J187">
            <v>0.25900000000000001</v>
          </cell>
          <cell r="K187">
            <v>16500000</v>
          </cell>
          <cell r="L187">
            <v>0</v>
          </cell>
          <cell r="M187">
            <v>16500000</v>
          </cell>
          <cell r="N187">
            <v>15577872</v>
          </cell>
          <cell r="O187">
            <v>921128</v>
          </cell>
          <cell r="P187">
            <v>16499000</v>
          </cell>
          <cell r="Q187">
            <v>1000</v>
          </cell>
          <cell r="R187">
            <v>0</v>
          </cell>
          <cell r="S187">
            <v>0</v>
          </cell>
          <cell r="T187">
            <v>921128</v>
          </cell>
          <cell r="U187">
            <v>1000</v>
          </cell>
          <cell r="V187">
            <v>0</v>
          </cell>
          <cell r="W187">
            <v>0</v>
          </cell>
        </row>
        <row r="188">
          <cell r="D188" t="str">
            <v>알미늄 가공반</v>
          </cell>
          <cell r="E188">
            <v>419960013</v>
          </cell>
          <cell r="F188" t="str">
            <v>그릴펀칭기 날</v>
          </cell>
          <cell r="G188" t="str">
            <v>1996.06.30</v>
          </cell>
          <cell r="I188">
            <v>10</v>
          </cell>
          <cell r="J188">
            <v>0.25900000000000001</v>
          </cell>
          <cell r="K188">
            <v>12400000</v>
          </cell>
          <cell r="L188">
            <v>0</v>
          </cell>
          <cell r="M188">
            <v>12400000</v>
          </cell>
          <cell r="N188">
            <v>11254897</v>
          </cell>
          <cell r="O188">
            <v>296582</v>
          </cell>
          <cell r="P188">
            <v>11551479</v>
          </cell>
          <cell r="Q188">
            <v>848521</v>
          </cell>
          <cell r="R188">
            <v>0</v>
          </cell>
          <cell r="S188">
            <v>0</v>
          </cell>
          <cell r="T188">
            <v>296582</v>
          </cell>
          <cell r="U188">
            <v>848521</v>
          </cell>
          <cell r="V188">
            <v>219766</v>
          </cell>
          <cell r="W188">
            <v>219766</v>
          </cell>
        </row>
        <row r="189">
          <cell r="D189" t="str">
            <v>알미늄 가공반</v>
          </cell>
          <cell r="E189">
            <v>419970033</v>
          </cell>
          <cell r="F189" t="str">
            <v>파워프레스(BCP-45)</v>
          </cell>
          <cell r="G189" t="str">
            <v>1998.01.01</v>
          </cell>
          <cell r="I189">
            <v>10</v>
          </cell>
          <cell r="J189">
            <v>0.25900000000000001</v>
          </cell>
          <cell r="K189">
            <v>5148000</v>
          </cell>
          <cell r="L189">
            <v>0</v>
          </cell>
          <cell r="M189">
            <v>5148000</v>
          </cell>
          <cell r="N189">
            <v>4287294</v>
          </cell>
          <cell r="O189">
            <v>222923</v>
          </cell>
          <cell r="P189">
            <v>4510217</v>
          </cell>
          <cell r="Q189">
            <v>637783</v>
          </cell>
          <cell r="R189">
            <v>0</v>
          </cell>
          <cell r="S189">
            <v>0</v>
          </cell>
          <cell r="T189">
            <v>222923</v>
          </cell>
          <cell r="U189">
            <v>637783</v>
          </cell>
          <cell r="V189">
            <v>165185</v>
          </cell>
          <cell r="W189">
            <v>165185</v>
          </cell>
        </row>
        <row r="190">
          <cell r="D190" t="str">
            <v>알미늄 가공반</v>
          </cell>
          <cell r="E190">
            <v>419970051</v>
          </cell>
          <cell r="F190" t="str">
            <v>포장 결속기</v>
          </cell>
          <cell r="G190" t="str">
            <v>1997.09.23</v>
          </cell>
          <cell r="I190">
            <v>10</v>
          </cell>
          <cell r="J190">
            <v>0.25900000000000001</v>
          </cell>
          <cell r="K190">
            <v>2200000</v>
          </cell>
          <cell r="L190">
            <v>0</v>
          </cell>
          <cell r="M190">
            <v>2200000</v>
          </cell>
          <cell r="N190">
            <v>1836908</v>
          </cell>
          <cell r="O190">
            <v>94041</v>
          </cell>
          <cell r="P190">
            <v>1930949</v>
          </cell>
          <cell r="Q190">
            <v>269051</v>
          </cell>
          <cell r="R190">
            <v>0</v>
          </cell>
          <cell r="S190">
            <v>0</v>
          </cell>
          <cell r="T190">
            <v>94041</v>
          </cell>
          <cell r="U190">
            <v>269051</v>
          </cell>
          <cell r="V190">
            <v>69684</v>
          </cell>
          <cell r="W190">
            <v>69684</v>
          </cell>
        </row>
        <row r="191">
          <cell r="D191" t="str">
            <v>알미늄 가공반</v>
          </cell>
          <cell r="E191">
            <v>419970052</v>
          </cell>
          <cell r="F191" t="str">
            <v>DOUBLE MITRE SAW</v>
          </cell>
          <cell r="G191" t="str">
            <v>1997.09.29</v>
          </cell>
          <cell r="I191">
            <v>10</v>
          </cell>
          <cell r="J191">
            <v>0.25900000000000001</v>
          </cell>
          <cell r="K191">
            <v>36756895</v>
          </cell>
          <cell r="L191">
            <v>0</v>
          </cell>
          <cell r="M191">
            <v>36756895</v>
          </cell>
          <cell r="N191">
            <v>30726064</v>
          </cell>
          <cell r="O191">
            <v>1561985</v>
          </cell>
          <cell r="P191">
            <v>32288049</v>
          </cell>
          <cell r="Q191">
            <v>4468846</v>
          </cell>
          <cell r="R191">
            <v>0</v>
          </cell>
          <cell r="S191">
            <v>0</v>
          </cell>
          <cell r="T191">
            <v>1561985</v>
          </cell>
          <cell r="U191">
            <v>4468846</v>
          </cell>
          <cell r="V191">
            <v>1157431</v>
          </cell>
          <cell r="W191">
            <v>1157431</v>
          </cell>
        </row>
        <row r="192">
          <cell r="D192" t="str">
            <v>알미늄 가공반</v>
          </cell>
          <cell r="E192">
            <v>419990070</v>
          </cell>
          <cell r="F192" t="str">
            <v>절단톱</v>
          </cell>
          <cell r="G192" t="str">
            <v>1999.09.01</v>
          </cell>
          <cell r="I192">
            <v>10</v>
          </cell>
          <cell r="J192">
            <v>0.25900000000000001</v>
          </cell>
          <cell r="K192">
            <v>2500000</v>
          </cell>
          <cell r="L192">
            <v>0</v>
          </cell>
          <cell r="M192">
            <v>2500000</v>
          </cell>
          <cell r="N192">
            <v>1663545</v>
          </cell>
          <cell r="O192">
            <v>216642</v>
          </cell>
          <cell r="P192">
            <v>1880187</v>
          </cell>
          <cell r="Q192">
            <v>619813</v>
          </cell>
          <cell r="R192">
            <v>0</v>
          </cell>
          <cell r="S192">
            <v>0</v>
          </cell>
          <cell r="T192">
            <v>216642</v>
          </cell>
          <cell r="U192">
            <v>619813</v>
          </cell>
          <cell r="V192">
            <v>160531</v>
          </cell>
          <cell r="W192">
            <v>160531</v>
          </cell>
        </row>
        <row r="193">
          <cell r="D193" t="str">
            <v>알미늄 가공반</v>
          </cell>
          <cell r="E193">
            <v>419990086</v>
          </cell>
          <cell r="F193" t="str">
            <v>제품자동 포장기</v>
          </cell>
          <cell r="G193" t="str">
            <v>1999.10.31</v>
          </cell>
          <cell r="I193">
            <v>10</v>
          </cell>
          <cell r="J193">
            <v>0.25900000000000001</v>
          </cell>
          <cell r="K193">
            <v>125000000</v>
          </cell>
          <cell r="L193">
            <v>0</v>
          </cell>
          <cell r="M193">
            <v>125000000</v>
          </cell>
          <cell r="N193">
            <v>83177187</v>
          </cell>
          <cell r="O193">
            <v>10832109</v>
          </cell>
          <cell r="P193">
            <v>94009296</v>
          </cell>
          <cell r="Q193">
            <v>30990704</v>
          </cell>
          <cell r="R193">
            <v>0</v>
          </cell>
          <cell r="S193">
            <v>0</v>
          </cell>
          <cell r="T193">
            <v>10832109</v>
          </cell>
          <cell r="U193">
            <v>30990704</v>
          </cell>
          <cell r="V193">
            <v>8026592</v>
          </cell>
          <cell r="W193">
            <v>8026592</v>
          </cell>
        </row>
        <row r="194">
          <cell r="D194" t="str">
            <v>알미늄 가공반</v>
          </cell>
          <cell r="E194">
            <v>420000024</v>
          </cell>
          <cell r="F194" t="str">
            <v>나무무늬 랩핑기</v>
          </cell>
          <cell r="G194" t="str">
            <v>2000.04.30</v>
          </cell>
          <cell r="H194">
            <v>1993.12</v>
          </cell>
          <cell r="I194">
            <v>10</v>
          </cell>
          <cell r="J194">
            <v>0.25900000000000001</v>
          </cell>
          <cell r="K194">
            <v>120000000</v>
          </cell>
          <cell r="L194">
            <v>0</v>
          </cell>
          <cell r="M194">
            <v>0</v>
          </cell>
          <cell r="N194">
            <v>73877196</v>
          </cell>
          <cell r="O194">
            <v>11530701</v>
          </cell>
          <cell r="P194">
            <v>0</v>
          </cell>
          <cell r="Q194">
            <v>0</v>
          </cell>
          <cell r="R194">
            <v>120000000</v>
          </cell>
          <cell r="S194">
            <v>0</v>
          </cell>
          <cell r="T194">
            <v>11530701</v>
          </cell>
          <cell r="U194">
            <v>0</v>
          </cell>
          <cell r="V194">
            <v>0</v>
          </cell>
          <cell r="W194">
            <v>0</v>
          </cell>
        </row>
        <row r="195">
          <cell r="D195" t="str">
            <v>알미늄 그릴반</v>
          </cell>
          <cell r="E195">
            <v>419980072</v>
          </cell>
          <cell r="F195" t="str">
            <v>Punching Machine</v>
          </cell>
          <cell r="G195" t="str">
            <v>1998.12.31</v>
          </cell>
          <cell r="I195">
            <v>10</v>
          </cell>
          <cell r="J195">
            <v>0.25900000000000001</v>
          </cell>
          <cell r="K195">
            <v>110000000</v>
          </cell>
          <cell r="L195">
            <v>0</v>
          </cell>
          <cell r="M195">
            <v>110000000</v>
          </cell>
          <cell r="N195">
            <v>82728180</v>
          </cell>
          <cell r="O195">
            <v>7063401</v>
          </cell>
          <cell r="P195">
            <v>89791581</v>
          </cell>
          <cell r="Q195">
            <v>20208419</v>
          </cell>
          <cell r="R195">
            <v>0</v>
          </cell>
          <cell r="S195">
            <v>0</v>
          </cell>
          <cell r="T195">
            <v>7063401</v>
          </cell>
          <cell r="U195">
            <v>20208419</v>
          </cell>
          <cell r="V195">
            <v>5233980</v>
          </cell>
          <cell r="W195">
            <v>5233980</v>
          </cell>
        </row>
        <row r="196">
          <cell r="D196" t="str">
            <v>알미늄 금형반</v>
          </cell>
          <cell r="E196">
            <v>419790003</v>
          </cell>
          <cell r="F196" t="str">
            <v>평면연삭반</v>
          </cell>
          <cell r="G196" t="str">
            <v>1979.08.28</v>
          </cell>
          <cell r="H196">
            <v>1993.12</v>
          </cell>
          <cell r="I196">
            <v>10</v>
          </cell>
          <cell r="J196">
            <v>0.25900000000000001</v>
          </cell>
          <cell r="K196">
            <v>12516212</v>
          </cell>
          <cell r="L196">
            <v>0</v>
          </cell>
          <cell r="M196">
            <v>12516212</v>
          </cell>
          <cell r="N196">
            <v>12515212</v>
          </cell>
          <cell r="O196">
            <v>0</v>
          </cell>
          <cell r="P196">
            <v>12515212</v>
          </cell>
          <cell r="Q196">
            <v>1000</v>
          </cell>
          <cell r="R196">
            <v>0</v>
          </cell>
          <cell r="S196">
            <v>0</v>
          </cell>
          <cell r="T196">
            <v>0</v>
          </cell>
          <cell r="U196">
            <v>1000</v>
          </cell>
          <cell r="V196">
            <v>0</v>
          </cell>
          <cell r="W196">
            <v>0</v>
          </cell>
        </row>
        <row r="197">
          <cell r="D197" t="str">
            <v>알미늄 금형반</v>
          </cell>
          <cell r="E197">
            <v>419790004</v>
          </cell>
          <cell r="F197" t="str">
            <v>방전가공기</v>
          </cell>
          <cell r="G197" t="str">
            <v>1998.01.01</v>
          </cell>
          <cell r="H197">
            <v>2002.01</v>
          </cell>
          <cell r="I197">
            <v>10</v>
          </cell>
          <cell r="J197">
            <v>0.25900000000000001</v>
          </cell>
          <cell r="K197">
            <v>15050000</v>
          </cell>
          <cell r="L197">
            <v>0</v>
          </cell>
          <cell r="M197">
            <v>15050000</v>
          </cell>
          <cell r="N197">
            <v>15049000</v>
          </cell>
          <cell r="O197">
            <v>0</v>
          </cell>
          <cell r="P197">
            <v>15049000</v>
          </cell>
          <cell r="Q197">
            <v>1000</v>
          </cell>
          <cell r="R197">
            <v>0</v>
          </cell>
          <cell r="S197">
            <v>0</v>
          </cell>
          <cell r="T197">
            <v>0</v>
          </cell>
          <cell r="U197">
            <v>1000</v>
          </cell>
          <cell r="V197">
            <v>0</v>
          </cell>
          <cell r="W197">
            <v>0</v>
          </cell>
        </row>
        <row r="198">
          <cell r="D198" t="str">
            <v>알미늄 금형반</v>
          </cell>
          <cell r="E198">
            <v>419840001</v>
          </cell>
          <cell r="F198" t="str">
            <v>선반</v>
          </cell>
          <cell r="G198" t="str">
            <v>1998.01.01</v>
          </cell>
          <cell r="H198">
            <v>2002.01</v>
          </cell>
          <cell r="I198">
            <v>10</v>
          </cell>
          <cell r="J198">
            <v>0.25900000000000001</v>
          </cell>
          <cell r="K198">
            <v>2400000</v>
          </cell>
          <cell r="L198">
            <v>0</v>
          </cell>
          <cell r="M198">
            <v>2400000</v>
          </cell>
          <cell r="N198">
            <v>2399000</v>
          </cell>
          <cell r="O198">
            <v>0</v>
          </cell>
          <cell r="P198">
            <v>2399000</v>
          </cell>
          <cell r="Q198">
            <v>1000</v>
          </cell>
          <cell r="R198">
            <v>0</v>
          </cell>
          <cell r="S198">
            <v>0</v>
          </cell>
          <cell r="T198">
            <v>0</v>
          </cell>
          <cell r="U198">
            <v>1000</v>
          </cell>
          <cell r="V198">
            <v>0</v>
          </cell>
          <cell r="W198">
            <v>0</v>
          </cell>
        </row>
        <row r="199">
          <cell r="D199" t="str">
            <v>알미늄 금형반</v>
          </cell>
          <cell r="E199">
            <v>419840004</v>
          </cell>
          <cell r="F199" t="str">
            <v>기계톱</v>
          </cell>
          <cell r="G199" t="str">
            <v>1998.01.01</v>
          </cell>
          <cell r="H199">
            <v>2002.01</v>
          </cell>
          <cell r="I199">
            <v>10</v>
          </cell>
          <cell r="J199">
            <v>0.25900000000000001</v>
          </cell>
          <cell r="K199">
            <v>936000</v>
          </cell>
          <cell r="L199">
            <v>0</v>
          </cell>
          <cell r="M199">
            <v>936000</v>
          </cell>
          <cell r="N199">
            <v>935000</v>
          </cell>
          <cell r="O199">
            <v>0</v>
          </cell>
          <cell r="P199">
            <v>935000</v>
          </cell>
          <cell r="Q199">
            <v>1000</v>
          </cell>
          <cell r="R199">
            <v>0</v>
          </cell>
          <cell r="S199">
            <v>0</v>
          </cell>
          <cell r="T199">
            <v>0</v>
          </cell>
          <cell r="U199">
            <v>1000</v>
          </cell>
          <cell r="V199">
            <v>0</v>
          </cell>
          <cell r="W199">
            <v>0</v>
          </cell>
        </row>
        <row r="200">
          <cell r="D200" t="str">
            <v>알미늄 금형반</v>
          </cell>
          <cell r="E200">
            <v>419840021</v>
          </cell>
          <cell r="F200" t="str">
            <v>방전가공기</v>
          </cell>
          <cell r="G200" t="str">
            <v>1998.01.01</v>
          </cell>
          <cell r="H200">
            <v>2002.01</v>
          </cell>
          <cell r="I200">
            <v>10</v>
          </cell>
          <cell r="J200">
            <v>0.25900000000000001</v>
          </cell>
          <cell r="K200">
            <v>29600000</v>
          </cell>
          <cell r="L200">
            <v>0</v>
          </cell>
          <cell r="M200">
            <v>29600000</v>
          </cell>
          <cell r="N200">
            <v>29599000</v>
          </cell>
          <cell r="O200">
            <v>0</v>
          </cell>
          <cell r="P200">
            <v>29599000</v>
          </cell>
          <cell r="Q200">
            <v>1000</v>
          </cell>
          <cell r="R200">
            <v>0</v>
          </cell>
          <cell r="S200">
            <v>0</v>
          </cell>
          <cell r="T200">
            <v>0</v>
          </cell>
          <cell r="U200">
            <v>1000</v>
          </cell>
          <cell r="V200">
            <v>0</v>
          </cell>
          <cell r="W200">
            <v>0</v>
          </cell>
        </row>
        <row r="201">
          <cell r="D201" t="str">
            <v>알미늄 금형반</v>
          </cell>
          <cell r="E201">
            <v>419880007</v>
          </cell>
          <cell r="F201" t="str">
            <v>MILLING M/C</v>
          </cell>
          <cell r="G201" t="str">
            <v>1998.01.01</v>
          </cell>
          <cell r="H201">
            <v>2002.01</v>
          </cell>
          <cell r="I201">
            <v>10</v>
          </cell>
          <cell r="J201">
            <v>0.25900000000000001</v>
          </cell>
          <cell r="K201">
            <v>5271000</v>
          </cell>
          <cell r="L201">
            <v>0</v>
          </cell>
          <cell r="M201">
            <v>5271000</v>
          </cell>
          <cell r="N201">
            <v>5043903</v>
          </cell>
          <cell r="O201">
            <v>226097</v>
          </cell>
          <cell r="P201">
            <v>5270000</v>
          </cell>
          <cell r="Q201">
            <v>1000</v>
          </cell>
          <cell r="R201">
            <v>0</v>
          </cell>
          <cell r="S201">
            <v>0</v>
          </cell>
          <cell r="T201">
            <v>226097</v>
          </cell>
          <cell r="U201">
            <v>1000</v>
          </cell>
          <cell r="V201">
            <v>0</v>
          </cell>
          <cell r="W201">
            <v>0</v>
          </cell>
        </row>
        <row r="202">
          <cell r="D202" t="str">
            <v>알미늄 금형반</v>
          </cell>
          <cell r="E202">
            <v>419890002</v>
          </cell>
          <cell r="F202" t="str">
            <v>금형분리기</v>
          </cell>
          <cell r="G202" t="str">
            <v>1989.01.28</v>
          </cell>
          <cell r="H202">
            <v>1997.12</v>
          </cell>
          <cell r="I202">
            <v>10</v>
          </cell>
          <cell r="J202">
            <v>0.25900000000000001</v>
          </cell>
          <cell r="K202">
            <v>3169500</v>
          </cell>
          <cell r="L202">
            <v>0</v>
          </cell>
          <cell r="M202">
            <v>3169500</v>
          </cell>
          <cell r="N202">
            <v>3168500</v>
          </cell>
          <cell r="O202">
            <v>0</v>
          </cell>
          <cell r="P202">
            <v>3168500</v>
          </cell>
          <cell r="Q202">
            <v>1000</v>
          </cell>
          <cell r="R202">
            <v>0</v>
          </cell>
          <cell r="S202">
            <v>0</v>
          </cell>
          <cell r="T202">
            <v>0</v>
          </cell>
          <cell r="U202">
            <v>1000</v>
          </cell>
          <cell r="V202">
            <v>0</v>
          </cell>
          <cell r="W202">
            <v>0</v>
          </cell>
        </row>
        <row r="203">
          <cell r="D203" t="str">
            <v>알미늄 금형반</v>
          </cell>
          <cell r="E203">
            <v>419890004</v>
          </cell>
          <cell r="F203" t="str">
            <v>방전가공기</v>
          </cell>
          <cell r="G203" t="str">
            <v>1998.01.01</v>
          </cell>
          <cell r="H203">
            <v>2002.01</v>
          </cell>
          <cell r="I203">
            <v>10</v>
          </cell>
          <cell r="J203">
            <v>0.25900000000000001</v>
          </cell>
          <cell r="K203">
            <v>5020000</v>
          </cell>
          <cell r="L203">
            <v>0</v>
          </cell>
          <cell r="M203">
            <v>5020000</v>
          </cell>
          <cell r="N203">
            <v>4774288</v>
          </cell>
          <cell r="O203">
            <v>244712</v>
          </cell>
          <cell r="P203">
            <v>5019000</v>
          </cell>
          <cell r="Q203">
            <v>1000</v>
          </cell>
          <cell r="R203">
            <v>0</v>
          </cell>
          <cell r="S203">
            <v>0</v>
          </cell>
          <cell r="T203">
            <v>244712</v>
          </cell>
          <cell r="U203">
            <v>1000</v>
          </cell>
          <cell r="V203">
            <v>0</v>
          </cell>
          <cell r="W203">
            <v>0</v>
          </cell>
        </row>
        <row r="204">
          <cell r="D204" t="str">
            <v>알미늄 금형반</v>
          </cell>
          <cell r="E204">
            <v>419900010</v>
          </cell>
          <cell r="F204" t="str">
            <v>흑연전극</v>
          </cell>
          <cell r="G204" t="str">
            <v>1998.01.01</v>
          </cell>
          <cell r="I204">
            <v>10</v>
          </cell>
          <cell r="J204">
            <v>0.25900000000000001</v>
          </cell>
          <cell r="K204">
            <v>23440000</v>
          </cell>
          <cell r="L204">
            <v>0</v>
          </cell>
          <cell r="M204">
            <v>23440000</v>
          </cell>
          <cell r="N204">
            <v>20888201</v>
          </cell>
          <cell r="O204">
            <v>660916</v>
          </cell>
          <cell r="P204">
            <v>21549117</v>
          </cell>
          <cell r="Q204">
            <v>1890883</v>
          </cell>
          <cell r="R204">
            <v>0</v>
          </cell>
          <cell r="S204">
            <v>0</v>
          </cell>
          <cell r="T204">
            <v>660916</v>
          </cell>
          <cell r="U204">
            <v>1890883</v>
          </cell>
          <cell r="V204">
            <v>489738</v>
          </cell>
          <cell r="W204">
            <v>489738</v>
          </cell>
        </row>
        <row r="205">
          <cell r="D205" t="str">
            <v>알미늄 금형반</v>
          </cell>
          <cell r="E205">
            <v>419910010</v>
          </cell>
          <cell r="F205" t="str">
            <v>CAD/CAM</v>
          </cell>
          <cell r="G205" t="str">
            <v>1991.04.30</v>
          </cell>
          <cell r="H205">
            <v>2002.01</v>
          </cell>
          <cell r="I205">
            <v>10</v>
          </cell>
          <cell r="J205">
            <v>0.25900000000000001</v>
          </cell>
          <cell r="K205">
            <v>39500000</v>
          </cell>
          <cell r="L205">
            <v>0</v>
          </cell>
          <cell r="M205">
            <v>39500000</v>
          </cell>
          <cell r="N205">
            <v>38682847</v>
          </cell>
          <cell r="O205">
            <v>816153</v>
          </cell>
          <cell r="P205">
            <v>39499000</v>
          </cell>
          <cell r="Q205">
            <v>1000</v>
          </cell>
          <cell r="R205">
            <v>0</v>
          </cell>
          <cell r="S205">
            <v>0</v>
          </cell>
          <cell r="T205">
            <v>816153</v>
          </cell>
          <cell r="U205">
            <v>1000</v>
          </cell>
          <cell r="V205">
            <v>0</v>
          </cell>
          <cell r="W205">
            <v>0</v>
          </cell>
        </row>
        <row r="206">
          <cell r="D206" t="str">
            <v>알미늄 금형반</v>
          </cell>
          <cell r="E206">
            <v>419910018</v>
          </cell>
          <cell r="F206" t="str">
            <v>TOOL GRINDER</v>
          </cell>
          <cell r="G206" t="str">
            <v>1998.01.01</v>
          </cell>
          <cell r="I206">
            <v>10</v>
          </cell>
          <cell r="J206">
            <v>0.25900000000000001</v>
          </cell>
          <cell r="K206">
            <v>4092000</v>
          </cell>
          <cell r="L206">
            <v>0</v>
          </cell>
          <cell r="M206">
            <v>4092000</v>
          </cell>
          <cell r="N206">
            <v>3462643</v>
          </cell>
          <cell r="O206">
            <v>163003</v>
          </cell>
          <cell r="P206">
            <v>3625646</v>
          </cell>
          <cell r="Q206">
            <v>466354</v>
          </cell>
          <cell r="R206">
            <v>0</v>
          </cell>
          <cell r="S206">
            <v>0</v>
          </cell>
          <cell r="T206">
            <v>163003</v>
          </cell>
          <cell r="U206">
            <v>466354</v>
          </cell>
          <cell r="V206">
            <v>120785</v>
          </cell>
          <cell r="W206">
            <v>120785</v>
          </cell>
        </row>
        <row r="207">
          <cell r="D207" t="str">
            <v>알미늄 금형반</v>
          </cell>
          <cell r="E207">
            <v>419910024</v>
          </cell>
          <cell r="F207" t="str">
            <v>MACHINING CENTER</v>
          </cell>
          <cell r="G207" t="str">
            <v>1998.01.01</v>
          </cell>
          <cell r="I207">
            <v>10</v>
          </cell>
          <cell r="J207">
            <v>0.25900000000000001</v>
          </cell>
          <cell r="K207">
            <v>64790000</v>
          </cell>
          <cell r="L207">
            <v>0</v>
          </cell>
          <cell r="M207">
            <v>64790000</v>
          </cell>
          <cell r="N207">
            <v>58302182</v>
          </cell>
          <cell r="O207">
            <v>1680345</v>
          </cell>
          <cell r="P207">
            <v>59982527</v>
          </cell>
          <cell r="Q207">
            <v>4807473</v>
          </cell>
          <cell r="R207">
            <v>0</v>
          </cell>
          <cell r="S207">
            <v>0</v>
          </cell>
          <cell r="T207">
            <v>1680345</v>
          </cell>
          <cell r="U207">
            <v>4807473</v>
          </cell>
          <cell r="V207">
            <v>1245135</v>
          </cell>
          <cell r="W207">
            <v>1245135</v>
          </cell>
        </row>
        <row r="208">
          <cell r="D208" t="str">
            <v>알미늄 금형반</v>
          </cell>
          <cell r="E208">
            <v>419930016</v>
          </cell>
          <cell r="F208" t="str">
            <v>RADIAL DRILLING</v>
          </cell>
          <cell r="G208" t="str">
            <v>1998.01.01</v>
          </cell>
          <cell r="I208">
            <v>10</v>
          </cell>
          <cell r="J208">
            <v>0.25900000000000001</v>
          </cell>
          <cell r="K208">
            <v>7033000</v>
          </cell>
          <cell r="L208">
            <v>0</v>
          </cell>
          <cell r="M208">
            <v>7033000</v>
          </cell>
          <cell r="N208">
            <v>5957912</v>
          </cell>
          <cell r="O208">
            <v>278448</v>
          </cell>
          <cell r="P208">
            <v>6236360</v>
          </cell>
          <cell r="Q208">
            <v>796640</v>
          </cell>
          <cell r="R208">
            <v>0</v>
          </cell>
          <cell r="S208">
            <v>0</v>
          </cell>
          <cell r="T208">
            <v>278448</v>
          </cell>
          <cell r="U208">
            <v>796640</v>
          </cell>
          <cell r="V208">
            <v>206329</v>
          </cell>
          <cell r="W208">
            <v>206329</v>
          </cell>
        </row>
        <row r="209">
          <cell r="D209" t="str">
            <v>알미늄 금형반</v>
          </cell>
          <cell r="E209">
            <v>419930018</v>
          </cell>
          <cell r="F209" t="str">
            <v>선반</v>
          </cell>
          <cell r="G209" t="str">
            <v>1998.01.01</v>
          </cell>
          <cell r="I209">
            <v>10</v>
          </cell>
          <cell r="J209">
            <v>0.25900000000000001</v>
          </cell>
          <cell r="K209">
            <v>7572000</v>
          </cell>
          <cell r="L209">
            <v>0</v>
          </cell>
          <cell r="M209">
            <v>7572000</v>
          </cell>
          <cell r="N209">
            <v>6280367</v>
          </cell>
          <cell r="O209">
            <v>334533</v>
          </cell>
          <cell r="P209">
            <v>6614900</v>
          </cell>
          <cell r="Q209">
            <v>957100</v>
          </cell>
          <cell r="R209">
            <v>0</v>
          </cell>
          <cell r="S209">
            <v>0</v>
          </cell>
          <cell r="T209">
            <v>334533</v>
          </cell>
          <cell r="U209">
            <v>957100</v>
          </cell>
          <cell r="V209">
            <v>247888</v>
          </cell>
          <cell r="W209">
            <v>247888</v>
          </cell>
        </row>
        <row r="210">
          <cell r="D210" t="str">
            <v>알미늄 금형반</v>
          </cell>
          <cell r="E210">
            <v>419930019</v>
          </cell>
          <cell r="F210" t="str">
            <v>MILLING</v>
          </cell>
          <cell r="G210" t="str">
            <v>1998.01.01</v>
          </cell>
          <cell r="I210">
            <v>10</v>
          </cell>
          <cell r="J210">
            <v>0.25900000000000001</v>
          </cell>
          <cell r="K210">
            <v>9465000</v>
          </cell>
          <cell r="L210">
            <v>0</v>
          </cell>
          <cell r="M210">
            <v>9465000</v>
          </cell>
          <cell r="N210">
            <v>7850459</v>
          </cell>
          <cell r="O210">
            <v>418166</v>
          </cell>
          <cell r="P210">
            <v>8268625</v>
          </cell>
          <cell r="Q210">
            <v>1196375</v>
          </cell>
          <cell r="R210">
            <v>0</v>
          </cell>
          <cell r="S210">
            <v>0</v>
          </cell>
          <cell r="T210">
            <v>418166</v>
          </cell>
          <cell r="U210">
            <v>1196375</v>
          </cell>
          <cell r="V210">
            <v>309861</v>
          </cell>
          <cell r="W210">
            <v>309861</v>
          </cell>
        </row>
        <row r="211">
          <cell r="D211" t="str">
            <v>알미늄 금형반</v>
          </cell>
          <cell r="E211">
            <v>419940002</v>
          </cell>
          <cell r="F211" t="str">
            <v>WIRE-CUT(방전가공기)</v>
          </cell>
          <cell r="G211" t="str">
            <v>1998.01.01</v>
          </cell>
          <cell r="I211">
            <v>10</v>
          </cell>
          <cell r="J211">
            <v>0.25900000000000001</v>
          </cell>
          <cell r="K211">
            <v>108200000</v>
          </cell>
          <cell r="L211">
            <v>0</v>
          </cell>
          <cell r="M211">
            <v>108200000</v>
          </cell>
          <cell r="N211">
            <v>87700182</v>
          </cell>
          <cell r="O211">
            <v>5309453</v>
          </cell>
          <cell r="P211">
            <v>93009635</v>
          </cell>
          <cell r="Q211">
            <v>15190365</v>
          </cell>
          <cell r="R211">
            <v>0</v>
          </cell>
          <cell r="S211">
            <v>0</v>
          </cell>
          <cell r="T211">
            <v>5309453</v>
          </cell>
          <cell r="U211">
            <v>15190365</v>
          </cell>
          <cell r="V211">
            <v>3934304</v>
          </cell>
          <cell r="W211">
            <v>3934304</v>
          </cell>
        </row>
        <row r="212">
          <cell r="D212" t="str">
            <v>알미늄 금형반</v>
          </cell>
          <cell r="E212">
            <v>419940009</v>
          </cell>
          <cell r="F212" t="str">
            <v>CNC방전가공기</v>
          </cell>
          <cell r="G212" t="str">
            <v>1998.01.01</v>
          </cell>
          <cell r="H212">
            <v>2002.01</v>
          </cell>
          <cell r="I212">
            <v>10</v>
          </cell>
          <cell r="J212">
            <v>0.25900000000000001</v>
          </cell>
          <cell r="K212">
            <v>27050000</v>
          </cell>
          <cell r="L212">
            <v>0</v>
          </cell>
          <cell r="M212">
            <v>27050000</v>
          </cell>
          <cell r="N212">
            <v>25942165</v>
          </cell>
          <cell r="O212">
            <v>1106835</v>
          </cell>
          <cell r="P212">
            <v>27049000</v>
          </cell>
          <cell r="Q212">
            <v>1000</v>
          </cell>
          <cell r="R212">
            <v>0</v>
          </cell>
          <cell r="S212">
            <v>0</v>
          </cell>
          <cell r="T212">
            <v>1106835</v>
          </cell>
          <cell r="U212">
            <v>1000</v>
          </cell>
          <cell r="V212">
            <v>0</v>
          </cell>
          <cell r="W212">
            <v>0</v>
          </cell>
        </row>
        <row r="213">
          <cell r="D213" t="str">
            <v>알미늄 금형반</v>
          </cell>
          <cell r="E213">
            <v>419940010</v>
          </cell>
          <cell r="F213" t="str">
            <v>SONY D.R.O SYSTEM</v>
          </cell>
          <cell r="G213" t="str">
            <v>1994.04.25</v>
          </cell>
          <cell r="I213">
            <v>10</v>
          </cell>
          <cell r="J213">
            <v>0.25900000000000001</v>
          </cell>
          <cell r="K213">
            <v>2650000</v>
          </cell>
          <cell r="L213">
            <v>0</v>
          </cell>
          <cell r="M213">
            <v>2650000</v>
          </cell>
          <cell r="N213">
            <v>2425040</v>
          </cell>
          <cell r="O213">
            <v>58265</v>
          </cell>
          <cell r="P213">
            <v>2483305</v>
          </cell>
          <cell r="Q213">
            <v>166695</v>
          </cell>
          <cell r="R213">
            <v>0</v>
          </cell>
          <cell r="S213">
            <v>0</v>
          </cell>
          <cell r="T213">
            <v>58265</v>
          </cell>
          <cell r="U213">
            <v>166695</v>
          </cell>
          <cell r="V213">
            <v>43174</v>
          </cell>
          <cell r="W213">
            <v>43174</v>
          </cell>
        </row>
        <row r="214">
          <cell r="D214" t="str">
            <v>알미늄 금형반</v>
          </cell>
          <cell r="E214">
            <v>419940012</v>
          </cell>
          <cell r="F214" t="str">
            <v>ROTARY 연삭기</v>
          </cell>
          <cell r="G214" t="str">
            <v>1998.01.01</v>
          </cell>
          <cell r="I214">
            <v>10</v>
          </cell>
          <cell r="J214">
            <v>0.25900000000000001</v>
          </cell>
          <cell r="K214">
            <v>14066000</v>
          </cell>
          <cell r="L214">
            <v>0</v>
          </cell>
          <cell r="M214">
            <v>14066000</v>
          </cell>
          <cell r="N214">
            <v>12126424</v>
          </cell>
          <cell r="O214">
            <v>502350</v>
          </cell>
          <cell r="P214">
            <v>12628774</v>
          </cell>
          <cell r="Q214">
            <v>1437226</v>
          </cell>
          <cell r="R214">
            <v>0</v>
          </cell>
          <cell r="S214">
            <v>0</v>
          </cell>
          <cell r="T214">
            <v>502350</v>
          </cell>
          <cell r="U214">
            <v>1437226</v>
          </cell>
          <cell r="V214">
            <v>372241</v>
          </cell>
          <cell r="W214">
            <v>372241</v>
          </cell>
        </row>
        <row r="215">
          <cell r="D215" t="str">
            <v>알미늄 금형반</v>
          </cell>
          <cell r="E215">
            <v>419940013</v>
          </cell>
          <cell r="F215" t="str">
            <v>AVR 자동전압조정기</v>
          </cell>
          <cell r="G215" t="str">
            <v>1998.01.01</v>
          </cell>
          <cell r="I215">
            <v>10</v>
          </cell>
          <cell r="J215">
            <v>0.25900000000000001</v>
          </cell>
          <cell r="K215">
            <v>1910000</v>
          </cell>
          <cell r="L215">
            <v>0</v>
          </cell>
          <cell r="M215">
            <v>1910000</v>
          </cell>
          <cell r="N215">
            <v>1539548</v>
          </cell>
          <cell r="O215">
            <v>95947</v>
          </cell>
          <cell r="P215">
            <v>1635495</v>
          </cell>
          <cell r="Q215">
            <v>274505</v>
          </cell>
          <cell r="R215">
            <v>0</v>
          </cell>
          <cell r="S215">
            <v>0</v>
          </cell>
          <cell r="T215">
            <v>95947</v>
          </cell>
          <cell r="U215">
            <v>274505</v>
          </cell>
          <cell r="V215">
            <v>71096</v>
          </cell>
          <cell r="W215">
            <v>71096</v>
          </cell>
        </row>
        <row r="216">
          <cell r="D216" t="str">
            <v>알미늄 금형반</v>
          </cell>
          <cell r="E216">
            <v>419940014</v>
          </cell>
          <cell r="F216" t="str">
            <v>AVR 자동전압조정기</v>
          </cell>
          <cell r="G216" t="str">
            <v>1998.01.01</v>
          </cell>
          <cell r="I216">
            <v>10</v>
          </cell>
          <cell r="J216">
            <v>0.25900000000000001</v>
          </cell>
          <cell r="K216">
            <v>835000</v>
          </cell>
          <cell r="L216">
            <v>0</v>
          </cell>
          <cell r="M216">
            <v>835000</v>
          </cell>
          <cell r="N216">
            <v>679240</v>
          </cell>
          <cell r="O216">
            <v>40342</v>
          </cell>
          <cell r="P216">
            <v>719582</v>
          </cell>
          <cell r="Q216">
            <v>115418</v>
          </cell>
          <cell r="R216">
            <v>0</v>
          </cell>
          <cell r="S216">
            <v>0</v>
          </cell>
          <cell r="T216">
            <v>40342</v>
          </cell>
          <cell r="U216">
            <v>115418</v>
          </cell>
          <cell r="V216">
            <v>29893</v>
          </cell>
          <cell r="W216">
            <v>29893</v>
          </cell>
        </row>
        <row r="217">
          <cell r="D217" t="str">
            <v>알미늄 금형반</v>
          </cell>
          <cell r="E217">
            <v>419940015</v>
          </cell>
          <cell r="F217" t="str">
            <v>AVR 자동전압조정기</v>
          </cell>
          <cell r="G217" t="str">
            <v>1998.01.01</v>
          </cell>
          <cell r="I217">
            <v>10</v>
          </cell>
          <cell r="J217">
            <v>0.25900000000000001</v>
          </cell>
          <cell r="K217">
            <v>835000</v>
          </cell>
          <cell r="L217">
            <v>0</v>
          </cell>
          <cell r="M217">
            <v>835000</v>
          </cell>
          <cell r="N217">
            <v>679240</v>
          </cell>
          <cell r="O217">
            <v>40342</v>
          </cell>
          <cell r="P217">
            <v>719582</v>
          </cell>
          <cell r="Q217">
            <v>115418</v>
          </cell>
          <cell r="R217">
            <v>0</v>
          </cell>
          <cell r="S217">
            <v>0</v>
          </cell>
          <cell r="T217">
            <v>40342</v>
          </cell>
          <cell r="U217">
            <v>115418</v>
          </cell>
          <cell r="V217">
            <v>29893</v>
          </cell>
          <cell r="W217">
            <v>29893</v>
          </cell>
        </row>
        <row r="218">
          <cell r="D218" t="str">
            <v>알미늄 금형반</v>
          </cell>
          <cell r="E218">
            <v>419970007</v>
          </cell>
          <cell r="F218" t="str">
            <v>만능줄반</v>
          </cell>
          <cell r="G218" t="str">
            <v>1998.01.01</v>
          </cell>
          <cell r="I218">
            <v>10</v>
          </cell>
          <cell r="J218">
            <v>0.25900000000000001</v>
          </cell>
          <cell r="K218">
            <v>12870000</v>
          </cell>
          <cell r="L218">
            <v>0</v>
          </cell>
          <cell r="M218">
            <v>12870000</v>
          </cell>
          <cell r="N218">
            <v>10250234</v>
          </cell>
          <cell r="O218">
            <v>678519</v>
          </cell>
          <cell r="P218">
            <v>10928753</v>
          </cell>
          <cell r="Q218">
            <v>1941247</v>
          </cell>
          <cell r="R218">
            <v>0</v>
          </cell>
          <cell r="S218">
            <v>0</v>
          </cell>
          <cell r="T218">
            <v>678519</v>
          </cell>
          <cell r="U218">
            <v>1941247</v>
          </cell>
          <cell r="V218">
            <v>502782</v>
          </cell>
          <cell r="W218">
            <v>502782</v>
          </cell>
        </row>
        <row r="219">
          <cell r="D219" t="str">
            <v>알미늄 금형반</v>
          </cell>
          <cell r="E219">
            <v>419970009</v>
          </cell>
          <cell r="F219" t="str">
            <v>무정전 전원공급장치</v>
          </cell>
          <cell r="G219" t="str">
            <v>1997.03.31</v>
          </cell>
          <cell r="I219">
            <v>10</v>
          </cell>
          <cell r="J219">
            <v>0.25900000000000001</v>
          </cell>
          <cell r="K219">
            <v>1800000</v>
          </cell>
          <cell r="L219">
            <v>0</v>
          </cell>
          <cell r="M219">
            <v>1800000</v>
          </cell>
          <cell r="N219">
            <v>1558043</v>
          </cell>
          <cell r="O219">
            <v>62667</v>
          </cell>
          <cell r="P219">
            <v>1620710</v>
          </cell>
          <cell r="Q219">
            <v>179290</v>
          </cell>
          <cell r="R219">
            <v>0</v>
          </cell>
          <cell r="S219">
            <v>0</v>
          </cell>
          <cell r="T219">
            <v>62667</v>
          </cell>
          <cell r="U219">
            <v>179290</v>
          </cell>
          <cell r="V219">
            <v>46436</v>
          </cell>
          <cell r="W219">
            <v>46436</v>
          </cell>
        </row>
        <row r="220">
          <cell r="D220" t="str">
            <v>알미늄 금형반</v>
          </cell>
          <cell r="E220">
            <v>419970011</v>
          </cell>
          <cell r="F220" t="str">
            <v>범용선반(700×2000)</v>
          </cell>
          <cell r="G220" t="str">
            <v>1998.01.01</v>
          </cell>
          <cell r="I220">
            <v>10</v>
          </cell>
          <cell r="J220">
            <v>0.25900000000000001</v>
          </cell>
          <cell r="K220">
            <v>15147000</v>
          </cell>
          <cell r="L220">
            <v>0</v>
          </cell>
          <cell r="M220">
            <v>15147000</v>
          </cell>
          <cell r="N220">
            <v>12544903</v>
          </cell>
          <cell r="O220">
            <v>673943</v>
          </cell>
          <cell r="P220">
            <v>13218846</v>
          </cell>
          <cell r="Q220">
            <v>1928154</v>
          </cell>
          <cell r="R220">
            <v>0</v>
          </cell>
          <cell r="S220">
            <v>0</v>
          </cell>
          <cell r="T220">
            <v>673943</v>
          </cell>
          <cell r="U220">
            <v>1928154</v>
          </cell>
          <cell r="V220">
            <v>499391</v>
          </cell>
          <cell r="W220">
            <v>499391</v>
          </cell>
        </row>
        <row r="221">
          <cell r="D221" t="str">
            <v>알미늄 금형반</v>
          </cell>
          <cell r="E221">
            <v>419970031</v>
          </cell>
          <cell r="F221" t="str">
            <v>금형 HANDLING설비</v>
          </cell>
          <cell r="G221" t="str">
            <v>1998.01.01</v>
          </cell>
          <cell r="I221">
            <v>10</v>
          </cell>
          <cell r="J221">
            <v>0.25900000000000001</v>
          </cell>
          <cell r="K221">
            <v>6006000</v>
          </cell>
          <cell r="L221">
            <v>0</v>
          </cell>
          <cell r="M221">
            <v>6006000</v>
          </cell>
          <cell r="N221">
            <v>4783443</v>
          </cell>
          <cell r="O221">
            <v>316642</v>
          </cell>
          <cell r="P221">
            <v>5100085</v>
          </cell>
          <cell r="Q221">
            <v>905915</v>
          </cell>
          <cell r="R221">
            <v>0</v>
          </cell>
          <cell r="S221">
            <v>0</v>
          </cell>
          <cell r="T221">
            <v>316642</v>
          </cell>
          <cell r="U221">
            <v>905915</v>
          </cell>
          <cell r="V221">
            <v>234631</v>
          </cell>
          <cell r="W221">
            <v>234631</v>
          </cell>
        </row>
        <row r="222">
          <cell r="D222" t="str">
            <v>알미늄 금형반</v>
          </cell>
          <cell r="E222">
            <v>419980017</v>
          </cell>
          <cell r="F222" t="str">
            <v>방전가공기</v>
          </cell>
          <cell r="G222" t="str">
            <v>1998.01.01</v>
          </cell>
          <cell r="I222">
            <v>10</v>
          </cell>
          <cell r="J222">
            <v>0.25900000000000001</v>
          </cell>
          <cell r="K222">
            <v>27000000</v>
          </cell>
          <cell r="L222">
            <v>0</v>
          </cell>
          <cell r="M222">
            <v>27000000</v>
          </cell>
          <cell r="N222">
            <v>21301840</v>
          </cell>
          <cell r="O222">
            <v>1475823</v>
          </cell>
          <cell r="P222">
            <v>22777663</v>
          </cell>
          <cell r="Q222">
            <v>4222337</v>
          </cell>
          <cell r="R222">
            <v>0</v>
          </cell>
          <cell r="S222">
            <v>0</v>
          </cell>
          <cell r="T222">
            <v>1475823</v>
          </cell>
          <cell r="U222">
            <v>4222337</v>
          </cell>
          <cell r="V222">
            <v>1093585</v>
          </cell>
          <cell r="W222">
            <v>1093585</v>
          </cell>
        </row>
        <row r="223">
          <cell r="D223" t="str">
            <v>알미늄 금형반</v>
          </cell>
          <cell r="E223">
            <v>419990009</v>
          </cell>
          <cell r="F223" t="str">
            <v>범용밀링</v>
          </cell>
          <cell r="G223" t="str">
            <v>1999.03.26</v>
          </cell>
          <cell r="I223">
            <v>10</v>
          </cell>
          <cell r="J223">
            <v>0.25900000000000001</v>
          </cell>
          <cell r="K223">
            <v>14000000</v>
          </cell>
          <cell r="L223">
            <v>0</v>
          </cell>
          <cell r="M223">
            <v>14000000</v>
          </cell>
          <cell r="N223">
            <v>10315334</v>
          </cell>
          <cell r="O223">
            <v>954328</v>
          </cell>
          <cell r="P223">
            <v>11269662</v>
          </cell>
          <cell r="Q223">
            <v>2730338</v>
          </cell>
          <cell r="R223">
            <v>0</v>
          </cell>
          <cell r="S223">
            <v>0</v>
          </cell>
          <cell r="T223">
            <v>954328</v>
          </cell>
          <cell r="U223">
            <v>2730338</v>
          </cell>
          <cell r="V223">
            <v>707157</v>
          </cell>
          <cell r="W223">
            <v>707157</v>
          </cell>
        </row>
        <row r="224">
          <cell r="D224" t="str">
            <v>알미늄 금형반</v>
          </cell>
          <cell r="E224">
            <v>419990083</v>
          </cell>
          <cell r="F224" t="str">
            <v>방전가공기</v>
          </cell>
          <cell r="G224" t="str">
            <v>1999.10.12</v>
          </cell>
          <cell r="I224">
            <v>10</v>
          </cell>
          <cell r="J224">
            <v>0.25900000000000001</v>
          </cell>
          <cell r="K224">
            <v>15000000</v>
          </cell>
          <cell r="L224">
            <v>0</v>
          </cell>
          <cell r="M224">
            <v>15000000</v>
          </cell>
          <cell r="N224">
            <v>9981263</v>
          </cell>
          <cell r="O224">
            <v>1299853</v>
          </cell>
          <cell r="P224">
            <v>11281116</v>
          </cell>
          <cell r="Q224">
            <v>3718884</v>
          </cell>
          <cell r="R224">
            <v>0</v>
          </cell>
          <cell r="S224">
            <v>0</v>
          </cell>
          <cell r="T224">
            <v>1299853</v>
          </cell>
          <cell r="U224">
            <v>3718884</v>
          </cell>
          <cell r="V224">
            <v>963190</v>
          </cell>
          <cell r="W224">
            <v>963190</v>
          </cell>
        </row>
        <row r="225">
          <cell r="D225" t="str">
            <v>알미늄 금형팀</v>
          </cell>
          <cell r="E225">
            <v>419940004</v>
          </cell>
          <cell r="F225" t="str">
            <v>CAD SYSTEM</v>
          </cell>
          <cell r="G225" t="str">
            <v>1998.01.01</v>
          </cell>
          <cell r="H225">
            <v>2002.01</v>
          </cell>
          <cell r="I225">
            <v>10</v>
          </cell>
          <cell r="J225">
            <v>0.25900000000000001</v>
          </cell>
          <cell r="K225">
            <v>2370000</v>
          </cell>
          <cell r="L225">
            <v>0</v>
          </cell>
          <cell r="M225">
            <v>2370000</v>
          </cell>
          <cell r="N225">
            <v>2369000</v>
          </cell>
          <cell r="O225">
            <v>0</v>
          </cell>
          <cell r="P225">
            <v>2369000</v>
          </cell>
          <cell r="Q225">
            <v>1000</v>
          </cell>
          <cell r="R225">
            <v>0</v>
          </cell>
          <cell r="S225">
            <v>0</v>
          </cell>
          <cell r="T225">
            <v>0</v>
          </cell>
          <cell r="U225">
            <v>1000</v>
          </cell>
          <cell r="V225">
            <v>0</v>
          </cell>
          <cell r="W225">
            <v>0</v>
          </cell>
        </row>
        <row r="226">
          <cell r="D226" t="str">
            <v>알미늄 금형팀</v>
          </cell>
          <cell r="E226">
            <v>419940019</v>
          </cell>
          <cell r="F226" t="str">
            <v>CAM SYSTEM</v>
          </cell>
          <cell r="G226" t="str">
            <v>1998.01.01</v>
          </cell>
          <cell r="H226">
            <v>2002.01</v>
          </cell>
          <cell r="I226">
            <v>10</v>
          </cell>
          <cell r="J226">
            <v>0.25900000000000001</v>
          </cell>
          <cell r="K226">
            <v>2528000</v>
          </cell>
          <cell r="L226">
            <v>0</v>
          </cell>
          <cell r="M226">
            <v>2528000</v>
          </cell>
          <cell r="N226">
            <v>2527000</v>
          </cell>
          <cell r="O226">
            <v>0</v>
          </cell>
          <cell r="P226">
            <v>2527000</v>
          </cell>
          <cell r="Q226">
            <v>1000</v>
          </cell>
          <cell r="R226">
            <v>0</v>
          </cell>
          <cell r="S226">
            <v>0</v>
          </cell>
          <cell r="T226">
            <v>0</v>
          </cell>
          <cell r="U226">
            <v>1000</v>
          </cell>
          <cell r="V226">
            <v>0</v>
          </cell>
          <cell r="W226">
            <v>0</v>
          </cell>
        </row>
        <row r="227">
          <cell r="D227" t="str">
            <v>알미늄 생산부</v>
          </cell>
          <cell r="E227">
            <v>419810004</v>
          </cell>
          <cell r="F227" t="str">
            <v>측정기</v>
          </cell>
          <cell r="G227" t="str">
            <v>1981.07.31</v>
          </cell>
          <cell r="H227">
            <v>1993.12</v>
          </cell>
          <cell r="I227">
            <v>10</v>
          </cell>
          <cell r="J227">
            <v>0.25900000000000001</v>
          </cell>
          <cell r="K227">
            <v>3970082</v>
          </cell>
          <cell r="L227">
            <v>0</v>
          </cell>
          <cell r="M227">
            <v>3970082</v>
          </cell>
          <cell r="N227">
            <v>3969082</v>
          </cell>
          <cell r="O227">
            <v>0</v>
          </cell>
          <cell r="P227">
            <v>3969082</v>
          </cell>
          <cell r="Q227">
            <v>1000</v>
          </cell>
          <cell r="R227">
            <v>0</v>
          </cell>
          <cell r="S227">
            <v>0</v>
          </cell>
          <cell r="T227">
            <v>0</v>
          </cell>
          <cell r="U227">
            <v>1000</v>
          </cell>
          <cell r="V227">
            <v>0</v>
          </cell>
          <cell r="W227">
            <v>0</v>
          </cell>
        </row>
        <row r="228">
          <cell r="D228" t="str">
            <v>알미늄 생산부</v>
          </cell>
          <cell r="E228">
            <v>419970041</v>
          </cell>
          <cell r="F228" t="str">
            <v>천정크레인</v>
          </cell>
          <cell r="G228" t="str">
            <v>1998.01.01</v>
          </cell>
          <cell r="I228">
            <v>10</v>
          </cell>
          <cell r="J228">
            <v>0.25900000000000001</v>
          </cell>
          <cell r="K228">
            <v>801900000</v>
          </cell>
          <cell r="L228">
            <v>0</v>
          </cell>
          <cell r="M228">
            <v>801900000</v>
          </cell>
          <cell r="N228">
            <v>643587019</v>
          </cell>
          <cell r="O228">
            <v>41003062</v>
          </cell>
          <cell r="P228">
            <v>684590081</v>
          </cell>
          <cell r="Q228">
            <v>117309919</v>
          </cell>
          <cell r="R228">
            <v>0</v>
          </cell>
          <cell r="S228">
            <v>0</v>
          </cell>
          <cell r="T228">
            <v>41003062</v>
          </cell>
          <cell r="U228">
            <v>117309919</v>
          </cell>
          <cell r="V228">
            <v>30383269</v>
          </cell>
          <cell r="W228">
            <v>30383269</v>
          </cell>
        </row>
        <row r="229">
          <cell r="D229" t="str">
            <v>알미늄 생산부</v>
          </cell>
          <cell r="E229">
            <v>419990046</v>
          </cell>
          <cell r="F229" t="str">
            <v>OVER HEAD</v>
          </cell>
          <cell r="G229" t="str">
            <v>1999.05.25</v>
          </cell>
          <cell r="I229">
            <v>10</v>
          </cell>
          <cell r="J229">
            <v>0.25900000000000001</v>
          </cell>
          <cell r="K229">
            <v>724935000</v>
          </cell>
          <cell r="L229">
            <v>0</v>
          </cell>
          <cell r="M229">
            <v>724935000</v>
          </cell>
          <cell r="N229">
            <v>596698153</v>
          </cell>
          <cell r="O229">
            <v>33213343</v>
          </cell>
          <cell r="P229">
            <v>629911496</v>
          </cell>
          <cell r="Q229">
            <v>95023504</v>
          </cell>
          <cell r="R229">
            <v>0</v>
          </cell>
          <cell r="S229">
            <v>0</v>
          </cell>
          <cell r="T229">
            <v>33213343</v>
          </cell>
          <cell r="U229">
            <v>95023504</v>
          </cell>
          <cell r="V229">
            <v>24611087</v>
          </cell>
          <cell r="W229">
            <v>24611087</v>
          </cell>
        </row>
        <row r="230">
          <cell r="D230" t="str">
            <v>알미늄 생산부</v>
          </cell>
          <cell r="E230">
            <v>419990048</v>
          </cell>
          <cell r="F230" t="str">
            <v>SINGLE ACTION</v>
          </cell>
          <cell r="G230" t="str">
            <v>1999.05.25</v>
          </cell>
          <cell r="I230">
            <v>10</v>
          </cell>
          <cell r="J230">
            <v>0.25900000000000001</v>
          </cell>
          <cell r="K230">
            <v>353641000</v>
          </cell>
          <cell r="L230">
            <v>0</v>
          </cell>
          <cell r="M230">
            <v>353641000</v>
          </cell>
          <cell r="N230">
            <v>253382912</v>
          </cell>
          <cell r="O230">
            <v>25966845</v>
          </cell>
          <cell r="P230">
            <v>279349757</v>
          </cell>
          <cell r="Q230">
            <v>74291243</v>
          </cell>
          <cell r="R230">
            <v>0</v>
          </cell>
          <cell r="S230">
            <v>0</v>
          </cell>
          <cell r="T230">
            <v>25966845</v>
          </cell>
          <cell r="U230">
            <v>74291243</v>
          </cell>
          <cell r="V230">
            <v>19241431</v>
          </cell>
          <cell r="W230">
            <v>19241431</v>
          </cell>
        </row>
        <row r="231">
          <cell r="D231" t="str">
            <v>알미늄 생산부</v>
          </cell>
          <cell r="E231">
            <v>419990049</v>
          </cell>
          <cell r="F231" t="str">
            <v>SINGLE ACTION</v>
          </cell>
          <cell r="G231" t="str">
            <v>1999.05.25</v>
          </cell>
          <cell r="I231">
            <v>10</v>
          </cell>
          <cell r="J231">
            <v>0.25900000000000001</v>
          </cell>
          <cell r="K231">
            <v>141877000</v>
          </cell>
          <cell r="L231">
            <v>0</v>
          </cell>
          <cell r="M231">
            <v>141877000</v>
          </cell>
          <cell r="N231">
            <v>101654524</v>
          </cell>
          <cell r="O231">
            <v>10417621</v>
          </cell>
          <cell r="P231">
            <v>112072145</v>
          </cell>
          <cell r="Q231">
            <v>29804855</v>
          </cell>
          <cell r="R231">
            <v>0</v>
          </cell>
          <cell r="S231">
            <v>0</v>
          </cell>
          <cell r="T231">
            <v>10417621</v>
          </cell>
          <cell r="U231">
            <v>29804855</v>
          </cell>
          <cell r="V231">
            <v>7719457</v>
          </cell>
          <cell r="W231">
            <v>7719457</v>
          </cell>
        </row>
        <row r="232">
          <cell r="D232" t="str">
            <v>알미늄 생산부</v>
          </cell>
          <cell r="E232">
            <v>420000030</v>
          </cell>
          <cell r="F232" t="str">
            <v>알미늄 표면처리</v>
          </cell>
          <cell r="G232" t="str">
            <v>2000.06.30</v>
          </cell>
          <cell r="I232">
            <v>10</v>
          </cell>
          <cell r="J232">
            <v>0.25900000000000001</v>
          </cell>
          <cell r="K232">
            <v>847197477</v>
          </cell>
          <cell r="L232">
            <v>0</v>
          </cell>
          <cell r="M232">
            <v>847197477</v>
          </cell>
          <cell r="N232">
            <v>523064476</v>
          </cell>
          <cell r="O232">
            <v>83950447</v>
          </cell>
          <cell r="P232">
            <v>607014923</v>
          </cell>
          <cell r="Q232">
            <v>240182554</v>
          </cell>
          <cell r="R232">
            <v>0</v>
          </cell>
          <cell r="S232">
            <v>0</v>
          </cell>
          <cell r="T232">
            <v>83950447</v>
          </cell>
          <cell r="U232">
            <v>240182554</v>
          </cell>
          <cell r="V232">
            <v>62207281</v>
          </cell>
          <cell r="W232">
            <v>62207281</v>
          </cell>
        </row>
        <row r="233">
          <cell r="D233" t="str">
            <v>알미늄 생산부</v>
          </cell>
          <cell r="E233">
            <v>420000031</v>
          </cell>
          <cell r="F233" t="str">
            <v>SINGLE ACTION</v>
          </cell>
          <cell r="G233" t="str">
            <v>2000.06.30</v>
          </cell>
          <cell r="I233">
            <v>10</v>
          </cell>
          <cell r="J233">
            <v>0.25900000000000001</v>
          </cell>
          <cell r="K233">
            <v>2070297844</v>
          </cell>
          <cell r="L233">
            <v>0</v>
          </cell>
          <cell r="M233">
            <v>2070297844</v>
          </cell>
          <cell r="N233">
            <v>1278213508</v>
          </cell>
          <cell r="O233">
            <v>205149843</v>
          </cell>
          <cell r="P233">
            <v>1483363351</v>
          </cell>
          <cell r="Q233">
            <v>586934493</v>
          </cell>
          <cell r="R233">
            <v>0</v>
          </cell>
          <cell r="S233">
            <v>0</v>
          </cell>
          <cell r="T233">
            <v>205149843</v>
          </cell>
          <cell r="U233">
            <v>586934493</v>
          </cell>
          <cell r="V233">
            <v>152016033</v>
          </cell>
          <cell r="W233">
            <v>152016033</v>
          </cell>
        </row>
        <row r="234">
          <cell r="D234" t="str">
            <v>알미늄 생산부</v>
          </cell>
          <cell r="E234">
            <v>420000032</v>
          </cell>
          <cell r="F234" t="str">
            <v>SINGLE ACTION</v>
          </cell>
          <cell r="G234" t="str">
            <v>2000.06.30</v>
          </cell>
          <cell r="I234">
            <v>10</v>
          </cell>
          <cell r="J234">
            <v>0.25900000000000001</v>
          </cell>
          <cell r="K234">
            <v>1018174899</v>
          </cell>
          <cell r="L234">
            <v>0</v>
          </cell>
          <cell r="M234">
            <v>1018174899</v>
          </cell>
          <cell r="N234">
            <v>628626896</v>
          </cell>
          <cell r="O234">
            <v>100892933</v>
          </cell>
          <cell r="P234">
            <v>729519829</v>
          </cell>
          <cell r="Q234">
            <v>288655070</v>
          </cell>
          <cell r="R234">
            <v>0</v>
          </cell>
          <cell r="S234">
            <v>0</v>
          </cell>
          <cell r="T234">
            <v>100892933</v>
          </cell>
          <cell r="U234">
            <v>288655070</v>
          </cell>
          <cell r="V234">
            <v>74761663</v>
          </cell>
          <cell r="W234">
            <v>74761663</v>
          </cell>
        </row>
        <row r="235">
          <cell r="D235" t="str">
            <v>알미늄 생산부</v>
          </cell>
          <cell r="E235">
            <v>420010020</v>
          </cell>
          <cell r="F235" t="str">
            <v>황산회수장치</v>
          </cell>
          <cell r="G235" t="str">
            <v>2001.11.20</v>
          </cell>
          <cell r="I235">
            <v>3</v>
          </cell>
          <cell r="J235">
            <v>0.63200000000000001</v>
          </cell>
          <cell r="K235">
            <v>1579680104</v>
          </cell>
          <cell r="L235">
            <v>0</v>
          </cell>
          <cell r="M235">
            <v>1579680104</v>
          </cell>
          <cell r="N235">
            <v>826797211</v>
          </cell>
          <cell r="O235">
            <v>475821988</v>
          </cell>
          <cell r="P235">
            <v>1302619199</v>
          </cell>
          <cell r="Q235">
            <v>277060905</v>
          </cell>
          <cell r="R235">
            <v>0</v>
          </cell>
          <cell r="S235">
            <v>0</v>
          </cell>
          <cell r="T235">
            <v>475821988</v>
          </cell>
          <cell r="U235">
            <v>277060905</v>
          </cell>
          <cell r="V235">
            <v>175102491</v>
          </cell>
          <cell r="W235">
            <v>175102491</v>
          </cell>
        </row>
        <row r="236">
          <cell r="D236" t="str">
            <v>알미늄 생산부</v>
          </cell>
          <cell r="E236">
            <v>420010021</v>
          </cell>
          <cell r="F236" t="str">
            <v>QUENCHING SYSTEM</v>
          </cell>
          <cell r="G236" t="str">
            <v>2001.11.20</v>
          </cell>
          <cell r="I236">
            <v>5</v>
          </cell>
          <cell r="J236">
            <v>0.45100000000000001</v>
          </cell>
          <cell r="K236">
            <v>459186421</v>
          </cell>
          <cell r="L236">
            <v>0</v>
          </cell>
          <cell r="M236">
            <v>459186421</v>
          </cell>
          <cell r="N236">
            <v>211379953</v>
          </cell>
          <cell r="O236">
            <v>111760717</v>
          </cell>
          <cell r="P236">
            <v>323140670</v>
          </cell>
          <cell r="Q236">
            <v>136045751</v>
          </cell>
          <cell r="R236">
            <v>0</v>
          </cell>
          <cell r="S236">
            <v>0</v>
          </cell>
          <cell r="T236">
            <v>111760717</v>
          </cell>
          <cell r="U236">
            <v>136045751</v>
          </cell>
          <cell r="V236">
            <v>61356633</v>
          </cell>
          <cell r="W236">
            <v>61356633</v>
          </cell>
        </row>
        <row r="237">
          <cell r="D237" t="str">
            <v>알미늄 생산부</v>
          </cell>
          <cell r="E237">
            <v>420010025</v>
          </cell>
          <cell r="F237" t="str">
            <v>압출기의 후면설비</v>
          </cell>
          <cell r="G237" t="str">
            <v>2001.11.20</v>
          </cell>
          <cell r="I237">
            <v>3</v>
          </cell>
          <cell r="J237">
            <v>0.63200000000000001</v>
          </cell>
          <cell r="K237">
            <v>226870000</v>
          </cell>
          <cell r="L237">
            <v>0</v>
          </cell>
          <cell r="M237">
            <v>226870000</v>
          </cell>
          <cell r="N237">
            <v>118742701</v>
          </cell>
          <cell r="O237">
            <v>68336453</v>
          </cell>
          <cell r="P237">
            <v>187079154</v>
          </cell>
          <cell r="Q237">
            <v>39790846</v>
          </cell>
          <cell r="R237">
            <v>0</v>
          </cell>
          <cell r="S237">
            <v>0</v>
          </cell>
          <cell r="T237">
            <v>68336453</v>
          </cell>
          <cell r="U237">
            <v>39790846</v>
          </cell>
          <cell r="V237">
            <v>25147814</v>
          </cell>
          <cell r="W237">
            <v>25147814</v>
          </cell>
        </row>
        <row r="238">
          <cell r="D238" t="str">
            <v>알미늄 생산부</v>
          </cell>
          <cell r="E238">
            <v>420010026</v>
          </cell>
          <cell r="F238" t="str">
            <v>공해방지시설</v>
          </cell>
          <cell r="G238" t="str">
            <v>2001.11.20</v>
          </cell>
          <cell r="I238">
            <v>3</v>
          </cell>
          <cell r="J238">
            <v>0.63200000000000001</v>
          </cell>
          <cell r="K238">
            <v>184737000</v>
          </cell>
          <cell r="L238">
            <v>0</v>
          </cell>
          <cell r="M238">
            <v>184737000</v>
          </cell>
          <cell r="N238">
            <v>96284925</v>
          </cell>
          <cell r="O238">
            <v>55901711</v>
          </cell>
          <cell r="P238">
            <v>152186636</v>
          </cell>
          <cell r="Q238">
            <v>32550364</v>
          </cell>
          <cell r="R238">
            <v>0</v>
          </cell>
          <cell r="S238">
            <v>0</v>
          </cell>
          <cell r="T238">
            <v>55901711</v>
          </cell>
          <cell r="U238">
            <v>32550364</v>
          </cell>
          <cell r="V238">
            <v>20571830</v>
          </cell>
          <cell r="W238">
            <v>20571830</v>
          </cell>
        </row>
        <row r="239">
          <cell r="D239" t="str">
            <v>알미늄 생산부</v>
          </cell>
          <cell r="E239">
            <v>420010027</v>
          </cell>
          <cell r="F239" t="str">
            <v>폐수처리시설</v>
          </cell>
          <cell r="G239" t="str">
            <v>2001.11.20</v>
          </cell>
          <cell r="I239">
            <v>3</v>
          </cell>
          <cell r="J239">
            <v>0.63200000000000001</v>
          </cell>
          <cell r="K239">
            <v>12964000</v>
          </cell>
          <cell r="L239">
            <v>0</v>
          </cell>
          <cell r="M239">
            <v>12964000</v>
          </cell>
          <cell r="N239">
            <v>6756837</v>
          </cell>
          <cell r="O239">
            <v>3922927</v>
          </cell>
          <cell r="P239">
            <v>10679764</v>
          </cell>
          <cell r="Q239">
            <v>2284236</v>
          </cell>
          <cell r="R239">
            <v>0</v>
          </cell>
          <cell r="S239">
            <v>0</v>
          </cell>
          <cell r="T239">
            <v>3922927</v>
          </cell>
          <cell r="U239">
            <v>2284236</v>
          </cell>
          <cell r="V239">
            <v>1443637</v>
          </cell>
          <cell r="W239">
            <v>1443637</v>
          </cell>
        </row>
        <row r="240">
          <cell r="D240" t="str">
            <v>알미늄 생산부</v>
          </cell>
          <cell r="E240">
            <v>420010028</v>
          </cell>
          <cell r="F240" t="str">
            <v>금형예열로</v>
          </cell>
          <cell r="G240" t="str">
            <v>2001.11.20</v>
          </cell>
          <cell r="I240">
            <v>3</v>
          </cell>
          <cell r="J240">
            <v>0.63200000000000001</v>
          </cell>
          <cell r="K240">
            <v>14260000</v>
          </cell>
          <cell r="L240">
            <v>0</v>
          </cell>
          <cell r="M240">
            <v>14260000</v>
          </cell>
          <cell r="N240">
            <v>7432312</v>
          </cell>
          <cell r="O240">
            <v>4315099</v>
          </cell>
          <cell r="P240">
            <v>11747411</v>
          </cell>
          <cell r="Q240">
            <v>2512589</v>
          </cell>
          <cell r="R240">
            <v>0</v>
          </cell>
          <cell r="S240">
            <v>0</v>
          </cell>
          <cell r="T240">
            <v>4315099</v>
          </cell>
          <cell r="U240">
            <v>2512589</v>
          </cell>
          <cell r="V240">
            <v>1587956</v>
          </cell>
          <cell r="W240">
            <v>1587956</v>
          </cell>
        </row>
        <row r="241">
          <cell r="D241" t="str">
            <v>알미늄 생산부</v>
          </cell>
          <cell r="E241">
            <v>420010029</v>
          </cell>
          <cell r="F241" t="str">
            <v>AGING OVER</v>
          </cell>
          <cell r="G241" t="str">
            <v>2001.11.20</v>
          </cell>
          <cell r="I241">
            <v>3</v>
          </cell>
          <cell r="J241">
            <v>0.63200000000000001</v>
          </cell>
          <cell r="K241">
            <v>87507000</v>
          </cell>
          <cell r="L241">
            <v>0</v>
          </cell>
          <cell r="M241">
            <v>87507000</v>
          </cell>
          <cell r="N241">
            <v>45608649</v>
          </cell>
          <cell r="O241">
            <v>26479758</v>
          </cell>
          <cell r="P241">
            <v>72088407</v>
          </cell>
          <cell r="Q241">
            <v>15418593</v>
          </cell>
          <cell r="R241">
            <v>0</v>
          </cell>
          <cell r="S241">
            <v>0</v>
          </cell>
          <cell r="T241">
            <v>26479758</v>
          </cell>
          <cell r="U241">
            <v>15418593</v>
          </cell>
          <cell r="V241">
            <v>9744550</v>
          </cell>
          <cell r="W241">
            <v>9744550</v>
          </cell>
        </row>
        <row r="242">
          <cell r="D242" t="str">
            <v>알미늄 생산부</v>
          </cell>
          <cell r="E242">
            <v>420010030</v>
          </cell>
          <cell r="F242" t="str">
            <v>유압변압기</v>
          </cell>
          <cell r="G242" t="str">
            <v>2001.11.20</v>
          </cell>
          <cell r="I242">
            <v>3</v>
          </cell>
          <cell r="J242">
            <v>0.63200000000000001</v>
          </cell>
          <cell r="K242">
            <v>28844000</v>
          </cell>
          <cell r="L242">
            <v>0</v>
          </cell>
          <cell r="M242">
            <v>28844000</v>
          </cell>
          <cell r="N242">
            <v>15033493</v>
          </cell>
          <cell r="O242">
            <v>8728240</v>
          </cell>
          <cell r="P242">
            <v>23761733</v>
          </cell>
          <cell r="Q242">
            <v>5082267</v>
          </cell>
          <cell r="R242">
            <v>0</v>
          </cell>
          <cell r="S242">
            <v>0</v>
          </cell>
          <cell r="T242">
            <v>8728240</v>
          </cell>
          <cell r="U242">
            <v>5082267</v>
          </cell>
          <cell r="V242">
            <v>3211992</v>
          </cell>
          <cell r="W242">
            <v>3211992</v>
          </cell>
        </row>
        <row r="243">
          <cell r="D243" t="str">
            <v>알미늄 생산부</v>
          </cell>
          <cell r="E243">
            <v>420010031</v>
          </cell>
          <cell r="F243" t="str">
            <v>SCREW AIR COMPRESSOR</v>
          </cell>
          <cell r="G243" t="str">
            <v>2001.11.20</v>
          </cell>
          <cell r="I243">
            <v>3</v>
          </cell>
          <cell r="J243">
            <v>0.63200000000000001</v>
          </cell>
          <cell r="K243">
            <v>17371000</v>
          </cell>
          <cell r="L243">
            <v>0</v>
          </cell>
          <cell r="M243">
            <v>17371000</v>
          </cell>
          <cell r="N243">
            <v>9053766</v>
          </cell>
          <cell r="O243">
            <v>5256492</v>
          </cell>
          <cell r="P243">
            <v>14310258</v>
          </cell>
          <cell r="Q243">
            <v>3060742</v>
          </cell>
          <cell r="R243">
            <v>0</v>
          </cell>
          <cell r="S243">
            <v>0</v>
          </cell>
          <cell r="T243">
            <v>5256492</v>
          </cell>
          <cell r="U243">
            <v>3060742</v>
          </cell>
          <cell r="V243">
            <v>1934388</v>
          </cell>
          <cell r="W243">
            <v>1934388</v>
          </cell>
        </row>
        <row r="244">
          <cell r="D244" t="str">
            <v>알미늄 생산부</v>
          </cell>
          <cell r="E244">
            <v>420010032</v>
          </cell>
          <cell r="F244" t="str">
            <v>자동물류시스템</v>
          </cell>
          <cell r="G244" t="str">
            <v>2001.11.20</v>
          </cell>
          <cell r="I244">
            <v>3</v>
          </cell>
          <cell r="J244">
            <v>0.63200000000000001</v>
          </cell>
          <cell r="K244">
            <v>1037120000</v>
          </cell>
          <cell r="L244">
            <v>0</v>
          </cell>
          <cell r="M244">
            <v>1037120000</v>
          </cell>
          <cell r="N244">
            <v>542823777</v>
          </cell>
          <cell r="O244">
            <v>312395213</v>
          </cell>
          <cell r="P244">
            <v>855218990</v>
          </cell>
          <cell r="Q244">
            <v>181901010</v>
          </cell>
          <cell r="R244">
            <v>0</v>
          </cell>
          <cell r="S244">
            <v>0</v>
          </cell>
          <cell r="T244">
            <v>312395213</v>
          </cell>
          <cell r="U244">
            <v>181901010</v>
          </cell>
          <cell r="V244">
            <v>114961438</v>
          </cell>
          <cell r="W244">
            <v>114961438</v>
          </cell>
        </row>
        <row r="245">
          <cell r="D245" t="str">
            <v>알미늄 수정반</v>
          </cell>
          <cell r="E245">
            <v>419750001</v>
          </cell>
          <cell r="F245" t="str">
            <v>SHAPER</v>
          </cell>
          <cell r="G245" t="str">
            <v>1975.08.07</v>
          </cell>
          <cell r="H245">
            <v>1993.12</v>
          </cell>
          <cell r="I245">
            <v>10</v>
          </cell>
          <cell r="J245">
            <v>0.25900000000000001</v>
          </cell>
          <cell r="K245">
            <v>1949200</v>
          </cell>
          <cell r="L245">
            <v>0</v>
          </cell>
          <cell r="M245">
            <v>1949200</v>
          </cell>
          <cell r="N245">
            <v>1948200</v>
          </cell>
          <cell r="O245">
            <v>0</v>
          </cell>
          <cell r="P245">
            <v>1948200</v>
          </cell>
          <cell r="Q245">
            <v>1000</v>
          </cell>
          <cell r="R245">
            <v>0</v>
          </cell>
          <cell r="S245">
            <v>0</v>
          </cell>
          <cell r="T245">
            <v>0</v>
          </cell>
          <cell r="U245">
            <v>1000</v>
          </cell>
          <cell r="V245">
            <v>0</v>
          </cell>
          <cell r="W245">
            <v>0</v>
          </cell>
        </row>
        <row r="246">
          <cell r="D246" t="str">
            <v>알미늄 수정반</v>
          </cell>
          <cell r="E246">
            <v>419750003</v>
          </cell>
          <cell r="F246" t="str">
            <v>선반</v>
          </cell>
          <cell r="G246" t="str">
            <v>1975.08.20</v>
          </cell>
          <cell r="H246">
            <v>1993.12</v>
          </cell>
          <cell r="I246">
            <v>10</v>
          </cell>
          <cell r="J246">
            <v>0.25900000000000001</v>
          </cell>
          <cell r="K246">
            <v>3193800</v>
          </cell>
          <cell r="L246">
            <v>0</v>
          </cell>
          <cell r="M246">
            <v>3193800</v>
          </cell>
          <cell r="N246">
            <v>3192800</v>
          </cell>
          <cell r="O246">
            <v>0</v>
          </cell>
          <cell r="P246">
            <v>3192800</v>
          </cell>
          <cell r="Q246">
            <v>1000</v>
          </cell>
          <cell r="R246">
            <v>0</v>
          </cell>
          <cell r="S246">
            <v>0</v>
          </cell>
          <cell r="T246">
            <v>0</v>
          </cell>
          <cell r="U246">
            <v>1000</v>
          </cell>
          <cell r="V246">
            <v>0</v>
          </cell>
          <cell r="W246">
            <v>0</v>
          </cell>
        </row>
        <row r="247">
          <cell r="D247" t="str">
            <v>알미늄 수정반</v>
          </cell>
          <cell r="E247">
            <v>419780001</v>
          </cell>
          <cell r="F247" t="str">
            <v>선반</v>
          </cell>
          <cell r="G247" t="str">
            <v>1978.01.11</v>
          </cell>
          <cell r="H247">
            <v>1993.12</v>
          </cell>
          <cell r="I247">
            <v>10</v>
          </cell>
          <cell r="J247">
            <v>0.25900000000000001</v>
          </cell>
          <cell r="K247">
            <v>7975434</v>
          </cell>
          <cell r="L247">
            <v>0</v>
          </cell>
          <cell r="M247">
            <v>7975434</v>
          </cell>
          <cell r="N247">
            <v>7974434</v>
          </cell>
          <cell r="O247">
            <v>0</v>
          </cell>
          <cell r="P247">
            <v>7974434</v>
          </cell>
          <cell r="Q247">
            <v>1000</v>
          </cell>
          <cell r="R247">
            <v>0</v>
          </cell>
          <cell r="S247">
            <v>0</v>
          </cell>
          <cell r="T247">
            <v>0</v>
          </cell>
          <cell r="U247">
            <v>1000</v>
          </cell>
          <cell r="V247">
            <v>0</v>
          </cell>
          <cell r="W247">
            <v>0</v>
          </cell>
        </row>
        <row r="248">
          <cell r="D248" t="str">
            <v>알미늄 수정반</v>
          </cell>
          <cell r="E248">
            <v>419780002</v>
          </cell>
          <cell r="F248" t="str">
            <v>레디알 볼반</v>
          </cell>
          <cell r="G248" t="str">
            <v>1978.01.31</v>
          </cell>
          <cell r="H248">
            <v>1993.12</v>
          </cell>
          <cell r="I248">
            <v>10</v>
          </cell>
          <cell r="J248">
            <v>0.25900000000000001</v>
          </cell>
          <cell r="K248">
            <v>3332750</v>
          </cell>
          <cell r="L248">
            <v>0</v>
          </cell>
          <cell r="M248">
            <v>3332750</v>
          </cell>
          <cell r="N248">
            <v>3331750</v>
          </cell>
          <cell r="O248">
            <v>0</v>
          </cell>
          <cell r="P248">
            <v>3331750</v>
          </cell>
          <cell r="Q248">
            <v>1000</v>
          </cell>
          <cell r="R248">
            <v>0</v>
          </cell>
          <cell r="S248">
            <v>0</v>
          </cell>
          <cell r="T248">
            <v>0</v>
          </cell>
          <cell r="U248">
            <v>1000</v>
          </cell>
          <cell r="V248">
            <v>0</v>
          </cell>
          <cell r="W248">
            <v>0</v>
          </cell>
        </row>
        <row r="249">
          <cell r="D249" t="str">
            <v>알미늄 수정반</v>
          </cell>
          <cell r="E249">
            <v>419810006</v>
          </cell>
          <cell r="F249" t="str">
            <v>선반</v>
          </cell>
          <cell r="G249" t="str">
            <v>1981.08.31</v>
          </cell>
          <cell r="H249">
            <v>1993.12</v>
          </cell>
          <cell r="I249">
            <v>10</v>
          </cell>
          <cell r="J249">
            <v>0.25900000000000001</v>
          </cell>
          <cell r="K249">
            <v>13346720</v>
          </cell>
          <cell r="L249">
            <v>0</v>
          </cell>
          <cell r="M249">
            <v>13346720</v>
          </cell>
          <cell r="N249">
            <v>13345720</v>
          </cell>
          <cell r="O249">
            <v>0</v>
          </cell>
          <cell r="P249">
            <v>13345720</v>
          </cell>
          <cell r="Q249">
            <v>1000</v>
          </cell>
          <cell r="R249">
            <v>0</v>
          </cell>
          <cell r="S249">
            <v>0</v>
          </cell>
          <cell r="T249">
            <v>0</v>
          </cell>
          <cell r="U249">
            <v>1000</v>
          </cell>
          <cell r="V249">
            <v>0</v>
          </cell>
          <cell r="W249">
            <v>0</v>
          </cell>
        </row>
        <row r="250">
          <cell r="D250" t="str">
            <v>알미늄 수정반</v>
          </cell>
          <cell r="E250">
            <v>419820007</v>
          </cell>
          <cell r="F250" t="str">
            <v>연마기</v>
          </cell>
          <cell r="G250" t="str">
            <v>1982.08.31</v>
          </cell>
          <cell r="H250">
            <v>1993.12</v>
          </cell>
          <cell r="I250">
            <v>10</v>
          </cell>
          <cell r="J250">
            <v>0.25900000000000001</v>
          </cell>
          <cell r="K250">
            <v>3247440</v>
          </cell>
          <cell r="L250">
            <v>0</v>
          </cell>
          <cell r="M250">
            <v>3247440</v>
          </cell>
          <cell r="N250">
            <v>3246440</v>
          </cell>
          <cell r="O250">
            <v>0</v>
          </cell>
          <cell r="P250">
            <v>3246440</v>
          </cell>
          <cell r="Q250">
            <v>1000</v>
          </cell>
          <cell r="R250">
            <v>0</v>
          </cell>
          <cell r="S250">
            <v>0</v>
          </cell>
          <cell r="T250">
            <v>0</v>
          </cell>
          <cell r="U250">
            <v>1000</v>
          </cell>
          <cell r="V250">
            <v>0</v>
          </cell>
          <cell r="W250">
            <v>0</v>
          </cell>
        </row>
        <row r="251">
          <cell r="D251" t="str">
            <v>알미늄 수정반</v>
          </cell>
          <cell r="E251">
            <v>419910011</v>
          </cell>
          <cell r="F251" t="str">
            <v>대기오염방지시설</v>
          </cell>
          <cell r="G251" t="str">
            <v>1991.04.30</v>
          </cell>
          <cell r="H251">
            <v>2002.01</v>
          </cell>
          <cell r="I251">
            <v>10</v>
          </cell>
          <cell r="J251">
            <v>0.25900000000000001</v>
          </cell>
          <cell r="K251">
            <v>20000000</v>
          </cell>
          <cell r="L251">
            <v>0</v>
          </cell>
          <cell r="M251">
            <v>20000000</v>
          </cell>
          <cell r="N251">
            <v>19212755</v>
          </cell>
          <cell r="O251">
            <v>786245</v>
          </cell>
          <cell r="P251">
            <v>19999000</v>
          </cell>
          <cell r="Q251">
            <v>1000</v>
          </cell>
          <cell r="R251">
            <v>0</v>
          </cell>
          <cell r="S251">
            <v>0</v>
          </cell>
          <cell r="T251">
            <v>786245</v>
          </cell>
          <cell r="U251">
            <v>1000</v>
          </cell>
          <cell r="V251">
            <v>0</v>
          </cell>
          <cell r="W251">
            <v>0</v>
          </cell>
        </row>
        <row r="252">
          <cell r="D252" t="str">
            <v>알미늄 수정반</v>
          </cell>
          <cell r="E252">
            <v>419970050</v>
          </cell>
          <cell r="F252" t="str">
            <v>집진기(BF-5000MA)</v>
          </cell>
          <cell r="G252" t="str">
            <v>1998.01.01</v>
          </cell>
          <cell r="I252">
            <v>10</v>
          </cell>
          <cell r="J252">
            <v>0.25900000000000001</v>
          </cell>
          <cell r="K252">
            <v>9438000</v>
          </cell>
          <cell r="L252">
            <v>0</v>
          </cell>
          <cell r="M252">
            <v>9438000</v>
          </cell>
          <cell r="N252">
            <v>7446178</v>
          </cell>
          <cell r="O252">
            <v>515882</v>
          </cell>
          <cell r="P252">
            <v>7962060</v>
          </cell>
          <cell r="Q252">
            <v>1475940</v>
          </cell>
          <cell r="R252">
            <v>0</v>
          </cell>
          <cell r="S252">
            <v>0</v>
          </cell>
          <cell r="T252">
            <v>515882</v>
          </cell>
          <cell r="U252">
            <v>1475940</v>
          </cell>
          <cell r="V252">
            <v>382268</v>
          </cell>
          <cell r="W252">
            <v>382268</v>
          </cell>
        </row>
        <row r="253">
          <cell r="D253" t="str">
            <v>알미늄 수정반</v>
          </cell>
          <cell r="E253">
            <v>419990041</v>
          </cell>
          <cell r="F253" t="str">
            <v>2TON 4점식 HOIST크레인</v>
          </cell>
          <cell r="G253" t="str">
            <v>1999.05.14</v>
          </cell>
          <cell r="I253">
            <v>10</v>
          </cell>
          <cell r="J253">
            <v>0.25900000000000001</v>
          </cell>
          <cell r="K253">
            <v>2400000</v>
          </cell>
          <cell r="L253">
            <v>0</v>
          </cell>
          <cell r="M253">
            <v>2400000</v>
          </cell>
          <cell r="N253">
            <v>1716461</v>
          </cell>
          <cell r="O253">
            <v>177037</v>
          </cell>
          <cell r="P253">
            <v>1893498</v>
          </cell>
          <cell r="Q253">
            <v>506502</v>
          </cell>
          <cell r="R253">
            <v>0</v>
          </cell>
          <cell r="S253">
            <v>0</v>
          </cell>
          <cell r="T253">
            <v>177037</v>
          </cell>
          <cell r="U253">
            <v>506502</v>
          </cell>
          <cell r="V253">
            <v>131184</v>
          </cell>
          <cell r="W253">
            <v>131184</v>
          </cell>
        </row>
        <row r="254">
          <cell r="D254" t="str">
            <v>알미늄 압출반</v>
          </cell>
          <cell r="E254">
            <v>419800004</v>
          </cell>
          <cell r="F254" t="str">
            <v>열처리로</v>
          </cell>
          <cell r="G254" t="str">
            <v>1980.12.29</v>
          </cell>
          <cell r="H254">
            <v>1993.12</v>
          </cell>
          <cell r="I254">
            <v>10</v>
          </cell>
          <cell r="J254">
            <v>0.25900000000000001</v>
          </cell>
          <cell r="K254">
            <v>58991814</v>
          </cell>
          <cell r="L254">
            <v>0</v>
          </cell>
          <cell r="M254">
            <v>58991814</v>
          </cell>
          <cell r="N254">
            <v>58990814</v>
          </cell>
          <cell r="O254">
            <v>0</v>
          </cell>
          <cell r="P254">
            <v>58990814</v>
          </cell>
          <cell r="Q254">
            <v>1000</v>
          </cell>
          <cell r="R254">
            <v>0</v>
          </cell>
          <cell r="S254">
            <v>0</v>
          </cell>
          <cell r="T254">
            <v>0</v>
          </cell>
          <cell r="U254">
            <v>1000</v>
          </cell>
          <cell r="V254">
            <v>0</v>
          </cell>
          <cell r="W254">
            <v>0</v>
          </cell>
        </row>
        <row r="255">
          <cell r="D255" t="str">
            <v>알미늄 압출반</v>
          </cell>
          <cell r="E255">
            <v>419840007</v>
          </cell>
          <cell r="F255" t="str">
            <v>금형예열로</v>
          </cell>
          <cell r="G255" t="str">
            <v>1984.05.31</v>
          </cell>
          <cell r="H255">
            <v>1993.12</v>
          </cell>
          <cell r="I255">
            <v>10</v>
          </cell>
          <cell r="J255">
            <v>0.25900000000000001</v>
          </cell>
          <cell r="K255">
            <v>13212813</v>
          </cell>
          <cell r="L255">
            <v>0</v>
          </cell>
          <cell r="M255">
            <v>13212813</v>
          </cell>
          <cell r="N255">
            <v>13211813</v>
          </cell>
          <cell r="O255">
            <v>0</v>
          </cell>
          <cell r="P255">
            <v>13211813</v>
          </cell>
          <cell r="Q255">
            <v>1000</v>
          </cell>
          <cell r="R255">
            <v>0</v>
          </cell>
          <cell r="S255">
            <v>0</v>
          </cell>
          <cell r="T255">
            <v>0</v>
          </cell>
          <cell r="U255">
            <v>1000</v>
          </cell>
          <cell r="V255">
            <v>0</v>
          </cell>
          <cell r="W255">
            <v>0</v>
          </cell>
        </row>
        <row r="256">
          <cell r="D256" t="str">
            <v>알미늄 압출반</v>
          </cell>
          <cell r="E256">
            <v>419840009</v>
          </cell>
          <cell r="F256" t="str">
            <v>COMPRESSOR</v>
          </cell>
          <cell r="G256" t="str">
            <v>1984.06.10</v>
          </cell>
          <cell r="H256">
            <v>1993.12</v>
          </cell>
          <cell r="I256">
            <v>10</v>
          </cell>
          <cell r="J256">
            <v>0.25900000000000001</v>
          </cell>
          <cell r="K256">
            <v>18242463</v>
          </cell>
          <cell r="L256">
            <v>0</v>
          </cell>
          <cell r="M256">
            <v>18242463</v>
          </cell>
          <cell r="N256">
            <v>18241463</v>
          </cell>
          <cell r="O256">
            <v>0</v>
          </cell>
          <cell r="P256">
            <v>18241463</v>
          </cell>
          <cell r="Q256">
            <v>1000</v>
          </cell>
          <cell r="R256">
            <v>0</v>
          </cell>
          <cell r="S256">
            <v>0</v>
          </cell>
          <cell r="T256">
            <v>0</v>
          </cell>
          <cell r="U256">
            <v>1000</v>
          </cell>
          <cell r="V256">
            <v>0</v>
          </cell>
          <cell r="W256">
            <v>0</v>
          </cell>
        </row>
        <row r="257">
          <cell r="D257" t="str">
            <v>알미늄 압출반</v>
          </cell>
          <cell r="E257">
            <v>419840010</v>
          </cell>
          <cell r="F257" t="str">
            <v>BILLET HEATER</v>
          </cell>
          <cell r="G257" t="str">
            <v>1984.06.30</v>
          </cell>
          <cell r="H257">
            <v>1993.12</v>
          </cell>
          <cell r="I257">
            <v>10</v>
          </cell>
          <cell r="J257">
            <v>0.25900000000000001</v>
          </cell>
          <cell r="K257">
            <v>43458705</v>
          </cell>
          <cell r="L257">
            <v>0</v>
          </cell>
          <cell r="M257">
            <v>43458705</v>
          </cell>
          <cell r="N257">
            <v>43457705</v>
          </cell>
          <cell r="O257">
            <v>0</v>
          </cell>
          <cell r="P257">
            <v>43457705</v>
          </cell>
          <cell r="Q257">
            <v>1000</v>
          </cell>
          <cell r="R257">
            <v>0</v>
          </cell>
          <cell r="S257">
            <v>0</v>
          </cell>
          <cell r="T257">
            <v>0</v>
          </cell>
          <cell r="U257">
            <v>1000</v>
          </cell>
          <cell r="V257">
            <v>0</v>
          </cell>
          <cell r="W257">
            <v>0</v>
          </cell>
        </row>
        <row r="258">
          <cell r="D258" t="str">
            <v>알미늄 압출반</v>
          </cell>
          <cell r="E258">
            <v>419850006</v>
          </cell>
          <cell r="F258" t="str">
            <v>CUTOFF M/C</v>
          </cell>
          <cell r="G258" t="str">
            <v>1998.01.01</v>
          </cell>
          <cell r="H258">
            <v>2002.01</v>
          </cell>
          <cell r="I258">
            <v>10</v>
          </cell>
          <cell r="J258">
            <v>0.25900000000000001</v>
          </cell>
          <cell r="K258">
            <v>4300000</v>
          </cell>
          <cell r="L258">
            <v>0</v>
          </cell>
          <cell r="M258">
            <v>4300000</v>
          </cell>
          <cell r="N258">
            <v>4190215</v>
          </cell>
          <cell r="O258">
            <v>108785</v>
          </cell>
          <cell r="P258">
            <v>4299000</v>
          </cell>
          <cell r="Q258">
            <v>1000</v>
          </cell>
          <cell r="R258">
            <v>0</v>
          </cell>
          <cell r="S258">
            <v>0</v>
          </cell>
          <cell r="T258">
            <v>108785</v>
          </cell>
          <cell r="U258">
            <v>1000</v>
          </cell>
          <cell r="V258">
            <v>0</v>
          </cell>
          <cell r="W258">
            <v>0</v>
          </cell>
        </row>
        <row r="259">
          <cell r="D259" t="str">
            <v>알미늄 압출반</v>
          </cell>
          <cell r="E259">
            <v>419860005</v>
          </cell>
          <cell r="F259" t="str">
            <v>AIR FOILFAN</v>
          </cell>
          <cell r="G259" t="str">
            <v>1986.08.30</v>
          </cell>
          <cell r="H259">
            <v>1993.12</v>
          </cell>
          <cell r="I259">
            <v>10</v>
          </cell>
          <cell r="J259">
            <v>0.25900000000000001</v>
          </cell>
          <cell r="K259">
            <v>2080594</v>
          </cell>
          <cell r="L259">
            <v>0</v>
          </cell>
          <cell r="M259">
            <v>2080594</v>
          </cell>
          <cell r="N259">
            <v>2079594</v>
          </cell>
          <cell r="O259">
            <v>0</v>
          </cell>
          <cell r="P259">
            <v>2079594</v>
          </cell>
          <cell r="Q259">
            <v>1000</v>
          </cell>
          <cell r="R259">
            <v>0</v>
          </cell>
          <cell r="S259">
            <v>0</v>
          </cell>
          <cell r="T259">
            <v>0</v>
          </cell>
          <cell r="U259">
            <v>1000</v>
          </cell>
          <cell r="V259">
            <v>0</v>
          </cell>
          <cell r="W259">
            <v>0</v>
          </cell>
        </row>
        <row r="260">
          <cell r="D260" t="str">
            <v>알미늄 압출반</v>
          </cell>
          <cell r="E260">
            <v>419870012</v>
          </cell>
          <cell r="F260" t="str">
            <v>DIES 예열로</v>
          </cell>
          <cell r="G260" t="str">
            <v>1987.11.28</v>
          </cell>
          <cell r="H260">
            <v>1996.11</v>
          </cell>
          <cell r="I260">
            <v>10</v>
          </cell>
          <cell r="J260">
            <v>0.25900000000000001</v>
          </cell>
          <cell r="K260">
            <v>11000000</v>
          </cell>
          <cell r="L260">
            <v>0</v>
          </cell>
          <cell r="M260">
            <v>11000000</v>
          </cell>
          <cell r="N260">
            <v>10999000</v>
          </cell>
          <cell r="O260">
            <v>0</v>
          </cell>
          <cell r="P260">
            <v>10999000</v>
          </cell>
          <cell r="Q260">
            <v>1000</v>
          </cell>
          <cell r="R260">
            <v>0</v>
          </cell>
          <cell r="S260">
            <v>0</v>
          </cell>
          <cell r="T260">
            <v>0</v>
          </cell>
          <cell r="U260">
            <v>1000</v>
          </cell>
          <cell r="V260">
            <v>0</v>
          </cell>
          <cell r="W260">
            <v>0</v>
          </cell>
        </row>
        <row r="261">
          <cell r="D261" t="str">
            <v>알미늄 압출반</v>
          </cell>
          <cell r="E261">
            <v>419870026</v>
          </cell>
          <cell r="F261" t="str">
            <v>압출기</v>
          </cell>
          <cell r="G261" t="str">
            <v>1998.01.01</v>
          </cell>
          <cell r="I261">
            <v>10</v>
          </cell>
          <cell r="J261">
            <v>0.25900000000000001</v>
          </cell>
          <cell r="K261">
            <v>101224446</v>
          </cell>
          <cell r="L261">
            <v>0</v>
          </cell>
          <cell r="M261">
            <v>101224446</v>
          </cell>
          <cell r="N261">
            <v>86901053</v>
          </cell>
          <cell r="O261">
            <v>3709759</v>
          </cell>
          <cell r="P261">
            <v>90610812</v>
          </cell>
          <cell r="Q261">
            <v>10613634</v>
          </cell>
          <cell r="R261">
            <v>0</v>
          </cell>
          <cell r="S261">
            <v>0</v>
          </cell>
          <cell r="T261">
            <v>3709759</v>
          </cell>
          <cell r="U261">
            <v>10613634</v>
          </cell>
          <cell r="V261">
            <v>2748931</v>
          </cell>
          <cell r="W261">
            <v>2748931</v>
          </cell>
        </row>
        <row r="262">
          <cell r="D262" t="str">
            <v>알미늄 압출반</v>
          </cell>
          <cell r="E262">
            <v>419880009</v>
          </cell>
          <cell r="F262" t="str">
            <v>AL-AGING OVEN</v>
          </cell>
          <cell r="G262" t="str">
            <v>1988.05.31</v>
          </cell>
          <cell r="H262">
            <v>1996.08</v>
          </cell>
          <cell r="I262">
            <v>10</v>
          </cell>
          <cell r="J262">
            <v>0.25900000000000001</v>
          </cell>
          <cell r="K262">
            <v>35426542</v>
          </cell>
          <cell r="L262">
            <v>0</v>
          </cell>
          <cell r="M262">
            <v>35426542</v>
          </cell>
          <cell r="N262">
            <v>35425542</v>
          </cell>
          <cell r="O262">
            <v>0</v>
          </cell>
          <cell r="P262">
            <v>35425542</v>
          </cell>
          <cell r="Q262">
            <v>1000</v>
          </cell>
          <cell r="R262">
            <v>0</v>
          </cell>
          <cell r="S262">
            <v>0</v>
          </cell>
          <cell r="T262">
            <v>0</v>
          </cell>
          <cell r="U262">
            <v>1000</v>
          </cell>
          <cell r="V262">
            <v>0</v>
          </cell>
          <cell r="W262">
            <v>0</v>
          </cell>
        </row>
        <row r="263">
          <cell r="D263" t="str">
            <v>알미늄 압출반</v>
          </cell>
          <cell r="E263">
            <v>419880022</v>
          </cell>
          <cell r="F263" t="str">
            <v>피막 CRANE</v>
          </cell>
          <cell r="G263" t="str">
            <v>1988.12.31</v>
          </cell>
          <cell r="H263">
            <v>1996.12</v>
          </cell>
          <cell r="I263">
            <v>10</v>
          </cell>
          <cell r="J263">
            <v>0.25900000000000001</v>
          </cell>
          <cell r="K263">
            <v>28079538</v>
          </cell>
          <cell r="L263">
            <v>0</v>
          </cell>
          <cell r="M263">
            <v>28079538</v>
          </cell>
          <cell r="N263">
            <v>28078538</v>
          </cell>
          <cell r="O263">
            <v>0</v>
          </cell>
          <cell r="P263">
            <v>28078538</v>
          </cell>
          <cell r="Q263">
            <v>1000</v>
          </cell>
          <cell r="R263">
            <v>0</v>
          </cell>
          <cell r="S263">
            <v>0</v>
          </cell>
          <cell r="T263">
            <v>0</v>
          </cell>
          <cell r="U263">
            <v>1000</v>
          </cell>
          <cell r="V263">
            <v>0</v>
          </cell>
          <cell r="W263">
            <v>0</v>
          </cell>
        </row>
        <row r="264">
          <cell r="D264" t="str">
            <v>알미늄 압출반</v>
          </cell>
          <cell r="E264">
            <v>419880024</v>
          </cell>
          <cell r="F264" t="str">
            <v>SMS SUTION PRESS</v>
          </cell>
          <cell r="G264" t="str">
            <v>1998.01.01</v>
          </cell>
          <cell r="I264">
            <v>10</v>
          </cell>
          <cell r="J264">
            <v>0.25900000000000001</v>
          </cell>
          <cell r="K264">
            <v>13639223</v>
          </cell>
          <cell r="L264">
            <v>0</v>
          </cell>
          <cell r="M264">
            <v>13639223</v>
          </cell>
          <cell r="N264">
            <v>11836786</v>
          </cell>
          <cell r="O264">
            <v>466831</v>
          </cell>
          <cell r="P264">
            <v>12303617</v>
          </cell>
          <cell r="Q264">
            <v>1335606</v>
          </cell>
          <cell r="R264">
            <v>0</v>
          </cell>
          <cell r="S264">
            <v>0</v>
          </cell>
          <cell r="T264">
            <v>466831</v>
          </cell>
          <cell r="U264">
            <v>1335606</v>
          </cell>
          <cell r="V264">
            <v>345921</v>
          </cell>
          <cell r="W264">
            <v>345921</v>
          </cell>
        </row>
        <row r="265">
          <cell r="D265" t="str">
            <v>알미늄 압출반</v>
          </cell>
          <cell r="E265">
            <v>419900002</v>
          </cell>
          <cell r="F265" t="str">
            <v>BILLET 가열로</v>
          </cell>
          <cell r="G265" t="str">
            <v>1990.01.31</v>
          </cell>
          <cell r="H265">
            <v>2001.05</v>
          </cell>
          <cell r="I265">
            <v>10</v>
          </cell>
          <cell r="J265">
            <v>0.25900000000000001</v>
          </cell>
          <cell r="K265">
            <v>170431856</v>
          </cell>
          <cell r="L265">
            <v>0</v>
          </cell>
          <cell r="M265">
            <v>170431856</v>
          </cell>
          <cell r="N265">
            <v>170430856</v>
          </cell>
          <cell r="O265">
            <v>0</v>
          </cell>
          <cell r="P265">
            <v>170430856</v>
          </cell>
          <cell r="Q265">
            <v>1000</v>
          </cell>
          <cell r="R265">
            <v>0</v>
          </cell>
          <cell r="S265">
            <v>0</v>
          </cell>
          <cell r="T265">
            <v>0</v>
          </cell>
          <cell r="U265">
            <v>1000</v>
          </cell>
          <cell r="V265">
            <v>0</v>
          </cell>
          <cell r="W265">
            <v>0</v>
          </cell>
        </row>
        <row r="266">
          <cell r="D266" t="str">
            <v>알미늄 압출반</v>
          </cell>
          <cell r="E266">
            <v>419900004</v>
          </cell>
          <cell r="F266" t="str">
            <v>EXTRUSION PRESS</v>
          </cell>
          <cell r="G266" t="str">
            <v>1998.01.01</v>
          </cell>
          <cell r="I266">
            <v>10</v>
          </cell>
          <cell r="J266">
            <v>0.25900000000000001</v>
          </cell>
          <cell r="K266">
            <v>8866000</v>
          </cell>
          <cell r="L266">
            <v>0</v>
          </cell>
          <cell r="M266">
            <v>8866000</v>
          </cell>
          <cell r="N266">
            <v>7751297</v>
          </cell>
          <cell r="O266">
            <v>288708</v>
          </cell>
          <cell r="P266">
            <v>8040005</v>
          </cell>
          <cell r="Q266">
            <v>825995</v>
          </cell>
          <cell r="R266">
            <v>0</v>
          </cell>
          <cell r="S266">
            <v>0</v>
          </cell>
          <cell r="T266">
            <v>288708</v>
          </cell>
          <cell r="U266">
            <v>825995</v>
          </cell>
          <cell r="V266">
            <v>213932</v>
          </cell>
          <cell r="W266">
            <v>213932</v>
          </cell>
        </row>
        <row r="267">
          <cell r="D267" t="str">
            <v>알미늄 압출반</v>
          </cell>
          <cell r="E267">
            <v>419910017</v>
          </cell>
          <cell r="F267" t="str">
            <v>오일정류기</v>
          </cell>
          <cell r="G267" t="str">
            <v>1991.06.19</v>
          </cell>
          <cell r="H267">
            <v>2002.01</v>
          </cell>
          <cell r="I267">
            <v>10</v>
          </cell>
          <cell r="J267">
            <v>0.25900000000000001</v>
          </cell>
          <cell r="K267">
            <v>3000000</v>
          </cell>
          <cell r="L267">
            <v>0</v>
          </cell>
          <cell r="M267">
            <v>3000000</v>
          </cell>
          <cell r="N267">
            <v>2876557</v>
          </cell>
          <cell r="O267">
            <v>122443</v>
          </cell>
          <cell r="P267">
            <v>2999000</v>
          </cell>
          <cell r="Q267">
            <v>1000</v>
          </cell>
          <cell r="R267">
            <v>0</v>
          </cell>
          <cell r="S267">
            <v>0</v>
          </cell>
          <cell r="T267">
            <v>122443</v>
          </cell>
          <cell r="U267">
            <v>1000</v>
          </cell>
          <cell r="V267">
            <v>0</v>
          </cell>
          <cell r="W267">
            <v>0</v>
          </cell>
        </row>
        <row r="268">
          <cell r="D268" t="str">
            <v>알미늄 압출반</v>
          </cell>
          <cell r="E268">
            <v>419910023</v>
          </cell>
          <cell r="F268" t="str">
            <v>BILLET HEATER</v>
          </cell>
          <cell r="G268" t="str">
            <v>1991.09.10</v>
          </cell>
          <cell r="H268">
            <v>1995.12</v>
          </cell>
          <cell r="I268">
            <v>10</v>
          </cell>
          <cell r="J268">
            <v>0.25900000000000001</v>
          </cell>
          <cell r="K268">
            <v>16457665</v>
          </cell>
          <cell r="L268">
            <v>0</v>
          </cell>
          <cell r="M268">
            <v>16457665</v>
          </cell>
          <cell r="N268">
            <v>16456665</v>
          </cell>
          <cell r="O268">
            <v>0</v>
          </cell>
          <cell r="P268">
            <v>16456665</v>
          </cell>
          <cell r="Q268">
            <v>1000</v>
          </cell>
          <cell r="R268">
            <v>0</v>
          </cell>
          <cell r="S268">
            <v>0</v>
          </cell>
          <cell r="T268">
            <v>0</v>
          </cell>
          <cell r="U268">
            <v>1000</v>
          </cell>
          <cell r="V268">
            <v>0</v>
          </cell>
          <cell r="W268">
            <v>0</v>
          </cell>
        </row>
        <row r="269">
          <cell r="D269" t="str">
            <v>알미늄 압출반</v>
          </cell>
          <cell r="E269">
            <v>419930014</v>
          </cell>
          <cell r="F269" t="str">
            <v>AIR COMPRESSOR</v>
          </cell>
          <cell r="G269" t="str">
            <v>1993.11.30</v>
          </cell>
          <cell r="I269">
            <v>10</v>
          </cell>
          <cell r="J269">
            <v>0.25900000000000001</v>
          </cell>
          <cell r="K269">
            <v>23000000</v>
          </cell>
          <cell r="L269">
            <v>0</v>
          </cell>
          <cell r="M269">
            <v>23000000</v>
          </cell>
          <cell r="N269">
            <v>21248899</v>
          </cell>
          <cell r="O269">
            <v>453535</v>
          </cell>
          <cell r="P269">
            <v>21702434</v>
          </cell>
          <cell r="Q269">
            <v>1297566</v>
          </cell>
          <cell r="R269">
            <v>0</v>
          </cell>
          <cell r="S269">
            <v>0</v>
          </cell>
          <cell r="T269">
            <v>453535</v>
          </cell>
          <cell r="U269">
            <v>1297566</v>
          </cell>
          <cell r="V269">
            <v>336069</v>
          </cell>
          <cell r="W269">
            <v>336069</v>
          </cell>
        </row>
        <row r="270">
          <cell r="D270" t="str">
            <v>알미늄 압출반</v>
          </cell>
          <cell r="E270">
            <v>419950012</v>
          </cell>
          <cell r="F270" t="str">
            <v>판형열교환기</v>
          </cell>
          <cell r="G270" t="str">
            <v>1995.06.26</v>
          </cell>
          <cell r="H270">
            <v>2002.1</v>
          </cell>
          <cell r="I270">
            <v>10</v>
          </cell>
          <cell r="J270">
            <v>0.25900000000000001</v>
          </cell>
          <cell r="K270">
            <v>4000000</v>
          </cell>
          <cell r="L270">
            <v>0</v>
          </cell>
          <cell r="M270">
            <v>4000000</v>
          </cell>
          <cell r="N270">
            <v>3746231</v>
          </cell>
          <cell r="O270">
            <v>252769</v>
          </cell>
          <cell r="P270">
            <v>3999000</v>
          </cell>
          <cell r="Q270">
            <v>1000</v>
          </cell>
          <cell r="R270">
            <v>0</v>
          </cell>
          <cell r="S270">
            <v>0</v>
          </cell>
          <cell r="T270">
            <v>252769</v>
          </cell>
          <cell r="U270">
            <v>1000</v>
          </cell>
          <cell r="V270">
            <v>0</v>
          </cell>
          <cell r="W270">
            <v>0</v>
          </cell>
        </row>
        <row r="271">
          <cell r="D271" t="str">
            <v>알미늄 압출반</v>
          </cell>
          <cell r="E271">
            <v>419960009</v>
          </cell>
          <cell r="F271" t="str">
            <v>콘테이너 예열로</v>
          </cell>
          <cell r="G271" t="str">
            <v>1998.01.01</v>
          </cell>
          <cell r="I271">
            <v>10</v>
          </cell>
          <cell r="J271">
            <v>0.25900000000000001</v>
          </cell>
          <cell r="K271">
            <v>9438000</v>
          </cell>
          <cell r="L271">
            <v>0</v>
          </cell>
          <cell r="M271">
            <v>9438000</v>
          </cell>
          <cell r="N271">
            <v>7513377</v>
          </cell>
          <cell r="O271">
            <v>498477</v>
          </cell>
          <cell r="P271">
            <v>8011854</v>
          </cell>
          <cell r="Q271">
            <v>1426146</v>
          </cell>
          <cell r="R271">
            <v>0</v>
          </cell>
          <cell r="S271">
            <v>0</v>
          </cell>
          <cell r="T271">
            <v>498477</v>
          </cell>
          <cell r="U271">
            <v>1426146</v>
          </cell>
          <cell r="V271">
            <v>369371</v>
          </cell>
          <cell r="W271">
            <v>369371</v>
          </cell>
        </row>
        <row r="272">
          <cell r="D272" t="str">
            <v>알미늄 압출반</v>
          </cell>
          <cell r="E272">
            <v>419970040</v>
          </cell>
          <cell r="F272" t="str">
            <v>압출기</v>
          </cell>
          <cell r="G272" t="str">
            <v>1998.01.01</v>
          </cell>
          <cell r="I272">
            <v>10</v>
          </cell>
          <cell r="J272">
            <v>0.25900000000000001</v>
          </cell>
          <cell r="K272">
            <v>595100000</v>
          </cell>
          <cell r="L272">
            <v>0</v>
          </cell>
          <cell r="M272">
            <v>595100000</v>
          </cell>
          <cell r="N272">
            <v>463067736</v>
          </cell>
          <cell r="O272">
            <v>34196356</v>
          </cell>
          <cell r="P272">
            <v>497264092</v>
          </cell>
          <cell r="Q272">
            <v>97835908</v>
          </cell>
          <cell r="R272">
            <v>0</v>
          </cell>
          <cell r="S272">
            <v>0</v>
          </cell>
          <cell r="T272">
            <v>34196356</v>
          </cell>
          <cell r="U272">
            <v>97835908</v>
          </cell>
          <cell r="V272">
            <v>25339500</v>
          </cell>
          <cell r="W272">
            <v>25339500</v>
          </cell>
        </row>
        <row r="273">
          <cell r="D273" t="str">
            <v>알미늄 압출반</v>
          </cell>
          <cell r="E273">
            <v>419970043</v>
          </cell>
          <cell r="F273" t="str">
            <v>압출기</v>
          </cell>
          <cell r="G273" t="str">
            <v>1998.01.01</v>
          </cell>
          <cell r="I273">
            <v>10</v>
          </cell>
          <cell r="J273">
            <v>0.25900000000000001</v>
          </cell>
          <cell r="K273">
            <v>852500000</v>
          </cell>
          <cell r="L273">
            <v>0</v>
          </cell>
          <cell r="M273">
            <v>852500000</v>
          </cell>
          <cell r="N273">
            <v>684574321</v>
          </cell>
          <cell r="O273">
            <v>43492751</v>
          </cell>
          <cell r="P273">
            <v>728067072</v>
          </cell>
          <cell r="Q273">
            <v>124432928</v>
          </cell>
          <cell r="R273">
            <v>0</v>
          </cell>
          <cell r="S273">
            <v>0</v>
          </cell>
          <cell r="T273">
            <v>43492751</v>
          </cell>
          <cell r="U273">
            <v>124432928</v>
          </cell>
          <cell r="V273">
            <v>32228128</v>
          </cell>
          <cell r="W273">
            <v>32228128</v>
          </cell>
        </row>
        <row r="274">
          <cell r="D274" t="str">
            <v>알미늄 압출반</v>
          </cell>
          <cell r="E274">
            <v>419980008</v>
          </cell>
          <cell r="F274" t="str">
            <v>오일정유기</v>
          </cell>
          <cell r="G274" t="str">
            <v>1998.01.01</v>
          </cell>
          <cell r="I274">
            <v>10</v>
          </cell>
          <cell r="J274">
            <v>0.25900000000000001</v>
          </cell>
          <cell r="K274">
            <v>9000000</v>
          </cell>
          <cell r="L274">
            <v>0</v>
          </cell>
          <cell r="M274">
            <v>9000000</v>
          </cell>
          <cell r="N274">
            <v>7100614</v>
          </cell>
          <cell r="O274">
            <v>491941</v>
          </cell>
          <cell r="P274">
            <v>7592555</v>
          </cell>
          <cell r="Q274">
            <v>1407445</v>
          </cell>
          <cell r="R274">
            <v>0</v>
          </cell>
          <cell r="S274">
            <v>0</v>
          </cell>
          <cell r="T274">
            <v>491941</v>
          </cell>
          <cell r="U274">
            <v>1407445</v>
          </cell>
          <cell r="V274">
            <v>364528</v>
          </cell>
          <cell r="W274">
            <v>364528</v>
          </cell>
        </row>
        <row r="275">
          <cell r="D275" t="str">
            <v>알미늄 압출반</v>
          </cell>
          <cell r="E275">
            <v>419980046</v>
          </cell>
          <cell r="F275" t="str">
            <v>3호기 풀러 통신용 톨리바</v>
          </cell>
          <cell r="G275" t="str">
            <v>1998.12.16</v>
          </cell>
          <cell r="I275">
            <v>10</v>
          </cell>
          <cell r="J275">
            <v>0.25900000000000001</v>
          </cell>
          <cell r="K275">
            <v>3200000</v>
          </cell>
          <cell r="L275">
            <v>0</v>
          </cell>
          <cell r="M275">
            <v>3200000</v>
          </cell>
          <cell r="N275">
            <v>2406639</v>
          </cell>
          <cell r="O275">
            <v>205480</v>
          </cell>
          <cell r="P275">
            <v>2612119</v>
          </cell>
          <cell r="Q275">
            <v>587881</v>
          </cell>
          <cell r="R275">
            <v>0</v>
          </cell>
          <cell r="S275">
            <v>0</v>
          </cell>
          <cell r="T275">
            <v>205480</v>
          </cell>
          <cell r="U275">
            <v>587881</v>
          </cell>
          <cell r="V275">
            <v>152261</v>
          </cell>
          <cell r="W275">
            <v>152261</v>
          </cell>
        </row>
        <row r="276">
          <cell r="D276" t="str">
            <v>알미늄 압출반</v>
          </cell>
          <cell r="E276">
            <v>419990050</v>
          </cell>
          <cell r="F276" t="str">
            <v>압출2호기유압펌프</v>
          </cell>
          <cell r="G276" t="str">
            <v>1999.05.25</v>
          </cell>
          <cell r="I276">
            <v>10</v>
          </cell>
          <cell r="J276">
            <v>0.25900000000000001</v>
          </cell>
          <cell r="K276">
            <v>5300000</v>
          </cell>
          <cell r="L276">
            <v>0</v>
          </cell>
          <cell r="M276">
            <v>5300000</v>
          </cell>
          <cell r="N276">
            <v>3959826</v>
          </cell>
          <cell r="O276">
            <v>347105</v>
          </cell>
          <cell r="P276">
            <v>4306931</v>
          </cell>
          <cell r="Q276">
            <v>993069</v>
          </cell>
          <cell r="R276">
            <v>0</v>
          </cell>
          <cell r="S276">
            <v>0</v>
          </cell>
          <cell r="T276">
            <v>347105</v>
          </cell>
          <cell r="U276">
            <v>993069</v>
          </cell>
          <cell r="V276">
            <v>257204</v>
          </cell>
          <cell r="W276">
            <v>257204</v>
          </cell>
        </row>
        <row r="277">
          <cell r="D277" t="str">
            <v>알미늄 압출반</v>
          </cell>
          <cell r="E277">
            <v>419990051</v>
          </cell>
          <cell r="F277" t="str">
            <v>압출2호기MAIN펌프</v>
          </cell>
          <cell r="G277" t="str">
            <v>1999.05.25</v>
          </cell>
          <cell r="I277">
            <v>10</v>
          </cell>
          <cell r="J277">
            <v>0.25900000000000001</v>
          </cell>
          <cell r="K277">
            <v>18000000</v>
          </cell>
          <cell r="L277">
            <v>0</v>
          </cell>
          <cell r="M277">
            <v>18000000</v>
          </cell>
          <cell r="N277">
            <v>12873451</v>
          </cell>
          <cell r="O277">
            <v>1327776</v>
          </cell>
          <cell r="P277">
            <v>14201227</v>
          </cell>
          <cell r="Q277">
            <v>3798773</v>
          </cell>
          <cell r="R277">
            <v>0</v>
          </cell>
          <cell r="S277">
            <v>0</v>
          </cell>
          <cell r="T277">
            <v>1327776</v>
          </cell>
          <cell r="U277">
            <v>3798773</v>
          </cell>
          <cell r="V277">
            <v>983882</v>
          </cell>
          <cell r="W277">
            <v>983882</v>
          </cell>
        </row>
        <row r="278">
          <cell r="D278" t="str">
            <v>알미늄 압출반</v>
          </cell>
          <cell r="E278">
            <v>419990055</v>
          </cell>
          <cell r="F278" t="str">
            <v>빌레트 크리너(압출1호기)</v>
          </cell>
          <cell r="G278" t="str">
            <v>1999.06.30</v>
          </cell>
          <cell r="I278">
            <v>10</v>
          </cell>
          <cell r="J278">
            <v>0.25900000000000001</v>
          </cell>
          <cell r="K278">
            <v>13000000</v>
          </cell>
          <cell r="L278">
            <v>0</v>
          </cell>
          <cell r="M278">
            <v>13000000</v>
          </cell>
          <cell r="N278">
            <v>9297493</v>
          </cell>
          <cell r="O278">
            <v>958949</v>
          </cell>
          <cell r="P278">
            <v>10256442</v>
          </cell>
          <cell r="Q278">
            <v>2743558</v>
          </cell>
          <cell r="R278">
            <v>0</v>
          </cell>
          <cell r="S278">
            <v>0</v>
          </cell>
          <cell r="T278">
            <v>958949</v>
          </cell>
          <cell r="U278">
            <v>2743558</v>
          </cell>
          <cell r="V278">
            <v>710581</v>
          </cell>
          <cell r="W278">
            <v>710581</v>
          </cell>
        </row>
        <row r="279">
          <cell r="D279" t="str">
            <v>알미늄 압출반</v>
          </cell>
          <cell r="E279">
            <v>419990064</v>
          </cell>
          <cell r="F279" t="str">
            <v>빌레트크리너(3호기)</v>
          </cell>
          <cell r="G279" t="str">
            <v>1999.07.31</v>
          </cell>
          <cell r="I279">
            <v>10</v>
          </cell>
          <cell r="J279">
            <v>0.25900000000000001</v>
          </cell>
          <cell r="K279">
            <v>11000000</v>
          </cell>
          <cell r="L279">
            <v>0</v>
          </cell>
          <cell r="M279">
            <v>11000000</v>
          </cell>
          <cell r="N279">
            <v>7319593</v>
          </cell>
          <cell r="O279">
            <v>953225</v>
          </cell>
          <cell r="P279">
            <v>8272818</v>
          </cell>
          <cell r="Q279">
            <v>2727182</v>
          </cell>
          <cell r="R279">
            <v>0</v>
          </cell>
          <cell r="S279">
            <v>0</v>
          </cell>
          <cell r="T279">
            <v>953225</v>
          </cell>
          <cell r="U279">
            <v>2727182</v>
          </cell>
          <cell r="V279">
            <v>706340</v>
          </cell>
          <cell r="W279">
            <v>706340</v>
          </cell>
        </row>
        <row r="280">
          <cell r="D280" t="str">
            <v>알미늄 압출반</v>
          </cell>
          <cell r="E280">
            <v>419990081</v>
          </cell>
          <cell r="F280" t="str">
            <v>Main펌프(압출1호기)</v>
          </cell>
          <cell r="G280" t="str">
            <v>1999.10.01</v>
          </cell>
          <cell r="I280">
            <v>10</v>
          </cell>
          <cell r="J280">
            <v>0.25900000000000001</v>
          </cell>
          <cell r="K280">
            <v>18900000</v>
          </cell>
          <cell r="L280">
            <v>0</v>
          </cell>
          <cell r="M280">
            <v>18900000</v>
          </cell>
          <cell r="N280">
            <v>12576392</v>
          </cell>
          <cell r="O280">
            <v>1637814</v>
          </cell>
          <cell r="P280">
            <v>14214206</v>
          </cell>
          <cell r="Q280">
            <v>4685794</v>
          </cell>
          <cell r="R280">
            <v>0</v>
          </cell>
          <cell r="S280">
            <v>0</v>
          </cell>
          <cell r="T280">
            <v>1637814</v>
          </cell>
          <cell r="U280">
            <v>4685794</v>
          </cell>
          <cell r="V280">
            <v>1213620</v>
          </cell>
          <cell r="W280">
            <v>1213620</v>
          </cell>
        </row>
        <row r="281">
          <cell r="D281" t="str">
            <v>알미늄 압출팀</v>
          </cell>
          <cell r="E281">
            <v>419980016</v>
          </cell>
          <cell r="F281" t="str">
            <v>ANCO-CLARK</v>
          </cell>
          <cell r="G281" t="str">
            <v>1998.01.01</v>
          </cell>
          <cell r="I281">
            <v>10</v>
          </cell>
          <cell r="J281">
            <v>0.25900000000000001</v>
          </cell>
          <cell r="K281">
            <v>182549741</v>
          </cell>
          <cell r="L281">
            <v>0</v>
          </cell>
          <cell r="M281">
            <v>182549741</v>
          </cell>
          <cell r="N281">
            <v>144023904</v>
          </cell>
          <cell r="O281">
            <v>9978192</v>
          </cell>
          <cell r="P281">
            <v>154002096</v>
          </cell>
          <cell r="Q281">
            <v>28547645</v>
          </cell>
          <cell r="R281">
            <v>0</v>
          </cell>
          <cell r="S281">
            <v>0</v>
          </cell>
          <cell r="T281">
            <v>9978192</v>
          </cell>
          <cell r="U281">
            <v>28547645</v>
          </cell>
          <cell r="V281">
            <v>7393840</v>
          </cell>
          <cell r="W281">
            <v>7393840</v>
          </cell>
        </row>
        <row r="282">
          <cell r="D282" t="str">
            <v>알미늄 압출팀</v>
          </cell>
          <cell r="E282">
            <v>419980070</v>
          </cell>
          <cell r="F282" t="str">
            <v>압출기 후면설비</v>
          </cell>
          <cell r="G282" t="str">
            <v>1998.12.31</v>
          </cell>
          <cell r="I282">
            <v>10</v>
          </cell>
          <cell r="J282">
            <v>0.25900000000000001</v>
          </cell>
          <cell r="K282">
            <v>36500000</v>
          </cell>
          <cell r="L282">
            <v>0</v>
          </cell>
          <cell r="M282">
            <v>36500000</v>
          </cell>
          <cell r="N282">
            <v>27492206</v>
          </cell>
          <cell r="O282">
            <v>2333019</v>
          </cell>
          <cell r="P282">
            <v>29825225</v>
          </cell>
          <cell r="Q282">
            <v>6674775</v>
          </cell>
          <cell r="R282">
            <v>0</v>
          </cell>
          <cell r="S282">
            <v>0</v>
          </cell>
          <cell r="T282">
            <v>2333019</v>
          </cell>
          <cell r="U282">
            <v>6674775</v>
          </cell>
          <cell r="V282">
            <v>1728766</v>
          </cell>
          <cell r="W282">
            <v>1728766</v>
          </cell>
        </row>
        <row r="283">
          <cell r="D283" t="str">
            <v>알미늄 용해반</v>
          </cell>
          <cell r="E283">
            <v>419810005</v>
          </cell>
          <cell r="F283" t="str">
            <v>주형</v>
          </cell>
          <cell r="G283" t="str">
            <v>1981.08.21</v>
          </cell>
          <cell r="H283">
            <v>1993.12</v>
          </cell>
          <cell r="I283">
            <v>10</v>
          </cell>
          <cell r="J283">
            <v>0.25900000000000001</v>
          </cell>
          <cell r="K283">
            <v>8000000</v>
          </cell>
          <cell r="L283">
            <v>0</v>
          </cell>
          <cell r="M283">
            <v>8000000</v>
          </cell>
          <cell r="N283">
            <v>7999000</v>
          </cell>
          <cell r="O283">
            <v>0</v>
          </cell>
          <cell r="P283">
            <v>7999000</v>
          </cell>
          <cell r="Q283">
            <v>1000</v>
          </cell>
          <cell r="R283">
            <v>0</v>
          </cell>
          <cell r="S283">
            <v>0</v>
          </cell>
          <cell r="T283">
            <v>0</v>
          </cell>
          <cell r="U283">
            <v>1000</v>
          </cell>
          <cell r="V283">
            <v>0</v>
          </cell>
          <cell r="W283">
            <v>0</v>
          </cell>
        </row>
        <row r="284">
          <cell r="D284" t="str">
            <v>알미늄 용해반</v>
          </cell>
          <cell r="E284">
            <v>419820003</v>
          </cell>
          <cell r="F284" t="str">
            <v>CRANE</v>
          </cell>
          <cell r="G284" t="str">
            <v>1982.05.31</v>
          </cell>
          <cell r="H284">
            <v>1993.12</v>
          </cell>
          <cell r="I284">
            <v>10</v>
          </cell>
          <cell r="J284">
            <v>0.25900000000000001</v>
          </cell>
          <cell r="K284">
            <v>9787311</v>
          </cell>
          <cell r="L284">
            <v>0</v>
          </cell>
          <cell r="M284">
            <v>9787311</v>
          </cell>
          <cell r="N284">
            <v>9786311</v>
          </cell>
          <cell r="O284">
            <v>0</v>
          </cell>
          <cell r="P284">
            <v>9786311</v>
          </cell>
          <cell r="Q284">
            <v>1000</v>
          </cell>
          <cell r="R284">
            <v>0</v>
          </cell>
          <cell r="S284">
            <v>0</v>
          </cell>
          <cell r="T284">
            <v>0</v>
          </cell>
          <cell r="U284">
            <v>1000</v>
          </cell>
          <cell r="V284">
            <v>0</v>
          </cell>
          <cell r="W284">
            <v>0</v>
          </cell>
        </row>
        <row r="285">
          <cell r="D285" t="str">
            <v>알미늄 용해반</v>
          </cell>
          <cell r="E285">
            <v>419840002</v>
          </cell>
          <cell r="F285" t="str">
            <v>CRANE</v>
          </cell>
          <cell r="G285" t="str">
            <v>1984.05.30</v>
          </cell>
          <cell r="H285">
            <v>1993.12</v>
          </cell>
          <cell r="I285">
            <v>10</v>
          </cell>
          <cell r="J285">
            <v>0.25900000000000001</v>
          </cell>
          <cell r="K285">
            <v>15444751</v>
          </cell>
          <cell r="L285">
            <v>0</v>
          </cell>
          <cell r="M285">
            <v>15444751</v>
          </cell>
          <cell r="N285">
            <v>15443751</v>
          </cell>
          <cell r="O285">
            <v>0</v>
          </cell>
          <cell r="P285">
            <v>15443751</v>
          </cell>
          <cell r="Q285">
            <v>1000</v>
          </cell>
          <cell r="R285">
            <v>0</v>
          </cell>
          <cell r="S285">
            <v>0</v>
          </cell>
          <cell r="T285">
            <v>0</v>
          </cell>
          <cell r="U285">
            <v>1000</v>
          </cell>
          <cell r="V285">
            <v>0</v>
          </cell>
          <cell r="W285">
            <v>0</v>
          </cell>
        </row>
        <row r="286">
          <cell r="D286" t="str">
            <v>알미늄 용해반</v>
          </cell>
          <cell r="E286">
            <v>419840005</v>
          </cell>
          <cell r="F286" t="str">
            <v>용해로</v>
          </cell>
          <cell r="G286" t="str">
            <v>1984.05.31</v>
          </cell>
          <cell r="H286">
            <v>1993.12</v>
          </cell>
          <cell r="I286">
            <v>10</v>
          </cell>
          <cell r="J286">
            <v>0.25900000000000001</v>
          </cell>
          <cell r="K286">
            <v>20247523</v>
          </cell>
          <cell r="L286">
            <v>0</v>
          </cell>
          <cell r="M286">
            <v>20247523</v>
          </cell>
          <cell r="N286">
            <v>20246523</v>
          </cell>
          <cell r="O286">
            <v>0</v>
          </cell>
          <cell r="P286">
            <v>20246523</v>
          </cell>
          <cell r="Q286">
            <v>1000</v>
          </cell>
          <cell r="R286">
            <v>0</v>
          </cell>
          <cell r="S286">
            <v>0</v>
          </cell>
          <cell r="T286">
            <v>0</v>
          </cell>
          <cell r="U286">
            <v>1000</v>
          </cell>
          <cell r="V286">
            <v>0</v>
          </cell>
          <cell r="W286">
            <v>0</v>
          </cell>
        </row>
        <row r="287">
          <cell r="D287" t="str">
            <v>알미늄 용해반</v>
          </cell>
          <cell r="E287">
            <v>419840006</v>
          </cell>
          <cell r="F287" t="str">
            <v>홀딩로</v>
          </cell>
          <cell r="G287" t="str">
            <v>1984.05.31</v>
          </cell>
          <cell r="H287">
            <v>1993.12</v>
          </cell>
          <cell r="I287">
            <v>10</v>
          </cell>
          <cell r="J287">
            <v>0.25900000000000001</v>
          </cell>
          <cell r="K287">
            <v>10125676</v>
          </cell>
          <cell r="L287">
            <v>0</v>
          </cell>
          <cell r="M287">
            <v>10125676</v>
          </cell>
          <cell r="N287">
            <v>10124676</v>
          </cell>
          <cell r="O287">
            <v>0</v>
          </cell>
          <cell r="P287">
            <v>10124676</v>
          </cell>
          <cell r="Q287">
            <v>1000</v>
          </cell>
          <cell r="R287">
            <v>0</v>
          </cell>
          <cell r="S287">
            <v>0</v>
          </cell>
          <cell r="T287">
            <v>0</v>
          </cell>
          <cell r="U287">
            <v>1000</v>
          </cell>
          <cell r="V287">
            <v>0</v>
          </cell>
          <cell r="W287">
            <v>0</v>
          </cell>
        </row>
        <row r="288">
          <cell r="D288" t="str">
            <v>알미늄 용해반</v>
          </cell>
          <cell r="E288">
            <v>419840008</v>
          </cell>
          <cell r="F288" t="str">
            <v>균질로</v>
          </cell>
          <cell r="G288" t="str">
            <v>1984.05.31</v>
          </cell>
          <cell r="H288">
            <v>1993.12</v>
          </cell>
          <cell r="I288">
            <v>10</v>
          </cell>
          <cell r="J288">
            <v>0.25900000000000001</v>
          </cell>
          <cell r="K288">
            <v>60405878</v>
          </cell>
          <cell r="L288">
            <v>0</v>
          </cell>
          <cell r="M288">
            <v>60405878</v>
          </cell>
          <cell r="N288">
            <v>60404878</v>
          </cell>
          <cell r="O288">
            <v>0</v>
          </cell>
          <cell r="P288">
            <v>60404878</v>
          </cell>
          <cell r="Q288">
            <v>1000</v>
          </cell>
          <cell r="R288">
            <v>0</v>
          </cell>
          <cell r="S288">
            <v>0</v>
          </cell>
          <cell r="T288">
            <v>0</v>
          </cell>
          <cell r="U288">
            <v>1000</v>
          </cell>
          <cell r="V288">
            <v>0</v>
          </cell>
          <cell r="W288">
            <v>0</v>
          </cell>
        </row>
        <row r="289">
          <cell r="D289" t="str">
            <v>알미늄 용해반</v>
          </cell>
          <cell r="E289">
            <v>419840011</v>
          </cell>
          <cell r="F289" t="str">
            <v>연속주조기</v>
          </cell>
          <cell r="G289" t="str">
            <v>1984.07.13</v>
          </cell>
          <cell r="H289">
            <v>1993.12</v>
          </cell>
          <cell r="I289">
            <v>10</v>
          </cell>
          <cell r="J289">
            <v>0.25900000000000001</v>
          </cell>
          <cell r="K289">
            <v>18871196</v>
          </cell>
          <cell r="L289">
            <v>0</v>
          </cell>
          <cell r="M289">
            <v>18871196</v>
          </cell>
          <cell r="N289">
            <v>18870196</v>
          </cell>
          <cell r="O289">
            <v>0</v>
          </cell>
          <cell r="P289">
            <v>18870196</v>
          </cell>
          <cell r="Q289">
            <v>1000</v>
          </cell>
          <cell r="R289">
            <v>0</v>
          </cell>
          <cell r="S289">
            <v>0</v>
          </cell>
          <cell r="T289">
            <v>0</v>
          </cell>
          <cell r="U289">
            <v>1000</v>
          </cell>
          <cell r="V289">
            <v>0</v>
          </cell>
          <cell r="W289">
            <v>0</v>
          </cell>
        </row>
        <row r="290">
          <cell r="D290" t="str">
            <v>알미늄 용해반</v>
          </cell>
          <cell r="E290">
            <v>419840012</v>
          </cell>
          <cell r="F290" t="str">
            <v>도가니로</v>
          </cell>
          <cell r="G290" t="str">
            <v>1984.07.26</v>
          </cell>
          <cell r="H290">
            <v>1993.12</v>
          </cell>
          <cell r="I290">
            <v>10</v>
          </cell>
          <cell r="J290">
            <v>0.25900000000000001</v>
          </cell>
          <cell r="K290">
            <v>2734027</v>
          </cell>
          <cell r="L290">
            <v>0</v>
          </cell>
          <cell r="M290">
            <v>2734027</v>
          </cell>
          <cell r="N290">
            <v>2733027</v>
          </cell>
          <cell r="O290">
            <v>0</v>
          </cell>
          <cell r="P290">
            <v>2733027</v>
          </cell>
          <cell r="Q290">
            <v>1000</v>
          </cell>
          <cell r="R290">
            <v>0</v>
          </cell>
          <cell r="S290">
            <v>0</v>
          </cell>
          <cell r="T290">
            <v>0</v>
          </cell>
          <cell r="U290">
            <v>1000</v>
          </cell>
          <cell r="V290">
            <v>0</v>
          </cell>
          <cell r="W290">
            <v>0</v>
          </cell>
        </row>
        <row r="291">
          <cell r="D291" t="str">
            <v>알미늄 용해반</v>
          </cell>
          <cell r="E291">
            <v>419840015</v>
          </cell>
          <cell r="F291" t="str">
            <v>DROSS 분리기</v>
          </cell>
          <cell r="G291" t="str">
            <v>1984.07.31</v>
          </cell>
          <cell r="H291">
            <v>1993.12</v>
          </cell>
          <cell r="I291">
            <v>10</v>
          </cell>
          <cell r="J291">
            <v>0.25900000000000001</v>
          </cell>
          <cell r="K291">
            <v>1709317</v>
          </cell>
          <cell r="L291">
            <v>0</v>
          </cell>
          <cell r="M291">
            <v>1709317</v>
          </cell>
          <cell r="N291">
            <v>1708317</v>
          </cell>
          <cell r="O291">
            <v>0</v>
          </cell>
          <cell r="P291">
            <v>1708317</v>
          </cell>
          <cell r="Q291">
            <v>1000</v>
          </cell>
          <cell r="R291">
            <v>0</v>
          </cell>
          <cell r="S291">
            <v>0</v>
          </cell>
          <cell r="T291">
            <v>0</v>
          </cell>
          <cell r="U291">
            <v>1000</v>
          </cell>
          <cell r="V291">
            <v>0</v>
          </cell>
          <cell r="W291">
            <v>0</v>
          </cell>
        </row>
        <row r="292">
          <cell r="D292" t="str">
            <v>알미늄 용해반</v>
          </cell>
          <cell r="E292">
            <v>419850009</v>
          </cell>
          <cell r="F292" t="str">
            <v>집진기</v>
          </cell>
          <cell r="G292" t="str">
            <v>1985.04.30</v>
          </cell>
          <cell r="H292">
            <v>1993.12</v>
          </cell>
          <cell r="I292">
            <v>10</v>
          </cell>
          <cell r="J292">
            <v>0.25900000000000001</v>
          </cell>
          <cell r="K292">
            <v>9103004</v>
          </cell>
          <cell r="L292">
            <v>0</v>
          </cell>
          <cell r="M292">
            <v>9103004</v>
          </cell>
          <cell r="N292">
            <v>9102004</v>
          </cell>
          <cell r="O292">
            <v>0</v>
          </cell>
          <cell r="P292">
            <v>9102004</v>
          </cell>
          <cell r="Q292">
            <v>1000</v>
          </cell>
          <cell r="R292">
            <v>0</v>
          </cell>
          <cell r="S292">
            <v>0</v>
          </cell>
          <cell r="T292">
            <v>0</v>
          </cell>
          <cell r="U292">
            <v>1000</v>
          </cell>
          <cell r="V292">
            <v>0</v>
          </cell>
          <cell r="W292">
            <v>0</v>
          </cell>
        </row>
        <row r="293">
          <cell r="D293" t="str">
            <v>알미늄 용해반</v>
          </cell>
          <cell r="E293">
            <v>419890003</v>
          </cell>
          <cell r="F293" t="str">
            <v>BILLET 절단기</v>
          </cell>
          <cell r="G293" t="str">
            <v>1989.03.24</v>
          </cell>
          <cell r="H293">
            <v>2001.05</v>
          </cell>
          <cell r="I293">
            <v>10</v>
          </cell>
          <cell r="J293">
            <v>0.25900000000000001</v>
          </cell>
          <cell r="K293">
            <v>5603583</v>
          </cell>
          <cell r="L293">
            <v>0</v>
          </cell>
          <cell r="M293">
            <v>5603583</v>
          </cell>
          <cell r="N293">
            <v>5602583</v>
          </cell>
          <cell r="O293">
            <v>0</v>
          </cell>
          <cell r="P293">
            <v>5602583</v>
          </cell>
          <cell r="Q293">
            <v>1000</v>
          </cell>
          <cell r="R293">
            <v>0</v>
          </cell>
          <cell r="S293">
            <v>0</v>
          </cell>
          <cell r="T293">
            <v>0</v>
          </cell>
          <cell r="U293">
            <v>1000</v>
          </cell>
          <cell r="V293">
            <v>0</v>
          </cell>
          <cell r="W293">
            <v>0</v>
          </cell>
        </row>
        <row r="294">
          <cell r="D294" t="str">
            <v>알미늄 용해반</v>
          </cell>
          <cell r="E294">
            <v>419910021</v>
          </cell>
          <cell r="F294" t="str">
            <v>BILLET 밴딩기</v>
          </cell>
          <cell r="G294" t="str">
            <v>1991.07.31</v>
          </cell>
          <cell r="H294">
            <v>2002.01</v>
          </cell>
          <cell r="I294">
            <v>10</v>
          </cell>
          <cell r="J294">
            <v>0.25900000000000001</v>
          </cell>
          <cell r="K294">
            <v>12000000</v>
          </cell>
          <cell r="L294">
            <v>0</v>
          </cell>
          <cell r="M294">
            <v>12000000</v>
          </cell>
          <cell r="N294">
            <v>11495519</v>
          </cell>
          <cell r="O294">
            <v>503481</v>
          </cell>
          <cell r="P294">
            <v>11999000</v>
          </cell>
          <cell r="Q294">
            <v>1000</v>
          </cell>
          <cell r="R294">
            <v>0</v>
          </cell>
          <cell r="S294">
            <v>0</v>
          </cell>
          <cell r="T294">
            <v>503481</v>
          </cell>
          <cell r="U294">
            <v>1000</v>
          </cell>
          <cell r="V294">
            <v>0</v>
          </cell>
          <cell r="W294">
            <v>0</v>
          </cell>
        </row>
        <row r="295">
          <cell r="D295" t="str">
            <v>알미늄 용해반</v>
          </cell>
          <cell r="E295">
            <v>419930005</v>
          </cell>
          <cell r="F295" t="str">
            <v>주조기 SHOWER BOX</v>
          </cell>
          <cell r="G295" t="str">
            <v>1998.01.01</v>
          </cell>
          <cell r="I295">
            <v>10</v>
          </cell>
          <cell r="J295">
            <v>0.25900000000000001</v>
          </cell>
          <cell r="K295">
            <v>1392000</v>
          </cell>
          <cell r="L295">
            <v>0</v>
          </cell>
          <cell r="M295">
            <v>1392000</v>
          </cell>
          <cell r="N295">
            <v>1128708</v>
          </cell>
          <cell r="O295">
            <v>68193</v>
          </cell>
          <cell r="P295">
            <v>1196901</v>
          </cell>
          <cell r="Q295">
            <v>195099</v>
          </cell>
          <cell r="R295">
            <v>0</v>
          </cell>
          <cell r="S295">
            <v>0</v>
          </cell>
          <cell r="T295">
            <v>68193</v>
          </cell>
          <cell r="U295">
            <v>195099</v>
          </cell>
          <cell r="V295">
            <v>50530</v>
          </cell>
          <cell r="W295">
            <v>50530</v>
          </cell>
        </row>
        <row r="296">
          <cell r="D296" t="str">
            <v>알미늄 용해반</v>
          </cell>
          <cell r="E296">
            <v>419960018</v>
          </cell>
          <cell r="F296" t="str">
            <v>용해로 보수</v>
          </cell>
          <cell r="G296" t="str">
            <v>1998.01.01</v>
          </cell>
          <cell r="I296">
            <v>10</v>
          </cell>
          <cell r="J296">
            <v>0.25900000000000001</v>
          </cell>
          <cell r="K296">
            <v>34050000</v>
          </cell>
          <cell r="L296">
            <v>0</v>
          </cell>
          <cell r="M296">
            <v>34050000</v>
          </cell>
          <cell r="N296">
            <v>27387664</v>
          </cell>
          <cell r="O296">
            <v>1725545</v>
          </cell>
          <cell r="P296">
            <v>29113209</v>
          </cell>
          <cell r="Q296">
            <v>4936791</v>
          </cell>
          <cell r="R296">
            <v>0</v>
          </cell>
          <cell r="S296">
            <v>0</v>
          </cell>
          <cell r="T296">
            <v>1725545</v>
          </cell>
          <cell r="U296">
            <v>4936791</v>
          </cell>
          <cell r="V296">
            <v>1278628</v>
          </cell>
          <cell r="W296">
            <v>1278628</v>
          </cell>
        </row>
        <row r="297">
          <cell r="D297" t="str">
            <v>알미늄 용해반</v>
          </cell>
          <cell r="E297">
            <v>419970024</v>
          </cell>
          <cell r="F297" t="str">
            <v>용해주조설비</v>
          </cell>
          <cell r="G297" t="str">
            <v>1998.01.01</v>
          </cell>
          <cell r="I297">
            <v>10</v>
          </cell>
          <cell r="J297">
            <v>0.25900000000000001</v>
          </cell>
          <cell r="K297">
            <v>77220000</v>
          </cell>
          <cell r="L297">
            <v>0</v>
          </cell>
          <cell r="M297">
            <v>77220000</v>
          </cell>
          <cell r="N297">
            <v>61473085</v>
          </cell>
          <cell r="O297">
            <v>4078451</v>
          </cell>
          <cell r="P297">
            <v>65551536</v>
          </cell>
          <cell r="Q297">
            <v>11668464</v>
          </cell>
          <cell r="R297">
            <v>0</v>
          </cell>
          <cell r="S297">
            <v>0</v>
          </cell>
          <cell r="T297">
            <v>4078451</v>
          </cell>
          <cell r="U297">
            <v>11668464</v>
          </cell>
          <cell r="V297">
            <v>3022132</v>
          </cell>
          <cell r="W297">
            <v>3022132</v>
          </cell>
        </row>
        <row r="298">
          <cell r="D298" t="str">
            <v>알미늄 용해반</v>
          </cell>
          <cell r="E298">
            <v>419970025</v>
          </cell>
          <cell r="F298" t="str">
            <v>균질로</v>
          </cell>
          <cell r="G298" t="str">
            <v>1998.01.01</v>
          </cell>
          <cell r="I298">
            <v>10</v>
          </cell>
          <cell r="J298">
            <v>0.25900000000000001</v>
          </cell>
          <cell r="K298">
            <v>20592000</v>
          </cell>
          <cell r="L298">
            <v>0</v>
          </cell>
          <cell r="M298">
            <v>20592000</v>
          </cell>
          <cell r="N298">
            <v>16400375</v>
          </cell>
          <cell r="O298">
            <v>1085631</v>
          </cell>
          <cell r="P298">
            <v>17486006</v>
          </cell>
          <cell r="Q298">
            <v>3105994</v>
          </cell>
          <cell r="R298">
            <v>0</v>
          </cell>
          <cell r="S298">
            <v>0</v>
          </cell>
          <cell r="T298">
            <v>1085631</v>
          </cell>
          <cell r="U298">
            <v>3105994</v>
          </cell>
          <cell r="V298">
            <v>804452</v>
          </cell>
          <cell r="W298">
            <v>804452</v>
          </cell>
        </row>
        <row r="299">
          <cell r="D299" t="str">
            <v>알미늄 총무팀</v>
          </cell>
          <cell r="E299">
            <v>419970016</v>
          </cell>
          <cell r="F299" t="str">
            <v>계근대</v>
          </cell>
          <cell r="G299" t="str">
            <v>1998.01.01</v>
          </cell>
          <cell r="I299">
            <v>10</v>
          </cell>
          <cell r="J299">
            <v>0.25900000000000001</v>
          </cell>
          <cell r="K299">
            <v>22308000</v>
          </cell>
          <cell r="L299">
            <v>0</v>
          </cell>
          <cell r="M299">
            <v>22308000</v>
          </cell>
          <cell r="N299">
            <v>17767074</v>
          </cell>
          <cell r="O299">
            <v>1176100</v>
          </cell>
          <cell r="P299">
            <v>18943174</v>
          </cell>
          <cell r="Q299">
            <v>3364826</v>
          </cell>
          <cell r="R299">
            <v>0</v>
          </cell>
          <cell r="S299">
            <v>0</v>
          </cell>
          <cell r="T299">
            <v>1176100</v>
          </cell>
          <cell r="U299">
            <v>3364826</v>
          </cell>
          <cell r="V299">
            <v>871489</v>
          </cell>
          <cell r="W299">
            <v>871489</v>
          </cell>
        </row>
        <row r="300">
          <cell r="D300" t="str">
            <v>알미늄 총무팀</v>
          </cell>
          <cell r="E300">
            <v>419970042</v>
          </cell>
          <cell r="F300" t="str">
            <v>전기장치</v>
          </cell>
          <cell r="G300" t="str">
            <v>1997.06.30</v>
          </cell>
          <cell r="I300">
            <v>10</v>
          </cell>
          <cell r="J300">
            <v>0.25900000000000001</v>
          </cell>
          <cell r="K300">
            <v>1406000000</v>
          </cell>
          <cell r="L300">
            <v>0</v>
          </cell>
          <cell r="M300">
            <v>1406000000</v>
          </cell>
          <cell r="N300">
            <v>1288773246</v>
          </cell>
          <cell r="O300">
            <v>30361729</v>
          </cell>
          <cell r="P300">
            <v>1319134975</v>
          </cell>
          <cell r="Q300">
            <v>86865025</v>
          </cell>
          <cell r="R300">
            <v>0</v>
          </cell>
          <cell r="S300">
            <v>0</v>
          </cell>
          <cell r="T300">
            <v>30361729</v>
          </cell>
          <cell r="U300">
            <v>86865025</v>
          </cell>
          <cell r="V300">
            <v>22498041</v>
          </cell>
          <cell r="W300">
            <v>22498041</v>
          </cell>
        </row>
        <row r="301">
          <cell r="D301" t="str">
            <v>알미늄 총무팀</v>
          </cell>
          <cell r="E301">
            <v>419970045</v>
          </cell>
          <cell r="F301" t="str">
            <v>전기장치</v>
          </cell>
          <cell r="G301" t="str">
            <v>1997.06.30</v>
          </cell>
          <cell r="I301">
            <v>10</v>
          </cell>
          <cell r="J301">
            <v>0.25900000000000001</v>
          </cell>
          <cell r="K301">
            <v>80000000</v>
          </cell>
          <cell r="L301">
            <v>0</v>
          </cell>
          <cell r="M301">
            <v>80000000</v>
          </cell>
          <cell r="N301">
            <v>73329914</v>
          </cell>
          <cell r="O301">
            <v>1727552</v>
          </cell>
          <cell r="P301">
            <v>75057466</v>
          </cell>
          <cell r="Q301">
            <v>4942534</v>
          </cell>
          <cell r="R301">
            <v>0</v>
          </cell>
          <cell r="S301">
            <v>0</v>
          </cell>
          <cell r="T301">
            <v>1727552</v>
          </cell>
          <cell r="U301">
            <v>4942534</v>
          </cell>
          <cell r="V301">
            <v>1280116</v>
          </cell>
          <cell r="W301">
            <v>1280116</v>
          </cell>
        </row>
        <row r="302">
          <cell r="D302" t="str">
            <v>알미늄 출하반</v>
          </cell>
          <cell r="E302">
            <v>419980071</v>
          </cell>
          <cell r="F302" t="str">
            <v>물류설비</v>
          </cell>
          <cell r="G302" t="str">
            <v>1998.12.31</v>
          </cell>
          <cell r="I302">
            <v>10</v>
          </cell>
          <cell r="J302">
            <v>0.25900000000000001</v>
          </cell>
          <cell r="K302">
            <v>150000000</v>
          </cell>
          <cell r="L302">
            <v>0</v>
          </cell>
          <cell r="M302">
            <v>150000000</v>
          </cell>
          <cell r="N302">
            <v>112811154</v>
          </cell>
          <cell r="O302">
            <v>9631911</v>
          </cell>
          <cell r="P302">
            <v>122443065</v>
          </cell>
          <cell r="Q302">
            <v>27556935</v>
          </cell>
          <cell r="R302">
            <v>0</v>
          </cell>
          <cell r="S302">
            <v>0</v>
          </cell>
          <cell r="T302">
            <v>9631911</v>
          </cell>
          <cell r="U302">
            <v>27556935</v>
          </cell>
          <cell r="V302">
            <v>7137246</v>
          </cell>
          <cell r="W302">
            <v>7137246</v>
          </cell>
        </row>
        <row r="303">
          <cell r="D303" t="str">
            <v>알미늄 포장반</v>
          </cell>
          <cell r="E303">
            <v>419930008</v>
          </cell>
          <cell r="F303" t="str">
            <v>반자동포장기</v>
          </cell>
          <cell r="G303" t="str">
            <v>1998.01.01</v>
          </cell>
          <cell r="I303">
            <v>10</v>
          </cell>
          <cell r="J303">
            <v>0.25900000000000001</v>
          </cell>
          <cell r="K303">
            <v>1856000</v>
          </cell>
          <cell r="L303">
            <v>0</v>
          </cell>
          <cell r="M303">
            <v>1856000</v>
          </cell>
          <cell r="N303">
            <v>1504943</v>
          </cell>
          <cell r="O303">
            <v>90924</v>
          </cell>
          <cell r="P303">
            <v>1595867</v>
          </cell>
          <cell r="Q303">
            <v>260133</v>
          </cell>
          <cell r="R303">
            <v>0</v>
          </cell>
          <cell r="S303">
            <v>0</v>
          </cell>
          <cell r="T303">
            <v>90924</v>
          </cell>
          <cell r="U303">
            <v>260133</v>
          </cell>
          <cell r="V303">
            <v>67374</v>
          </cell>
          <cell r="W303">
            <v>67374</v>
          </cell>
        </row>
        <row r="304">
          <cell r="D304" t="str">
            <v>알미늄 포장반</v>
          </cell>
          <cell r="E304">
            <v>419970015</v>
          </cell>
          <cell r="F304" t="str">
            <v>절단기기</v>
          </cell>
          <cell r="G304" t="str">
            <v>1998.01.01</v>
          </cell>
          <cell r="I304">
            <v>10</v>
          </cell>
          <cell r="J304">
            <v>0.25900000000000001</v>
          </cell>
          <cell r="K304">
            <v>19734000</v>
          </cell>
          <cell r="L304">
            <v>0</v>
          </cell>
          <cell r="M304">
            <v>19734000</v>
          </cell>
          <cell r="N304">
            <v>15717026</v>
          </cell>
          <cell r="O304">
            <v>1040396</v>
          </cell>
          <cell r="P304">
            <v>16757422</v>
          </cell>
          <cell r="Q304">
            <v>2976578</v>
          </cell>
          <cell r="R304">
            <v>0</v>
          </cell>
          <cell r="S304">
            <v>0</v>
          </cell>
          <cell r="T304">
            <v>1040396</v>
          </cell>
          <cell r="U304">
            <v>2976578</v>
          </cell>
          <cell r="V304">
            <v>770933</v>
          </cell>
          <cell r="W304">
            <v>770933</v>
          </cell>
        </row>
        <row r="305">
          <cell r="D305" t="str">
            <v>알미늄 포장반</v>
          </cell>
          <cell r="E305">
            <v>419970017</v>
          </cell>
          <cell r="F305" t="str">
            <v>반자동 벤딩기</v>
          </cell>
          <cell r="G305" t="str">
            <v>1998.01.01</v>
          </cell>
          <cell r="I305">
            <v>10</v>
          </cell>
          <cell r="J305">
            <v>0.25900000000000001</v>
          </cell>
          <cell r="K305">
            <v>1544000</v>
          </cell>
          <cell r="L305">
            <v>0</v>
          </cell>
          <cell r="M305">
            <v>1544000</v>
          </cell>
          <cell r="N305">
            <v>1229505</v>
          </cell>
          <cell r="O305">
            <v>81454</v>
          </cell>
          <cell r="P305">
            <v>1310959</v>
          </cell>
          <cell r="Q305">
            <v>233041</v>
          </cell>
          <cell r="R305">
            <v>0</v>
          </cell>
          <cell r="S305">
            <v>0</v>
          </cell>
          <cell r="T305">
            <v>81454</v>
          </cell>
          <cell r="U305">
            <v>233041</v>
          </cell>
          <cell r="V305">
            <v>60357</v>
          </cell>
          <cell r="W305">
            <v>60357</v>
          </cell>
        </row>
        <row r="306">
          <cell r="D306" t="str">
            <v>알미늄 포장반</v>
          </cell>
          <cell r="E306">
            <v>419990071</v>
          </cell>
          <cell r="F306" t="str">
            <v>절단톱</v>
          </cell>
          <cell r="G306" t="str">
            <v>1999.09.01</v>
          </cell>
          <cell r="I306">
            <v>10</v>
          </cell>
          <cell r="J306">
            <v>0.25900000000000001</v>
          </cell>
          <cell r="K306">
            <v>2500000</v>
          </cell>
          <cell r="L306">
            <v>0</v>
          </cell>
          <cell r="M306">
            <v>2500000</v>
          </cell>
          <cell r="N306">
            <v>1778163</v>
          </cell>
          <cell r="O306">
            <v>186956</v>
          </cell>
          <cell r="P306">
            <v>1965119</v>
          </cell>
          <cell r="Q306">
            <v>534881</v>
          </cell>
          <cell r="R306">
            <v>0</v>
          </cell>
          <cell r="S306">
            <v>0</v>
          </cell>
          <cell r="T306">
            <v>186956</v>
          </cell>
          <cell r="U306">
            <v>534881</v>
          </cell>
          <cell r="V306">
            <v>138534</v>
          </cell>
          <cell r="W306">
            <v>138534</v>
          </cell>
        </row>
        <row r="307">
          <cell r="D307" t="str">
            <v>알미늄 품질보증팀</v>
          </cell>
          <cell r="E307">
            <v>419770007</v>
          </cell>
          <cell r="F307" t="str">
            <v>피막두께측정기</v>
          </cell>
          <cell r="G307" t="str">
            <v>1998.01.01</v>
          </cell>
          <cell r="I307">
            <v>10</v>
          </cell>
          <cell r="J307">
            <v>0.25900000000000001</v>
          </cell>
          <cell r="K307">
            <v>952000</v>
          </cell>
          <cell r="L307">
            <v>0</v>
          </cell>
          <cell r="M307">
            <v>952000</v>
          </cell>
          <cell r="N307">
            <v>826193</v>
          </cell>
          <cell r="O307">
            <v>32584</v>
          </cell>
          <cell r="P307">
            <v>858777</v>
          </cell>
          <cell r="Q307">
            <v>93223</v>
          </cell>
          <cell r="R307">
            <v>0</v>
          </cell>
          <cell r="S307">
            <v>0</v>
          </cell>
          <cell r="T307">
            <v>32584</v>
          </cell>
          <cell r="U307">
            <v>93223</v>
          </cell>
          <cell r="V307">
            <v>24144</v>
          </cell>
          <cell r="W307">
            <v>24144</v>
          </cell>
        </row>
        <row r="308">
          <cell r="D308" t="str">
            <v>알미늄 품질보증팀</v>
          </cell>
          <cell r="E308">
            <v>419970029</v>
          </cell>
          <cell r="F308" t="str">
            <v>UNIVERSAL TESTING MACHINE</v>
          </cell>
          <cell r="G308" t="str">
            <v>1998.01.01</v>
          </cell>
          <cell r="I308">
            <v>10</v>
          </cell>
          <cell r="J308">
            <v>0.25900000000000001</v>
          </cell>
          <cell r="K308">
            <v>53460000</v>
          </cell>
          <cell r="L308">
            <v>0</v>
          </cell>
          <cell r="M308">
            <v>53460000</v>
          </cell>
          <cell r="N308">
            <v>44276128</v>
          </cell>
          <cell r="O308">
            <v>2378623</v>
          </cell>
          <cell r="P308">
            <v>46654751</v>
          </cell>
          <cell r="Q308">
            <v>6805249</v>
          </cell>
          <cell r="R308">
            <v>0</v>
          </cell>
          <cell r="S308">
            <v>0</v>
          </cell>
          <cell r="T308">
            <v>2378623</v>
          </cell>
          <cell r="U308">
            <v>6805249</v>
          </cell>
          <cell r="V308">
            <v>1762559</v>
          </cell>
          <cell r="W308">
            <v>1762559</v>
          </cell>
        </row>
        <row r="309">
          <cell r="D309" t="str">
            <v>알미늄 피막반</v>
          </cell>
          <cell r="E309">
            <v>419780003</v>
          </cell>
          <cell r="F309" t="str">
            <v>BOILER</v>
          </cell>
          <cell r="G309" t="str">
            <v>1978.03.22</v>
          </cell>
          <cell r="H309">
            <v>1993.12</v>
          </cell>
          <cell r="I309">
            <v>10</v>
          </cell>
          <cell r="J309">
            <v>0.25900000000000001</v>
          </cell>
          <cell r="K309">
            <v>18335120</v>
          </cell>
          <cell r="L309">
            <v>0</v>
          </cell>
          <cell r="M309">
            <v>18335120</v>
          </cell>
          <cell r="N309">
            <v>18334120</v>
          </cell>
          <cell r="O309">
            <v>0</v>
          </cell>
          <cell r="P309">
            <v>18334120</v>
          </cell>
          <cell r="Q309">
            <v>1000</v>
          </cell>
          <cell r="R309">
            <v>0</v>
          </cell>
          <cell r="S309">
            <v>0</v>
          </cell>
          <cell r="T309">
            <v>0</v>
          </cell>
          <cell r="U309">
            <v>1000</v>
          </cell>
          <cell r="V309">
            <v>0</v>
          </cell>
          <cell r="W309">
            <v>0</v>
          </cell>
        </row>
        <row r="310">
          <cell r="D310" t="str">
            <v>알미늄 피막반</v>
          </cell>
          <cell r="E310">
            <v>419830003</v>
          </cell>
          <cell r="F310" t="str">
            <v>분광 광도 측정기</v>
          </cell>
          <cell r="G310" t="str">
            <v>1983.08.31</v>
          </cell>
          <cell r="H310">
            <v>1993.12</v>
          </cell>
          <cell r="I310">
            <v>10</v>
          </cell>
          <cell r="J310">
            <v>0.25900000000000001</v>
          </cell>
          <cell r="K310">
            <v>3151287</v>
          </cell>
          <cell r="L310">
            <v>0</v>
          </cell>
          <cell r="M310">
            <v>3151287</v>
          </cell>
          <cell r="N310">
            <v>3150287</v>
          </cell>
          <cell r="O310">
            <v>0</v>
          </cell>
          <cell r="P310">
            <v>3150287</v>
          </cell>
          <cell r="Q310">
            <v>1000</v>
          </cell>
          <cell r="R310">
            <v>0</v>
          </cell>
          <cell r="S310">
            <v>0</v>
          </cell>
          <cell r="T310">
            <v>0</v>
          </cell>
          <cell r="U310">
            <v>1000</v>
          </cell>
          <cell r="V310">
            <v>0</v>
          </cell>
          <cell r="W310">
            <v>0</v>
          </cell>
        </row>
        <row r="311">
          <cell r="D311" t="str">
            <v>알미늄 피막반</v>
          </cell>
          <cell r="E311">
            <v>419840016</v>
          </cell>
          <cell r="F311" t="str">
            <v>피막시설</v>
          </cell>
          <cell r="G311" t="str">
            <v>1984.07.31</v>
          </cell>
          <cell r="H311">
            <v>1993.12</v>
          </cell>
          <cell r="I311">
            <v>10</v>
          </cell>
          <cell r="J311">
            <v>0.25900000000000001</v>
          </cell>
          <cell r="K311">
            <v>1626827610</v>
          </cell>
          <cell r="L311">
            <v>0</v>
          </cell>
          <cell r="M311">
            <v>1626827610</v>
          </cell>
          <cell r="N311">
            <v>1626826610</v>
          </cell>
          <cell r="O311">
            <v>0</v>
          </cell>
          <cell r="P311">
            <v>1626826610</v>
          </cell>
          <cell r="Q311">
            <v>1000</v>
          </cell>
          <cell r="R311">
            <v>0</v>
          </cell>
          <cell r="S311">
            <v>0</v>
          </cell>
          <cell r="T311">
            <v>0</v>
          </cell>
          <cell r="U311">
            <v>1000</v>
          </cell>
          <cell r="V311">
            <v>0</v>
          </cell>
          <cell r="W311">
            <v>0</v>
          </cell>
        </row>
        <row r="312">
          <cell r="D312" t="str">
            <v>알미늄 피막반</v>
          </cell>
          <cell r="E312">
            <v>419850003</v>
          </cell>
          <cell r="F312" t="str">
            <v>여과기</v>
          </cell>
          <cell r="G312" t="str">
            <v>1985.01.31</v>
          </cell>
          <cell r="H312">
            <v>1993.12</v>
          </cell>
          <cell r="I312">
            <v>10</v>
          </cell>
          <cell r="J312">
            <v>0.25900000000000001</v>
          </cell>
          <cell r="K312">
            <v>3276462</v>
          </cell>
          <cell r="L312">
            <v>0</v>
          </cell>
          <cell r="M312">
            <v>3276462</v>
          </cell>
          <cell r="N312">
            <v>3275462</v>
          </cell>
          <cell r="O312">
            <v>0</v>
          </cell>
          <cell r="P312">
            <v>3275462</v>
          </cell>
          <cell r="Q312">
            <v>1000</v>
          </cell>
          <cell r="R312">
            <v>0</v>
          </cell>
          <cell r="S312">
            <v>0</v>
          </cell>
          <cell r="T312">
            <v>0</v>
          </cell>
          <cell r="U312">
            <v>1000</v>
          </cell>
          <cell r="V312">
            <v>0</v>
          </cell>
          <cell r="W312">
            <v>0</v>
          </cell>
        </row>
        <row r="313">
          <cell r="D313" t="str">
            <v>알미늄 피막반</v>
          </cell>
          <cell r="E313">
            <v>419850004</v>
          </cell>
          <cell r="F313" t="str">
            <v>여과기</v>
          </cell>
          <cell r="G313" t="str">
            <v>1985.02.25</v>
          </cell>
          <cell r="H313">
            <v>1993.12</v>
          </cell>
          <cell r="I313">
            <v>10</v>
          </cell>
          <cell r="J313">
            <v>0.25900000000000001</v>
          </cell>
          <cell r="K313">
            <v>2658290</v>
          </cell>
          <cell r="L313">
            <v>0</v>
          </cell>
          <cell r="M313">
            <v>2658290</v>
          </cell>
          <cell r="N313">
            <v>2657290</v>
          </cell>
          <cell r="O313">
            <v>0</v>
          </cell>
          <cell r="P313">
            <v>2657290</v>
          </cell>
          <cell r="Q313">
            <v>1000</v>
          </cell>
          <cell r="R313">
            <v>0</v>
          </cell>
          <cell r="S313">
            <v>0</v>
          </cell>
          <cell r="T313">
            <v>0</v>
          </cell>
          <cell r="U313">
            <v>1000</v>
          </cell>
          <cell r="V313">
            <v>0</v>
          </cell>
          <cell r="W313">
            <v>0</v>
          </cell>
        </row>
        <row r="314">
          <cell r="D314" t="str">
            <v>알미늄 피막반</v>
          </cell>
          <cell r="E314">
            <v>419870005</v>
          </cell>
          <cell r="F314" t="str">
            <v>저온냉동기(황산회수장치용)</v>
          </cell>
          <cell r="G314" t="str">
            <v>1987.06.30</v>
          </cell>
          <cell r="H314">
            <v>1994.12</v>
          </cell>
          <cell r="I314">
            <v>10</v>
          </cell>
          <cell r="J314">
            <v>0.25900000000000001</v>
          </cell>
          <cell r="K314">
            <v>6120023</v>
          </cell>
          <cell r="L314">
            <v>0</v>
          </cell>
          <cell r="M314">
            <v>6120023</v>
          </cell>
          <cell r="N314">
            <v>6119023</v>
          </cell>
          <cell r="O314">
            <v>0</v>
          </cell>
          <cell r="P314">
            <v>6119023</v>
          </cell>
          <cell r="Q314">
            <v>1000</v>
          </cell>
          <cell r="R314">
            <v>0</v>
          </cell>
          <cell r="S314">
            <v>0</v>
          </cell>
          <cell r="T314">
            <v>0</v>
          </cell>
          <cell r="U314">
            <v>1000</v>
          </cell>
          <cell r="V314">
            <v>0</v>
          </cell>
          <cell r="W314">
            <v>0</v>
          </cell>
        </row>
        <row r="315">
          <cell r="D315" t="str">
            <v>알미늄 피막반</v>
          </cell>
          <cell r="E315">
            <v>419870027</v>
          </cell>
          <cell r="F315" t="str">
            <v>SILICON 정류기 KICOSAN</v>
          </cell>
          <cell r="G315" t="str">
            <v>1987.12.31</v>
          </cell>
          <cell r="H315">
            <v>1996.12</v>
          </cell>
          <cell r="I315">
            <v>10</v>
          </cell>
          <cell r="J315">
            <v>0.25900000000000001</v>
          </cell>
          <cell r="K315">
            <v>73095034</v>
          </cell>
          <cell r="L315">
            <v>0</v>
          </cell>
          <cell r="M315">
            <v>73095034</v>
          </cell>
          <cell r="N315">
            <v>73094034</v>
          </cell>
          <cell r="O315">
            <v>0</v>
          </cell>
          <cell r="P315">
            <v>73094034</v>
          </cell>
          <cell r="Q315">
            <v>1000</v>
          </cell>
          <cell r="R315">
            <v>0</v>
          </cell>
          <cell r="S315">
            <v>0</v>
          </cell>
          <cell r="T315">
            <v>0</v>
          </cell>
          <cell r="U315">
            <v>1000</v>
          </cell>
          <cell r="V315">
            <v>0</v>
          </cell>
          <cell r="W315">
            <v>0</v>
          </cell>
        </row>
        <row r="316">
          <cell r="D316" t="str">
            <v>알미늄 피막반</v>
          </cell>
          <cell r="E316">
            <v>419870028</v>
          </cell>
          <cell r="F316" t="str">
            <v>정전도장기</v>
          </cell>
          <cell r="G316" t="str">
            <v>1987.12.31</v>
          </cell>
          <cell r="H316">
            <v>1996.12</v>
          </cell>
          <cell r="I316">
            <v>10</v>
          </cell>
          <cell r="J316">
            <v>0.25900000000000001</v>
          </cell>
          <cell r="K316">
            <v>5176166</v>
          </cell>
          <cell r="L316">
            <v>0</v>
          </cell>
          <cell r="M316">
            <v>5176166</v>
          </cell>
          <cell r="N316">
            <v>5175166</v>
          </cell>
          <cell r="O316">
            <v>0</v>
          </cell>
          <cell r="P316">
            <v>5175166</v>
          </cell>
          <cell r="Q316">
            <v>1000</v>
          </cell>
          <cell r="R316">
            <v>0</v>
          </cell>
          <cell r="S316">
            <v>0</v>
          </cell>
          <cell r="T316">
            <v>0</v>
          </cell>
          <cell r="U316">
            <v>1000</v>
          </cell>
          <cell r="V316">
            <v>0</v>
          </cell>
          <cell r="W316">
            <v>0</v>
          </cell>
        </row>
        <row r="317">
          <cell r="D317" t="str">
            <v>알미늄 피막반</v>
          </cell>
          <cell r="E317">
            <v>419870029</v>
          </cell>
          <cell r="F317" t="str">
            <v>하부식 원심분리기</v>
          </cell>
          <cell r="G317" t="str">
            <v>1987.12.31</v>
          </cell>
          <cell r="H317">
            <v>1996.12</v>
          </cell>
          <cell r="I317">
            <v>10</v>
          </cell>
          <cell r="J317">
            <v>0.25900000000000001</v>
          </cell>
          <cell r="K317">
            <v>6000000</v>
          </cell>
          <cell r="L317">
            <v>0</v>
          </cell>
          <cell r="M317">
            <v>6000000</v>
          </cell>
          <cell r="N317">
            <v>5999000</v>
          </cell>
          <cell r="O317">
            <v>0</v>
          </cell>
          <cell r="P317">
            <v>5999000</v>
          </cell>
          <cell r="Q317">
            <v>1000</v>
          </cell>
          <cell r="R317">
            <v>0</v>
          </cell>
          <cell r="S317">
            <v>0</v>
          </cell>
          <cell r="T317">
            <v>0</v>
          </cell>
          <cell r="U317">
            <v>1000</v>
          </cell>
          <cell r="V317">
            <v>0</v>
          </cell>
          <cell r="W317">
            <v>0</v>
          </cell>
        </row>
        <row r="318">
          <cell r="D318" t="str">
            <v>알미늄 피막반</v>
          </cell>
          <cell r="E318">
            <v>419880013</v>
          </cell>
          <cell r="F318" t="str">
            <v>반자동포장결속기</v>
          </cell>
          <cell r="G318" t="str">
            <v>1988.07.30</v>
          </cell>
          <cell r="H318">
            <v>1996.09</v>
          </cell>
          <cell r="I318">
            <v>10</v>
          </cell>
          <cell r="J318">
            <v>0.25900000000000001</v>
          </cell>
          <cell r="K318">
            <v>1603484</v>
          </cell>
          <cell r="L318">
            <v>0</v>
          </cell>
          <cell r="M318">
            <v>1603484</v>
          </cell>
          <cell r="N318">
            <v>1602484</v>
          </cell>
          <cell r="O318">
            <v>0</v>
          </cell>
          <cell r="P318">
            <v>1602484</v>
          </cell>
          <cell r="Q318">
            <v>1000</v>
          </cell>
          <cell r="R318">
            <v>0</v>
          </cell>
          <cell r="S318">
            <v>0</v>
          </cell>
          <cell r="T318">
            <v>0</v>
          </cell>
          <cell r="U318">
            <v>1000</v>
          </cell>
          <cell r="V318">
            <v>0</v>
          </cell>
          <cell r="W318">
            <v>0</v>
          </cell>
        </row>
        <row r="319">
          <cell r="D319" t="str">
            <v>알미늄 피막반</v>
          </cell>
          <cell r="E319">
            <v>419890005</v>
          </cell>
          <cell r="F319" t="str">
            <v>피막정류기</v>
          </cell>
          <cell r="G319" t="str">
            <v>1989.04.20</v>
          </cell>
          <cell r="H319">
            <v>1997.07</v>
          </cell>
          <cell r="I319">
            <v>10</v>
          </cell>
          <cell r="J319">
            <v>0.25900000000000001</v>
          </cell>
          <cell r="K319">
            <v>43000000</v>
          </cell>
          <cell r="L319">
            <v>0</v>
          </cell>
          <cell r="M319">
            <v>43000000</v>
          </cell>
          <cell r="N319">
            <v>42999000</v>
          </cell>
          <cell r="O319">
            <v>0</v>
          </cell>
          <cell r="P319">
            <v>42999000</v>
          </cell>
          <cell r="Q319">
            <v>1000</v>
          </cell>
          <cell r="R319">
            <v>0</v>
          </cell>
          <cell r="S319">
            <v>0</v>
          </cell>
          <cell r="T319">
            <v>0</v>
          </cell>
          <cell r="U319">
            <v>1000</v>
          </cell>
          <cell r="V319">
            <v>0</v>
          </cell>
          <cell r="W319">
            <v>0</v>
          </cell>
        </row>
        <row r="320">
          <cell r="D320" t="str">
            <v>알미늄 피막반</v>
          </cell>
          <cell r="E320">
            <v>419890006</v>
          </cell>
          <cell r="F320" t="str">
            <v>피막방지시설</v>
          </cell>
          <cell r="G320" t="str">
            <v>1989.04.29</v>
          </cell>
          <cell r="H320">
            <v>2001.05</v>
          </cell>
          <cell r="I320">
            <v>10</v>
          </cell>
          <cell r="J320">
            <v>0.25900000000000001</v>
          </cell>
          <cell r="K320">
            <v>19500000</v>
          </cell>
          <cell r="L320">
            <v>0</v>
          </cell>
          <cell r="M320">
            <v>19500000</v>
          </cell>
          <cell r="N320">
            <v>19499000</v>
          </cell>
          <cell r="O320">
            <v>0</v>
          </cell>
          <cell r="P320">
            <v>19499000</v>
          </cell>
          <cell r="Q320">
            <v>1000</v>
          </cell>
          <cell r="R320">
            <v>0</v>
          </cell>
          <cell r="S320">
            <v>0</v>
          </cell>
          <cell r="T320">
            <v>0</v>
          </cell>
          <cell r="U320">
            <v>1000</v>
          </cell>
          <cell r="V320">
            <v>0</v>
          </cell>
          <cell r="W320">
            <v>0</v>
          </cell>
        </row>
        <row r="321">
          <cell r="D321" t="str">
            <v>알미늄 피막반</v>
          </cell>
          <cell r="E321">
            <v>419890011</v>
          </cell>
          <cell r="F321" t="str">
            <v>에어 콤프레샤</v>
          </cell>
          <cell r="G321" t="str">
            <v>1989.08.26</v>
          </cell>
          <cell r="H321">
            <v>2001.05</v>
          </cell>
          <cell r="I321">
            <v>10</v>
          </cell>
          <cell r="J321">
            <v>0.25900000000000001</v>
          </cell>
          <cell r="K321">
            <v>1950000</v>
          </cell>
          <cell r="L321">
            <v>0</v>
          </cell>
          <cell r="M321">
            <v>1950000</v>
          </cell>
          <cell r="N321">
            <v>1949000</v>
          </cell>
          <cell r="O321">
            <v>0</v>
          </cell>
          <cell r="P321">
            <v>1949000</v>
          </cell>
          <cell r="Q321">
            <v>1000</v>
          </cell>
          <cell r="R321">
            <v>0</v>
          </cell>
          <cell r="S321">
            <v>0</v>
          </cell>
          <cell r="T321">
            <v>0</v>
          </cell>
          <cell r="U321">
            <v>1000</v>
          </cell>
          <cell r="V321">
            <v>0</v>
          </cell>
          <cell r="W321">
            <v>0</v>
          </cell>
        </row>
        <row r="322">
          <cell r="D322" t="str">
            <v>알미늄 피막반</v>
          </cell>
          <cell r="E322">
            <v>419890012</v>
          </cell>
          <cell r="F322" t="str">
            <v>원심분리기</v>
          </cell>
          <cell r="G322" t="str">
            <v>1989.09.30</v>
          </cell>
          <cell r="H322">
            <v>2001.05</v>
          </cell>
          <cell r="I322">
            <v>10</v>
          </cell>
          <cell r="J322">
            <v>0.25900000000000001</v>
          </cell>
          <cell r="K322">
            <v>12000000</v>
          </cell>
          <cell r="L322">
            <v>0</v>
          </cell>
          <cell r="M322">
            <v>12000000</v>
          </cell>
          <cell r="N322">
            <v>11999000</v>
          </cell>
          <cell r="O322">
            <v>0</v>
          </cell>
          <cell r="P322">
            <v>11999000</v>
          </cell>
          <cell r="Q322">
            <v>1000</v>
          </cell>
          <cell r="R322">
            <v>0</v>
          </cell>
          <cell r="S322">
            <v>0</v>
          </cell>
          <cell r="T322">
            <v>0</v>
          </cell>
          <cell r="U322">
            <v>1000</v>
          </cell>
          <cell r="V322">
            <v>0</v>
          </cell>
          <cell r="W322">
            <v>0</v>
          </cell>
        </row>
        <row r="323">
          <cell r="D323" t="str">
            <v>알미늄 피막반</v>
          </cell>
          <cell r="E323">
            <v>419890015</v>
          </cell>
          <cell r="F323" t="str">
            <v>ANDDIZING 2 LINE</v>
          </cell>
          <cell r="G323" t="str">
            <v>1989.12.31</v>
          </cell>
          <cell r="H323">
            <v>2001.05</v>
          </cell>
          <cell r="I323">
            <v>10</v>
          </cell>
          <cell r="J323">
            <v>0.25900000000000001</v>
          </cell>
          <cell r="K323">
            <v>56000000</v>
          </cell>
          <cell r="L323">
            <v>0</v>
          </cell>
          <cell r="M323">
            <v>56000000</v>
          </cell>
          <cell r="N323">
            <v>55999000</v>
          </cell>
          <cell r="O323">
            <v>0</v>
          </cell>
          <cell r="P323">
            <v>55999000</v>
          </cell>
          <cell r="Q323">
            <v>1000</v>
          </cell>
          <cell r="R323">
            <v>0</v>
          </cell>
          <cell r="S323">
            <v>0</v>
          </cell>
          <cell r="T323">
            <v>0</v>
          </cell>
          <cell r="U323">
            <v>1000</v>
          </cell>
          <cell r="V323">
            <v>0</v>
          </cell>
          <cell r="W323">
            <v>0</v>
          </cell>
        </row>
        <row r="324">
          <cell r="D324" t="str">
            <v>알미늄 피막반</v>
          </cell>
          <cell r="E324">
            <v>419890016</v>
          </cell>
          <cell r="F324" t="str">
            <v>알카리회수장치</v>
          </cell>
          <cell r="G324" t="str">
            <v>1989.12.31</v>
          </cell>
          <cell r="H324">
            <v>2001.05</v>
          </cell>
          <cell r="I324">
            <v>10</v>
          </cell>
          <cell r="J324">
            <v>0.25900000000000001</v>
          </cell>
          <cell r="K324">
            <v>42350000</v>
          </cell>
          <cell r="L324">
            <v>0</v>
          </cell>
          <cell r="M324">
            <v>42350000</v>
          </cell>
          <cell r="N324">
            <v>42349000</v>
          </cell>
          <cell r="O324">
            <v>0</v>
          </cell>
          <cell r="P324">
            <v>42349000</v>
          </cell>
          <cell r="Q324">
            <v>1000</v>
          </cell>
          <cell r="R324">
            <v>0</v>
          </cell>
          <cell r="S324">
            <v>0</v>
          </cell>
          <cell r="T324">
            <v>0</v>
          </cell>
          <cell r="U324">
            <v>1000</v>
          </cell>
          <cell r="V324">
            <v>0</v>
          </cell>
          <cell r="W324">
            <v>0</v>
          </cell>
        </row>
        <row r="325">
          <cell r="D325" t="str">
            <v>알미늄 피막반</v>
          </cell>
          <cell r="E325">
            <v>419900005</v>
          </cell>
          <cell r="F325" t="str">
            <v>2차칼라용 카본전극</v>
          </cell>
          <cell r="G325" t="str">
            <v>1990.02.22</v>
          </cell>
          <cell r="H325">
            <v>2001.06</v>
          </cell>
          <cell r="I325">
            <v>10</v>
          </cell>
          <cell r="J325">
            <v>0.25900000000000001</v>
          </cell>
          <cell r="K325">
            <v>25000000</v>
          </cell>
          <cell r="L325">
            <v>0</v>
          </cell>
          <cell r="M325">
            <v>25000000</v>
          </cell>
          <cell r="N325">
            <v>24999000</v>
          </cell>
          <cell r="O325">
            <v>0</v>
          </cell>
          <cell r="P325">
            <v>24999000</v>
          </cell>
          <cell r="Q325">
            <v>1000</v>
          </cell>
          <cell r="R325">
            <v>0</v>
          </cell>
          <cell r="S325">
            <v>0</v>
          </cell>
          <cell r="T325">
            <v>0</v>
          </cell>
          <cell r="U325">
            <v>1000</v>
          </cell>
          <cell r="V325">
            <v>0</v>
          </cell>
          <cell r="W325">
            <v>0</v>
          </cell>
        </row>
        <row r="326">
          <cell r="D326" t="str">
            <v>알미늄 피막반</v>
          </cell>
          <cell r="E326">
            <v>419900021</v>
          </cell>
          <cell r="F326" t="str">
            <v>피막시설</v>
          </cell>
          <cell r="G326" t="str">
            <v>1990.08.01</v>
          </cell>
          <cell r="H326">
            <v>2001.11</v>
          </cell>
          <cell r="I326">
            <v>10</v>
          </cell>
          <cell r="J326">
            <v>0.25900000000000001</v>
          </cell>
          <cell r="K326">
            <v>196900000</v>
          </cell>
          <cell r="L326">
            <v>0</v>
          </cell>
          <cell r="M326">
            <v>196900000</v>
          </cell>
          <cell r="N326">
            <v>196899000</v>
          </cell>
          <cell r="O326">
            <v>0</v>
          </cell>
          <cell r="P326">
            <v>196899000</v>
          </cell>
          <cell r="Q326">
            <v>1000</v>
          </cell>
          <cell r="R326">
            <v>0</v>
          </cell>
          <cell r="S326">
            <v>0</v>
          </cell>
          <cell r="T326">
            <v>0</v>
          </cell>
          <cell r="U326">
            <v>1000</v>
          </cell>
          <cell r="V326">
            <v>0</v>
          </cell>
          <cell r="W326">
            <v>0</v>
          </cell>
        </row>
        <row r="327">
          <cell r="D327" t="str">
            <v>알미늄 피막반</v>
          </cell>
          <cell r="E327">
            <v>419910006</v>
          </cell>
          <cell r="F327" t="str">
            <v>피막구조탐지기</v>
          </cell>
          <cell r="G327" t="str">
            <v>1991.03.30</v>
          </cell>
          <cell r="H327">
            <v>2002.01</v>
          </cell>
          <cell r="I327">
            <v>10</v>
          </cell>
          <cell r="J327">
            <v>0.25900000000000001</v>
          </cell>
          <cell r="K327">
            <v>6000000</v>
          </cell>
          <cell r="L327">
            <v>0</v>
          </cell>
          <cell r="M327">
            <v>6000000</v>
          </cell>
          <cell r="N327">
            <v>5769182</v>
          </cell>
          <cell r="O327">
            <v>229818</v>
          </cell>
          <cell r="P327">
            <v>5999000</v>
          </cell>
          <cell r="Q327">
            <v>1000</v>
          </cell>
          <cell r="R327">
            <v>0</v>
          </cell>
          <cell r="S327">
            <v>0</v>
          </cell>
          <cell r="T327">
            <v>229818</v>
          </cell>
          <cell r="U327">
            <v>1000</v>
          </cell>
          <cell r="V327">
            <v>0</v>
          </cell>
          <cell r="W327">
            <v>0</v>
          </cell>
        </row>
        <row r="328">
          <cell r="D328" t="str">
            <v>알미늄 피막반</v>
          </cell>
          <cell r="E328">
            <v>419910020</v>
          </cell>
          <cell r="F328" t="str">
            <v>피막구조탐지기</v>
          </cell>
          <cell r="G328" t="str">
            <v>1991.07.31</v>
          </cell>
          <cell r="H328">
            <v>2002.01</v>
          </cell>
          <cell r="I328">
            <v>10</v>
          </cell>
          <cell r="J328">
            <v>0.25900000000000001</v>
          </cell>
          <cell r="K328">
            <v>6000000</v>
          </cell>
          <cell r="L328">
            <v>0</v>
          </cell>
          <cell r="M328">
            <v>6000000</v>
          </cell>
          <cell r="N328">
            <v>5747758</v>
          </cell>
          <cell r="O328">
            <v>251242</v>
          </cell>
          <cell r="P328">
            <v>5999000</v>
          </cell>
          <cell r="Q328">
            <v>1000</v>
          </cell>
          <cell r="R328">
            <v>0</v>
          </cell>
          <cell r="S328">
            <v>0</v>
          </cell>
          <cell r="T328">
            <v>251242</v>
          </cell>
          <cell r="U328">
            <v>1000</v>
          </cell>
          <cell r="V328">
            <v>0</v>
          </cell>
          <cell r="W328">
            <v>0</v>
          </cell>
        </row>
        <row r="329">
          <cell r="D329" t="str">
            <v>알미늄 피막반</v>
          </cell>
          <cell r="E329">
            <v>419930007</v>
          </cell>
          <cell r="F329" t="str">
            <v>경보기</v>
          </cell>
          <cell r="G329" t="str">
            <v>1993.06.30</v>
          </cell>
          <cell r="I329">
            <v>10</v>
          </cell>
          <cell r="J329">
            <v>0.25900000000000001</v>
          </cell>
          <cell r="K329">
            <v>2110000</v>
          </cell>
          <cell r="L329">
            <v>0</v>
          </cell>
          <cell r="M329">
            <v>2110000</v>
          </cell>
          <cell r="N329">
            <v>1965074</v>
          </cell>
          <cell r="O329">
            <v>37536</v>
          </cell>
          <cell r="P329">
            <v>2002610</v>
          </cell>
          <cell r="Q329">
            <v>107390</v>
          </cell>
          <cell r="R329">
            <v>0</v>
          </cell>
          <cell r="S329">
            <v>0</v>
          </cell>
          <cell r="T329">
            <v>37536</v>
          </cell>
          <cell r="U329">
            <v>107390</v>
          </cell>
          <cell r="V329">
            <v>27814</v>
          </cell>
          <cell r="W329">
            <v>27814</v>
          </cell>
        </row>
        <row r="330">
          <cell r="D330" t="str">
            <v>알미늄 피막반</v>
          </cell>
          <cell r="E330">
            <v>419930011</v>
          </cell>
          <cell r="F330" t="str">
            <v>감시용 장치</v>
          </cell>
          <cell r="G330" t="str">
            <v>1993.07.31</v>
          </cell>
          <cell r="I330">
            <v>10</v>
          </cell>
          <cell r="J330">
            <v>0.25900000000000001</v>
          </cell>
          <cell r="K330">
            <v>3600000</v>
          </cell>
          <cell r="L330">
            <v>0</v>
          </cell>
          <cell r="M330">
            <v>3600000</v>
          </cell>
          <cell r="N330">
            <v>3347370</v>
          </cell>
          <cell r="O330">
            <v>65431</v>
          </cell>
          <cell r="P330">
            <v>3412801</v>
          </cell>
          <cell r="Q330">
            <v>187199</v>
          </cell>
          <cell r="R330">
            <v>0</v>
          </cell>
          <cell r="S330">
            <v>0</v>
          </cell>
          <cell r="T330">
            <v>65431</v>
          </cell>
          <cell r="U330">
            <v>187199</v>
          </cell>
          <cell r="V330">
            <v>48484</v>
          </cell>
          <cell r="W330">
            <v>48484</v>
          </cell>
        </row>
        <row r="331">
          <cell r="D331" t="str">
            <v>알미늄 피막반</v>
          </cell>
          <cell r="E331">
            <v>419930012</v>
          </cell>
          <cell r="F331" t="str">
            <v>니켈전해액 관리장치</v>
          </cell>
          <cell r="G331" t="str">
            <v>1998.01.01</v>
          </cell>
          <cell r="I331">
            <v>10</v>
          </cell>
          <cell r="J331">
            <v>0.25900000000000001</v>
          </cell>
          <cell r="K331">
            <v>36034355</v>
          </cell>
          <cell r="L331">
            <v>0</v>
          </cell>
          <cell r="M331">
            <v>36034355</v>
          </cell>
          <cell r="N331">
            <v>29045331</v>
          </cell>
          <cell r="O331">
            <v>1810157</v>
          </cell>
          <cell r="P331">
            <v>30855488</v>
          </cell>
          <cell r="Q331">
            <v>5178867</v>
          </cell>
          <cell r="R331">
            <v>0</v>
          </cell>
          <cell r="S331">
            <v>0</v>
          </cell>
          <cell r="T331">
            <v>1810157</v>
          </cell>
          <cell r="U331">
            <v>5178867</v>
          </cell>
          <cell r="V331">
            <v>1341326</v>
          </cell>
          <cell r="W331">
            <v>1341326</v>
          </cell>
        </row>
        <row r="332">
          <cell r="D332" t="str">
            <v>알미늄 피막반</v>
          </cell>
          <cell r="E332">
            <v>419930017</v>
          </cell>
          <cell r="F332" t="str">
            <v>AUTO LABELLING</v>
          </cell>
          <cell r="G332" t="str">
            <v>1998.01.01</v>
          </cell>
          <cell r="I332">
            <v>10</v>
          </cell>
          <cell r="J332">
            <v>0.25900000000000001</v>
          </cell>
          <cell r="K332">
            <v>3895000</v>
          </cell>
          <cell r="L332">
            <v>0</v>
          </cell>
          <cell r="M332">
            <v>3895000</v>
          </cell>
          <cell r="N332">
            <v>3139548</v>
          </cell>
          <cell r="O332">
            <v>195662</v>
          </cell>
          <cell r="P332">
            <v>3335210</v>
          </cell>
          <cell r="Q332">
            <v>559790</v>
          </cell>
          <cell r="R332">
            <v>0</v>
          </cell>
          <cell r="S332">
            <v>0</v>
          </cell>
          <cell r="T332">
            <v>195662</v>
          </cell>
          <cell r="U332">
            <v>559790</v>
          </cell>
          <cell r="V332">
            <v>144985</v>
          </cell>
          <cell r="W332">
            <v>144985</v>
          </cell>
        </row>
        <row r="333">
          <cell r="D333" t="str">
            <v>알미늄 피막반</v>
          </cell>
          <cell r="E333">
            <v>419940001</v>
          </cell>
          <cell r="F333" t="str">
            <v>Al피막처리탱크</v>
          </cell>
          <cell r="G333" t="str">
            <v>1994.01.31</v>
          </cell>
          <cell r="I333">
            <v>10</v>
          </cell>
          <cell r="J333">
            <v>0.25900000000000001</v>
          </cell>
          <cell r="K333">
            <v>128560000</v>
          </cell>
          <cell r="L333">
            <v>0</v>
          </cell>
          <cell r="M333">
            <v>128560000</v>
          </cell>
          <cell r="N333">
            <v>118389007</v>
          </cell>
          <cell r="O333">
            <v>2634287</v>
          </cell>
          <cell r="P333">
            <v>121023294</v>
          </cell>
          <cell r="Q333">
            <v>7536706</v>
          </cell>
          <cell r="R333">
            <v>0</v>
          </cell>
          <cell r="S333">
            <v>0</v>
          </cell>
          <cell r="T333">
            <v>2634287</v>
          </cell>
          <cell r="U333">
            <v>7536706</v>
          </cell>
          <cell r="V333">
            <v>1952006</v>
          </cell>
          <cell r="W333">
            <v>1952006</v>
          </cell>
        </row>
        <row r="334">
          <cell r="D334" t="str">
            <v>알미늄 피막반</v>
          </cell>
          <cell r="E334">
            <v>419940003</v>
          </cell>
          <cell r="F334" t="str">
            <v>FELT.BELT CONVEYOR</v>
          </cell>
          <cell r="G334" t="str">
            <v>1994.01.31</v>
          </cell>
          <cell r="I334">
            <v>10</v>
          </cell>
          <cell r="J334">
            <v>0.25900000000000001</v>
          </cell>
          <cell r="K334">
            <v>9000000</v>
          </cell>
          <cell r="L334">
            <v>0</v>
          </cell>
          <cell r="M334">
            <v>9000000</v>
          </cell>
          <cell r="N334">
            <v>8287968</v>
          </cell>
          <cell r="O334">
            <v>184416</v>
          </cell>
          <cell r="P334">
            <v>8472384</v>
          </cell>
          <cell r="Q334">
            <v>527616</v>
          </cell>
          <cell r="R334">
            <v>0</v>
          </cell>
          <cell r="S334">
            <v>0</v>
          </cell>
          <cell r="T334">
            <v>184416</v>
          </cell>
          <cell r="U334">
            <v>527616</v>
          </cell>
          <cell r="V334">
            <v>136652</v>
          </cell>
          <cell r="W334">
            <v>136652</v>
          </cell>
        </row>
        <row r="335">
          <cell r="D335" t="str">
            <v>알미늄 피막반</v>
          </cell>
          <cell r="E335">
            <v>419940006</v>
          </cell>
          <cell r="F335" t="str">
            <v>ELCOSAN EQUIPMENT</v>
          </cell>
          <cell r="G335" t="str">
            <v>1994.03.31</v>
          </cell>
          <cell r="I335">
            <v>10</v>
          </cell>
          <cell r="J335">
            <v>0.25900000000000001</v>
          </cell>
          <cell r="K335">
            <v>27121769</v>
          </cell>
          <cell r="L335">
            <v>0</v>
          </cell>
          <cell r="M335">
            <v>27121769</v>
          </cell>
          <cell r="N335">
            <v>24871614</v>
          </cell>
          <cell r="O335">
            <v>582790</v>
          </cell>
          <cell r="P335">
            <v>25454404</v>
          </cell>
          <cell r="Q335">
            <v>1667365</v>
          </cell>
          <cell r="R335">
            <v>0</v>
          </cell>
          <cell r="S335">
            <v>0</v>
          </cell>
          <cell r="T335">
            <v>582790</v>
          </cell>
          <cell r="U335">
            <v>1667365</v>
          </cell>
          <cell r="V335">
            <v>431847</v>
          </cell>
          <cell r="W335">
            <v>431847</v>
          </cell>
        </row>
        <row r="336">
          <cell r="D336" t="str">
            <v>알미늄 피막반</v>
          </cell>
          <cell r="E336">
            <v>419940007</v>
          </cell>
          <cell r="F336" t="str">
            <v>HOIST CRANE</v>
          </cell>
          <cell r="G336" t="str">
            <v>1998.01.01</v>
          </cell>
          <cell r="H336">
            <v>2002.01</v>
          </cell>
          <cell r="I336">
            <v>10</v>
          </cell>
          <cell r="J336">
            <v>0.25900000000000001</v>
          </cell>
          <cell r="K336">
            <v>11989000</v>
          </cell>
          <cell r="L336">
            <v>0</v>
          </cell>
          <cell r="M336">
            <v>11989000</v>
          </cell>
          <cell r="N336">
            <v>11878267</v>
          </cell>
          <cell r="O336">
            <v>109733</v>
          </cell>
          <cell r="P336">
            <v>11988000</v>
          </cell>
          <cell r="Q336">
            <v>1000</v>
          </cell>
          <cell r="R336">
            <v>0</v>
          </cell>
          <cell r="S336">
            <v>0</v>
          </cell>
          <cell r="T336">
            <v>109733</v>
          </cell>
          <cell r="U336">
            <v>1000</v>
          </cell>
          <cell r="V336">
            <v>0</v>
          </cell>
          <cell r="W336">
            <v>0</v>
          </cell>
        </row>
        <row r="337">
          <cell r="D337" t="str">
            <v>알미늄 피막반</v>
          </cell>
          <cell r="E337">
            <v>419940018</v>
          </cell>
          <cell r="F337" t="str">
            <v>실험용 정류기</v>
          </cell>
          <cell r="G337" t="str">
            <v>1994.07.31</v>
          </cell>
          <cell r="I337">
            <v>10</v>
          </cell>
          <cell r="J337">
            <v>0.25900000000000001</v>
          </cell>
          <cell r="K337">
            <v>17000000</v>
          </cell>
          <cell r="L337">
            <v>0</v>
          </cell>
          <cell r="M337">
            <v>17000000</v>
          </cell>
          <cell r="N337">
            <v>15458692</v>
          </cell>
          <cell r="O337">
            <v>399199</v>
          </cell>
          <cell r="P337">
            <v>15857891</v>
          </cell>
          <cell r="Q337">
            <v>1142109</v>
          </cell>
          <cell r="R337">
            <v>0</v>
          </cell>
          <cell r="S337">
            <v>0</v>
          </cell>
          <cell r="T337">
            <v>399199</v>
          </cell>
          <cell r="U337">
            <v>1142109</v>
          </cell>
          <cell r="V337">
            <v>295806</v>
          </cell>
          <cell r="W337">
            <v>295806</v>
          </cell>
        </row>
        <row r="338">
          <cell r="D338" t="str">
            <v>알미늄 피막반</v>
          </cell>
          <cell r="E338">
            <v>419950008</v>
          </cell>
          <cell r="F338" t="str">
            <v>HONING M/C</v>
          </cell>
          <cell r="G338" t="str">
            <v>1998.01.01</v>
          </cell>
          <cell r="I338">
            <v>10</v>
          </cell>
          <cell r="J338">
            <v>0.25900000000000001</v>
          </cell>
          <cell r="K338">
            <v>20430000</v>
          </cell>
          <cell r="L338">
            <v>0</v>
          </cell>
          <cell r="M338">
            <v>20430000</v>
          </cell>
          <cell r="N338">
            <v>16683670</v>
          </cell>
          <cell r="O338">
            <v>970299</v>
          </cell>
          <cell r="P338">
            <v>17653969</v>
          </cell>
          <cell r="Q338">
            <v>2776031</v>
          </cell>
          <cell r="R338">
            <v>0</v>
          </cell>
          <cell r="S338">
            <v>0</v>
          </cell>
          <cell r="T338">
            <v>970299</v>
          </cell>
          <cell r="U338">
            <v>2776031</v>
          </cell>
          <cell r="V338">
            <v>718992</v>
          </cell>
          <cell r="W338">
            <v>718992</v>
          </cell>
        </row>
        <row r="339">
          <cell r="D339" t="str">
            <v>알미늄 피막반</v>
          </cell>
          <cell r="E339">
            <v>419950017</v>
          </cell>
          <cell r="F339" t="str">
            <v>에칭 M/C 전기공사</v>
          </cell>
          <cell r="G339" t="str">
            <v>1995.07.05</v>
          </cell>
          <cell r="I339">
            <v>10</v>
          </cell>
          <cell r="J339">
            <v>0.25900000000000001</v>
          </cell>
          <cell r="K339">
            <v>1100000</v>
          </cell>
          <cell r="L339">
            <v>0</v>
          </cell>
          <cell r="M339">
            <v>1100000</v>
          </cell>
          <cell r="N339">
            <v>1014316</v>
          </cell>
          <cell r="O339">
            <v>22192</v>
          </cell>
          <cell r="P339">
            <v>1036508</v>
          </cell>
          <cell r="Q339">
            <v>63492</v>
          </cell>
          <cell r="R339">
            <v>0</v>
          </cell>
          <cell r="S339">
            <v>0</v>
          </cell>
          <cell r="T339">
            <v>22192</v>
          </cell>
          <cell r="U339">
            <v>63492</v>
          </cell>
          <cell r="V339">
            <v>16444</v>
          </cell>
          <cell r="W339">
            <v>16444</v>
          </cell>
        </row>
        <row r="340">
          <cell r="D340" t="str">
            <v>알미늄 피막반</v>
          </cell>
          <cell r="E340">
            <v>419950019</v>
          </cell>
          <cell r="F340" t="str">
            <v>피막탱크냉동용냉동기</v>
          </cell>
          <cell r="G340" t="str">
            <v>1995.07.31</v>
          </cell>
          <cell r="I340">
            <v>10</v>
          </cell>
          <cell r="J340">
            <v>0.25900000000000001</v>
          </cell>
          <cell r="K340">
            <v>48000000</v>
          </cell>
          <cell r="L340">
            <v>0</v>
          </cell>
          <cell r="M340">
            <v>48000000</v>
          </cell>
          <cell r="N340">
            <v>44261054</v>
          </cell>
          <cell r="O340">
            <v>968387</v>
          </cell>
          <cell r="P340">
            <v>45229441</v>
          </cell>
          <cell r="Q340">
            <v>2770559</v>
          </cell>
          <cell r="R340">
            <v>0</v>
          </cell>
          <cell r="S340">
            <v>0</v>
          </cell>
          <cell r="T340">
            <v>968387</v>
          </cell>
          <cell r="U340">
            <v>2770559</v>
          </cell>
          <cell r="V340">
            <v>717574</v>
          </cell>
          <cell r="W340">
            <v>717574</v>
          </cell>
        </row>
        <row r="341">
          <cell r="D341" t="str">
            <v>알미늄 피막반</v>
          </cell>
          <cell r="E341">
            <v>419950020</v>
          </cell>
          <cell r="F341" t="str">
            <v>MEDIA RECOVERY SYS</v>
          </cell>
          <cell r="G341" t="str">
            <v>1995.07.31</v>
          </cell>
          <cell r="I341">
            <v>10</v>
          </cell>
          <cell r="J341">
            <v>0.25900000000000001</v>
          </cell>
          <cell r="K341">
            <v>25000000</v>
          </cell>
          <cell r="L341">
            <v>0</v>
          </cell>
          <cell r="M341">
            <v>25000000</v>
          </cell>
          <cell r="N341">
            <v>23052633</v>
          </cell>
          <cell r="O341">
            <v>504368</v>
          </cell>
          <cell r="P341">
            <v>23557001</v>
          </cell>
          <cell r="Q341">
            <v>1442999</v>
          </cell>
          <cell r="R341">
            <v>0</v>
          </cell>
          <cell r="S341">
            <v>0</v>
          </cell>
          <cell r="T341">
            <v>504368</v>
          </cell>
          <cell r="U341">
            <v>1442999</v>
          </cell>
          <cell r="V341">
            <v>373736</v>
          </cell>
          <cell r="W341">
            <v>373736</v>
          </cell>
        </row>
        <row r="342">
          <cell r="D342" t="str">
            <v>알미늄 피막반</v>
          </cell>
          <cell r="E342">
            <v>419950021</v>
          </cell>
          <cell r="F342" t="str">
            <v>대기오염방지시설</v>
          </cell>
          <cell r="G342" t="str">
            <v>1995.07.31</v>
          </cell>
          <cell r="I342">
            <v>10</v>
          </cell>
          <cell r="J342">
            <v>0.25900000000000001</v>
          </cell>
          <cell r="K342">
            <v>75000000</v>
          </cell>
          <cell r="L342">
            <v>0</v>
          </cell>
          <cell r="M342">
            <v>75000000</v>
          </cell>
          <cell r="N342">
            <v>69157897</v>
          </cell>
          <cell r="O342">
            <v>1513105</v>
          </cell>
          <cell r="P342">
            <v>70671002</v>
          </cell>
          <cell r="Q342">
            <v>4328998</v>
          </cell>
          <cell r="R342">
            <v>0</v>
          </cell>
          <cell r="S342">
            <v>0</v>
          </cell>
          <cell r="T342">
            <v>1513105</v>
          </cell>
          <cell r="U342">
            <v>4328998</v>
          </cell>
          <cell r="V342">
            <v>1121210</v>
          </cell>
          <cell r="W342">
            <v>1121210</v>
          </cell>
        </row>
        <row r="343">
          <cell r="D343" t="str">
            <v>알미늄 피막반</v>
          </cell>
          <cell r="E343">
            <v>419970044</v>
          </cell>
          <cell r="F343" t="str">
            <v>피막설비</v>
          </cell>
          <cell r="G343" t="str">
            <v>1998.01.01</v>
          </cell>
          <cell r="I343">
            <v>10</v>
          </cell>
          <cell r="J343">
            <v>0.25900000000000001</v>
          </cell>
          <cell r="K343">
            <v>161920000</v>
          </cell>
          <cell r="L343">
            <v>0</v>
          </cell>
          <cell r="M343">
            <v>161920000</v>
          </cell>
          <cell r="N343">
            <v>125995510</v>
          </cell>
          <cell r="O343">
            <v>9304443</v>
          </cell>
          <cell r="P343">
            <v>135299953</v>
          </cell>
          <cell r="Q343">
            <v>26620047</v>
          </cell>
          <cell r="R343">
            <v>0</v>
          </cell>
          <cell r="S343">
            <v>0</v>
          </cell>
          <cell r="T343">
            <v>9304443</v>
          </cell>
          <cell r="U343">
            <v>26620047</v>
          </cell>
          <cell r="V343">
            <v>6894592</v>
          </cell>
          <cell r="W343">
            <v>6894592</v>
          </cell>
        </row>
        <row r="344">
          <cell r="D344" t="str">
            <v>알미늄 피막반</v>
          </cell>
          <cell r="E344">
            <v>419970057</v>
          </cell>
          <cell r="F344" t="str">
            <v>가성회수 펌프</v>
          </cell>
          <cell r="G344" t="str">
            <v>1998.01.01</v>
          </cell>
          <cell r="I344">
            <v>10</v>
          </cell>
          <cell r="J344">
            <v>0.25900000000000001</v>
          </cell>
          <cell r="K344">
            <v>2000000</v>
          </cell>
          <cell r="L344">
            <v>0</v>
          </cell>
          <cell r="M344">
            <v>2000000</v>
          </cell>
          <cell r="N344">
            <v>1577914</v>
          </cell>
          <cell r="O344">
            <v>109320</v>
          </cell>
          <cell r="P344">
            <v>1687234</v>
          </cell>
          <cell r="Q344">
            <v>312766</v>
          </cell>
          <cell r="R344">
            <v>0</v>
          </cell>
          <cell r="S344">
            <v>0</v>
          </cell>
          <cell r="T344">
            <v>109320</v>
          </cell>
          <cell r="U344">
            <v>312766</v>
          </cell>
          <cell r="V344">
            <v>81006</v>
          </cell>
          <cell r="W344">
            <v>81006</v>
          </cell>
        </row>
        <row r="345">
          <cell r="D345" t="str">
            <v>알미늄 피막반</v>
          </cell>
          <cell r="E345">
            <v>419970058</v>
          </cell>
          <cell r="F345" t="str">
            <v>중화순환 펌프</v>
          </cell>
          <cell r="G345" t="str">
            <v>1998.01.01</v>
          </cell>
          <cell r="I345">
            <v>10</v>
          </cell>
          <cell r="J345">
            <v>0.25900000000000001</v>
          </cell>
          <cell r="K345">
            <v>2400000</v>
          </cell>
          <cell r="L345">
            <v>0</v>
          </cell>
          <cell r="M345">
            <v>2400000</v>
          </cell>
          <cell r="N345">
            <v>1893498</v>
          </cell>
          <cell r="O345">
            <v>131184</v>
          </cell>
          <cell r="P345">
            <v>2024682</v>
          </cell>
          <cell r="Q345">
            <v>375318</v>
          </cell>
          <cell r="R345">
            <v>0</v>
          </cell>
          <cell r="S345">
            <v>0</v>
          </cell>
          <cell r="T345">
            <v>131184</v>
          </cell>
          <cell r="U345">
            <v>375318</v>
          </cell>
          <cell r="V345">
            <v>97207</v>
          </cell>
          <cell r="W345">
            <v>97207</v>
          </cell>
        </row>
        <row r="346">
          <cell r="D346" t="str">
            <v>알미늄 피막팀</v>
          </cell>
          <cell r="E346">
            <v>419990052</v>
          </cell>
          <cell r="F346" t="str">
            <v>알미늄표면처리</v>
          </cell>
          <cell r="G346" t="str">
            <v>1999.05.03</v>
          </cell>
          <cell r="I346">
            <v>10</v>
          </cell>
          <cell r="J346">
            <v>0.25900000000000001</v>
          </cell>
          <cell r="K346">
            <v>1184146643</v>
          </cell>
          <cell r="L346">
            <v>0</v>
          </cell>
          <cell r="M346">
            <v>1184146643</v>
          </cell>
          <cell r="N346">
            <v>848438178</v>
          </cell>
          <cell r="O346">
            <v>86948492</v>
          </cell>
          <cell r="P346">
            <v>935386670</v>
          </cell>
          <cell r="Q346">
            <v>248759973</v>
          </cell>
          <cell r="R346">
            <v>0</v>
          </cell>
          <cell r="S346">
            <v>0</v>
          </cell>
          <cell r="T346">
            <v>86948492</v>
          </cell>
          <cell r="U346">
            <v>248759973</v>
          </cell>
          <cell r="V346">
            <v>64428833</v>
          </cell>
          <cell r="W346">
            <v>64428833</v>
          </cell>
        </row>
        <row r="347">
          <cell r="D347" t="str">
            <v>알미늄 환경팀</v>
          </cell>
          <cell r="E347">
            <v>419970061</v>
          </cell>
          <cell r="F347" t="str">
            <v>콤프레샤</v>
          </cell>
          <cell r="G347" t="str">
            <v>1998.01.01</v>
          </cell>
          <cell r="I347">
            <v>10</v>
          </cell>
          <cell r="J347">
            <v>0.25900000000000001</v>
          </cell>
          <cell r="K347">
            <v>1800000</v>
          </cell>
          <cell r="L347">
            <v>0</v>
          </cell>
          <cell r="M347">
            <v>1800000</v>
          </cell>
          <cell r="N347">
            <v>1420123</v>
          </cell>
          <cell r="O347">
            <v>98388</v>
          </cell>
          <cell r="P347">
            <v>1518511</v>
          </cell>
          <cell r="Q347">
            <v>281489</v>
          </cell>
          <cell r="R347">
            <v>0</v>
          </cell>
          <cell r="S347">
            <v>0</v>
          </cell>
          <cell r="T347">
            <v>98388</v>
          </cell>
          <cell r="U347">
            <v>281489</v>
          </cell>
          <cell r="V347">
            <v>72905</v>
          </cell>
          <cell r="W347">
            <v>72905</v>
          </cell>
        </row>
        <row r="348">
          <cell r="D348" t="str">
            <v>천안공장 관리과</v>
          </cell>
          <cell r="E348">
            <v>419980047</v>
          </cell>
          <cell r="F348" t="str">
            <v>후면설비S/W</v>
          </cell>
          <cell r="G348" t="str">
            <v>1998.12.31</v>
          </cell>
          <cell r="I348">
            <v>10</v>
          </cell>
          <cell r="J348">
            <v>0.25900000000000001</v>
          </cell>
          <cell r="K348">
            <v>156152792</v>
          </cell>
          <cell r="L348">
            <v>0</v>
          </cell>
          <cell r="M348">
            <v>156152792</v>
          </cell>
          <cell r="N348">
            <v>117438512</v>
          </cell>
          <cell r="O348">
            <v>10026999</v>
          </cell>
          <cell r="P348">
            <v>127465511</v>
          </cell>
          <cell r="Q348">
            <v>28687281</v>
          </cell>
          <cell r="R348">
            <v>0</v>
          </cell>
          <cell r="S348">
            <v>0</v>
          </cell>
          <cell r="T348">
            <v>10026999</v>
          </cell>
          <cell r="U348">
            <v>28687281</v>
          </cell>
          <cell r="V348">
            <v>7430005</v>
          </cell>
          <cell r="W348">
            <v>7430005</v>
          </cell>
        </row>
        <row r="349">
          <cell r="D349" t="str">
            <v>천안공장 관리과</v>
          </cell>
          <cell r="E349">
            <v>419980048</v>
          </cell>
          <cell r="F349" t="str">
            <v>압출설비</v>
          </cell>
          <cell r="G349" t="str">
            <v>1998.12.31</v>
          </cell>
          <cell r="I349">
            <v>10</v>
          </cell>
          <cell r="J349">
            <v>0.25900000000000001</v>
          </cell>
          <cell r="K349">
            <v>28312767</v>
          </cell>
          <cell r="L349">
            <v>0</v>
          </cell>
          <cell r="M349">
            <v>28312767</v>
          </cell>
          <cell r="N349">
            <v>21293306</v>
          </cell>
          <cell r="O349">
            <v>1818040</v>
          </cell>
          <cell r="P349">
            <v>23111346</v>
          </cell>
          <cell r="Q349">
            <v>5201421</v>
          </cell>
          <cell r="R349">
            <v>0</v>
          </cell>
          <cell r="S349">
            <v>0</v>
          </cell>
          <cell r="T349">
            <v>1818040</v>
          </cell>
          <cell r="U349">
            <v>5201421</v>
          </cell>
          <cell r="V349">
            <v>1347168</v>
          </cell>
          <cell r="W349">
            <v>1347168</v>
          </cell>
        </row>
        <row r="350">
          <cell r="D350" t="str">
            <v>천안공장 관리과</v>
          </cell>
          <cell r="E350">
            <v>419980049</v>
          </cell>
          <cell r="F350" t="str">
            <v>장척물설비</v>
          </cell>
          <cell r="G350" t="str">
            <v>1998.12.31</v>
          </cell>
          <cell r="I350">
            <v>10</v>
          </cell>
          <cell r="J350">
            <v>0.25900000000000001</v>
          </cell>
          <cell r="K350">
            <v>77933302</v>
          </cell>
          <cell r="L350">
            <v>0</v>
          </cell>
          <cell r="M350">
            <v>77933302</v>
          </cell>
          <cell r="N350">
            <v>58611639</v>
          </cell>
          <cell r="O350">
            <v>5004311</v>
          </cell>
          <cell r="P350">
            <v>63615950</v>
          </cell>
          <cell r="Q350">
            <v>14317352</v>
          </cell>
          <cell r="R350">
            <v>0</v>
          </cell>
          <cell r="S350">
            <v>0</v>
          </cell>
          <cell r="T350">
            <v>5004311</v>
          </cell>
          <cell r="U350">
            <v>14317352</v>
          </cell>
          <cell r="V350">
            <v>3708194</v>
          </cell>
          <cell r="W350">
            <v>3708194</v>
          </cell>
        </row>
        <row r="351">
          <cell r="D351" t="str">
            <v>천안공장 관리과</v>
          </cell>
          <cell r="E351">
            <v>419980050</v>
          </cell>
          <cell r="F351" t="str">
            <v>AGINGOVEN</v>
          </cell>
          <cell r="G351" t="str">
            <v>1998.12.31</v>
          </cell>
          <cell r="I351">
            <v>10</v>
          </cell>
          <cell r="J351">
            <v>0.25900000000000001</v>
          </cell>
          <cell r="K351">
            <v>122030000</v>
          </cell>
          <cell r="L351">
            <v>0</v>
          </cell>
          <cell r="M351">
            <v>122030000</v>
          </cell>
          <cell r="N351">
            <v>91775635</v>
          </cell>
          <cell r="O351">
            <v>7835881</v>
          </cell>
          <cell r="P351">
            <v>99611516</v>
          </cell>
          <cell r="Q351">
            <v>22418484</v>
          </cell>
          <cell r="R351">
            <v>0</v>
          </cell>
          <cell r="S351">
            <v>0</v>
          </cell>
          <cell r="T351">
            <v>7835881</v>
          </cell>
          <cell r="U351">
            <v>22418484</v>
          </cell>
          <cell r="V351">
            <v>5806387</v>
          </cell>
          <cell r="W351">
            <v>5806387</v>
          </cell>
        </row>
        <row r="352">
          <cell r="D352" t="str">
            <v>천안공장 관리과</v>
          </cell>
          <cell r="E352">
            <v>419980051</v>
          </cell>
          <cell r="F352" t="str">
            <v>압출연수기</v>
          </cell>
          <cell r="G352" t="str">
            <v>1998.12.31</v>
          </cell>
          <cell r="I352">
            <v>10</v>
          </cell>
          <cell r="J352">
            <v>0.25900000000000001</v>
          </cell>
          <cell r="K352">
            <v>30200000</v>
          </cell>
          <cell r="L352">
            <v>0</v>
          </cell>
          <cell r="M352">
            <v>30200000</v>
          </cell>
          <cell r="N352">
            <v>22343819</v>
          </cell>
          <cell r="O352">
            <v>2034751</v>
          </cell>
          <cell r="P352">
            <v>24378570</v>
          </cell>
          <cell r="Q352">
            <v>5821430</v>
          </cell>
          <cell r="R352">
            <v>0</v>
          </cell>
          <cell r="S352">
            <v>0</v>
          </cell>
          <cell r="T352">
            <v>2034751</v>
          </cell>
          <cell r="U352">
            <v>5821430</v>
          </cell>
          <cell r="V352">
            <v>1507750</v>
          </cell>
          <cell r="W352">
            <v>1507750</v>
          </cell>
        </row>
        <row r="353">
          <cell r="D353" t="str">
            <v>AL기</v>
          </cell>
          <cell r="K353">
            <v>19301221148</v>
          </cell>
          <cell r="L353">
            <v>0</v>
          </cell>
          <cell r="M353">
            <v>19181221148</v>
          </cell>
          <cell r="N353">
            <v>14294030861</v>
          </cell>
          <cell r="O353">
            <v>1915678456</v>
          </cell>
          <cell r="P353">
            <v>16124301420</v>
          </cell>
          <cell r="Q353">
            <v>3056919728</v>
          </cell>
          <cell r="R353">
            <v>120000000</v>
          </cell>
          <cell r="S353">
            <v>0</v>
          </cell>
          <cell r="T353">
            <v>1915678456</v>
          </cell>
          <cell r="U353">
            <v>3056919728</v>
          </cell>
          <cell r="V353">
            <v>1026598574</v>
          </cell>
          <cell r="W353">
            <v>1026598574</v>
          </cell>
        </row>
        <row r="354">
          <cell r="D354" t="str">
            <v>연구소 통합ACCESS팀</v>
          </cell>
          <cell r="E354">
            <v>419980067</v>
          </cell>
          <cell r="F354" t="str">
            <v>COLOR PORTABLE MAINFRAME</v>
          </cell>
          <cell r="G354" t="str">
            <v>1998.12.31</v>
          </cell>
          <cell r="I354">
            <v>10</v>
          </cell>
          <cell r="J354">
            <v>0.25900000000000001</v>
          </cell>
          <cell r="K354">
            <v>184466010</v>
          </cell>
          <cell r="L354">
            <v>0</v>
          </cell>
          <cell r="M354">
            <v>184466010</v>
          </cell>
          <cell r="N354">
            <v>119131933</v>
          </cell>
          <cell r="O354">
            <v>16921526</v>
          </cell>
          <cell r="P354">
            <v>136053459</v>
          </cell>
          <cell r="Q354">
            <v>48412551</v>
          </cell>
          <cell r="R354">
            <v>0</v>
          </cell>
          <cell r="S354">
            <v>0</v>
          </cell>
          <cell r="T354">
            <v>16921526</v>
          </cell>
          <cell r="U354">
            <v>48412551</v>
          </cell>
          <cell r="V354">
            <v>12538850</v>
          </cell>
          <cell r="W354">
            <v>12538850</v>
          </cell>
        </row>
        <row r="355">
          <cell r="D355" t="str">
            <v>연구소 통합ACCESS팀</v>
          </cell>
          <cell r="E355">
            <v>419980068</v>
          </cell>
          <cell r="F355" t="str">
            <v>SIGLE PORT TEST BUNDLE</v>
          </cell>
          <cell r="G355" t="str">
            <v>1998.12.31</v>
          </cell>
          <cell r="I355">
            <v>10</v>
          </cell>
          <cell r="J355">
            <v>0.25900000000000001</v>
          </cell>
          <cell r="K355">
            <v>264713672</v>
          </cell>
          <cell r="L355">
            <v>0</v>
          </cell>
          <cell r="M355">
            <v>264713672</v>
          </cell>
          <cell r="N355">
            <v>170957521</v>
          </cell>
          <cell r="O355">
            <v>24282843</v>
          </cell>
          <cell r="P355">
            <v>195240364</v>
          </cell>
          <cell r="Q355">
            <v>69473308</v>
          </cell>
          <cell r="R355">
            <v>0</v>
          </cell>
          <cell r="S355">
            <v>0</v>
          </cell>
          <cell r="T355">
            <v>24282843</v>
          </cell>
          <cell r="U355">
            <v>69473308</v>
          </cell>
          <cell r="V355">
            <v>17993586</v>
          </cell>
          <cell r="W355">
            <v>17993586</v>
          </cell>
        </row>
        <row r="356">
          <cell r="D356" t="str">
            <v>정보통신 기술영업3부</v>
          </cell>
          <cell r="E356">
            <v>419980015</v>
          </cell>
          <cell r="F356" t="str">
            <v>AM&gt;LF Imp.Analy(계측기)</v>
          </cell>
          <cell r="G356" t="str">
            <v>1998.01.01</v>
          </cell>
          <cell r="I356">
            <v>10</v>
          </cell>
          <cell r="J356">
            <v>0.25900000000000001</v>
          </cell>
          <cell r="K356">
            <v>72471000</v>
          </cell>
          <cell r="L356">
            <v>0</v>
          </cell>
          <cell r="M356">
            <v>72471000</v>
          </cell>
          <cell r="N356">
            <v>50621722</v>
          </cell>
          <cell r="O356">
            <v>5658963</v>
          </cell>
          <cell r="P356">
            <v>56280685</v>
          </cell>
          <cell r="Q356">
            <v>16190315</v>
          </cell>
          <cell r="R356">
            <v>0</v>
          </cell>
          <cell r="S356">
            <v>0</v>
          </cell>
          <cell r="T356">
            <v>5658963</v>
          </cell>
          <cell r="U356">
            <v>16190315</v>
          </cell>
          <cell r="V356">
            <v>4193291</v>
          </cell>
          <cell r="W356">
            <v>4193291</v>
          </cell>
        </row>
        <row r="357">
          <cell r="D357" t="str">
            <v>정보통신 전송팀</v>
          </cell>
          <cell r="E357">
            <v>419990095</v>
          </cell>
          <cell r="F357" t="str">
            <v>금형CASE</v>
          </cell>
          <cell r="G357" t="str">
            <v>1999.11.17</v>
          </cell>
          <cell r="I357">
            <v>10</v>
          </cell>
          <cell r="J357">
            <v>0.25900000000000001</v>
          </cell>
          <cell r="K357">
            <v>12000000</v>
          </cell>
          <cell r="L357">
            <v>0</v>
          </cell>
          <cell r="M357">
            <v>12000000</v>
          </cell>
          <cell r="N357">
            <v>6264300</v>
          </cell>
          <cell r="O357">
            <v>1485546</v>
          </cell>
          <cell r="P357">
            <v>7749846</v>
          </cell>
          <cell r="Q357">
            <v>4250154</v>
          </cell>
          <cell r="R357">
            <v>0</v>
          </cell>
          <cell r="S357">
            <v>0</v>
          </cell>
          <cell r="T357">
            <v>1485546</v>
          </cell>
          <cell r="U357">
            <v>4250154</v>
          </cell>
          <cell r="V357">
            <v>1100789</v>
          </cell>
          <cell r="W357">
            <v>1100789</v>
          </cell>
        </row>
        <row r="358">
          <cell r="D358" t="str">
            <v>정보통신 CATV팀</v>
          </cell>
          <cell r="E358">
            <v>419990066</v>
          </cell>
          <cell r="F358" t="str">
            <v>OPTICAL(CATV)</v>
          </cell>
          <cell r="G358" t="str">
            <v>1999.07.05</v>
          </cell>
          <cell r="I358">
            <v>10</v>
          </cell>
          <cell r="J358">
            <v>0.25900000000000001</v>
          </cell>
          <cell r="K358">
            <v>1725000</v>
          </cell>
          <cell r="L358">
            <v>0</v>
          </cell>
          <cell r="M358">
            <v>1725000</v>
          </cell>
          <cell r="N358">
            <v>900494</v>
          </cell>
          <cell r="O358">
            <v>213547</v>
          </cell>
          <cell r="P358">
            <v>1114041</v>
          </cell>
          <cell r="Q358">
            <v>610959</v>
          </cell>
          <cell r="R358">
            <v>0</v>
          </cell>
          <cell r="S358">
            <v>0</v>
          </cell>
          <cell r="T358">
            <v>213547</v>
          </cell>
          <cell r="U358">
            <v>610959</v>
          </cell>
          <cell r="V358">
            <v>158238</v>
          </cell>
          <cell r="W358">
            <v>158238</v>
          </cell>
        </row>
        <row r="359">
          <cell r="D359" t="str">
            <v>연구소 관리팀</v>
          </cell>
          <cell r="E359">
            <v>419850008</v>
          </cell>
          <cell r="F359" t="str">
            <v>SOLDERING M/C</v>
          </cell>
          <cell r="G359" t="str">
            <v>1985.03.30</v>
          </cell>
          <cell r="H359">
            <v>1993.12</v>
          </cell>
          <cell r="I359">
            <v>10</v>
          </cell>
          <cell r="J359">
            <v>0.25900000000000001</v>
          </cell>
          <cell r="K359">
            <v>44620595</v>
          </cell>
          <cell r="L359">
            <v>0</v>
          </cell>
          <cell r="M359">
            <v>44620595</v>
          </cell>
          <cell r="N359">
            <v>44619595</v>
          </cell>
          <cell r="O359">
            <v>0</v>
          </cell>
          <cell r="P359">
            <v>44619595</v>
          </cell>
          <cell r="Q359">
            <v>1000</v>
          </cell>
          <cell r="R359">
            <v>0</v>
          </cell>
          <cell r="S359">
            <v>0</v>
          </cell>
          <cell r="T359">
            <v>0</v>
          </cell>
          <cell r="U359">
            <v>1000</v>
          </cell>
          <cell r="V359">
            <v>0</v>
          </cell>
          <cell r="W359">
            <v>0</v>
          </cell>
        </row>
        <row r="360">
          <cell r="D360" t="str">
            <v>연구소 관리팀</v>
          </cell>
          <cell r="E360">
            <v>419860008</v>
          </cell>
          <cell r="F360" t="str">
            <v>배기장치</v>
          </cell>
          <cell r="G360" t="str">
            <v>1986.12.05</v>
          </cell>
          <cell r="H360">
            <v>1993.12</v>
          </cell>
          <cell r="I360">
            <v>10</v>
          </cell>
          <cell r="J360">
            <v>0.25900000000000001</v>
          </cell>
          <cell r="K360">
            <v>8000000</v>
          </cell>
          <cell r="L360">
            <v>0</v>
          </cell>
          <cell r="M360">
            <v>8000000</v>
          </cell>
          <cell r="N360">
            <v>7999000</v>
          </cell>
          <cell r="O360">
            <v>0</v>
          </cell>
          <cell r="P360">
            <v>7999000</v>
          </cell>
          <cell r="Q360">
            <v>1000</v>
          </cell>
          <cell r="R360">
            <v>0</v>
          </cell>
          <cell r="S360">
            <v>0</v>
          </cell>
          <cell r="T360">
            <v>0</v>
          </cell>
          <cell r="U360">
            <v>1000</v>
          </cell>
          <cell r="V360">
            <v>0</v>
          </cell>
          <cell r="W360">
            <v>0</v>
          </cell>
        </row>
        <row r="361">
          <cell r="D361" t="str">
            <v>연구소 관리팀</v>
          </cell>
          <cell r="E361">
            <v>419860009</v>
          </cell>
          <cell r="F361" t="str">
            <v>항온항습조</v>
          </cell>
          <cell r="G361" t="str">
            <v>1986.12.31</v>
          </cell>
          <cell r="H361">
            <v>1993.12</v>
          </cell>
          <cell r="I361">
            <v>10</v>
          </cell>
          <cell r="J361">
            <v>0.25900000000000001</v>
          </cell>
          <cell r="K361">
            <v>11988880</v>
          </cell>
          <cell r="L361">
            <v>0</v>
          </cell>
          <cell r="M361">
            <v>11988880</v>
          </cell>
          <cell r="N361">
            <v>11987880</v>
          </cell>
          <cell r="O361">
            <v>0</v>
          </cell>
          <cell r="P361">
            <v>11987880</v>
          </cell>
          <cell r="Q361">
            <v>1000</v>
          </cell>
          <cell r="R361">
            <v>0</v>
          </cell>
          <cell r="S361">
            <v>0</v>
          </cell>
          <cell r="T361">
            <v>0</v>
          </cell>
          <cell r="U361">
            <v>1000</v>
          </cell>
          <cell r="V361">
            <v>0</v>
          </cell>
          <cell r="W361">
            <v>0</v>
          </cell>
        </row>
        <row r="362">
          <cell r="D362" t="str">
            <v>연구소 관리팀</v>
          </cell>
          <cell r="E362">
            <v>419870002</v>
          </cell>
          <cell r="F362" t="str">
            <v>배기장치</v>
          </cell>
          <cell r="G362" t="str">
            <v>1998.01.01</v>
          </cell>
          <cell r="I362">
            <v>10</v>
          </cell>
          <cell r="J362">
            <v>0.25900000000000001</v>
          </cell>
          <cell r="K362">
            <v>1850000</v>
          </cell>
          <cell r="L362">
            <v>0</v>
          </cell>
          <cell r="M362">
            <v>1850000</v>
          </cell>
          <cell r="N362">
            <v>1612144</v>
          </cell>
          <cell r="O362">
            <v>61605</v>
          </cell>
          <cell r="P362">
            <v>1673749</v>
          </cell>
          <cell r="Q362">
            <v>176251</v>
          </cell>
          <cell r="R362">
            <v>0</v>
          </cell>
          <cell r="S362">
            <v>0</v>
          </cell>
          <cell r="T362">
            <v>61605</v>
          </cell>
          <cell r="U362">
            <v>176251</v>
          </cell>
          <cell r="V362">
            <v>45649</v>
          </cell>
          <cell r="W362">
            <v>45649</v>
          </cell>
        </row>
        <row r="363">
          <cell r="D363" t="str">
            <v>연구소 관리팀</v>
          </cell>
          <cell r="E363">
            <v>419870003</v>
          </cell>
          <cell r="F363" t="str">
            <v>정류기</v>
          </cell>
          <cell r="G363" t="str">
            <v>1998.01.01</v>
          </cell>
          <cell r="I363">
            <v>10</v>
          </cell>
          <cell r="J363">
            <v>0.25900000000000001</v>
          </cell>
          <cell r="K363">
            <v>5135000</v>
          </cell>
          <cell r="L363">
            <v>0</v>
          </cell>
          <cell r="M363">
            <v>5135000</v>
          </cell>
          <cell r="N363">
            <v>4474790</v>
          </cell>
          <cell r="O363">
            <v>170994</v>
          </cell>
          <cell r="P363">
            <v>4645784</v>
          </cell>
          <cell r="Q363">
            <v>489216</v>
          </cell>
          <cell r="R363">
            <v>0</v>
          </cell>
          <cell r="S363">
            <v>0</v>
          </cell>
          <cell r="T363">
            <v>170994</v>
          </cell>
          <cell r="U363">
            <v>489216</v>
          </cell>
          <cell r="V363">
            <v>126706</v>
          </cell>
          <cell r="W363">
            <v>126706</v>
          </cell>
        </row>
        <row r="364">
          <cell r="D364" t="str">
            <v>연구소 관리팀</v>
          </cell>
          <cell r="E364">
            <v>419870030</v>
          </cell>
          <cell r="F364" t="str">
            <v>IN-CIRCUIT TEST SYSTEM</v>
          </cell>
          <cell r="G364" t="str">
            <v>1998.01.01</v>
          </cell>
          <cell r="I364">
            <v>10</v>
          </cell>
          <cell r="J364">
            <v>0.25900000000000001</v>
          </cell>
          <cell r="K364">
            <v>31500000</v>
          </cell>
          <cell r="L364">
            <v>0</v>
          </cell>
          <cell r="M364">
            <v>31500000</v>
          </cell>
          <cell r="N364">
            <v>27450026</v>
          </cell>
          <cell r="O364">
            <v>1048943</v>
          </cell>
          <cell r="P364">
            <v>28498969</v>
          </cell>
          <cell r="Q364">
            <v>3001031</v>
          </cell>
          <cell r="R364">
            <v>0</v>
          </cell>
          <cell r="S364">
            <v>0</v>
          </cell>
          <cell r="T364">
            <v>1048943</v>
          </cell>
          <cell r="U364">
            <v>3001031</v>
          </cell>
          <cell r="V364">
            <v>777267</v>
          </cell>
          <cell r="W364">
            <v>777267</v>
          </cell>
        </row>
        <row r="365">
          <cell r="D365" t="str">
            <v>연구소 관리팀</v>
          </cell>
          <cell r="E365">
            <v>419870031</v>
          </cell>
          <cell r="F365" t="str">
            <v>SIGNALING TEST SET</v>
          </cell>
          <cell r="G365" t="str">
            <v>1998.01.01</v>
          </cell>
          <cell r="I365">
            <v>10</v>
          </cell>
          <cell r="J365">
            <v>0.25900000000000001</v>
          </cell>
          <cell r="K365">
            <v>5375000</v>
          </cell>
          <cell r="L365">
            <v>0</v>
          </cell>
          <cell r="M365">
            <v>5375000</v>
          </cell>
          <cell r="N365">
            <v>4683933</v>
          </cell>
          <cell r="O365">
            <v>178986</v>
          </cell>
          <cell r="P365">
            <v>4862919</v>
          </cell>
          <cell r="Q365">
            <v>512081</v>
          </cell>
          <cell r="R365">
            <v>0</v>
          </cell>
          <cell r="S365">
            <v>0</v>
          </cell>
          <cell r="T365">
            <v>178986</v>
          </cell>
          <cell r="U365">
            <v>512081</v>
          </cell>
          <cell r="V365">
            <v>132628</v>
          </cell>
          <cell r="W365">
            <v>132628</v>
          </cell>
        </row>
        <row r="366">
          <cell r="D366" t="str">
            <v>연구소 관리팀</v>
          </cell>
          <cell r="E366">
            <v>419900026</v>
          </cell>
          <cell r="F366" t="str">
            <v>CONVEYOR</v>
          </cell>
          <cell r="G366" t="str">
            <v>1998.01.01</v>
          </cell>
          <cell r="I366">
            <v>10</v>
          </cell>
          <cell r="J366">
            <v>0.25900000000000001</v>
          </cell>
          <cell r="K366">
            <v>11720000</v>
          </cell>
          <cell r="L366">
            <v>0</v>
          </cell>
          <cell r="M366">
            <v>11720000</v>
          </cell>
          <cell r="N366">
            <v>10213153</v>
          </cell>
          <cell r="O366">
            <v>390273</v>
          </cell>
          <cell r="P366">
            <v>10603426</v>
          </cell>
          <cell r="Q366">
            <v>1116574</v>
          </cell>
          <cell r="R366">
            <v>0</v>
          </cell>
          <cell r="S366">
            <v>0</v>
          </cell>
          <cell r="T366">
            <v>390273</v>
          </cell>
          <cell r="U366">
            <v>1116574</v>
          </cell>
          <cell r="V366">
            <v>289192</v>
          </cell>
          <cell r="W366">
            <v>289192</v>
          </cell>
        </row>
        <row r="367">
          <cell r="D367" t="str">
            <v>연구소 관리팀</v>
          </cell>
          <cell r="E367">
            <v>419920006</v>
          </cell>
          <cell r="F367" t="str">
            <v>FAX PROJECT</v>
          </cell>
          <cell r="G367" t="str">
            <v>1998.01.01</v>
          </cell>
          <cell r="I367">
            <v>10</v>
          </cell>
          <cell r="J367">
            <v>0.25900000000000001</v>
          </cell>
          <cell r="K367">
            <v>9154000</v>
          </cell>
          <cell r="L367">
            <v>0</v>
          </cell>
          <cell r="M367">
            <v>9154000</v>
          </cell>
          <cell r="N367">
            <v>7977065</v>
          </cell>
          <cell r="O367">
            <v>304826</v>
          </cell>
          <cell r="P367">
            <v>8281891</v>
          </cell>
          <cell r="Q367">
            <v>872109</v>
          </cell>
          <cell r="R367">
            <v>0</v>
          </cell>
          <cell r="S367">
            <v>0</v>
          </cell>
          <cell r="T367">
            <v>304826</v>
          </cell>
          <cell r="U367">
            <v>872109</v>
          </cell>
          <cell r="V367">
            <v>225876</v>
          </cell>
          <cell r="W367">
            <v>225876</v>
          </cell>
        </row>
        <row r="368">
          <cell r="D368" t="str">
            <v>연구소 관리팀</v>
          </cell>
          <cell r="E368">
            <v>419920007</v>
          </cell>
          <cell r="F368" t="str">
            <v>항온항습조</v>
          </cell>
          <cell r="G368" t="str">
            <v>1992.05.01</v>
          </cell>
          <cell r="H368">
            <v>2001.05</v>
          </cell>
          <cell r="I368">
            <v>10</v>
          </cell>
          <cell r="J368">
            <v>0.25900000000000001</v>
          </cell>
          <cell r="K368">
            <v>3000000</v>
          </cell>
          <cell r="L368">
            <v>0</v>
          </cell>
          <cell r="M368">
            <v>3000000</v>
          </cell>
          <cell r="N368">
            <v>2999000</v>
          </cell>
          <cell r="O368">
            <v>0</v>
          </cell>
          <cell r="P368">
            <v>2999000</v>
          </cell>
          <cell r="Q368">
            <v>1000</v>
          </cell>
          <cell r="R368">
            <v>0</v>
          </cell>
          <cell r="S368">
            <v>0</v>
          </cell>
          <cell r="T368">
            <v>0</v>
          </cell>
          <cell r="U368">
            <v>1000</v>
          </cell>
          <cell r="V368">
            <v>0</v>
          </cell>
          <cell r="W368">
            <v>0</v>
          </cell>
        </row>
        <row r="369">
          <cell r="D369" t="str">
            <v>연구소 관리팀</v>
          </cell>
          <cell r="E369">
            <v>419920008</v>
          </cell>
          <cell r="F369" t="str">
            <v>항온항습조</v>
          </cell>
          <cell r="G369" t="str">
            <v>1998.01.01</v>
          </cell>
          <cell r="I369">
            <v>10</v>
          </cell>
          <cell r="J369">
            <v>0.25900000000000001</v>
          </cell>
          <cell r="K369">
            <v>3980000</v>
          </cell>
          <cell r="L369">
            <v>0</v>
          </cell>
          <cell r="M369">
            <v>3980000</v>
          </cell>
          <cell r="N369">
            <v>3468289</v>
          </cell>
          <cell r="O369">
            <v>132533</v>
          </cell>
          <cell r="P369">
            <v>3600822</v>
          </cell>
          <cell r="Q369">
            <v>379178</v>
          </cell>
          <cell r="R369">
            <v>0</v>
          </cell>
          <cell r="S369">
            <v>0</v>
          </cell>
          <cell r="T369">
            <v>132533</v>
          </cell>
          <cell r="U369">
            <v>379178</v>
          </cell>
          <cell r="V369">
            <v>98207</v>
          </cell>
          <cell r="W369">
            <v>98207</v>
          </cell>
        </row>
        <row r="370">
          <cell r="D370" t="str">
            <v>연구소 관리팀</v>
          </cell>
          <cell r="E370">
            <v>419920010</v>
          </cell>
          <cell r="F370" t="str">
            <v>CONVEYOR</v>
          </cell>
          <cell r="G370" t="str">
            <v>1998.01.01</v>
          </cell>
          <cell r="I370">
            <v>10</v>
          </cell>
          <cell r="J370">
            <v>0.25900000000000001</v>
          </cell>
          <cell r="K370">
            <v>1034000</v>
          </cell>
          <cell r="L370">
            <v>0</v>
          </cell>
          <cell r="M370">
            <v>1034000</v>
          </cell>
          <cell r="N370">
            <v>901058</v>
          </cell>
          <cell r="O370">
            <v>34432</v>
          </cell>
          <cell r="P370">
            <v>935490</v>
          </cell>
          <cell r="Q370">
            <v>98510</v>
          </cell>
          <cell r="R370">
            <v>0</v>
          </cell>
          <cell r="S370">
            <v>0</v>
          </cell>
          <cell r="T370">
            <v>34432</v>
          </cell>
          <cell r="U370">
            <v>98510</v>
          </cell>
          <cell r="V370">
            <v>25514</v>
          </cell>
          <cell r="W370">
            <v>25514</v>
          </cell>
        </row>
        <row r="371">
          <cell r="D371" t="str">
            <v>연구소 관리팀</v>
          </cell>
          <cell r="E371">
            <v>419920011</v>
          </cell>
          <cell r="F371" t="str">
            <v>실드룸</v>
          </cell>
          <cell r="G371" t="str">
            <v>1998.01.01</v>
          </cell>
          <cell r="I371">
            <v>10</v>
          </cell>
          <cell r="J371">
            <v>0.25900000000000001</v>
          </cell>
          <cell r="K371">
            <v>4509000</v>
          </cell>
          <cell r="L371">
            <v>0</v>
          </cell>
          <cell r="M371">
            <v>4509000</v>
          </cell>
          <cell r="N371">
            <v>3929276</v>
          </cell>
          <cell r="O371">
            <v>150149</v>
          </cell>
          <cell r="P371">
            <v>4079425</v>
          </cell>
          <cell r="Q371">
            <v>429575</v>
          </cell>
          <cell r="R371">
            <v>0</v>
          </cell>
          <cell r="S371">
            <v>0</v>
          </cell>
          <cell r="T371">
            <v>150149</v>
          </cell>
          <cell r="U371">
            <v>429575</v>
          </cell>
          <cell r="V371">
            <v>111259</v>
          </cell>
          <cell r="W371">
            <v>111259</v>
          </cell>
        </row>
        <row r="372">
          <cell r="D372" t="str">
            <v>연구소 관리팀</v>
          </cell>
          <cell r="E372">
            <v>419920012</v>
          </cell>
          <cell r="F372" t="str">
            <v>ADT520</v>
          </cell>
          <cell r="G372" t="str">
            <v>1998.01.01</v>
          </cell>
          <cell r="I372">
            <v>10</v>
          </cell>
          <cell r="J372">
            <v>0.25900000000000001</v>
          </cell>
          <cell r="K372">
            <v>3980000</v>
          </cell>
          <cell r="L372">
            <v>0</v>
          </cell>
          <cell r="M372">
            <v>3980000</v>
          </cell>
          <cell r="N372">
            <v>3468289</v>
          </cell>
          <cell r="O372">
            <v>132533</v>
          </cell>
          <cell r="P372">
            <v>3600822</v>
          </cell>
          <cell r="Q372">
            <v>379178</v>
          </cell>
          <cell r="R372">
            <v>0</v>
          </cell>
          <cell r="S372">
            <v>0</v>
          </cell>
          <cell r="T372">
            <v>132533</v>
          </cell>
          <cell r="U372">
            <v>379178</v>
          </cell>
          <cell r="V372">
            <v>98207</v>
          </cell>
          <cell r="W372">
            <v>98207</v>
          </cell>
        </row>
        <row r="373">
          <cell r="D373" t="str">
            <v>연구소 관리팀</v>
          </cell>
          <cell r="E373">
            <v>419920013</v>
          </cell>
          <cell r="F373" t="str">
            <v>배전반</v>
          </cell>
          <cell r="G373" t="str">
            <v>1998.01.01</v>
          </cell>
          <cell r="I373">
            <v>10</v>
          </cell>
          <cell r="J373">
            <v>0.25900000000000001</v>
          </cell>
          <cell r="K373">
            <v>325000</v>
          </cell>
          <cell r="L373">
            <v>0</v>
          </cell>
          <cell r="M373">
            <v>325000</v>
          </cell>
          <cell r="N373">
            <v>283214</v>
          </cell>
          <cell r="O373">
            <v>10823</v>
          </cell>
          <cell r="P373">
            <v>294037</v>
          </cell>
          <cell r="Q373">
            <v>30963</v>
          </cell>
          <cell r="R373">
            <v>0</v>
          </cell>
          <cell r="S373">
            <v>0</v>
          </cell>
          <cell r="T373">
            <v>10823</v>
          </cell>
          <cell r="U373">
            <v>30963</v>
          </cell>
          <cell r="V373">
            <v>8019</v>
          </cell>
          <cell r="W373">
            <v>8019</v>
          </cell>
        </row>
        <row r="374">
          <cell r="D374" t="str">
            <v>통신공장</v>
          </cell>
          <cell r="E374">
            <v>419940017</v>
          </cell>
          <cell r="F374" t="str">
            <v>전기공사</v>
          </cell>
          <cell r="G374" t="str">
            <v>1998.01.01</v>
          </cell>
          <cell r="I374">
            <v>10</v>
          </cell>
          <cell r="J374">
            <v>0.25900000000000001</v>
          </cell>
          <cell r="K374">
            <v>18930000</v>
          </cell>
          <cell r="L374">
            <v>0</v>
          </cell>
          <cell r="M374">
            <v>18930000</v>
          </cell>
          <cell r="N374">
            <v>12575825</v>
          </cell>
          <cell r="O374">
            <v>1645731</v>
          </cell>
          <cell r="P374">
            <v>14221556</v>
          </cell>
          <cell r="Q374">
            <v>4708444</v>
          </cell>
          <cell r="R374">
            <v>0</v>
          </cell>
          <cell r="S374">
            <v>0</v>
          </cell>
          <cell r="T374">
            <v>1645731</v>
          </cell>
          <cell r="U374">
            <v>4708444</v>
          </cell>
          <cell r="V374">
            <v>1219486</v>
          </cell>
          <cell r="W374">
            <v>1219486</v>
          </cell>
        </row>
        <row r="375">
          <cell r="D375" t="str">
            <v>통신공장 생산,관리팀</v>
          </cell>
          <cell r="E375">
            <v>419950006</v>
          </cell>
          <cell r="F375" t="str">
            <v>DIGITIZING OSCILLOSC</v>
          </cell>
          <cell r="G375" t="str">
            <v>1998.01.01</v>
          </cell>
          <cell r="I375">
            <v>10</v>
          </cell>
          <cell r="J375">
            <v>0.25900000000000001</v>
          </cell>
          <cell r="K375">
            <v>8580000</v>
          </cell>
          <cell r="L375">
            <v>0</v>
          </cell>
          <cell r="M375">
            <v>8580000</v>
          </cell>
          <cell r="N375">
            <v>6307400</v>
          </cell>
          <cell r="O375">
            <v>588603</v>
          </cell>
          <cell r="P375">
            <v>6896003</v>
          </cell>
          <cell r="Q375">
            <v>1683997</v>
          </cell>
          <cell r="R375">
            <v>0</v>
          </cell>
          <cell r="S375">
            <v>0</v>
          </cell>
          <cell r="T375">
            <v>588603</v>
          </cell>
          <cell r="U375">
            <v>1683997</v>
          </cell>
          <cell r="V375">
            <v>436155</v>
          </cell>
          <cell r="W375">
            <v>436155</v>
          </cell>
        </row>
        <row r="376">
          <cell r="D376" t="str">
            <v>통신공장 생산,관리팀</v>
          </cell>
          <cell r="E376">
            <v>419970002</v>
          </cell>
          <cell r="F376" t="str">
            <v>국소배기장치</v>
          </cell>
          <cell r="G376" t="str">
            <v>1998.01.01</v>
          </cell>
          <cell r="I376">
            <v>10</v>
          </cell>
          <cell r="J376">
            <v>0.25900000000000001</v>
          </cell>
          <cell r="K376">
            <v>4290000</v>
          </cell>
          <cell r="L376">
            <v>0</v>
          </cell>
          <cell r="M376">
            <v>4290000</v>
          </cell>
          <cell r="N376">
            <v>3040245</v>
          </cell>
          <cell r="O376">
            <v>323687</v>
          </cell>
          <cell r="P376">
            <v>3363932</v>
          </cell>
          <cell r="Q376">
            <v>926068</v>
          </cell>
          <cell r="R376">
            <v>0</v>
          </cell>
          <cell r="S376">
            <v>0</v>
          </cell>
          <cell r="T376">
            <v>323687</v>
          </cell>
          <cell r="U376">
            <v>926068</v>
          </cell>
          <cell r="V376">
            <v>239851</v>
          </cell>
          <cell r="W376">
            <v>239851</v>
          </cell>
        </row>
        <row r="377">
          <cell r="D377" t="str">
            <v>C기</v>
          </cell>
          <cell r="K377">
            <v>713347157</v>
          </cell>
          <cell r="L377">
            <v>0</v>
          </cell>
          <cell r="M377">
            <v>713347157</v>
          </cell>
          <cell r="N377">
            <v>505866152</v>
          </cell>
          <cell r="O377">
            <v>53736543</v>
          </cell>
          <cell r="P377">
            <v>559602695</v>
          </cell>
          <cell r="Q377">
            <v>153744462</v>
          </cell>
          <cell r="R377">
            <v>0</v>
          </cell>
          <cell r="S377">
            <v>0</v>
          </cell>
          <cell r="T377">
            <v>53736543</v>
          </cell>
          <cell r="U377">
            <v>153744462</v>
          </cell>
          <cell r="V377">
            <v>39818770</v>
          </cell>
          <cell r="W377">
            <v>39818770</v>
          </cell>
        </row>
        <row r="378">
          <cell r="D378" t="str">
            <v>통신선 금속케이블1팀</v>
          </cell>
          <cell r="E378">
            <v>419840024</v>
          </cell>
          <cell r="F378" t="str">
            <v>AIR COMPRESSOR</v>
          </cell>
          <cell r="G378" t="str">
            <v>1998.01.01</v>
          </cell>
          <cell r="I378">
            <v>10</v>
          </cell>
          <cell r="J378">
            <v>0.25900000000000001</v>
          </cell>
          <cell r="K378">
            <v>149000</v>
          </cell>
          <cell r="L378">
            <v>0</v>
          </cell>
          <cell r="M378">
            <v>149000</v>
          </cell>
          <cell r="N378">
            <v>129843</v>
          </cell>
          <cell r="O378">
            <v>4962</v>
          </cell>
          <cell r="P378">
            <v>134805</v>
          </cell>
          <cell r="Q378">
            <v>14195</v>
          </cell>
          <cell r="R378">
            <v>0</v>
          </cell>
          <cell r="S378">
            <v>0</v>
          </cell>
          <cell r="T378">
            <v>4962</v>
          </cell>
          <cell r="U378">
            <v>14195</v>
          </cell>
          <cell r="V378">
            <v>3676</v>
          </cell>
          <cell r="W378">
            <v>3676</v>
          </cell>
        </row>
        <row r="379">
          <cell r="D379" t="str">
            <v>통신선 금속케이블1팀</v>
          </cell>
          <cell r="E379">
            <v>419840028</v>
          </cell>
          <cell r="F379" t="str">
            <v>절연 BOBBIN</v>
          </cell>
          <cell r="G379" t="str">
            <v>1984.12.31</v>
          </cell>
          <cell r="H379">
            <v>1993.12</v>
          </cell>
          <cell r="I379">
            <v>10</v>
          </cell>
          <cell r="J379">
            <v>0.25900000000000001</v>
          </cell>
          <cell r="K379">
            <v>17500000</v>
          </cell>
          <cell r="L379">
            <v>0</v>
          </cell>
          <cell r="M379">
            <v>17500000</v>
          </cell>
          <cell r="N379">
            <v>17499000</v>
          </cell>
          <cell r="O379">
            <v>0</v>
          </cell>
          <cell r="P379">
            <v>17499000</v>
          </cell>
          <cell r="Q379">
            <v>1000</v>
          </cell>
          <cell r="R379">
            <v>0</v>
          </cell>
          <cell r="S379">
            <v>0</v>
          </cell>
          <cell r="T379">
            <v>0</v>
          </cell>
          <cell r="U379">
            <v>1000</v>
          </cell>
          <cell r="V379">
            <v>0</v>
          </cell>
          <cell r="W379">
            <v>0</v>
          </cell>
        </row>
        <row r="380">
          <cell r="D380" t="str">
            <v>통신선 금속케이블1팀</v>
          </cell>
          <cell r="E380">
            <v>419840029</v>
          </cell>
          <cell r="F380" t="str">
            <v>ASP 압출라인</v>
          </cell>
          <cell r="G380" t="str">
            <v>1984.12.31</v>
          </cell>
          <cell r="H380">
            <v>1998.01</v>
          </cell>
          <cell r="I380">
            <v>10</v>
          </cell>
          <cell r="J380">
            <v>0.25900000000000001</v>
          </cell>
          <cell r="K380">
            <v>341654345</v>
          </cell>
          <cell r="L380">
            <v>0</v>
          </cell>
          <cell r="M380">
            <v>341654345</v>
          </cell>
          <cell r="N380">
            <v>341653345</v>
          </cell>
          <cell r="O380">
            <v>0</v>
          </cell>
          <cell r="P380">
            <v>341653345</v>
          </cell>
          <cell r="Q380">
            <v>1000</v>
          </cell>
          <cell r="R380">
            <v>0</v>
          </cell>
          <cell r="S380">
            <v>0</v>
          </cell>
          <cell r="T380">
            <v>0</v>
          </cell>
          <cell r="U380">
            <v>1000</v>
          </cell>
          <cell r="V380">
            <v>0</v>
          </cell>
          <cell r="W380">
            <v>0</v>
          </cell>
        </row>
        <row r="381">
          <cell r="D381" t="str">
            <v>통신선 금속케이블1팀</v>
          </cell>
          <cell r="E381">
            <v>419840031</v>
          </cell>
          <cell r="F381" t="str">
            <v>2개연기</v>
          </cell>
          <cell r="G381" t="str">
            <v>1984.12.31</v>
          </cell>
          <cell r="H381">
            <v>1993.12</v>
          </cell>
          <cell r="I381">
            <v>10</v>
          </cell>
          <cell r="J381">
            <v>0.25900000000000001</v>
          </cell>
          <cell r="K381">
            <v>26448322</v>
          </cell>
          <cell r="L381">
            <v>0</v>
          </cell>
          <cell r="M381">
            <v>26448322</v>
          </cell>
          <cell r="N381">
            <v>26447322</v>
          </cell>
          <cell r="O381">
            <v>0</v>
          </cell>
          <cell r="P381">
            <v>26447322</v>
          </cell>
          <cell r="Q381">
            <v>1000</v>
          </cell>
          <cell r="R381">
            <v>0</v>
          </cell>
          <cell r="S381">
            <v>0</v>
          </cell>
          <cell r="T381">
            <v>0</v>
          </cell>
          <cell r="U381">
            <v>1000</v>
          </cell>
          <cell r="V381">
            <v>0</v>
          </cell>
          <cell r="W381">
            <v>0</v>
          </cell>
        </row>
        <row r="382">
          <cell r="D382" t="str">
            <v>통신선 금속케이블1팀</v>
          </cell>
          <cell r="E382">
            <v>419840034</v>
          </cell>
          <cell r="F382" t="str">
            <v>BASKET</v>
          </cell>
          <cell r="G382" t="str">
            <v>1984.12.31</v>
          </cell>
          <cell r="H382">
            <v>1993.12</v>
          </cell>
          <cell r="I382">
            <v>10</v>
          </cell>
          <cell r="J382">
            <v>0.25900000000000001</v>
          </cell>
          <cell r="K382">
            <v>5400000</v>
          </cell>
          <cell r="L382">
            <v>0</v>
          </cell>
          <cell r="M382">
            <v>5400000</v>
          </cell>
          <cell r="N382">
            <v>5399000</v>
          </cell>
          <cell r="O382">
            <v>0</v>
          </cell>
          <cell r="P382">
            <v>5399000</v>
          </cell>
          <cell r="Q382">
            <v>1000</v>
          </cell>
          <cell r="R382">
            <v>0</v>
          </cell>
          <cell r="S382">
            <v>0</v>
          </cell>
          <cell r="T382">
            <v>0</v>
          </cell>
          <cell r="U382">
            <v>1000</v>
          </cell>
          <cell r="V382">
            <v>0</v>
          </cell>
          <cell r="W382">
            <v>0</v>
          </cell>
        </row>
        <row r="383">
          <cell r="D383" t="str">
            <v>통신선 금속케이블1팀</v>
          </cell>
          <cell r="E383">
            <v>419870010</v>
          </cell>
          <cell r="F383" t="str">
            <v>화물용승강기</v>
          </cell>
          <cell r="G383" t="str">
            <v>1998.01.01</v>
          </cell>
          <cell r="I383">
            <v>10</v>
          </cell>
          <cell r="J383">
            <v>0.25900000000000001</v>
          </cell>
          <cell r="K383">
            <v>5688000</v>
          </cell>
          <cell r="L383">
            <v>0</v>
          </cell>
          <cell r="M383">
            <v>5688000</v>
          </cell>
          <cell r="N383">
            <v>4614178</v>
          </cell>
          <cell r="O383">
            <v>278120</v>
          </cell>
          <cell r="P383">
            <v>4892298</v>
          </cell>
          <cell r="Q383">
            <v>795702</v>
          </cell>
          <cell r="R383">
            <v>0</v>
          </cell>
          <cell r="S383">
            <v>0</v>
          </cell>
          <cell r="T383">
            <v>278120</v>
          </cell>
          <cell r="U383">
            <v>795702</v>
          </cell>
          <cell r="V383">
            <v>206086</v>
          </cell>
          <cell r="W383">
            <v>206086</v>
          </cell>
        </row>
        <row r="384">
          <cell r="D384" t="str">
            <v>통신선 금속케이블1팀</v>
          </cell>
          <cell r="E384">
            <v>419870014</v>
          </cell>
          <cell r="F384" t="str">
            <v>AIR COMPRESSOR</v>
          </cell>
          <cell r="G384" t="str">
            <v>1998.01.01</v>
          </cell>
          <cell r="I384">
            <v>10</v>
          </cell>
          <cell r="J384">
            <v>0.25900000000000001</v>
          </cell>
          <cell r="K384">
            <v>6320000</v>
          </cell>
          <cell r="L384">
            <v>0</v>
          </cell>
          <cell r="M384">
            <v>6320000</v>
          </cell>
          <cell r="N384">
            <v>5126865</v>
          </cell>
          <cell r="O384">
            <v>309022</v>
          </cell>
          <cell r="P384">
            <v>5435887</v>
          </cell>
          <cell r="Q384">
            <v>884113</v>
          </cell>
          <cell r="R384">
            <v>0</v>
          </cell>
          <cell r="S384">
            <v>0</v>
          </cell>
          <cell r="T384">
            <v>309022</v>
          </cell>
          <cell r="U384">
            <v>884113</v>
          </cell>
          <cell r="V384">
            <v>228985</v>
          </cell>
          <cell r="W384">
            <v>228985</v>
          </cell>
        </row>
        <row r="385">
          <cell r="D385" t="str">
            <v>통신선 금속케이블1팀</v>
          </cell>
          <cell r="E385">
            <v>419870024</v>
          </cell>
          <cell r="F385" t="str">
            <v>P.C.B</v>
          </cell>
          <cell r="G385" t="str">
            <v>1987.12.31</v>
          </cell>
          <cell r="H385">
            <v>1996.05</v>
          </cell>
          <cell r="I385">
            <v>10</v>
          </cell>
          <cell r="J385">
            <v>0.25900000000000001</v>
          </cell>
          <cell r="K385">
            <v>28531849</v>
          </cell>
          <cell r="L385">
            <v>0</v>
          </cell>
          <cell r="M385">
            <v>28531849</v>
          </cell>
          <cell r="N385">
            <v>28530849</v>
          </cell>
          <cell r="O385">
            <v>0</v>
          </cell>
          <cell r="P385">
            <v>28530849</v>
          </cell>
          <cell r="Q385">
            <v>1000</v>
          </cell>
          <cell r="R385">
            <v>0</v>
          </cell>
          <cell r="S385">
            <v>0</v>
          </cell>
          <cell r="T385">
            <v>0</v>
          </cell>
          <cell r="U385">
            <v>1000</v>
          </cell>
          <cell r="V385">
            <v>0</v>
          </cell>
          <cell r="W385">
            <v>0</v>
          </cell>
        </row>
        <row r="386">
          <cell r="D386" t="str">
            <v>통신선 금속케이블1팀</v>
          </cell>
          <cell r="E386">
            <v>419880014</v>
          </cell>
          <cell r="F386" t="str">
            <v>2개연기</v>
          </cell>
          <cell r="G386" t="str">
            <v>1988.09.30</v>
          </cell>
          <cell r="H386">
            <v>1996.11</v>
          </cell>
          <cell r="I386">
            <v>10</v>
          </cell>
          <cell r="J386">
            <v>0.25900000000000001</v>
          </cell>
          <cell r="K386">
            <v>48831543</v>
          </cell>
          <cell r="L386">
            <v>0</v>
          </cell>
          <cell r="M386">
            <v>48831543</v>
          </cell>
          <cell r="N386">
            <v>48830543</v>
          </cell>
          <cell r="O386">
            <v>0</v>
          </cell>
          <cell r="P386">
            <v>48830543</v>
          </cell>
          <cell r="Q386">
            <v>1000</v>
          </cell>
          <cell r="R386">
            <v>0</v>
          </cell>
          <cell r="S386">
            <v>0</v>
          </cell>
          <cell r="T386">
            <v>0</v>
          </cell>
          <cell r="U386">
            <v>1000</v>
          </cell>
          <cell r="V386">
            <v>0</v>
          </cell>
          <cell r="W386">
            <v>0</v>
          </cell>
        </row>
        <row r="387">
          <cell r="D387" t="str">
            <v>통신선 금속케이블1팀</v>
          </cell>
          <cell r="E387">
            <v>419880015</v>
          </cell>
          <cell r="F387" t="str">
            <v>4개연기</v>
          </cell>
          <cell r="G387" t="str">
            <v>1988.10.31</v>
          </cell>
          <cell r="H387">
            <v>1996.11</v>
          </cell>
          <cell r="I387">
            <v>10</v>
          </cell>
          <cell r="J387">
            <v>0.25900000000000001</v>
          </cell>
          <cell r="K387">
            <v>35205308</v>
          </cell>
          <cell r="L387">
            <v>0</v>
          </cell>
          <cell r="M387">
            <v>35205308</v>
          </cell>
          <cell r="N387">
            <v>35204308</v>
          </cell>
          <cell r="O387">
            <v>0</v>
          </cell>
          <cell r="P387">
            <v>35204308</v>
          </cell>
          <cell r="Q387">
            <v>1000</v>
          </cell>
          <cell r="R387">
            <v>0</v>
          </cell>
          <cell r="S387">
            <v>0</v>
          </cell>
          <cell r="T387">
            <v>0</v>
          </cell>
          <cell r="U387">
            <v>1000</v>
          </cell>
          <cell r="V387">
            <v>0</v>
          </cell>
          <cell r="W387">
            <v>0</v>
          </cell>
        </row>
        <row r="388">
          <cell r="D388" t="str">
            <v>통신선 금속케이블1팀</v>
          </cell>
          <cell r="E388">
            <v>419880019</v>
          </cell>
          <cell r="F388" t="str">
            <v>F/S CABLE LINE</v>
          </cell>
          <cell r="G388" t="str">
            <v>1988.12.31</v>
          </cell>
          <cell r="H388">
            <v>1996.12</v>
          </cell>
          <cell r="I388">
            <v>10</v>
          </cell>
          <cell r="J388">
            <v>0.25900000000000001</v>
          </cell>
          <cell r="K388">
            <v>147174886</v>
          </cell>
          <cell r="L388">
            <v>0</v>
          </cell>
          <cell r="M388">
            <v>147174886</v>
          </cell>
          <cell r="N388">
            <v>147173886</v>
          </cell>
          <cell r="O388">
            <v>0</v>
          </cell>
          <cell r="P388">
            <v>147173886</v>
          </cell>
          <cell r="Q388">
            <v>1000</v>
          </cell>
          <cell r="R388">
            <v>0</v>
          </cell>
          <cell r="S388">
            <v>0</v>
          </cell>
          <cell r="T388">
            <v>0</v>
          </cell>
          <cell r="U388">
            <v>1000</v>
          </cell>
          <cell r="V388">
            <v>0</v>
          </cell>
          <cell r="W388">
            <v>0</v>
          </cell>
        </row>
        <row r="389">
          <cell r="D389" t="str">
            <v>통신선 금속케이블1팀</v>
          </cell>
          <cell r="E389">
            <v>419880021</v>
          </cell>
          <cell r="F389" t="str">
            <v>P.C.B</v>
          </cell>
          <cell r="G389" t="str">
            <v>1988.12.31</v>
          </cell>
          <cell r="H389">
            <v>1997.03</v>
          </cell>
          <cell r="I389">
            <v>10</v>
          </cell>
          <cell r="J389">
            <v>0.25900000000000001</v>
          </cell>
          <cell r="K389">
            <v>5492164</v>
          </cell>
          <cell r="L389">
            <v>0</v>
          </cell>
          <cell r="M389">
            <v>5492164</v>
          </cell>
          <cell r="N389">
            <v>5491164</v>
          </cell>
          <cell r="O389">
            <v>0</v>
          </cell>
          <cell r="P389">
            <v>5491164</v>
          </cell>
          <cell r="Q389">
            <v>1000</v>
          </cell>
          <cell r="R389">
            <v>0</v>
          </cell>
          <cell r="S389">
            <v>0</v>
          </cell>
          <cell r="T389">
            <v>0</v>
          </cell>
          <cell r="U389">
            <v>1000</v>
          </cell>
          <cell r="V389">
            <v>0</v>
          </cell>
          <cell r="W389">
            <v>0</v>
          </cell>
        </row>
        <row r="390">
          <cell r="D390" t="str">
            <v>통신선 금속케이블1팀</v>
          </cell>
          <cell r="E390">
            <v>419890001</v>
          </cell>
          <cell r="F390" t="str">
            <v>TABLE LIFT</v>
          </cell>
          <cell r="G390" t="str">
            <v>1998.01.01</v>
          </cell>
          <cell r="I390">
            <v>10</v>
          </cell>
          <cell r="J390">
            <v>0.25900000000000001</v>
          </cell>
          <cell r="K390">
            <v>627000</v>
          </cell>
          <cell r="L390">
            <v>0</v>
          </cell>
          <cell r="M390">
            <v>627000</v>
          </cell>
          <cell r="N390">
            <v>508630</v>
          </cell>
          <cell r="O390">
            <v>30658</v>
          </cell>
          <cell r="P390">
            <v>539288</v>
          </cell>
          <cell r="Q390">
            <v>87712</v>
          </cell>
          <cell r="R390">
            <v>0</v>
          </cell>
          <cell r="S390">
            <v>0</v>
          </cell>
          <cell r="T390">
            <v>30658</v>
          </cell>
          <cell r="U390">
            <v>87712</v>
          </cell>
          <cell r="V390">
            <v>22717</v>
          </cell>
          <cell r="W390">
            <v>22717</v>
          </cell>
        </row>
        <row r="391">
          <cell r="D391" t="str">
            <v>통신선 금속케이블1팀</v>
          </cell>
          <cell r="E391">
            <v>419900011</v>
          </cell>
          <cell r="F391" t="str">
            <v>REWINDER</v>
          </cell>
          <cell r="G391" t="str">
            <v>1990.05.31</v>
          </cell>
          <cell r="H391">
            <v>2001.05</v>
          </cell>
          <cell r="I391">
            <v>10</v>
          </cell>
          <cell r="J391">
            <v>0.25900000000000001</v>
          </cell>
          <cell r="K391">
            <v>2500000</v>
          </cell>
          <cell r="L391">
            <v>0</v>
          </cell>
          <cell r="M391">
            <v>2500000</v>
          </cell>
          <cell r="N391">
            <v>2499000</v>
          </cell>
          <cell r="O391">
            <v>0</v>
          </cell>
          <cell r="P391">
            <v>2499000</v>
          </cell>
          <cell r="Q391">
            <v>1000</v>
          </cell>
          <cell r="R391">
            <v>0</v>
          </cell>
          <cell r="S391">
            <v>0</v>
          </cell>
          <cell r="T391">
            <v>0</v>
          </cell>
          <cell r="U391">
            <v>1000</v>
          </cell>
          <cell r="V391">
            <v>0</v>
          </cell>
          <cell r="W391">
            <v>0</v>
          </cell>
        </row>
        <row r="392">
          <cell r="D392" t="str">
            <v>통신선 금속케이블1팀</v>
          </cell>
          <cell r="E392">
            <v>419900012</v>
          </cell>
          <cell r="F392" t="str">
            <v>F/S LINE 시험기기</v>
          </cell>
          <cell r="G392" t="str">
            <v>1998.01.01</v>
          </cell>
          <cell r="I392">
            <v>10</v>
          </cell>
          <cell r="J392">
            <v>0.25900000000000001</v>
          </cell>
          <cell r="K392">
            <v>758358000</v>
          </cell>
          <cell r="L392">
            <v>0</v>
          </cell>
          <cell r="M392">
            <v>758358000</v>
          </cell>
          <cell r="N392">
            <v>511248489</v>
          </cell>
          <cell r="O392">
            <v>64001363</v>
          </cell>
          <cell r="P392">
            <v>575249852</v>
          </cell>
          <cell r="Q392">
            <v>183108148</v>
          </cell>
          <cell r="R392">
            <v>0</v>
          </cell>
          <cell r="S392">
            <v>0</v>
          </cell>
          <cell r="T392">
            <v>64001363</v>
          </cell>
          <cell r="U392">
            <v>183108148</v>
          </cell>
          <cell r="V392">
            <v>47425010</v>
          </cell>
          <cell r="W392">
            <v>47425010</v>
          </cell>
        </row>
        <row r="393">
          <cell r="D393" t="str">
            <v>통신선 금속케이블1팀</v>
          </cell>
          <cell r="E393">
            <v>419900013</v>
          </cell>
          <cell r="F393" t="str">
            <v>AUTO CABLE MEASURING SYSTEM</v>
          </cell>
          <cell r="G393" t="str">
            <v>1998.01.01</v>
          </cell>
          <cell r="I393">
            <v>10</v>
          </cell>
          <cell r="J393">
            <v>0.25900000000000001</v>
          </cell>
          <cell r="K393">
            <v>87900000</v>
          </cell>
          <cell r="L393">
            <v>0</v>
          </cell>
          <cell r="M393">
            <v>87900000</v>
          </cell>
          <cell r="N393">
            <v>71305603</v>
          </cell>
          <cell r="O393">
            <v>4297949</v>
          </cell>
          <cell r="P393">
            <v>75603552</v>
          </cell>
          <cell r="Q393">
            <v>12296448</v>
          </cell>
          <cell r="R393">
            <v>0</v>
          </cell>
          <cell r="S393">
            <v>0</v>
          </cell>
          <cell r="T393">
            <v>4297949</v>
          </cell>
          <cell r="U393">
            <v>12296448</v>
          </cell>
          <cell r="V393">
            <v>3184780</v>
          </cell>
          <cell r="W393">
            <v>3184780</v>
          </cell>
        </row>
        <row r="394">
          <cell r="D394" t="str">
            <v>통신선 금속케이블1팀</v>
          </cell>
          <cell r="E394">
            <v>419900014</v>
          </cell>
          <cell r="F394" t="str">
            <v>JET CLEANER</v>
          </cell>
          <cell r="G394" t="str">
            <v>1998.01.01</v>
          </cell>
          <cell r="I394">
            <v>10</v>
          </cell>
          <cell r="J394">
            <v>0.25900000000000001</v>
          </cell>
          <cell r="K394">
            <v>1755000</v>
          </cell>
          <cell r="L394">
            <v>0</v>
          </cell>
          <cell r="M394">
            <v>1755000</v>
          </cell>
          <cell r="N394">
            <v>1423678</v>
          </cell>
          <cell r="O394">
            <v>85812</v>
          </cell>
          <cell r="P394">
            <v>1509490</v>
          </cell>
          <cell r="Q394">
            <v>245510</v>
          </cell>
          <cell r="R394">
            <v>0</v>
          </cell>
          <cell r="S394">
            <v>0</v>
          </cell>
          <cell r="T394">
            <v>85812</v>
          </cell>
          <cell r="U394">
            <v>245510</v>
          </cell>
          <cell r="V394">
            <v>63587</v>
          </cell>
          <cell r="W394">
            <v>63587</v>
          </cell>
        </row>
        <row r="395">
          <cell r="D395" t="str">
            <v>통신선 금속케이블1팀</v>
          </cell>
          <cell r="E395">
            <v>419900023</v>
          </cell>
          <cell r="F395" t="str">
            <v>절연 스크랩 캇타</v>
          </cell>
          <cell r="G395" t="str">
            <v>1990.08.31</v>
          </cell>
          <cell r="H395">
            <v>2001.05</v>
          </cell>
          <cell r="I395">
            <v>10</v>
          </cell>
          <cell r="J395">
            <v>0.25900000000000001</v>
          </cell>
          <cell r="K395">
            <v>7000000</v>
          </cell>
          <cell r="L395">
            <v>0</v>
          </cell>
          <cell r="M395">
            <v>7000000</v>
          </cell>
          <cell r="N395">
            <v>6999000</v>
          </cell>
          <cell r="O395">
            <v>0</v>
          </cell>
          <cell r="P395">
            <v>6999000</v>
          </cell>
          <cell r="Q395">
            <v>1000</v>
          </cell>
          <cell r="R395">
            <v>0</v>
          </cell>
          <cell r="S395">
            <v>0</v>
          </cell>
          <cell r="T395">
            <v>0</v>
          </cell>
          <cell r="U395">
            <v>1000</v>
          </cell>
          <cell r="V395">
            <v>0</v>
          </cell>
          <cell r="W395">
            <v>0</v>
          </cell>
        </row>
        <row r="396">
          <cell r="D396" t="str">
            <v>통신선 금속케이블1팀</v>
          </cell>
          <cell r="E396">
            <v>419910002</v>
          </cell>
          <cell r="F396" t="str">
            <v>JET CLEANER</v>
          </cell>
          <cell r="G396" t="str">
            <v>1998.01.01</v>
          </cell>
          <cell r="I396">
            <v>10</v>
          </cell>
          <cell r="J396">
            <v>0.25900000000000001</v>
          </cell>
          <cell r="K396">
            <v>10230000</v>
          </cell>
          <cell r="L396">
            <v>0</v>
          </cell>
          <cell r="M396">
            <v>10230000</v>
          </cell>
          <cell r="N396">
            <v>8914723</v>
          </cell>
          <cell r="O396">
            <v>340657</v>
          </cell>
          <cell r="P396">
            <v>9255380</v>
          </cell>
          <cell r="Q396">
            <v>974620</v>
          </cell>
          <cell r="R396">
            <v>0</v>
          </cell>
          <cell r="S396">
            <v>0</v>
          </cell>
          <cell r="T396">
            <v>340657</v>
          </cell>
          <cell r="U396">
            <v>974620</v>
          </cell>
          <cell r="V396">
            <v>252426</v>
          </cell>
          <cell r="W396">
            <v>252426</v>
          </cell>
        </row>
        <row r="397">
          <cell r="D397" t="str">
            <v>통신선 금속케이블1팀</v>
          </cell>
          <cell r="E397">
            <v>419910005</v>
          </cell>
          <cell r="F397" t="str">
            <v>보빈 자동이송장치</v>
          </cell>
          <cell r="G397" t="str">
            <v>1998.01.01</v>
          </cell>
          <cell r="I397">
            <v>10</v>
          </cell>
          <cell r="J397">
            <v>0.25900000000000001</v>
          </cell>
          <cell r="K397">
            <v>32395000</v>
          </cell>
          <cell r="L397">
            <v>0</v>
          </cell>
          <cell r="M397">
            <v>32395000</v>
          </cell>
          <cell r="N397">
            <v>26279238</v>
          </cell>
          <cell r="O397">
            <v>1583982</v>
          </cell>
          <cell r="P397">
            <v>27863220</v>
          </cell>
          <cell r="Q397">
            <v>4531780</v>
          </cell>
          <cell r="R397">
            <v>0</v>
          </cell>
          <cell r="S397">
            <v>0</v>
          </cell>
          <cell r="T397">
            <v>1583982</v>
          </cell>
          <cell r="U397">
            <v>4531780</v>
          </cell>
          <cell r="V397">
            <v>1173731</v>
          </cell>
          <cell r="W397">
            <v>1173731</v>
          </cell>
        </row>
        <row r="398">
          <cell r="D398" t="str">
            <v>통신선 금속케이블1팀</v>
          </cell>
          <cell r="E398">
            <v>419910012</v>
          </cell>
          <cell r="F398" t="str">
            <v>자동단선검출기</v>
          </cell>
          <cell r="G398" t="str">
            <v>1998.01.01</v>
          </cell>
          <cell r="I398">
            <v>10</v>
          </cell>
          <cell r="J398">
            <v>0.25900000000000001</v>
          </cell>
          <cell r="K398">
            <v>4106000</v>
          </cell>
          <cell r="L398">
            <v>0</v>
          </cell>
          <cell r="M398">
            <v>4106000</v>
          </cell>
          <cell r="N398">
            <v>3167120</v>
          </cell>
          <cell r="O398">
            <v>243170</v>
          </cell>
          <cell r="P398">
            <v>3410290</v>
          </cell>
          <cell r="Q398">
            <v>695710</v>
          </cell>
          <cell r="R398">
            <v>0</v>
          </cell>
          <cell r="S398">
            <v>0</v>
          </cell>
          <cell r="T398">
            <v>243170</v>
          </cell>
          <cell r="U398">
            <v>695710</v>
          </cell>
          <cell r="V398">
            <v>180188</v>
          </cell>
          <cell r="W398">
            <v>180188</v>
          </cell>
        </row>
        <row r="399">
          <cell r="D399" t="str">
            <v>통신선 금속케이블1팀</v>
          </cell>
          <cell r="E399">
            <v>419920004</v>
          </cell>
          <cell r="F399" t="str">
            <v>보빈운반장치</v>
          </cell>
          <cell r="G399" t="str">
            <v>1998.01.01</v>
          </cell>
          <cell r="I399">
            <v>10</v>
          </cell>
          <cell r="J399">
            <v>0.25900000000000001</v>
          </cell>
          <cell r="K399">
            <v>23880000</v>
          </cell>
          <cell r="L399">
            <v>0</v>
          </cell>
          <cell r="M399">
            <v>23880000</v>
          </cell>
          <cell r="N399">
            <v>18419590</v>
          </cell>
          <cell r="O399">
            <v>1414246</v>
          </cell>
          <cell r="P399">
            <v>19833836</v>
          </cell>
          <cell r="Q399">
            <v>4046164</v>
          </cell>
          <cell r="R399">
            <v>0</v>
          </cell>
          <cell r="S399">
            <v>0</v>
          </cell>
          <cell r="T399">
            <v>1414246</v>
          </cell>
          <cell r="U399">
            <v>4046164</v>
          </cell>
          <cell r="V399">
            <v>1047956</v>
          </cell>
          <cell r="W399">
            <v>1047956</v>
          </cell>
        </row>
        <row r="400">
          <cell r="D400" t="str">
            <v>통신선 금속케이블1팀</v>
          </cell>
          <cell r="E400">
            <v>419930015</v>
          </cell>
          <cell r="F400" t="str">
            <v>절연기</v>
          </cell>
          <cell r="G400" t="str">
            <v>1998.01.01</v>
          </cell>
          <cell r="I400">
            <v>10</v>
          </cell>
          <cell r="J400">
            <v>0.25900000000000001</v>
          </cell>
          <cell r="K400">
            <v>35906000</v>
          </cell>
          <cell r="L400">
            <v>0</v>
          </cell>
          <cell r="M400">
            <v>35906000</v>
          </cell>
          <cell r="N400">
            <v>31289544</v>
          </cell>
          <cell r="O400">
            <v>1195662</v>
          </cell>
          <cell r="P400">
            <v>32485206</v>
          </cell>
          <cell r="Q400">
            <v>3420794</v>
          </cell>
          <cell r="R400">
            <v>0</v>
          </cell>
          <cell r="S400">
            <v>0</v>
          </cell>
          <cell r="T400">
            <v>1195662</v>
          </cell>
          <cell r="U400">
            <v>3420794</v>
          </cell>
          <cell r="V400">
            <v>885985</v>
          </cell>
          <cell r="W400">
            <v>885985</v>
          </cell>
        </row>
        <row r="401">
          <cell r="D401" t="str">
            <v>통신선 금속케이블1팀</v>
          </cell>
          <cell r="E401">
            <v>419940011</v>
          </cell>
          <cell r="F401" t="str">
            <v>TABLE LIFTER</v>
          </cell>
          <cell r="G401" t="str">
            <v>1998.01.01</v>
          </cell>
          <cell r="I401">
            <v>10</v>
          </cell>
          <cell r="J401">
            <v>0.25900000000000001</v>
          </cell>
          <cell r="K401">
            <v>1352000</v>
          </cell>
          <cell r="L401">
            <v>0</v>
          </cell>
          <cell r="M401">
            <v>1352000</v>
          </cell>
          <cell r="N401">
            <v>977390</v>
          </cell>
          <cell r="O401">
            <v>97024</v>
          </cell>
          <cell r="P401">
            <v>1074414</v>
          </cell>
          <cell r="Q401">
            <v>277586</v>
          </cell>
          <cell r="R401">
            <v>0</v>
          </cell>
          <cell r="S401">
            <v>0</v>
          </cell>
          <cell r="T401">
            <v>97024</v>
          </cell>
          <cell r="U401">
            <v>277586</v>
          </cell>
          <cell r="V401">
            <v>71894</v>
          </cell>
          <cell r="W401">
            <v>71894</v>
          </cell>
        </row>
        <row r="402">
          <cell r="D402" t="str">
            <v>통신선 금속케이블1팀</v>
          </cell>
          <cell r="E402">
            <v>419950002</v>
          </cell>
          <cell r="F402" t="str">
            <v>F/S15호 호퍼&amp;로다, 앙카자리</v>
          </cell>
          <cell r="G402" t="str">
            <v>1998.01.01</v>
          </cell>
          <cell r="I402">
            <v>10</v>
          </cell>
          <cell r="J402">
            <v>0.25900000000000001</v>
          </cell>
          <cell r="K402">
            <v>4101000</v>
          </cell>
          <cell r="L402">
            <v>0</v>
          </cell>
          <cell r="M402">
            <v>4101000</v>
          </cell>
          <cell r="N402">
            <v>3089846</v>
          </cell>
          <cell r="O402">
            <v>261889</v>
          </cell>
          <cell r="P402">
            <v>3351735</v>
          </cell>
          <cell r="Q402">
            <v>749265</v>
          </cell>
          <cell r="R402">
            <v>0</v>
          </cell>
          <cell r="S402">
            <v>0</v>
          </cell>
          <cell r="T402">
            <v>261889</v>
          </cell>
          <cell r="U402">
            <v>749265</v>
          </cell>
          <cell r="V402">
            <v>194059</v>
          </cell>
          <cell r="W402">
            <v>194059</v>
          </cell>
        </row>
        <row r="403">
          <cell r="D403" t="str">
            <v>통신선 금속케이블1팀</v>
          </cell>
          <cell r="E403">
            <v>419950003</v>
          </cell>
          <cell r="F403" t="str">
            <v>F/S 15호기 LINE</v>
          </cell>
          <cell r="G403" t="str">
            <v>1998.01.01</v>
          </cell>
          <cell r="I403">
            <v>10</v>
          </cell>
          <cell r="J403">
            <v>0.25900000000000001</v>
          </cell>
          <cell r="K403">
            <v>3629000</v>
          </cell>
          <cell r="L403">
            <v>0</v>
          </cell>
          <cell r="M403">
            <v>3629000</v>
          </cell>
          <cell r="N403">
            <v>2667781</v>
          </cell>
          <cell r="O403">
            <v>248956</v>
          </cell>
          <cell r="P403">
            <v>2916737</v>
          </cell>
          <cell r="Q403">
            <v>712263</v>
          </cell>
          <cell r="R403">
            <v>0</v>
          </cell>
          <cell r="S403">
            <v>0</v>
          </cell>
          <cell r="T403">
            <v>248956</v>
          </cell>
          <cell r="U403">
            <v>712263</v>
          </cell>
          <cell r="V403">
            <v>184476</v>
          </cell>
          <cell r="W403">
            <v>184476</v>
          </cell>
        </row>
        <row r="404">
          <cell r="D404" t="str">
            <v>통신선 금속케이블1팀</v>
          </cell>
          <cell r="E404">
            <v>419950004</v>
          </cell>
          <cell r="F404" t="str">
            <v>TANDEM HIGH SPEED TELEPHONE</v>
          </cell>
          <cell r="G404" t="str">
            <v>1998.01.01</v>
          </cell>
          <cell r="I404">
            <v>10</v>
          </cell>
          <cell r="J404">
            <v>0.25900000000000001</v>
          </cell>
          <cell r="K404">
            <v>449718000</v>
          </cell>
          <cell r="L404">
            <v>0</v>
          </cell>
          <cell r="M404">
            <v>449718000</v>
          </cell>
          <cell r="N404">
            <v>314132545</v>
          </cell>
          <cell r="O404">
            <v>35116633</v>
          </cell>
          <cell r="P404">
            <v>349249178</v>
          </cell>
          <cell r="Q404">
            <v>100468822</v>
          </cell>
          <cell r="R404">
            <v>0</v>
          </cell>
          <cell r="S404">
            <v>0</v>
          </cell>
          <cell r="T404">
            <v>35116633</v>
          </cell>
          <cell r="U404">
            <v>100468822</v>
          </cell>
          <cell r="V404">
            <v>26021424</v>
          </cell>
          <cell r="W404">
            <v>26021424</v>
          </cell>
        </row>
        <row r="405">
          <cell r="D405" t="str">
            <v>통신선 금속케이블1팀</v>
          </cell>
          <cell r="E405">
            <v>419950011</v>
          </cell>
          <cell r="F405" t="str">
            <v>F/S15호 보빈이송장치</v>
          </cell>
          <cell r="G405" t="str">
            <v>1998.01.01</v>
          </cell>
          <cell r="I405">
            <v>10</v>
          </cell>
          <cell r="J405">
            <v>0.25900000000000001</v>
          </cell>
          <cell r="K405">
            <v>24549000</v>
          </cell>
          <cell r="L405">
            <v>0</v>
          </cell>
          <cell r="M405">
            <v>24549000</v>
          </cell>
          <cell r="N405">
            <v>18046663</v>
          </cell>
          <cell r="O405">
            <v>1684105</v>
          </cell>
          <cell r="P405">
            <v>19730768</v>
          </cell>
          <cell r="Q405">
            <v>4818232</v>
          </cell>
          <cell r="R405">
            <v>0</v>
          </cell>
          <cell r="S405">
            <v>0</v>
          </cell>
          <cell r="T405">
            <v>1684105</v>
          </cell>
          <cell r="U405">
            <v>4818232</v>
          </cell>
          <cell r="V405">
            <v>1247922</v>
          </cell>
          <cell r="W405">
            <v>1247922</v>
          </cell>
        </row>
        <row r="406">
          <cell r="D406" t="str">
            <v>통신선 금속케이블1팀</v>
          </cell>
          <cell r="E406">
            <v>419950013</v>
          </cell>
          <cell r="F406" t="str">
            <v>판형열교환기</v>
          </cell>
          <cell r="G406" t="str">
            <v>1995.06.26</v>
          </cell>
          <cell r="I406">
            <v>10</v>
          </cell>
          <cell r="J406">
            <v>0.25900000000000001</v>
          </cell>
          <cell r="K406">
            <v>3862300</v>
          </cell>
          <cell r="L406">
            <v>0</v>
          </cell>
          <cell r="M406">
            <v>3862300</v>
          </cell>
          <cell r="N406">
            <v>3512251</v>
          </cell>
          <cell r="O406">
            <v>90663</v>
          </cell>
          <cell r="P406">
            <v>3602914</v>
          </cell>
          <cell r="Q406">
            <v>259386</v>
          </cell>
          <cell r="R406">
            <v>0</v>
          </cell>
          <cell r="S406">
            <v>0</v>
          </cell>
          <cell r="T406">
            <v>90663</v>
          </cell>
          <cell r="U406">
            <v>259386</v>
          </cell>
          <cell r="V406">
            <v>67180</v>
          </cell>
          <cell r="W406">
            <v>67180</v>
          </cell>
        </row>
        <row r="407">
          <cell r="D407" t="str">
            <v>통신선 금속케이블1팀</v>
          </cell>
          <cell r="E407">
            <v>419950022</v>
          </cell>
          <cell r="F407" t="str">
            <v>F/S LINE</v>
          </cell>
          <cell r="G407" t="str">
            <v>1998.01.01</v>
          </cell>
          <cell r="I407">
            <v>10</v>
          </cell>
          <cell r="J407">
            <v>0.25900000000000001</v>
          </cell>
          <cell r="K407">
            <v>51453000</v>
          </cell>
          <cell r="L407">
            <v>0</v>
          </cell>
          <cell r="M407">
            <v>51453000</v>
          </cell>
          <cell r="N407">
            <v>37824555</v>
          </cell>
          <cell r="O407">
            <v>3529767</v>
          </cell>
          <cell r="P407">
            <v>41354322</v>
          </cell>
          <cell r="Q407">
            <v>10098678</v>
          </cell>
          <cell r="R407">
            <v>0</v>
          </cell>
          <cell r="S407">
            <v>0</v>
          </cell>
          <cell r="T407">
            <v>3529767</v>
          </cell>
          <cell r="U407">
            <v>10098678</v>
          </cell>
          <cell r="V407">
            <v>2615557</v>
          </cell>
          <cell r="W407">
            <v>2615557</v>
          </cell>
        </row>
        <row r="408">
          <cell r="D408" t="str">
            <v>통신선 금속케이블1팀</v>
          </cell>
          <cell r="E408">
            <v>419950027</v>
          </cell>
          <cell r="F408" t="str">
            <v>F/S LINE 냉각수펌프</v>
          </cell>
          <cell r="G408" t="str">
            <v>1998.01.01</v>
          </cell>
          <cell r="I408">
            <v>10</v>
          </cell>
          <cell r="J408">
            <v>0.25900000000000001</v>
          </cell>
          <cell r="K408">
            <v>3786000</v>
          </cell>
          <cell r="L408">
            <v>0</v>
          </cell>
          <cell r="M408">
            <v>3786000</v>
          </cell>
          <cell r="N408">
            <v>2783196</v>
          </cell>
          <cell r="O408">
            <v>259726</v>
          </cell>
          <cell r="P408">
            <v>3042922</v>
          </cell>
          <cell r="Q408">
            <v>743078</v>
          </cell>
          <cell r="R408">
            <v>0</v>
          </cell>
          <cell r="S408">
            <v>0</v>
          </cell>
          <cell r="T408">
            <v>259726</v>
          </cell>
          <cell r="U408">
            <v>743078</v>
          </cell>
          <cell r="V408">
            <v>192457</v>
          </cell>
          <cell r="W408">
            <v>192457</v>
          </cell>
        </row>
        <row r="409">
          <cell r="D409" t="str">
            <v>통신선 금속케이블1팀</v>
          </cell>
          <cell r="E409">
            <v>419960010</v>
          </cell>
          <cell r="F409" t="str">
            <v>G동 환기장치</v>
          </cell>
          <cell r="G409" t="str">
            <v>1998.01.01</v>
          </cell>
          <cell r="I409">
            <v>10</v>
          </cell>
          <cell r="J409">
            <v>0.25900000000000001</v>
          </cell>
          <cell r="K409">
            <v>9022000</v>
          </cell>
          <cell r="L409">
            <v>0</v>
          </cell>
          <cell r="M409">
            <v>9022000</v>
          </cell>
          <cell r="N409">
            <v>6500180</v>
          </cell>
          <cell r="O409">
            <v>653151</v>
          </cell>
          <cell r="P409">
            <v>7153331</v>
          </cell>
          <cell r="Q409">
            <v>1868669</v>
          </cell>
          <cell r="R409">
            <v>0</v>
          </cell>
          <cell r="S409">
            <v>0</v>
          </cell>
          <cell r="T409">
            <v>653151</v>
          </cell>
          <cell r="U409">
            <v>1868669</v>
          </cell>
          <cell r="V409">
            <v>483985</v>
          </cell>
          <cell r="W409">
            <v>483985</v>
          </cell>
        </row>
        <row r="410">
          <cell r="D410" t="str">
            <v>통신선 금속케이블1팀</v>
          </cell>
          <cell r="E410">
            <v>419970013</v>
          </cell>
          <cell r="F410" t="str">
            <v>G동 급기FAN 및 DUCT</v>
          </cell>
          <cell r="G410" t="str">
            <v>1998.01.01</v>
          </cell>
          <cell r="I410">
            <v>10</v>
          </cell>
          <cell r="J410">
            <v>0.25900000000000001</v>
          </cell>
          <cell r="K410">
            <v>12870000</v>
          </cell>
          <cell r="L410">
            <v>0</v>
          </cell>
          <cell r="M410">
            <v>12870000</v>
          </cell>
          <cell r="N410">
            <v>9120734</v>
          </cell>
          <cell r="O410">
            <v>971060</v>
          </cell>
          <cell r="P410">
            <v>10091794</v>
          </cell>
          <cell r="Q410">
            <v>2778206</v>
          </cell>
          <cell r="R410">
            <v>0</v>
          </cell>
          <cell r="S410">
            <v>0</v>
          </cell>
          <cell r="T410">
            <v>971060</v>
          </cell>
          <cell r="U410">
            <v>2778206</v>
          </cell>
          <cell r="V410">
            <v>719555</v>
          </cell>
          <cell r="W410">
            <v>719555</v>
          </cell>
        </row>
        <row r="411">
          <cell r="D411" t="str">
            <v>통신선 금속케이블1팀</v>
          </cell>
          <cell r="E411">
            <v>419980064</v>
          </cell>
          <cell r="F411" t="str">
            <v>Jelly 2호기</v>
          </cell>
          <cell r="G411" t="str">
            <v>1998.12.31</v>
          </cell>
          <cell r="I411">
            <v>10</v>
          </cell>
          <cell r="J411">
            <v>0.25900000000000001</v>
          </cell>
          <cell r="K411">
            <v>30000000</v>
          </cell>
          <cell r="L411">
            <v>0</v>
          </cell>
          <cell r="M411">
            <v>30000000</v>
          </cell>
          <cell r="N411">
            <v>19374616</v>
          </cell>
          <cell r="O411">
            <v>2751974</v>
          </cell>
          <cell r="P411">
            <v>22126590</v>
          </cell>
          <cell r="Q411">
            <v>7873410</v>
          </cell>
          <cell r="R411">
            <v>0</v>
          </cell>
          <cell r="S411">
            <v>0</v>
          </cell>
          <cell r="T411">
            <v>2751974</v>
          </cell>
          <cell r="U411">
            <v>7873410</v>
          </cell>
          <cell r="V411">
            <v>2039213</v>
          </cell>
          <cell r="W411">
            <v>2039213</v>
          </cell>
        </row>
        <row r="412">
          <cell r="D412" t="str">
            <v>통신선 금속케이블1팀</v>
          </cell>
          <cell r="E412">
            <v>419980066</v>
          </cell>
          <cell r="F412" t="str">
            <v>MASTER BOBBIN</v>
          </cell>
          <cell r="G412" t="str">
            <v>1998.12.31</v>
          </cell>
          <cell r="I412">
            <v>10</v>
          </cell>
          <cell r="J412">
            <v>0.25900000000000001</v>
          </cell>
          <cell r="K412">
            <v>210000000</v>
          </cell>
          <cell r="L412">
            <v>0</v>
          </cell>
          <cell r="M412">
            <v>210000000</v>
          </cell>
          <cell r="N412">
            <v>135622309</v>
          </cell>
          <cell r="O412">
            <v>19263822</v>
          </cell>
          <cell r="P412">
            <v>154886131</v>
          </cell>
          <cell r="Q412">
            <v>55113869</v>
          </cell>
          <cell r="R412">
            <v>0</v>
          </cell>
          <cell r="S412">
            <v>0</v>
          </cell>
          <cell r="T412">
            <v>19263822</v>
          </cell>
          <cell r="U412">
            <v>55113869</v>
          </cell>
          <cell r="V412">
            <v>14274492</v>
          </cell>
          <cell r="W412">
            <v>14274492</v>
          </cell>
        </row>
        <row r="413">
          <cell r="D413" t="str">
            <v>통신선 금속케이블1팀</v>
          </cell>
          <cell r="E413">
            <v>420000042</v>
          </cell>
          <cell r="F413" t="str">
            <v>스파크 테스터기</v>
          </cell>
          <cell r="G413" t="str">
            <v>2000.07.31</v>
          </cell>
          <cell r="I413">
            <v>10</v>
          </cell>
          <cell r="J413">
            <v>0.25900000000000001</v>
          </cell>
          <cell r="K413">
            <v>13000000</v>
          </cell>
          <cell r="L413">
            <v>0</v>
          </cell>
          <cell r="M413">
            <v>13000000</v>
          </cell>
          <cell r="N413">
            <v>4614474</v>
          </cell>
          <cell r="O413">
            <v>2171851</v>
          </cell>
          <cell r="P413">
            <v>6786325</v>
          </cell>
          <cell r="Q413">
            <v>6213675</v>
          </cell>
          <cell r="R413">
            <v>0</v>
          </cell>
          <cell r="S413">
            <v>0</v>
          </cell>
          <cell r="T413">
            <v>2171851</v>
          </cell>
          <cell r="U413">
            <v>6213675</v>
          </cell>
          <cell r="V413">
            <v>1609341</v>
          </cell>
          <cell r="W413">
            <v>1609341</v>
          </cell>
        </row>
        <row r="414">
          <cell r="D414" t="str">
            <v>통신선 금속케이블1팀</v>
          </cell>
          <cell r="E414">
            <v>420000049</v>
          </cell>
          <cell r="F414" t="str">
            <v>CROSS-HEAD</v>
          </cell>
          <cell r="G414" t="str">
            <v>2000.12.26</v>
          </cell>
          <cell r="I414">
            <v>10</v>
          </cell>
          <cell r="J414">
            <v>0.25900000000000001</v>
          </cell>
          <cell r="K414">
            <v>40494152</v>
          </cell>
          <cell r="L414">
            <v>0</v>
          </cell>
          <cell r="M414">
            <v>40494152</v>
          </cell>
          <cell r="N414">
            <v>14373784</v>
          </cell>
          <cell r="O414">
            <v>6765175</v>
          </cell>
          <cell r="P414">
            <v>21138959</v>
          </cell>
          <cell r="Q414">
            <v>19355193</v>
          </cell>
          <cell r="R414">
            <v>0</v>
          </cell>
          <cell r="S414">
            <v>0</v>
          </cell>
          <cell r="T414">
            <v>6765175</v>
          </cell>
          <cell r="U414">
            <v>19355193</v>
          </cell>
          <cell r="V414">
            <v>5012994</v>
          </cell>
          <cell r="W414">
            <v>5012994</v>
          </cell>
        </row>
        <row r="415">
          <cell r="D415" t="str">
            <v>통신선 금속케이블1팀</v>
          </cell>
          <cell r="E415">
            <v>420010010</v>
          </cell>
          <cell r="F415" t="str">
            <v>2개연 Pay-off(LAN개발용)</v>
          </cell>
          <cell r="G415" t="str">
            <v>2001.07.28</v>
          </cell>
          <cell r="I415">
            <v>10</v>
          </cell>
          <cell r="J415">
            <v>0.25900000000000001</v>
          </cell>
          <cell r="K415">
            <v>94000000</v>
          </cell>
          <cell r="L415">
            <v>0</v>
          </cell>
          <cell r="M415">
            <v>94000000</v>
          </cell>
          <cell r="N415">
            <v>12173000</v>
          </cell>
          <cell r="O415">
            <v>21193193</v>
          </cell>
          <cell r="P415">
            <v>33366193</v>
          </cell>
          <cell r="Q415">
            <v>60633807</v>
          </cell>
          <cell r="R415">
            <v>0</v>
          </cell>
          <cell r="S415">
            <v>0</v>
          </cell>
          <cell r="T415">
            <v>21193193</v>
          </cell>
          <cell r="U415">
            <v>60633807</v>
          </cell>
          <cell r="V415">
            <v>15704156</v>
          </cell>
          <cell r="W415">
            <v>15704156</v>
          </cell>
        </row>
        <row r="416">
          <cell r="D416" t="str">
            <v>통신선 금속케이블2팀</v>
          </cell>
          <cell r="E416">
            <v>419840018</v>
          </cell>
          <cell r="F416" t="str">
            <v>HOIST</v>
          </cell>
          <cell r="G416" t="str">
            <v>1984.09.29</v>
          </cell>
          <cell r="H416">
            <v>1993.12</v>
          </cell>
          <cell r="I416">
            <v>10</v>
          </cell>
          <cell r="J416">
            <v>0.25900000000000001</v>
          </cell>
          <cell r="K416">
            <v>6511386</v>
          </cell>
          <cell r="L416">
            <v>0</v>
          </cell>
          <cell r="M416">
            <v>6511386</v>
          </cell>
          <cell r="N416">
            <v>6510386</v>
          </cell>
          <cell r="O416">
            <v>0</v>
          </cell>
          <cell r="P416">
            <v>6510386</v>
          </cell>
          <cell r="Q416">
            <v>1000</v>
          </cell>
          <cell r="R416">
            <v>0</v>
          </cell>
          <cell r="S416">
            <v>0</v>
          </cell>
          <cell r="T416">
            <v>0</v>
          </cell>
          <cell r="U416">
            <v>1000</v>
          </cell>
          <cell r="V416">
            <v>0</v>
          </cell>
          <cell r="W416">
            <v>0</v>
          </cell>
        </row>
        <row r="417">
          <cell r="D417" t="str">
            <v>통신선 금속케이블2팀</v>
          </cell>
          <cell r="E417">
            <v>419840026</v>
          </cell>
          <cell r="F417" t="str">
            <v>집합라인</v>
          </cell>
          <cell r="G417" t="str">
            <v>1984.12.31</v>
          </cell>
          <cell r="H417">
            <v>1993.12</v>
          </cell>
          <cell r="I417">
            <v>10</v>
          </cell>
          <cell r="J417">
            <v>0.25900000000000001</v>
          </cell>
          <cell r="K417">
            <v>27079320</v>
          </cell>
          <cell r="L417">
            <v>0</v>
          </cell>
          <cell r="M417">
            <v>27079320</v>
          </cell>
          <cell r="N417">
            <v>27078320</v>
          </cell>
          <cell r="O417">
            <v>0</v>
          </cell>
          <cell r="P417">
            <v>27078320</v>
          </cell>
          <cell r="Q417">
            <v>1000</v>
          </cell>
          <cell r="R417">
            <v>0</v>
          </cell>
          <cell r="S417">
            <v>0</v>
          </cell>
          <cell r="T417">
            <v>0</v>
          </cell>
          <cell r="U417">
            <v>1000</v>
          </cell>
          <cell r="V417">
            <v>0</v>
          </cell>
          <cell r="W417">
            <v>0</v>
          </cell>
        </row>
        <row r="418">
          <cell r="D418" t="str">
            <v>통신선 금속케이블2팀</v>
          </cell>
          <cell r="E418">
            <v>419840027</v>
          </cell>
          <cell r="F418" t="str">
            <v>ST BOBBIN</v>
          </cell>
          <cell r="G418" t="str">
            <v>1998.01.01</v>
          </cell>
          <cell r="I418">
            <v>10</v>
          </cell>
          <cell r="J418">
            <v>0.25900000000000001</v>
          </cell>
          <cell r="K418">
            <v>6496000</v>
          </cell>
          <cell r="L418">
            <v>0</v>
          </cell>
          <cell r="M418">
            <v>6496000</v>
          </cell>
          <cell r="N418">
            <v>5269638</v>
          </cell>
          <cell r="O418">
            <v>317628</v>
          </cell>
          <cell r="P418">
            <v>5587266</v>
          </cell>
          <cell r="Q418">
            <v>908734</v>
          </cell>
          <cell r="R418">
            <v>0</v>
          </cell>
          <cell r="S418">
            <v>0</v>
          </cell>
          <cell r="T418">
            <v>317628</v>
          </cell>
          <cell r="U418">
            <v>908734</v>
          </cell>
          <cell r="V418">
            <v>235362</v>
          </cell>
          <cell r="W418">
            <v>235362</v>
          </cell>
        </row>
        <row r="419">
          <cell r="D419" t="str">
            <v>통신선 금속케이블2팀</v>
          </cell>
          <cell r="E419">
            <v>419850001</v>
          </cell>
          <cell r="F419" t="str">
            <v>DRUM</v>
          </cell>
          <cell r="G419" t="str">
            <v>1985.01.21</v>
          </cell>
          <cell r="H419">
            <v>1994.12</v>
          </cell>
          <cell r="I419">
            <v>10</v>
          </cell>
          <cell r="J419">
            <v>0.25900000000000001</v>
          </cell>
          <cell r="K419">
            <v>9930000</v>
          </cell>
          <cell r="L419">
            <v>0</v>
          </cell>
          <cell r="M419">
            <v>9930000</v>
          </cell>
          <cell r="N419">
            <v>9929000</v>
          </cell>
          <cell r="O419">
            <v>0</v>
          </cell>
          <cell r="P419">
            <v>9929000</v>
          </cell>
          <cell r="Q419">
            <v>1000</v>
          </cell>
          <cell r="R419">
            <v>0</v>
          </cell>
          <cell r="S419">
            <v>0</v>
          </cell>
          <cell r="T419">
            <v>0</v>
          </cell>
          <cell r="U419">
            <v>1000</v>
          </cell>
          <cell r="V419">
            <v>0</v>
          </cell>
          <cell r="W419">
            <v>0</v>
          </cell>
        </row>
        <row r="420">
          <cell r="D420" t="str">
            <v>통신선 금속케이블2팀</v>
          </cell>
          <cell r="E420">
            <v>419880011</v>
          </cell>
          <cell r="F420" t="str">
            <v>SPOT 용접기</v>
          </cell>
          <cell r="G420" t="str">
            <v>1998.01.01</v>
          </cell>
          <cell r="I420">
            <v>10</v>
          </cell>
          <cell r="J420">
            <v>0.25900000000000001</v>
          </cell>
          <cell r="K420">
            <v>1075000</v>
          </cell>
          <cell r="L420">
            <v>0</v>
          </cell>
          <cell r="M420">
            <v>1075000</v>
          </cell>
          <cell r="N420">
            <v>872053</v>
          </cell>
          <cell r="O420">
            <v>52563</v>
          </cell>
          <cell r="P420">
            <v>924616</v>
          </cell>
          <cell r="Q420">
            <v>150384</v>
          </cell>
          <cell r="R420">
            <v>0</v>
          </cell>
          <cell r="S420">
            <v>0</v>
          </cell>
          <cell r="T420">
            <v>52563</v>
          </cell>
          <cell r="U420">
            <v>150384</v>
          </cell>
          <cell r="V420">
            <v>38949</v>
          </cell>
          <cell r="W420">
            <v>38949</v>
          </cell>
        </row>
        <row r="421">
          <cell r="D421" t="str">
            <v>통신선 금속케이블2팀</v>
          </cell>
          <cell r="E421">
            <v>419880020</v>
          </cell>
          <cell r="F421" t="str">
            <v>J/F 및 강대 TAPING기</v>
          </cell>
          <cell r="G421" t="str">
            <v>1988.12.31</v>
          </cell>
          <cell r="H421">
            <v>1996.12</v>
          </cell>
          <cell r="I421">
            <v>10</v>
          </cell>
          <cell r="J421">
            <v>0.25900000000000001</v>
          </cell>
          <cell r="K421">
            <v>46193577</v>
          </cell>
          <cell r="L421">
            <v>0</v>
          </cell>
          <cell r="M421">
            <v>46193577</v>
          </cell>
          <cell r="N421">
            <v>46192577</v>
          </cell>
          <cell r="O421">
            <v>0</v>
          </cell>
          <cell r="P421">
            <v>46192577</v>
          </cell>
          <cell r="Q421">
            <v>1000</v>
          </cell>
          <cell r="R421">
            <v>0</v>
          </cell>
          <cell r="S421">
            <v>0</v>
          </cell>
          <cell r="T421">
            <v>0</v>
          </cell>
          <cell r="U421">
            <v>1000</v>
          </cell>
          <cell r="V421">
            <v>0</v>
          </cell>
          <cell r="W421">
            <v>0</v>
          </cell>
        </row>
        <row r="422">
          <cell r="D422" t="str">
            <v>통신선 금속케이블2팀</v>
          </cell>
          <cell r="E422">
            <v>419900017</v>
          </cell>
          <cell r="F422" t="str">
            <v>PAY off STAND</v>
          </cell>
          <cell r="G422" t="str">
            <v>1998.01.01</v>
          </cell>
          <cell r="I422">
            <v>10</v>
          </cell>
          <cell r="J422">
            <v>0.25900000000000001</v>
          </cell>
          <cell r="K422">
            <v>3469000</v>
          </cell>
          <cell r="L422">
            <v>0</v>
          </cell>
          <cell r="M422">
            <v>3469000</v>
          </cell>
          <cell r="N422">
            <v>2814098</v>
          </cell>
          <cell r="O422">
            <v>169620</v>
          </cell>
          <cell r="P422">
            <v>2983718</v>
          </cell>
          <cell r="Q422">
            <v>485282</v>
          </cell>
          <cell r="R422">
            <v>0</v>
          </cell>
          <cell r="S422">
            <v>0</v>
          </cell>
          <cell r="T422">
            <v>169620</v>
          </cell>
          <cell r="U422">
            <v>485282</v>
          </cell>
          <cell r="V422">
            <v>125688</v>
          </cell>
          <cell r="W422">
            <v>125688</v>
          </cell>
        </row>
        <row r="423">
          <cell r="D423" t="str">
            <v>통신선 금속케이블2팀</v>
          </cell>
          <cell r="E423">
            <v>419900025</v>
          </cell>
          <cell r="F423" t="str">
            <v>PAY OFF STAND</v>
          </cell>
          <cell r="G423" t="str">
            <v>1998.01.01</v>
          </cell>
          <cell r="I423">
            <v>10</v>
          </cell>
          <cell r="J423">
            <v>0.25900000000000001</v>
          </cell>
          <cell r="K423">
            <v>4755000</v>
          </cell>
          <cell r="L423">
            <v>0</v>
          </cell>
          <cell r="M423">
            <v>4755000</v>
          </cell>
          <cell r="N423">
            <v>3857317</v>
          </cell>
          <cell r="O423">
            <v>232500</v>
          </cell>
          <cell r="P423">
            <v>4089817</v>
          </cell>
          <cell r="Q423">
            <v>665183</v>
          </cell>
          <cell r="R423">
            <v>0</v>
          </cell>
          <cell r="S423">
            <v>0</v>
          </cell>
          <cell r="T423">
            <v>232500</v>
          </cell>
          <cell r="U423">
            <v>665183</v>
          </cell>
          <cell r="V423">
            <v>172282</v>
          </cell>
          <cell r="W423">
            <v>172282</v>
          </cell>
        </row>
        <row r="424">
          <cell r="D424" t="str">
            <v>통신선 금속케이블2팀</v>
          </cell>
          <cell r="E424">
            <v>419900030</v>
          </cell>
          <cell r="F424" t="str">
            <v>PAY OFF STAND</v>
          </cell>
          <cell r="G424" t="str">
            <v>1998.01.01</v>
          </cell>
          <cell r="I424">
            <v>10</v>
          </cell>
          <cell r="J424">
            <v>0.25900000000000001</v>
          </cell>
          <cell r="K424">
            <v>5701000</v>
          </cell>
          <cell r="L424">
            <v>0</v>
          </cell>
          <cell r="M424">
            <v>5701000</v>
          </cell>
          <cell r="N424">
            <v>4624724</v>
          </cell>
          <cell r="O424">
            <v>278755</v>
          </cell>
          <cell r="P424">
            <v>4903479</v>
          </cell>
          <cell r="Q424">
            <v>797521</v>
          </cell>
          <cell r="R424">
            <v>0</v>
          </cell>
          <cell r="S424">
            <v>0</v>
          </cell>
          <cell r="T424">
            <v>278755</v>
          </cell>
          <cell r="U424">
            <v>797521</v>
          </cell>
          <cell r="V424">
            <v>206557</v>
          </cell>
          <cell r="W424">
            <v>206557</v>
          </cell>
        </row>
        <row r="425">
          <cell r="D425" t="str">
            <v>통신선 금속케이블2팀</v>
          </cell>
          <cell r="E425">
            <v>419910001</v>
          </cell>
          <cell r="F425" t="str">
            <v>CABLE CORE BINDING M/C</v>
          </cell>
          <cell r="G425" t="str">
            <v>1991.01.31</v>
          </cell>
          <cell r="H425">
            <v>1995.12</v>
          </cell>
          <cell r="I425">
            <v>10</v>
          </cell>
          <cell r="J425">
            <v>0.25900000000000001</v>
          </cell>
          <cell r="K425">
            <v>36356258</v>
          </cell>
          <cell r="L425">
            <v>0</v>
          </cell>
          <cell r="M425">
            <v>36356258</v>
          </cell>
          <cell r="N425">
            <v>36355258</v>
          </cell>
          <cell r="O425">
            <v>0</v>
          </cell>
          <cell r="P425">
            <v>36355258</v>
          </cell>
          <cell r="Q425">
            <v>1000</v>
          </cell>
          <cell r="R425">
            <v>0</v>
          </cell>
          <cell r="S425">
            <v>0</v>
          </cell>
          <cell r="T425">
            <v>0</v>
          </cell>
          <cell r="U425">
            <v>1000</v>
          </cell>
          <cell r="V425">
            <v>0</v>
          </cell>
          <cell r="W425">
            <v>0</v>
          </cell>
        </row>
        <row r="426">
          <cell r="D426" t="str">
            <v>통신선 금속케이블2팀</v>
          </cell>
          <cell r="E426">
            <v>419910003</v>
          </cell>
          <cell r="F426" t="str">
            <v>천정크레인</v>
          </cell>
          <cell r="G426" t="str">
            <v>1991.02.28</v>
          </cell>
          <cell r="H426">
            <v>2001.06</v>
          </cell>
          <cell r="I426">
            <v>10</v>
          </cell>
          <cell r="J426">
            <v>0.25900000000000001</v>
          </cell>
          <cell r="K426">
            <v>9000000</v>
          </cell>
          <cell r="L426">
            <v>0</v>
          </cell>
          <cell r="M426">
            <v>9000000</v>
          </cell>
          <cell r="N426">
            <v>8999000</v>
          </cell>
          <cell r="O426">
            <v>0</v>
          </cell>
          <cell r="P426">
            <v>8999000</v>
          </cell>
          <cell r="Q426">
            <v>1000</v>
          </cell>
          <cell r="R426">
            <v>0</v>
          </cell>
          <cell r="S426">
            <v>0</v>
          </cell>
          <cell r="T426">
            <v>0</v>
          </cell>
          <cell r="U426">
            <v>1000</v>
          </cell>
          <cell r="V426">
            <v>0</v>
          </cell>
          <cell r="W426">
            <v>0</v>
          </cell>
        </row>
        <row r="427">
          <cell r="D427" t="str">
            <v>통신선 금속케이블2팀</v>
          </cell>
          <cell r="E427">
            <v>419910007</v>
          </cell>
          <cell r="F427" t="str">
            <v>JELLY FILLING M/C</v>
          </cell>
          <cell r="G427" t="str">
            <v>1998.01.01</v>
          </cell>
          <cell r="I427">
            <v>10</v>
          </cell>
          <cell r="J427">
            <v>0.25900000000000001</v>
          </cell>
          <cell r="K427">
            <v>5850000</v>
          </cell>
          <cell r="L427">
            <v>0</v>
          </cell>
          <cell r="M427">
            <v>5850000</v>
          </cell>
          <cell r="N427">
            <v>5097862</v>
          </cell>
          <cell r="O427">
            <v>194804</v>
          </cell>
          <cell r="P427">
            <v>5292666</v>
          </cell>
          <cell r="Q427">
            <v>557334</v>
          </cell>
          <cell r="R427">
            <v>0</v>
          </cell>
          <cell r="S427">
            <v>0</v>
          </cell>
          <cell r="T427">
            <v>194804</v>
          </cell>
          <cell r="U427">
            <v>557334</v>
          </cell>
          <cell r="V427">
            <v>144349</v>
          </cell>
          <cell r="W427">
            <v>144349</v>
          </cell>
        </row>
        <row r="428">
          <cell r="D428" t="str">
            <v>통신선 금속케이블2팀</v>
          </cell>
          <cell r="E428">
            <v>419910009</v>
          </cell>
          <cell r="F428" t="str">
            <v>UNIT 연선기</v>
          </cell>
          <cell r="G428" t="str">
            <v>1998.01.01</v>
          </cell>
          <cell r="I428">
            <v>10</v>
          </cell>
          <cell r="J428">
            <v>0.25900000000000001</v>
          </cell>
          <cell r="K428">
            <v>80460000</v>
          </cell>
          <cell r="L428">
            <v>0</v>
          </cell>
          <cell r="M428">
            <v>80460000</v>
          </cell>
          <cell r="N428">
            <v>65270179</v>
          </cell>
          <cell r="O428">
            <v>3934164</v>
          </cell>
          <cell r="P428">
            <v>69204343</v>
          </cell>
          <cell r="Q428">
            <v>11255657</v>
          </cell>
          <cell r="R428">
            <v>0</v>
          </cell>
          <cell r="S428">
            <v>0</v>
          </cell>
          <cell r="T428">
            <v>3934164</v>
          </cell>
          <cell r="U428">
            <v>11255657</v>
          </cell>
          <cell r="V428">
            <v>2915215</v>
          </cell>
          <cell r="W428">
            <v>2915215</v>
          </cell>
        </row>
        <row r="429">
          <cell r="D429" t="str">
            <v>통신선 금속케이블2팀</v>
          </cell>
          <cell r="E429">
            <v>419910025</v>
          </cell>
          <cell r="F429" t="str">
            <v>강대태핑기</v>
          </cell>
          <cell r="G429" t="str">
            <v>1998.01.01</v>
          </cell>
          <cell r="I429">
            <v>10</v>
          </cell>
          <cell r="J429">
            <v>0.25900000000000001</v>
          </cell>
          <cell r="K429">
            <v>8079000</v>
          </cell>
          <cell r="L429">
            <v>0</v>
          </cell>
          <cell r="M429">
            <v>8079000</v>
          </cell>
          <cell r="N429">
            <v>6231653</v>
          </cell>
          <cell r="O429">
            <v>478463</v>
          </cell>
          <cell r="P429">
            <v>6710116</v>
          </cell>
          <cell r="Q429">
            <v>1368884</v>
          </cell>
          <cell r="R429">
            <v>0</v>
          </cell>
          <cell r="S429">
            <v>0</v>
          </cell>
          <cell r="T429">
            <v>478463</v>
          </cell>
          <cell r="U429">
            <v>1368884</v>
          </cell>
          <cell r="V429">
            <v>354540</v>
          </cell>
          <cell r="W429">
            <v>354540</v>
          </cell>
        </row>
        <row r="430">
          <cell r="D430" t="str">
            <v>통신선 금속케이블2팀</v>
          </cell>
          <cell r="E430">
            <v>419920020</v>
          </cell>
          <cell r="F430" t="str">
            <v>BIND TAPE WINDING M/C</v>
          </cell>
          <cell r="G430" t="str">
            <v>1992.09.30</v>
          </cell>
          <cell r="H430">
            <v>2002.12</v>
          </cell>
          <cell r="I430">
            <v>10</v>
          </cell>
          <cell r="J430">
            <v>0.25900000000000001</v>
          </cell>
          <cell r="K430">
            <v>11000000</v>
          </cell>
          <cell r="L430">
            <v>0</v>
          </cell>
          <cell r="M430">
            <v>11000000</v>
          </cell>
          <cell r="N430">
            <v>10269825</v>
          </cell>
          <cell r="O430">
            <v>729175</v>
          </cell>
          <cell r="P430">
            <v>10999000</v>
          </cell>
          <cell r="Q430">
            <v>1000</v>
          </cell>
          <cell r="R430">
            <v>0</v>
          </cell>
          <cell r="S430">
            <v>0</v>
          </cell>
          <cell r="T430">
            <v>729175</v>
          </cell>
          <cell r="U430">
            <v>1000</v>
          </cell>
          <cell r="V430">
            <v>0</v>
          </cell>
          <cell r="W430">
            <v>0</v>
          </cell>
        </row>
        <row r="431">
          <cell r="D431" t="str">
            <v>통신선 금속케이블2팀</v>
          </cell>
          <cell r="E431">
            <v>419920021</v>
          </cell>
          <cell r="F431" t="str">
            <v>JELLY FILLING</v>
          </cell>
          <cell r="G431" t="str">
            <v>1998.01.01</v>
          </cell>
          <cell r="I431">
            <v>10</v>
          </cell>
          <cell r="J431">
            <v>0.25900000000000001</v>
          </cell>
          <cell r="K431">
            <v>1160000</v>
          </cell>
          <cell r="L431">
            <v>0</v>
          </cell>
          <cell r="M431">
            <v>1160000</v>
          </cell>
          <cell r="N431">
            <v>894754</v>
          </cell>
          <cell r="O431">
            <v>68699</v>
          </cell>
          <cell r="P431">
            <v>963453</v>
          </cell>
          <cell r="Q431">
            <v>196547</v>
          </cell>
          <cell r="R431">
            <v>0</v>
          </cell>
          <cell r="S431">
            <v>0</v>
          </cell>
          <cell r="T431">
            <v>68699</v>
          </cell>
          <cell r="U431">
            <v>196547</v>
          </cell>
          <cell r="V431">
            <v>50905</v>
          </cell>
          <cell r="W431">
            <v>50905</v>
          </cell>
        </row>
        <row r="432">
          <cell r="D432" t="str">
            <v>통신선 금속케이블2팀</v>
          </cell>
          <cell r="E432">
            <v>419930009</v>
          </cell>
          <cell r="F432" t="str">
            <v>TANGENTAL TAPING</v>
          </cell>
          <cell r="G432" t="str">
            <v>1998.01.01</v>
          </cell>
          <cell r="I432">
            <v>10</v>
          </cell>
          <cell r="J432">
            <v>0.25900000000000001</v>
          </cell>
          <cell r="K432">
            <v>14746000</v>
          </cell>
          <cell r="L432">
            <v>0</v>
          </cell>
          <cell r="M432">
            <v>14746000</v>
          </cell>
          <cell r="N432">
            <v>10960195</v>
          </cell>
          <cell r="O432">
            <v>980523</v>
          </cell>
          <cell r="P432">
            <v>11940718</v>
          </cell>
          <cell r="Q432">
            <v>2805282</v>
          </cell>
          <cell r="R432">
            <v>0</v>
          </cell>
          <cell r="S432">
            <v>0</v>
          </cell>
          <cell r="T432">
            <v>980523</v>
          </cell>
          <cell r="U432">
            <v>2805282</v>
          </cell>
          <cell r="V432">
            <v>726568</v>
          </cell>
          <cell r="W432">
            <v>726568</v>
          </cell>
        </row>
        <row r="433">
          <cell r="D433" t="str">
            <v>통신선 금속케이블2팀</v>
          </cell>
          <cell r="E433">
            <v>419930013</v>
          </cell>
          <cell r="F433" t="str">
            <v>TAKE UP 장치</v>
          </cell>
          <cell r="G433" t="str">
            <v>1998.01.01</v>
          </cell>
          <cell r="I433">
            <v>10</v>
          </cell>
          <cell r="J433">
            <v>0.25900000000000001</v>
          </cell>
          <cell r="K433">
            <v>17495000</v>
          </cell>
          <cell r="L433">
            <v>0</v>
          </cell>
          <cell r="M433">
            <v>17495000</v>
          </cell>
          <cell r="N433">
            <v>13003432</v>
          </cell>
          <cell r="O433">
            <v>1163316</v>
          </cell>
          <cell r="P433">
            <v>14166748</v>
          </cell>
          <cell r="Q433">
            <v>3328252</v>
          </cell>
          <cell r="R433">
            <v>0</v>
          </cell>
          <cell r="S433">
            <v>0</v>
          </cell>
          <cell r="T433">
            <v>1163316</v>
          </cell>
          <cell r="U433">
            <v>3328252</v>
          </cell>
          <cell r="V433">
            <v>862017</v>
          </cell>
          <cell r="W433">
            <v>862017</v>
          </cell>
        </row>
        <row r="434">
          <cell r="D434" t="str">
            <v>통신선 금속케이블2팀</v>
          </cell>
          <cell r="E434">
            <v>419940008</v>
          </cell>
          <cell r="F434" t="str">
            <v>TANGENTIAL TAPING기</v>
          </cell>
          <cell r="G434" t="str">
            <v>1998.01.01</v>
          </cell>
          <cell r="I434">
            <v>10</v>
          </cell>
          <cell r="J434">
            <v>0.25900000000000001</v>
          </cell>
          <cell r="K434">
            <v>28250000</v>
          </cell>
          <cell r="L434">
            <v>0</v>
          </cell>
          <cell r="M434">
            <v>28250000</v>
          </cell>
          <cell r="N434">
            <v>20997254</v>
          </cell>
          <cell r="O434">
            <v>1878461</v>
          </cell>
          <cell r="P434">
            <v>22875715</v>
          </cell>
          <cell r="Q434">
            <v>5374285</v>
          </cell>
          <cell r="R434">
            <v>0</v>
          </cell>
          <cell r="S434">
            <v>0</v>
          </cell>
          <cell r="T434">
            <v>1878461</v>
          </cell>
          <cell r="U434">
            <v>5374285</v>
          </cell>
          <cell r="V434">
            <v>1391939</v>
          </cell>
          <cell r="W434">
            <v>1391939</v>
          </cell>
        </row>
        <row r="435">
          <cell r="D435" t="str">
            <v>통신선 금속케이블2팀</v>
          </cell>
          <cell r="E435">
            <v>419940020</v>
          </cell>
          <cell r="F435" t="str">
            <v>JELLY 2호 전기공사</v>
          </cell>
          <cell r="G435" t="str">
            <v>1994.12.10</v>
          </cell>
          <cell r="I435">
            <v>10</v>
          </cell>
          <cell r="J435">
            <v>0.25900000000000001</v>
          </cell>
          <cell r="K435">
            <v>15500000</v>
          </cell>
          <cell r="L435">
            <v>0</v>
          </cell>
          <cell r="M435">
            <v>15500000</v>
          </cell>
          <cell r="N435">
            <v>13546164</v>
          </cell>
          <cell r="O435">
            <v>506044</v>
          </cell>
          <cell r="P435">
            <v>14052208</v>
          </cell>
          <cell r="Q435">
            <v>1447792</v>
          </cell>
          <cell r="R435">
            <v>0</v>
          </cell>
          <cell r="S435">
            <v>0</v>
          </cell>
          <cell r="T435">
            <v>506044</v>
          </cell>
          <cell r="U435">
            <v>1447792</v>
          </cell>
          <cell r="V435">
            <v>374978</v>
          </cell>
          <cell r="W435">
            <v>374978</v>
          </cell>
        </row>
        <row r="436">
          <cell r="D436" t="str">
            <v>통신선 금속케이블2팀</v>
          </cell>
          <cell r="E436">
            <v>419940021</v>
          </cell>
          <cell r="F436" t="str">
            <v>JELLY 2호 기초공사</v>
          </cell>
          <cell r="G436" t="str">
            <v>1994.12.10</v>
          </cell>
          <cell r="I436">
            <v>10</v>
          </cell>
          <cell r="J436">
            <v>0.25900000000000001</v>
          </cell>
          <cell r="K436">
            <v>5000000</v>
          </cell>
          <cell r="L436">
            <v>0</v>
          </cell>
          <cell r="M436">
            <v>5000000</v>
          </cell>
          <cell r="N436">
            <v>4369729</v>
          </cell>
          <cell r="O436">
            <v>163240</v>
          </cell>
          <cell r="P436">
            <v>4532969</v>
          </cell>
          <cell r="Q436">
            <v>467031</v>
          </cell>
          <cell r="R436">
            <v>0</v>
          </cell>
          <cell r="S436">
            <v>0</v>
          </cell>
          <cell r="T436">
            <v>163240</v>
          </cell>
          <cell r="U436">
            <v>467031</v>
          </cell>
          <cell r="V436">
            <v>120961</v>
          </cell>
          <cell r="W436">
            <v>120961</v>
          </cell>
        </row>
        <row r="437">
          <cell r="D437" t="str">
            <v>통신선 금속케이블2팀</v>
          </cell>
          <cell r="E437">
            <v>419940023</v>
          </cell>
          <cell r="F437" t="str">
            <v>고주파예열장치</v>
          </cell>
          <cell r="G437" t="str">
            <v>1994.12.31</v>
          </cell>
          <cell r="I437">
            <v>10</v>
          </cell>
          <cell r="J437">
            <v>0.25900000000000001</v>
          </cell>
          <cell r="K437">
            <v>100000000</v>
          </cell>
          <cell r="L437">
            <v>0</v>
          </cell>
          <cell r="M437">
            <v>100000000</v>
          </cell>
          <cell r="N437">
            <v>87394609</v>
          </cell>
          <cell r="O437">
            <v>3264796</v>
          </cell>
          <cell r="P437">
            <v>90659405</v>
          </cell>
          <cell r="Q437">
            <v>9340595</v>
          </cell>
          <cell r="R437">
            <v>0</v>
          </cell>
          <cell r="S437">
            <v>0</v>
          </cell>
          <cell r="T437">
            <v>3264796</v>
          </cell>
          <cell r="U437">
            <v>9340595</v>
          </cell>
          <cell r="V437">
            <v>2419214</v>
          </cell>
          <cell r="W437">
            <v>2419214</v>
          </cell>
        </row>
        <row r="438">
          <cell r="D438" t="str">
            <v>통신선 금속케이블2팀</v>
          </cell>
          <cell r="E438">
            <v>419950010</v>
          </cell>
          <cell r="F438" t="str">
            <v>JELLY FILLING M/C</v>
          </cell>
          <cell r="G438" t="str">
            <v>1995.06.30</v>
          </cell>
          <cell r="I438">
            <v>10</v>
          </cell>
          <cell r="J438">
            <v>0.25900000000000001</v>
          </cell>
          <cell r="K438">
            <v>141955000</v>
          </cell>
          <cell r="L438">
            <v>0</v>
          </cell>
          <cell r="M438">
            <v>141955000</v>
          </cell>
          <cell r="N438">
            <v>129089333</v>
          </cell>
          <cell r="O438">
            <v>3332208</v>
          </cell>
          <cell r="P438">
            <v>132421541</v>
          </cell>
          <cell r="Q438">
            <v>9533459</v>
          </cell>
          <cell r="R438">
            <v>0</v>
          </cell>
          <cell r="S438">
            <v>0</v>
          </cell>
          <cell r="T438">
            <v>3332208</v>
          </cell>
          <cell r="U438">
            <v>9533459</v>
          </cell>
          <cell r="V438">
            <v>2469165</v>
          </cell>
          <cell r="W438">
            <v>2469165</v>
          </cell>
        </row>
        <row r="439">
          <cell r="D439" t="str">
            <v>통신선 금속케이블2팀</v>
          </cell>
          <cell r="E439">
            <v>419950030</v>
          </cell>
          <cell r="F439" t="str">
            <v>4HEAD UNIT BINDER</v>
          </cell>
          <cell r="G439" t="str">
            <v>1998.01.01</v>
          </cell>
          <cell r="I439">
            <v>10</v>
          </cell>
          <cell r="J439">
            <v>0.25900000000000001</v>
          </cell>
          <cell r="K439">
            <v>42176000</v>
          </cell>
          <cell r="L439">
            <v>0</v>
          </cell>
          <cell r="M439">
            <v>42176000</v>
          </cell>
          <cell r="N439">
            <v>31004770</v>
          </cell>
          <cell r="O439">
            <v>2893349</v>
          </cell>
          <cell r="P439">
            <v>33898119</v>
          </cell>
          <cell r="Q439">
            <v>8277881</v>
          </cell>
          <cell r="R439">
            <v>0</v>
          </cell>
          <cell r="S439">
            <v>0</v>
          </cell>
          <cell r="T439">
            <v>2893349</v>
          </cell>
          <cell r="U439">
            <v>8277881</v>
          </cell>
          <cell r="V439">
            <v>2143971</v>
          </cell>
          <cell r="W439">
            <v>2143971</v>
          </cell>
        </row>
        <row r="440">
          <cell r="D440" t="str">
            <v>통신선 금속케이블2팀</v>
          </cell>
          <cell r="E440">
            <v>419960006</v>
          </cell>
          <cell r="F440" t="str">
            <v>TRAVERSE UNIT ASSY</v>
          </cell>
          <cell r="G440" t="str">
            <v>1996.05.31</v>
          </cell>
          <cell r="I440">
            <v>10</v>
          </cell>
          <cell r="J440">
            <v>0.25900000000000001</v>
          </cell>
          <cell r="K440">
            <v>26919948</v>
          </cell>
          <cell r="L440">
            <v>0</v>
          </cell>
          <cell r="M440">
            <v>26919948</v>
          </cell>
          <cell r="N440">
            <v>23368553</v>
          </cell>
          <cell r="O440">
            <v>919811</v>
          </cell>
          <cell r="P440">
            <v>24288364</v>
          </cell>
          <cell r="Q440">
            <v>2631584</v>
          </cell>
          <cell r="R440">
            <v>0</v>
          </cell>
          <cell r="S440">
            <v>0</v>
          </cell>
          <cell r="T440">
            <v>919811</v>
          </cell>
          <cell r="U440">
            <v>2631584</v>
          </cell>
          <cell r="V440">
            <v>681580</v>
          </cell>
          <cell r="W440">
            <v>681580</v>
          </cell>
        </row>
        <row r="441">
          <cell r="D441" t="str">
            <v>통신선 금속케이블2팀</v>
          </cell>
          <cell r="E441">
            <v>419960012</v>
          </cell>
          <cell r="F441" t="str">
            <v>BINDER HEAD</v>
          </cell>
          <cell r="G441" t="str">
            <v>1996.01.31</v>
          </cell>
          <cell r="I441">
            <v>10</v>
          </cell>
          <cell r="J441">
            <v>0.25900000000000001</v>
          </cell>
          <cell r="K441">
            <v>2600000</v>
          </cell>
          <cell r="L441">
            <v>0</v>
          </cell>
          <cell r="M441">
            <v>2600000</v>
          </cell>
          <cell r="N441">
            <v>2256997</v>
          </cell>
          <cell r="O441">
            <v>88838</v>
          </cell>
          <cell r="P441">
            <v>2345835</v>
          </cell>
          <cell r="Q441">
            <v>254165</v>
          </cell>
          <cell r="R441">
            <v>0</v>
          </cell>
          <cell r="S441">
            <v>0</v>
          </cell>
          <cell r="T441">
            <v>88838</v>
          </cell>
          <cell r="U441">
            <v>254165</v>
          </cell>
          <cell r="V441">
            <v>65828</v>
          </cell>
          <cell r="W441">
            <v>65828</v>
          </cell>
        </row>
        <row r="442">
          <cell r="D442" t="str">
            <v>통신선 금속케이블2팀</v>
          </cell>
          <cell r="E442">
            <v>419960014</v>
          </cell>
          <cell r="F442" t="str">
            <v>104 D/T 1호기 수선</v>
          </cell>
          <cell r="G442" t="str">
            <v>1998.01.01</v>
          </cell>
          <cell r="I442">
            <v>10</v>
          </cell>
          <cell r="J442">
            <v>0.25900000000000001</v>
          </cell>
          <cell r="K442">
            <v>25223000</v>
          </cell>
          <cell r="L442">
            <v>0</v>
          </cell>
          <cell r="M442">
            <v>25223000</v>
          </cell>
          <cell r="N442">
            <v>18172692</v>
          </cell>
          <cell r="O442">
            <v>1826030</v>
          </cell>
          <cell r="P442">
            <v>19998722</v>
          </cell>
          <cell r="Q442">
            <v>5224278</v>
          </cell>
          <cell r="R442">
            <v>0</v>
          </cell>
          <cell r="S442">
            <v>0</v>
          </cell>
          <cell r="T442">
            <v>1826030</v>
          </cell>
          <cell r="U442">
            <v>5224278</v>
          </cell>
          <cell r="V442">
            <v>1353088</v>
          </cell>
          <cell r="W442">
            <v>1353088</v>
          </cell>
        </row>
        <row r="443">
          <cell r="D443" t="str">
            <v>통신선 금속케이블2팀</v>
          </cell>
          <cell r="E443">
            <v>419980033</v>
          </cell>
          <cell r="F443" t="str">
            <v>150mm용 BELT CAPSTAN</v>
          </cell>
          <cell r="G443" t="str">
            <v>1998.11.09</v>
          </cell>
          <cell r="I443">
            <v>10</v>
          </cell>
          <cell r="J443">
            <v>0.25900000000000001</v>
          </cell>
          <cell r="K443">
            <v>20000000</v>
          </cell>
          <cell r="L443">
            <v>0</v>
          </cell>
          <cell r="M443">
            <v>20000000</v>
          </cell>
          <cell r="N443">
            <v>12916411</v>
          </cell>
          <cell r="O443">
            <v>1834650</v>
          </cell>
          <cell r="P443">
            <v>14751061</v>
          </cell>
          <cell r="Q443">
            <v>5248939</v>
          </cell>
          <cell r="R443">
            <v>0</v>
          </cell>
          <cell r="S443">
            <v>0</v>
          </cell>
          <cell r="T443">
            <v>1834650</v>
          </cell>
          <cell r="U443">
            <v>5248939</v>
          </cell>
          <cell r="V443">
            <v>1359475</v>
          </cell>
          <cell r="W443">
            <v>1359475</v>
          </cell>
        </row>
        <row r="444">
          <cell r="D444" t="str">
            <v>통신선 금속케이블2팀</v>
          </cell>
          <cell r="E444">
            <v>419990007</v>
          </cell>
          <cell r="F444" t="str">
            <v>DOUBLE TWIST QUADDING MACHINE</v>
          </cell>
          <cell r="G444" t="str">
            <v>1999.03.29</v>
          </cell>
          <cell r="I444">
            <v>10</v>
          </cell>
          <cell r="J444">
            <v>0.25900000000000001</v>
          </cell>
          <cell r="K444">
            <v>121361394</v>
          </cell>
          <cell r="L444">
            <v>0</v>
          </cell>
          <cell r="M444">
            <v>121361394</v>
          </cell>
          <cell r="N444">
            <v>71983202</v>
          </cell>
          <cell r="O444">
            <v>12788952</v>
          </cell>
          <cell r="P444">
            <v>84772154</v>
          </cell>
          <cell r="Q444">
            <v>36589240</v>
          </cell>
          <cell r="R444">
            <v>0</v>
          </cell>
          <cell r="S444">
            <v>0</v>
          </cell>
          <cell r="T444">
            <v>12788952</v>
          </cell>
          <cell r="U444">
            <v>36589240</v>
          </cell>
          <cell r="V444">
            <v>9476613</v>
          </cell>
          <cell r="W444">
            <v>9476613</v>
          </cell>
        </row>
        <row r="445">
          <cell r="D445" t="str">
            <v>통신선 금속케이블2팀</v>
          </cell>
          <cell r="E445">
            <v>420000039</v>
          </cell>
          <cell r="F445" t="str">
            <v>90EXT 고주파 Chiller</v>
          </cell>
          <cell r="G445" t="str">
            <v>2000.07.31</v>
          </cell>
          <cell r="I445">
            <v>10</v>
          </cell>
          <cell r="J445">
            <v>0.25900000000000001</v>
          </cell>
          <cell r="K445">
            <v>20000000</v>
          </cell>
          <cell r="L445">
            <v>0</v>
          </cell>
          <cell r="M445">
            <v>20000000</v>
          </cell>
          <cell r="N445">
            <v>7099190</v>
          </cell>
          <cell r="O445">
            <v>3341310</v>
          </cell>
          <cell r="P445">
            <v>10440500</v>
          </cell>
          <cell r="Q445">
            <v>9559500</v>
          </cell>
          <cell r="R445">
            <v>0</v>
          </cell>
          <cell r="S445">
            <v>0</v>
          </cell>
          <cell r="T445">
            <v>3341310</v>
          </cell>
          <cell r="U445">
            <v>9559500</v>
          </cell>
          <cell r="V445">
            <v>2475910</v>
          </cell>
          <cell r="W445">
            <v>2475910</v>
          </cell>
        </row>
        <row r="446">
          <cell r="D446" t="str">
            <v>통신선 금속케이블2팀</v>
          </cell>
          <cell r="E446">
            <v>420000040</v>
          </cell>
          <cell r="F446" t="str">
            <v>90EXT 냉각주조</v>
          </cell>
          <cell r="G446" t="str">
            <v>2000.07.07</v>
          </cell>
          <cell r="I446">
            <v>10</v>
          </cell>
          <cell r="J446">
            <v>0.25900000000000001</v>
          </cell>
          <cell r="K446">
            <v>15000000</v>
          </cell>
          <cell r="L446">
            <v>0</v>
          </cell>
          <cell r="M446">
            <v>15000000</v>
          </cell>
          <cell r="N446">
            <v>5324393</v>
          </cell>
          <cell r="O446">
            <v>2505982</v>
          </cell>
          <cell r="P446">
            <v>7830375</v>
          </cell>
          <cell r="Q446">
            <v>7169625</v>
          </cell>
          <cell r="R446">
            <v>0</v>
          </cell>
          <cell r="S446">
            <v>0</v>
          </cell>
          <cell r="T446">
            <v>2505982</v>
          </cell>
          <cell r="U446">
            <v>7169625</v>
          </cell>
          <cell r="V446">
            <v>1856932</v>
          </cell>
          <cell r="W446">
            <v>1856932</v>
          </cell>
        </row>
        <row r="447">
          <cell r="D447" t="str">
            <v>통신선 금속케이블2팀</v>
          </cell>
          <cell r="E447">
            <v>420000041</v>
          </cell>
          <cell r="F447" t="str">
            <v>고주파 LAP TAPE 융착 UNIT</v>
          </cell>
          <cell r="G447" t="str">
            <v>2000.07.06</v>
          </cell>
          <cell r="I447">
            <v>10</v>
          </cell>
          <cell r="J447">
            <v>0.25900000000000001</v>
          </cell>
          <cell r="K447">
            <v>36500000</v>
          </cell>
          <cell r="L447">
            <v>0</v>
          </cell>
          <cell r="M447">
            <v>36500000</v>
          </cell>
          <cell r="N447">
            <v>12956022</v>
          </cell>
          <cell r="O447">
            <v>6097890</v>
          </cell>
          <cell r="P447">
            <v>19053912</v>
          </cell>
          <cell r="Q447">
            <v>17446088</v>
          </cell>
          <cell r="R447">
            <v>0</v>
          </cell>
          <cell r="S447">
            <v>0</v>
          </cell>
          <cell r="T447">
            <v>6097890</v>
          </cell>
          <cell r="U447">
            <v>17446088</v>
          </cell>
          <cell r="V447">
            <v>4518536</v>
          </cell>
          <cell r="W447">
            <v>4518536</v>
          </cell>
        </row>
        <row r="448">
          <cell r="D448" t="str">
            <v>통신선 금속케이블2팀</v>
          </cell>
          <cell r="E448">
            <v>420010003</v>
          </cell>
          <cell r="F448" t="str">
            <v>Single Buncher(LAN전용,R&amp;D)</v>
          </cell>
          <cell r="G448" t="str">
            <v>2001.06.30</v>
          </cell>
          <cell r="I448">
            <v>10</v>
          </cell>
          <cell r="J448">
            <v>0.25900000000000001</v>
          </cell>
          <cell r="K448">
            <v>195000000</v>
          </cell>
          <cell r="L448">
            <v>0</v>
          </cell>
          <cell r="M448">
            <v>195000000</v>
          </cell>
          <cell r="N448">
            <v>50505000</v>
          </cell>
          <cell r="O448">
            <v>37424205</v>
          </cell>
          <cell r="P448">
            <v>87929205</v>
          </cell>
          <cell r="Q448">
            <v>107070795</v>
          </cell>
          <cell r="R448">
            <v>0</v>
          </cell>
          <cell r="S448">
            <v>0</v>
          </cell>
          <cell r="T448">
            <v>37424205</v>
          </cell>
          <cell r="U448">
            <v>107070795</v>
          </cell>
          <cell r="V448">
            <v>27731335</v>
          </cell>
          <cell r="W448">
            <v>27731335</v>
          </cell>
        </row>
        <row r="449">
          <cell r="D449" t="str">
            <v>통신선 금속케이블팀</v>
          </cell>
          <cell r="E449">
            <v>420020039</v>
          </cell>
          <cell r="F449" t="str">
            <v>고속밴드(링)인쇄기(H-920-RC)</v>
          </cell>
          <cell r="G449" t="str">
            <v>2002.04.30</v>
          </cell>
          <cell r="I449">
            <v>10</v>
          </cell>
          <cell r="J449">
            <v>0.25900000000000001</v>
          </cell>
          <cell r="K449">
            <v>0</v>
          </cell>
          <cell r="L449">
            <v>19000000</v>
          </cell>
          <cell r="M449">
            <v>19000000</v>
          </cell>
          <cell r="N449">
            <v>0</v>
          </cell>
          <cell r="O449">
            <v>3690750</v>
          </cell>
          <cell r="P449">
            <v>3690750</v>
          </cell>
          <cell r="Q449">
            <v>15309250</v>
          </cell>
          <cell r="R449">
            <v>0</v>
          </cell>
          <cell r="S449">
            <v>0</v>
          </cell>
          <cell r="T449">
            <v>3690750</v>
          </cell>
          <cell r="U449">
            <v>15309250</v>
          </cell>
          <cell r="V449">
            <v>3965095</v>
          </cell>
          <cell r="W449">
            <v>3965095</v>
          </cell>
        </row>
        <row r="450">
          <cell r="D450" t="str">
            <v>통신선 F/S 3팀</v>
          </cell>
          <cell r="E450">
            <v>419770005</v>
          </cell>
          <cell r="F450" t="str">
            <v>전선피복기</v>
          </cell>
          <cell r="G450" t="str">
            <v>1998.01.01</v>
          </cell>
          <cell r="I450">
            <v>10</v>
          </cell>
          <cell r="J450">
            <v>0.25900000000000001</v>
          </cell>
          <cell r="K450">
            <v>5040000</v>
          </cell>
          <cell r="L450">
            <v>0</v>
          </cell>
          <cell r="M450">
            <v>5040000</v>
          </cell>
          <cell r="N450">
            <v>4392004</v>
          </cell>
          <cell r="O450">
            <v>167831</v>
          </cell>
          <cell r="P450">
            <v>4559835</v>
          </cell>
          <cell r="Q450">
            <v>480165</v>
          </cell>
          <cell r="R450">
            <v>0</v>
          </cell>
          <cell r="S450">
            <v>0</v>
          </cell>
          <cell r="T450">
            <v>167831</v>
          </cell>
          <cell r="U450">
            <v>480165</v>
          </cell>
          <cell r="V450">
            <v>124362</v>
          </cell>
          <cell r="W450">
            <v>124362</v>
          </cell>
        </row>
        <row r="451">
          <cell r="D451" t="str">
            <v>통신선 F/S 3팀</v>
          </cell>
          <cell r="E451">
            <v>419800003</v>
          </cell>
          <cell r="F451" t="str">
            <v>전선피복기</v>
          </cell>
          <cell r="G451" t="str">
            <v>1980.04.30</v>
          </cell>
          <cell r="H451">
            <v>1993.12</v>
          </cell>
          <cell r="I451">
            <v>10</v>
          </cell>
          <cell r="J451">
            <v>0.25900000000000001</v>
          </cell>
          <cell r="K451">
            <v>54126787</v>
          </cell>
          <cell r="L451">
            <v>0</v>
          </cell>
          <cell r="M451">
            <v>54126787</v>
          </cell>
          <cell r="N451">
            <v>54125787</v>
          </cell>
          <cell r="O451">
            <v>0</v>
          </cell>
          <cell r="P451">
            <v>54125787</v>
          </cell>
          <cell r="Q451">
            <v>1000</v>
          </cell>
          <cell r="R451">
            <v>0</v>
          </cell>
          <cell r="S451">
            <v>0</v>
          </cell>
          <cell r="T451">
            <v>0</v>
          </cell>
          <cell r="U451">
            <v>1000</v>
          </cell>
          <cell r="V451">
            <v>0</v>
          </cell>
          <cell r="W451">
            <v>0</v>
          </cell>
        </row>
        <row r="452">
          <cell r="D452" t="str">
            <v>통신선 F/S 3팀</v>
          </cell>
          <cell r="E452">
            <v>419810002</v>
          </cell>
          <cell r="F452" t="str">
            <v>HOIST CRANE</v>
          </cell>
          <cell r="G452" t="str">
            <v>1981.05.28</v>
          </cell>
          <cell r="H452">
            <v>1993.12</v>
          </cell>
          <cell r="I452">
            <v>10</v>
          </cell>
          <cell r="J452">
            <v>0.25900000000000001</v>
          </cell>
          <cell r="K452">
            <v>2485253</v>
          </cell>
          <cell r="L452">
            <v>0</v>
          </cell>
          <cell r="M452">
            <v>2485253</v>
          </cell>
          <cell r="N452">
            <v>2484253</v>
          </cell>
          <cell r="O452">
            <v>0</v>
          </cell>
          <cell r="P452">
            <v>2484253</v>
          </cell>
          <cell r="Q452">
            <v>1000</v>
          </cell>
          <cell r="R452">
            <v>0</v>
          </cell>
          <cell r="S452">
            <v>0</v>
          </cell>
          <cell r="T452">
            <v>0</v>
          </cell>
          <cell r="U452">
            <v>1000</v>
          </cell>
          <cell r="V452">
            <v>0</v>
          </cell>
          <cell r="W452">
            <v>0</v>
          </cell>
        </row>
        <row r="453">
          <cell r="D453" t="str">
            <v>통신선 F/S 3팀</v>
          </cell>
          <cell r="E453">
            <v>419840033</v>
          </cell>
          <cell r="F453" t="str">
            <v>REWINDER</v>
          </cell>
          <cell r="G453" t="str">
            <v>1984.12.31</v>
          </cell>
          <cell r="H453">
            <v>1993.12</v>
          </cell>
          <cell r="I453">
            <v>10</v>
          </cell>
          <cell r="J453">
            <v>0.25900000000000001</v>
          </cell>
          <cell r="K453">
            <v>2200000</v>
          </cell>
          <cell r="L453">
            <v>0</v>
          </cell>
          <cell r="M453">
            <v>2200000</v>
          </cell>
          <cell r="N453">
            <v>2199000</v>
          </cell>
          <cell r="O453">
            <v>0</v>
          </cell>
          <cell r="P453">
            <v>2199000</v>
          </cell>
          <cell r="Q453">
            <v>1000</v>
          </cell>
          <cell r="R453">
            <v>0</v>
          </cell>
          <cell r="S453">
            <v>0</v>
          </cell>
          <cell r="T453">
            <v>0</v>
          </cell>
          <cell r="U453">
            <v>1000</v>
          </cell>
          <cell r="V453">
            <v>0</v>
          </cell>
          <cell r="W453">
            <v>0</v>
          </cell>
        </row>
        <row r="454">
          <cell r="D454" t="str">
            <v>통신선 F/S 3팀</v>
          </cell>
          <cell r="E454">
            <v>419850011</v>
          </cell>
          <cell r="F454" t="str">
            <v>COALTAR 도포기</v>
          </cell>
          <cell r="G454" t="str">
            <v>1998.01.01</v>
          </cell>
          <cell r="I454">
            <v>10</v>
          </cell>
          <cell r="J454">
            <v>0.25900000000000001</v>
          </cell>
          <cell r="K454">
            <v>816000</v>
          </cell>
          <cell r="L454">
            <v>0</v>
          </cell>
          <cell r="M454">
            <v>816000</v>
          </cell>
          <cell r="N454">
            <v>711086</v>
          </cell>
          <cell r="O454">
            <v>27173</v>
          </cell>
          <cell r="P454">
            <v>738259</v>
          </cell>
          <cell r="Q454">
            <v>77741</v>
          </cell>
          <cell r="R454">
            <v>0</v>
          </cell>
          <cell r="S454">
            <v>0</v>
          </cell>
          <cell r="T454">
            <v>27173</v>
          </cell>
          <cell r="U454">
            <v>77741</v>
          </cell>
          <cell r="V454">
            <v>20134</v>
          </cell>
          <cell r="W454">
            <v>20134</v>
          </cell>
        </row>
        <row r="455">
          <cell r="D455" t="str">
            <v>통신선 F/S 3팀</v>
          </cell>
          <cell r="E455">
            <v>419860002</v>
          </cell>
          <cell r="F455" t="str">
            <v>고성능인쇄기</v>
          </cell>
          <cell r="G455" t="str">
            <v>1986.02.28</v>
          </cell>
          <cell r="H455">
            <v>1993.12</v>
          </cell>
          <cell r="I455">
            <v>10</v>
          </cell>
          <cell r="J455">
            <v>0.25900000000000001</v>
          </cell>
          <cell r="K455">
            <v>1789769</v>
          </cell>
          <cell r="L455">
            <v>0</v>
          </cell>
          <cell r="M455">
            <v>1789769</v>
          </cell>
          <cell r="N455">
            <v>1788769</v>
          </cell>
          <cell r="O455">
            <v>0</v>
          </cell>
          <cell r="P455">
            <v>1788769</v>
          </cell>
          <cell r="Q455">
            <v>1000</v>
          </cell>
          <cell r="R455">
            <v>0</v>
          </cell>
          <cell r="S455">
            <v>0</v>
          </cell>
          <cell r="T455">
            <v>0</v>
          </cell>
          <cell r="U455">
            <v>1000</v>
          </cell>
          <cell r="V455">
            <v>0</v>
          </cell>
          <cell r="W455">
            <v>0</v>
          </cell>
        </row>
        <row r="456">
          <cell r="D456" t="str">
            <v>통신선 F/S 3팀</v>
          </cell>
          <cell r="E456">
            <v>419870008</v>
          </cell>
          <cell r="F456" t="str">
            <v>유압기</v>
          </cell>
          <cell r="G456" t="str">
            <v>1987.08.05</v>
          </cell>
          <cell r="H456">
            <v>1996.03</v>
          </cell>
          <cell r="I456">
            <v>10</v>
          </cell>
          <cell r="J456">
            <v>0.25900000000000001</v>
          </cell>
          <cell r="K456">
            <v>4189493</v>
          </cell>
          <cell r="L456">
            <v>0</v>
          </cell>
          <cell r="M456">
            <v>4189493</v>
          </cell>
          <cell r="N456">
            <v>4188493</v>
          </cell>
          <cell r="O456">
            <v>0</v>
          </cell>
          <cell r="P456">
            <v>4188493</v>
          </cell>
          <cell r="Q456">
            <v>1000</v>
          </cell>
          <cell r="R456">
            <v>0</v>
          </cell>
          <cell r="S456">
            <v>0</v>
          </cell>
          <cell r="T456">
            <v>0</v>
          </cell>
          <cell r="U456">
            <v>1000</v>
          </cell>
          <cell r="V456">
            <v>0</v>
          </cell>
          <cell r="W456">
            <v>0</v>
          </cell>
        </row>
        <row r="457">
          <cell r="D457" t="str">
            <v>통신선 F/S 3팀</v>
          </cell>
          <cell r="E457">
            <v>419870020</v>
          </cell>
          <cell r="F457" t="str">
            <v>SPARK TESTER</v>
          </cell>
          <cell r="G457" t="str">
            <v>1998.01.01</v>
          </cell>
          <cell r="I457">
            <v>10</v>
          </cell>
          <cell r="J457">
            <v>0.25900000000000001</v>
          </cell>
          <cell r="K457">
            <v>553000</v>
          </cell>
          <cell r="L457">
            <v>0</v>
          </cell>
          <cell r="M457">
            <v>553000</v>
          </cell>
          <cell r="N457">
            <v>448601</v>
          </cell>
          <cell r="O457">
            <v>27039</v>
          </cell>
          <cell r="P457">
            <v>475640</v>
          </cell>
          <cell r="Q457">
            <v>77360</v>
          </cell>
          <cell r="R457">
            <v>0</v>
          </cell>
          <cell r="S457">
            <v>0</v>
          </cell>
          <cell r="T457">
            <v>27039</v>
          </cell>
          <cell r="U457">
            <v>77360</v>
          </cell>
          <cell r="V457">
            <v>20036</v>
          </cell>
          <cell r="W457">
            <v>20036</v>
          </cell>
        </row>
        <row r="458">
          <cell r="D458" t="str">
            <v>통신선 F/S 3팀</v>
          </cell>
          <cell r="E458">
            <v>419890007</v>
          </cell>
          <cell r="F458" t="str">
            <v>D.W. 반자동포장기</v>
          </cell>
          <cell r="G458" t="str">
            <v>1998.01.01</v>
          </cell>
          <cell r="I458">
            <v>10</v>
          </cell>
          <cell r="J458">
            <v>0.25900000000000001</v>
          </cell>
          <cell r="K458">
            <v>3680000</v>
          </cell>
          <cell r="L458">
            <v>0</v>
          </cell>
          <cell r="M458">
            <v>3680000</v>
          </cell>
          <cell r="N458">
            <v>2985263</v>
          </cell>
          <cell r="O458">
            <v>179937</v>
          </cell>
          <cell r="P458">
            <v>3165200</v>
          </cell>
          <cell r="Q458">
            <v>514800</v>
          </cell>
          <cell r="R458">
            <v>0</v>
          </cell>
          <cell r="S458">
            <v>0</v>
          </cell>
          <cell r="T458">
            <v>179937</v>
          </cell>
          <cell r="U458">
            <v>514800</v>
          </cell>
          <cell r="V458">
            <v>133333</v>
          </cell>
          <cell r="W458">
            <v>133333</v>
          </cell>
        </row>
        <row r="459">
          <cell r="D459" t="str">
            <v>통신선 F/S 3팀</v>
          </cell>
          <cell r="E459">
            <v>419890008</v>
          </cell>
          <cell r="F459" t="str">
            <v>HOPPER DRYER</v>
          </cell>
          <cell r="G459" t="str">
            <v>1989.05.31</v>
          </cell>
          <cell r="H459">
            <v>1997.07</v>
          </cell>
          <cell r="I459">
            <v>10</v>
          </cell>
          <cell r="J459">
            <v>0.25900000000000001</v>
          </cell>
          <cell r="K459">
            <v>2120000</v>
          </cell>
          <cell r="L459">
            <v>0</v>
          </cell>
          <cell r="M459">
            <v>2120000</v>
          </cell>
          <cell r="N459">
            <v>2119000</v>
          </cell>
          <cell r="O459">
            <v>0</v>
          </cell>
          <cell r="P459">
            <v>2119000</v>
          </cell>
          <cell r="Q459">
            <v>1000</v>
          </cell>
          <cell r="R459">
            <v>0</v>
          </cell>
          <cell r="S459">
            <v>0</v>
          </cell>
          <cell r="T459">
            <v>0</v>
          </cell>
          <cell r="U459">
            <v>1000</v>
          </cell>
          <cell r="V459">
            <v>0</v>
          </cell>
          <cell r="W459">
            <v>0</v>
          </cell>
        </row>
        <row r="460">
          <cell r="D460" t="str">
            <v>통신선 F/S 3팀</v>
          </cell>
          <cell r="E460">
            <v>419890013</v>
          </cell>
          <cell r="F460" t="str">
            <v>D/W 자동화속 권취기</v>
          </cell>
          <cell r="G460" t="str">
            <v>1998.01.01</v>
          </cell>
          <cell r="I460">
            <v>10</v>
          </cell>
          <cell r="J460">
            <v>0.25900000000000001</v>
          </cell>
          <cell r="K460">
            <v>5800000</v>
          </cell>
          <cell r="L460">
            <v>0</v>
          </cell>
          <cell r="M460">
            <v>5800000</v>
          </cell>
          <cell r="N460">
            <v>4705034</v>
          </cell>
          <cell r="O460">
            <v>283596</v>
          </cell>
          <cell r="P460">
            <v>4988630</v>
          </cell>
          <cell r="Q460">
            <v>811370</v>
          </cell>
          <cell r="R460">
            <v>0</v>
          </cell>
          <cell r="S460">
            <v>0</v>
          </cell>
          <cell r="T460">
            <v>283596</v>
          </cell>
          <cell r="U460">
            <v>811370</v>
          </cell>
          <cell r="V460">
            <v>210144</v>
          </cell>
          <cell r="W460">
            <v>210144</v>
          </cell>
        </row>
        <row r="461">
          <cell r="D461" t="str">
            <v>통신선 F/S 3팀</v>
          </cell>
          <cell r="E461">
            <v>419890014</v>
          </cell>
          <cell r="F461" t="str">
            <v>D/W 와인더</v>
          </cell>
          <cell r="G461" t="str">
            <v>1998.01.01</v>
          </cell>
          <cell r="I461">
            <v>10</v>
          </cell>
          <cell r="J461">
            <v>0.25900000000000001</v>
          </cell>
          <cell r="K461">
            <v>5400000</v>
          </cell>
          <cell r="L461">
            <v>0</v>
          </cell>
          <cell r="M461">
            <v>5400000</v>
          </cell>
          <cell r="N461">
            <v>4380549</v>
          </cell>
          <cell r="O461">
            <v>264038</v>
          </cell>
          <cell r="P461">
            <v>4644587</v>
          </cell>
          <cell r="Q461">
            <v>755413</v>
          </cell>
          <cell r="R461">
            <v>0</v>
          </cell>
          <cell r="S461">
            <v>0</v>
          </cell>
          <cell r="T461">
            <v>264038</v>
          </cell>
          <cell r="U461">
            <v>755413</v>
          </cell>
          <cell r="V461">
            <v>195651</v>
          </cell>
          <cell r="W461">
            <v>195651</v>
          </cell>
        </row>
        <row r="462">
          <cell r="D462" t="str">
            <v>통신선 F/S 3팀</v>
          </cell>
          <cell r="E462">
            <v>419900001</v>
          </cell>
          <cell r="F462" t="str">
            <v>DW 고속인쇄기</v>
          </cell>
          <cell r="G462" t="str">
            <v>1998.01.01</v>
          </cell>
          <cell r="I462">
            <v>10</v>
          </cell>
          <cell r="J462">
            <v>0.25900000000000001</v>
          </cell>
          <cell r="K462">
            <v>491000</v>
          </cell>
          <cell r="L462">
            <v>0</v>
          </cell>
          <cell r="M462">
            <v>491000</v>
          </cell>
          <cell r="N462">
            <v>398305</v>
          </cell>
          <cell r="O462">
            <v>24008</v>
          </cell>
          <cell r="P462">
            <v>422313</v>
          </cell>
          <cell r="Q462">
            <v>68687</v>
          </cell>
          <cell r="R462">
            <v>0</v>
          </cell>
          <cell r="S462">
            <v>0</v>
          </cell>
          <cell r="T462">
            <v>24008</v>
          </cell>
          <cell r="U462">
            <v>68687</v>
          </cell>
          <cell r="V462">
            <v>17789</v>
          </cell>
          <cell r="W462">
            <v>17789</v>
          </cell>
        </row>
        <row r="463">
          <cell r="D463" t="str">
            <v>통신선 F/S 3팀</v>
          </cell>
          <cell r="E463">
            <v>419900027</v>
          </cell>
          <cell r="F463" t="str">
            <v>AOI TAPE FORWARDING M/C</v>
          </cell>
          <cell r="G463" t="str">
            <v>1990.11.30</v>
          </cell>
          <cell r="H463">
            <v>2001.05</v>
          </cell>
          <cell r="I463">
            <v>10</v>
          </cell>
          <cell r="J463">
            <v>0.25900000000000001</v>
          </cell>
          <cell r="K463">
            <v>89114356</v>
          </cell>
          <cell r="L463">
            <v>0</v>
          </cell>
          <cell r="M463">
            <v>89114356</v>
          </cell>
          <cell r="N463">
            <v>89113356</v>
          </cell>
          <cell r="O463">
            <v>0</v>
          </cell>
          <cell r="P463">
            <v>89113356</v>
          </cell>
          <cell r="Q463">
            <v>1000</v>
          </cell>
          <cell r="R463">
            <v>0</v>
          </cell>
          <cell r="S463">
            <v>0</v>
          </cell>
          <cell r="T463">
            <v>0</v>
          </cell>
          <cell r="U463">
            <v>1000</v>
          </cell>
          <cell r="V463">
            <v>0</v>
          </cell>
          <cell r="W463">
            <v>0</v>
          </cell>
        </row>
        <row r="464">
          <cell r="D464" t="str">
            <v>통신선 F/S 3팀</v>
          </cell>
          <cell r="E464">
            <v>419900028</v>
          </cell>
          <cell r="F464" t="str">
            <v>HOPPER LOADER</v>
          </cell>
          <cell r="G464" t="str">
            <v>1990.12.31</v>
          </cell>
          <cell r="H464">
            <v>2001.05</v>
          </cell>
          <cell r="I464">
            <v>10</v>
          </cell>
          <cell r="J464">
            <v>0.25900000000000001</v>
          </cell>
          <cell r="K464">
            <v>3700000</v>
          </cell>
          <cell r="L464">
            <v>0</v>
          </cell>
          <cell r="M464">
            <v>3700000</v>
          </cell>
          <cell r="N464">
            <v>3699000</v>
          </cell>
          <cell r="O464">
            <v>0</v>
          </cell>
          <cell r="P464">
            <v>3699000</v>
          </cell>
          <cell r="Q464">
            <v>1000</v>
          </cell>
          <cell r="R464">
            <v>0</v>
          </cell>
          <cell r="S464">
            <v>0</v>
          </cell>
          <cell r="T464">
            <v>0</v>
          </cell>
          <cell r="U464">
            <v>1000</v>
          </cell>
          <cell r="V464">
            <v>0</v>
          </cell>
          <cell r="W464">
            <v>0</v>
          </cell>
        </row>
        <row r="465">
          <cell r="D465" t="str">
            <v>통신선 F/S 3팀</v>
          </cell>
          <cell r="E465">
            <v>419910013</v>
          </cell>
          <cell r="F465" t="str">
            <v>D/W 자동속 권취기</v>
          </cell>
          <cell r="G465" t="str">
            <v>1991.05.31</v>
          </cell>
          <cell r="H465">
            <v>2001.09</v>
          </cell>
          <cell r="I465">
            <v>10</v>
          </cell>
          <cell r="J465">
            <v>0.25900000000000001</v>
          </cell>
          <cell r="K465">
            <v>26000000</v>
          </cell>
          <cell r="L465">
            <v>0</v>
          </cell>
          <cell r="M465">
            <v>26000000</v>
          </cell>
          <cell r="N465">
            <v>25999000</v>
          </cell>
          <cell r="O465">
            <v>0</v>
          </cell>
          <cell r="P465">
            <v>25999000</v>
          </cell>
          <cell r="Q465">
            <v>1000</v>
          </cell>
          <cell r="R465">
            <v>0</v>
          </cell>
          <cell r="S465">
            <v>0</v>
          </cell>
          <cell r="T465">
            <v>0</v>
          </cell>
          <cell r="U465">
            <v>1000</v>
          </cell>
          <cell r="V465">
            <v>0</v>
          </cell>
          <cell r="W465">
            <v>0</v>
          </cell>
        </row>
        <row r="466">
          <cell r="D466" t="str">
            <v>통신선 F/S 3팀</v>
          </cell>
          <cell r="E466">
            <v>419910019</v>
          </cell>
          <cell r="F466" t="str">
            <v>HOPPER LOADER</v>
          </cell>
          <cell r="G466" t="str">
            <v>1991.07.31</v>
          </cell>
          <cell r="H466">
            <v>2001.11</v>
          </cell>
          <cell r="I466">
            <v>10</v>
          </cell>
          <cell r="J466">
            <v>0.25900000000000001</v>
          </cell>
          <cell r="K466">
            <v>3600000</v>
          </cell>
          <cell r="L466">
            <v>0</v>
          </cell>
          <cell r="M466">
            <v>3600000</v>
          </cell>
          <cell r="N466">
            <v>3599000</v>
          </cell>
          <cell r="O466">
            <v>0</v>
          </cell>
          <cell r="P466">
            <v>3599000</v>
          </cell>
          <cell r="Q466">
            <v>1000</v>
          </cell>
          <cell r="R466">
            <v>0</v>
          </cell>
          <cell r="S466">
            <v>0</v>
          </cell>
          <cell r="T466">
            <v>0</v>
          </cell>
          <cell r="U466">
            <v>1000</v>
          </cell>
          <cell r="V466">
            <v>0</v>
          </cell>
          <cell r="W466">
            <v>0</v>
          </cell>
        </row>
        <row r="467">
          <cell r="D467" t="str">
            <v>통신선 F/S 3팀</v>
          </cell>
          <cell r="E467">
            <v>419910026</v>
          </cell>
          <cell r="F467" t="str">
            <v>PVC자동공급장치</v>
          </cell>
          <cell r="G467" t="str">
            <v>1991.11.30</v>
          </cell>
          <cell r="H467">
            <v>2002.02</v>
          </cell>
          <cell r="I467">
            <v>10</v>
          </cell>
          <cell r="J467">
            <v>0.25900000000000001</v>
          </cell>
          <cell r="K467">
            <v>41800000</v>
          </cell>
          <cell r="L467">
            <v>0</v>
          </cell>
          <cell r="M467">
            <v>41800000</v>
          </cell>
          <cell r="N467">
            <v>39624412</v>
          </cell>
          <cell r="O467">
            <v>2174588</v>
          </cell>
          <cell r="P467">
            <v>41799000</v>
          </cell>
          <cell r="Q467">
            <v>1000</v>
          </cell>
          <cell r="R467">
            <v>0</v>
          </cell>
          <cell r="S467">
            <v>0</v>
          </cell>
          <cell r="T467">
            <v>2174588</v>
          </cell>
          <cell r="U467">
            <v>1000</v>
          </cell>
          <cell r="V467">
            <v>0</v>
          </cell>
          <cell r="W467">
            <v>0</v>
          </cell>
        </row>
        <row r="468">
          <cell r="D468" t="str">
            <v>통신선 F/S 3팀</v>
          </cell>
          <cell r="E468">
            <v>419910027</v>
          </cell>
          <cell r="F468" t="str">
            <v>D/W자동속 권취기</v>
          </cell>
          <cell r="G468" t="str">
            <v>1991.11.30</v>
          </cell>
          <cell r="H468">
            <v>2002.02</v>
          </cell>
          <cell r="I468">
            <v>10</v>
          </cell>
          <cell r="J468">
            <v>0.25900000000000001</v>
          </cell>
          <cell r="K468">
            <v>53000000</v>
          </cell>
          <cell r="L468">
            <v>0</v>
          </cell>
          <cell r="M468">
            <v>53000000</v>
          </cell>
          <cell r="N468">
            <v>50241479</v>
          </cell>
          <cell r="O468">
            <v>2757521</v>
          </cell>
          <cell r="P468">
            <v>52999000</v>
          </cell>
          <cell r="Q468">
            <v>1000</v>
          </cell>
          <cell r="R468">
            <v>0</v>
          </cell>
          <cell r="S468">
            <v>0</v>
          </cell>
          <cell r="T468">
            <v>2757521</v>
          </cell>
          <cell r="U468">
            <v>1000</v>
          </cell>
          <cell r="V468">
            <v>0</v>
          </cell>
          <cell r="W468">
            <v>0</v>
          </cell>
        </row>
        <row r="469">
          <cell r="D469" t="str">
            <v>통신선 F/S 3팀</v>
          </cell>
          <cell r="E469">
            <v>419920002</v>
          </cell>
          <cell r="F469" t="str">
            <v>환기시설대</v>
          </cell>
          <cell r="G469" t="str">
            <v>1998.01.01</v>
          </cell>
          <cell r="I469">
            <v>10</v>
          </cell>
          <cell r="J469">
            <v>0.25900000000000001</v>
          </cell>
          <cell r="K469">
            <v>1282000</v>
          </cell>
          <cell r="L469">
            <v>0</v>
          </cell>
          <cell r="M469">
            <v>1282000</v>
          </cell>
          <cell r="N469">
            <v>952866</v>
          </cell>
          <cell r="O469">
            <v>85246</v>
          </cell>
          <cell r="P469">
            <v>1038112</v>
          </cell>
          <cell r="Q469">
            <v>243888</v>
          </cell>
          <cell r="R469">
            <v>0</v>
          </cell>
          <cell r="S469">
            <v>0</v>
          </cell>
          <cell r="T469">
            <v>85246</v>
          </cell>
          <cell r="U469">
            <v>243888</v>
          </cell>
          <cell r="V469">
            <v>63166</v>
          </cell>
          <cell r="W469">
            <v>63166</v>
          </cell>
        </row>
        <row r="470">
          <cell r="D470" t="str">
            <v>통신선 F/S 3팀</v>
          </cell>
          <cell r="E470">
            <v>419940016</v>
          </cell>
          <cell r="F470" t="str">
            <v>랜스마킹 인쇄기</v>
          </cell>
          <cell r="G470" t="str">
            <v>1998.01.01</v>
          </cell>
          <cell r="I470">
            <v>10</v>
          </cell>
          <cell r="J470">
            <v>0.25900000000000001</v>
          </cell>
          <cell r="K470">
            <v>22790000</v>
          </cell>
          <cell r="L470">
            <v>0</v>
          </cell>
          <cell r="M470">
            <v>22790000</v>
          </cell>
          <cell r="N470">
            <v>16939024</v>
          </cell>
          <cell r="O470">
            <v>1515403</v>
          </cell>
          <cell r="P470">
            <v>18454427</v>
          </cell>
          <cell r="Q470">
            <v>4335573</v>
          </cell>
          <cell r="R470">
            <v>0</v>
          </cell>
          <cell r="S470">
            <v>0</v>
          </cell>
          <cell r="T470">
            <v>1515403</v>
          </cell>
          <cell r="U470">
            <v>4335573</v>
          </cell>
          <cell r="V470">
            <v>1122913</v>
          </cell>
          <cell r="W470">
            <v>1122913</v>
          </cell>
        </row>
        <row r="471">
          <cell r="D471" t="str">
            <v>통신선 F/S 3팀</v>
          </cell>
          <cell r="E471">
            <v>419960007</v>
          </cell>
          <cell r="F471" t="str">
            <v>jelly도포장치</v>
          </cell>
          <cell r="G471" t="str">
            <v>1996.07.10</v>
          </cell>
          <cell r="I471">
            <v>10</v>
          </cell>
          <cell r="J471">
            <v>0.25900000000000001</v>
          </cell>
          <cell r="K471">
            <v>3300000</v>
          </cell>
          <cell r="L471">
            <v>0</v>
          </cell>
          <cell r="M471">
            <v>3300000</v>
          </cell>
          <cell r="N471">
            <v>2765476</v>
          </cell>
          <cell r="O471">
            <v>138442</v>
          </cell>
          <cell r="P471">
            <v>2903918</v>
          </cell>
          <cell r="Q471">
            <v>396082</v>
          </cell>
          <cell r="R471">
            <v>0</v>
          </cell>
          <cell r="S471">
            <v>0</v>
          </cell>
          <cell r="T471">
            <v>138442</v>
          </cell>
          <cell r="U471">
            <v>396082</v>
          </cell>
          <cell r="V471">
            <v>102585</v>
          </cell>
          <cell r="W471">
            <v>102585</v>
          </cell>
        </row>
        <row r="472">
          <cell r="D472" t="str">
            <v>통신선 F/S 3팀</v>
          </cell>
          <cell r="E472">
            <v>419960016</v>
          </cell>
          <cell r="F472" t="str">
            <v>90MM압출기개보수</v>
          </cell>
          <cell r="G472" t="str">
            <v>1998.01.01</v>
          </cell>
          <cell r="I472">
            <v>10</v>
          </cell>
          <cell r="J472">
            <v>0.25900000000000001</v>
          </cell>
          <cell r="K472">
            <v>104676000</v>
          </cell>
          <cell r="L472">
            <v>0</v>
          </cell>
          <cell r="M472">
            <v>104676000</v>
          </cell>
          <cell r="N472">
            <v>74181974</v>
          </cell>
          <cell r="O472">
            <v>7897953</v>
          </cell>
          <cell r="P472">
            <v>82079927</v>
          </cell>
          <cell r="Q472">
            <v>22596073</v>
          </cell>
          <cell r="R472">
            <v>0</v>
          </cell>
          <cell r="S472">
            <v>0</v>
          </cell>
          <cell r="T472">
            <v>7897953</v>
          </cell>
          <cell r="U472">
            <v>22596073</v>
          </cell>
          <cell r="V472">
            <v>5852382</v>
          </cell>
          <cell r="W472">
            <v>5852382</v>
          </cell>
        </row>
        <row r="473">
          <cell r="D473" t="str">
            <v>통신선 F/S 3팀</v>
          </cell>
          <cell r="E473">
            <v>419970063</v>
          </cell>
          <cell r="F473" t="str">
            <v>150m/m시린다스크류</v>
          </cell>
          <cell r="G473" t="str">
            <v>1998.01.01</v>
          </cell>
          <cell r="I473">
            <v>10</v>
          </cell>
          <cell r="J473">
            <v>0.25900000000000001</v>
          </cell>
          <cell r="K473">
            <v>66810000</v>
          </cell>
          <cell r="L473">
            <v>0</v>
          </cell>
          <cell r="M473">
            <v>66810000</v>
          </cell>
          <cell r="N473">
            <v>47347030</v>
          </cell>
          <cell r="O473">
            <v>5040909</v>
          </cell>
          <cell r="P473">
            <v>52387939</v>
          </cell>
          <cell r="Q473">
            <v>14422061</v>
          </cell>
          <cell r="R473">
            <v>0</v>
          </cell>
          <cell r="S473">
            <v>0</v>
          </cell>
          <cell r="T473">
            <v>5040909</v>
          </cell>
          <cell r="U473">
            <v>14422061</v>
          </cell>
          <cell r="V473">
            <v>3735313</v>
          </cell>
          <cell r="W473">
            <v>3735313</v>
          </cell>
        </row>
        <row r="474">
          <cell r="D474" t="str">
            <v>통신선 생산1과</v>
          </cell>
          <cell r="E474">
            <v>419800002</v>
          </cell>
          <cell r="F474" t="str">
            <v>BELT CONVEYOR</v>
          </cell>
          <cell r="G474" t="str">
            <v>1980.04.21</v>
          </cell>
          <cell r="H474">
            <v>1993.12</v>
          </cell>
          <cell r="I474">
            <v>10</v>
          </cell>
          <cell r="J474">
            <v>0.25900000000000001</v>
          </cell>
          <cell r="K474">
            <v>3459087</v>
          </cell>
          <cell r="L474">
            <v>0</v>
          </cell>
          <cell r="M474">
            <v>3459087</v>
          </cell>
          <cell r="N474">
            <v>3458087</v>
          </cell>
          <cell r="O474">
            <v>0</v>
          </cell>
          <cell r="P474">
            <v>3458087</v>
          </cell>
          <cell r="Q474">
            <v>1000</v>
          </cell>
          <cell r="R474">
            <v>0</v>
          </cell>
          <cell r="S474">
            <v>0</v>
          </cell>
          <cell r="T474">
            <v>0</v>
          </cell>
          <cell r="U474">
            <v>1000</v>
          </cell>
          <cell r="V474">
            <v>0</v>
          </cell>
          <cell r="W474">
            <v>0</v>
          </cell>
        </row>
        <row r="475">
          <cell r="D475" t="str">
            <v>통신선 생산1과</v>
          </cell>
          <cell r="E475">
            <v>419810001</v>
          </cell>
          <cell r="F475" t="str">
            <v>CONVEYOR</v>
          </cell>
          <cell r="G475" t="str">
            <v>1981.03.26</v>
          </cell>
          <cell r="H475">
            <v>1993.12</v>
          </cell>
          <cell r="I475">
            <v>10</v>
          </cell>
          <cell r="J475">
            <v>0.25900000000000001</v>
          </cell>
          <cell r="K475">
            <v>5936770</v>
          </cell>
          <cell r="L475">
            <v>0</v>
          </cell>
          <cell r="M475">
            <v>5936770</v>
          </cell>
          <cell r="N475">
            <v>5935770</v>
          </cell>
          <cell r="O475">
            <v>0</v>
          </cell>
          <cell r="P475">
            <v>5935770</v>
          </cell>
          <cell r="Q475">
            <v>1000</v>
          </cell>
          <cell r="R475">
            <v>0</v>
          </cell>
          <cell r="S475">
            <v>0</v>
          </cell>
          <cell r="T475">
            <v>0</v>
          </cell>
          <cell r="U475">
            <v>1000</v>
          </cell>
          <cell r="V475">
            <v>0</v>
          </cell>
          <cell r="W475">
            <v>0</v>
          </cell>
        </row>
        <row r="476">
          <cell r="D476" t="str">
            <v>통신선 생산1과</v>
          </cell>
          <cell r="E476">
            <v>419810003</v>
          </cell>
          <cell r="F476" t="str">
            <v>CONVEYOR</v>
          </cell>
          <cell r="G476" t="str">
            <v>1981.06.30</v>
          </cell>
          <cell r="H476">
            <v>1993.12</v>
          </cell>
          <cell r="I476">
            <v>10</v>
          </cell>
          <cell r="J476">
            <v>0.25900000000000001</v>
          </cell>
          <cell r="K476">
            <v>5741164</v>
          </cell>
          <cell r="L476">
            <v>0</v>
          </cell>
          <cell r="M476">
            <v>5741164</v>
          </cell>
          <cell r="N476">
            <v>5740164</v>
          </cell>
          <cell r="O476">
            <v>0</v>
          </cell>
          <cell r="P476">
            <v>5740164</v>
          </cell>
          <cell r="Q476">
            <v>1000</v>
          </cell>
          <cell r="R476">
            <v>0</v>
          </cell>
          <cell r="S476">
            <v>0</v>
          </cell>
          <cell r="T476">
            <v>0</v>
          </cell>
          <cell r="U476">
            <v>1000</v>
          </cell>
          <cell r="V476">
            <v>0</v>
          </cell>
          <cell r="W476">
            <v>0</v>
          </cell>
        </row>
        <row r="477">
          <cell r="D477" t="str">
            <v>통신선 생산1과</v>
          </cell>
          <cell r="E477">
            <v>419810012</v>
          </cell>
          <cell r="F477" t="str">
            <v>분쇄기</v>
          </cell>
          <cell r="G477" t="str">
            <v>1981.11.30</v>
          </cell>
          <cell r="H477">
            <v>1993.12</v>
          </cell>
          <cell r="I477">
            <v>10</v>
          </cell>
          <cell r="J477">
            <v>0.25900000000000001</v>
          </cell>
          <cell r="K477">
            <v>1208214</v>
          </cell>
          <cell r="L477">
            <v>0</v>
          </cell>
          <cell r="M477">
            <v>1208214</v>
          </cell>
          <cell r="N477">
            <v>1207214</v>
          </cell>
          <cell r="O477">
            <v>0</v>
          </cell>
          <cell r="P477">
            <v>1207214</v>
          </cell>
          <cell r="Q477">
            <v>1000</v>
          </cell>
          <cell r="R477">
            <v>0</v>
          </cell>
          <cell r="S477">
            <v>0</v>
          </cell>
          <cell r="T477">
            <v>0</v>
          </cell>
          <cell r="U477">
            <v>1000</v>
          </cell>
          <cell r="V477">
            <v>0</v>
          </cell>
          <cell r="W477">
            <v>0</v>
          </cell>
        </row>
        <row r="478">
          <cell r="D478" t="str">
            <v>통신선 생산1과</v>
          </cell>
          <cell r="E478">
            <v>419830004</v>
          </cell>
          <cell r="F478" t="str">
            <v>혼합기</v>
          </cell>
          <cell r="G478" t="str">
            <v>1983.12.29</v>
          </cell>
          <cell r="H478">
            <v>1993.12</v>
          </cell>
          <cell r="I478">
            <v>10</v>
          </cell>
          <cell r="J478">
            <v>0.25900000000000001</v>
          </cell>
          <cell r="K478">
            <v>1100000</v>
          </cell>
          <cell r="L478">
            <v>0</v>
          </cell>
          <cell r="M478">
            <v>1100000</v>
          </cell>
          <cell r="N478">
            <v>1099000</v>
          </cell>
          <cell r="O478">
            <v>0</v>
          </cell>
          <cell r="P478">
            <v>1099000</v>
          </cell>
          <cell r="Q478">
            <v>1000</v>
          </cell>
          <cell r="R478">
            <v>0</v>
          </cell>
          <cell r="S478">
            <v>0</v>
          </cell>
          <cell r="T478">
            <v>0</v>
          </cell>
          <cell r="U478">
            <v>1000</v>
          </cell>
          <cell r="V478">
            <v>0</v>
          </cell>
          <cell r="W478">
            <v>0</v>
          </cell>
        </row>
        <row r="479">
          <cell r="D479" t="str">
            <v>통신선 생산1과</v>
          </cell>
          <cell r="E479">
            <v>419840020</v>
          </cell>
          <cell r="F479" t="str">
            <v>FLUDISED BATH</v>
          </cell>
          <cell r="G479" t="str">
            <v>1984.11.30</v>
          </cell>
          <cell r="H479">
            <v>1993.12</v>
          </cell>
          <cell r="I479">
            <v>10</v>
          </cell>
          <cell r="J479">
            <v>0.25900000000000001</v>
          </cell>
          <cell r="K479">
            <v>7890570</v>
          </cell>
          <cell r="L479">
            <v>0</v>
          </cell>
          <cell r="M479">
            <v>7890570</v>
          </cell>
          <cell r="N479">
            <v>7889570</v>
          </cell>
          <cell r="O479">
            <v>0</v>
          </cell>
          <cell r="P479">
            <v>7889570</v>
          </cell>
          <cell r="Q479">
            <v>1000</v>
          </cell>
          <cell r="R479">
            <v>0</v>
          </cell>
          <cell r="S479">
            <v>0</v>
          </cell>
          <cell r="T479">
            <v>0</v>
          </cell>
          <cell r="U479">
            <v>1000</v>
          </cell>
          <cell r="V479">
            <v>0</v>
          </cell>
          <cell r="W479">
            <v>0</v>
          </cell>
        </row>
        <row r="480">
          <cell r="D480" t="str">
            <v>통신선 생산1과</v>
          </cell>
          <cell r="E480">
            <v>419910015</v>
          </cell>
          <cell r="F480" t="str">
            <v>전열체 탈피기</v>
          </cell>
          <cell r="G480" t="str">
            <v>1998.01.01</v>
          </cell>
          <cell r="I480">
            <v>10</v>
          </cell>
          <cell r="J480">
            <v>0.25900000000000001</v>
          </cell>
          <cell r="K480">
            <v>2046000</v>
          </cell>
          <cell r="L480">
            <v>0</v>
          </cell>
          <cell r="M480">
            <v>2046000</v>
          </cell>
          <cell r="N480">
            <v>1578161</v>
          </cell>
          <cell r="O480">
            <v>121170</v>
          </cell>
          <cell r="P480">
            <v>1699331</v>
          </cell>
          <cell r="Q480">
            <v>346669</v>
          </cell>
          <cell r="R480">
            <v>0</v>
          </cell>
          <cell r="S480">
            <v>0</v>
          </cell>
          <cell r="T480">
            <v>121170</v>
          </cell>
          <cell r="U480">
            <v>346669</v>
          </cell>
          <cell r="V480">
            <v>89787</v>
          </cell>
          <cell r="W480">
            <v>89787</v>
          </cell>
        </row>
        <row r="481">
          <cell r="D481" t="str">
            <v>통신선 생산1과</v>
          </cell>
          <cell r="E481">
            <v>419950007</v>
          </cell>
          <cell r="F481" t="str">
            <v>프리퍼마</v>
          </cell>
          <cell r="G481" t="str">
            <v>1995.05.31</v>
          </cell>
          <cell r="I481">
            <v>10</v>
          </cell>
          <cell r="J481">
            <v>0.25900000000000001</v>
          </cell>
          <cell r="K481">
            <v>2500000</v>
          </cell>
          <cell r="L481">
            <v>0</v>
          </cell>
          <cell r="M481">
            <v>2500000</v>
          </cell>
          <cell r="N481">
            <v>2273419</v>
          </cell>
          <cell r="O481">
            <v>58684</v>
          </cell>
          <cell r="P481">
            <v>2332103</v>
          </cell>
          <cell r="Q481">
            <v>167897</v>
          </cell>
          <cell r="R481">
            <v>0</v>
          </cell>
          <cell r="S481">
            <v>0</v>
          </cell>
          <cell r="T481">
            <v>58684</v>
          </cell>
          <cell r="U481">
            <v>167897</v>
          </cell>
          <cell r="V481">
            <v>43485</v>
          </cell>
          <cell r="W481">
            <v>43485</v>
          </cell>
        </row>
        <row r="482">
          <cell r="D482" t="str">
            <v>통신선 생산1과</v>
          </cell>
          <cell r="E482">
            <v>419980041</v>
          </cell>
          <cell r="F482" t="str">
            <v>아답타</v>
          </cell>
          <cell r="G482" t="str">
            <v>1998.12.02</v>
          </cell>
          <cell r="I482">
            <v>10</v>
          </cell>
          <cell r="J482">
            <v>0.25900000000000001</v>
          </cell>
          <cell r="K482">
            <v>3000000</v>
          </cell>
          <cell r="L482">
            <v>0</v>
          </cell>
          <cell r="M482">
            <v>3000000</v>
          </cell>
          <cell r="N482">
            <v>1937462</v>
          </cell>
          <cell r="O482">
            <v>275197</v>
          </cell>
          <cell r="P482">
            <v>2212659</v>
          </cell>
          <cell r="Q482">
            <v>787341</v>
          </cell>
          <cell r="R482">
            <v>0</v>
          </cell>
          <cell r="S482">
            <v>0</v>
          </cell>
          <cell r="T482">
            <v>275197</v>
          </cell>
          <cell r="U482">
            <v>787341</v>
          </cell>
          <cell r="V482">
            <v>203921</v>
          </cell>
          <cell r="W482">
            <v>203921</v>
          </cell>
        </row>
        <row r="483">
          <cell r="D483" t="str">
            <v>통신선 생산1과</v>
          </cell>
          <cell r="E483">
            <v>419980042</v>
          </cell>
          <cell r="F483" t="str">
            <v>잉크젯 프린터 (D/W 설비용)</v>
          </cell>
          <cell r="G483" t="str">
            <v>1998.12.22</v>
          </cell>
          <cell r="I483">
            <v>10</v>
          </cell>
          <cell r="J483">
            <v>0.25900000000000001</v>
          </cell>
          <cell r="K483">
            <v>15000000</v>
          </cell>
          <cell r="L483">
            <v>0</v>
          </cell>
          <cell r="M483">
            <v>15000000</v>
          </cell>
          <cell r="N483">
            <v>9687308</v>
          </cell>
          <cell r="O483">
            <v>1375987</v>
          </cell>
          <cell r="P483">
            <v>11063295</v>
          </cell>
          <cell r="Q483">
            <v>3936705</v>
          </cell>
          <cell r="R483">
            <v>0</v>
          </cell>
          <cell r="S483">
            <v>0</v>
          </cell>
          <cell r="T483">
            <v>1375987</v>
          </cell>
          <cell r="U483">
            <v>3936705</v>
          </cell>
          <cell r="V483">
            <v>1019606</v>
          </cell>
          <cell r="W483">
            <v>1019606</v>
          </cell>
        </row>
        <row r="484">
          <cell r="D484" t="str">
            <v>통신선 생산1과</v>
          </cell>
          <cell r="E484">
            <v>419980043</v>
          </cell>
          <cell r="F484" t="str">
            <v>랜스마킹 Wheel</v>
          </cell>
          <cell r="G484" t="str">
            <v>1998.12.10</v>
          </cell>
          <cell r="I484">
            <v>10</v>
          </cell>
          <cell r="J484">
            <v>0.25900000000000001</v>
          </cell>
          <cell r="K484">
            <v>12000000</v>
          </cell>
          <cell r="L484">
            <v>0</v>
          </cell>
          <cell r="M484">
            <v>12000000</v>
          </cell>
          <cell r="N484">
            <v>7749846</v>
          </cell>
          <cell r="O484">
            <v>1100790</v>
          </cell>
          <cell r="P484">
            <v>8850636</v>
          </cell>
          <cell r="Q484">
            <v>3149364</v>
          </cell>
          <cell r="R484">
            <v>0</v>
          </cell>
          <cell r="S484">
            <v>0</v>
          </cell>
          <cell r="T484">
            <v>1100790</v>
          </cell>
          <cell r="U484">
            <v>3149364</v>
          </cell>
          <cell r="V484">
            <v>815685</v>
          </cell>
          <cell r="W484">
            <v>815685</v>
          </cell>
        </row>
        <row r="485">
          <cell r="D485" t="str">
            <v>통신선 생산1과</v>
          </cell>
          <cell r="E485">
            <v>419990003</v>
          </cell>
          <cell r="F485" t="str">
            <v>150mm U/R Take-Up</v>
          </cell>
          <cell r="G485" t="str">
            <v>1999.01.08</v>
          </cell>
          <cell r="I485">
            <v>10</v>
          </cell>
          <cell r="J485">
            <v>0.25900000000000001</v>
          </cell>
          <cell r="K485">
            <v>62000000</v>
          </cell>
          <cell r="L485">
            <v>0</v>
          </cell>
          <cell r="M485">
            <v>62000000</v>
          </cell>
          <cell r="N485">
            <v>36774121</v>
          </cell>
          <cell r="O485">
            <v>6533503</v>
          </cell>
          <cell r="P485">
            <v>43307624</v>
          </cell>
          <cell r="Q485">
            <v>18692376</v>
          </cell>
          <cell r="R485">
            <v>0</v>
          </cell>
          <cell r="S485">
            <v>0</v>
          </cell>
          <cell r="T485">
            <v>6533503</v>
          </cell>
          <cell r="U485">
            <v>18692376</v>
          </cell>
          <cell r="V485">
            <v>4841325</v>
          </cell>
          <cell r="W485">
            <v>4841325</v>
          </cell>
        </row>
        <row r="486">
          <cell r="D486" t="str">
            <v>통신선 생산1과</v>
          </cell>
          <cell r="E486">
            <v>419990006</v>
          </cell>
          <cell r="F486" t="str">
            <v>Oscilltor</v>
          </cell>
          <cell r="G486" t="str">
            <v>1999.02.22</v>
          </cell>
          <cell r="I486">
            <v>10</v>
          </cell>
          <cell r="J486">
            <v>0.25900000000000001</v>
          </cell>
          <cell r="K486">
            <v>3000000</v>
          </cell>
          <cell r="L486">
            <v>0</v>
          </cell>
          <cell r="M486">
            <v>3000000</v>
          </cell>
          <cell r="N486">
            <v>1779393</v>
          </cell>
          <cell r="O486">
            <v>316137</v>
          </cell>
          <cell r="P486">
            <v>2095530</v>
          </cell>
          <cell r="Q486">
            <v>904470</v>
          </cell>
          <cell r="R486">
            <v>0</v>
          </cell>
          <cell r="S486">
            <v>0</v>
          </cell>
          <cell r="T486">
            <v>316137</v>
          </cell>
          <cell r="U486">
            <v>904470</v>
          </cell>
          <cell r="V486">
            <v>234257</v>
          </cell>
          <cell r="W486">
            <v>234257</v>
          </cell>
        </row>
        <row r="487">
          <cell r="D487" t="str">
            <v>통신선 생산1과</v>
          </cell>
          <cell r="E487">
            <v>419990054</v>
          </cell>
          <cell r="F487" t="str">
            <v>Tape 종첨장치</v>
          </cell>
          <cell r="G487" t="str">
            <v>1999.06.01</v>
          </cell>
          <cell r="I487">
            <v>10</v>
          </cell>
          <cell r="J487">
            <v>0.25900000000000001</v>
          </cell>
          <cell r="K487">
            <v>3500000</v>
          </cell>
          <cell r="L487">
            <v>0</v>
          </cell>
          <cell r="M487">
            <v>3500000</v>
          </cell>
          <cell r="N487">
            <v>2075959</v>
          </cell>
          <cell r="O487">
            <v>368827</v>
          </cell>
          <cell r="P487">
            <v>2444786</v>
          </cell>
          <cell r="Q487">
            <v>1055214</v>
          </cell>
          <cell r="R487">
            <v>0</v>
          </cell>
          <cell r="S487">
            <v>0</v>
          </cell>
          <cell r="T487">
            <v>368827</v>
          </cell>
          <cell r="U487">
            <v>1055214</v>
          </cell>
          <cell r="V487">
            <v>273300</v>
          </cell>
          <cell r="W487">
            <v>273300</v>
          </cell>
        </row>
        <row r="488">
          <cell r="D488" t="str">
            <v>통신선 생산1과</v>
          </cell>
          <cell r="E488">
            <v>419990087</v>
          </cell>
          <cell r="F488" t="str">
            <v>90mm Extruder</v>
          </cell>
          <cell r="G488" t="str">
            <v>1999.10.31</v>
          </cell>
          <cell r="I488">
            <v>10</v>
          </cell>
          <cell r="J488">
            <v>0.25900000000000001</v>
          </cell>
          <cell r="K488">
            <v>190000000</v>
          </cell>
          <cell r="L488">
            <v>0</v>
          </cell>
          <cell r="M488">
            <v>190000000</v>
          </cell>
          <cell r="N488">
            <v>99184748</v>
          </cell>
          <cell r="O488">
            <v>23521150</v>
          </cell>
          <cell r="P488">
            <v>122705898</v>
          </cell>
          <cell r="Q488">
            <v>67294102</v>
          </cell>
          <cell r="R488">
            <v>0</v>
          </cell>
          <cell r="S488">
            <v>0</v>
          </cell>
          <cell r="T488">
            <v>23521150</v>
          </cell>
          <cell r="U488">
            <v>67294102</v>
          </cell>
          <cell r="V488">
            <v>17429172</v>
          </cell>
          <cell r="W488">
            <v>17429172</v>
          </cell>
        </row>
        <row r="489">
          <cell r="D489" t="str">
            <v>통신선 생산1과</v>
          </cell>
          <cell r="E489">
            <v>419990088</v>
          </cell>
          <cell r="F489" t="str">
            <v>F/S쉬스라인 보조설비</v>
          </cell>
          <cell r="G489" t="str">
            <v>1999.10.31</v>
          </cell>
          <cell r="I489">
            <v>10</v>
          </cell>
          <cell r="J489">
            <v>0.25900000000000001</v>
          </cell>
          <cell r="K489">
            <v>34000000</v>
          </cell>
          <cell r="L489">
            <v>0</v>
          </cell>
          <cell r="M489">
            <v>34000000</v>
          </cell>
          <cell r="N489">
            <v>17748850</v>
          </cell>
          <cell r="O489">
            <v>4209048</v>
          </cell>
          <cell r="P489">
            <v>21957898</v>
          </cell>
          <cell r="Q489">
            <v>12042102</v>
          </cell>
          <cell r="R489">
            <v>0</v>
          </cell>
          <cell r="S489">
            <v>0</v>
          </cell>
          <cell r="T489">
            <v>4209048</v>
          </cell>
          <cell r="U489">
            <v>12042102</v>
          </cell>
          <cell r="V489">
            <v>3118904</v>
          </cell>
          <cell r="W489">
            <v>3118904</v>
          </cell>
        </row>
        <row r="490">
          <cell r="D490" t="str">
            <v>통신선 검사1팀</v>
          </cell>
          <cell r="E490">
            <v>419770001</v>
          </cell>
          <cell r="F490" t="str">
            <v>인장시험기</v>
          </cell>
          <cell r="G490" t="str">
            <v>1977.01.31</v>
          </cell>
          <cell r="H490">
            <v>1993.12</v>
          </cell>
          <cell r="I490">
            <v>10</v>
          </cell>
          <cell r="J490">
            <v>0.25900000000000001</v>
          </cell>
          <cell r="K490">
            <v>1684700</v>
          </cell>
          <cell r="L490">
            <v>0</v>
          </cell>
          <cell r="M490">
            <v>1684700</v>
          </cell>
          <cell r="N490">
            <v>1683700</v>
          </cell>
          <cell r="O490">
            <v>0</v>
          </cell>
          <cell r="P490">
            <v>1683700</v>
          </cell>
          <cell r="Q490">
            <v>1000</v>
          </cell>
          <cell r="R490">
            <v>0</v>
          </cell>
          <cell r="S490">
            <v>0</v>
          </cell>
          <cell r="T490">
            <v>0</v>
          </cell>
          <cell r="U490">
            <v>1000</v>
          </cell>
          <cell r="V490">
            <v>0</v>
          </cell>
          <cell r="W490">
            <v>0</v>
          </cell>
        </row>
        <row r="491">
          <cell r="D491" t="str">
            <v>통신선 검사1팀</v>
          </cell>
          <cell r="E491">
            <v>419770004</v>
          </cell>
          <cell r="F491" t="str">
            <v>전기저항측정기</v>
          </cell>
          <cell r="G491" t="str">
            <v>1998.01.01</v>
          </cell>
          <cell r="I491">
            <v>10</v>
          </cell>
          <cell r="J491">
            <v>0.25900000000000001</v>
          </cell>
          <cell r="K491">
            <v>680000</v>
          </cell>
          <cell r="L491">
            <v>0</v>
          </cell>
          <cell r="M491">
            <v>680000</v>
          </cell>
          <cell r="N491">
            <v>592572</v>
          </cell>
          <cell r="O491">
            <v>22644</v>
          </cell>
          <cell r="P491">
            <v>615216</v>
          </cell>
          <cell r="Q491">
            <v>64784</v>
          </cell>
          <cell r="R491">
            <v>0</v>
          </cell>
          <cell r="S491">
            <v>0</v>
          </cell>
          <cell r="T491">
            <v>22644</v>
          </cell>
          <cell r="U491">
            <v>64784</v>
          </cell>
          <cell r="V491">
            <v>16779</v>
          </cell>
          <cell r="W491">
            <v>16779</v>
          </cell>
        </row>
        <row r="492">
          <cell r="D492" t="str">
            <v>통신선 검사1팀</v>
          </cell>
          <cell r="E492">
            <v>419770006</v>
          </cell>
          <cell r="F492" t="str">
            <v>비틀림시험기</v>
          </cell>
          <cell r="G492" t="str">
            <v>1998.01.01</v>
          </cell>
          <cell r="I492">
            <v>10</v>
          </cell>
          <cell r="J492">
            <v>0.25900000000000001</v>
          </cell>
          <cell r="K492">
            <v>367000</v>
          </cell>
          <cell r="L492">
            <v>0</v>
          </cell>
          <cell r="M492">
            <v>367000</v>
          </cell>
          <cell r="N492">
            <v>319815</v>
          </cell>
          <cell r="O492">
            <v>12221</v>
          </cell>
          <cell r="P492">
            <v>332036</v>
          </cell>
          <cell r="Q492">
            <v>34964</v>
          </cell>
          <cell r="R492">
            <v>0</v>
          </cell>
          <cell r="S492">
            <v>0</v>
          </cell>
          <cell r="T492">
            <v>12221</v>
          </cell>
          <cell r="U492">
            <v>34964</v>
          </cell>
          <cell r="V492">
            <v>9055</v>
          </cell>
          <cell r="W492">
            <v>9055</v>
          </cell>
        </row>
        <row r="493">
          <cell r="D493" t="str">
            <v>통신선 검사1팀</v>
          </cell>
          <cell r="E493">
            <v>419780005</v>
          </cell>
          <cell r="F493" t="str">
            <v>내한성시험기</v>
          </cell>
          <cell r="G493" t="str">
            <v>1998.01.01</v>
          </cell>
          <cell r="I493">
            <v>10</v>
          </cell>
          <cell r="J493">
            <v>0.25900000000000001</v>
          </cell>
          <cell r="K493">
            <v>252000</v>
          </cell>
          <cell r="L493">
            <v>0</v>
          </cell>
          <cell r="M493">
            <v>252000</v>
          </cell>
          <cell r="N493">
            <v>219601</v>
          </cell>
          <cell r="O493">
            <v>8391</v>
          </cell>
          <cell r="P493">
            <v>227992</v>
          </cell>
          <cell r="Q493">
            <v>24008</v>
          </cell>
          <cell r="R493">
            <v>0</v>
          </cell>
          <cell r="S493">
            <v>0</v>
          </cell>
          <cell r="T493">
            <v>8391</v>
          </cell>
          <cell r="U493">
            <v>24008</v>
          </cell>
          <cell r="V493">
            <v>6218</v>
          </cell>
          <cell r="W493">
            <v>6218</v>
          </cell>
        </row>
        <row r="494">
          <cell r="D494" t="str">
            <v>통신선 검사1팀</v>
          </cell>
          <cell r="E494">
            <v>419780006</v>
          </cell>
          <cell r="F494" t="str">
            <v>인장시험기</v>
          </cell>
          <cell r="G494" t="str">
            <v>1998.01.01</v>
          </cell>
          <cell r="I494">
            <v>10</v>
          </cell>
          <cell r="J494">
            <v>0.25900000000000001</v>
          </cell>
          <cell r="K494">
            <v>672000</v>
          </cell>
          <cell r="L494">
            <v>0</v>
          </cell>
          <cell r="M494">
            <v>672000</v>
          </cell>
          <cell r="N494">
            <v>585600</v>
          </cell>
          <cell r="O494">
            <v>22378</v>
          </cell>
          <cell r="P494">
            <v>607978</v>
          </cell>
          <cell r="Q494">
            <v>64022</v>
          </cell>
          <cell r="R494">
            <v>0</v>
          </cell>
          <cell r="S494">
            <v>0</v>
          </cell>
          <cell r="T494">
            <v>22378</v>
          </cell>
          <cell r="U494">
            <v>64022</v>
          </cell>
          <cell r="V494">
            <v>16581</v>
          </cell>
          <cell r="W494">
            <v>16581</v>
          </cell>
        </row>
        <row r="495">
          <cell r="D495" t="str">
            <v>통신선 검사1팀</v>
          </cell>
          <cell r="E495">
            <v>419780007</v>
          </cell>
          <cell r="F495" t="str">
            <v>MEGOHOM METER</v>
          </cell>
          <cell r="G495" t="str">
            <v>1998.01.01</v>
          </cell>
          <cell r="I495">
            <v>10</v>
          </cell>
          <cell r="J495">
            <v>0.25900000000000001</v>
          </cell>
          <cell r="K495">
            <v>316000</v>
          </cell>
          <cell r="L495">
            <v>0</v>
          </cell>
          <cell r="M495">
            <v>316000</v>
          </cell>
          <cell r="N495">
            <v>275372</v>
          </cell>
          <cell r="O495">
            <v>10523</v>
          </cell>
          <cell r="P495">
            <v>285895</v>
          </cell>
          <cell r="Q495">
            <v>30105</v>
          </cell>
          <cell r="R495">
            <v>0</v>
          </cell>
          <cell r="S495">
            <v>0</v>
          </cell>
          <cell r="T495">
            <v>10523</v>
          </cell>
          <cell r="U495">
            <v>30105</v>
          </cell>
          <cell r="V495">
            <v>7797</v>
          </cell>
          <cell r="W495">
            <v>7797</v>
          </cell>
        </row>
        <row r="496">
          <cell r="D496" t="str">
            <v>통신선 검사1팀</v>
          </cell>
          <cell r="E496">
            <v>419780008</v>
          </cell>
          <cell r="F496" t="str">
            <v>가열변형시험기</v>
          </cell>
          <cell r="G496" t="str">
            <v>1998.01.01</v>
          </cell>
          <cell r="I496">
            <v>10</v>
          </cell>
          <cell r="J496">
            <v>0.25900000000000001</v>
          </cell>
          <cell r="K496">
            <v>952000</v>
          </cell>
          <cell r="L496">
            <v>0</v>
          </cell>
          <cell r="M496">
            <v>952000</v>
          </cell>
          <cell r="N496">
            <v>829601</v>
          </cell>
          <cell r="O496">
            <v>31701</v>
          </cell>
          <cell r="P496">
            <v>861302</v>
          </cell>
          <cell r="Q496">
            <v>90698</v>
          </cell>
          <cell r="R496">
            <v>0</v>
          </cell>
          <cell r="S496">
            <v>0</v>
          </cell>
          <cell r="T496">
            <v>31701</v>
          </cell>
          <cell r="U496">
            <v>90698</v>
          </cell>
          <cell r="V496">
            <v>23490</v>
          </cell>
          <cell r="W496">
            <v>23490</v>
          </cell>
        </row>
        <row r="497">
          <cell r="D497" t="str">
            <v>통신선 검사1팀</v>
          </cell>
          <cell r="E497">
            <v>419820001</v>
          </cell>
          <cell r="F497" t="str">
            <v>시험기</v>
          </cell>
          <cell r="G497" t="str">
            <v>1982.04.30</v>
          </cell>
          <cell r="H497">
            <v>1993.12</v>
          </cell>
          <cell r="I497">
            <v>10</v>
          </cell>
          <cell r="J497">
            <v>0.25900000000000001</v>
          </cell>
          <cell r="K497">
            <v>4725402</v>
          </cell>
          <cell r="L497">
            <v>0</v>
          </cell>
          <cell r="M497">
            <v>4725402</v>
          </cell>
          <cell r="N497">
            <v>4724402</v>
          </cell>
          <cell r="O497">
            <v>0</v>
          </cell>
          <cell r="P497">
            <v>4724402</v>
          </cell>
          <cell r="Q497">
            <v>1000</v>
          </cell>
          <cell r="R497">
            <v>0</v>
          </cell>
          <cell r="S497">
            <v>0</v>
          </cell>
          <cell r="T497">
            <v>0</v>
          </cell>
          <cell r="U497">
            <v>1000</v>
          </cell>
          <cell r="V497">
            <v>0</v>
          </cell>
          <cell r="W497">
            <v>0</v>
          </cell>
        </row>
        <row r="498">
          <cell r="D498" t="str">
            <v>통신선 검사1팀</v>
          </cell>
          <cell r="E498">
            <v>419820006</v>
          </cell>
          <cell r="F498" t="str">
            <v>히트싸이클시험장치</v>
          </cell>
          <cell r="G498" t="str">
            <v>1982.06.29</v>
          </cell>
          <cell r="H498">
            <v>1993.12</v>
          </cell>
          <cell r="I498">
            <v>10</v>
          </cell>
          <cell r="J498">
            <v>0.25900000000000001</v>
          </cell>
          <cell r="K498">
            <v>8880000</v>
          </cell>
          <cell r="L498">
            <v>0</v>
          </cell>
          <cell r="M498">
            <v>8880000</v>
          </cell>
          <cell r="N498">
            <v>8879000</v>
          </cell>
          <cell r="O498">
            <v>0</v>
          </cell>
          <cell r="P498">
            <v>8879000</v>
          </cell>
          <cell r="Q498">
            <v>1000</v>
          </cell>
          <cell r="R498">
            <v>0</v>
          </cell>
          <cell r="S498">
            <v>0</v>
          </cell>
          <cell r="T498">
            <v>0</v>
          </cell>
          <cell r="U498">
            <v>1000</v>
          </cell>
          <cell r="V498">
            <v>0</v>
          </cell>
          <cell r="W498">
            <v>0</v>
          </cell>
        </row>
        <row r="499">
          <cell r="D499" t="str">
            <v>통신선 검사1팀</v>
          </cell>
          <cell r="E499">
            <v>419870018</v>
          </cell>
          <cell r="F499" t="str">
            <v>난연성시험기</v>
          </cell>
          <cell r="G499" t="str">
            <v>1998.01.01</v>
          </cell>
          <cell r="I499">
            <v>10</v>
          </cell>
          <cell r="J499">
            <v>0.25900000000000001</v>
          </cell>
          <cell r="K499">
            <v>442000</v>
          </cell>
          <cell r="L499">
            <v>0</v>
          </cell>
          <cell r="M499">
            <v>442000</v>
          </cell>
          <cell r="N499">
            <v>358556</v>
          </cell>
          <cell r="O499">
            <v>21612</v>
          </cell>
          <cell r="P499">
            <v>380168</v>
          </cell>
          <cell r="Q499">
            <v>61832</v>
          </cell>
          <cell r="R499">
            <v>0</v>
          </cell>
          <cell r="S499">
            <v>0</v>
          </cell>
          <cell r="T499">
            <v>21612</v>
          </cell>
          <cell r="U499">
            <v>61832</v>
          </cell>
          <cell r="V499">
            <v>16014</v>
          </cell>
          <cell r="W499">
            <v>16014</v>
          </cell>
        </row>
        <row r="500">
          <cell r="D500" t="str">
            <v>통신선 검사1팀</v>
          </cell>
          <cell r="E500">
            <v>419870019</v>
          </cell>
          <cell r="F500" t="str">
            <v>정화중 시험기</v>
          </cell>
          <cell r="G500" t="str">
            <v>1987.12.31</v>
          </cell>
          <cell r="H500">
            <v>1996.04</v>
          </cell>
          <cell r="I500">
            <v>10</v>
          </cell>
          <cell r="J500">
            <v>0.25900000000000001</v>
          </cell>
          <cell r="K500">
            <v>1889569</v>
          </cell>
          <cell r="L500">
            <v>0</v>
          </cell>
          <cell r="M500">
            <v>1889569</v>
          </cell>
          <cell r="N500">
            <v>1888569</v>
          </cell>
          <cell r="O500">
            <v>0</v>
          </cell>
          <cell r="P500">
            <v>1888569</v>
          </cell>
          <cell r="Q500">
            <v>1000</v>
          </cell>
          <cell r="R500">
            <v>0</v>
          </cell>
          <cell r="S500">
            <v>0</v>
          </cell>
          <cell r="T500">
            <v>0</v>
          </cell>
          <cell r="U500">
            <v>1000</v>
          </cell>
          <cell r="V500">
            <v>0</v>
          </cell>
          <cell r="W500">
            <v>0</v>
          </cell>
        </row>
        <row r="501">
          <cell r="D501" t="str">
            <v>통신선 검사1팀</v>
          </cell>
          <cell r="E501">
            <v>419870021</v>
          </cell>
          <cell r="F501" t="str">
            <v>PIN DIAL GUAGGE</v>
          </cell>
          <cell r="G501" t="str">
            <v>1987.12.31</v>
          </cell>
          <cell r="H501">
            <v>1996.04</v>
          </cell>
          <cell r="I501">
            <v>10</v>
          </cell>
          <cell r="J501">
            <v>0.25900000000000001</v>
          </cell>
          <cell r="K501">
            <v>677838</v>
          </cell>
          <cell r="L501">
            <v>0</v>
          </cell>
          <cell r="M501">
            <v>677838</v>
          </cell>
          <cell r="N501">
            <v>676838</v>
          </cell>
          <cell r="O501">
            <v>0</v>
          </cell>
          <cell r="P501">
            <v>676838</v>
          </cell>
          <cell r="Q501">
            <v>1000</v>
          </cell>
          <cell r="R501">
            <v>0</v>
          </cell>
          <cell r="S501">
            <v>0</v>
          </cell>
          <cell r="T501">
            <v>0</v>
          </cell>
          <cell r="U501">
            <v>1000</v>
          </cell>
          <cell r="V501">
            <v>0</v>
          </cell>
          <cell r="W501">
            <v>0</v>
          </cell>
        </row>
        <row r="502">
          <cell r="D502" t="str">
            <v>통신선 검사1팀</v>
          </cell>
          <cell r="E502">
            <v>419870022</v>
          </cell>
          <cell r="F502" t="str">
            <v>TENSILE 제작기</v>
          </cell>
          <cell r="G502" t="str">
            <v>1998.01.01</v>
          </cell>
          <cell r="I502">
            <v>10</v>
          </cell>
          <cell r="J502">
            <v>0.25900000000000001</v>
          </cell>
          <cell r="K502">
            <v>441000</v>
          </cell>
          <cell r="L502">
            <v>0</v>
          </cell>
          <cell r="M502">
            <v>441000</v>
          </cell>
          <cell r="N502">
            <v>357745</v>
          </cell>
          <cell r="O502">
            <v>21563</v>
          </cell>
          <cell r="P502">
            <v>379308</v>
          </cell>
          <cell r="Q502">
            <v>61692</v>
          </cell>
          <cell r="R502">
            <v>0</v>
          </cell>
          <cell r="S502">
            <v>0</v>
          </cell>
          <cell r="T502">
            <v>21563</v>
          </cell>
          <cell r="U502">
            <v>61692</v>
          </cell>
          <cell r="V502">
            <v>15978</v>
          </cell>
          <cell r="W502">
            <v>15978</v>
          </cell>
        </row>
        <row r="503">
          <cell r="D503" t="str">
            <v>통신선 검사1팀</v>
          </cell>
          <cell r="E503">
            <v>419870023</v>
          </cell>
          <cell r="F503" t="str">
            <v>화학 천평대</v>
          </cell>
          <cell r="G503" t="str">
            <v>1987.12.31</v>
          </cell>
          <cell r="H503">
            <v>1996.04</v>
          </cell>
          <cell r="I503">
            <v>10</v>
          </cell>
          <cell r="J503">
            <v>0.25900000000000001</v>
          </cell>
          <cell r="K503">
            <v>1803569</v>
          </cell>
          <cell r="L503">
            <v>0</v>
          </cell>
          <cell r="M503">
            <v>1803569</v>
          </cell>
          <cell r="N503">
            <v>1802569</v>
          </cell>
          <cell r="O503">
            <v>0</v>
          </cell>
          <cell r="P503">
            <v>1802569</v>
          </cell>
          <cell r="Q503">
            <v>1000</v>
          </cell>
          <cell r="R503">
            <v>0</v>
          </cell>
          <cell r="S503">
            <v>0</v>
          </cell>
          <cell r="T503">
            <v>0</v>
          </cell>
          <cell r="U503">
            <v>1000</v>
          </cell>
          <cell r="V503">
            <v>0</v>
          </cell>
          <cell r="W503">
            <v>0</v>
          </cell>
        </row>
        <row r="504">
          <cell r="D504" t="str">
            <v>통신선 검사1팀</v>
          </cell>
          <cell r="E504">
            <v>419890009</v>
          </cell>
          <cell r="F504" t="str">
            <v>항온힝습조</v>
          </cell>
          <cell r="G504" t="str">
            <v>1998.01.01</v>
          </cell>
          <cell r="I504">
            <v>10</v>
          </cell>
          <cell r="J504">
            <v>0.25900000000000001</v>
          </cell>
          <cell r="K504">
            <v>2670000</v>
          </cell>
          <cell r="L504">
            <v>0</v>
          </cell>
          <cell r="M504">
            <v>2670000</v>
          </cell>
          <cell r="N504">
            <v>2165938</v>
          </cell>
          <cell r="O504">
            <v>130552</v>
          </cell>
          <cell r="P504">
            <v>2296490</v>
          </cell>
          <cell r="Q504">
            <v>373510</v>
          </cell>
          <cell r="R504">
            <v>0</v>
          </cell>
          <cell r="S504">
            <v>0</v>
          </cell>
          <cell r="T504">
            <v>130552</v>
          </cell>
          <cell r="U504">
            <v>373510</v>
          </cell>
          <cell r="V504">
            <v>96739</v>
          </cell>
          <cell r="W504">
            <v>96739</v>
          </cell>
        </row>
        <row r="505">
          <cell r="D505" t="str">
            <v>통신선 검사1팀</v>
          </cell>
          <cell r="E505">
            <v>419890010</v>
          </cell>
          <cell r="F505" t="str">
            <v>동선분리기</v>
          </cell>
          <cell r="G505" t="str">
            <v>1989.06.30</v>
          </cell>
          <cell r="H505">
            <v>1997.08</v>
          </cell>
          <cell r="I505">
            <v>10</v>
          </cell>
          <cell r="J505">
            <v>0.25900000000000001</v>
          </cell>
          <cell r="K505">
            <v>14755845</v>
          </cell>
          <cell r="L505">
            <v>0</v>
          </cell>
          <cell r="M505">
            <v>14755845</v>
          </cell>
          <cell r="N505">
            <v>14754845</v>
          </cell>
          <cell r="O505">
            <v>0</v>
          </cell>
          <cell r="P505">
            <v>14754845</v>
          </cell>
          <cell r="Q505">
            <v>1000</v>
          </cell>
          <cell r="R505">
            <v>0</v>
          </cell>
          <cell r="S505">
            <v>0</v>
          </cell>
          <cell r="T505">
            <v>0</v>
          </cell>
          <cell r="U505">
            <v>1000</v>
          </cell>
          <cell r="V505">
            <v>0</v>
          </cell>
          <cell r="W505">
            <v>0</v>
          </cell>
        </row>
        <row r="506">
          <cell r="D506" t="str">
            <v>통신선 검사1팀</v>
          </cell>
          <cell r="E506">
            <v>419900006</v>
          </cell>
          <cell r="F506" t="str">
            <v>난연성시험기</v>
          </cell>
          <cell r="G506" t="str">
            <v>1998.01.01</v>
          </cell>
          <cell r="I506">
            <v>10</v>
          </cell>
          <cell r="J506">
            <v>0.25900000000000001</v>
          </cell>
          <cell r="K506">
            <v>8690000</v>
          </cell>
          <cell r="L506">
            <v>0</v>
          </cell>
          <cell r="M506">
            <v>8690000</v>
          </cell>
          <cell r="N506">
            <v>7049439</v>
          </cell>
          <cell r="O506">
            <v>424905</v>
          </cell>
          <cell r="P506">
            <v>7474344</v>
          </cell>
          <cell r="Q506">
            <v>1215656</v>
          </cell>
          <cell r="R506">
            <v>0</v>
          </cell>
          <cell r="S506">
            <v>0</v>
          </cell>
          <cell r="T506">
            <v>424905</v>
          </cell>
          <cell r="U506">
            <v>1215656</v>
          </cell>
          <cell r="V506">
            <v>314854</v>
          </cell>
          <cell r="W506">
            <v>314854</v>
          </cell>
        </row>
        <row r="507">
          <cell r="D507" t="str">
            <v>통신선 검사1팀</v>
          </cell>
          <cell r="E507">
            <v>419900007</v>
          </cell>
          <cell r="F507" t="str">
            <v>HORNING MACHINE</v>
          </cell>
          <cell r="G507" t="str">
            <v>1990.03.31</v>
          </cell>
          <cell r="H507">
            <v>2001.05</v>
          </cell>
          <cell r="I507">
            <v>10</v>
          </cell>
          <cell r="J507">
            <v>0.25900000000000001</v>
          </cell>
          <cell r="K507">
            <v>50058334</v>
          </cell>
          <cell r="L507">
            <v>0</v>
          </cell>
          <cell r="M507">
            <v>50058334</v>
          </cell>
          <cell r="N507">
            <v>50057334</v>
          </cell>
          <cell r="O507">
            <v>0</v>
          </cell>
          <cell r="P507">
            <v>50057334</v>
          </cell>
          <cell r="Q507">
            <v>1000</v>
          </cell>
          <cell r="R507">
            <v>0</v>
          </cell>
          <cell r="S507">
            <v>0</v>
          </cell>
          <cell r="T507">
            <v>0</v>
          </cell>
          <cell r="U507">
            <v>1000</v>
          </cell>
          <cell r="V507">
            <v>0</v>
          </cell>
          <cell r="W507">
            <v>0</v>
          </cell>
        </row>
        <row r="508">
          <cell r="D508" t="str">
            <v>통신선 검사1팀</v>
          </cell>
          <cell r="E508">
            <v>419900024</v>
          </cell>
          <cell r="F508" t="str">
            <v>인장시험기</v>
          </cell>
          <cell r="G508" t="str">
            <v>1998.01.01</v>
          </cell>
          <cell r="I508">
            <v>10</v>
          </cell>
          <cell r="J508">
            <v>0.25900000000000001</v>
          </cell>
          <cell r="K508">
            <v>8358000</v>
          </cell>
          <cell r="L508">
            <v>0</v>
          </cell>
          <cell r="M508">
            <v>8358000</v>
          </cell>
          <cell r="N508">
            <v>6780116</v>
          </cell>
          <cell r="O508">
            <v>408672</v>
          </cell>
          <cell r="P508">
            <v>7188788</v>
          </cell>
          <cell r="Q508">
            <v>1169212</v>
          </cell>
          <cell r="R508">
            <v>0</v>
          </cell>
          <cell r="S508">
            <v>0</v>
          </cell>
          <cell r="T508">
            <v>408672</v>
          </cell>
          <cell r="U508">
            <v>1169212</v>
          </cell>
          <cell r="V508">
            <v>302825</v>
          </cell>
          <cell r="W508">
            <v>302825</v>
          </cell>
        </row>
        <row r="509">
          <cell r="D509" t="str">
            <v>통신선 검사1팀</v>
          </cell>
          <cell r="E509">
            <v>419990096</v>
          </cell>
          <cell r="F509" t="str">
            <v>UPGRADE EXISTING CMS SYSTEM</v>
          </cell>
          <cell r="G509" t="str">
            <v>1999.11.04</v>
          </cell>
          <cell r="I509">
            <v>10</v>
          </cell>
          <cell r="J509">
            <v>0.25900000000000001</v>
          </cell>
          <cell r="K509">
            <v>44258878</v>
          </cell>
          <cell r="L509">
            <v>0</v>
          </cell>
          <cell r="M509">
            <v>44258878</v>
          </cell>
          <cell r="N509">
            <v>23104240</v>
          </cell>
          <cell r="O509">
            <v>5479051</v>
          </cell>
          <cell r="P509">
            <v>28583291</v>
          </cell>
          <cell r="Q509">
            <v>15675587</v>
          </cell>
          <cell r="R509">
            <v>0</v>
          </cell>
          <cell r="S509">
            <v>0</v>
          </cell>
          <cell r="T509">
            <v>5479051</v>
          </cell>
          <cell r="U509">
            <v>15675587</v>
          </cell>
          <cell r="V509">
            <v>4059977</v>
          </cell>
          <cell r="W509">
            <v>4059977</v>
          </cell>
        </row>
        <row r="510">
          <cell r="D510" t="str">
            <v>통신선 검사1팀</v>
          </cell>
          <cell r="E510">
            <v>420000011</v>
          </cell>
          <cell r="F510" t="str">
            <v>GHZ CABLE MEASURING SYS.(계측)</v>
          </cell>
          <cell r="G510" t="str">
            <v>2000.03.07</v>
          </cell>
          <cell r="I510">
            <v>10</v>
          </cell>
          <cell r="J510">
            <v>0.25900000000000001</v>
          </cell>
          <cell r="K510">
            <v>183498087</v>
          </cell>
          <cell r="L510">
            <v>0</v>
          </cell>
          <cell r="M510">
            <v>183498087</v>
          </cell>
          <cell r="N510">
            <v>82742774</v>
          </cell>
          <cell r="O510">
            <v>26095626</v>
          </cell>
          <cell r="P510">
            <v>108838400</v>
          </cell>
          <cell r="Q510">
            <v>74659687</v>
          </cell>
          <cell r="R510">
            <v>0</v>
          </cell>
          <cell r="S510">
            <v>0</v>
          </cell>
          <cell r="T510">
            <v>26095626</v>
          </cell>
          <cell r="U510">
            <v>74659687</v>
          </cell>
          <cell r="V510">
            <v>19336858</v>
          </cell>
          <cell r="W510">
            <v>19336858</v>
          </cell>
        </row>
        <row r="511">
          <cell r="D511" t="str">
            <v>F/S기</v>
          </cell>
          <cell r="K511">
            <v>4868948437</v>
          </cell>
          <cell r="L511">
            <v>19000000</v>
          </cell>
          <cell r="M511">
            <v>4887948437</v>
          </cell>
          <cell r="N511">
            <v>3543539291</v>
          </cell>
          <cell r="O511">
            <v>351155334</v>
          </cell>
          <cell r="P511">
            <v>3894694625</v>
          </cell>
          <cell r="Q511">
            <v>993253812</v>
          </cell>
          <cell r="R511">
            <v>0</v>
          </cell>
          <cell r="S511">
            <v>0</v>
          </cell>
          <cell r="T511">
            <v>351155334</v>
          </cell>
          <cell r="U511">
            <v>993253812</v>
          </cell>
          <cell r="V511">
            <v>257241299</v>
          </cell>
          <cell r="W511">
            <v>257241299</v>
          </cell>
        </row>
        <row r="512">
          <cell r="D512" t="str">
            <v>통신선광케이블생산팀</v>
          </cell>
          <cell r="E512">
            <v>419850007</v>
          </cell>
          <cell r="F512" t="str">
            <v>아교공급기</v>
          </cell>
          <cell r="G512" t="str">
            <v>1985.03.30</v>
          </cell>
          <cell r="H512">
            <v>1993.12</v>
          </cell>
          <cell r="I512">
            <v>10</v>
          </cell>
          <cell r="J512">
            <v>0.25900000000000001</v>
          </cell>
          <cell r="K512">
            <v>6470532</v>
          </cell>
          <cell r="L512">
            <v>0</v>
          </cell>
          <cell r="M512">
            <v>6470532</v>
          </cell>
          <cell r="N512">
            <v>6469532</v>
          </cell>
          <cell r="O512">
            <v>0</v>
          </cell>
          <cell r="P512">
            <v>6469532</v>
          </cell>
          <cell r="Q512">
            <v>1000</v>
          </cell>
          <cell r="R512">
            <v>0</v>
          </cell>
          <cell r="S512">
            <v>0</v>
          </cell>
          <cell r="T512">
            <v>0</v>
          </cell>
          <cell r="U512">
            <v>1000</v>
          </cell>
          <cell r="V512">
            <v>0</v>
          </cell>
          <cell r="W512">
            <v>0</v>
          </cell>
        </row>
        <row r="513">
          <cell r="D513" t="str">
            <v>통신선광케이블생산팀</v>
          </cell>
          <cell r="E513">
            <v>419950023</v>
          </cell>
          <cell r="F513" t="str">
            <v>냉각탑 150R/T</v>
          </cell>
          <cell r="G513" t="str">
            <v>1998.01.01</v>
          </cell>
          <cell r="I513">
            <v>10</v>
          </cell>
          <cell r="J513">
            <v>0.25900000000000001</v>
          </cell>
          <cell r="K513">
            <v>2524000</v>
          </cell>
          <cell r="L513">
            <v>0</v>
          </cell>
          <cell r="M513">
            <v>2524000</v>
          </cell>
          <cell r="N513">
            <v>1855464</v>
          </cell>
          <cell r="O513">
            <v>173151</v>
          </cell>
          <cell r="P513">
            <v>2028615</v>
          </cell>
          <cell r="Q513">
            <v>495385</v>
          </cell>
          <cell r="R513">
            <v>0</v>
          </cell>
          <cell r="S513">
            <v>0</v>
          </cell>
          <cell r="T513">
            <v>173151</v>
          </cell>
          <cell r="U513">
            <v>495385</v>
          </cell>
          <cell r="V513">
            <v>128304</v>
          </cell>
          <cell r="W513">
            <v>128304</v>
          </cell>
        </row>
        <row r="514">
          <cell r="D514" t="str">
            <v>통신선광케이블생산팀</v>
          </cell>
          <cell r="E514">
            <v>419960001</v>
          </cell>
          <cell r="F514" t="str">
            <v>surgo proector</v>
          </cell>
          <cell r="G514" t="str">
            <v>1998.01.01</v>
          </cell>
          <cell r="I514">
            <v>10</v>
          </cell>
          <cell r="J514">
            <v>0.25900000000000001</v>
          </cell>
          <cell r="K514">
            <v>9568000</v>
          </cell>
          <cell r="L514">
            <v>0</v>
          </cell>
          <cell r="M514">
            <v>9568000</v>
          </cell>
          <cell r="N514">
            <v>6893562</v>
          </cell>
          <cell r="O514">
            <v>692679</v>
          </cell>
          <cell r="P514">
            <v>7586241</v>
          </cell>
          <cell r="Q514">
            <v>1981759</v>
          </cell>
          <cell r="R514">
            <v>0</v>
          </cell>
          <cell r="S514">
            <v>0</v>
          </cell>
          <cell r="T514">
            <v>692679</v>
          </cell>
          <cell r="U514">
            <v>1981759</v>
          </cell>
          <cell r="V514">
            <v>513275</v>
          </cell>
          <cell r="W514">
            <v>513275</v>
          </cell>
        </row>
        <row r="515">
          <cell r="D515" t="str">
            <v>통신선광케이블생산팀</v>
          </cell>
          <cell r="E515">
            <v>419960003</v>
          </cell>
          <cell r="F515" t="str">
            <v>AVR자동전압조정기</v>
          </cell>
          <cell r="G515" t="str">
            <v>1998.01.01</v>
          </cell>
          <cell r="I515">
            <v>10</v>
          </cell>
          <cell r="J515">
            <v>0.25900000000000001</v>
          </cell>
          <cell r="K515">
            <v>2524000</v>
          </cell>
          <cell r="L515">
            <v>0</v>
          </cell>
          <cell r="M515">
            <v>2524000</v>
          </cell>
          <cell r="N515">
            <v>1818494</v>
          </cell>
          <cell r="O515">
            <v>182726</v>
          </cell>
          <cell r="P515">
            <v>2001220</v>
          </cell>
          <cell r="Q515">
            <v>522780</v>
          </cell>
          <cell r="R515">
            <v>0</v>
          </cell>
          <cell r="S515">
            <v>0</v>
          </cell>
          <cell r="T515">
            <v>182726</v>
          </cell>
          <cell r="U515">
            <v>522780</v>
          </cell>
          <cell r="V515">
            <v>135400</v>
          </cell>
          <cell r="W515">
            <v>135400</v>
          </cell>
        </row>
        <row r="516">
          <cell r="D516" t="str">
            <v>통신선광케이블생산팀</v>
          </cell>
          <cell r="E516">
            <v>419960005</v>
          </cell>
          <cell r="F516" t="str">
            <v>공조기</v>
          </cell>
          <cell r="G516" t="str">
            <v>1998.01.01</v>
          </cell>
          <cell r="I516">
            <v>10</v>
          </cell>
          <cell r="J516">
            <v>0.25900000000000001</v>
          </cell>
          <cell r="K516">
            <v>240672000</v>
          </cell>
          <cell r="L516">
            <v>0</v>
          </cell>
          <cell r="M516">
            <v>240672000</v>
          </cell>
          <cell r="N516">
            <v>173399599</v>
          </cell>
          <cell r="O516">
            <v>17423552</v>
          </cell>
          <cell r="P516">
            <v>190823151</v>
          </cell>
          <cell r="Q516">
            <v>49848849</v>
          </cell>
          <cell r="R516">
            <v>0</v>
          </cell>
          <cell r="S516">
            <v>0</v>
          </cell>
          <cell r="T516">
            <v>17423552</v>
          </cell>
          <cell r="U516">
            <v>49848849</v>
          </cell>
          <cell r="V516">
            <v>12910851</v>
          </cell>
          <cell r="W516">
            <v>12910851</v>
          </cell>
        </row>
        <row r="517">
          <cell r="D517" t="str">
            <v>통신선광케이블생산팀</v>
          </cell>
          <cell r="E517">
            <v>419960015</v>
          </cell>
          <cell r="F517" t="str">
            <v>BOBBIN이송장치</v>
          </cell>
          <cell r="G517" t="str">
            <v>1996.06.30</v>
          </cell>
          <cell r="I517">
            <v>10</v>
          </cell>
          <cell r="J517">
            <v>0.25900000000000001</v>
          </cell>
          <cell r="K517">
            <v>10000000</v>
          </cell>
          <cell r="L517">
            <v>0</v>
          </cell>
          <cell r="M517">
            <v>10000000</v>
          </cell>
          <cell r="N517">
            <v>8680757</v>
          </cell>
          <cell r="O517">
            <v>341684</v>
          </cell>
          <cell r="P517">
            <v>9022441</v>
          </cell>
          <cell r="Q517">
            <v>977559</v>
          </cell>
          <cell r="R517">
            <v>0</v>
          </cell>
          <cell r="S517">
            <v>0</v>
          </cell>
          <cell r="T517">
            <v>341684</v>
          </cell>
          <cell r="U517">
            <v>977559</v>
          </cell>
          <cell r="V517">
            <v>253187</v>
          </cell>
          <cell r="W517">
            <v>253187</v>
          </cell>
        </row>
        <row r="518">
          <cell r="D518" t="str">
            <v>통신선광케이블생산팀</v>
          </cell>
          <cell r="E518">
            <v>419960017</v>
          </cell>
          <cell r="F518" t="str">
            <v>인장시험기</v>
          </cell>
          <cell r="G518" t="str">
            <v>1998.01.01</v>
          </cell>
          <cell r="I518">
            <v>10</v>
          </cell>
          <cell r="J518">
            <v>0.25900000000000001</v>
          </cell>
          <cell r="K518">
            <v>124740000</v>
          </cell>
          <cell r="L518">
            <v>0</v>
          </cell>
          <cell r="M518">
            <v>124740000</v>
          </cell>
          <cell r="N518">
            <v>88400966</v>
          </cell>
          <cell r="O518">
            <v>9411810</v>
          </cell>
          <cell r="P518">
            <v>97812776</v>
          </cell>
          <cell r="Q518">
            <v>26927224</v>
          </cell>
          <cell r="R518">
            <v>0</v>
          </cell>
          <cell r="S518">
            <v>0</v>
          </cell>
          <cell r="T518">
            <v>9411810</v>
          </cell>
          <cell r="U518">
            <v>26927224</v>
          </cell>
          <cell r="V518">
            <v>6974151</v>
          </cell>
          <cell r="W518">
            <v>6974151</v>
          </cell>
        </row>
        <row r="519">
          <cell r="D519" t="str">
            <v>통신선광케이블생산팀</v>
          </cell>
          <cell r="E519">
            <v>419970001</v>
          </cell>
          <cell r="F519" t="str">
            <v>Fork Lift T/R</v>
          </cell>
          <cell r="G519" t="str">
            <v>1997.01.17</v>
          </cell>
          <cell r="I519">
            <v>10</v>
          </cell>
          <cell r="J519">
            <v>0.25900000000000001</v>
          </cell>
          <cell r="K519">
            <v>1900000</v>
          </cell>
          <cell r="L519">
            <v>0</v>
          </cell>
          <cell r="M519">
            <v>1900000</v>
          </cell>
          <cell r="N519">
            <v>1535144</v>
          </cell>
          <cell r="O519">
            <v>94498</v>
          </cell>
          <cell r="P519">
            <v>1629642</v>
          </cell>
          <cell r="Q519">
            <v>270358</v>
          </cell>
          <cell r="R519">
            <v>0</v>
          </cell>
          <cell r="S519">
            <v>0</v>
          </cell>
          <cell r="T519">
            <v>94498</v>
          </cell>
          <cell r="U519">
            <v>270358</v>
          </cell>
          <cell r="V519">
            <v>70022</v>
          </cell>
          <cell r="W519">
            <v>70022</v>
          </cell>
        </row>
        <row r="520">
          <cell r="D520" t="str">
            <v>통신선광케이블생산팀</v>
          </cell>
          <cell r="E520">
            <v>419970004</v>
          </cell>
          <cell r="F520" t="str">
            <v>CORRUGATION FORMING M/C</v>
          </cell>
          <cell r="G520" t="str">
            <v>1998.01.01</v>
          </cell>
          <cell r="I520">
            <v>10</v>
          </cell>
          <cell r="J520">
            <v>0.25900000000000001</v>
          </cell>
          <cell r="K520">
            <v>7573000</v>
          </cell>
          <cell r="L520">
            <v>0</v>
          </cell>
          <cell r="M520">
            <v>7573000</v>
          </cell>
          <cell r="N520">
            <v>5366847</v>
          </cell>
          <cell r="O520">
            <v>571394</v>
          </cell>
          <cell r="P520">
            <v>5938241</v>
          </cell>
          <cell r="Q520">
            <v>1634759</v>
          </cell>
          <cell r="R520">
            <v>0</v>
          </cell>
          <cell r="S520">
            <v>0</v>
          </cell>
          <cell r="T520">
            <v>571394</v>
          </cell>
          <cell r="U520">
            <v>1634759</v>
          </cell>
          <cell r="V520">
            <v>423402</v>
          </cell>
          <cell r="W520">
            <v>423402</v>
          </cell>
        </row>
        <row r="521">
          <cell r="D521" t="str">
            <v>통신선광케이블생산팀</v>
          </cell>
          <cell r="E521">
            <v>419970005</v>
          </cell>
          <cell r="F521" t="str">
            <v>탈피기</v>
          </cell>
          <cell r="G521" t="str">
            <v>1997.03.12</v>
          </cell>
          <cell r="I521">
            <v>10</v>
          </cell>
          <cell r="J521">
            <v>0.25900000000000001</v>
          </cell>
          <cell r="K521">
            <v>3500000</v>
          </cell>
          <cell r="L521">
            <v>0</v>
          </cell>
          <cell r="M521">
            <v>3500000</v>
          </cell>
          <cell r="N521">
            <v>2827897</v>
          </cell>
          <cell r="O521">
            <v>174075</v>
          </cell>
          <cell r="P521">
            <v>3001972</v>
          </cell>
          <cell r="Q521">
            <v>498028</v>
          </cell>
          <cell r="R521">
            <v>0</v>
          </cell>
          <cell r="S521">
            <v>0</v>
          </cell>
          <cell r="T521">
            <v>174075</v>
          </cell>
          <cell r="U521">
            <v>498028</v>
          </cell>
          <cell r="V521">
            <v>128989</v>
          </cell>
          <cell r="W521">
            <v>128989</v>
          </cell>
        </row>
        <row r="522">
          <cell r="D522" t="str">
            <v>통신선광케이블생산팀</v>
          </cell>
          <cell r="E522">
            <v>419970014</v>
          </cell>
          <cell r="F522" t="str">
            <v>콘덴샤 SPOT W/D</v>
          </cell>
          <cell r="G522" t="str">
            <v>1998.01.01</v>
          </cell>
          <cell r="I522">
            <v>10</v>
          </cell>
          <cell r="J522">
            <v>0.25900000000000001</v>
          </cell>
          <cell r="K522">
            <v>2831000</v>
          </cell>
          <cell r="L522">
            <v>0</v>
          </cell>
          <cell r="M522">
            <v>2831000</v>
          </cell>
          <cell r="N522">
            <v>2006278</v>
          </cell>
          <cell r="O522">
            <v>213603</v>
          </cell>
          <cell r="P522">
            <v>2219881</v>
          </cell>
          <cell r="Q522">
            <v>611119</v>
          </cell>
          <cell r="R522">
            <v>0</v>
          </cell>
          <cell r="S522">
            <v>0</v>
          </cell>
          <cell r="T522">
            <v>213603</v>
          </cell>
          <cell r="U522">
            <v>611119</v>
          </cell>
          <cell r="V522">
            <v>158279</v>
          </cell>
          <cell r="W522">
            <v>158279</v>
          </cell>
        </row>
        <row r="523">
          <cell r="D523" t="str">
            <v>통신선광케이블생산팀</v>
          </cell>
          <cell r="E523">
            <v>419980030</v>
          </cell>
          <cell r="F523" t="str">
            <v>O/F 90mm 강선PAY-OFF</v>
          </cell>
          <cell r="G523" t="str">
            <v>1998.10.10</v>
          </cell>
          <cell r="I523">
            <v>10</v>
          </cell>
          <cell r="J523">
            <v>0.25900000000000001</v>
          </cell>
          <cell r="K523">
            <v>6000000</v>
          </cell>
          <cell r="L523">
            <v>0</v>
          </cell>
          <cell r="M523">
            <v>6000000</v>
          </cell>
          <cell r="N523">
            <v>3874923</v>
          </cell>
          <cell r="O523">
            <v>550395</v>
          </cell>
          <cell r="P523">
            <v>4425318</v>
          </cell>
          <cell r="Q523">
            <v>1574682</v>
          </cell>
          <cell r="R523">
            <v>0</v>
          </cell>
          <cell r="S523">
            <v>0</v>
          </cell>
          <cell r="T523">
            <v>550395</v>
          </cell>
          <cell r="U523">
            <v>1574682</v>
          </cell>
          <cell r="V523">
            <v>407842</v>
          </cell>
          <cell r="W523">
            <v>407842</v>
          </cell>
        </row>
        <row r="524">
          <cell r="D524" t="str">
            <v>통신선광케이블생산팀</v>
          </cell>
          <cell r="E524">
            <v>419980052</v>
          </cell>
          <cell r="F524" t="str">
            <v>90m/m압출기</v>
          </cell>
          <cell r="G524" t="str">
            <v>1998.12.31</v>
          </cell>
          <cell r="I524">
            <v>10</v>
          </cell>
          <cell r="J524">
            <v>0.25900000000000001</v>
          </cell>
          <cell r="K524">
            <v>26000000</v>
          </cell>
          <cell r="L524">
            <v>0</v>
          </cell>
          <cell r="M524">
            <v>26000000</v>
          </cell>
          <cell r="N524">
            <v>16791334</v>
          </cell>
          <cell r="O524">
            <v>2385044</v>
          </cell>
          <cell r="P524">
            <v>19176378</v>
          </cell>
          <cell r="Q524">
            <v>6823622</v>
          </cell>
          <cell r="R524">
            <v>0</v>
          </cell>
          <cell r="S524">
            <v>0</v>
          </cell>
          <cell r="T524">
            <v>2385044</v>
          </cell>
          <cell r="U524">
            <v>6823622</v>
          </cell>
          <cell r="V524">
            <v>1767318</v>
          </cell>
          <cell r="W524">
            <v>1767318</v>
          </cell>
        </row>
        <row r="525">
          <cell r="D525" t="str">
            <v>통신선광케이블생산팀</v>
          </cell>
          <cell r="E525">
            <v>419980053</v>
          </cell>
          <cell r="F525" t="str">
            <v>설비부하</v>
          </cell>
          <cell r="G525" t="str">
            <v>1998.12.31</v>
          </cell>
          <cell r="I525">
            <v>10</v>
          </cell>
          <cell r="J525">
            <v>0.25900000000000001</v>
          </cell>
          <cell r="K525">
            <v>75000000</v>
          </cell>
          <cell r="L525">
            <v>0</v>
          </cell>
          <cell r="M525">
            <v>75000000</v>
          </cell>
          <cell r="N525">
            <v>48436539</v>
          </cell>
          <cell r="O525">
            <v>6879936</v>
          </cell>
          <cell r="P525">
            <v>55316475</v>
          </cell>
          <cell r="Q525">
            <v>19683525</v>
          </cell>
          <cell r="R525">
            <v>0</v>
          </cell>
          <cell r="S525">
            <v>0</v>
          </cell>
          <cell r="T525">
            <v>6879936</v>
          </cell>
          <cell r="U525">
            <v>19683525</v>
          </cell>
          <cell r="V525">
            <v>5098032</v>
          </cell>
          <cell r="W525">
            <v>5098032</v>
          </cell>
        </row>
        <row r="526">
          <cell r="D526" t="str">
            <v>통신선광케이블생산팀</v>
          </cell>
          <cell r="E526">
            <v>419980055</v>
          </cell>
          <cell r="F526" t="str">
            <v>Coloring Line</v>
          </cell>
          <cell r="G526" t="str">
            <v>1998.12.31</v>
          </cell>
          <cell r="I526">
            <v>10</v>
          </cell>
          <cell r="J526">
            <v>0.25900000000000001</v>
          </cell>
          <cell r="K526">
            <v>801129593</v>
          </cell>
          <cell r="L526">
            <v>0</v>
          </cell>
          <cell r="M526">
            <v>801129593</v>
          </cell>
          <cell r="N526">
            <v>517385929</v>
          </cell>
          <cell r="O526">
            <v>73489609</v>
          </cell>
          <cell r="P526">
            <v>590875538</v>
          </cell>
          <cell r="Q526">
            <v>210254055</v>
          </cell>
          <cell r="R526">
            <v>0</v>
          </cell>
          <cell r="S526">
            <v>0</v>
          </cell>
          <cell r="T526">
            <v>73489609</v>
          </cell>
          <cell r="U526">
            <v>210254055</v>
          </cell>
          <cell r="V526">
            <v>54455800</v>
          </cell>
          <cell r="W526">
            <v>54455800</v>
          </cell>
        </row>
        <row r="527">
          <cell r="D527" t="str">
            <v>통신선광케이블생산팀</v>
          </cell>
          <cell r="E527">
            <v>419980056</v>
          </cell>
          <cell r="F527" t="str">
            <v>Coloing Line</v>
          </cell>
          <cell r="G527" t="str">
            <v>1998.12.31</v>
          </cell>
          <cell r="I527">
            <v>10</v>
          </cell>
          <cell r="J527">
            <v>0.25900000000000001</v>
          </cell>
          <cell r="K527">
            <v>206735710</v>
          </cell>
          <cell r="L527">
            <v>0</v>
          </cell>
          <cell r="M527">
            <v>206735710</v>
          </cell>
          <cell r="N527">
            <v>133514163</v>
          </cell>
          <cell r="O527">
            <v>18964381</v>
          </cell>
          <cell r="P527">
            <v>152478544</v>
          </cell>
          <cell r="Q527">
            <v>54257166</v>
          </cell>
          <cell r="R527">
            <v>0</v>
          </cell>
          <cell r="S527">
            <v>0</v>
          </cell>
          <cell r="T527">
            <v>18964381</v>
          </cell>
          <cell r="U527">
            <v>54257166</v>
          </cell>
          <cell r="V527">
            <v>14052605</v>
          </cell>
          <cell r="W527">
            <v>14052605</v>
          </cell>
        </row>
        <row r="528">
          <cell r="D528" t="str">
            <v>통신선광케이블생산팀</v>
          </cell>
          <cell r="E528">
            <v>419980057</v>
          </cell>
          <cell r="F528" t="str">
            <v>90m/m 설비</v>
          </cell>
          <cell r="G528" t="str">
            <v>1998.12.31</v>
          </cell>
          <cell r="I528">
            <v>10</v>
          </cell>
          <cell r="J528">
            <v>0.25900000000000001</v>
          </cell>
          <cell r="K528">
            <v>663718514</v>
          </cell>
          <cell r="L528">
            <v>0</v>
          </cell>
          <cell r="M528">
            <v>663718514</v>
          </cell>
          <cell r="N528">
            <v>428643034</v>
          </cell>
          <cell r="O528">
            <v>60884549</v>
          </cell>
          <cell r="P528">
            <v>489527583</v>
          </cell>
          <cell r="Q528">
            <v>174190931</v>
          </cell>
          <cell r="R528">
            <v>0</v>
          </cell>
          <cell r="S528">
            <v>0</v>
          </cell>
          <cell r="T528">
            <v>60884549</v>
          </cell>
          <cell r="U528">
            <v>174190931</v>
          </cell>
          <cell r="V528">
            <v>45115451</v>
          </cell>
          <cell r="W528">
            <v>45115451</v>
          </cell>
        </row>
        <row r="529">
          <cell r="D529" t="str">
            <v>통신선광케이블생산팀</v>
          </cell>
          <cell r="E529">
            <v>419980058</v>
          </cell>
          <cell r="F529" t="str">
            <v>SZ pay off</v>
          </cell>
          <cell r="G529" t="str">
            <v>1998.12.31</v>
          </cell>
          <cell r="I529">
            <v>10</v>
          </cell>
          <cell r="J529">
            <v>0.25900000000000001</v>
          </cell>
          <cell r="K529">
            <v>51807586</v>
          </cell>
          <cell r="L529">
            <v>0</v>
          </cell>
          <cell r="M529">
            <v>51807586</v>
          </cell>
          <cell r="N529">
            <v>33458402</v>
          </cell>
          <cell r="O529">
            <v>4752439</v>
          </cell>
          <cell r="P529">
            <v>38210841</v>
          </cell>
          <cell r="Q529">
            <v>13596745</v>
          </cell>
          <cell r="R529">
            <v>0</v>
          </cell>
          <cell r="S529">
            <v>0</v>
          </cell>
          <cell r="T529">
            <v>4752439</v>
          </cell>
          <cell r="U529">
            <v>13596745</v>
          </cell>
          <cell r="V529">
            <v>3521556</v>
          </cell>
          <cell r="W529">
            <v>3521556</v>
          </cell>
        </row>
        <row r="530">
          <cell r="D530" t="str">
            <v>통신선광케이블생산팀</v>
          </cell>
          <cell r="E530">
            <v>419980059</v>
          </cell>
          <cell r="F530" t="str">
            <v>설비펌프</v>
          </cell>
          <cell r="G530" t="str">
            <v>1998.12.31</v>
          </cell>
          <cell r="I530">
            <v>10</v>
          </cell>
          <cell r="J530">
            <v>0.25900000000000001</v>
          </cell>
          <cell r="K530">
            <v>5000000</v>
          </cell>
          <cell r="L530">
            <v>0</v>
          </cell>
          <cell r="M530">
            <v>5000000</v>
          </cell>
          <cell r="N530">
            <v>3229103</v>
          </cell>
          <cell r="O530">
            <v>458662</v>
          </cell>
          <cell r="P530">
            <v>3687765</v>
          </cell>
          <cell r="Q530">
            <v>1312235</v>
          </cell>
          <cell r="R530">
            <v>0</v>
          </cell>
          <cell r="S530">
            <v>0</v>
          </cell>
          <cell r="T530">
            <v>458662</v>
          </cell>
          <cell r="U530">
            <v>1312235</v>
          </cell>
          <cell r="V530">
            <v>339868</v>
          </cell>
          <cell r="W530">
            <v>339868</v>
          </cell>
        </row>
        <row r="531">
          <cell r="D531" t="str">
            <v>통신선광케이블생산팀</v>
          </cell>
          <cell r="E531">
            <v>419980060</v>
          </cell>
          <cell r="F531" t="str">
            <v>냉각탑</v>
          </cell>
          <cell r="G531" t="str">
            <v>1998.12.31</v>
          </cell>
          <cell r="I531">
            <v>10</v>
          </cell>
          <cell r="J531">
            <v>0.25900000000000001</v>
          </cell>
          <cell r="K531">
            <v>11000000</v>
          </cell>
          <cell r="L531">
            <v>0</v>
          </cell>
          <cell r="M531">
            <v>11000000</v>
          </cell>
          <cell r="N531">
            <v>7104026</v>
          </cell>
          <cell r="O531">
            <v>1009057</v>
          </cell>
          <cell r="P531">
            <v>8113083</v>
          </cell>
          <cell r="Q531">
            <v>2886917</v>
          </cell>
          <cell r="R531">
            <v>0</v>
          </cell>
          <cell r="S531">
            <v>0</v>
          </cell>
          <cell r="T531">
            <v>1009057</v>
          </cell>
          <cell r="U531">
            <v>2886917</v>
          </cell>
          <cell r="V531">
            <v>747711</v>
          </cell>
          <cell r="W531">
            <v>747711</v>
          </cell>
        </row>
        <row r="532">
          <cell r="D532" t="str">
            <v>통신선광케이블생산팀</v>
          </cell>
          <cell r="E532">
            <v>419980061</v>
          </cell>
          <cell r="F532" t="str">
            <v>Air Compressor</v>
          </cell>
          <cell r="G532" t="str">
            <v>1998.12.31</v>
          </cell>
          <cell r="I532">
            <v>10</v>
          </cell>
          <cell r="J532">
            <v>0.25900000000000001</v>
          </cell>
          <cell r="K532">
            <v>45000000</v>
          </cell>
          <cell r="L532">
            <v>0</v>
          </cell>
          <cell r="M532">
            <v>45000000</v>
          </cell>
          <cell r="N532">
            <v>29061924</v>
          </cell>
          <cell r="O532">
            <v>4127962</v>
          </cell>
          <cell r="P532">
            <v>33189886</v>
          </cell>
          <cell r="Q532">
            <v>11810114</v>
          </cell>
          <cell r="R532">
            <v>0</v>
          </cell>
          <cell r="S532">
            <v>0</v>
          </cell>
          <cell r="T532">
            <v>4127962</v>
          </cell>
          <cell r="U532">
            <v>11810114</v>
          </cell>
          <cell r="V532">
            <v>3058819</v>
          </cell>
          <cell r="W532">
            <v>3058819</v>
          </cell>
        </row>
        <row r="533">
          <cell r="D533" t="str">
            <v>통신선광케이블생산팀</v>
          </cell>
          <cell r="E533">
            <v>419980062</v>
          </cell>
          <cell r="F533" t="str">
            <v>Stranding Line</v>
          </cell>
          <cell r="G533" t="str">
            <v>1998.12.31</v>
          </cell>
          <cell r="I533">
            <v>10</v>
          </cell>
          <cell r="J533">
            <v>0.25900000000000001</v>
          </cell>
          <cell r="K533">
            <v>1264795719</v>
          </cell>
          <cell r="L533">
            <v>0</v>
          </cell>
          <cell r="M533">
            <v>1264795719</v>
          </cell>
          <cell r="N533">
            <v>816831025</v>
          </cell>
          <cell r="O533">
            <v>116022856</v>
          </cell>
          <cell r="P533">
            <v>932853881</v>
          </cell>
          <cell r="Q533">
            <v>331941838</v>
          </cell>
          <cell r="R533">
            <v>0</v>
          </cell>
          <cell r="S533">
            <v>0</v>
          </cell>
          <cell r="T533">
            <v>116022856</v>
          </cell>
          <cell r="U533">
            <v>331941838</v>
          </cell>
          <cell r="V533">
            <v>85972936</v>
          </cell>
          <cell r="W533">
            <v>85972936</v>
          </cell>
        </row>
        <row r="534">
          <cell r="D534" t="str">
            <v>통신선광케이블생산팀</v>
          </cell>
          <cell r="E534">
            <v>419980063</v>
          </cell>
          <cell r="F534" t="str">
            <v>Coating Line</v>
          </cell>
          <cell r="G534" t="str">
            <v>1998.12.31</v>
          </cell>
          <cell r="I534">
            <v>10</v>
          </cell>
          <cell r="J534">
            <v>0.25900000000000001</v>
          </cell>
          <cell r="K534">
            <v>938760819</v>
          </cell>
          <cell r="L534">
            <v>0</v>
          </cell>
          <cell r="M534">
            <v>938760819</v>
          </cell>
          <cell r="N534">
            <v>606270998</v>
          </cell>
          <cell r="O534">
            <v>86114864</v>
          </cell>
          <cell r="P534">
            <v>692385862</v>
          </cell>
          <cell r="Q534">
            <v>246374957</v>
          </cell>
          <cell r="R534">
            <v>0</v>
          </cell>
          <cell r="S534">
            <v>0</v>
          </cell>
          <cell r="T534">
            <v>86114864</v>
          </cell>
          <cell r="U534">
            <v>246374957</v>
          </cell>
          <cell r="V534">
            <v>63811113</v>
          </cell>
          <cell r="W534">
            <v>63811113</v>
          </cell>
        </row>
        <row r="535">
          <cell r="D535" t="str">
            <v>통신선광케이블생산팀</v>
          </cell>
          <cell r="E535">
            <v>419980065</v>
          </cell>
          <cell r="F535" t="str">
            <v>Rewinder Line</v>
          </cell>
          <cell r="G535" t="str">
            <v>1998.12.31</v>
          </cell>
          <cell r="I535">
            <v>10</v>
          </cell>
          <cell r="J535">
            <v>0.25900000000000001</v>
          </cell>
          <cell r="K535">
            <v>33000000</v>
          </cell>
          <cell r="L535">
            <v>0</v>
          </cell>
          <cell r="M535">
            <v>33000000</v>
          </cell>
          <cell r="N535">
            <v>21312077</v>
          </cell>
          <cell r="O535">
            <v>3027172</v>
          </cell>
          <cell r="P535">
            <v>24339249</v>
          </cell>
          <cell r="Q535">
            <v>8660751</v>
          </cell>
          <cell r="R535">
            <v>0</v>
          </cell>
          <cell r="S535">
            <v>0</v>
          </cell>
          <cell r="T535">
            <v>3027172</v>
          </cell>
          <cell r="U535">
            <v>8660751</v>
          </cell>
          <cell r="V535">
            <v>2243134</v>
          </cell>
          <cell r="W535">
            <v>2243134</v>
          </cell>
        </row>
        <row r="536">
          <cell r="D536" t="str">
            <v>통신선광케이블생산팀</v>
          </cell>
          <cell r="E536">
            <v>419980069</v>
          </cell>
          <cell r="F536" t="str">
            <v>90m/m압출기</v>
          </cell>
          <cell r="G536" t="str">
            <v>1998.12.31</v>
          </cell>
          <cell r="I536">
            <v>10</v>
          </cell>
          <cell r="J536">
            <v>0.25900000000000001</v>
          </cell>
          <cell r="K536">
            <v>273000000</v>
          </cell>
          <cell r="L536">
            <v>0</v>
          </cell>
          <cell r="M536">
            <v>273000000</v>
          </cell>
          <cell r="N536">
            <v>176309002</v>
          </cell>
          <cell r="O536">
            <v>25042968</v>
          </cell>
          <cell r="P536">
            <v>201351970</v>
          </cell>
          <cell r="Q536">
            <v>71648030</v>
          </cell>
          <cell r="R536">
            <v>0</v>
          </cell>
          <cell r="S536">
            <v>0</v>
          </cell>
          <cell r="T536">
            <v>25042968</v>
          </cell>
          <cell r="U536">
            <v>71648030</v>
          </cell>
          <cell r="V536">
            <v>18556839</v>
          </cell>
          <cell r="W536">
            <v>18556839</v>
          </cell>
        </row>
        <row r="537">
          <cell r="D537" t="str">
            <v>통신선광케이블생산팀</v>
          </cell>
          <cell r="E537">
            <v>419990017</v>
          </cell>
          <cell r="F537" t="str">
            <v>Hoist</v>
          </cell>
          <cell r="G537" t="str">
            <v>1999.04.12</v>
          </cell>
          <cell r="I537">
            <v>10</v>
          </cell>
          <cell r="J537">
            <v>0.25900000000000001</v>
          </cell>
          <cell r="K537">
            <v>4500000</v>
          </cell>
          <cell r="L537">
            <v>0</v>
          </cell>
          <cell r="M537">
            <v>4500000</v>
          </cell>
          <cell r="N537">
            <v>2669090</v>
          </cell>
          <cell r="O537">
            <v>474206</v>
          </cell>
          <cell r="P537">
            <v>3143296</v>
          </cell>
          <cell r="Q537">
            <v>1356704</v>
          </cell>
          <cell r="R537">
            <v>0</v>
          </cell>
          <cell r="S537">
            <v>0</v>
          </cell>
          <cell r="T537">
            <v>474206</v>
          </cell>
          <cell r="U537">
            <v>1356704</v>
          </cell>
          <cell r="V537">
            <v>351386</v>
          </cell>
          <cell r="W537">
            <v>351386</v>
          </cell>
        </row>
        <row r="538">
          <cell r="D538" t="str">
            <v>통신선광케이블생산팀</v>
          </cell>
          <cell r="E538">
            <v>419990056</v>
          </cell>
          <cell r="F538" t="str">
            <v>36Bo.연선기 개보수</v>
          </cell>
          <cell r="G538" t="str">
            <v>1999.06.30</v>
          </cell>
          <cell r="I538">
            <v>10</v>
          </cell>
          <cell r="J538">
            <v>0.25900000000000001</v>
          </cell>
          <cell r="K538">
            <v>200000000</v>
          </cell>
          <cell r="L538">
            <v>0</v>
          </cell>
          <cell r="M538">
            <v>200000000</v>
          </cell>
          <cell r="N538">
            <v>118626196</v>
          </cell>
          <cell r="O538">
            <v>21075815</v>
          </cell>
          <cell r="P538">
            <v>139702011</v>
          </cell>
          <cell r="Q538">
            <v>60297989</v>
          </cell>
          <cell r="R538">
            <v>0</v>
          </cell>
          <cell r="S538">
            <v>0</v>
          </cell>
          <cell r="T538">
            <v>21075815</v>
          </cell>
          <cell r="U538">
            <v>60297989</v>
          </cell>
          <cell r="V538">
            <v>15617179</v>
          </cell>
          <cell r="W538">
            <v>15617179</v>
          </cell>
        </row>
        <row r="539">
          <cell r="D539" t="str">
            <v>통신선광케이블생산팀</v>
          </cell>
          <cell r="E539">
            <v>419990078</v>
          </cell>
          <cell r="F539" t="str">
            <v>PMD ANALYZER</v>
          </cell>
          <cell r="G539" t="str">
            <v>1999.09.02</v>
          </cell>
          <cell r="I539">
            <v>10</v>
          </cell>
          <cell r="J539">
            <v>0.25900000000000001</v>
          </cell>
          <cell r="K539">
            <v>50763952</v>
          </cell>
          <cell r="L539">
            <v>0</v>
          </cell>
          <cell r="M539">
            <v>50763952</v>
          </cell>
          <cell r="N539">
            <v>26500051</v>
          </cell>
          <cell r="O539">
            <v>6284350</v>
          </cell>
          <cell r="P539">
            <v>32784401</v>
          </cell>
          <cell r="Q539">
            <v>17979551</v>
          </cell>
          <cell r="R539">
            <v>0</v>
          </cell>
          <cell r="S539">
            <v>0</v>
          </cell>
          <cell r="T539">
            <v>6284350</v>
          </cell>
          <cell r="U539">
            <v>17979551</v>
          </cell>
          <cell r="V539">
            <v>4656703</v>
          </cell>
          <cell r="W539">
            <v>4656703</v>
          </cell>
        </row>
        <row r="540">
          <cell r="D540" t="str">
            <v>통신선광케이블생산팀</v>
          </cell>
          <cell r="E540">
            <v>419990079</v>
          </cell>
          <cell r="F540" t="str">
            <v>SEAM WELDER MODEL:TML-600</v>
          </cell>
          <cell r="G540" t="str">
            <v>1999.09.07</v>
          </cell>
          <cell r="I540">
            <v>10</v>
          </cell>
          <cell r="J540">
            <v>0.25900000000000001</v>
          </cell>
          <cell r="K540">
            <v>77857662</v>
          </cell>
          <cell r="L540">
            <v>0</v>
          </cell>
          <cell r="M540">
            <v>77857662</v>
          </cell>
          <cell r="N540">
            <v>40643645</v>
          </cell>
          <cell r="O540">
            <v>9638430</v>
          </cell>
          <cell r="P540">
            <v>50282075</v>
          </cell>
          <cell r="Q540">
            <v>27575587</v>
          </cell>
          <cell r="R540">
            <v>0</v>
          </cell>
          <cell r="S540">
            <v>0</v>
          </cell>
          <cell r="T540">
            <v>9638430</v>
          </cell>
          <cell r="U540">
            <v>27575587</v>
          </cell>
          <cell r="V540">
            <v>7142077</v>
          </cell>
          <cell r="W540">
            <v>7142077</v>
          </cell>
        </row>
        <row r="541">
          <cell r="D541" t="str">
            <v>통신선광케이블생산팀</v>
          </cell>
          <cell r="E541">
            <v>419990080</v>
          </cell>
          <cell r="F541" t="str">
            <v>METAL TAPE ARMORING EQUIPMENTS</v>
          </cell>
          <cell r="G541" t="str">
            <v>1999.09.14</v>
          </cell>
          <cell r="I541">
            <v>10</v>
          </cell>
          <cell r="J541">
            <v>0.25900000000000001</v>
          </cell>
          <cell r="K541">
            <v>129717737</v>
          </cell>
          <cell r="L541">
            <v>0</v>
          </cell>
          <cell r="M541">
            <v>129717737</v>
          </cell>
          <cell r="N541">
            <v>67715900</v>
          </cell>
          <cell r="O541">
            <v>16058476</v>
          </cell>
          <cell r="P541">
            <v>83774376</v>
          </cell>
          <cell r="Q541">
            <v>45943361</v>
          </cell>
          <cell r="R541">
            <v>0</v>
          </cell>
          <cell r="S541">
            <v>0</v>
          </cell>
          <cell r="T541">
            <v>16058476</v>
          </cell>
          <cell r="U541">
            <v>45943361</v>
          </cell>
          <cell r="V541">
            <v>11899330</v>
          </cell>
          <cell r="W541">
            <v>11899330</v>
          </cell>
        </row>
        <row r="542">
          <cell r="D542" t="str">
            <v>통신선광케이블생산팀</v>
          </cell>
          <cell r="E542">
            <v>419990085</v>
          </cell>
          <cell r="F542" t="str">
            <v>Flooding Melting M/C</v>
          </cell>
          <cell r="G542" t="str">
            <v>1999.10.14</v>
          </cell>
          <cell r="I542">
            <v>10</v>
          </cell>
          <cell r="J542">
            <v>0.25900000000000001</v>
          </cell>
          <cell r="K542">
            <v>9000000</v>
          </cell>
          <cell r="L542">
            <v>0</v>
          </cell>
          <cell r="M542">
            <v>9000000</v>
          </cell>
          <cell r="N542">
            <v>4698225</v>
          </cell>
          <cell r="O542">
            <v>1114160</v>
          </cell>
          <cell r="P542">
            <v>5812385</v>
          </cell>
          <cell r="Q542">
            <v>3187615</v>
          </cell>
          <cell r="R542">
            <v>0</v>
          </cell>
          <cell r="S542">
            <v>0</v>
          </cell>
          <cell r="T542">
            <v>1114160</v>
          </cell>
          <cell r="U542">
            <v>3187615</v>
          </cell>
          <cell r="V542">
            <v>825592</v>
          </cell>
          <cell r="W542">
            <v>825592</v>
          </cell>
        </row>
        <row r="543">
          <cell r="D543" t="str">
            <v>통신선광케이블생산팀</v>
          </cell>
          <cell r="E543">
            <v>419990097</v>
          </cell>
          <cell r="F543" t="str">
            <v>전동 포크 리프터</v>
          </cell>
          <cell r="G543" t="str">
            <v>1999.12.21</v>
          </cell>
          <cell r="I543">
            <v>10</v>
          </cell>
          <cell r="J543">
            <v>0.25900000000000001</v>
          </cell>
          <cell r="K543">
            <v>1850000</v>
          </cell>
          <cell r="L543">
            <v>0</v>
          </cell>
          <cell r="M543">
            <v>1850000</v>
          </cell>
          <cell r="N543">
            <v>965746</v>
          </cell>
          <cell r="O543">
            <v>229022</v>
          </cell>
          <cell r="P543">
            <v>1194768</v>
          </cell>
          <cell r="Q543">
            <v>655232</v>
          </cell>
          <cell r="R543">
            <v>0</v>
          </cell>
          <cell r="S543">
            <v>0</v>
          </cell>
          <cell r="T543">
            <v>229022</v>
          </cell>
          <cell r="U543">
            <v>655232</v>
          </cell>
          <cell r="V543">
            <v>169705</v>
          </cell>
          <cell r="W543">
            <v>169705</v>
          </cell>
        </row>
        <row r="544">
          <cell r="D544" t="str">
            <v>통신선광케이블생산팀</v>
          </cell>
          <cell r="E544">
            <v>419990104</v>
          </cell>
          <cell r="F544" t="str">
            <v>120mm 피복라인</v>
          </cell>
          <cell r="G544" t="str">
            <v>1999.12.31</v>
          </cell>
          <cell r="I544">
            <v>10</v>
          </cell>
          <cell r="J544">
            <v>0.25900000000000001</v>
          </cell>
          <cell r="K544">
            <v>392000000</v>
          </cell>
          <cell r="L544">
            <v>0</v>
          </cell>
          <cell r="M544">
            <v>392000000</v>
          </cell>
          <cell r="N544">
            <v>204633796</v>
          </cell>
          <cell r="O544">
            <v>48527847</v>
          </cell>
          <cell r="P544">
            <v>253161643</v>
          </cell>
          <cell r="Q544">
            <v>138838357</v>
          </cell>
          <cell r="R544">
            <v>0</v>
          </cell>
          <cell r="S544">
            <v>0</v>
          </cell>
          <cell r="T544">
            <v>48527847</v>
          </cell>
          <cell r="U544">
            <v>138838357</v>
          </cell>
          <cell r="V544">
            <v>35959134</v>
          </cell>
          <cell r="W544">
            <v>35959134</v>
          </cell>
        </row>
        <row r="545">
          <cell r="D545" t="str">
            <v>통신선광케이블생산팀</v>
          </cell>
          <cell r="E545">
            <v>420000003</v>
          </cell>
          <cell r="F545" t="str">
            <v>LUMP NECK DOWN DETECTOR</v>
          </cell>
          <cell r="G545" t="str">
            <v>2000.01.18</v>
          </cell>
          <cell r="I545">
            <v>10</v>
          </cell>
          <cell r="J545">
            <v>0.25900000000000001</v>
          </cell>
          <cell r="K545">
            <v>36674314</v>
          </cell>
          <cell r="L545">
            <v>0</v>
          </cell>
          <cell r="M545">
            <v>36674314</v>
          </cell>
          <cell r="N545">
            <v>16537145</v>
          </cell>
          <cell r="O545">
            <v>5215527</v>
          </cell>
          <cell r="P545">
            <v>21752672</v>
          </cell>
          <cell r="Q545">
            <v>14921642</v>
          </cell>
          <cell r="R545">
            <v>0</v>
          </cell>
          <cell r="S545">
            <v>0</v>
          </cell>
          <cell r="T545">
            <v>5215527</v>
          </cell>
          <cell r="U545">
            <v>14921642</v>
          </cell>
          <cell r="V545">
            <v>3864705</v>
          </cell>
          <cell r="W545">
            <v>3864705</v>
          </cell>
        </row>
        <row r="546">
          <cell r="D546" t="str">
            <v>통신선광케이블생산팀</v>
          </cell>
          <cell r="E546">
            <v>420000010</v>
          </cell>
          <cell r="F546" t="str">
            <v>Straighten Roll</v>
          </cell>
          <cell r="G546" t="str">
            <v>2000.03.07</v>
          </cell>
          <cell r="I546">
            <v>10</v>
          </cell>
          <cell r="J546">
            <v>0.25900000000000001</v>
          </cell>
          <cell r="K546">
            <v>3000000</v>
          </cell>
          <cell r="L546">
            <v>0</v>
          </cell>
          <cell r="M546">
            <v>3000000</v>
          </cell>
          <cell r="N546">
            <v>1352757</v>
          </cell>
          <cell r="O546">
            <v>426636</v>
          </cell>
          <cell r="P546">
            <v>1779393</v>
          </cell>
          <cell r="Q546">
            <v>1220607</v>
          </cell>
          <cell r="R546">
            <v>0</v>
          </cell>
          <cell r="S546">
            <v>0</v>
          </cell>
          <cell r="T546">
            <v>426636</v>
          </cell>
          <cell r="U546">
            <v>1220607</v>
          </cell>
          <cell r="V546">
            <v>316137</v>
          </cell>
          <cell r="W546">
            <v>316137</v>
          </cell>
        </row>
        <row r="547">
          <cell r="D547" t="str">
            <v>통신선광케이블생산팀</v>
          </cell>
          <cell r="E547">
            <v>420000028</v>
          </cell>
          <cell r="F547" t="str">
            <v>SZ STRANDING MACHINE</v>
          </cell>
          <cell r="G547" t="str">
            <v>2000.06.12</v>
          </cell>
          <cell r="I547">
            <v>10</v>
          </cell>
          <cell r="J547">
            <v>0.25900000000000001</v>
          </cell>
          <cell r="K547">
            <v>965895278</v>
          </cell>
          <cell r="L547">
            <v>0</v>
          </cell>
          <cell r="M547">
            <v>965895278</v>
          </cell>
          <cell r="N547">
            <v>435540533</v>
          </cell>
          <cell r="O547">
            <v>137361879</v>
          </cell>
          <cell r="P547">
            <v>572902412</v>
          </cell>
          <cell r="Q547">
            <v>392992866</v>
          </cell>
          <cell r="R547">
            <v>0</v>
          </cell>
          <cell r="S547">
            <v>0</v>
          </cell>
          <cell r="T547">
            <v>137361879</v>
          </cell>
          <cell r="U547">
            <v>392992866</v>
          </cell>
          <cell r="V547">
            <v>101785152</v>
          </cell>
          <cell r="W547">
            <v>101785152</v>
          </cell>
        </row>
        <row r="548">
          <cell r="D548" t="str">
            <v>통신선광케이블생산팀</v>
          </cell>
          <cell r="E548">
            <v>420000038</v>
          </cell>
          <cell r="F548" t="str">
            <v>OPTICAL FIBRE PRODUCTION SYSTM</v>
          </cell>
          <cell r="G548" t="str">
            <v>2000.07.26</v>
          </cell>
          <cell r="I548">
            <v>10</v>
          </cell>
          <cell r="J548">
            <v>0.25900000000000001</v>
          </cell>
          <cell r="K548">
            <v>697207737</v>
          </cell>
          <cell r="L548">
            <v>0</v>
          </cell>
          <cell r="M548">
            <v>697207737</v>
          </cell>
          <cell r="N548">
            <v>247312057</v>
          </cell>
          <cell r="O548">
            <v>116522981</v>
          </cell>
          <cell r="P548">
            <v>363835038</v>
          </cell>
          <cell r="Q548">
            <v>333372699</v>
          </cell>
          <cell r="R548">
            <v>0</v>
          </cell>
          <cell r="S548">
            <v>0</v>
          </cell>
          <cell r="T548">
            <v>116522981</v>
          </cell>
          <cell r="U548">
            <v>333372699</v>
          </cell>
          <cell r="V548">
            <v>86343529</v>
          </cell>
          <cell r="W548">
            <v>86343529</v>
          </cell>
        </row>
        <row r="549">
          <cell r="D549" t="str">
            <v>통신선광케이블생산팀</v>
          </cell>
          <cell r="E549">
            <v>420000044</v>
          </cell>
          <cell r="F549" t="str">
            <v>SPLICING&amp;CORRUGATOR M/C(피복)</v>
          </cell>
          <cell r="G549" t="str">
            <v>2000.10.24</v>
          </cell>
          <cell r="I549">
            <v>10</v>
          </cell>
          <cell r="J549">
            <v>0.25900000000000001</v>
          </cell>
          <cell r="K549">
            <v>287792002</v>
          </cell>
          <cell r="L549">
            <v>0</v>
          </cell>
          <cell r="M549">
            <v>287792002</v>
          </cell>
          <cell r="N549">
            <v>102154505</v>
          </cell>
          <cell r="O549">
            <v>48080112</v>
          </cell>
          <cell r="P549">
            <v>150234617</v>
          </cell>
          <cell r="Q549">
            <v>137557385</v>
          </cell>
          <cell r="R549">
            <v>0</v>
          </cell>
          <cell r="S549">
            <v>0</v>
          </cell>
          <cell r="T549">
            <v>48080112</v>
          </cell>
          <cell r="U549">
            <v>137557385</v>
          </cell>
          <cell r="V549">
            <v>35627362</v>
          </cell>
          <cell r="W549">
            <v>35627362</v>
          </cell>
        </row>
        <row r="550">
          <cell r="D550" t="str">
            <v>통신선광케이블생산팀</v>
          </cell>
          <cell r="E550">
            <v>420000046</v>
          </cell>
          <cell r="F550" t="str">
            <v>FEET LENGTH MARKING</v>
          </cell>
          <cell r="G550" t="str">
            <v>2000.11.29</v>
          </cell>
          <cell r="I550">
            <v>10</v>
          </cell>
          <cell r="J550">
            <v>0.25900000000000001</v>
          </cell>
          <cell r="K550">
            <v>9000000</v>
          </cell>
          <cell r="L550">
            <v>0</v>
          </cell>
          <cell r="M550">
            <v>9000000</v>
          </cell>
          <cell r="N550">
            <v>3194636</v>
          </cell>
          <cell r="O550">
            <v>1503589</v>
          </cell>
          <cell r="P550">
            <v>4698225</v>
          </cell>
          <cell r="Q550">
            <v>4301775</v>
          </cell>
          <cell r="R550">
            <v>0</v>
          </cell>
          <cell r="S550">
            <v>0</v>
          </cell>
          <cell r="T550">
            <v>1503589</v>
          </cell>
          <cell r="U550">
            <v>4301775</v>
          </cell>
          <cell r="V550">
            <v>1114159</v>
          </cell>
          <cell r="W550">
            <v>1114159</v>
          </cell>
        </row>
        <row r="551">
          <cell r="D551" t="str">
            <v>통신선광케이블생산팀</v>
          </cell>
          <cell r="E551">
            <v>420000047</v>
          </cell>
          <cell r="F551" t="str">
            <v>FORMING M/C</v>
          </cell>
          <cell r="G551" t="str">
            <v>2000.11.30</v>
          </cell>
          <cell r="I551">
            <v>10</v>
          </cell>
          <cell r="J551">
            <v>0.25900000000000001</v>
          </cell>
          <cell r="K551">
            <v>10000000</v>
          </cell>
          <cell r="L551">
            <v>0</v>
          </cell>
          <cell r="M551">
            <v>10000000</v>
          </cell>
          <cell r="N551">
            <v>3549595</v>
          </cell>
          <cell r="O551">
            <v>1670655</v>
          </cell>
          <cell r="P551">
            <v>5220250</v>
          </cell>
          <cell r="Q551">
            <v>4779750</v>
          </cell>
          <cell r="R551">
            <v>0</v>
          </cell>
          <cell r="S551">
            <v>0</v>
          </cell>
          <cell r="T551">
            <v>1670655</v>
          </cell>
          <cell r="U551">
            <v>4779750</v>
          </cell>
          <cell r="V551">
            <v>1237955</v>
          </cell>
          <cell r="W551">
            <v>1237955</v>
          </cell>
        </row>
        <row r="552">
          <cell r="D552" t="str">
            <v>통신선광케이블생산팀</v>
          </cell>
          <cell r="E552">
            <v>420000051</v>
          </cell>
          <cell r="F552" t="str">
            <v>120mm 피복라인</v>
          </cell>
          <cell r="G552" t="str">
            <v>2000.11.30</v>
          </cell>
          <cell r="I552">
            <v>10</v>
          </cell>
          <cell r="J552">
            <v>0.25900000000000001</v>
          </cell>
          <cell r="K552">
            <v>435900000</v>
          </cell>
          <cell r="L552">
            <v>0</v>
          </cell>
          <cell r="M552">
            <v>435900000</v>
          </cell>
          <cell r="N552">
            <v>154726846</v>
          </cell>
          <cell r="O552">
            <v>72823847</v>
          </cell>
          <cell r="P552">
            <v>227550693</v>
          </cell>
          <cell r="Q552">
            <v>208349307</v>
          </cell>
          <cell r="R552">
            <v>0</v>
          </cell>
          <cell r="S552">
            <v>0</v>
          </cell>
          <cell r="T552">
            <v>72823847</v>
          </cell>
          <cell r="U552">
            <v>208349307</v>
          </cell>
          <cell r="V552">
            <v>53962470</v>
          </cell>
          <cell r="W552">
            <v>53962470</v>
          </cell>
        </row>
        <row r="553">
          <cell r="D553" t="str">
            <v>통신선광케이블생산팀</v>
          </cell>
          <cell r="E553">
            <v>420010007</v>
          </cell>
          <cell r="F553" t="str">
            <v>Kevlar Serving M/C</v>
          </cell>
          <cell r="G553" t="str">
            <v>2001.05.01</v>
          </cell>
          <cell r="I553">
            <v>10</v>
          </cell>
          <cell r="J553">
            <v>0.25900000000000001</v>
          </cell>
          <cell r="K553">
            <v>75000000</v>
          </cell>
          <cell r="L553">
            <v>0</v>
          </cell>
          <cell r="M553">
            <v>75000000</v>
          </cell>
          <cell r="N553">
            <v>19425000</v>
          </cell>
          <cell r="O553">
            <v>14393925</v>
          </cell>
          <cell r="P553">
            <v>33818925</v>
          </cell>
          <cell r="Q553">
            <v>41181075</v>
          </cell>
          <cell r="R553">
            <v>0</v>
          </cell>
          <cell r="S553">
            <v>0</v>
          </cell>
          <cell r="T553">
            <v>14393925</v>
          </cell>
          <cell r="U553">
            <v>41181075</v>
          </cell>
          <cell r="V553">
            <v>10665898</v>
          </cell>
          <cell r="W553">
            <v>10665898</v>
          </cell>
        </row>
        <row r="554">
          <cell r="D554" t="str">
            <v>통신선광케이블생산팀</v>
          </cell>
          <cell r="E554">
            <v>420010008</v>
          </cell>
          <cell r="F554" t="str">
            <v>24POSITION ARAMID YARN SERVIN</v>
          </cell>
          <cell r="G554" t="str">
            <v>2001.07.03</v>
          </cell>
          <cell r="I554">
            <v>10</v>
          </cell>
          <cell r="J554">
            <v>0.25900000000000001</v>
          </cell>
          <cell r="K554">
            <v>222326444</v>
          </cell>
          <cell r="L554">
            <v>0</v>
          </cell>
          <cell r="M554">
            <v>222326444</v>
          </cell>
          <cell r="N554">
            <v>28791274</v>
          </cell>
          <cell r="O554">
            <v>50125609</v>
          </cell>
          <cell r="P554">
            <v>78916883</v>
          </cell>
          <cell r="Q554">
            <v>143409561</v>
          </cell>
          <cell r="R554">
            <v>0</v>
          </cell>
          <cell r="S554">
            <v>0</v>
          </cell>
          <cell r="T554">
            <v>50125609</v>
          </cell>
          <cell r="U554">
            <v>143409561</v>
          </cell>
          <cell r="V554">
            <v>37143076</v>
          </cell>
          <cell r="W554">
            <v>37143076</v>
          </cell>
        </row>
        <row r="555">
          <cell r="D555" t="str">
            <v>통신선 광케이블팀</v>
          </cell>
          <cell r="E555">
            <v>419980038</v>
          </cell>
          <cell r="F555" t="str">
            <v>Oil Mist</v>
          </cell>
          <cell r="G555" t="str">
            <v>1998.12.10</v>
          </cell>
          <cell r="I555">
            <v>10</v>
          </cell>
          <cell r="J555">
            <v>0.25900000000000001</v>
          </cell>
          <cell r="K555">
            <v>2300000</v>
          </cell>
          <cell r="L555">
            <v>0</v>
          </cell>
          <cell r="M555">
            <v>2300000</v>
          </cell>
          <cell r="N555">
            <v>1485388</v>
          </cell>
          <cell r="O555">
            <v>210985</v>
          </cell>
          <cell r="P555">
            <v>1696373</v>
          </cell>
          <cell r="Q555">
            <v>603627</v>
          </cell>
          <cell r="R555">
            <v>0</v>
          </cell>
          <cell r="S555">
            <v>0</v>
          </cell>
          <cell r="T555">
            <v>210985</v>
          </cell>
          <cell r="U555">
            <v>603627</v>
          </cell>
          <cell r="V555">
            <v>156339</v>
          </cell>
          <cell r="W555">
            <v>156339</v>
          </cell>
        </row>
        <row r="556">
          <cell r="D556" t="str">
            <v>통신선 광케이블팀</v>
          </cell>
          <cell r="E556">
            <v>419990008</v>
          </cell>
          <cell r="F556" t="str">
            <v>포크리프트</v>
          </cell>
          <cell r="G556" t="str">
            <v>1999.03.31</v>
          </cell>
          <cell r="I556">
            <v>10</v>
          </cell>
          <cell r="J556">
            <v>0.25900000000000001</v>
          </cell>
          <cell r="K556">
            <v>1900000</v>
          </cell>
          <cell r="L556">
            <v>0</v>
          </cell>
          <cell r="M556">
            <v>1900000</v>
          </cell>
          <cell r="N556">
            <v>1126949</v>
          </cell>
          <cell r="O556">
            <v>200220</v>
          </cell>
          <cell r="P556">
            <v>1327169</v>
          </cell>
          <cell r="Q556">
            <v>572831</v>
          </cell>
          <cell r="R556">
            <v>0</v>
          </cell>
          <cell r="S556">
            <v>0</v>
          </cell>
          <cell r="T556">
            <v>200220</v>
          </cell>
          <cell r="U556">
            <v>572831</v>
          </cell>
          <cell r="V556">
            <v>148363</v>
          </cell>
          <cell r="W556">
            <v>148363</v>
          </cell>
        </row>
        <row r="557">
          <cell r="D557" t="str">
            <v>통신선 광케이블팀</v>
          </cell>
          <cell r="E557">
            <v>420000025</v>
          </cell>
          <cell r="F557" t="str">
            <v>난연 PE Dry기</v>
          </cell>
          <cell r="G557" t="str">
            <v>2000.05.06</v>
          </cell>
          <cell r="I557">
            <v>10</v>
          </cell>
          <cell r="J557">
            <v>0.25900000000000001</v>
          </cell>
          <cell r="K557">
            <v>18000000</v>
          </cell>
          <cell r="L557">
            <v>0</v>
          </cell>
          <cell r="M557">
            <v>18000000</v>
          </cell>
          <cell r="N557">
            <v>8116542</v>
          </cell>
          <cell r="O557">
            <v>2559816</v>
          </cell>
          <cell r="P557">
            <v>10676358</v>
          </cell>
          <cell r="Q557">
            <v>7323642</v>
          </cell>
          <cell r="R557">
            <v>0</v>
          </cell>
          <cell r="S557">
            <v>0</v>
          </cell>
          <cell r="T557">
            <v>2559816</v>
          </cell>
          <cell r="U557">
            <v>7323642</v>
          </cell>
          <cell r="V557">
            <v>1896823</v>
          </cell>
          <cell r="W557">
            <v>1896823</v>
          </cell>
        </row>
        <row r="558">
          <cell r="D558" t="str">
            <v>통신선 광케이블팀</v>
          </cell>
          <cell r="E558">
            <v>420000033</v>
          </cell>
          <cell r="F558" t="str">
            <v>40mm보조압출기</v>
          </cell>
          <cell r="G558" t="str">
            <v>2000.06.30</v>
          </cell>
          <cell r="I558">
            <v>10</v>
          </cell>
          <cell r="J558">
            <v>0.25900000000000001</v>
          </cell>
          <cell r="K558">
            <v>15000000</v>
          </cell>
          <cell r="L558">
            <v>0</v>
          </cell>
          <cell r="M558">
            <v>15000000</v>
          </cell>
          <cell r="N558">
            <v>6763785</v>
          </cell>
          <cell r="O558">
            <v>2133180</v>
          </cell>
          <cell r="P558">
            <v>8896965</v>
          </cell>
          <cell r="Q558">
            <v>6103035</v>
          </cell>
          <cell r="R558">
            <v>0</v>
          </cell>
          <cell r="S558">
            <v>0</v>
          </cell>
          <cell r="T558">
            <v>2133180</v>
          </cell>
          <cell r="U558">
            <v>6103035</v>
          </cell>
          <cell r="V558">
            <v>1580686</v>
          </cell>
          <cell r="W558">
            <v>1580686</v>
          </cell>
        </row>
        <row r="559">
          <cell r="D559" t="str">
            <v>통신선 광케이블팀</v>
          </cell>
          <cell r="E559">
            <v>420010002</v>
          </cell>
          <cell r="F559" t="str">
            <v>Yarn Serving M/C</v>
          </cell>
          <cell r="G559" t="str">
            <v>2001.06.30</v>
          </cell>
          <cell r="I559">
            <v>10</v>
          </cell>
          <cell r="J559">
            <v>0.25900000000000001</v>
          </cell>
          <cell r="K559">
            <v>20000000</v>
          </cell>
          <cell r="L559">
            <v>0</v>
          </cell>
          <cell r="M559">
            <v>20000000</v>
          </cell>
          <cell r="N559">
            <v>5180000</v>
          </cell>
          <cell r="O559">
            <v>3838380</v>
          </cell>
          <cell r="P559">
            <v>9018380</v>
          </cell>
          <cell r="Q559">
            <v>10981620</v>
          </cell>
          <cell r="R559">
            <v>0</v>
          </cell>
          <cell r="S559">
            <v>0</v>
          </cell>
          <cell r="T559">
            <v>3838380</v>
          </cell>
          <cell r="U559">
            <v>10981620</v>
          </cell>
          <cell r="V559">
            <v>2844239</v>
          </cell>
          <cell r="W559">
            <v>2844239</v>
          </cell>
        </row>
        <row r="560">
          <cell r="D560" t="str">
            <v>통신선 광케이블팀</v>
          </cell>
          <cell r="E560">
            <v>420010011</v>
          </cell>
          <cell r="F560" t="str">
            <v>Forming M/C</v>
          </cell>
          <cell r="G560" t="str">
            <v>2001.07.27</v>
          </cell>
          <cell r="I560">
            <v>10</v>
          </cell>
          <cell r="J560">
            <v>0.25900000000000001</v>
          </cell>
          <cell r="K560">
            <v>10000000</v>
          </cell>
          <cell r="L560">
            <v>0</v>
          </cell>
          <cell r="M560">
            <v>10000000</v>
          </cell>
          <cell r="N560">
            <v>1295000</v>
          </cell>
          <cell r="O560">
            <v>2254595</v>
          </cell>
          <cell r="P560">
            <v>3549595</v>
          </cell>
          <cell r="Q560">
            <v>6450405</v>
          </cell>
          <cell r="R560">
            <v>0</v>
          </cell>
          <cell r="S560">
            <v>0</v>
          </cell>
          <cell r="T560">
            <v>2254595</v>
          </cell>
          <cell r="U560">
            <v>6450405</v>
          </cell>
          <cell r="V560">
            <v>1670654</v>
          </cell>
          <cell r="W560">
            <v>1670654</v>
          </cell>
        </row>
        <row r="561">
          <cell r="D561" t="str">
            <v>통신선 광케이블팀</v>
          </cell>
          <cell r="E561">
            <v>420010034</v>
          </cell>
          <cell r="F561" t="str">
            <v>LAN REWINDING M/C</v>
          </cell>
          <cell r="G561" t="str">
            <v>2001.11.17</v>
          </cell>
          <cell r="I561">
            <v>10</v>
          </cell>
          <cell r="J561">
            <v>0.25900000000000001</v>
          </cell>
          <cell r="K561">
            <v>35000000</v>
          </cell>
          <cell r="L561">
            <v>0</v>
          </cell>
          <cell r="M561">
            <v>35000000</v>
          </cell>
          <cell r="N561">
            <v>4532500</v>
          </cell>
          <cell r="O561">
            <v>7891083</v>
          </cell>
          <cell r="P561">
            <v>12423583</v>
          </cell>
          <cell r="Q561">
            <v>22576417</v>
          </cell>
          <cell r="R561">
            <v>0</v>
          </cell>
          <cell r="S561">
            <v>0</v>
          </cell>
          <cell r="T561">
            <v>7891083</v>
          </cell>
          <cell r="U561">
            <v>22576417</v>
          </cell>
          <cell r="V561">
            <v>5847292</v>
          </cell>
          <cell r="W561">
            <v>5847292</v>
          </cell>
        </row>
        <row r="562">
          <cell r="D562" t="str">
            <v>통신선 검사2팀</v>
          </cell>
          <cell r="E562">
            <v>419960002</v>
          </cell>
          <cell r="F562" t="str">
            <v>비틀림시험기</v>
          </cell>
          <cell r="G562" t="str">
            <v>1996.01.31</v>
          </cell>
          <cell r="I562">
            <v>10</v>
          </cell>
          <cell r="J562">
            <v>0.25900000000000001</v>
          </cell>
          <cell r="K562">
            <v>76082531</v>
          </cell>
          <cell r="L562">
            <v>0</v>
          </cell>
          <cell r="M562">
            <v>76082531</v>
          </cell>
          <cell r="N562">
            <v>66045396</v>
          </cell>
          <cell r="O562">
            <v>2599618</v>
          </cell>
          <cell r="P562">
            <v>68645014</v>
          </cell>
          <cell r="Q562">
            <v>7437517</v>
          </cell>
          <cell r="R562">
            <v>0</v>
          </cell>
          <cell r="S562">
            <v>0</v>
          </cell>
          <cell r="T562">
            <v>2599618</v>
          </cell>
          <cell r="U562">
            <v>7437517</v>
          </cell>
          <cell r="V562">
            <v>1926316</v>
          </cell>
          <cell r="W562">
            <v>1926316</v>
          </cell>
        </row>
        <row r="563">
          <cell r="D563" t="str">
            <v>통신선 검사2팀</v>
          </cell>
          <cell r="E563">
            <v>420000020</v>
          </cell>
          <cell r="F563" t="str">
            <v>OTDR(후방산란측정기)</v>
          </cell>
          <cell r="G563" t="str">
            <v>2000.05.04</v>
          </cell>
          <cell r="I563">
            <v>10</v>
          </cell>
          <cell r="J563">
            <v>0.25900000000000001</v>
          </cell>
          <cell r="K563">
            <v>39900000</v>
          </cell>
          <cell r="L563">
            <v>0</v>
          </cell>
          <cell r="M563">
            <v>39900000</v>
          </cell>
          <cell r="N563">
            <v>17991668</v>
          </cell>
          <cell r="O563">
            <v>5674258</v>
          </cell>
          <cell r="P563">
            <v>23665926</v>
          </cell>
          <cell r="Q563">
            <v>16234074</v>
          </cell>
          <cell r="R563">
            <v>0</v>
          </cell>
          <cell r="S563">
            <v>0</v>
          </cell>
          <cell r="T563">
            <v>5674258</v>
          </cell>
          <cell r="U563">
            <v>16234074</v>
          </cell>
          <cell r="V563">
            <v>4204625</v>
          </cell>
          <cell r="W563">
            <v>4204625</v>
          </cell>
        </row>
        <row r="564">
          <cell r="D564" t="str">
            <v>O/F기</v>
          </cell>
          <cell r="K564">
            <v>8639918130</v>
          </cell>
          <cell r="L564">
            <v>0</v>
          </cell>
          <cell r="M564">
            <v>8639918130</v>
          </cell>
          <cell r="N564">
            <v>4733051244</v>
          </cell>
          <cell r="O564">
            <v>1011878267</v>
          </cell>
          <cell r="P564">
            <v>5744929511</v>
          </cell>
          <cell r="Q564">
            <v>2894988619</v>
          </cell>
          <cell r="R564">
            <v>0</v>
          </cell>
          <cell r="S564">
            <v>0</v>
          </cell>
          <cell r="T564">
            <v>1011878267</v>
          </cell>
          <cell r="U564">
            <v>2894988619</v>
          </cell>
          <cell r="V564">
            <v>749801770</v>
          </cell>
          <cell r="W564">
            <v>749801770</v>
          </cell>
        </row>
        <row r="565">
          <cell r="D565" t="str">
            <v>통신선 검사팀</v>
          </cell>
          <cell r="E565">
            <v>419930002</v>
          </cell>
          <cell r="F565" t="str">
            <v>절연저항기</v>
          </cell>
          <cell r="G565" t="str">
            <v>1998.01.01</v>
          </cell>
          <cell r="I565">
            <v>10</v>
          </cell>
          <cell r="J565">
            <v>0.25900000000000001</v>
          </cell>
          <cell r="K565">
            <v>474000</v>
          </cell>
          <cell r="L565">
            <v>0</v>
          </cell>
          <cell r="M565">
            <v>474000</v>
          </cell>
          <cell r="N565">
            <v>352308</v>
          </cell>
          <cell r="O565">
            <v>31518</v>
          </cell>
          <cell r="P565">
            <v>383826</v>
          </cell>
          <cell r="Q565">
            <v>90174</v>
          </cell>
          <cell r="R565">
            <v>0</v>
          </cell>
          <cell r="S565">
            <v>0</v>
          </cell>
          <cell r="T565">
            <v>31518</v>
          </cell>
          <cell r="U565">
            <v>90174</v>
          </cell>
          <cell r="V565">
            <v>23355</v>
          </cell>
          <cell r="W565">
            <v>23355</v>
          </cell>
        </row>
        <row r="566">
          <cell r="D566" t="str">
            <v>통신선 검사팀</v>
          </cell>
          <cell r="E566">
            <v>419930003</v>
          </cell>
          <cell r="F566" t="str">
            <v>내연시험기</v>
          </cell>
          <cell r="G566" t="str">
            <v>1993.01.31</v>
          </cell>
          <cell r="I566">
            <v>10</v>
          </cell>
          <cell r="J566">
            <v>0.25900000000000001</v>
          </cell>
          <cell r="K566">
            <v>4500000</v>
          </cell>
          <cell r="L566">
            <v>0</v>
          </cell>
          <cell r="M566">
            <v>4500000</v>
          </cell>
          <cell r="N566">
            <v>4174136</v>
          </cell>
          <cell r="O566">
            <v>84399</v>
          </cell>
          <cell r="P566">
            <v>4258535</v>
          </cell>
          <cell r="Q566">
            <v>241465</v>
          </cell>
          <cell r="R566">
            <v>0</v>
          </cell>
          <cell r="S566">
            <v>0</v>
          </cell>
          <cell r="T566">
            <v>84399</v>
          </cell>
          <cell r="U566">
            <v>241465</v>
          </cell>
          <cell r="V566">
            <v>62539</v>
          </cell>
          <cell r="W566">
            <v>62539</v>
          </cell>
        </row>
        <row r="567">
          <cell r="D567" t="str">
            <v>통신선 검사팀</v>
          </cell>
          <cell r="E567">
            <v>419970053</v>
          </cell>
          <cell r="F567" t="str">
            <v>SIEVEMATIC TEST SET</v>
          </cell>
          <cell r="G567" t="str">
            <v>1998.01.01</v>
          </cell>
          <cell r="I567">
            <v>10</v>
          </cell>
          <cell r="J567">
            <v>0.25900000000000001</v>
          </cell>
          <cell r="K567">
            <v>48906000</v>
          </cell>
          <cell r="L567">
            <v>0</v>
          </cell>
          <cell r="M567">
            <v>48906000</v>
          </cell>
          <cell r="N567">
            <v>34658791</v>
          </cell>
          <cell r="O567">
            <v>3690027</v>
          </cell>
          <cell r="P567">
            <v>38348818</v>
          </cell>
          <cell r="Q567">
            <v>10557182</v>
          </cell>
          <cell r="R567">
            <v>0</v>
          </cell>
          <cell r="S567">
            <v>0</v>
          </cell>
          <cell r="T567">
            <v>3690027</v>
          </cell>
          <cell r="U567">
            <v>10557182</v>
          </cell>
          <cell r="V567">
            <v>2734310</v>
          </cell>
          <cell r="W567">
            <v>2734310</v>
          </cell>
        </row>
        <row r="568">
          <cell r="D568" t="str">
            <v>통신선 검사팀</v>
          </cell>
          <cell r="E568">
            <v>419980036</v>
          </cell>
          <cell r="F568" t="str">
            <v>맨드렐 장치</v>
          </cell>
          <cell r="G568" t="str">
            <v>1998.11.28</v>
          </cell>
          <cell r="I568">
            <v>10</v>
          </cell>
          <cell r="J568">
            <v>0.25900000000000001</v>
          </cell>
          <cell r="K568">
            <v>4000000</v>
          </cell>
          <cell r="L568">
            <v>0</v>
          </cell>
          <cell r="M568">
            <v>4000000</v>
          </cell>
          <cell r="N568">
            <v>2583282</v>
          </cell>
          <cell r="O568">
            <v>366930</v>
          </cell>
          <cell r="P568">
            <v>2950212</v>
          </cell>
          <cell r="Q568">
            <v>1049788</v>
          </cell>
          <cell r="R568">
            <v>0</v>
          </cell>
          <cell r="S568">
            <v>0</v>
          </cell>
          <cell r="T568">
            <v>366930</v>
          </cell>
          <cell r="U568">
            <v>1049788</v>
          </cell>
          <cell r="V568">
            <v>271895</v>
          </cell>
          <cell r="W568">
            <v>271895</v>
          </cell>
        </row>
        <row r="569">
          <cell r="D569" t="str">
            <v>통신선 검사팀</v>
          </cell>
          <cell r="E569">
            <v>419980040</v>
          </cell>
          <cell r="F569" t="str">
            <v>정전용량측정기</v>
          </cell>
          <cell r="G569" t="str">
            <v>1998.12.07</v>
          </cell>
          <cell r="I569">
            <v>10</v>
          </cell>
          <cell r="J569">
            <v>0.25900000000000001</v>
          </cell>
          <cell r="K569">
            <v>2250000</v>
          </cell>
          <cell r="L569">
            <v>0</v>
          </cell>
          <cell r="M569">
            <v>2250000</v>
          </cell>
          <cell r="N569">
            <v>1453096</v>
          </cell>
          <cell r="O569">
            <v>206398</v>
          </cell>
          <cell r="P569">
            <v>1659494</v>
          </cell>
          <cell r="Q569">
            <v>590506</v>
          </cell>
          <cell r="R569">
            <v>0</v>
          </cell>
          <cell r="S569">
            <v>0</v>
          </cell>
          <cell r="T569">
            <v>206398</v>
          </cell>
          <cell r="U569">
            <v>590506</v>
          </cell>
          <cell r="V569">
            <v>152941</v>
          </cell>
          <cell r="W569">
            <v>152941</v>
          </cell>
        </row>
        <row r="570">
          <cell r="D570" t="str">
            <v>통신선 검사팀</v>
          </cell>
          <cell r="E570">
            <v>419990072</v>
          </cell>
          <cell r="F570" t="str">
            <v>자동단선검출기</v>
          </cell>
          <cell r="G570" t="str">
            <v>1999.09.18</v>
          </cell>
          <cell r="I570">
            <v>10</v>
          </cell>
          <cell r="J570">
            <v>0.25900000000000001</v>
          </cell>
          <cell r="K570">
            <v>5000000</v>
          </cell>
          <cell r="L570">
            <v>0</v>
          </cell>
          <cell r="M570">
            <v>5000000</v>
          </cell>
          <cell r="N570">
            <v>2610125</v>
          </cell>
          <cell r="O570">
            <v>618978</v>
          </cell>
          <cell r="P570">
            <v>3229103</v>
          </cell>
          <cell r="Q570">
            <v>1770897</v>
          </cell>
          <cell r="R570">
            <v>0</v>
          </cell>
          <cell r="S570">
            <v>0</v>
          </cell>
          <cell r="T570">
            <v>618978</v>
          </cell>
          <cell r="U570">
            <v>1770897</v>
          </cell>
          <cell r="V570">
            <v>458662</v>
          </cell>
          <cell r="W570">
            <v>458662</v>
          </cell>
        </row>
        <row r="571">
          <cell r="D571" t="str">
            <v>통신선 검사팀</v>
          </cell>
          <cell r="E571">
            <v>419990073</v>
          </cell>
          <cell r="F571" t="str">
            <v>정전용량측정기</v>
          </cell>
          <cell r="G571" t="str">
            <v>1999.09.18</v>
          </cell>
          <cell r="I571">
            <v>10</v>
          </cell>
          <cell r="J571">
            <v>0.25900000000000001</v>
          </cell>
          <cell r="K571">
            <v>2000000</v>
          </cell>
          <cell r="L571">
            <v>0</v>
          </cell>
          <cell r="M571">
            <v>2000000</v>
          </cell>
          <cell r="N571">
            <v>1044050</v>
          </cell>
          <cell r="O571">
            <v>247591</v>
          </cell>
          <cell r="P571">
            <v>1291641</v>
          </cell>
          <cell r="Q571">
            <v>708359</v>
          </cell>
          <cell r="R571">
            <v>0</v>
          </cell>
          <cell r="S571">
            <v>0</v>
          </cell>
          <cell r="T571">
            <v>247591</v>
          </cell>
          <cell r="U571">
            <v>708359</v>
          </cell>
          <cell r="V571">
            <v>183464</v>
          </cell>
          <cell r="W571">
            <v>183464</v>
          </cell>
        </row>
        <row r="572">
          <cell r="D572" t="str">
            <v>통신선 검사팀</v>
          </cell>
          <cell r="E572">
            <v>419990075</v>
          </cell>
          <cell r="F572" t="str">
            <v>슈퍼메가</v>
          </cell>
          <cell r="G572" t="str">
            <v>1999.09.20</v>
          </cell>
          <cell r="I572">
            <v>10</v>
          </cell>
          <cell r="J572">
            <v>0.25900000000000001</v>
          </cell>
          <cell r="K572">
            <v>3400000</v>
          </cell>
          <cell r="L572">
            <v>0</v>
          </cell>
          <cell r="M572">
            <v>3400000</v>
          </cell>
          <cell r="N572">
            <v>1774885</v>
          </cell>
          <cell r="O572">
            <v>420905</v>
          </cell>
          <cell r="P572">
            <v>2195790</v>
          </cell>
          <cell r="Q572">
            <v>1204210</v>
          </cell>
          <cell r="R572">
            <v>0</v>
          </cell>
          <cell r="S572">
            <v>0</v>
          </cell>
          <cell r="T572">
            <v>420905</v>
          </cell>
          <cell r="U572">
            <v>1204210</v>
          </cell>
          <cell r="V572">
            <v>311890</v>
          </cell>
          <cell r="W572">
            <v>311890</v>
          </cell>
        </row>
        <row r="573">
          <cell r="D573" t="str">
            <v>통신선 검사팀</v>
          </cell>
          <cell r="E573">
            <v>419990076</v>
          </cell>
          <cell r="F573" t="str">
            <v>슈퍼메가</v>
          </cell>
          <cell r="G573" t="str">
            <v>1999.09.20</v>
          </cell>
          <cell r="I573">
            <v>10</v>
          </cell>
          <cell r="J573">
            <v>0.25900000000000001</v>
          </cell>
          <cell r="K573">
            <v>2000000</v>
          </cell>
          <cell r="L573">
            <v>0</v>
          </cell>
          <cell r="M573">
            <v>2000000</v>
          </cell>
          <cell r="N573">
            <v>1044050</v>
          </cell>
          <cell r="O573">
            <v>247591</v>
          </cell>
          <cell r="P573">
            <v>1291641</v>
          </cell>
          <cell r="Q573">
            <v>708359</v>
          </cell>
          <cell r="R573">
            <v>0</v>
          </cell>
          <cell r="S573">
            <v>0</v>
          </cell>
          <cell r="T573">
            <v>247591</v>
          </cell>
          <cell r="U573">
            <v>708359</v>
          </cell>
          <cell r="V573">
            <v>183464</v>
          </cell>
          <cell r="W573">
            <v>183464</v>
          </cell>
        </row>
        <row r="574">
          <cell r="D574" t="str">
            <v>통신선 검사팀</v>
          </cell>
          <cell r="E574">
            <v>419990091</v>
          </cell>
          <cell r="F574" t="str">
            <v>비틀림 시험기</v>
          </cell>
          <cell r="G574" t="str">
            <v>1999.10.30</v>
          </cell>
          <cell r="I574">
            <v>10</v>
          </cell>
          <cell r="J574">
            <v>0.25900000000000001</v>
          </cell>
          <cell r="K574">
            <v>3400000</v>
          </cell>
          <cell r="L574">
            <v>0</v>
          </cell>
          <cell r="M574">
            <v>3400000</v>
          </cell>
          <cell r="N574">
            <v>1774885</v>
          </cell>
          <cell r="O574">
            <v>420905</v>
          </cell>
          <cell r="P574">
            <v>2195790</v>
          </cell>
          <cell r="Q574">
            <v>1204210</v>
          </cell>
          <cell r="R574">
            <v>0</v>
          </cell>
          <cell r="S574">
            <v>0</v>
          </cell>
          <cell r="T574">
            <v>420905</v>
          </cell>
          <cell r="U574">
            <v>1204210</v>
          </cell>
          <cell r="V574">
            <v>311890</v>
          </cell>
          <cell r="W574">
            <v>311890</v>
          </cell>
        </row>
        <row r="575">
          <cell r="D575" t="str">
            <v>통신선 검사팀</v>
          </cell>
          <cell r="E575">
            <v>420000021</v>
          </cell>
          <cell r="F575" t="str">
            <v>자동내전압시험기</v>
          </cell>
          <cell r="G575" t="str">
            <v>2000.05.22</v>
          </cell>
          <cell r="I575">
            <v>10</v>
          </cell>
          <cell r="J575">
            <v>0.25900000000000001</v>
          </cell>
          <cell r="K575">
            <v>5000000</v>
          </cell>
          <cell r="L575">
            <v>0</v>
          </cell>
          <cell r="M575">
            <v>5000000</v>
          </cell>
          <cell r="N575">
            <v>2254595</v>
          </cell>
          <cell r="O575">
            <v>711060</v>
          </cell>
          <cell r="P575">
            <v>2965655</v>
          </cell>
          <cell r="Q575">
            <v>2034345</v>
          </cell>
          <cell r="R575">
            <v>0</v>
          </cell>
          <cell r="S575">
            <v>0</v>
          </cell>
          <cell r="T575">
            <v>711060</v>
          </cell>
          <cell r="U575">
            <v>2034345</v>
          </cell>
          <cell r="V575">
            <v>526895</v>
          </cell>
          <cell r="W575">
            <v>526895</v>
          </cell>
        </row>
        <row r="576">
          <cell r="D576" t="str">
            <v>통신선 검사팀</v>
          </cell>
          <cell r="E576">
            <v>420000022</v>
          </cell>
          <cell r="F576" t="str">
            <v>내한타격시험기</v>
          </cell>
          <cell r="G576" t="str">
            <v>2000.05.22</v>
          </cell>
          <cell r="I576">
            <v>10</v>
          </cell>
          <cell r="J576">
            <v>0.25900000000000001</v>
          </cell>
          <cell r="K576">
            <v>2500000</v>
          </cell>
          <cell r="L576">
            <v>0</v>
          </cell>
          <cell r="M576">
            <v>2500000</v>
          </cell>
          <cell r="N576">
            <v>1127298</v>
          </cell>
          <cell r="O576">
            <v>355530</v>
          </cell>
          <cell r="P576">
            <v>1482828</v>
          </cell>
          <cell r="Q576">
            <v>1017172</v>
          </cell>
          <cell r="R576">
            <v>0</v>
          </cell>
          <cell r="S576">
            <v>0</v>
          </cell>
          <cell r="T576">
            <v>355530</v>
          </cell>
          <cell r="U576">
            <v>1017172</v>
          </cell>
          <cell r="V576">
            <v>263447</v>
          </cell>
          <cell r="W576">
            <v>263447</v>
          </cell>
        </row>
        <row r="577">
          <cell r="D577" t="str">
            <v>통신선 검사팀</v>
          </cell>
          <cell r="E577">
            <v>420000023</v>
          </cell>
          <cell r="F577" t="str">
            <v>인장강도시험기</v>
          </cell>
          <cell r="G577" t="str">
            <v>2000.05.22</v>
          </cell>
          <cell r="I577">
            <v>10</v>
          </cell>
          <cell r="J577">
            <v>0.25900000000000001</v>
          </cell>
          <cell r="K577">
            <v>15000000</v>
          </cell>
          <cell r="L577">
            <v>0</v>
          </cell>
          <cell r="M577">
            <v>15000000</v>
          </cell>
          <cell r="N577">
            <v>6763785</v>
          </cell>
          <cell r="O577">
            <v>2133180</v>
          </cell>
          <cell r="P577">
            <v>8896965</v>
          </cell>
          <cell r="Q577">
            <v>6103035</v>
          </cell>
          <cell r="R577">
            <v>0</v>
          </cell>
          <cell r="S577">
            <v>0</v>
          </cell>
          <cell r="T577">
            <v>2133180</v>
          </cell>
          <cell r="U577">
            <v>6103035</v>
          </cell>
          <cell r="V577">
            <v>1580686</v>
          </cell>
          <cell r="W577">
            <v>1580686</v>
          </cell>
        </row>
        <row r="578">
          <cell r="D578" t="str">
            <v>통신선 구매팀</v>
          </cell>
          <cell r="E578">
            <v>419970060</v>
          </cell>
          <cell r="F578" t="str">
            <v>SPOT WELDER</v>
          </cell>
          <cell r="G578" t="str">
            <v>1998.01.01</v>
          </cell>
          <cell r="I578">
            <v>10</v>
          </cell>
          <cell r="J578">
            <v>0.25900000000000001</v>
          </cell>
          <cell r="K578">
            <v>3300000</v>
          </cell>
          <cell r="L578">
            <v>0</v>
          </cell>
          <cell r="M578">
            <v>3300000</v>
          </cell>
          <cell r="N578">
            <v>2305083</v>
          </cell>
          <cell r="O578">
            <v>257684</v>
          </cell>
          <cell r="P578">
            <v>2562767</v>
          </cell>
          <cell r="Q578">
            <v>737233</v>
          </cell>
          <cell r="R578">
            <v>0</v>
          </cell>
          <cell r="S578">
            <v>0</v>
          </cell>
          <cell r="T578">
            <v>257684</v>
          </cell>
          <cell r="U578">
            <v>737233</v>
          </cell>
          <cell r="V578">
            <v>190943</v>
          </cell>
          <cell r="W578">
            <v>190943</v>
          </cell>
        </row>
        <row r="579">
          <cell r="D579" t="str">
            <v>통신선 사업본부</v>
          </cell>
          <cell r="E579">
            <v>420020021</v>
          </cell>
          <cell r="F579" t="str">
            <v>도금3호 양극,ST 정류기</v>
          </cell>
          <cell r="G579" t="str">
            <v>2002.02.20</v>
          </cell>
          <cell r="I579">
            <v>10</v>
          </cell>
          <cell r="J579">
            <v>0.25900000000000001</v>
          </cell>
          <cell r="K579">
            <v>0</v>
          </cell>
          <cell r="L579">
            <v>7300000</v>
          </cell>
          <cell r="M579">
            <v>7300000</v>
          </cell>
          <cell r="N579">
            <v>0</v>
          </cell>
          <cell r="O579">
            <v>1733142</v>
          </cell>
          <cell r="P579">
            <v>1733142</v>
          </cell>
          <cell r="Q579">
            <v>5566858</v>
          </cell>
          <cell r="R579">
            <v>0</v>
          </cell>
          <cell r="S579">
            <v>0</v>
          </cell>
          <cell r="T579">
            <v>1733142</v>
          </cell>
          <cell r="U579">
            <v>5566858</v>
          </cell>
          <cell r="V579">
            <v>1441816</v>
          </cell>
          <cell r="W579">
            <v>1441816</v>
          </cell>
        </row>
        <row r="580">
          <cell r="D580" t="str">
            <v>통신선 사업본부</v>
          </cell>
          <cell r="E580">
            <v>420020022</v>
          </cell>
          <cell r="F580" t="str">
            <v>도금3호 마이방</v>
          </cell>
          <cell r="G580" t="str">
            <v>2002.02.26</v>
          </cell>
          <cell r="I580">
            <v>10</v>
          </cell>
          <cell r="J580">
            <v>0.25900000000000001</v>
          </cell>
          <cell r="K580">
            <v>0</v>
          </cell>
          <cell r="L580">
            <v>4000000</v>
          </cell>
          <cell r="M580">
            <v>4000000</v>
          </cell>
          <cell r="N580">
            <v>0</v>
          </cell>
          <cell r="O580">
            <v>949667</v>
          </cell>
          <cell r="P580">
            <v>949667</v>
          </cell>
          <cell r="Q580">
            <v>3050333</v>
          </cell>
          <cell r="R580">
            <v>0</v>
          </cell>
          <cell r="S580">
            <v>0</v>
          </cell>
          <cell r="T580">
            <v>949667</v>
          </cell>
          <cell r="U580">
            <v>3050333</v>
          </cell>
          <cell r="V580">
            <v>790036</v>
          </cell>
          <cell r="W580">
            <v>790036</v>
          </cell>
        </row>
        <row r="581">
          <cell r="D581" t="str">
            <v>통신선 생산부</v>
          </cell>
          <cell r="E581">
            <v>419850002</v>
          </cell>
          <cell r="F581" t="str">
            <v>AIR COMPRESSOR</v>
          </cell>
          <cell r="G581" t="str">
            <v>1998.01.01</v>
          </cell>
          <cell r="I581">
            <v>10</v>
          </cell>
          <cell r="J581">
            <v>0.25900000000000001</v>
          </cell>
          <cell r="K581">
            <v>380000</v>
          </cell>
          <cell r="L581">
            <v>0</v>
          </cell>
          <cell r="M581">
            <v>380000</v>
          </cell>
          <cell r="N581">
            <v>331144</v>
          </cell>
          <cell r="O581">
            <v>12654</v>
          </cell>
          <cell r="P581">
            <v>343798</v>
          </cell>
          <cell r="Q581">
            <v>36202</v>
          </cell>
          <cell r="R581">
            <v>0</v>
          </cell>
          <cell r="S581">
            <v>0</v>
          </cell>
          <cell r="T581">
            <v>12654</v>
          </cell>
          <cell r="U581">
            <v>36202</v>
          </cell>
          <cell r="V581">
            <v>9376</v>
          </cell>
          <cell r="W581">
            <v>9376</v>
          </cell>
        </row>
        <row r="582">
          <cell r="D582" t="str">
            <v>통신선 생산부</v>
          </cell>
          <cell r="E582">
            <v>419850013</v>
          </cell>
          <cell r="F582" t="str">
            <v>COMPRESSOR DRYER</v>
          </cell>
          <cell r="G582" t="str">
            <v>1998.01.01</v>
          </cell>
          <cell r="I582">
            <v>10</v>
          </cell>
          <cell r="J582">
            <v>0.25900000000000001</v>
          </cell>
          <cell r="K582">
            <v>116000</v>
          </cell>
          <cell r="L582">
            <v>0</v>
          </cell>
          <cell r="M582">
            <v>116000</v>
          </cell>
          <cell r="N582">
            <v>101086</v>
          </cell>
          <cell r="O582">
            <v>3863</v>
          </cell>
          <cell r="P582">
            <v>104949</v>
          </cell>
          <cell r="Q582">
            <v>11051</v>
          </cell>
          <cell r="R582">
            <v>0</v>
          </cell>
          <cell r="S582">
            <v>0</v>
          </cell>
          <cell r="T582">
            <v>3863</v>
          </cell>
          <cell r="U582">
            <v>11051</v>
          </cell>
          <cell r="V582">
            <v>2862</v>
          </cell>
          <cell r="W582">
            <v>2862</v>
          </cell>
        </row>
        <row r="583">
          <cell r="D583" t="str">
            <v>통신선 생산부</v>
          </cell>
          <cell r="E583">
            <v>419870011</v>
          </cell>
          <cell r="F583" t="str">
            <v>CONVEYOR</v>
          </cell>
          <cell r="G583" t="str">
            <v>1987.11.28</v>
          </cell>
          <cell r="H583">
            <v>1996.03</v>
          </cell>
          <cell r="I583">
            <v>10</v>
          </cell>
          <cell r="J583">
            <v>0.25900000000000001</v>
          </cell>
          <cell r="K583">
            <v>3421126</v>
          </cell>
          <cell r="L583">
            <v>0</v>
          </cell>
          <cell r="M583">
            <v>3421126</v>
          </cell>
          <cell r="N583">
            <v>3420126</v>
          </cell>
          <cell r="O583">
            <v>0</v>
          </cell>
          <cell r="P583">
            <v>3420126</v>
          </cell>
          <cell r="Q583">
            <v>1000</v>
          </cell>
          <cell r="R583">
            <v>0</v>
          </cell>
          <cell r="S583">
            <v>0</v>
          </cell>
          <cell r="T583">
            <v>0</v>
          </cell>
          <cell r="U583">
            <v>1000</v>
          </cell>
          <cell r="V583">
            <v>0</v>
          </cell>
          <cell r="W583">
            <v>0</v>
          </cell>
        </row>
        <row r="584">
          <cell r="D584" t="str">
            <v>통신선 생산부</v>
          </cell>
          <cell r="E584">
            <v>419900003</v>
          </cell>
          <cell r="F584" t="str">
            <v>SCREW COMPRESSOR</v>
          </cell>
          <cell r="G584" t="str">
            <v>1998.01.01</v>
          </cell>
          <cell r="I584">
            <v>10</v>
          </cell>
          <cell r="J584">
            <v>0.25900000000000001</v>
          </cell>
          <cell r="K584">
            <v>9154000</v>
          </cell>
          <cell r="L584">
            <v>0</v>
          </cell>
          <cell r="M584">
            <v>9154000</v>
          </cell>
          <cell r="N584">
            <v>7425842</v>
          </cell>
          <cell r="O584">
            <v>447593</v>
          </cell>
          <cell r="P584">
            <v>7873435</v>
          </cell>
          <cell r="Q584">
            <v>1280565</v>
          </cell>
          <cell r="R584">
            <v>0</v>
          </cell>
          <cell r="S584">
            <v>0</v>
          </cell>
          <cell r="T584">
            <v>447593</v>
          </cell>
          <cell r="U584">
            <v>1280565</v>
          </cell>
          <cell r="V584">
            <v>331666</v>
          </cell>
          <cell r="W584">
            <v>331666</v>
          </cell>
        </row>
        <row r="585">
          <cell r="D585" t="str">
            <v>통신선 생산부</v>
          </cell>
          <cell r="E585">
            <v>419900029</v>
          </cell>
          <cell r="F585" t="str">
            <v>AIR COMPRESSOR</v>
          </cell>
          <cell r="G585" t="str">
            <v>1998.01.01</v>
          </cell>
          <cell r="I585">
            <v>10</v>
          </cell>
          <cell r="J585">
            <v>0.25900000000000001</v>
          </cell>
          <cell r="K585">
            <v>17880000</v>
          </cell>
          <cell r="L585">
            <v>0</v>
          </cell>
          <cell r="M585">
            <v>17880000</v>
          </cell>
          <cell r="N585">
            <v>14504484</v>
          </cell>
          <cell r="O585">
            <v>874259</v>
          </cell>
          <cell r="P585">
            <v>15378743</v>
          </cell>
          <cell r="Q585">
            <v>2501257</v>
          </cell>
          <cell r="R585">
            <v>0</v>
          </cell>
          <cell r="S585">
            <v>0</v>
          </cell>
          <cell r="T585">
            <v>874259</v>
          </cell>
          <cell r="U585">
            <v>2501257</v>
          </cell>
          <cell r="V585">
            <v>647825</v>
          </cell>
          <cell r="W585">
            <v>647825</v>
          </cell>
        </row>
        <row r="586">
          <cell r="D586" t="str">
            <v>통신선 생산부</v>
          </cell>
          <cell r="E586">
            <v>419970054</v>
          </cell>
          <cell r="F586" t="str">
            <v>흡착식 Air Dryer</v>
          </cell>
          <cell r="G586" t="str">
            <v>1998.01.01</v>
          </cell>
          <cell r="I586">
            <v>10</v>
          </cell>
          <cell r="J586">
            <v>0.25900000000000001</v>
          </cell>
          <cell r="K586">
            <v>10000000</v>
          </cell>
          <cell r="L586">
            <v>0</v>
          </cell>
          <cell r="M586">
            <v>10000000</v>
          </cell>
          <cell r="N586">
            <v>6985101</v>
          </cell>
          <cell r="O586">
            <v>780859</v>
          </cell>
          <cell r="P586">
            <v>7765960</v>
          </cell>
          <cell r="Q586">
            <v>2234040</v>
          </cell>
          <cell r="R586">
            <v>0</v>
          </cell>
          <cell r="S586">
            <v>0</v>
          </cell>
          <cell r="T586">
            <v>780859</v>
          </cell>
          <cell r="U586">
            <v>2234040</v>
          </cell>
          <cell r="V586">
            <v>578616</v>
          </cell>
          <cell r="W586">
            <v>578616</v>
          </cell>
        </row>
        <row r="587">
          <cell r="D587" t="str">
            <v>통신선 생산부</v>
          </cell>
          <cell r="E587">
            <v>419980022</v>
          </cell>
          <cell r="F587" t="str">
            <v>G동DUCT및OF배관공사</v>
          </cell>
          <cell r="G587" t="str">
            <v>1998.01.01</v>
          </cell>
          <cell r="I587">
            <v>10</v>
          </cell>
          <cell r="J587">
            <v>0.25900000000000001</v>
          </cell>
          <cell r="K587">
            <v>42000000</v>
          </cell>
          <cell r="L587">
            <v>0</v>
          </cell>
          <cell r="M587">
            <v>42000000</v>
          </cell>
          <cell r="N587">
            <v>29337422</v>
          </cell>
          <cell r="O587">
            <v>3279608</v>
          </cell>
          <cell r="P587">
            <v>32617030</v>
          </cell>
          <cell r="Q587">
            <v>9382970</v>
          </cell>
          <cell r="R587">
            <v>0</v>
          </cell>
          <cell r="S587">
            <v>0</v>
          </cell>
          <cell r="T587">
            <v>3279608</v>
          </cell>
          <cell r="U587">
            <v>9382970</v>
          </cell>
          <cell r="V587">
            <v>2430189</v>
          </cell>
          <cell r="W587">
            <v>2430189</v>
          </cell>
        </row>
        <row r="588">
          <cell r="D588" t="str">
            <v>통신선 생산부</v>
          </cell>
          <cell r="E588">
            <v>419980039</v>
          </cell>
          <cell r="F588" t="str">
            <v>2,800철드럼</v>
          </cell>
          <cell r="G588" t="str">
            <v>1998.12.07</v>
          </cell>
          <cell r="I588">
            <v>10</v>
          </cell>
          <cell r="J588">
            <v>0.25900000000000001</v>
          </cell>
          <cell r="K588">
            <v>23000000</v>
          </cell>
          <cell r="L588">
            <v>0</v>
          </cell>
          <cell r="M588">
            <v>23000000</v>
          </cell>
          <cell r="N588">
            <v>14853872</v>
          </cell>
          <cell r="O588">
            <v>2109847</v>
          </cell>
          <cell r="P588">
            <v>16963719</v>
          </cell>
          <cell r="Q588">
            <v>6036281</v>
          </cell>
          <cell r="R588">
            <v>0</v>
          </cell>
          <cell r="S588">
            <v>0</v>
          </cell>
          <cell r="T588">
            <v>2109847</v>
          </cell>
          <cell r="U588">
            <v>6036281</v>
          </cell>
          <cell r="V588">
            <v>1563396</v>
          </cell>
          <cell r="W588">
            <v>1563396</v>
          </cell>
        </row>
        <row r="589">
          <cell r="D589" t="str">
            <v>통신선 생산부</v>
          </cell>
          <cell r="E589">
            <v>419990001</v>
          </cell>
          <cell r="F589" t="str">
            <v>CABLE제조설비</v>
          </cell>
          <cell r="G589" t="str">
            <v>1999.01.08</v>
          </cell>
          <cell r="I589">
            <v>10</v>
          </cell>
          <cell r="J589">
            <v>0.25900000000000001</v>
          </cell>
          <cell r="K589">
            <v>345986809</v>
          </cell>
          <cell r="L589">
            <v>0</v>
          </cell>
          <cell r="M589">
            <v>345986809</v>
          </cell>
          <cell r="N589">
            <v>205215495</v>
          </cell>
          <cell r="O589">
            <v>36459770</v>
          </cell>
          <cell r="P589">
            <v>241675265</v>
          </cell>
          <cell r="Q589">
            <v>104311544</v>
          </cell>
          <cell r="R589">
            <v>0</v>
          </cell>
          <cell r="S589">
            <v>0</v>
          </cell>
          <cell r="T589">
            <v>36459770</v>
          </cell>
          <cell r="U589">
            <v>104311544</v>
          </cell>
          <cell r="V589">
            <v>27016689</v>
          </cell>
          <cell r="W589">
            <v>27016689</v>
          </cell>
        </row>
        <row r="590">
          <cell r="D590" t="str">
            <v>통신선 생산부</v>
          </cell>
          <cell r="E590">
            <v>419990045</v>
          </cell>
          <cell r="F590" t="str">
            <v>cable 제조설비</v>
          </cell>
          <cell r="G590" t="str">
            <v>1999.05.25</v>
          </cell>
          <cell r="I590">
            <v>10</v>
          </cell>
          <cell r="J590">
            <v>0.25900000000000001</v>
          </cell>
          <cell r="K590">
            <v>1819466279</v>
          </cell>
          <cell r="L590">
            <v>0</v>
          </cell>
          <cell r="M590">
            <v>1819466279</v>
          </cell>
          <cell r="N590">
            <v>1079181815</v>
          </cell>
          <cell r="O590">
            <v>191733676</v>
          </cell>
          <cell r="P590">
            <v>1270915491</v>
          </cell>
          <cell r="Q590">
            <v>548550788</v>
          </cell>
          <cell r="R590">
            <v>0</v>
          </cell>
          <cell r="S590">
            <v>0</v>
          </cell>
          <cell r="T590">
            <v>191733676</v>
          </cell>
          <cell r="U590">
            <v>548550788</v>
          </cell>
          <cell r="V590">
            <v>142074654</v>
          </cell>
          <cell r="W590">
            <v>142074654</v>
          </cell>
        </row>
        <row r="591">
          <cell r="D591" t="str">
            <v>반월공장</v>
          </cell>
          <cell r="E591">
            <v>420010009</v>
          </cell>
          <cell r="F591" t="str">
            <v>선재 절단기</v>
          </cell>
          <cell r="G591" t="str">
            <v>2001.07.23</v>
          </cell>
          <cell r="I591">
            <v>10</v>
          </cell>
          <cell r="J591">
            <v>0.25900000000000001</v>
          </cell>
          <cell r="K591">
            <v>7500000</v>
          </cell>
          <cell r="L591">
            <v>0</v>
          </cell>
          <cell r="M591">
            <v>7500000</v>
          </cell>
          <cell r="N591">
            <v>971250</v>
          </cell>
          <cell r="O591">
            <v>1690946</v>
          </cell>
          <cell r="P591">
            <v>2662196</v>
          </cell>
          <cell r="Q591">
            <v>4837804</v>
          </cell>
          <cell r="R591">
            <v>0</v>
          </cell>
          <cell r="S591">
            <v>0</v>
          </cell>
          <cell r="T591">
            <v>1690946</v>
          </cell>
          <cell r="U591">
            <v>4837804</v>
          </cell>
          <cell r="V591">
            <v>1252991</v>
          </cell>
          <cell r="W591">
            <v>1252991</v>
          </cell>
        </row>
        <row r="592">
          <cell r="D592" t="str">
            <v>통신선 총무부</v>
          </cell>
          <cell r="E592">
            <v>419780004</v>
          </cell>
          <cell r="F592" t="str">
            <v>만능자료시험기</v>
          </cell>
          <cell r="G592" t="str">
            <v>1978.03.31</v>
          </cell>
          <cell r="H592">
            <v>1993.12</v>
          </cell>
          <cell r="I592">
            <v>10</v>
          </cell>
          <cell r="J592">
            <v>0.25900000000000001</v>
          </cell>
          <cell r="K592">
            <v>4980900</v>
          </cell>
          <cell r="L592">
            <v>0</v>
          </cell>
          <cell r="M592">
            <v>4980900</v>
          </cell>
          <cell r="N592">
            <v>4979900</v>
          </cell>
          <cell r="O592">
            <v>0</v>
          </cell>
          <cell r="P592">
            <v>4979900</v>
          </cell>
          <cell r="Q592">
            <v>1000</v>
          </cell>
          <cell r="R592">
            <v>0</v>
          </cell>
          <cell r="S592">
            <v>0</v>
          </cell>
          <cell r="T592">
            <v>0</v>
          </cell>
          <cell r="U592">
            <v>1000</v>
          </cell>
          <cell r="V592">
            <v>0</v>
          </cell>
          <cell r="W592">
            <v>0</v>
          </cell>
        </row>
        <row r="593">
          <cell r="D593" t="str">
            <v>통신선 총무부</v>
          </cell>
          <cell r="E593">
            <v>419790002</v>
          </cell>
          <cell r="F593" t="str">
            <v>만능수질시험기</v>
          </cell>
          <cell r="G593" t="str">
            <v>1979.08.24</v>
          </cell>
          <cell r="H593">
            <v>1993.12</v>
          </cell>
          <cell r="I593">
            <v>10</v>
          </cell>
          <cell r="J593">
            <v>0.25900000000000001</v>
          </cell>
          <cell r="K593">
            <v>1782000</v>
          </cell>
          <cell r="L593">
            <v>0</v>
          </cell>
          <cell r="M593">
            <v>1782000</v>
          </cell>
          <cell r="N593">
            <v>1781000</v>
          </cell>
          <cell r="O593">
            <v>0</v>
          </cell>
          <cell r="P593">
            <v>1781000</v>
          </cell>
          <cell r="Q593">
            <v>1000</v>
          </cell>
          <cell r="R593">
            <v>0</v>
          </cell>
          <cell r="S593">
            <v>0</v>
          </cell>
          <cell r="T593">
            <v>0</v>
          </cell>
          <cell r="U593">
            <v>1000</v>
          </cell>
          <cell r="V593">
            <v>0</v>
          </cell>
          <cell r="W593">
            <v>0</v>
          </cell>
        </row>
        <row r="594">
          <cell r="D594" t="str">
            <v>통신선 총무부</v>
          </cell>
          <cell r="E594">
            <v>419810013</v>
          </cell>
          <cell r="F594" t="str">
            <v>탈수기</v>
          </cell>
          <cell r="G594" t="str">
            <v>1981.12.24</v>
          </cell>
          <cell r="H594">
            <v>1993.12</v>
          </cell>
          <cell r="I594">
            <v>10</v>
          </cell>
          <cell r="J594">
            <v>0.25900000000000001</v>
          </cell>
          <cell r="K594">
            <v>1500000</v>
          </cell>
          <cell r="L594">
            <v>0</v>
          </cell>
          <cell r="M594">
            <v>1500000</v>
          </cell>
          <cell r="N594">
            <v>1499000</v>
          </cell>
          <cell r="O594">
            <v>0</v>
          </cell>
          <cell r="P594">
            <v>1499000</v>
          </cell>
          <cell r="Q594">
            <v>1000</v>
          </cell>
          <cell r="R594">
            <v>0</v>
          </cell>
          <cell r="S594">
            <v>0</v>
          </cell>
          <cell r="T594">
            <v>0</v>
          </cell>
          <cell r="U594">
            <v>1000</v>
          </cell>
          <cell r="V594">
            <v>0</v>
          </cell>
          <cell r="W594">
            <v>0</v>
          </cell>
        </row>
        <row r="595">
          <cell r="D595" t="str">
            <v>통신선 총무부</v>
          </cell>
          <cell r="E595">
            <v>419840014</v>
          </cell>
          <cell r="F595" t="str">
            <v>폐수처리시설</v>
          </cell>
          <cell r="G595" t="str">
            <v>1984.07.31</v>
          </cell>
          <cell r="H595">
            <v>1993.12</v>
          </cell>
          <cell r="I595">
            <v>10</v>
          </cell>
          <cell r="J595">
            <v>0.25900000000000001</v>
          </cell>
          <cell r="K595">
            <v>183850092</v>
          </cell>
          <cell r="L595">
            <v>0</v>
          </cell>
          <cell r="M595">
            <v>183850092</v>
          </cell>
          <cell r="N595">
            <v>183849092</v>
          </cell>
          <cell r="O595">
            <v>0</v>
          </cell>
          <cell r="P595">
            <v>183849092</v>
          </cell>
          <cell r="Q595">
            <v>1000</v>
          </cell>
          <cell r="R595">
            <v>0</v>
          </cell>
          <cell r="S595">
            <v>0</v>
          </cell>
          <cell r="T595">
            <v>0</v>
          </cell>
          <cell r="U595">
            <v>1000</v>
          </cell>
          <cell r="V595">
            <v>0</v>
          </cell>
          <cell r="W595">
            <v>0</v>
          </cell>
        </row>
        <row r="596">
          <cell r="D596" t="str">
            <v>통신선 총무부</v>
          </cell>
          <cell r="E596">
            <v>419860004</v>
          </cell>
          <cell r="F596" t="str">
            <v>폐수분리처리시설</v>
          </cell>
          <cell r="G596" t="str">
            <v>1986.06.30</v>
          </cell>
          <cell r="H596">
            <v>1993.12</v>
          </cell>
          <cell r="I596">
            <v>10</v>
          </cell>
          <cell r="J596">
            <v>0.25900000000000001</v>
          </cell>
          <cell r="K596">
            <v>9615551</v>
          </cell>
          <cell r="L596">
            <v>0</v>
          </cell>
          <cell r="M596">
            <v>9615551</v>
          </cell>
          <cell r="N596">
            <v>9614551</v>
          </cell>
          <cell r="O596">
            <v>0</v>
          </cell>
          <cell r="P596">
            <v>9614551</v>
          </cell>
          <cell r="Q596">
            <v>1000</v>
          </cell>
          <cell r="R596">
            <v>0</v>
          </cell>
          <cell r="S596">
            <v>0</v>
          </cell>
          <cell r="T596">
            <v>0</v>
          </cell>
          <cell r="U596">
            <v>1000</v>
          </cell>
          <cell r="V596">
            <v>0</v>
          </cell>
          <cell r="W596">
            <v>0</v>
          </cell>
        </row>
        <row r="597">
          <cell r="D597" t="str">
            <v>통신선 총무부</v>
          </cell>
          <cell r="E597">
            <v>419880001</v>
          </cell>
          <cell r="F597" t="str">
            <v>FUME HOOD</v>
          </cell>
          <cell r="G597" t="str">
            <v>1988.01.30</v>
          </cell>
          <cell r="H597">
            <v>1996.06</v>
          </cell>
          <cell r="I597">
            <v>10</v>
          </cell>
          <cell r="J597">
            <v>0.25900000000000001</v>
          </cell>
          <cell r="K597">
            <v>1589354</v>
          </cell>
          <cell r="L597">
            <v>0</v>
          </cell>
          <cell r="M597">
            <v>1589354</v>
          </cell>
          <cell r="N597">
            <v>1588354</v>
          </cell>
          <cell r="O597">
            <v>0</v>
          </cell>
          <cell r="P597">
            <v>1588354</v>
          </cell>
          <cell r="Q597">
            <v>1000</v>
          </cell>
          <cell r="R597">
            <v>0</v>
          </cell>
          <cell r="S597">
            <v>0</v>
          </cell>
          <cell r="T597">
            <v>0</v>
          </cell>
          <cell r="U597">
            <v>1000</v>
          </cell>
          <cell r="V597">
            <v>0</v>
          </cell>
          <cell r="W597">
            <v>0</v>
          </cell>
        </row>
        <row r="598">
          <cell r="D598" t="str">
            <v>통신선 총무부</v>
          </cell>
          <cell r="E598">
            <v>419880005</v>
          </cell>
          <cell r="F598" t="str">
            <v>DIGITAL 저울</v>
          </cell>
          <cell r="G598" t="str">
            <v>1998.01.01</v>
          </cell>
          <cell r="I598">
            <v>10</v>
          </cell>
          <cell r="J598">
            <v>0.25900000000000001</v>
          </cell>
          <cell r="K598">
            <v>752000</v>
          </cell>
          <cell r="L598">
            <v>0</v>
          </cell>
          <cell r="M598">
            <v>752000</v>
          </cell>
          <cell r="N598">
            <v>610032</v>
          </cell>
          <cell r="O598">
            <v>36770</v>
          </cell>
          <cell r="P598">
            <v>646802</v>
          </cell>
          <cell r="Q598">
            <v>105198</v>
          </cell>
          <cell r="R598">
            <v>0</v>
          </cell>
          <cell r="S598">
            <v>0</v>
          </cell>
          <cell r="T598">
            <v>36770</v>
          </cell>
          <cell r="U598">
            <v>105198</v>
          </cell>
          <cell r="V598">
            <v>27246</v>
          </cell>
          <cell r="W598">
            <v>27246</v>
          </cell>
        </row>
        <row r="599">
          <cell r="D599" t="str">
            <v>통신선 총무부</v>
          </cell>
          <cell r="E599">
            <v>419900009</v>
          </cell>
          <cell r="F599" t="str">
            <v>위험물측정기</v>
          </cell>
          <cell r="G599" t="str">
            <v>1990.04.30</v>
          </cell>
          <cell r="H599">
            <v>2001.05</v>
          </cell>
          <cell r="I599">
            <v>10</v>
          </cell>
          <cell r="J599">
            <v>0.25900000000000001</v>
          </cell>
          <cell r="K599">
            <v>28462238</v>
          </cell>
          <cell r="L599">
            <v>0</v>
          </cell>
          <cell r="M599">
            <v>28462238</v>
          </cell>
          <cell r="N599">
            <v>28461238</v>
          </cell>
          <cell r="O599">
            <v>0</v>
          </cell>
          <cell r="P599">
            <v>28461238</v>
          </cell>
          <cell r="Q599">
            <v>1000</v>
          </cell>
          <cell r="R599">
            <v>0</v>
          </cell>
          <cell r="S599">
            <v>0</v>
          </cell>
          <cell r="T599">
            <v>0</v>
          </cell>
          <cell r="U599">
            <v>1000</v>
          </cell>
          <cell r="V599">
            <v>0</v>
          </cell>
          <cell r="W599">
            <v>0</v>
          </cell>
        </row>
        <row r="600">
          <cell r="D600" t="str">
            <v>통신선 총무부</v>
          </cell>
          <cell r="E600">
            <v>419910022</v>
          </cell>
          <cell r="F600" t="str">
            <v>수질분석기기</v>
          </cell>
          <cell r="G600" t="str">
            <v>1991.08.31</v>
          </cell>
          <cell r="H600">
            <v>2002.09</v>
          </cell>
          <cell r="I600">
            <v>10</v>
          </cell>
          <cell r="J600">
            <v>0.25900000000000001</v>
          </cell>
          <cell r="K600">
            <v>3000000</v>
          </cell>
          <cell r="L600">
            <v>0</v>
          </cell>
          <cell r="M600">
            <v>3000000</v>
          </cell>
          <cell r="N600">
            <v>2816002</v>
          </cell>
          <cell r="O600">
            <v>182998</v>
          </cell>
          <cell r="P600">
            <v>2999000</v>
          </cell>
          <cell r="Q600">
            <v>1000</v>
          </cell>
          <cell r="R600">
            <v>0</v>
          </cell>
          <cell r="S600">
            <v>0</v>
          </cell>
          <cell r="T600">
            <v>182998</v>
          </cell>
          <cell r="U600">
            <v>1000</v>
          </cell>
          <cell r="V600">
            <v>0</v>
          </cell>
          <cell r="W600">
            <v>0</v>
          </cell>
        </row>
        <row r="601">
          <cell r="D601" t="str">
            <v>통신선 총무부</v>
          </cell>
          <cell r="E601">
            <v>419920003</v>
          </cell>
          <cell r="F601" t="str">
            <v>COMPUTER</v>
          </cell>
          <cell r="G601" t="str">
            <v>1998.01.01</v>
          </cell>
          <cell r="I601">
            <v>10</v>
          </cell>
          <cell r="J601">
            <v>0.25900000000000001</v>
          </cell>
          <cell r="K601">
            <v>860000</v>
          </cell>
          <cell r="L601">
            <v>0</v>
          </cell>
          <cell r="M601">
            <v>860000</v>
          </cell>
          <cell r="N601">
            <v>663352</v>
          </cell>
          <cell r="O601">
            <v>50932</v>
          </cell>
          <cell r="P601">
            <v>714284</v>
          </cell>
          <cell r="Q601">
            <v>145716</v>
          </cell>
          <cell r="R601">
            <v>0</v>
          </cell>
          <cell r="S601">
            <v>0</v>
          </cell>
          <cell r="T601">
            <v>50932</v>
          </cell>
          <cell r="U601">
            <v>145716</v>
          </cell>
          <cell r="V601">
            <v>37740</v>
          </cell>
          <cell r="W601">
            <v>37740</v>
          </cell>
        </row>
        <row r="602">
          <cell r="D602" t="str">
            <v>통신선 총무부</v>
          </cell>
          <cell r="E602">
            <v>419920019</v>
          </cell>
          <cell r="F602" t="str">
            <v>하수처리기</v>
          </cell>
          <cell r="G602" t="str">
            <v>1992.05.31</v>
          </cell>
          <cell r="I602">
            <v>10</v>
          </cell>
          <cell r="J602">
            <v>0.25900000000000001</v>
          </cell>
          <cell r="K602">
            <v>62845887</v>
          </cell>
          <cell r="L602">
            <v>0</v>
          </cell>
          <cell r="M602">
            <v>62845887</v>
          </cell>
          <cell r="N602">
            <v>57883319</v>
          </cell>
          <cell r="O602">
            <v>1285305</v>
          </cell>
          <cell r="P602">
            <v>59168624</v>
          </cell>
          <cell r="Q602">
            <v>3677263</v>
          </cell>
          <cell r="R602">
            <v>0</v>
          </cell>
          <cell r="S602">
            <v>0</v>
          </cell>
          <cell r="T602">
            <v>1285305</v>
          </cell>
          <cell r="U602">
            <v>3677263</v>
          </cell>
          <cell r="V602">
            <v>952411</v>
          </cell>
          <cell r="W602">
            <v>952411</v>
          </cell>
        </row>
        <row r="603">
          <cell r="D603" t="str">
            <v>통신선 총무부</v>
          </cell>
          <cell r="E603">
            <v>419930001</v>
          </cell>
          <cell r="F603" t="str">
            <v>COMPUTER</v>
          </cell>
          <cell r="G603" t="str">
            <v>1998.01.01</v>
          </cell>
          <cell r="I603">
            <v>10</v>
          </cell>
          <cell r="J603">
            <v>0.25900000000000001</v>
          </cell>
          <cell r="K603">
            <v>826000</v>
          </cell>
          <cell r="L603">
            <v>0</v>
          </cell>
          <cell r="M603">
            <v>826000</v>
          </cell>
          <cell r="N603">
            <v>613937</v>
          </cell>
          <cell r="O603">
            <v>54924</v>
          </cell>
          <cell r="P603">
            <v>668861</v>
          </cell>
          <cell r="Q603">
            <v>157139</v>
          </cell>
          <cell r="R603">
            <v>0</v>
          </cell>
          <cell r="S603">
            <v>0</v>
          </cell>
          <cell r="T603">
            <v>54924</v>
          </cell>
          <cell r="U603">
            <v>157139</v>
          </cell>
          <cell r="V603">
            <v>40699</v>
          </cell>
          <cell r="W603">
            <v>40699</v>
          </cell>
        </row>
        <row r="604">
          <cell r="D604" t="str">
            <v>통신선 총무부</v>
          </cell>
          <cell r="E604">
            <v>419950014</v>
          </cell>
          <cell r="F604" t="str">
            <v>소각로</v>
          </cell>
          <cell r="G604" t="str">
            <v>1998.01.01</v>
          </cell>
          <cell r="I604">
            <v>10</v>
          </cell>
          <cell r="J604">
            <v>0.25900000000000001</v>
          </cell>
          <cell r="K604">
            <v>37930000</v>
          </cell>
          <cell r="L604">
            <v>0</v>
          </cell>
          <cell r="M604">
            <v>37930000</v>
          </cell>
          <cell r="N604">
            <v>25185466</v>
          </cell>
          <cell r="O604">
            <v>3300834</v>
          </cell>
          <cell r="P604">
            <v>28486300</v>
          </cell>
          <cell r="Q604">
            <v>9443700</v>
          </cell>
          <cell r="R604">
            <v>0</v>
          </cell>
          <cell r="S604">
            <v>0</v>
          </cell>
          <cell r="T604">
            <v>3300834</v>
          </cell>
          <cell r="U604">
            <v>9443700</v>
          </cell>
          <cell r="V604">
            <v>2445918</v>
          </cell>
          <cell r="W604">
            <v>2445918</v>
          </cell>
        </row>
        <row r="605">
          <cell r="D605" t="str">
            <v>통신선 총무부</v>
          </cell>
          <cell r="E605">
            <v>419950031</v>
          </cell>
          <cell r="F605" t="str">
            <v>탈수기(밸트프레스)</v>
          </cell>
          <cell r="G605" t="str">
            <v>1998.01.01</v>
          </cell>
          <cell r="I605">
            <v>10</v>
          </cell>
          <cell r="J605">
            <v>0.25900000000000001</v>
          </cell>
          <cell r="K605">
            <v>40000000</v>
          </cell>
          <cell r="L605">
            <v>0</v>
          </cell>
          <cell r="M605">
            <v>40000000</v>
          </cell>
          <cell r="N605">
            <v>29405131</v>
          </cell>
          <cell r="O605">
            <v>2744071</v>
          </cell>
          <cell r="P605">
            <v>32149202</v>
          </cell>
          <cell r="Q605">
            <v>7850798</v>
          </cell>
          <cell r="R605">
            <v>0</v>
          </cell>
          <cell r="S605">
            <v>0</v>
          </cell>
          <cell r="T605">
            <v>2744071</v>
          </cell>
          <cell r="U605">
            <v>7850798</v>
          </cell>
          <cell r="V605">
            <v>2033356</v>
          </cell>
          <cell r="W605">
            <v>2033356</v>
          </cell>
        </row>
        <row r="606">
          <cell r="D606" t="str">
            <v>통신선 총무부</v>
          </cell>
          <cell r="E606">
            <v>419990011</v>
          </cell>
          <cell r="F606" t="str">
            <v>지하식계근대(10ton)</v>
          </cell>
          <cell r="G606" t="str">
            <v>1999.04.30</v>
          </cell>
          <cell r="I606">
            <v>10</v>
          </cell>
          <cell r="J606">
            <v>0.25900000000000001</v>
          </cell>
          <cell r="K606">
            <v>6500000</v>
          </cell>
          <cell r="L606">
            <v>0</v>
          </cell>
          <cell r="M606">
            <v>6500000</v>
          </cell>
          <cell r="N606">
            <v>3855352</v>
          </cell>
          <cell r="O606">
            <v>684964</v>
          </cell>
          <cell r="P606">
            <v>4540316</v>
          </cell>
          <cell r="Q606">
            <v>1959684</v>
          </cell>
          <cell r="R606">
            <v>0</v>
          </cell>
          <cell r="S606">
            <v>0</v>
          </cell>
          <cell r="T606">
            <v>684964</v>
          </cell>
          <cell r="U606">
            <v>1959684</v>
          </cell>
          <cell r="V606">
            <v>507558</v>
          </cell>
          <cell r="W606">
            <v>507558</v>
          </cell>
        </row>
        <row r="607">
          <cell r="D607" t="str">
            <v>통신선 환경반</v>
          </cell>
          <cell r="E607">
            <v>420000014</v>
          </cell>
          <cell r="F607" t="str">
            <v>폐수처리장 정량PUMP</v>
          </cell>
          <cell r="G607" t="str">
            <v>2000.04.08</v>
          </cell>
          <cell r="I607">
            <v>10</v>
          </cell>
          <cell r="J607">
            <v>0.25900000000000001</v>
          </cell>
          <cell r="K607">
            <v>1700000</v>
          </cell>
          <cell r="L607">
            <v>0</v>
          </cell>
          <cell r="M607">
            <v>1700000</v>
          </cell>
          <cell r="N607">
            <v>766562</v>
          </cell>
          <cell r="O607">
            <v>241760</v>
          </cell>
          <cell r="P607">
            <v>1008322</v>
          </cell>
          <cell r="Q607">
            <v>691678</v>
          </cell>
          <cell r="R607">
            <v>0</v>
          </cell>
          <cell r="S607">
            <v>0</v>
          </cell>
          <cell r="T607">
            <v>241760</v>
          </cell>
          <cell r="U607">
            <v>691678</v>
          </cell>
          <cell r="V607">
            <v>179144</v>
          </cell>
          <cell r="W607">
            <v>179144</v>
          </cell>
        </row>
        <row r="608">
          <cell r="D608" t="str">
            <v>통신선 설비보전부</v>
          </cell>
          <cell r="E608">
            <v>419830005</v>
          </cell>
          <cell r="F608" t="str">
            <v>변전시설</v>
          </cell>
          <cell r="G608" t="str">
            <v>1998.01.01</v>
          </cell>
          <cell r="I608">
            <v>10</v>
          </cell>
          <cell r="J608">
            <v>0.25900000000000001</v>
          </cell>
          <cell r="K608">
            <v>142400000</v>
          </cell>
          <cell r="L608">
            <v>0</v>
          </cell>
          <cell r="M608">
            <v>142400000</v>
          </cell>
          <cell r="N608">
            <v>124091545</v>
          </cell>
          <cell r="O608">
            <v>4741890</v>
          </cell>
          <cell r="P608">
            <v>128833435</v>
          </cell>
          <cell r="Q608">
            <v>13566565</v>
          </cell>
          <cell r="R608">
            <v>0</v>
          </cell>
          <cell r="S608">
            <v>0</v>
          </cell>
          <cell r="T608">
            <v>4741890</v>
          </cell>
          <cell r="U608">
            <v>13566565</v>
          </cell>
          <cell r="V608">
            <v>3513740</v>
          </cell>
          <cell r="W608">
            <v>3513740</v>
          </cell>
        </row>
        <row r="609">
          <cell r="D609" t="str">
            <v>통신선 설비보전부</v>
          </cell>
          <cell r="E609">
            <v>419860003</v>
          </cell>
          <cell r="F609" t="str">
            <v>감속기</v>
          </cell>
          <cell r="G609" t="str">
            <v>1986.02.28</v>
          </cell>
          <cell r="H609">
            <v>1995.12</v>
          </cell>
          <cell r="I609">
            <v>10</v>
          </cell>
          <cell r="J609">
            <v>0.25900000000000001</v>
          </cell>
          <cell r="K609">
            <v>3750000</v>
          </cell>
          <cell r="L609">
            <v>0</v>
          </cell>
          <cell r="M609">
            <v>3750000</v>
          </cell>
          <cell r="N609">
            <v>3749000</v>
          </cell>
          <cell r="O609">
            <v>0</v>
          </cell>
          <cell r="P609">
            <v>3749000</v>
          </cell>
          <cell r="Q609">
            <v>1000</v>
          </cell>
          <cell r="R609">
            <v>0</v>
          </cell>
          <cell r="S609">
            <v>0</v>
          </cell>
          <cell r="T609">
            <v>0</v>
          </cell>
          <cell r="U609">
            <v>1000</v>
          </cell>
          <cell r="V609">
            <v>0</v>
          </cell>
          <cell r="W609">
            <v>0</v>
          </cell>
        </row>
        <row r="610">
          <cell r="D610" t="str">
            <v>통신선 설비보전부</v>
          </cell>
          <cell r="E610">
            <v>419860006</v>
          </cell>
          <cell r="F610" t="str">
            <v>STAGE ASSEMBLY</v>
          </cell>
          <cell r="G610" t="str">
            <v>1986.11.22</v>
          </cell>
          <cell r="H610">
            <v>1994.12</v>
          </cell>
          <cell r="I610">
            <v>10</v>
          </cell>
          <cell r="J610">
            <v>0.25900000000000001</v>
          </cell>
          <cell r="K610">
            <v>2032000</v>
          </cell>
          <cell r="L610">
            <v>0</v>
          </cell>
          <cell r="M610">
            <v>2032000</v>
          </cell>
          <cell r="N610">
            <v>2031000</v>
          </cell>
          <cell r="O610">
            <v>0</v>
          </cell>
          <cell r="P610">
            <v>2031000</v>
          </cell>
          <cell r="Q610">
            <v>1000</v>
          </cell>
          <cell r="R610">
            <v>0</v>
          </cell>
          <cell r="S610">
            <v>0</v>
          </cell>
          <cell r="T610">
            <v>0</v>
          </cell>
          <cell r="U610">
            <v>1000</v>
          </cell>
          <cell r="V610">
            <v>0</v>
          </cell>
          <cell r="W610">
            <v>0</v>
          </cell>
        </row>
        <row r="611">
          <cell r="D611" t="str">
            <v>통신선 설비보전부</v>
          </cell>
          <cell r="E611">
            <v>419860007</v>
          </cell>
          <cell r="F611" t="str">
            <v>A. C. INVERTER</v>
          </cell>
          <cell r="G611" t="str">
            <v>1986.11.29</v>
          </cell>
          <cell r="H611">
            <v>1993.12</v>
          </cell>
          <cell r="I611">
            <v>10</v>
          </cell>
          <cell r="J611">
            <v>0.25900000000000001</v>
          </cell>
          <cell r="K611">
            <v>3880315</v>
          </cell>
          <cell r="L611">
            <v>0</v>
          </cell>
          <cell r="M611">
            <v>3880315</v>
          </cell>
          <cell r="N611">
            <v>3879315</v>
          </cell>
          <cell r="O611">
            <v>0</v>
          </cell>
          <cell r="P611">
            <v>3879315</v>
          </cell>
          <cell r="Q611">
            <v>1000</v>
          </cell>
          <cell r="R611">
            <v>0</v>
          </cell>
          <cell r="S611">
            <v>0</v>
          </cell>
          <cell r="T611">
            <v>0</v>
          </cell>
          <cell r="U611">
            <v>1000</v>
          </cell>
          <cell r="V611">
            <v>0</v>
          </cell>
          <cell r="W611">
            <v>0</v>
          </cell>
        </row>
        <row r="612">
          <cell r="D612" t="str">
            <v>통신선 설비보전부</v>
          </cell>
          <cell r="E612">
            <v>419870013</v>
          </cell>
          <cell r="F612" t="str">
            <v>CEARED MOTOR</v>
          </cell>
          <cell r="G612" t="str">
            <v>1987.11.30</v>
          </cell>
          <cell r="H612">
            <v>1996.11</v>
          </cell>
          <cell r="I612">
            <v>10</v>
          </cell>
          <cell r="J612">
            <v>0.25900000000000001</v>
          </cell>
          <cell r="K612">
            <v>1400000</v>
          </cell>
          <cell r="L612">
            <v>0</v>
          </cell>
          <cell r="M612">
            <v>1400000</v>
          </cell>
          <cell r="N612">
            <v>1399000</v>
          </cell>
          <cell r="O612">
            <v>0</v>
          </cell>
          <cell r="P612">
            <v>1399000</v>
          </cell>
          <cell r="Q612">
            <v>1000</v>
          </cell>
          <cell r="R612">
            <v>0</v>
          </cell>
          <cell r="S612">
            <v>0</v>
          </cell>
          <cell r="T612">
            <v>0</v>
          </cell>
          <cell r="U612">
            <v>1000</v>
          </cell>
          <cell r="V612">
            <v>0</v>
          </cell>
          <cell r="W612">
            <v>0</v>
          </cell>
        </row>
        <row r="613">
          <cell r="D613" t="str">
            <v>통신선 설비보전부</v>
          </cell>
          <cell r="E613">
            <v>419880003</v>
          </cell>
          <cell r="F613" t="str">
            <v>HOIST</v>
          </cell>
          <cell r="G613" t="str">
            <v>1988.03.31</v>
          </cell>
          <cell r="H613">
            <v>1996.06</v>
          </cell>
          <cell r="I613">
            <v>10</v>
          </cell>
          <cell r="J613">
            <v>0.25900000000000001</v>
          </cell>
          <cell r="K613">
            <v>1804276</v>
          </cell>
          <cell r="L613">
            <v>0</v>
          </cell>
          <cell r="M613">
            <v>1804276</v>
          </cell>
          <cell r="N613">
            <v>1803276</v>
          </cell>
          <cell r="O613">
            <v>0</v>
          </cell>
          <cell r="P613">
            <v>1803276</v>
          </cell>
          <cell r="Q613">
            <v>1000</v>
          </cell>
          <cell r="R613">
            <v>0</v>
          </cell>
          <cell r="S613">
            <v>0</v>
          </cell>
          <cell r="T613">
            <v>0</v>
          </cell>
          <cell r="U613">
            <v>1000</v>
          </cell>
          <cell r="V613">
            <v>0</v>
          </cell>
          <cell r="W613">
            <v>0</v>
          </cell>
        </row>
        <row r="614">
          <cell r="D614" t="str">
            <v>통신선 설비보전부</v>
          </cell>
          <cell r="E614">
            <v>419900008</v>
          </cell>
          <cell r="F614" t="str">
            <v>변압기</v>
          </cell>
          <cell r="G614" t="str">
            <v>1990.04.30</v>
          </cell>
          <cell r="H614">
            <v>2001.05</v>
          </cell>
          <cell r="I614">
            <v>10</v>
          </cell>
          <cell r="J614">
            <v>0.25900000000000001</v>
          </cell>
          <cell r="K614">
            <v>2000000</v>
          </cell>
          <cell r="L614">
            <v>0</v>
          </cell>
          <cell r="M614">
            <v>2000000</v>
          </cell>
          <cell r="N614">
            <v>1999000</v>
          </cell>
          <cell r="O614">
            <v>0</v>
          </cell>
          <cell r="P614">
            <v>1999000</v>
          </cell>
          <cell r="Q614">
            <v>1000</v>
          </cell>
          <cell r="R614">
            <v>0</v>
          </cell>
          <cell r="S614">
            <v>0</v>
          </cell>
          <cell r="T614">
            <v>0</v>
          </cell>
          <cell r="U614">
            <v>1000</v>
          </cell>
          <cell r="V614">
            <v>0</v>
          </cell>
          <cell r="W614">
            <v>0</v>
          </cell>
        </row>
        <row r="615">
          <cell r="D615" t="str">
            <v>통신선 설비보전부</v>
          </cell>
          <cell r="E615">
            <v>419900019</v>
          </cell>
          <cell r="F615" t="str">
            <v>변압기</v>
          </cell>
          <cell r="G615" t="str">
            <v>1998.01.01</v>
          </cell>
          <cell r="I615">
            <v>10</v>
          </cell>
          <cell r="J615">
            <v>0.25900000000000001</v>
          </cell>
          <cell r="K615">
            <v>3576000</v>
          </cell>
          <cell r="L615">
            <v>0</v>
          </cell>
          <cell r="M615">
            <v>3576000</v>
          </cell>
          <cell r="N615">
            <v>2900896</v>
          </cell>
          <cell r="O615">
            <v>174852</v>
          </cell>
          <cell r="P615">
            <v>3075748</v>
          </cell>
          <cell r="Q615">
            <v>500252</v>
          </cell>
          <cell r="R615">
            <v>0</v>
          </cell>
          <cell r="S615">
            <v>0</v>
          </cell>
          <cell r="T615">
            <v>174852</v>
          </cell>
          <cell r="U615">
            <v>500252</v>
          </cell>
          <cell r="V615">
            <v>129565</v>
          </cell>
          <cell r="W615">
            <v>129565</v>
          </cell>
        </row>
        <row r="616">
          <cell r="D616" t="str">
            <v>통신선 설비보전부</v>
          </cell>
          <cell r="E616">
            <v>419910008</v>
          </cell>
          <cell r="F616" t="str">
            <v>F/S기계실 환기시설</v>
          </cell>
          <cell r="G616" t="str">
            <v>1998.01.01</v>
          </cell>
          <cell r="I616">
            <v>10</v>
          </cell>
          <cell r="J616">
            <v>0.25900000000000001</v>
          </cell>
          <cell r="K616">
            <v>3069000</v>
          </cell>
          <cell r="L616">
            <v>0</v>
          </cell>
          <cell r="M616">
            <v>3069000</v>
          </cell>
          <cell r="N616">
            <v>2489612</v>
          </cell>
          <cell r="O616">
            <v>150061</v>
          </cell>
          <cell r="P616">
            <v>2639673</v>
          </cell>
          <cell r="Q616">
            <v>429327</v>
          </cell>
          <cell r="R616">
            <v>0</v>
          </cell>
          <cell r="S616">
            <v>0</v>
          </cell>
          <cell r="T616">
            <v>150061</v>
          </cell>
          <cell r="U616">
            <v>429327</v>
          </cell>
          <cell r="V616">
            <v>111195</v>
          </cell>
          <cell r="W616">
            <v>111195</v>
          </cell>
        </row>
        <row r="617">
          <cell r="D617" t="str">
            <v>통신선 설비보전부</v>
          </cell>
          <cell r="E617">
            <v>419920005</v>
          </cell>
          <cell r="F617" t="str">
            <v>HOIST</v>
          </cell>
          <cell r="G617" t="str">
            <v>1998.01.01</v>
          </cell>
          <cell r="I617">
            <v>10</v>
          </cell>
          <cell r="J617">
            <v>0.25900000000000001</v>
          </cell>
          <cell r="K617">
            <v>1472000</v>
          </cell>
          <cell r="L617">
            <v>0</v>
          </cell>
          <cell r="M617">
            <v>1472000</v>
          </cell>
          <cell r="N617">
            <v>1094087</v>
          </cell>
          <cell r="O617">
            <v>97879</v>
          </cell>
          <cell r="P617">
            <v>1191966</v>
          </cell>
          <cell r="Q617">
            <v>280034</v>
          </cell>
          <cell r="R617">
            <v>0</v>
          </cell>
          <cell r="S617">
            <v>0</v>
          </cell>
          <cell r="T617">
            <v>97879</v>
          </cell>
          <cell r="U617">
            <v>280034</v>
          </cell>
          <cell r="V617">
            <v>72528</v>
          </cell>
          <cell r="W617">
            <v>72528</v>
          </cell>
        </row>
        <row r="618">
          <cell r="D618" t="str">
            <v>통신선 설비보전부</v>
          </cell>
          <cell r="E618">
            <v>419920015</v>
          </cell>
          <cell r="F618" t="str">
            <v>COLD PUMP</v>
          </cell>
          <cell r="G618" t="str">
            <v>1992.05.31</v>
          </cell>
          <cell r="H618">
            <v>2002.08</v>
          </cell>
          <cell r="I618">
            <v>10</v>
          </cell>
          <cell r="J618">
            <v>0.25900000000000001</v>
          </cell>
          <cell r="K618">
            <v>6800000</v>
          </cell>
          <cell r="L618">
            <v>0</v>
          </cell>
          <cell r="M618">
            <v>6800000</v>
          </cell>
          <cell r="N618">
            <v>6389652</v>
          </cell>
          <cell r="O618">
            <v>409348</v>
          </cell>
          <cell r="P618">
            <v>6799000</v>
          </cell>
          <cell r="Q618">
            <v>1000</v>
          </cell>
          <cell r="R618">
            <v>0</v>
          </cell>
          <cell r="S618">
            <v>0</v>
          </cell>
          <cell r="T618">
            <v>409348</v>
          </cell>
          <cell r="U618">
            <v>1000</v>
          </cell>
          <cell r="V618">
            <v>0</v>
          </cell>
          <cell r="W618">
            <v>0</v>
          </cell>
        </row>
        <row r="619">
          <cell r="D619" t="str">
            <v>통신선 설비보전부</v>
          </cell>
          <cell r="E619">
            <v>419940005</v>
          </cell>
          <cell r="F619" t="str">
            <v>IS형 단단펌프</v>
          </cell>
          <cell r="G619" t="str">
            <v>1998.01.01</v>
          </cell>
          <cell r="I619">
            <v>10</v>
          </cell>
          <cell r="J619">
            <v>0.25900000000000001</v>
          </cell>
          <cell r="K619">
            <v>2704000</v>
          </cell>
          <cell r="L619">
            <v>0</v>
          </cell>
          <cell r="M619">
            <v>2704000</v>
          </cell>
          <cell r="N619">
            <v>1911875</v>
          </cell>
          <cell r="O619">
            <v>205160</v>
          </cell>
          <cell r="P619">
            <v>2117035</v>
          </cell>
          <cell r="Q619">
            <v>586965</v>
          </cell>
          <cell r="R619">
            <v>0</v>
          </cell>
          <cell r="S619">
            <v>0</v>
          </cell>
          <cell r="T619">
            <v>205160</v>
          </cell>
          <cell r="U619">
            <v>586965</v>
          </cell>
          <cell r="V619">
            <v>152023</v>
          </cell>
          <cell r="W619">
            <v>152023</v>
          </cell>
        </row>
        <row r="620">
          <cell r="D620" t="str">
            <v>통신선 설비보전부</v>
          </cell>
          <cell r="E620">
            <v>419990042</v>
          </cell>
          <cell r="F620" t="str">
            <v>QUADDING M/C DC SERVO DRIVE</v>
          </cell>
          <cell r="G620" t="str">
            <v>1999.05.20</v>
          </cell>
          <cell r="I620">
            <v>10</v>
          </cell>
          <cell r="J620">
            <v>0.25900000000000001</v>
          </cell>
          <cell r="K620">
            <v>2200000</v>
          </cell>
          <cell r="L620">
            <v>0</v>
          </cell>
          <cell r="M620">
            <v>2200000</v>
          </cell>
          <cell r="N620">
            <v>1304888</v>
          </cell>
          <cell r="O620">
            <v>231834</v>
          </cell>
          <cell r="P620">
            <v>1536722</v>
          </cell>
          <cell r="Q620">
            <v>663278</v>
          </cell>
          <cell r="R620">
            <v>0</v>
          </cell>
          <cell r="S620">
            <v>0</v>
          </cell>
          <cell r="T620">
            <v>231834</v>
          </cell>
          <cell r="U620">
            <v>663278</v>
          </cell>
          <cell r="V620">
            <v>171789</v>
          </cell>
          <cell r="W620">
            <v>171789</v>
          </cell>
        </row>
        <row r="621">
          <cell r="D621" t="str">
            <v>통신선 설비보전부</v>
          </cell>
          <cell r="E621">
            <v>419990068</v>
          </cell>
          <cell r="F621" t="str">
            <v>SCR팀 CARRIER</v>
          </cell>
          <cell r="G621" t="str">
            <v>1999.08.27</v>
          </cell>
          <cell r="I621">
            <v>10</v>
          </cell>
          <cell r="J621">
            <v>0.25900000000000001</v>
          </cell>
          <cell r="K621">
            <v>16000000</v>
          </cell>
          <cell r="L621">
            <v>0</v>
          </cell>
          <cell r="M621">
            <v>16000000</v>
          </cell>
          <cell r="N621">
            <v>8352400</v>
          </cell>
          <cell r="O621">
            <v>1980728</v>
          </cell>
          <cell r="P621">
            <v>10333128</v>
          </cell>
          <cell r="Q621">
            <v>5666872</v>
          </cell>
          <cell r="R621">
            <v>0</v>
          </cell>
          <cell r="S621">
            <v>0</v>
          </cell>
          <cell r="T621">
            <v>1980728</v>
          </cell>
          <cell r="U621">
            <v>5666872</v>
          </cell>
          <cell r="V621">
            <v>1467719</v>
          </cell>
          <cell r="W621">
            <v>1467719</v>
          </cell>
        </row>
        <row r="622">
          <cell r="D622" t="str">
            <v>통신선 설비보전부</v>
          </cell>
          <cell r="E622">
            <v>420000034</v>
          </cell>
          <cell r="F622" t="str">
            <v>화천범용선반</v>
          </cell>
          <cell r="G622" t="str">
            <v>2000.06.23</v>
          </cell>
          <cell r="I622">
            <v>10</v>
          </cell>
          <cell r="J622">
            <v>0.25900000000000001</v>
          </cell>
          <cell r="K622">
            <v>22000000</v>
          </cell>
          <cell r="L622">
            <v>0</v>
          </cell>
          <cell r="M622">
            <v>22000000</v>
          </cell>
          <cell r="N622">
            <v>9920218</v>
          </cell>
          <cell r="O622">
            <v>3128664</v>
          </cell>
          <cell r="P622">
            <v>13048882</v>
          </cell>
          <cell r="Q622">
            <v>8951118</v>
          </cell>
          <cell r="R622">
            <v>0</v>
          </cell>
          <cell r="S622">
            <v>0</v>
          </cell>
          <cell r="T622">
            <v>3128664</v>
          </cell>
          <cell r="U622">
            <v>8951118</v>
          </cell>
          <cell r="V622">
            <v>2318339</v>
          </cell>
          <cell r="W622">
            <v>2318339</v>
          </cell>
        </row>
        <row r="623">
          <cell r="D623" t="str">
            <v>통신선 설비보전부</v>
          </cell>
          <cell r="E623">
            <v>420010004</v>
          </cell>
          <cell r="F623" t="str">
            <v>통신선공장 옥외수전반</v>
          </cell>
          <cell r="G623" t="str">
            <v>2001.01.31</v>
          </cell>
          <cell r="I623">
            <v>10</v>
          </cell>
          <cell r="J623">
            <v>0.25900000000000001</v>
          </cell>
          <cell r="K623">
            <v>45000000</v>
          </cell>
          <cell r="L623">
            <v>0</v>
          </cell>
          <cell r="M623">
            <v>45000000</v>
          </cell>
          <cell r="N623">
            <v>11655000</v>
          </cell>
          <cell r="O623">
            <v>8636355</v>
          </cell>
          <cell r="P623">
            <v>20291355</v>
          </cell>
          <cell r="Q623">
            <v>24708645</v>
          </cell>
          <cell r="R623">
            <v>0</v>
          </cell>
          <cell r="S623">
            <v>0</v>
          </cell>
          <cell r="T623">
            <v>8636355</v>
          </cell>
          <cell r="U623">
            <v>24708645</v>
          </cell>
          <cell r="V623">
            <v>6399539</v>
          </cell>
          <cell r="W623">
            <v>6399539</v>
          </cell>
        </row>
        <row r="624">
          <cell r="D624" t="str">
            <v>W기</v>
          </cell>
          <cell r="K624">
            <v>3026915827</v>
          </cell>
          <cell r="L624">
            <v>11300000</v>
          </cell>
          <cell r="M624">
            <v>3038215827</v>
          </cell>
          <cell r="N624">
            <v>1964791058</v>
          </cell>
          <cell r="O624">
            <v>278207909</v>
          </cell>
          <cell r="P624">
            <v>2242998967</v>
          </cell>
          <cell r="Q624">
            <v>795216860</v>
          </cell>
          <cell r="R624">
            <v>0</v>
          </cell>
          <cell r="S624">
            <v>0</v>
          </cell>
          <cell r="T624">
            <v>278207909</v>
          </cell>
          <cell r="U624">
            <v>795216860</v>
          </cell>
          <cell r="V624">
            <v>205957006</v>
          </cell>
          <cell r="W624">
            <v>205957006</v>
          </cell>
        </row>
        <row r="625">
          <cell r="D625" t="str">
            <v>통신선 소재1팀</v>
          </cell>
          <cell r="E625">
            <v>419810008</v>
          </cell>
          <cell r="F625" t="str">
            <v>동판절단기</v>
          </cell>
          <cell r="G625" t="str">
            <v>1998.01.01</v>
          </cell>
          <cell r="I625">
            <v>10</v>
          </cell>
          <cell r="J625">
            <v>0.25900000000000001</v>
          </cell>
          <cell r="K625">
            <v>4740000</v>
          </cell>
          <cell r="L625">
            <v>0</v>
          </cell>
          <cell r="M625">
            <v>4740000</v>
          </cell>
          <cell r="N625">
            <v>4130576</v>
          </cell>
          <cell r="O625">
            <v>157841</v>
          </cell>
          <cell r="P625">
            <v>4288417</v>
          </cell>
          <cell r="Q625">
            <v>451583</v>
          </cell>
          <cell r="R625">
            <v>0</v>
          </cell>
          <cell r="S625">
            <v>0</v>
          </cell>
          <cell r="T625">
            <v>157841</v>
          </cell>
          <cell r="U625">
            <v>451583</v>
          </cell>
          <cell r="V625">
            <v>116959</v>
          </cell>
          <cell r="W625">
            <v>116959</v>
          </cell>
        </row>
        <row r="626">
          <cell r="D626" t="str">
            <v>통신선 소재1팀</v>
          </cell>
          <cell r="E626">
            <v>419820002</v>
          </cell>
          <cell r="F626" t="str">
            <v>집진기</v>
          </cell>
          <cell r="G626" t="str">
            <v>1982.04.30</v>
          </cell>
          <cell r="H626">
            <v>1993.12</v>
          </cell>
          <cell r="I626">
            <v>10</v>
          </cell>
          <cell r="J626">
            <v>0.25900000000000001</v>
          </cell>
          <cell r="K626">
            <v>25484752</v>
          </cell>
          <cell r="L626">
            <v>0</v>
          </cell>
          <cell r="M626">
            <v>25484752</v>
          </cell>
          <cell r="N626">
            <v>25483752</v>
          </cell>
          <cell r="O626">
            <v>0</v>
          </cell>
          <cell r="P626">
            <v>25483752</v>
          </cell>
          <cell r="Q626">
            <v>1000</v>
          </cell>
          <cell r="R626">
            <v>0</v>
          </cell>
          <cell r="S626">
            <v>0</v>
          </cell>
          <cell r="T626">
            <v>0</v>
          </cell>
          <cell r="U626">
            <v>1000</v>
          </cell>
          <cell r="V626">
            <v>0</v>
          </cell>
          <cell r="W626">
            <v>0</v>
          </cell>
        </row>
        <row r="627">
          <cell r="D627" t="str">
            <v>통신선 소재1팀</v>
          </cell>
          <cell r="E627">
            <v>419820005</v>
          </cell>
          <cell r="F627" t="str">
            <v>정류기</v>
          </cell>
          <cell r="G627" t="str">
            <v>1982.06.15</v>
          </cell>
          <cell r="H627">
            <v>1993.12</v>
          </cell>
          <cell r="I627">
            <v>10</v>
          </cell>
          <cell r="J627">
            <v>0.25900000000000001</v>
          </cell>
          <cell r="K627">
            <v>123960266</v>
          </cell>
          <cell r="L627">
            <v>0</v>
          </cell>
          <cell r="M627">
            <v>123960266</v>
          </cell>
          <cell r="N627">
            <v>123959266</v>
          </cell>
          <cell r="O627">
            <v>0</v>
          </cell>
          <cell r="P627">
            <v>123959266</v>
          </cell>
          <cell r="Q627">
            <v>1000</v>
          </cell>
          <cell r="R627">
            <v>0</v>
          </cell>
          <cell r="S627">
            <v>0</v>
          </cell>
          <cell r="T627">
            <v>0</v>
          </cell>
          <cell r="U627">
            <v>1000</v>
          </cell>
          <cell r="V627">
            <v>0</v>
          </cell>
          <cell r="W627">
            <v>0</v>
          </cell>
        </row>
        <row r="628">
          <cell r="D628" t="str">
            <v>통신선 소재1팀</v>
          </cell>
          <cell r="E628">
            <v>419840013</v>
          </cell>
          <cell r="F628" t="str">
            <v>도금시설</v>
          </cell>
          <cell r="G628" t="str">
            <v>1984.07.31</v>
          </cell>
          <cell r="H628">
            <v>1993.12</v>
          </cell>
          <cell r="I628">
            <v>10</v>
          </cell>
          <cell r="J628">
            <v>0.25900000000000001</v>
          </cell>
          <cell r="K628">
            <v>971766815</v>
          </cell>
          <cell r="L628">
            <v>0</v>
          </cell>
          <cell r="M628">
            <v>971766815</v>
          </cell>
          <cell r="N628">
            <v>971765815</v>
          </cell>
          <cell r="O628">
            <v>0</v>
          </cell>
          <cell r="P628">
            <v>971765815</v>
          </cell>
          <cell r="Q628">
            <v>1000</v>
          </cell>
          <cell r="R628">
            <v>0</v>
          </cell>
          <cell r="S628">
            <v>0</v>
          </cell>
          <cell r="T628">
            <v>0</v>
          </cell>
          <cell r="U628">
            <v>1000</v>
          </cell>
          <cell r="V628">
            <v>0</v>
          </cell>
          <cell r="W628">
            <v>0</v>
          </cell>
        </row>
        <row r="629">
          <cell r="D629" t="str">
            <v>통신선 소재1팀</v>
          </cell>
          <cell r="E629">
            <v>419840019</v>
          </cell>
          <cell r="F629" t="str">
            <v>세탁설비</v>
          </cell>
          <cell r="G629" t="str">
            <v>1984.11.30</v>
          </cell>
          <cell r="H629">
            <v>1993.12</v>
          </cell>
          <cell r="I629">
            <v>10</v>
          </cell>
          <cell r="J629">
            <v>0.25900000000000001</v>
          </cell>
          <cell r="K629">
            <v>2570000</v>
          </cell>
          <cell r="L629">
            <v>0</v>
          </cell>
          <cell r="M629">
            <v>2570000</v>
          </cell>
          <cell r="N629">
            <v>2569000</v>
          </cell>
          <cell r="O629">
            <v>0</v>
          </cell>
          <cell r="P629">
            <v>2569000</v>
          </cell>
          <cell r="Q629">
            <v>1000</v>
          </cell>
          <cell r="R629">
            <v>0</v>
          </cell>
          <cell r="S629">
            <v>0</v>
          </cell>
          <cell r="T629">
            <v>0</v>
          </cell>
          <cell r="U629">
            <v>1000</v>
          </cell>
          <cell r="V629">
            <v>0</v>
          </cell>
          <cell r="W629">
            <v>0</v>
          </cell>
        </row>
        <row r="630">
          <cell r="D630" t="str">
            <v>통신선 소재1팀</v>
          </cell>
          <cell r="E630">
            <v>419840035</v>
          </cell>
          <cell r="F630" t="str">
            <v>자동회전세탁기</v>
          </cell>
          <cell r="G630" t="str">
            <v>1984.12.31</v>
          </cell>
          <cell r="H630">
            <v>1993.12</v>
          </cell>
          <cell r="I630">
            <v>10</v>
          </cell>
          <cell r="J630">
            <v>0.25900000000000001</v>
          </cell>
          <cell r="K630">
            <v>4403031</v>
          </cell>
          <cell r="L630">
            <v>0</v>
          </cell>
          <cell r="M630">
            <v>4403031</v>
          </cell>
          <cell r="N630">
            <v>4402031</v>
          </cell>
          <cell r="O630">
            <v>0</v>
          </cell>
          <cell r="P630">
            <v>4402031</v>
          </cell>
          <cell r="Q630">
            <v>1000</v>
          </cell>
          <cell r="R630">
            <v>0</v>
          </cell>
          <cell r="S630">
            <v>0</v>
          </cell>
          <cell r="T630">
            <v>0</v>
          </cell>
          <cell r="U630">
            <v>1000</v>
          </cell>
          <cell r="V630">
            <v>0</v>
          </cell>
          <cell r="W630">
            <v>0</v>
          </cell>
        </row>
        <row r="631">
          <cell r="D631" t="str">
            <v>통신선 소재1팀</v>
          </cell>
          <cell r="E631">
            <v>419850012</v>
          </cell>
          <cell r="F631" t="str">
            <v>배기장치</v>
          </cell>
          <cell r="G631" t="str">
            <v>1985.06.29</v>
          </cell>
          <cell r="H631">
            <v>1993.12</v>
          </cell>
          <cell r="I631">
            <v>10</v>
          </cell>
          <cell r="J631">
            <v>0.25900000000000001</v>
          </cell>
          <cell r="K631">
            <v>25308583</v>
          </cell>
          <cell r="L631">
            <v>0</v>
          </cell>
          <cell r="M631">
            <v>25308583</v>
          </cell>
          <cell r="N631">
            <v>25307583</v>
          </cell>
          <cell r="O631">
            <v>0</v>
          </cell>
          <cell r="P631">
            <v>25307583</v>
          </cell>
          <cell r="Q631">
            <v>1000</v>
          </cell>
          <cell r="R631">
            <v>0</v>
          </cell>
          <cell r="S631">
            <v>0</v>
          </cell>
          <cell r="T631">
            <v>0</v>
          </cell>
          <cell r="U631">
            <v>1000</v>
          </cell>
          <cell r="V631">
            <v>0</v>
          </cell>
          <cell r="W631">
            <v>0</v>
          </cell>
        </row>
        <row r="632">
          <cell r="D632" t="str">
            <v>통신선 소재1팀</v>
          </cell>
          <cell r="E632">
            <v>419860001</v>
          </cell>
          <cell r="F632" t="str">
            <v>붕산탱크</v>
          </cell>
          <cell r="G632" t="str">
            <v>1998.01.01</v>
          </cell>
          <cell r="I632">
            <v>10</v>
          </cell>
          <cell r="J632">
            <v>0.25900000000000001</v>
          </cell>
          <cell r="K632">
            <v>5020000</v>
          </cell>
          <cell r="L632">
            <v>0</v>
          </cell>
          <cell r="M632">
            <v>5020000</v>
          </cell>
          <cell r="N632">
            <v>4374576</v>
          </cell>
          <cell r="O632">
            <v>167165</v>
          </cell>
          <cell r="P632">
            <v>4541741</v>
          </cell>
          <cell r="Q632">
            <v>478259</v>
          </cell>
          <cell r="R632">
            <v>0</v>
          </cell>
          <cell r="S632">
            <v>0</v>
          </cell>
          <cell r="T632">
            <v>167165</v>
          </cell>
          <cell r="U632">
            <v>478259</v>
          </cell>
          <cell r="V632">
            <v>123869</v>
          </cell>
          <cell r="W632">
            <v>123869</v>
          </cell>
        </row>
        <row r="633">
          <cell r="D633" t="str">
            <v>통신선 소재1팀</v>
          </cell>
          <cell r="E633">
            <v>419870001</v>
          </cell>
          <cell r="F633" t="str">
            <v>ROOTS BLOWER</v>
          </cell>
          <cell r="G633" t="str">
            <v>1987.01.31</v>
          </cell>
          <cell r="H633">
            <v>1994.12</v>
          </cell>
          <cell r="I633">
            <v>10</v>
          </cell>
          <cell r="J633">
            <v>0.25900000000000001</v>
          </cell>
          <cell r="K633">
            <v>2796497</v>
          </cell>
          <cell r="L633">
            <v>0</v>
          </cell>
          <cell r="M633">
            <v>2796497</v>
          </cell>
          <cell r="N633">
            <v>2795497</v>
          </cell>
          <cell r="O633">
            <v>0</v>
          </cell>
          <cell r="P633">
            <v>2795497</v>
          </cell>
          <cell r="Q633">
            <v>1000</v>
          </cell>
          <cell r="R633">
            <v>0</v>
          </cell>
          <cell r="S633">
            <v>0</v>
          </cell>
          <cell r="T633">
            <v>0</v>
          </cell>
          <cell r="U633">
            <v>1000</v>
          </cell>
          <cell r="V633">
            <v>0</v>
          </cell>
          <cell r="W633">
            <v>0</v>
          </cell>
        </row>
        <row r="634">
          <cell r="D634" t="str">
            <v>통신선 소재1팀</v>
          </cell>
          <cell r="E634">
            <v>419870017</v>
          </cell>
          <cell r="F634" t="str">
            <v>내산펌프</v>
          </cell>
          <cell r="G634" t="str">
            <v>1987.12.31</v>
          </cell>
          <cell r="H634">
            <v>1996.03</v>
          </cell>
          <cell r="I634">
            <v>10</v>
          </cell>
          <cell r="J634">
            <v>0.25900000000000001</v>
          </cell>
          <cell r="K634">
            <v>7206197</v>
          </cell>
          <cell r="L634">
            <v>0</v>
          </cell>
          <cell r="M634">
            <v>7206197</v>
          </cell>
          <cell r="N634">
            <v>7205197</v>
          </cell>
          <cell r="O634">
            <v>0</v>
          </cell>
          <cell r="P634">
            <v>7205197</v>
          </cell>
          <cell r="Q634">
            <v>1000</v>
          </cell>
          <cell r="R634">
            <v>0</v>
          </cell>
          <cell r="S634">
            <v>0</v>
          </cell>
          <cell r="T634">
            <v>0</v>
          </cell>
          <cell r="U634">
            <v>1000</v>
          </cell>
          <cell r="V634">
            <v>0</v>
          </cell>
          <cell r="W634">
            <v>0</v>
          </cell>
        </row>
        <row r="635">
          <cell r="D635" t="str">
            <v>통신선 소재1팀</v>
          </cell>
          <cell r="E635">
            <v>419880012</v>
          </cell>
          <cell r="F635" t="str">
            <v>정류기</v>
          </cell>
          <cell r="G635" t="str">
            <v>1998.01.01</v>
          </cell>
          <cell r="I635">
            <v>10</v>
          </cell>
          <cell r="J635">
            <v>0.25900000000000001</v>
          </cell>
          <cell r="K635">
            <v>453000</v>
          </cell>
          <cell r="L635">
            <v>0</v>
          </cell>
          <cell r="M635">
            <v>453000</v>
          </cell>
          <cell r="N635">
            <v>367480</v>
          </cell>
          <cell r="O635">
            <v>22150</v>
          </cell>
          <cell r="P635">
            <v>389630</v>
          </cell>
          <cell r="Q635">
            <v>63370</v>
          </cell>
          <cell r="R635">
            <v>0</v>
          </cell>
          <cell r="S635">
            <v>0</v>
          </cell>
          <cell r="T635">
            <v>22150</v>
          </cell>
          <cell r="U635">
            <v>63370</v>
          </cell>
          <cell r="V635">
            <v>16412</v>
          </cell>
          <cell r="W635">
            <v>16412</v>
          </cell>
        </row>
        <row r="636">
          <cell r="D636" t="str">
            <v>통신선 소재1팀</v>
          </cell>
          <cell r="E636">
            <v>419880016</v>
          </cell>
          <cell r="F636" t="str">
            <v>전기동판절단기</v>
          </cell>
          <cell r="G636" t="str">
            <v>1998.01.01</v>
          </cell>
          <cell r="I636">
            <v>10</v>
          </cell>
          <cell r="J636">
            <v>0.25900000000000001</v>
          </cell>
          <cell r="K636">
            <v>11360000</v>
          </cell>
          <cell r="L636">
            <v>0</v>
          </cell>
          <cell r="M636">
            <v>11360000</v>
          </cell>
          <cell r="N636">
            <v>9215377</v>
          </cell>
          <cell r="O636">
            <v>555457</v>
          </cell>
          <cell r="P636">
            <v>9770834</v>
          </cell>
          <cell r="Q636">
            <v>1589166</v>
          </cell>
          <cell r="R636">
            <v>0</v>
          </cell>
          <cell r="S636">
            <v>0</v>
          </cell>
          <cell r="T636">
            <v>555457</v>
          </cell>
          <cell r="U636">
            <v>1589166</v>
          </cell>
          <cell r="V636">
            <v>411593</v>
          </cell>
          <cell r="W636">
            <v>411593</v>
          </cell>
        </row>
        <row r="637">
          <cell r="D637" t="str">
            <v>통신선 소재1팀</v>
          </cell>
          <cell r="E637">
            <v>419880017</v>
          </cell>
          <cell r="F637" t="str">
            <v>도금1호기탱크</v>
          </cell>
          <cell r="G637" t="str">
            <v>1998.01.01</v>
          </cell>
          <cell r="I637">
            <v>10</v>
          </cell>
          <cell r="J637">
            <v>0.25900000000000001</v>
          </cell>
          <cell r="K637">
            <v>2465000</v>
          </cell>
          <cell r="L637">
            <v>0</v>
          </cell>
          <cell r="M637">
            <v>2465000</v>
          </cell>
          <cell r="N637">
            <v>1999639</v>
          </cell>
          <cell r="O637">
            <v>120528</v>
          </cell>
          <cell r="P637">
            <v>2120167</v>
          </cell>
          <cell r="Q637">
            <v>344833</v>
          </cell>
          <cell r="R637">
            <v>0</v>
          </cell>
          <cell r="S637">
            <v>0</v>
          </cell>
          <cell r="T637">
            <v>120528</v>
          </cell>
          <cell r="U637">
            <v>344833</v>
          </cell>
          <cell r="V637">
            <v>89311</v>
          </cell>
          <cell r="W637">
            <v>89311</v>
          </cell>
        </row>
        <row r="638">
          <cell r="D638" t="str">
            <v>통신선 소재1팀</v>
          </cell>
          <cell r="E638">
            <v>419880018</v>
          </cell>
          <cell r="F638" t="str">
            <v>붕산저장탱크</v>
          </cell>
          <cell r="G638" t="str">
            <v>1988.12.31</v>
          </cell>
          <cell r="H638">
            <v>1996.12</v>
          </cell>
          <cell r="I638">
            <v>10</v>
          </cell>
          <cell r="J638">
            <v>0.25900000000000001</v>
          </cell>
          <cell r="K638">
            <v>3048274</v>
          </cell>
          <cell r="L638">
            <v>0</v>
          </cell>
          <cell r="M638">
            <v>3048274</v>
          </cell>
          <cell r="N638">
            <v>3047274</v>
          </cell>
          <cell r="O638">
            <v>0</v>
          </cell>
          <cell r="P638">
            <v>3047274</v>
          </cell>
          <cell r="Q638">
            <v>1000</v>
          </cell>
          <cell r="R638">
            <v>0</v>
          </cell>
          <cell r="S638">
            <v>0</v>
          </cell>
          <cell r="T638">
            <v>0</v>
          </cell>
          <cell r="U638">
            <v>1000</v>
          </cell>
          <cell r="V638">
            <v>0</v>
          </cell>
          <cell r="W638">
            <v>0</v>
          </cell>
        </row>
        <row r="639">
          <cell r="D639" t="str">
            <v>통신선 소재1팀</v>
          </cell>
          <cell r="E639">
            <v>419900015</v>
          </cell>
          <cell r="F639" t="str">
            <v>정류기</v>
          </cell>
          <cell r="G639" t="str">
            <v>1998.01.01</v>
          </cell>
          <cell r="I639">
            <v>10</v>
          </cell>
          <cell r="J639">
            <v>0.25900000000000001</v>
          </cell>
          <cell r="K639">
            <v>27278000</v>
          </cell>
          <cell r="L639">
            <v>0</v>
          </cell>
          <cell r="M639">
            <v>27278000</v>
          </cell>
          <cell r="N639">
            <v>22128262</v>
          </cell>
          <cell r="O639">
            <v>1333782</v>
          </cell>
          <cell r="P639">
            <v>23462044</v>
          </cell>
          <cell r="Q639">
            <v>3815956</v>
          </cell>
          <cell r="R639">
            <v>0</v>
          </cell>
          <cell r="S639">
            <v>0</v>
          </cell>
          <cell r="T639">
            <v>1333782</v>
          </cell>
          <cell r="U639">
            <v>3815956</v>
          </cell>
          <cell r="V639">
            <v>988332</v>
          </cell>
          <cell r="W639">
            <v>988332</v>
          </cell>
        </row>
        <row r="640">
          <cell r="D640" t="str">
            <v>통신선 소재1팀</v>
          </cell>
          <cell r="E640">
            <v>419900022</v>
          </cell>
          <cell r="F640" t="str">
            <v>열교환기</v>
          </cell>
          <cell r="G640" t="str">
            <v>1998.01.01</v>
          </cell>
          <cell r="I640">
            <v>10</v>
          </cell>
          <cell r="J640">
            <v>0.25900000000000001</v>
          </cell>
          <cell r="K640">
            <v>732000</v>
          </cell>
          <cell r="L640">
            <v>0</v>
          </cell>
          <cell r="M640">
            <v>732000</v>
          </cell>
          <cell r="N640">
            <v>593808</v>
          </cell>
          <cell r="O640">
            <v>35792</v>
          </cell>
          <cell r="P640">
            <v>629600</v>
          </cell>
          <cell r="Q640">
            <v>102400</v>
          </cell>
          <cell r="R640">
            <v>0</v>
          </cell>
          <cell r="S640">
            <v>0</v>
          </cell>
          <cell r="T640">
            <v>35792</v>
          </cell>
          <cell r="U640">
            <v>102400</v>
          </cell>
          <cell r="V640">
            <v>26521</v>
          </cell>
          <cell r="W640">
            <v>26521</v>
          </cell>
        </row>
        <row r="641">
          <cell r="D641" t="str">
            <v>통신선 소재1팀</v>
          </cell>
          <cell r="E641">
            <v>419910028</v>
          </cell>
          <cell r="F641" t="str">
            <v>도금정류용변압기</v>
          </cell>
          <cell r="G641" t="str">
            <v>1998.01.01</v>
          </cell>
          <cell r="I641">
            <v>10</v>
          </cell>
          <cell r="J641">
            <v>0.25900000000000001</v>
          </cell>
          <cell r="K641">
            <v>1031000</v>
          </cell>
          <cell r="L641">
            <v>0</v>
          </cell>
          <cell r="M641">
            <v>1031000</v>
          </cell>
          <cell r="N641">
            <v>795251</v>
          </cell>
          <cell r="O641">
            <v>61059</v>
          </cell>
          <cell r="P641">
            <v>856310</v>
          </cell>
          <cell r="Q641">
            <v>174690</v>
          </cell>
          <cell r="R641">
            <v>0</v>
          </cell>
          <cell r="S641">
            <v>0</v>
          </cell>
          <cell r="T641">
            <v>61059</v>
          </cell>
          <cell r="U641">
            <v>174690</v>
          </cell>
          <cell r="V641">
            <v>45244</v>
          </cell>
          <cell r="W641">
            <v>45244</v>
          </cell>
        </row>
        <row r="642">
          <cell r="D642" t="str">
            <v>통신선 소재1팀</v>
          </cell>
          <cell r="E642">
            <v>419920001</v>
          </cell>
          <cell r="F642" t="str">
            <v>도금정류기</v>
          </cell>
          <cell r="G642" t="str">
            <v>1998.01.01</v>
          </cell>
          <cell r="I642">
            <v>10</v>
          </cell>
          <cell r="J642">
            <v>0.25900000000000001</v>
          </cell>
          <cell r="K642">
            <v>31053000</v>
          </cell>
          <cell r="L642">
            <v>0</v>
          </cell>
          <cell r="M642">
            <v>31053000</v>
          </cell>
          <cell r="N642">
            <v>23952409</v>
          </cell>
          <cell r="O642">
            <v>1839053</v>
          </cell>
          <cell r="P642">
            <v>25791462</v>
          </cell>
          <cell r="Q642">
            <v>5261538</v>
          </cell>
          <cell r="R642">
            <v>0</v>
          </cell>
          <cell r="S642">
            <v>0</v>
          </cell>
          <cell r="T642">
            <v>1839053</v>
          </cell>
          <cell r="U642">
            <v>5261538</v>
          </cell>
          <cell r="V642">
            <v>1362738</v>
          </cell>
          <cell r="W642">
            <v>1362738</v>
          </cell>
        </row>
        <row r="643">
          <cell r="D643" t="str">
            <v>통신선 소재1팀</v>
          </cell>
          <cell r="E643">
            <v>419920016</v>
          </cell>
          <cell r="F643" t="str">
            <v>집진기</v>
          </cell>
          <cell r="G643" t="str">
            <v>1998.01.01</v>
          </cell>
          <cell r="I643">
            <v>10</v>
          </cell>
          <cell r="J643">
            <v>0.25900000000000001</v>
          </cell>
          <cell r="K643">
            <v>7164000</v>
          </cell>
          <cell r="L643">
            <v>0</v>
          </cell>
          <cell r="M643">
            <v>7164000</v>
          </cell>
          <cell r="N643">
            <v>5525877</v>
          </cell>
          <cell r="O643">
            <v>424274</v>
          </cell>
          <cell r="P643">
            <v>5950151</v>
          </cell>
          <cell r="Q643">
            <v>1213849</v>
          </cell>
          <cell r="R643">
            <v>0</v>
          </cell>
          <cell r="S643">
            <v>0</v>
          </cell>
          <cell r="T643">
            <v>424274</v>
          </cell>
          <cell r="U643">
            <v>1213849</v>
          </cell>
          <cell r="V643">
            <v>314386</v>
          </cell>
          <cell r="W643">
            <v>314386</v>
          </cell>
        </row>
        <row r="644">
          <cell r="D644" t="str">
            <v>통신선 소재1팀</v>
          </cell>
          <cell r="E644">
            <v>419920017</v>
          </cell>
          <cell r="F644" t="str">
            <v>DRYER SYSTEM</v>
          </cell>
          <cell r="G644" t="str">
            <v>1998.01.01</v>
          </cell>
          <cell r="I644">
            <v>10</v>
          </cell>
          <cell r="J644">
            <v>0.25900000000000001</v>
          </cell>
          <cell r="K644">
            <v>5970000</v>
          </cell>
          <cell r="L644">
            <v>0</v>
          </cell>
          <cell r="M644">
            <v>5970000</v>
          </cell>
          <cell r="N644">
            <v>4604897</v>
          </cell>
          <cell r="O644">
            <v>353562</v>
          </cell>
          <cell r="P644">
            <v>4958459</v>
          </cell>
          <cell r="Q644">
            <v>1011541</v>
          </cell>
          <cell r="R644">
            <v>0</v>
          </cell>
          <cell r="S644">
            <v>0</v>
          </cell>
          <cell r="T644">
            <v>353562</v>
          </cell>
          <cell r="U644">
            <v>1011541</v>
          </cell>
          <cell r="V644">
            <v>261989</v>
          </cell>
          <cell r="W644">
            <v>261989</v>
          </cell>
        </row>
        <row r="645">
          <cell r="D645" t="str">
            <v>통신선 소재1팀</v>
          </cell>
          <cell r="E645">
            <v>419920018</v>
          </cell>
          <cell r="F645" t="str">
            <v>가스배출장치</v>
          </cell>
          <cell r="G645" t="str">
            <v>1992.05.31</v>
          </cell>
          <cell r="H645">
            <v>2002.08</v>
          </cell>
          <cell r="I645">
            <v>10</v>
          </cell>
          <cell r="J645">
            <v>0.25900000000000001</v>
          </cell>
          <cell r="K645">
            <v>12000000</v>
          </cell>
          <cell r="L645">
            <v>0</v>
          </cell>
          <cell r="M645">
            <v>12000000</v>
          </cell>
          <cell r="N645">
            <v>11275860</v>
          </cell>
          <cell r="O645">
            <v>723140</v>
          </cell>
          <cell r="P645">
            <v>11999000</v>
          </cell>
          <cell r="Q645">
            <v>1000</v>
          </cell>
          <cell r="R645">
            <v>0</v>
          </cell>
          <cell r="S645">
            <v>0</v>
          </cell>
          <cell r="T645">
            <v>723140</v>
          </cell>
          <cell r="U645">
            <v>1000</v>
          </cell>
          <cell r="V645">
            <v>0</v>
          </cell>
          <cell r="W645">
            <v>0</v>
          </cell>
        </row>
        <row r="646">
          <cell r="D646" t="str">
            <v>통신선 소재1팀</v>
          </cell>
          <cell r="E646">
            <v>419920022</v>
          </cell>
          <cell r="F646" t="str">
            <v>TABLE LEFTER</v>
          </cell>
          <cell r="G646" t="str">
            <v>1998.01.01</v>
          </cell>
          <cell r="I646">
            <v>10</v>
          </cell>
          <cell r="J646">
            <v>0.25900000000000001</v>
          </cell>
          <cell r="K646">
            <v>1160000</v>
          </cell>
          <cell r="L646">
            <v>0</v>
          </cell>
          <cell r="M646">
            <v>1160000</v>
          </cell>
          <cell r="N646">
            <v>894754</v>
          </cell>
          <cell r="O646">
            <v>68699</v>
          </cell>
          <cell r="P646">
            <v>963453</v>
          </cell>
          <cell r="Q646">
            <v>196547</v>
          </cell>
          <cell r="R646">
            <v>0</v>
          </cell>
          <cell r="S646">
            <v>0</v>
          </cell>
          <cell r="T646">
            <v>68699</v>
          </cell>
          <cell r="U646">
            <v>196547</v>
          </cell>
          <cell r="V646">
            <v>50905</v>
          </cell>
          <cell r="W646">
            <v>50905</v>
          </cell>
        </row>
        <row r="647">
          <cell r="D647" t="str">
            <v>통신선 소재1팀</v>
          </cell>
          <cell r="E647">
            <v>419920025</v>
          </cell>
          <cell r="F647" t="str">
            <v>도금시설</v>
          </cell>
          <cell r="G647" t="str">
            <v>1998.01.01</v>
          </cell>
          <cell r="I647">
            <v>10</v>
          </cell>
          <cell r="J647">
            <v>0.25900000000000001</v>
          </cell>
          <cell r="K647">
            <v>464000000</v>
          </cell>
          <cell r="L647">
            <v>45000000</v>
          </cell>
          <cell r="M647">
            <v>509000000</v>
          </cell>
          <cell r="N647">
            <v>314102943</v>
          </cell>
          <cell r="O647">
            <v>50478338</v>
          </cell>
          <cell r="P647">
            <v>364581281</v>
          </cell>
          <cell r="Q647">
            <v>144418719</v>
          </cell>
          <cell r="R647">
            <v>0</v>
          </cell>
          <cell r="S647">
            <v>0</v>
          </cell>
          <cell r="T647">
            <v>50478338</v>
          </cell>
          <cell r="U647">
            <v>144418719</v>
          </cell>
          <cell r="V647">
            <v>37404448</v>
          </cell>
          <cell r="W647">
            <v>37404448</v>
          </cell>
        </row>
        <row r="648">
          <cell r="D648" t="str">
            <v>통신선 소재1팀</v>
          </cell>
          <cell r="E648">
            <v>419930004</v>
          </cell>
          <cell r="F648" t="str">
            <v>HEAT-EXCHAGER</v>
          </cell>
          <cell r="G648" t="str">
            <v>1998.01.01</v>
          </cell>
          <cell r="I648">
            <v>10</v>
          </cell>
          <cell r="J648">
            <v>0.25900000000000001</v>
          </cell>
          <cell r="K648">
            <v>14074000</v>
          </cell>
          <cell r="L648">
            <v>0</v>
          </cell>
          <cell r="M648">
            <v>14074000</v>
          </cell>
          <cell r="N648">
            <v>10460721</v>
          </cell>
          <cell r="O648">
            <v>935839</v>
          </cell>
          <cell r="P648">
            <v>11396560</v>
          </cell>
          <cell r="Q648">
            <v>2677440</v>
          </cell>
          <cell r="R648">
            <v>0</v>
          </cell>
          <cell r="S648">
            <v>0</v>
          </cell>
          <cell r="T648">
            <v>935839</v>
          </cell>
          <cell r="U648">
            <v>2677440</v>
          </cell>
          <cell r="V648">
            <v>693456</v>
          </cell>
          <cell r="W648">
            <v>693456</v>
          </cell>
        </row>
        <row r="649">
          <cell r="D649" t="str">
            <v>통신선 소재1팀</v>
          </cell>
          <cell r="E649">
            <v>419930006</v>
          </cell>
          <cell r="F649" t="str">
            <v>내산펌프</v>
          </cell>
          <cell r="G649" t="str">
            <v>1998.01.01</v>
          </cell>
          <cell r="I649">
            <v>10</v>
          </cell>
          <cell r="J649">
            <v>0.25900000000000001</v>
          </cell>
          <cell r="K649">
            <v>948000</v>
          </cell>
          <cell r="L649">
            <v>0</v>
          </cell>
          <cell r="M649">
            <v>948000</v>
          </cell>
          <cell r="N649">
            <v>704616</v>
          </cell>
          <cell r="O649">
            <v>63036</v>
          </cell>
          <cell r="P649">
            <v>767652</v>
          </cell>
          <cell r="Q649">
            <v>180348</v>
          </cell>
          <cell r="R649">
            <v>0</v>
          </cell>
          <cell r="S649">
            <v>0</v>
          </cell>
          <cell r="T649">
            <v>63036</v>
          </cell>
          <cell r="U649">
            <v>180348</v>
          </cell>
          <cell r="V649">
            <v>46710</v>
          </cell>
          <cell r="W649">
            <v>46710</v>
          </cell>
        </row>
        <row r="650">
          <cell r="D650" t="str">
            <v>통신선 소재1팀</v>
          </cell>
          <cell r="E650">
            <v>419950029</v>
          </cell>
          <cell r="F650" t="str">
            <v>카본열교환기</v>
          </cell>
          <cell r="G650" t="str">
            <v>1995.10.31</v>
          </cell>
          <cell r="I650">
            <v>10</v>
          </cell>
          <cell r="J650">
            <v>0.25900000000000001</v>
          </cell>
          <cell r="K650">
            <v>3900000</v>
          </cell>
          <cell r="L650">
            <v>0</v>
          </cell>
          <cell r="M650">
            <v>3900000</v>
          </cell>
          <cell r="N650">
            <v>3466015</v>
          </cell>
          <cell r="O650">
            <v>112402</v>
          </cell>
          <cell r="P650">
            <v>3578417</v>
          </cell>
          <cell r="Q650">
            <v>321583</v>
          </cell>
          <cell r="R650">
            <v>0</v>
          </cell>
          <cell r="S650">
            <v>0</v>
          </cell>
          <cell r="T650">
            <v>112402</v>
          </cell>
          <cell r="U650">
            <v>321583</v>
          </cell>
          <cell r="V650">
            <v>83289</v>
          </cell>
          <cell r="W650">
            <v>83289</v>
          </cell>
        </row>
        <row r="651">
          <cell r="D651" t="str">
            <v>통신선 소재1팀</v>
          </cell>
          <cell r="E651">
            <v>419970035</v>
          </cell>
          <cell r="F651" t="str">
            <v>Rubber</v>
          </cell>
          <cell r="G651" t="str">
            <v>1998.01.01</v>
          </cell>
          <cell r="I651">
            <v>10</v>
          </cell>
          <cell r="J651">
            <v>0.25900000000000001</v>
          </cell>
          <cell r="K651">
            <v>18693000</v>
          </cell>
          <cell r="L651">
            <v>0</v>
          </cell>
          <cell r="M651">
            <v>18693000</v>
          </cell>
          <cell r="N651">
            <v>13247389</v>
          </cell>
          <cell r="O651">
            <v>1410413</v>
          </cell>
          <cell r="P651">
            <v>14657802</v>
          </cell>
          <cell r="Q651">
            <v>4035198</v>
          </cell>
          <cell r="R651">
            <v>0</v>
          </cell>
          <cell r="S651">
            <v>0</v>
          </cell>
          <cell r="T651">
            <v>1410413</v>
          </cell>
          <cell r="U651">
            <v>4035198</v>
          </cell>
          <cell r="V651">
            <v>1045116</v>
          </cell>
          <cell r="W651">
            <v>1045116</v>
          </cell>
        </row>
        <row r="652">
          <cell r="D652" t="str">
            <v>통신선 소재1팀</v>
          </cell>
          <cell r="E652">
            <v>419970036</v>
          </cell>
          <cell r="F652" t="str">
            <v>Rubber</v>
          </cell>
          <cell r="G652" t="str">
            <v>1998.01.01</v>
          </cell>
          <cell r="I652">
            <v>10</v>
          </cell>
          <cell r="J652">
            <v>0.25900000000000001</v>
          </cell>
          <cell r="K652">
            <v>28701000</v>
          </cell>
          <cell r="L652">
            <v>0</v>
          </cell>
          <cell r="M652">
            <v>28701000</v>
          </cell>
          <cell r="N652">
            <v>20339875</v>
          </cell>
          <cell r="O652">
            <v>2165531</v>
          </cell>
          <cell r="P652">
            <v>22505406</v>
          </cell>
          <cell r="Q652">
            <v>6195594</v>
          </cell>
          <cell r="R652">
            <v>0</v>
          </cell>
          <cell r="S652">
            <v>0</v>
          </cell>
          <cell r="T652">
            <v>2165531</v>
          </cell>
          <cell r="U652">
            <v>6195594</v>
          </cell>
          <cell r="V652">
            <v>1604658</v>
          </cell>
          <cell r="W652">
            <v>1604658</v>
          </cell>
        </row>
        <row r="653">
          <cell r="D653" t="str">
            <v>통신선 소재1팀</v>
          </cell>
          <cell r="E653">
            <v>419970037</v>
          </cell>
          <cell r="F653" t="str">
            <v>F.R.P DUCT</v>
          </cell>
          <cell r="G653" t="str">
            <v>1998.01.01</v>
          </cell>
          <cell r="I653">
            <v>10</v>
          </cell>
          <cell r="J653">
            <v>0.25900000000000001</v>
          </cell>
          <cell r="K653">
            <v>47394000</v>
          </cell>
          <cell r="L653">
            <v>0</v>
          </cell>
          <cell r="M653">
            <v>47394000</v>
          </cell>
          <cell r="N653">
            <v>33587264</v>
          </cell>
          <cell r="O653">
            <v>3575945</v>
          </cell>
          <cell r="P653">
            <v>37163209</v>
          </cell>
          <cell r="Q653">
            <v>10230791</v>
          </cell>
          <cell r="R653">
            <v>0</v>
          </cell>
          <cell r="S653">
            <v>0</v>
          </cell>
          <cell r="T653">
            <v>3575945</v>
          </cell>
          <cell r="U653">
            <v>10230791</v>
          </cell>
          <cell r="V653">
            <v>2649774</v>
          </cell>
          <cell r="W653">
            <v>2649774</v>
          </cell>
        </row>
        <row r="654">
          <cell r="D654" t="str">
            <v>통신선 소재1팀</v>
          </cell>
          <cell r="E654">
            <v>419970038</v>
          </cell>
          <cell r="F654" t="str">
            <v>도금용 정류기</v>
          </cell>
          <cell r="G654" t="str">
            <v>1998.01.01</v>
          </cell>
          <cell r="I654">
            <v>10</v>
          </cell>
          <cell r="J654">
            <v>0.25900000000000001</v>
          </cell>
          <cell r="K654">
            <v>97282000</v>
          </cell>
          <cell r="L654">
            <v>0</v>
          </cell>
          <cell r="M654">
            <v>97282000</v>
          </cell>
          <cell r="N654">
            <v>68941981</v>
          </cell>
          <cell r="O654">
            <v>7340065</v>
          </cell>
          <cell r="P654">
            <v>76282046</v>
          </cell>
          <cell r="Q654">
            <v>20999954</v>
          </cell>
          <cell r="R654">
            <v>0</v>
          </cell>
          <cell r="S654">
            <v>0</v>
          </cell>
          <cell r="T654">
            <v>7340065</v>
          </cell>
          <cell r="U654">
            <v>20999954</v>
          </cell>
          <cell r="V654">
            <v>5438988</v>
          </cell>
          <cell r="W654">
            <v>5438988</v>
          </cell>
        </row>
        <row r="655">
          <cell r="D655" t="str">
            <v>통신선 소재1팀</v>
          </cell>
          <cell r="E655">
            <v>419970047</v>
          </cell>
          <cell r="F655" t="str">
            <v>냉각탑(350R/T)</v>
          </cell>
          <cell r="G655" t="str">
            <v>1998.01.01</v>
          </cell>
          <cell r="I655">
            <v>10</v>
          </cell>
          <cell r="J655">
            <v>0.25900000000000001</v>
          </cell>
          <cell r="K655">
            <v>8580000</v>
          </cell>
          <cell r="L655">
            <v>0</v>
          </cell>
          <cell r="M655">
            <v>8580000</v>
          </cell>
          <cell r="N655">
            <v>6080490</v>
          </cell>
          <cell r="O655">
            <v>647373</v>
          </cell>
          <cell r="P655">
            <v>6727863</v>
          </cell>
          <cell r="Q655">
            <v>1852137</v>
          </cell>
          <cell r="R655">
            <v>0</v>
          </cell>
          <cell r="S655">
            <v>0</v>
          </cell>
          <cell r="T655">
            <v>647373</v>
          </cell>
          <cell r="U655">
            <v>1852137</v>
          </cell>
          <cell r="V655">
            <v>479703</v>
          </cell>
          <cell r="W655">
            <v>479703</v>
          </cell>
        </row>
        <row r="656">
          <cell r="D656" t="str">
            <v>통신선 소재1팀</v>
          </cell>
          <cell r="E656">
            <v>419970062</v>
          </cell>
          <cell r="F656" t="str">
            <v>폐수처리방지시설</v>
          </cell>
          <cell r="G656" t="str">
            <v>1998.01.01</v>
          </cell>
          <cell r="I656">
            <v>10</v>
          </cell>
          <cell r="J656">
            <v>0.25900000000000001</v>
          </cell>
          <cell r="K656">
            <v>77000000</v>
          </cell>
          <cell r="L656">
            <v>0</v>
          </cell>
          <cell r="M656">
            <v>77000000</v>
          </cell>
          <cell r="N656">
            <v>53785274</v>
          </cell>
          <cell r="O656">
            <v>6012614</v>
          </cell>
          <cell r="P656">
            <v>59797888</v>
          </cell>
          <cell r="Q656">
            <v>17202112</v>
          </cell>
          <cell r="R656">
            <v>0</v>
          </cell>
          <cell r="S656">
            <v>0</v>
          </cell>
          <cell r="T656">
            <v>6012614</v>
          </cell>
          <cell r="U656">
            <v>17202112</v>
          </cell>
          <cell r="V656">
            <v>4455347</v>
          </cell>
          <cell r="W656">
            <v>4455347</v>
          </cell>
        </row>
        <row r="657">
          <cell r="D657" t="str">
            <v>통신선 소재1팀</v>
          </cell>
          <cell r="E657">
            <v>419980054</v>
          </cell>
          <cell r="F657" t="str">
            <v>90m/m Extruder</v>
          </cell>
          <cell r="G657" t="str">
            <v>1998.12.31</v>
          </cell>
          <cell r="I657">
            <v>10</v>
          </cell>
          <cell r="J657">
            <v>0.25900000000000001</v>
          </cell>
          <cell r="K657">
            <v>190000000</v>
          </cell>
          <cell r="L657">
            <v>0</v>
          </cell>
          <cell r="M657">
            <v>190000000</v>
          </cell>
          <cell r="N657">
            <v>122705898</v>
          </cell>
          <cell r="O657">
            <v>17429172</v>
          </cell>
          <cell r="P657">
            <v>140135070</v>
          </cell>
          <cell r="Q657">
            <v>49864930</v>
          </cell>
          <cell r="R657">
            <v>0</v>
          </cell>
          <cell r="S657">
            <v>0</v>
          </cell>
          <cell r="T657">
            <v>17429172</v>
          </cell>
          <cell r="U657">
            <v>49864930</v>
          </cell>
          <cell r="V657">
            <v>12915016</v>
          </cell>
          <cell r="W657">
            <v>12915016</v>
          </cell>
        </row>
        <row r="658">
          <cell r="D658" t="str">
            <v>통신선 소재1팀</v>
          </cell>
          <cell r="E658">
            <v>419990004</v>
          </cell>
          <cell r="F658" t="str">
            <v>도금2호 세정식 집진시설 보수</v>
          </cell>
          <cell r="G658" t="str">
            <v>1999.02.01</v>
          </cell>
          <cell r="I658">
            <v>10</v>
          </cell>
          <cell r="J658">
            <v>0.25900000000000001</v>
          </cell>
          <cell r="K658">
            <v>10000000</v>
          </cell>
          <cell r="L658">
            <v>0</v>
          </cell>
          <cell r="M658">
            <v>10000000</v>
          </cell>
          <cell r="N658">
            <v>5931310</v>
          </cell>
          <cell r="O658">
            <v>1053791</v>
          </cell>
          <cell r="P658">
            <v>6985101</v>
          </cell>
          <cell r="Q658">
            <v>3014899</v>
          </cell>
          <cell r="R658">
            <v>0</v>
          </cell>
          <cell r="S658">
            <v>0</v>
          </cell>
          <cell r="T658">
            <v>1053791</v>
          </cell>
          <cell r="U658">
            <v>3014899</v>
          </cell>
          <cell r="V658">
            <v>780858</v>
          </cell>
          <cell r="W658">
            <v>780858</v>
          </cell>
        </row>
        <row r="659">
          <cell r="D659" t="str">
            <v>통신선 소재1팀</v>
          </cell>
          <cell r="E659">
            <v>419990062</v>
          </cell>
          <cell r="F659" t="str">
            <v>불산TANK</v>
          </cell>
          <cell r="G659" t="str">
            <v>1999.07.27</v>
          </cell>
          <cell r="I659">
            <v>10</v>
          </cell>
          <cell r="J659">
            <v>0.25900000000000001</v>
          </cell>
          <cell r="K659">
            <v>11000000</v>
          </cell>
          <cell r="L659">
            <v>0</v>
          </cell>
          <cell r="M659">
            <v>11000000</v>
          </cell>
          <cell r="N659">
            <v>5742275</v>
          </cell>
          <cell r="O659">
            <v>1361751</v>
          </cell>
          <cell r="P659">
            <v>7104026</v>
          </cell>
          <cell r="Q659">
            <v>3895974</v>
          </cell>
          <cell r="R659">
            <v>0</v>
          </cell>
          <cell r="S659">
            <v>0</v>
          </cell>
          <cell r="T659">
            <v>1361751</v>
          </cell>
          <cell r="U659">
            <v>3895974</v>
          </cell>
          <cell r="V659">
            <v>1009057</v>
          </cell>
          <cell r="W659">
            <v>1009057</v>
          </cell>
        </row>
        <row r="660">
          <cell r="D660" t="str">
            <v>통신선 소재1팀</v>
          </cell>
          <cell r="E660">
            <v>419990067</v>
          </cell>
          <cell r="F660" t="str">
            <v>도금용 변압기,정류기</v>
          </cell>
          <cell r="G660" t="str">
            <v>1999.08.27</v>
          </cell>
          <cell r="I660">
            <v>10</v>
          </cell>
          <cell r="J660">
            <v>0.25900000000000001</v>
          </cell>
          <cell r="K660">
            <v>16500000</v>
          </cell>
          <cell r="L660">
            <v>0</v>
          </cell>
          <cell r="M660">
            <v>16500000</v>
          </cell>
          <cell r="N660">
            <v>8613413</v>
          </cell>
          <cell r="O660">
            <v>2042626</v>
          </cell>
          <cell r="P660">
            <v>10656039</v>
          </cell>
          <cell r="Q660">
            <v>5843961</v>
          </cell>
          <cell r="R660">
            <v>0</v>
          </cell>
          <cell r="S660">
            <v>0</v>
          </cell>
          <cell r="T660">
            <v>2042626</v>
          </cell>
          <cell r="U660">
            <v>5843961</v>
          </cell>
          <cell r="V660">
            <v>1513585</v>
          </cell>
          <cell r="W660">
            <v>1513585</v>
          </cell>
        </row>
        <row r="661">
          <cell r="D661" t="str">
            <v>통신선 소재1팀</v>
          </cell>
          <cell r="E661">
            <v>419990094</v>
          </cell>
          <cell r="F661" t="str">
            <v>ANNEALING열처리로 냉각TANK</v>
          </cell>
          <cell r="G661" t="str">
            <v>1999.11.22</v>
          </cell>
          <cell r="I661">
            <v>10</v>
          </cell>
          <cell r="J661">
            <v>0.25900000000000001</v>
          </cell>
          <cell r="K661">
            <v>12500000</v>
          </cell>
          <cell r="L661">
            <v>0</v>
          </cell>
          <cell r="M661">
            <v>12500000</v>
          </cell>
          <cell r="N661">
            <v>6525313</v>
          </cell>
          <cell r="O661">
            <v>1547444</v>
          </cell>
          <cell r="P661">
            <v>8072757</v>
          </cell>
          <cell r="Q661">
            <v>4427243</v>
          </cell>
          <cell r="R661">
            <v>0</v>
          </cell>
          <cell r="S661">
            <v>0</v>
          </cell>
          <cell r="T661">
            <v>1547444</v>
          </cell>
          <cell r="U661">
            <v>4427243</v>
          </cell>
          <cell r="V661">
            <v>1146655</v>
          </cell>
          <cell r="W661">
            <v>1146655</v>
          </cell>
        </row>
        <row r="662">
          <cell r="D662" t="str">
            <v>통신선 소재1팀</v>
          </cell>
          <cell r="E662">
            <v>420000004</v>
          </cell>
          <cell r="F662" t="str">
            <v>도금시험조</v>
          </cell>
          <cell r="G662" t="str">
            <v>2000.02.01</v>
          </cell>
          <cell r="I662">
            <v>10</v>
          </cell>
          <cell r="J662">
            <v>0.25900000000000001</v>
          </cell>
          <cell r="K662">
            <v>2500000</v>
          </cell>
          <cell r="L662">
            <v>0</v>
          </cell>
          <cell r="M662">
            <v>2500000</v>
          </cell>
          <cell r="N662">
            <v>1127298</v>
          </cell>
          <cell r="O662">
            <v>355530</v>
          </cell>
          <cell r="P662">
            <v>1482828</v>
          </cell>
          <cell r="Q662">
            <v>1017172</v>
          </cell>
          <cell r="R662">
            <v>0</v>
          </cell>
          <cell r="S662">
            <v>0</v>
          </cell>
          <cell r="T662">
            <v>355530</v>
          </cell>
          <cell r="U662">
            <v>1017172</v>
          </cell>
          <cell r="V662">
            <v>263447</v>
          </cell>
          <cell r="W662">
            <v>263447</v>
          </cell>
        </row>
        <row r="663">
          <cell r="D663" t="str">
            <v>통신선 소재1팀</v>
          </cell>
          <cell r="E663">
            <v>420020040</v>
          </cell>
          <cell r="F663" t="str">
            <v>도금 3호 열교환기</v>
          </cell>
          <cell r="G663" t="str">
            <v>2002.05.22</v>
          </cell>
          <cell r="I663">
            <v>10</v>
          </cell>
          <cell r="J663">
            <v>0.25900000000000001</v>
          </cell>
          <cell r="K663">
            <v>0</v>
          </cell>
          <cell r="L663">
            <v>47500000</v>
          </cell>
          <cell r="M663">
            <v>47500000</v>
          </cell>
          <cell r="N663">
            <v>0</v>
          </cell>
          <cell r="O663">
            <v>8201667</v>
          </cell>
          <cell r="P663">
            <v>8201667</v>
          </cell>
          <cell r="Q663">
            <v>39298333</v>
          </cell>
          <cell r="R663">
            <v>0</v>
          </cell>
          <cell r="S663">
            <v>0</v>
          </cell>
          <cell r="T663">
            <v>8201667</v>
          </cell>
          <cell r="U663">
            <v>39298333</v>
          </cell>
          <cell r="V663">
            <v>10178268</v>
          </cell>
          <cell r="W663">
            <v>10178268</v>
          </cell>
        </row>
        <row r="664">
          <cell r="D664" t="str">
            <v>통신선 소재1팀</v>
          </cell>
          <cell r="E664">
            <v>420020052</v>
          </cell>
          <cell r="F664" t="str">
            <v>도금1호 정류기</v>
          </cell>
          <cell r="G664" t="str">
            <v>2002.08.09</v>
          </cell>
          <cell r="I664">
            <v>10</v>
          </cell>
          <cell r="J664">
            <v>0.25900000000000001</v>
          </cell>
          <cell r="K664">
            <v>0</v>
          </cell>
          <cell r="L664">
            <v>110000000</v>
          </cell>
          <cell r="M664">
            <v>110000000</v>
          </cell>
          <cell r="N664">
            <v>0</v>
          </cell>
          <cell r="O664">
            <v>11870833</v>
          </cell>
          <cell r="P664">
            <v>11870833</v>
          </cell>
          <cell r="Q664">
            <v>98129167</v>
          </cell>
          <cell r="R664">
            <v>0</v>
          </cell>
          <cell r="S664">
            <v>0</v>
          </cell>
          <cell r="T664">
            <v>11870833</v>
          </cell>
          <cell r="U664">
            <v>98129167</v>
          </cell>
          <cell r="V664">
            <v>25415454</v>
          </cell>
          <cell r="W664">
            <v>25415454</v>
          </cell>
        </row>
        <row r="665">
          <cell r="D665" t="str">
            <v>통신선 소재2팀</v>
          </cell>
          <cell r="E665">
            <v>419760001</v>
          </cell>
          <cell r="F665" t="str">
            <v>단두식신선기</v>
          </cell>
          <cell r="G665" t="str">
            <v>1976.02.28</v>
          </cell>
          <cell r="H665">
            <v>1993.12</v>
          </cell>
          <cell r="I665">
            <v>10</v>
          </cell>
          <cell r="J665">
            <v>0.25900000000000001</v>
          </cell>
          <cell r="K665">
            <v>1638643</v>
          </cell>
          <cell r="L665">
            <v>0</v>
          </cell>
          <cell r="M665">
            <v>1638643</v>
          </cell>
          <cell r="N665">
            <v>1637643</v>
          </cell>
          <cell r="O665">
            <v>0</v>
          </cell>
          <cell r="P665">
            <v>1637643</v>
          </cell>
          <cell r="Q665">
            <v>1000</v>
          </cell>
          <cell r="R665">
            <v>0</v>
          </cell>
          <cell r="S665">
            <v>0</v>
          </cell>
          <cell r="T665">
            <v>0</v>
          </cell>
          <cell r="U665">
            <v>1000</v>
          </cell>
          <cell r="V665">
            <v>0</v>
          </cell>
          <cell r="W665">
            <v>0</v>
          </cell>
        </row>
        <row r="666">
          <cell r="D666" t="str">
            <v>통신선 소재2팀</v>
          </cell>
          <cell r="E666">
            <v>419770002</v>
          </cell>
          <cell r="F666" t="str">
            <v>단두식신선기</v>
          </cell>
          <cell r="G666" t="str">
            <v>1998.01.01</v>
          </cell>
          <cell r="I666">
            <v>10</v>
          </cell>
          <cell r="J666">
            <v>0.25900000000000001</v>
          </cell>
          <cell r="K666">
            <v>784000</v>
          </cell>
          <cell r="L666">
            <v>0</v>
          </cell>
          <cell r="M666">
            <v>784000</v>
          </cell>
          <cell r="N666">
            <v>683201</v>
          </cell>
          <cell r="O666">
            <v>26107</v>
          </cell>
          <cell r="P666">
            <v>709308</v>
          </cell>
          <cell r="Q666">
            <v>74692</v>
          </cell>
          <cell r="R666">
            <v>0</v>
          </cell>
          <cell r="S666">
            <v>0</v>
          </cell>
          <cell r="T666">
            <v>26107</v>
          </cell>
          <cell r="U666">
            <v>74692</v>
          </cell>
          <cell r="V666">
            <v>19345</v>
          </cell>
          <cell r="W666">
            <v>19345</v>
          </cell>
        </row>
        <row r="667">
          <cell r="D667" t="str">
            <v>통신선 소재2팀</v>
          </cell>
          <cell r="E667">
            <v>419770003</v>
          </cell>
          <cell r="F667" t="str">
            <v>중선신선기</v>
          </cell>
          <cell r="G667" t="str">
            <v>1977.04.27</v>
          </cell>
          <cell r="H667">
            <v>1993.12</v>
          </cell>
          <cell r="I667">
            <v>10</v>
          </cell>
          <cell r="J667">
            <v>0.25900000000000001</v>
          </cell>
          <cell r="K667">
            <v>39203158</v>
          </cell>
          <cell r="L667">
            <v>0</v>
          </cell>
          <cell r="M667">
            <v>39203158</v>
          </cell>
          <cell r="N667">
            <v>39202158</v>
          </cell>
          <cell r="O667">
            <v>0</v>
          </cell>
          <cell r="P667">
            <v>39202158</v>
          </cell>
          <cell r="Q667">
            <v>1000</v>
          </cell>
          <cell r="R667">
            <v>0</v>
          </cell>
          <cell r="S667">
            <v>0</v>
          </cell>
          <cell r="T667">
            <v>0</v>
          </cell>
          <cell r="U667">
            <v>1000</v>
          </cell>
          <cell r="V667">
            <v>0</v>
          </cell>
          <cell r="W667">
            <v>0</v>
          </cell>
        </row>
        <row r="668">
          <cell r="D668" t="str">
            <v>통신선 소재2팀</v>
          </cell>
          <cell r="E668">
            <v>419770008</v>
          </cell>
          <cell r="F668" t="str">
            <v>연속신선기</v>
          </cell>
          <cell r="G668" t="str">
            <v>1977.12.12</v>
          </cell>
          <cell r="H668">
            <v>1993.12</v>
          </cell>
          <cell r="I668">
            <v>10</v>
          </cell>
          <cell r="J668">
            <v>0.25900000000000001</v>
          </cell>
          <cell r="K668">
            <v>47046600</v>
          </cell>
          <cell r="L668">
            <v>0</v>
          </cell>
          <cell r="M668">
            <v>47046600</v>
          </cell>
          <cell r="N668">
            <v>47045600</v>
          </cell>
          <cell r="O668">
            <v>0</v>
          </cell>
          <cell r="P668">
            <v>47045600</v>
          </cell>
          <cell r="Q668">
            <v>1000</v>
          </cell>
          <cell r="R668">
            <v>0</v>
          </cell>
          <cell r="S668">
            <v>0</v>
          </cell>
          <cell r="T668">
            <v>0</v>
          </cell>
          <cell r="U668">
            <v>1000</v>
          </cell>
          <cell r="V668">
            <v>0</v>
          </cell>
          <cell r="W668">
            <v>0</v>
          </cell>
        </row>
        <row r="669">
          <cell r="D669" t="str">
            <v>통신선 소재2팀</v>
          </cell>
          <cell r="E669">
            <v>419770009</v>
          </cell>
          <cell r="F669" t="str">
            <v>세선신선기</v>
          </cell>
          <cell r="G669" t="str">
            <v>1977.12.22</v>
          </cell>
          <cell r="H669">
            <v>1993.12</v>
          </cell>
          <cell r="I669">
            <v>10</v>
          </cell>
          <cell r="J669">
            <v>0.25900000000000001</v>
          </cell>
          <cell r="K669">
            <v>9070400</v>
          </cell>
          <cell r="L669">
            <v>0</v>
          </cell>
          <cell r="M669">
            <v>9070400</v>
          </cell>
          <cell r="N669">
            <v>9069400</v>
          </cell>
          <cell r="O669">
            <v>0</v>
          </cell>
          <cell r="P669">
            <v>9069400</v>
          </cell>
          <cell r="Q669">
            <v>1000</v>
          </cell>
          <cell r="R669">
            <v>0</v>
          </cell>
          <cell r="S669">
            <v>0</v>
          </cell>
          <cell r="T669">
            <v>0</v>
          </cell>
          <cell r="U669">
            <v>1000</v>
          </cell>
          <cell r="V669">
            <v>0</v>
          </cell>
          <cell r="W669">
            <v>0</v>
          </cell>
        </row>
        <row r="670">
          <cell r="D670" t="str">
            <v>통신선 소재2팀</v>
          </cell>
          <cell r="E670">
            <v>419790001</v>
          </cell>
          <cell r="F670" t="str">
            <v>세선신선기</v>
          </cell>
          <cell r="G670" t="str">
            <v>1979.06.27</v>
          </cell>
          <cell r="H670">
            <v>1993.12</v>
          </cell>
          <cell r="I670">
            <v>10</v>
          </cell>
          <cell r="J670">
            <v>0.25900000000000001</v>
          </cell>
          <cell r="K670">
            <v>3186000</v>
          </cell>
          <cell r="L670">
            <v>0</v>
          </cell>
          <cell r="M670">
            <v>3186000</v>
          </cell>
          <cell r="N670">
            <v>3185000</v>
          </cell>
          <cell r="O670">
            <v>0</v>
          </cell>
          <cell r="P670">
            <v>3185000</v>
          </cell>
          <cell r="Q670">
            <v>1000</v>
          </cell>
          <cell r="R670">
            <v>0</v>
          </cell>
          <cell r="S670">
            <v>0</v>
          </cell>
          <cell r="T670">
            <v>0</v>
          </cell>
          <cell r="U670">
            <v>1000</v>
          </cell>
          <cell r="V670">
            <v>0</v>
          </cell>
          <cell r="W670">
            <v>0</v>
          </cell>
        </row>
        <row r="671">
          <cell r="D671" t="str">
            <v>통신선 소재2팀</v>
          </cell>
          <cell r="E671">
            <v>419790005</v>
          </cell>
          <cell r="F671" t="str">
            <v>연속신선기</v>
          </cell>
          <cell r="G671" t="str">
            <v>1979.09.19</v>
          </cell>
          <cell r="H671">
            <v>1993.12</v>
          </cell>
          <cell r="I671">
            <v>10</v>
          </cell>
          <cell r="J671">
            <v>0.25900000000000001</v>
          </cell>
          <cell r="K671">
            <v>37491575</v>
          </cell>
          <cell r="L671">
            <v>0</v>
          </cell>
          <cell r="M671">
            <v>37491575</v>
          </cell>
          <cell r="N671">
            <v>37490575</v>
          </cell>
          <cell r="O671">
            <v>0</v>
          </cell>
          <cell r="P671">
            <v>37490575</v>
          </cell>
          <cell r="Q671">
            <v>1000</v>
          </cell>
          <cell r="R671">
            <v>0</v>
          </cell>
          <cell r="S671">
            <v>0</v>
          </cell>
          <cell r="T671">
            <v>0</v>
          </cell>
          <cell r="U671">
            <v>1000</v>
          </cell>
          <cell r="V671">
            <v>0</v>
          </cell>
          <cell r="W671">
            <v>0</v>
          </cell>
        </row>
        <row r="672">
          <cell r="D672" t="str">
            <v>통신선 소재2팀</v>
          </cell>
          <cell r="E672">
            <v>419790006</v>
          </cell>
          <cell r="F672" t="str">
            <v>신선열처리로</v>
          </cell>
          <cell r="G672" t="str">
            <v>1979.09.29</v>
          </cell>
          <cell r="H672">
            <v>1993.12</v>
          </cell>
          <cell r="I672">
            <v>10</v>
          </cell>
          <cell r="J672">
            <v>0.25900000000000001</v>
          </cell>
          <cell r="K672">
            <v>14139441</v>
          </cell>
          <cell r="L672">
            <v>0</v>
          </cell>
          <cell r="M672">
            <v>14139441</v>
          </cell>
          <cell r="N672">
            <v>14138441</v>
          </cell>
          <cell r="O672">
            <v>0</v>
          </cell>
          <cell r="P672">
            <v>14138441</v>
          </cell>
          <cell r="Q672">
            <v>1000</v>
          </cell>
          <cell r="R672">
            <v>0</v>
          </cell>
          <cell r="S672">
            <v>0</v>
          </cell>
          <cell r="T672">
            <v>0</v>
          </cell>
          <cell r="U672">
            <v>1000</v>
          </cell>
          <cell r="V672">
            <v>0</v>
          </cell>
          <cell r="W672">
            <v>0</v>
          </cell>
        </row>
        <row r="673">
          <cell r="D673" t="str">
            <v>통신선 소재2팀</v>
          </cell>
          <cell r="E673">
            <v>419810011</v>
          </cell>
          <cell r="F673" t="str">
            <v>열처리로</v>
          </cell>
          <cell r="G673" t="str">
            <v>1998.01.01</v>
          </cell>
          <cell r="I673">
            <v>10</v>
          </cell>
          <cell r="J673">
            <v>0.25900000000000001</v>
          </cell>
          <cell r="K673">
            <v>40800000</v>
          </cell>
          <cell r="L673">
            <v>0</v>
          </cell>
          <cell r="M673">
            <v>40800000</v>
          </cell>
          <cell r="N673">
            <v>35554319</v>
          </cell>
          <cell r="O673">
            <v>1358631</v>
          </cell>
          <cell r="P673">
            <v>36912950</v>
          </cell>
          <cell r="Q673">
            <v>3887050</v>
          </cell>
          <cell r="R673">
            <v>0</v>
          </cell>
          <cell r="S673">
            <v>0</v>
          </cell>
          <cell r="T673">
            <v>1358631</v>
          </cell>
          <cell r="U673">
            <v>3887050</v>
          </cell>
          <cell r="V673">
            <v>1006745</v>
          </cell>
          <cell r="W673">
            <v>1006745</v>
          </cell>
        </row>
        <row r="674">
          <cell r="D674" t="str">
            <v>통신선 소재2팀</v>
          </cell>
          <cell r="E674">
            <v>419820004</v>
          </cell>
          <cell r="F674" t="str">
            <v>신선기</v>
          </cell>
          <cell r="G674" t="str">
            <v>1998.01.01</v>
          </cell>
          <cell r="I674">
            <v>10</v>
          </cell>
          <cell r="J674">
            <v>0.25900000000000001</v>
          </cell>
          <cell r="K674">
            <v>18960000</v>
          </cell>
          <cell r="L674">
            <v>8800000</v>
          </cell>
          <cell r="M674">
            <v>27760000</v>
          </cell>
          <cell r="N674">
            <v>16522301</v>
          </cell>
          <cell r="O674">
            <v>2910564</v>
          </cell>
          <cell r="P674">
            <v>19432865</v>
          </cell>
          <cell r="Q674">
            <v>8327135</v>
          </cell>
          <cell r="R674">
            <v>0</v>
          </cell>
          <cell r="S674">
            <v>0</v>
          </cell>
          <cell r="T674">
            <v>2910564</v>
          </cell>
          <cell r="U674">
            <v>8327135</v>
          </cell>
          <cell r="V674">
            <v>2156727</v>
          </cell>
          <cell r="W674">
            <v>2156727</v>
          </cell>
        </row>
        <row r="675">
          <cell r="D675" t="str">
            <v>통신선 소재2팀</v>
          </cell>
          <cell r="E675">
            <v>419840003</v>
          </cell>
          <cell r="F675" t="str">
            <v>CRANE</v>
          </cell>
          <cell r="G675" t="str">
            <v>1998.01.01</v>
          </cell>
          <cell r="I675">
            <v>10</v>
          </cell>
          <cell r="J675">
            <v>0.25900000000000001</v>
          </cell>
          <cell r="K675">
            <v>12000000</v>
          </cell>
          <cell r="L675">
            <v>0</v>
          </cell>
          <cell r="M675">
            <v>12000000</v>
          </cell>
          <cell r="N675">
            <v>10457153</v>
          </cell>
          <cell r="O675">
            <v>399597</v>
          </cell>
          <cell r="P675">
            <v>10856750</v>
          </cell>
          <cell r="Q675">
            <v>1143250</v>
          </cell>
          <cell r="R675">
            <v>0</v>
          </cell>
          <cell r="S675">
            <v>0</v>
          </cell>
          <cell r="T675">
            <v>399597</v>
          </cell>
          <cell r="U675">
            <v>1143250</v>
          </cell>
          <cell r="V675">
            <v>296101</v>
          </cell>
          <cell r="W675">
            <v>296101</v>
          </cell>
        </row>
        <row r="676">
          <cell r="D676" t="str">
            <v>통신선 소재2팀</v>
          </cell>
          <cell r="E676">
            <v>419840032</v>
          </cell>
          <cell r="F676" t="str">
            <v>신선기</v>
          </cell>
          <cell r="G676" t="str">
            <v>1984.12.31</v>
          </cell>
          <cell r="H676">
            <v>1993.12</v>
          </cell>
          <cell r="I676">
            <v>10</v>
          </cell>
          <cell r="J676">
            <v>0.25900000000000001</v>
          </cell>
          <cell r="K676">
            <v>42984775</v>
          </cell>
          <cell r="L676">
            <v>0</v>
          </cell>
          <cell r="M676">
            <v>42984775</v>
          </cell>
          <cell r="N676">
            <v>42983775</v>
          </cell>
          <cell r="O676">
            <v>0</v>
          </cell>
          <cell r="P676">
            <v>42983775</v>
          </cell>
          <cell r="Q676">
            <v>1000</v>
          </cell>
          <cell r="R676">
            <v>0</v>
          </cell>
          <cell r="S676">
            <v>0</v>
          </cell>
          <cell r="T676">
            <v>0</v>
          </cell>
          <cell r="U676">
            <v>1000</v>
          </cell>
          <cell r="V676">
            <v>0</v>
          </cell>
          <cell r="W676">
            <v>0</v>
          </cell>
        </row>
        <row r="677">
          <cell r="D677" t="str">
            <v>통신선 소재2팀</v>
          </cell>
          <cell r="E677">
            <v>419850010</v>
          </cell>
          <cell r="F677" t="str">
            <v>AIR COMPRESSOR</v>
          </cell>
          <cell r="G677" t="str">
            <v>1998.01.01</v>
          </cell>
          <cell r="I677">
            <v>10</v>
          </cell>
          <cell r="J677">
            <v>0.25900000000000001</v>
          </cell>
          <cell r="K677">
            <v>116000</v>
          </cell>
          <cell r="L677">
            <v>0</v>
          </cell>
          <cell r="M677">
            <v>116000</v>
          </cell>
          <cell r="N677">
            <v>101086</v>
          </cell>
          <cell r="O677">
            <v>3863</v>
          </cell>
          <cell r="P677">
            <v>104949</v>
          </cell>
          <cell r="Q677">
            <v>11051</v>
          </cell>
          <cell r="R677">
            <v>0</v>
          </cell>
          <cell r="S677">
            <v>0</v>
          </cell>
          <cell r="T677">
            <v>3863</v>
          </cell>
          <cell r="U677">
            <v>11051</v>
          </cell>
          <cell r="V677">
            <v>2862</v>
          </cell>
          <cell r="W677">
            <v>2862</v>
          </cell>
        </row>
        <row r="678">
          <cell r="D678" t="str">
            <v>통신선 소재2팀</v>
          </cell>
          <cell r="E678">
            <v>419870006</v>
          </cell>
          <cell r="F678" t="str">
            <v>열처리기</v>
          </cell>
          <cell r="G678" t="str">
            <v>1998.01.01</v>
          </cell>
          <cell r="I678">
            <v>10</v>
          </cell>
          <cell r="J678">
            <v>0.25900000000000001</v>
          </cell>
          <cell r="K678">
            <v>8140000</v>
          </cell>
          <cell r="L678">
            <v>0</v>
          </cell>
          <cell r="M678">
            <v>8140000</v>
          </cell>
          <cell r="N678">
            <v>7093435</v>
          </cell>
          <cell r="O678">
            <v>271060</v>
          </cell>
          <cell r="P678">
            <v>7364495</v>
          </cell>
          <cell r="Q678">
            <v>775505</v>
          </cell>
          <cell r="R678">
            <v>0</v>
          </cell>
          <cell r="S678">
            <v>0</v>
          </cell>
          <cell r="T678">
            <v>271060</v>
          </cell>
          <cell r="U678">
            <v>775505</v>
          </cell>
          <cell r="V678">
            <v>200855</v>
          </cell>
          <cell r="W678">
            <v>200855</v>
          </cell>
        </row>
        <row r="679">
          <cell r="D679" t="str">
            <v>통신선 소재2팀</v>
          </cell>
          <cell r="E679">
            <v>419870007</v>
          </cell>
          <cell r="F679" t="str">
            <v>BIT 용접기</v>
          </cell>
          <cell r="G679" t="str">
            <v>1987.08.05</v>
          </cell>
          <cell r="H679">
            <v>1995.12</v>
          </cell>
          <cell r="I679">
            <v>10</v>
          </cell>
          <cell r="J679">
            <v>0.25900000000000001</v>
          </cell>
          <cell r="K679">
            <v>2797395</v>
          </cell>
          <cell r="L679">
            <v>0</v>
          </cell>
          <cell r="M679">
            <v>2797395</v>
          </cell>
          <cell r="N679">
            <v>2796395</v>
          </cell>
          <cell r="O679">
            <v>0</v>
          </cell>
          <cell r="P679">
            <v>2796395</v>
          </cell>
          <cell r="Q679">
            <v>1000</v>
          </cell>
          <cell r="R679">
            <v>0</v>
          </cell>
          <cell r="S679">
            <v>0</v>
          </cell>
          <cell r="T679">
            <v>0</v>
          </cell>
          <cell r="U679">
            <v>1000</v>
          </cell>
          <cell r="V679">
            <v>0</v>
          </cell>
          <cell r="W679">
            <v>0</v>
          </cell>
        </row>
        <row r="680">
          <cell r="D680" t="str">
            <v>통신선 소재2팀</v>
          </cell>
          <cell r="E680">
            <v>419870009</v>
          </cell>
          <cell r="F680" t="str">
            <v>중선신선기</v>
          </cell>
          <cell r="G680" t="str">
            <v>1998.01.01</v>
          </cell>
          <cell r="I680">
            <v>10</v>
          </cell>
          <cell r="J680">
            <v>0.25900000000000001</v>
          </cell>
          <cell r="K680">
            <v>16356000</v>
          </cell>
          <cell r="L680">
            <v>0</v>
          </cell>
          <cell r="M680">
            <v>16356000</v>
          </cell>
          <cell r="N680">
            <v>13268197</v>
          </cell>
          <cell r="O680">
            <v>799741</v>
          </cell>
          <cell r="P680">
            <v>14067938</v>
          </cell>
          <cell r="Q680">
            <v>2288062</v>
          </cell>
          <cell r="R680">
            <v>0</v>
          </cell>
          <cell r="S680">
            <v>0</v>
          </cell>
          <cell r="T680">
            <v>799741</v>
          </cell>
          <cell r="U680">
            <v>2288062</v>
          </cell>
          <cell r="V680">
            <v>592608</v>
          </cell>
          <cell r="W680">
            <v>592608</v>
          </cell>
        </row>
        <row r="681">
          <cell r="D681" t="str">
            <v>통신선 소재2팀</v>
          </cell>
          <cell r="E681">
            <v>419870016</v>
          </cell>
          <cell r="F681" t="str">
            <v>신선기 CAPSTAN</v>
          </cell>
          <cell r="G681" t="str">
            <v>1998.01.01</v>
          </cell>
          <cell r="I681">
            <v>10</v>
          </cell>
          <cell r="J681">
            <v>0.25900000000000001</v>
          </cell>
          <cell r="K681">
            <v>7938000</v>
          </cell>
          <cell r="L681">
            <v>0</v>
          </cell>
          <cell r="M681">
            <v>7938000</v>
          </cell>
          <cell r="N681">
            <v>6439407</v>
          </cell>
          <cell r="O681">
            <v>388136</v>
          </cell>
          <cell r="P681">
            <v>6827543</v>
          </cell>
          <cell r="Q681">
            <v>1110457</v>
          </cell>
          <cell r="R681">
            <v>0</v>
          </cell>
          <cell r="S681">
            <v>0</v>
          </cell>
          <cell r="T681">
            <v>388136</v>
          </cell>
          <cell r="U681">
            <v>1110457</v>
          </cell>
          <cell r="V681">
            <v>287608</v>
          </cell>
          <cell r="W681">
            <v>287608</v>
          </cell>
        </row>
        <row r="682">
          <cell r="D682" t="str">
            <v>통신선 소재2팀</v>
          </cell>
          <cell r="E682">
            <v>419870025</v>
          </cell>
          <cell r="F682" t="str">
            <v>신선열처리로</v>
          </cell>
          <cell r="G682" t="str">
            <v>1998.01.01</v>
          </cell>
          <cell r="I682">
            <v>10</v>
          </cell>
          <cell r="J682">
            <v>0.25900000000000001</v>
          </cell>
          <cell r="K682">
            <v>11825000</v>
          </cell>
          <cell r="L682">
            <v>0</v>
          </cell>
          <cell r="M682">
            <v>11825000</v>
          </cell>
          <cell r="N682">
            <v>9592591</v>
          </cell>
          <cell r="O682">
            <v>578194</v>
          </cell>
          <cell r="P682">
            <v>10170785</v>
          </cell>
          <cell r="Q682">
            <v>1654215</v>
          </cell>
          <cell r="R682">
            <v>0</v>
          </cell>
          <cell r="S682">
            <v>0</v>
          </cell>
          <cell r="T682">
            <v>578194</v>
          </cell>
          <cell r="U682">
            <v>1654215</v>
          </cell>
          <cell r="V682">
            <v>428441</v>
          </cell>
          <cell r="W682">
            <v>428441</v>
          </cell>
        </row>
        <row r="683">
          <cell r="D683" t="str">
            <v>통신선 소재2팀</v>
          </cell>
          <cell r="E683">
            <v>419880002</v>
          </cell>
          <cell r="F683" t="str">
            <v>WIRE STRANDING</v>
          </cell>
          <cell r="G683" t="str">
            <v>1998.01.01</v>
          </cell>
          <cell r="I683">
            <v>10</v>
          </cell>
          <cell r="J683">
            <v>0.25900000000000001</v>
          </cell>
          <cell r="K683">
            <v>31600000</v>
          </cell>
          <cell r="L683">
            <v>0</v>
          </cell>
          <cell r="M683">
            <v>31600000</v>
          </cell>
          <cell r="N683">
            <v>25634324</v>
          </cell>
          <cell r="O683">
            <v>1545110</v>
          </cell>
          <cell r="P683">
            <v>27179434</v>
          </cell>
          <cell r="Q683">
            <v>4420566</v>
          </cell>
          <cell r="R683">
            <v>0</v>
          </cell>
          <cell r="S683">
            <v>0</v>
          </cell>
          <cell r="T683">
            <v>1545110</v>
          </cell>
          <cell r="U683">
            <v>4420566</v>
          </cell>
          <cell r="V683">
            <v>1144926</v>
          </cell>
          <cell r="W683">
            <v>1144926</v>
          </cell>
        </row>
        <row r="684">
          <cell r="D684" t="str">
            <v>통신선 소재2팀</v>
          </cell>
          <cell r="E684">
            <v>419880004</v>
          </cell>
          <cell r="F684" t="str">
            <v>BUTT 용접기</v>
          </cell>
          <cell r="G684" t="str">
            <v>1998.01.01</v>
          </cell>
          <cell r="I684">
            <v>10</v>
          </cell>
          <cell r="J684">
            <v>0.25900000000000001</v>
          </cell>
          <cell r="K684">
            <v>258000</v>
          </cell>
          <cell r="L684">
            <v>0</v>
          </cell>
          <cell r="M684">
            <v>258000</v>
          </cell>
          <cell r="N684">
            <v>209293</v>
          </cell>
          <cell r="O684">
            <v>12615</v>
          </cell>
          <cell r="P684">
            <v>221908</v>
          </cell>
          <cell r="Q684">
            <v>36092</v>
          </cell>
          <cell r="R684">
            <v>0</v>
          </cell>
          <cell r="S684">
            <v>0</v>
          </cell>
          <cell r="T684">
            <v>12615</v>
          </cell>
          <cell r="U684">
            <v>36092</v>
          </cell>
          <cell r="V684">
            <v>9347</v>
          </cell>
          <cell r="W684">
            <v>9347</v>
          </cell>
        </row>
        <row r="685">
          <cell r="D685" t="str">
            <v>통신선 소재2팀</v>
          </cell>
          <cell r="E685">
            <v>419880006</v>
          </cell>
          <cell r="F685" t="str">
            <v>BUTT 용접기</v>
          </cell>
          <cell r="G685" t="str">
            <v>1998.01.01</v>
          </cell>
          <cell r="I685">
            <v>10</v>
          </cell>
          <cell r="J685">
            <v>0.25900000000000001</v>
          </cell>
          <cell r="K685">
            <v>387000</v>
          </cell>
          <cell r="L685">
            <v>0</v>
          </cell>
          <cell r="M685">
            <v>387000</v>
          </cell>
          <cell r="N685">
            <v>313940</v>
          </cell>
          <cell r="O685">
            <v>18923</v>
          </cell>
          <cell r="P685">
            <v>332863</v>
          </cell>
          <cell r="Q685">
            <v>54137</v>
          </cell>
          <cell r="R685">
            <v>0</v>
          </cell>
          <cell r="S685">
            <v>0</v>
          </cell>
          <cell r="T685">
            <v>18923</v>
          </cell>
          <cell r="U685">
            <v>54137</v>
          </cell>
          <cell r="V685">
            <v>14021</v>
          </cell>
          <cell r="W685">
            <v>14021</v>
          </cell>
        </row>
        <row r="686">
          <cell r="D686" t="str">
            <v>통신선 소재2팀</v>
          </cell>
          <cell r="E686">
            <v>419900016</v>
          </cell>
          <cell r="F686" t="str">
            <v>CONVEYOR</v>
          </cell>
          <cell r="G686" t="str">
            <v>1990.06.30</v>
          </cell>
          <cell r="H686">
            <v>2001.05</v>
          </cell>
          <cell r="I686">
            <v>10</v>
          </cell>
          <cell r="J686">
            <v>0.25900000000000001</v>
          </cell>
          <cell r="K686">
            <v>6500000</v>
          </cell>
          <cell r="L686">
            <v>0</v>
          </cell>
          <cell r="M686">
            <v>6500000</v>
          </cell>
          <cell r="N686">
            <v>6499000</v>
          </cell>
          <cell r="O686">
            <v>0</v>
          </cell>
          <cell r="P686">
            <v>6499000</v>
          </cell>
          <cell r="Q686">
            <v>1000</v>
          </cell>
          <cell r="R686">
            <v>0</v>
          </cell>
          <cell r="S686">
            <v>0</v>
          </cell>
          <cell r="T686">
            <v>0</v>
          </cell>
          <cell r="U686">
            <v>1000</v>
          </cell>
          <cell r="V686">
            <v>0</v>
          </cell>
          <cell r="W686">
            <v>0</v>
          </cell>
        </row>
        <row r="687">
          <cell r="D687" t="str">
            <v>통신선 소재2팀</v>
          </cell>
          <cell r="E687">
            <v>419900018</v>
          </cell>
          <cell r="F687" t="str">
            <v>신선기</v>
          </cell>
          <cell r="G687" t="str">
            <v>1998.01.01</v>
          </cell>
          <cell r="I687">
            <v>10</v>
          </cell>
          <cell r="J687">
            <v>0.25900000000000001</v>
          </cell>
          <cell r="K687">
            <v>25870000</v>
          </cell>
          <cell r="L687">
            <v>0</v>
          </cell>
          <cell r="M687">
            <v>25870000</v>
          </cell>
          <cell r="N687">
            <v>20986074</v>
          </cell>
          <cell r="O687">
            <v>1264937</v>
          </cell>
          <cell r="P687">
            <v>22251011</v>
          </cell>
          <cell r="Q687">
            <v>3618989</v>
          </cell>
          <cell r="R687">
            <v>0</v>
          </cell>
          <cell r="S687">
            <v>0</v>
          </cell>
          <cell r="T687">
            <v>1264937</v>
          </cell>
          <cell r="U687">
            <v>3618989</v>
          </cell>
          <cell r="V687">
            <v>937318</v>
          </cell>
          <cell r="W687">
            <v>937318</v>
          </cell>
        </row>
        <row r="688">
          <cell r="D688" t="str">
            <v>통신선 소재2팀</v>
          </cell>
          <cell r="E688">
            <v>419910004</v>
          </cell>
          <cell r="F688" t="str">
            <v>HOIST</v>
          </cell>
          <cell r="G688" t="str">
            <v>1991.02.28</v>
          </cell>
          <cell r="H688">
            <v>2001.06</v>
          </cell>
          <cell r="I688">
            <v>10</v>
          </cell>
          <cell r="J688">
            <v>0.25900000000000001</v>
          </cell>
          <cell r="K688">
            <v>7000000</v>
          </cell>
          <cell r="L688">
            <v>0</v>
          </cell>
          <cell r="M688">
            <v>7000000</v>
          </cell>
          <cell r="N688">
            <v>6999000</v>
          </cell>
          <cell r="O688">
            <v>0</v>
          </cell>
          <cell r="P688">
            <v>6999000</v>
          </cell>
          <cell r="Q688">
            <v>1000</v>
          </cell>
          <cell r="R688">
            <v>0</v>
          </cell>
          <cell r="S688">
            <v>0</v>
          </cell>
          <cell r="T688">
            <v>0</v>
          </cell>
          <cell r="U688">
            <v>1000</v>
          </cell>
          <cell r="V688">
            <v>0</v>
          </cell>
          <cell r="W688">
            <v>0</v>
          </cell>
        </row>
        <row r="689">
          <cell r="D689" t="str">
            <v>통신선 소재2팀</v>
          </cell>
          <cell r="E689">
            <v>419910014</v>
          </cell>
          <cell r="F689" t="str">
            <v>판형 열교환기</v>
          </cell>
          <cell r="G689" t="str">
            <v>1998.01.01</v>
          </cell>
          <cell r="I689">
            <v>10</v>
          </cell>
          <cell r="J689">
            <v>0.25900000000000001</v>
          </cell>
          <cell r="K689">
            <v>1705000</v>
          </cell>
          <cell r="L689">
            <v>0</v>
          </cell>
          <cell r="M689">
            <v>1705000</v>
          </cell>
          <cell r="N689">
            <v>1315134</v>
          </cell>
          <cell r="O689">
            <v>100975</v>
          </cell>
          <cell r="P689">
            <v>1416109</v>
          </cell>
          <cell r="Q689">
            <v>288891</v>
          </cell>
          <cell r="R689">
            <v>0</v>
          </cell>
          <cell r="S689">
            <v>0</v>
          </cell>
          <cell r="T689">
            <v>100975</v>
          </cell>
          <cell r="U689">
            <v>288891</v>
          </cell>
          <cell r="V689">
            <v>74822</v>
          </cell>
          <cell r="W689">
            <v>74822</v>
          </cell>
        </row>
        <row r="690">
          <cell r="D690" t="str">
            <v>통신선 소재2팀</v>
          </cell>
          <cell r="E690">
            <v>419910016</v>
          </cell>
          <cell r="F690" t="str">
            <v>포장결속기</v>
          </cell>
          <cell r="G690" t="str">
            <v>1991.06.19</v>
          </cell>
          <cell r="H690">
            <v>2001.1</v>
          </cell>
          <cell r="I690">
            <v>10</v>
          </cell>
          <cell r="J690">
            <v>0.25900000000000001</v>
          </cell>
          <cell r="K690">
            <v>3600000</v>
          </cell>
          <cell r="L690">
            <v>0</v>
          </cell>
          <cell r="M690">
            <v>3600000</v>
          </cell>
          <cell r="N690">
            <v>3599000</v>
          </cell>
          <cell r="O690">
            <v>0</v>
          </cell>
          <cell r="P690">
            <v>3599000</v>
          </cell>
          <cell r="Q690">
            <v>1000</v>
          </cell>
          <cell r="R690">
            <v>0</v>
          </cell>
          <cell r="S690">
            <v>0</v>
          </cell>
          <cell r="T690">
            <v>0</v>
          </cell>
          <cell r="U690">
            <v>1000</v>
          </cell>
          <cell r="V690">
            <v>0</v>
          </cell>
          <cell r="W690">
            <v>0</v>
          </cell>
        </row>
        <row r="691">
          <cell r="D691" t="str">
            <v>통신선 소재2팀</v>
          </cell>
          <cell r="E691">
            <v>419920014</v>
          </cell>
          <cell r="F691" t="str">
            <v>신선유 열교환기</v>
          </cell>
          <cell r="G691" t="str">
            <v>1998.01.01</v>
          </cell>
          <cell r="I691">
            <v>10</v>
          </cell>
          <cell r="J691">
            <v>0.25900000000000001</v>
          </cell>
          <cell r="K691">
            <v>995000</v>
          </cell>
          <cell r="L691">
            <v>0</v>
          </cell>
          <cell r="M691">
            <v>995000</v>
          </cell>
          <cell r="N691">
            <v>767483</v>
          </cell>
          <cell r="O691">
            <v>58927</v>
          </cell>
          <cell r="P691">
            <v>826410</v>
          </cell>
          <cell r="Q691">
            <v>168590</v>
          </cell>
          <cell r="R691">
            <v>0</v>
          </cell>
          <cell r="S691">
            <v>0</v>
          </cell>
          <cell r="T691">
            <v>58927</v>
          </cell>
          <cell r="U691">
            <v>168590</v>
          </cell>
          <cell r="V691">
            <v>43664</v>
          </cell>
          <cell r="W691">
            <v>43664</v>
          </cell>
        </row>
        <row r="692">
          <cell r="D692" t="str">
            <v>통신선 소재2팀</v>
          </cell>
          <cell r="E692">
            <v>419920024</v>
          </cell>
          <cell r="F692" t="str">
            <v>신선기</v>
          </cell>
          <cell r="G692" t="str">
            <v>1998.01.01</v>
          </cell>
          <cell r="I692">
            <v>10</v>
          </cell>
          <cell r="J692">
            <v>0.25900000000000001</v>
          </cell>
          <cell r="K692">
            <v>33720000</v>
          </cell>
          <cell r="L692">
            <v>0</v>
          </cell>
          <cell r="M692">
            <v>33720000</v>
          </cell>
          <cell r="N692">
            <v>26009572</v>
          </cell>
          <cell r="O692">
            <v>1997001</v>
          </cell>
          <cell r="P692">
            <v>28006573</v>
          </cell>
          <cell r="Q692">
            <v>5713427</v>
          </cell>
          <cell r="R692">
            <v>0</v>
          </cell>
          <cell r="S692">
            <v>0</v>
          </cell>
          <cell r="T692">
            <v>1997001</v>
          </cell>
          <cell r="U692">
            <v>5713427</v>
          </cell>
          <cell r="V692">
            <v>1479777</v>
          </cell>
          <cell r="W692">
            <v>1479777</v>
          </cell>
        </row>
        <row r="693">
          <cell r="D693" t="str">
            <v>통신선 소재2팀</v>
          </cell>
          <cell r="E693">
            <v>419950001</v>
          </cell>
          <cell r="F693" t="str">
            <v>CP WIRE 운반용 HOIST</v>
          </cell>
          <cell r="G693" t="str">
            <v>1995.02.25</v>
          </cell>
          <cell r="H693">
            <v>2001.07</v>
          </cell>
          <cell r="I693">
            <v>10</v>
          </cell>
          <cell r="J693">
            <v>0.25900000000000001</v>
          </cell>
          <cell r="K693">
            <v>2000000</v>
          </cell>
          <cell r="L693">
            <v>0</v>
          </cell>
          <cell r="M693">
            <v>2000000</v>
          </cell>
          <cell r="N693">
            <v>1999000</v>
          </cell>
          <cell r="O693">
            <v>0</v>
          </cell>
          <cell r="P693">
            <v>1999000</v>
          </cell>
          <cell r="Q693">
            <v>1000</v>
          </cell>
          <cell r="R693">
            <v>0</v>
          </cell>
          <cell r="S693">
            <v>0</v>
          </cell>
          <cell r="T693">
            <v>0</v>
          </cell>
          <cell r="U693">
            <v>1000</v>
          </cell>
          <cell r="V693">
            <v>0</v>
          </cell>
          <cell r="W693">
            <v>0</v>
          </cell>
        </row>
        <row r="694">
          <cell r="D694" t="str">
            <v>통신선 소재2팀</v>
          </cell>
          <cell r="E694">
            <v>419950005</v>
          </cell>
          <cell r="F694" t="str">
            <v>12보빈연선기 HOIST</v>
          </cell>
          <cell r="G694" t="str">
            <v>1998.01.01</v>
          </cell>
          <cell r="I694">
            <v>10</v>
          </cell>
          <cell r="J694">
            <v>0.25900000000000001</v>
          </cell>
          <cell r="K694">
            <v>9204000</v>
          </cell>
          <cell r="L694">
            <v>0</v>
          </cell>
          <cell r="M694">
            <v>9204000</v>
          </cell>
          <cell r="N694">
            <v>6766120</v>
          </cell>
          <cell r="O694">
            <v>631411</v>
          </cell>
          <cell r="P694">
            <v>7397531</v>
          </cell>
          <cell r="Q694">
            <v>1806469</v>
          </cell>
          <cell r="R694">
            <v>0</v>
          </cell>
          <cell r="S694">
            <v>0</v>
          </cell>
          <cell r="T694">
            <v>631411</v>
          </cell>
          <cell r="U694">
            <v>1806469</v>
          </cell>
          <cell r="V694">
            <v>467875</v>
          </cell>
          <cell r="W694">
            <v>467875</v>
          </cell>
        </row>
        <row r="695">
          <cell r="D695" t="str">
            <v>통신선 소재2팀</v>
          </cell>
          <cell r="E695">
            <v>419960011</v>
          </cell>
          <cell r="F695" t="str">
            <v>700MM×12B 연선기</v>
          </cell>
          <cell r="G695" t="str">
            <v>1998.01.01</v>
          </cell>
          <cell r="I695">
            <v>10</v>
          </cell>
          <cell r="J695">
            <v>0.25900000000000001</v>
          </cell>
          <cell r="K695">
            <v>166740000</v>
          </cell>
          <cell r="L695">
            <v>0</v>
          </cell>
          <cell r="M695">
            <v>166740000</v>
          </cell>
          <cell r="N695">
            <v>120132998</v>
          </cell>
          <cell r="O695">
            <v>12071214</v>
          </cell>
          <cell r="P695">
            <v>132204212</v>
          </cell>
          <cell r="Q695">
            <v>34535788</v>
          </cell>
          <cell r="R695">
            <v>0</v>
          </cell>
          <cell r="S695">
            <v>0</v>
          </cell>
          <cell r="T695">
            <v>12071214</v>
          </cell>
          <cell r="U695">
            <v>34535788</v>
          </cell>
          <cell r="V695">
            <v>8944769</v>
          </cell>
          <cell r="W695">
            <v>8944769</v>
          </cell>
        </row>
        <row r="696">
          <cell r="D696" t="str">
            <v>통신선 소재2팀</v>
          </cell>
          <cell r="E696">
            <v>419970012</v>
          </cell>
          <cell r="F696" t="str">
            <v>11DIES 신선기 Jacket</v>
          </cell>
          <cell r="G696" t="str">
            <v>1998.01.01</v>
          </cell>
          <cell r="I696">
            <v>10</v>
          </cell>
          <cell r="J696">
            <v>0.25900000000000001</v>
          </cell>
          <cell r="K696">
            <v>11997000</v>
          </cell>
          <cell r="L696">
            <v>0</v>
          </cell>
          <cell r="M696">
            <v>11997000</v>
          </cell>
          <cell r="N696">
            <v>8502056</v>
          </cell>
          <cell r="O696">
            <v>905190</v>
          </cell>
          <cell r="P696">
            <v>9407246</v>
          </cell>
          <cell r="Q696">
            <v>2589754</v>
          </cell>
          <cell r="R696">
            <v>0</v>
          </cell>
          <cell r="S696">
            <v>0</v>
          </cell>
          <cell r="T696">
            <v>905190</v>
          </cell>
          <cell r="U696">
            <v>2589754</v>
          </cell>
          <cell r="V696">
            <v>670746</v>
          </cell>
          <cell r="W696">
            <v>670746</v>
          </cell>
        </row>
        <row r="697">
          <cell r="D697" t="str">
            <v>통신선 소재2팀</v>
          </cell>
          <cell r="E697">
            <v>419990089</v>
          </cell>
          <cell r="F697" t="str">
            <v>집진설비</v>
          </cell>
          <cell r="G697" t="str">
            <v>1999.10.31</v>
          </cell>
          <cell r="I697">
            <v>10</v>
          </cell>
          <cell r="J697">
            <v>0.25900000000000001</v>
          </cell>
          <cell r="K697">
            <v>16000000</v>
          </cell>
          <cell r="L697">
            <v>0</v>
          </cell>
          <cell r="M697">
            <v>16000000</v>
          </cell>
          <cell r="N697">
            <v>8352400</v>
          </cell>
          <cell r="O697">
            <v>1980728</v>
          </cell>
          <cell r="P697">
            <v>10333128</v>
          </cell>
          <cell r="Q697">
            <v>5666872</v>
          </cell>
          <cell r="R697">
            <v>0</v>
          </cell>
          <cell r="S697">
            <v>0</v>
          </cell>
          <cell r="T697">
            <v>1980728</v>
          </cell>
          <cell r="U697">
            <v>5666872</v>
          </cell>
          <cell r="V697">
            <v>1467719</v>
          </cell>
          <cell r="W697">
            <v>1467719</v>
          </cell>
        </row>
        <row r="698">
          <cell r="D698" t="str">
            <v>통신선 소재2팀</v>
          </cell>
          <cell r="E698">
            <v>420000036</v>
          </cell>
          <cell r="F698" t="str">
            <v>N동 보빈이송 콘베이어</v>
          </cell>
          <cell r="G698" t="str">
            <v>2000.06.30</v>
          </cell>
          <cell r="I698">
            <v>10</v>
          </cell>
          <cell r="J698">
            <v>0.25900000000000001</v>
          </cell>
          <cell r="K698">
            <v>4500000</v>
          </cell>
          <cell r="L698">
            <v>0</v>
          </cell>
          <cell r="M698">
            <v>4500000</v>
          </cell>
          <cell r="N698">
            <v>2029136</v>
          </cell>
          <cell r="O698">
            <v>639954</v>
          </cell>
          <cell r="P698">
            <v>2669090</v>
          </cell>
          <cell r="Q698">
            <v>1830910</v>
          </cell>
          <cell r="R698">
            <v>0</v>
          </cell>
          <cell r="S698">
            <v>0</v>
          </cell>
          <cell r="T698">
            <v>639954</v>
          </cell>
          <cell r="U698">
            <v>1830910</v>
          </cell>
          <cell r="V698">
            <v>474205</v>
          </cell>
          <cell r="W698">
            <v>474205</v>
          </cell>
        </row>
        <row r="699">
          <cell r="D699" t="str">
            <v>통신선 소재팀</v>
          </cell>
          <cell r="E699">
            <v>420020003</v>
          </cell>
          <cell r="F699" t="str">
            <v>17D Take-up</v>
          </cell>
          <cell r="G699" t="str">
            <v>2002.01.25</v>
          </cell>
          <cell r="I699">
            <v>10</v>
          </cell>
          <cell r="J699">
            <v>0.25900000000000001</v>
          </cell>
          <cell r="K699">
            <v>0</v>
          </cell>
          <cell r="L699">
            <v>10000000</v>
          </cell>
          <cell r="M699">
            <v>10000000</v>
          </cell>
          <cell r="N699">
            <v>0</v>
          </cell>
          <cell r="O699">
            <v>2590000</v>
          </cell>
          <cell r="P699">
            <v>2590000</v>
          </cell>
          <cell r="Q699">
            <v>7410000</v>
          </cell>
          <cell r="R699">
            <v>0</v>
          </cell>
          <cell r="S699">
            <v>0</v>
          </cell>
          <cell r="T699">
            <v>2590000</v>
          </cell>
          <cell r="U699">
            <v>7410000</v>
          </cell>
          <cell r="V699">
            <v>1919190</v>
          </cell>
          <cell r="W699">
            <v>1919190</v>
          </cell>
        </row>
        <row r="700">
          <cell r="D700" t="str">
            <v>통신선 소재팀</v>
          </cell>
          <cell r="E700">
            <v>420020007</v>
          </cell>
          <cell r="F700" t="str">
            <v>RUBBER ROLL</v>
          </cell>
          <cell r="G700" t="str">
            <v>2002.01.29</v>
          </cell>
          <cell r="I700">
            <v>10</v>
          </cell>
          <cell r="J700">
            <v>0.25900000000000001</v>
          </cell>
          <cell r="K700">
            <v>0</v>
          </cell>
          <cell r="L700">
            <v>24000000</v>
          </cell>
          <cell r="M700">
            <v>24000000</v>
          </cell>
          <cell r="N700">
            <v>0</v>
          </cell>
          <cell r="O700">
            <v>6216000</v>
          </cell>
          <cell r="P700">
            <v>6216000</v>
          </cell>
          <cell r="Q700">
            <v>17784000</v>
          </cell>
          <cell r="R700">
            <v>0</v>
          </cell>
          <cell r="S700">
            <v>0</v>
          </cell>
          <cell r="T700">
            <v>6216000</v>
          </cell>
          <cell r="U700">
            <v>17784000</v>
          </cell>
          <cell r="V700">
            <v>4606056</v>
          </cell>
          <cell r="W700">
            <v>4606056</v>
          </cell>
        </row>
        <row r="701">
          <cell r="D701" t="str">
            <v>통신선 소재팀</v>
          </cell>
          <cell r="E701">
            <v>420020048</v>
          </cell>
          <cell r="F701" t="str">
            <v>도금1호기 닥트</v>
          </cell>
          <cell r="G701" t="str">
            <v>2002.07.31</v>
          </cell>
          <cell r="I701">
            <v>10</v>
          </cell>
          <cell r="J701">
            <v>0.25900000000000001</v>
          </cell>
          <cell r="K701">
            <v>0</v>
          </cell>
          <cell r="L701">
            <v>7000000</v>
          </cell>
          <cell r="M701">
            <v>7000000</v>
          </cell>
          <cell r="N701">
            <v>0</v>
          </cell>
          <cell r="O701">
            <v>906500</v>
          </cell>
          <cell r="P701">
            <v>906500</v>
          </cell>
          <cell r="Q701">
            <v>6093500</v>
          </cell>
          <cell r="R701">
            <v>0</v>
          </cell>
          <cell r="S701">
            <v>0</v>
          </cell>
          <cell r="T701">
            <v>906500</v>
          </cell>
          <cell r="U701">
            <v>6093500</v>
          </cell>
          <cell r="V701">
            <v>1578216</v>
          </cell>
          <cell r="W701">
            <v>1578216</v>
          </cell>
        </row>
        <row r="702">
          <cell r="D702" t="str">
            <v>C/P기</v>
          </cell>
          <cell r="K702">
            <v>2916595402</v>
          </cell>
          <cell r="L702">
            <v>252300000</v>
          </cell>
          <cell r="M702">
            <v>3168895402</v>
          </cell>
          <cell r="N702">
            <v>2469131463</v>
          </cell>
          <cell r="O702">
            <v>160142250</v>
          </cell>
          <cell r="P702">
            <v>2629273713</v>
          </cell>
          <cell r="Q702">
            <v>539621689</v>
          </cell>
          <cell r="R702">
            <v>0</v>
          </cell>
          <cell r="S702">
            <v>0</v>
          </cell>
          <cell r="T702">
            <v>160142250</v>
          </cell>
          <cell r="U702">
            <v>539621689</v>
          </cell>
          <cell r="V702">
            <v>139756031</v>
          </cell>
          <cell r="W702">
            <v>139756031</v>
          </cell>
        </row>
        <row r="703">
          <cell r="D703" t="str">
            <v>통신선 SCR사업부</v>
          </cell>
          <cell r="E703">
            <v>420000035</v>
          </cell>
          <cell r="F703" t="str">
            <v>13DIES</v>
          </cell>
          <cell r="G703" t="str">
            <v>2000.06.28</v>
          </cell>
          <cell r="I703">
            <v>10</v>
          </cell>
          <cell r="J703">
            <v>0.25900000000000001</v>
          </cell>
          <cell r="K703">
            <v>31260000</v>
          </cell>
          <cell r="L703">
            <v>0</v>
          </cell>
          <cell r="M703">
            <v>31260000</v>
          </cell>
          <cell r="N703">
            <v>14095728</v>
          </cell>
          <cell r="O703">
            <v>4445546</v>
          </cell>
          <cell r="P703">
            <v>18541274</v>
          </cell>
          <cell r="Q703">
            <v>12718726</v>
          </cell>
          <cell r="R703">
            <v>0</v>
          </cell>
          <cell r="S703">
            <v>0</v>
          </cell>
          <cell r="T703">
            <v>4445546</v>
          </cell>
          <cell r="U703">
            <v>12718726</v>
          </cell>
          <cell r="V703">
            <v>3294150</v>
          </cell>
          <cell r="W703">
            <v>3294150</v>
          </cell>
        </row>
        <row r="704">
          <cell r="D704" t="str">
            <v>통신선 SCR사업부</v>
          </cell>
          <cell r="E704">
            <v>420010018</v>
          </cell>
          <cell r="F704" t="str">
            <v>PANELVIEW 1400E TERMINAL</v>
          </cell>
          <cell r="G704" t="str">
            <v>2001.11.01</v>
          </cell>
          <cell r="I704">
            <v>10</v>
          </cell>
          <cell r="J704">
            <v>0.25900000000000001</v>
          </cell>
          <cell r="K704">
            <v>4900000</v>
          </cell>
          <cell r="L704">
            <v>0</v>
          </cell>
          <cell r="M704">
            <v>4900000</v>
          </cell>
          <cell r="N704">
            <v>634550</v>
          </cell>
          <cell r="O704">
            <v>1104752</v>
          </cell>
          <cell r="P704">
            <v>1739302</v>
          </cell>
          <cell r="Q704">
            <v>3160698</v>
          </cell>
          <cell r="R704">
            <v>0</v>
          </cell>
          <cell r="S704">
            <v>0</v>
          </cell>
          <cell r="T704">
            <v>1104752</v>
          </cell>
          <cell r="U704">
            <v>3160698</v>
          </cell>
          <cell r="V704">
            <v>818620</v>
          </cell>
          <cell r="W704">
            <v>818620</v>
          </cell>
        </row>
        <row r="705">
          <cell r="D705" t="str">
            <v>통신선 SCR사업팀</v>
          </cell>
          <cell r="E705">
            <v>419980027</v>
          </cell>
          <cell r="F705" t="str">
            <v>가스미터</v>
          </cell>
          <cell r="G705" t="str">
            <v>1998.07.23</v>
          </cell>
          <cell r="I705">
            <v>10</v>
          </cell>
          <cell r="J705">
            <v>0.25900000000000001</v>
          </cell>
          <cell r="K705">
            <v>7000000</v>
          </cell>
          <cell r="L705">
            <v>0</v>
          </cell>
          <cell r="M705">
            <v>7000000</v>
          </cell>
          <cell r="N705">
            <v>4520744</v>
          </cell>
          <cell r="O705">
            <v>642127</v>
          </cell>
          <cell r="P705">
            <v>5162871</v>
          </cell>
          <cell r="Q705">
            <v>1837129</v>
          </cell>
          <cell r="R705">
            <v>0</v>
          </cell>
          <cell r="S705">
            <v>0</v>
          </cell>
          <cell r="T705">
            <v>642127</v>
          </cell>
          <cell r="U705">
            <v>1837129</v>
          </cell>
          <cell r="V705">
            <v>475816</v>
          </cell>
          <cell r="W705">
            <v>475816</v>
          </cell>
        </row>
        <row r="706">
          <cell r="D706" t="str">
            <v>통신선 SCR생산팀</v>
          </cell>
          <cell r="E706">
            <v>419990015</v>
          </cell>
          <cell r="F706" t="str">
            <v>CARRIER</v>
          </cell>
          <cell r="G706" t="str">
            <v>1999.04.30</v>
          </cell>
          <cell r="I706">
            <v>10</v>
          </cell>
          <cell r="J706">
            <v>0.25900000000000001</v>
          </cell>
          <cell r="K706">
            <v>10500000</v>
          </cell>
          <cell r="L706">
            <v>0</v>
          </cell>
          <cell r="M706">
            <v>10500000</v>
          </cell>
          <cell r="N706">
            <v>6227876</v>
          </cell>
          <cell r="O706">
            <v>1106480</v>
          </cell>
          <cell r="P706">
            <v>7334356</v>
          </cell>
          <cell r="Q706">
            <v>3165644</v>
          </cell>
          <cell r="R706">
            <v>0</v>
          </cell>
          <cell r="S706">
            <v>0</v>
          </cell>
          <cell r="T706">
            <v>1106480</v>
          </cell>
          <cell r="U706">
            <v>3165644</v>
          </cell>
          <cell r="V706">
            <v>819901</v>
          </cell>
          <cell r="W706">
            <v>819901</v>
          </cell>
        </row>
        <row r="707">
          <cell r="D707" t="str">
            <v>통신선 SCR생산팀</v>
          </cell>
          <cell r="E707">
            <v>419990018</v>
          </cell>
          <cell r="F707" t="str">
            <v>LNG배관</v>
          </cell>
          <cell r="G707" t="str">
            <v>1999.04.01</v>
          </cell>
          <cell r="I707">
            <v>10</v>
          </cell>
          <cell r="J707">
            <v>0.25900000000000001</v>
          </cell>
          <cell r="K707">
            <v>47000000</v>
          </cell>
          <cell r="L707">
            <v>0</v>
          </cell>
          <cell r="M707">
            <v>47000000</v>
          </cell>
          <cell r="N707">
            <v>27877156</v>
          </cell>
          <cell r="O707">
            <v>4952817</v>
          </cell>
          <cell r="P707">
            <v>32829973</v>
          </cell>
          <cell r="Q707">
            <v>14170027</v>
          </cell>
          <cell r="R707">
            <v>0</v>
          </cell>
          <cell r="S707">
            <v>0</v>
          </cell>
          <cell r="T707">
            <v>4952817</v>
          </cell>
          <cell r="U707">
            <v>14170027</v>
          </cell>
          <cell r="V707">
            <v>3670036</v>
          </cell>
          <cell r="W707">
            <v>3670036</v>
          </cell>
        </row>
        <row r="708">
          <cell r="D708" t="str">
            <v>통신선 SCR생산팀</v>
          </cell>
          <cell r="E708">
            <v>419990019</v>
          </cell>
          <cell r="F708" t="str">
            <v>HOIST CRANE</v>
          </cell>
          <cell r="G708" t="str">
            <v>1999.04.01</v>
          </cell>
          <cell r="I708">
            <v>10</v>
          </cell>
          <cell r="J708">
            <v>0.25900000000000001</v>
          </cell>
          <cell r="K708">
            <v>75000000</v>
          </cell>
          <cell r="L708">
            <v>0</v>
          </cell>
          <cell r="M708">
            <v>75000000</v>
          </cell>
          <cell r="N708">
            <v>44484823</v>
          </cell>
          <cell r="O708">
            <v>7903431</v>
          </cell>
          <cell r="P708">
            <v>52388254</v>
          </cell>
          <cell r="Q708">
            <v>22611746</v>
          </cell>
          <cell r="R708">
            <v>0</v>
          </cell>
          <cell r="S708">
            <v>0</v>
          </cell>
          <cell r="T708">
            <v>7903431</v>
          </cell>
          <cell r="U708">
            <v>22611746</v>
          </cell>
          <cell r="V708">
            <v>5856442</v>
          </cell>
          <cell r="W708">
            <v>5856442</v>
          </cell>
        </row>
        <row r="709">
          <cell r="D709" t="str">
            <v>통신선 SCR생산팀</v>
          </cell>
          <cell r="E709">
            <v>419990020</v>
          </cell>
          <cell r="F709" t="str">
            <v>S.C.R 2500</v>
          </cell>
          <cell r="G709" t="str">
            <v>1999.04.01</v>
          </cell>
          <cell r="I709">
            <v>10</v>
          </cell>
          <cell r="J709">
            <v>0.25900000000000001</v>
          </cell>
          <cell r="K709">
            <v>870000000</v>
          </cell>
          <cell r="L709">
            <v>0</v>
          </cell>
          <cell r="M709">
            <v>870000000</v>
          </cell>
          <cell r="N709">
            <v>516023952</v>
          </cell>
          <cell r="O709">
            <v>91679796</v>
          </cell>
          <cell r="P709">
            <v>607703748</v>
          </cell>
          <cell r="Q709">
            <v>262296252</v>
          </cell>
          <cell r="R709">
            <v>0</v>
          </cell>
          <cell r="S709">
            <v>0</v>
          </cell>
          <cell r="T709">
            <v>91679796</v>
          </cell>
          <cell r="U709">
            <v>262296252</v>
          </cell>
          <cell r="V709">
            <v>67934729</v>
          </cell>
          <cell r="W709">
            <v>67934729</v>
          </cell>
        </row>
        <row r="710">
          <cell r="D710" t="str">
            <v>통신선 SCR생산팀</v>
          </cell>
          <cell r="E710">
            <v>419990021</v>
          </cell>
          <cell r="F710" t="str">
            <v>SCR설비 2차 부하배선</v>
          </cell>
          <cell r="G710" t="str">
            <v>1999.04.01</v>
          </cell>
          <cell r="I710">
            <v>10</v>
          </cell>
          <cell r="J710">
            <v>0.25900000000000001</v>
          </cell>
          <cell r="K710">
            <v>230000000</v>
          </cell>
          <cell r="L710">
            <v>0</v>
          </cell>
          <cell r="M710">
            <v>230000000</v>
          </cell>
          <cell r="N710">
            <v>136420125</v>
          </cell>
          <cell r="O710">
            <v>24237188</v>
          </cell>
          <cell r="P710">
            <v>160657313</v>
          </cell>
          <cell r="Q710">
            <v>69342687</v>
          </cell>
          <cell r="R710">
            <v>0</v>
          </cell>
          <cell r="S710">
            <v>0</v>
          </cell>
          <cell r="T710">
            <v>24237188</v>
          </cell>
          <cell r="U710">
            <v>69342687</v>
          </cell>
          <cell r="V710">
            <v>17959755</v>
          </cell>
          <cell r="W710">
            <v>17959755</v>
          </cell>
        </row>
        <row r="711">
          <cell r="D711" t="str">
            <v>통신선 SCR생산팀</v>
          </cell>
          <cell r="E711">
            <v>419990022</v>
          </cell>
          <cell r="F711" t="str">
            <v>SCR LINE 부대비용</v>
          </cell>
          <cell r="G711" t="str">
            <v>1999.04.01</v>
          </cell>
          <cell r="I711">
            <v>10</v>
          </cell>
          <cell r="J711">
            <v>0.25900000000000001</v>
          </cell>
          <cell r="K711">
            <v>1402368608</v>
          </cell>
          <cell r="L711">
            <v>0</v>
          </cell>
          <cell r="M711">
            <v>1402368608</v>
          </cell>
          <cell r="N711">
            <v>831788265</v>
          </cell>
          <cell r="O711">
            <v>147780309</v>
          </cell>
          <cell r="P711">
            <v>979568574</v>
          </cell>
          <cell r="Q711">
            <v>422800034</v>
          </cell>
          <cell r="R711">
            <v>0</v>
          </cell>
          <cell r="S711">
            <v>0</v>
          </cell>
          <cell r="T711">
            <v>147780309</v>
          </cell>
          <cell r="U711">
            <v>422800034</v>
          </cell>
          <cell r="V711">
            <v>109505208</v>
          </cell>
          <cell r="W711">
            <v>109505208</v>
          </cell>
        </row>
        <row r="712">
          <cell r="D712" t="str">
            <v>통신선 SCR생산팀</v>
          </cell>
          <cell r="E712">
            <v>419990023</v>
          </cell>
          <cell r="F712" t="str">
            <v>OXYGEN DETERMINATOR</v>
          </cell>
          <cell r="G712" t="str">
            <v>1999.04.01</v>
          </cell>
          <cell r="I712">
            <v>10</v>
          </cell>
          <cell r="J712">
            <v>0.25900000000000001</v>
          </cell>
          <cell r="K712">
            <v>69450280</v>
          </cell>
          <cell r="L712">
            <v>0</v>
          </cell>
          <cell r="M712">
            <v>69450280</v>
          </cell>
          <cell r="N712">
            <v>41193113</v>
          </cell>
          <cell r="O712">
            <v>7318606</v>
          </cell>
          <cell r="P712">
            <v>48511719</v>
          </cell>
          <cell r="Q712">
            <v>20938561</v>
          </cell>
          <cell r="R712">
            <v>0</v>
          </cell>
          <cell r="S712">
            <v>0</v>
          </cell>
          <cell r="T712">
            <v>7318606</v>
          </cell>
          <cell r="U712">
            <v>20938561</v>
          </cell>
          <cell r="V712">
            <v>5423087</v>
          </cell>
          <cell r="W712">
            <v>5423087</v>
          </cell>
        </row>
        <row r="713">
          <cell r="D713" t="str">
            <v>통신선 SCR생산팀</v>
          </cell>
          <cell r="E713">
            <v>419990024</v>
          </cell>
          <cell r="F713" t="str">
            <v>OPTICAL EMISSION</v>
          </cell>
          <cell r="G713" t="str">
            <v>1999.04.01</v>
          </cell>
          <cell r="I713">
            <v>10</v>
          </cell>
          <cell r="J713">
            <v>0.25900000000000001</v>
          </cell>
          <cell r="K713">
            <v>100790059</v>
          </cell>
          <cell r="L713">
            <v>0</v>
          </cell>
          <cell r="M713">
            <v>100790059</v>
          </cell>
          <cell r="N713">
            <v>59781706</v>
          </cell>
          <cell r="O713">
            <v>10621163</v>
          </cell>
          <cell r="P713">
            <v>70402869</v>
          </cell>
          <cell r="Q713">
            <v>30387190</v>
          </cell>
          <cell r="R713">
            <v>0</v>
          </cell>
          <cell r="S713">
            <v>0</v>
          </cell>
          <cell r="T713">
            <v>10621163</v>
          </cell>
          <cell r="U713">
            <v>30387190</v>
          </cell>
          <cell r="V713">
            <v>7870282</v>
          </cell>
          <cell r="W713">
            <v>7870282</v>
          </cell>
        </row>
        <row r="714">
          <cell r="D714" t="str">
            <v>통신선 SCR생산팀</v>
          </cell>
          <cell r="E714">
            <v>419990025</v>
          </cell>
          <cell r="F714" t="str">
            <v>설비 내화물 축로</v>
          </cell>
          <cell r="G714" t="str">
            <v>1999.04.01</v>
          </cell>
          <cell r="I714">
            <v>10</v>
          </cell>
          <cell r="J714">
            <v>0.25900000000000001</v>
          </cell>
          <cell r="K714">
            <v>42000000</v>
          </cell>
          <cell r="L714">
            <v>0</v>
          </cell>
          <cell r="M714">
            <v>42000000</v>
          </cell>
          <cell r="N714">
            <v>24911501</v>
          </cell>
          <cell r="O714">
            <v>4425921</v>
          </cell>
          <cell r="P714">
            <v>29337422</v>
          </cell>
          <cell r="Q714">
            <v>12662578</v>
          </cell>
          <cell r="R714">
            <v>0</v>
          </cell>
          <cell r="S714">
            <v>0</v>
          </cell>
          <cell r="T714">
            <v>4425921</v>
          </cell>
          <cell r="U714">
            <v>12662578</v>
          </cell>
          <cell r="V714">
            <v>3279607</v>
          </cell>
          <cell r="W714">
            <v>3279607</v>
          </cell>
        </row>
        <row r="715">
          <cell r="D715" t="str">
            <v>통신선 SCR생산팀</v>
          </cell>
          <cell r="E715">
            <v>419990026</v>
          </cell>
          <cell r="F715" t="str">
            <v>순간과도전압</v>
          </cell>
          <cell r="G715" t="str">
            <v>1999.04.01</v>
          </cell>
          <cell r="I715">
            <v>10</v>
          </cell>
          <cell r="J715">
            <v>0.25900000000000001</v>
          </cell>
          <cell r="K715">
            <v>8800000</v>
          </cell>
          <cell r="L715">
            <v>0</v>
          </cell>
          <cell r="M715">
            <v>8800000</v>
          </cell>
          <cell r="N715">
            <v>5219552</v>
          </cell>
          <cell r="O715">
            <v>927336</v>
          </cell>
          <cell r="P715">
            <v>6146888</v>
          </cell>
          <cell r="Q715">
            <v>2653112</v>
          </cell>
          <cell r="R715">
            <v>0</v>
          </cell>
          <cell r="S715">
            <v>0</v>
          </cell>
          <cell r="T715">
            <v>927336</v>
          </cell>
          <cell r="U715">
            <v>2653112</v>
          </cell>
          <cell r="V715">
            <v>687156</v>
          </cell>
          <cell r="W715">
            <v>687156</v>
          </cell>
        </row>
        <row r="716">
          <cell r="D716" t="str">
            <v>통신선 SCR생산팀</v>
          </cell>
          <cell r="E716">
            <v>419990027</v>
          </cell>
          <cell r="F716" t="str">
            <v>펌프2종</v>
          </cell>
          <cell r="G716" t="str">
            <v>1999.04.01</v>
          </cell>
          <cell r="I716">
            <v>10</v>
          </cell>
          <cell r="J716">
            <v>0.25900000000000001</v>
          </cell>
          <cell r="K716">
            <v>24400000</v>
          </cell>
          <cell r="L716">
            <v>0</v>
          </cell>
          <cell r="M716">
            <v>24400000</v>
          </cell>
          <cell r="N716">
            <v>14472396</v>
          </cell>
          <cell r="O716">
            <v>2571249</v>
          </cell>
          <cell r="P716">
            <v>17043645</v>
          </cell>
          <cell r="Q716">
            <v>7356355</v>
          </cell>
          <cell r="R716">
            <v>0</v>
          </cell>
          <cell r="S716">
            <v>0</v>
          </cell>
          <cell r="T716">
            <v>2571249</v>
          </cell>
          <cell r="U716">
            <v>7356355</v>
          </cell>
          <cell r="V716">
            <v>1905295</v>
          </cell>
          <cell r="W716">
            <v>1905295</v>
          </cell>
        </row>
        <row r="717">
          <cell r="D717" t="str">
            <v>통신선 SCR생산팀</v>
          </cell>
          <cell r="E717">
            <v>419990028</v>
          </cell>
          <cell r="F717" t="str">
            <v>인장압축시험기</v>
          </cell>
          <cell r="G717" t="str">
            <v>1999.04.01</v>
          </cell>
          <cell r="I717">
            <v>10</v>
          </cell>
          <cell r="J717">
            <v>0.25900000000000001</v>
          </cell>
          <cell r="K717">
            <v>26000000</v>
          </cell>
          <cell r="L717">
            <v>0</v>
          </cell>
          <cell r="M717">
            <v>26000000</v>
          </cell>
          <cell r="N717">
            <v>15421405</v>
          </cell>
          <cell r="O717">
            <v>2739856</v>
          </cell>
          <cell r="P717">
            <v>18161261</v>
          </cell>
          <cell r="Q717">
            <v>7838739</v>
          </cell>
          <cell r="R717">
            <v>0</v>
          </cell>
          <cell r="S717">
            <v>0</v>
          </cell>
          <cell r="T717">
            <v>2739856</v>
          </cell>
          <cell r="U717">
            <v>7838739</v>
          </cell>
          <cell r="V717">
            <v>2030233</v>
          </cell>
          <cell r="W717">
            <v>2030233</v>
          </cell>
        </row>
        <row r="718">
          <cell r="D718" t="str">
            <v>통신선 SCR생산팀</v>
          </cell>
          <cell r="E718">
            <v>419990029</v>
          </cell>
          <cell r="F718" t="str">
            <v>Truck Scale</v>
          </cell>
          <cell r="G718" t="str">
            <v>1999.04.01</v>
          </cell>
          <cell r="I718">
            <v>10</v>
          </cell>
          <cell r="J718">
            <v>0.25900000000000001</v>
          </cell>
          <cell r="K718">
            <v>9700000</v>
          </cell>
          <cell r="L718">
            <v>0</v>
          </cell>
          <cell r="M718">
            <v>9700000</v>
          </cell>
          <cell r="N718">
            <v>5753370</v>
          </cell>
          <cell r="O718">
            <v>1022177</v>
          </cell>
          <cell r="P718">
            <v>6775547</v>
          </cell>
          <cell r="Q718">
            <v>2924453</v>
          </cell>
          <cell r="R718">
            <v>0</v>
          </cell>
          <cell r="S718">
            <v>0</v>
          </cell>
          <cell r="T718">
            <v>1022177</v>
          </cell>
          <cell r="U718">
            <v>2924453</v>
          </cell>
          <cell r="V718">
            <v>757433</v>
          </cell>
          <cell r="W718">
            <v>757433</v>
          </cell>
        </row>
        <row r="719">
          <cell r="D719" t="str">
            <v>통신선 SCR생산팀</v>
          </cell>
          <cell r="E719">
            <v>419990030</v>
          </cell>
          <cell r="F719" t="str">
            <v>LNG공급시설</v>
          </cell>
          <cell r="G719" t="str">
            <v>1999.04.01</v>
          </cell>
          <cell r="I719">
            <v>10</v>
          </cell>
          <cell r="J719">
            <v>0.25900000000000001</v>
          </cell>
          <cell r="K719">
            <v>34080000</v>
          </cell>
          <cell r="L719">
            <v>0</v>
          </cell>
          <cell r="M719">
            <v>34080000</v>
          </cell>
          <cell r="N719">
            <v>20213904</v>
          </cell>
          <cell r="O719">
            <v>3591319</v>
          </cell>
          <cell r="P719">
            <v>23805223</v>
          </cell>
          <cell r="Q719">
            <v>10274777</v>
          </cell>
          <cell r="R719">
            <v>0</v>
          </cell>
          <cell r="S719">
            <v>0</v>
          </cell>
          <cell r="T719">
            <v>3591319</v>
          </cell>
          <cell r="U719">
            <v>10274777</v>
          </cell>
          <cell r="V719">
            <v>2661167</v>
          </cell>
          <cell r="W719">
            <v>2661167</v>
          </cell>
        </row>
        <row r="720">
          <cell r="D720" t="str">
            <v>통신선 SCR생산팀</v>
          </cell>
          <cell r="E720">
            <v>419990031</v>
          </cell>
          <cell r="F720" t="str">
            <v>Crop Bar Bucket</v>
          </cell>
          <cell r="G720" t="str">
            <v>1999.04.01</v>
          </cell>
          <cell r="I720">
            <v>10</v>
          </cell>
          <cell r="J720">
            <v>0.25900000000000001</v>
          </cell>
          <cell r="K720">
            <v>34000000</v>
          </cell>
          <cell r="L720">
            <v>0</v>
          </cell>
          <cell r="M720">
            <v>34000000</v>
          </cell>
          <cell r="N720">
            <v>20166453</v>
          </cell>
          <cell r="O720">
            <v>3582889</v>
          </cell>
          <cell r="P720">
            <v>23749342</v>
          </cell>
          <cell r="Q720">
            <v>10250658</v>
          </cell>
          <cell r="R720">
            <v>0</v>
          </cell>
          <cell r="S720">
            <v>0</v>
          </cell>
          <cell r="T720">
            <v>3582889</v>
          </cell>
          <cell r="U720">
            <v>10250658</v>
          </cell>
          <cell r="V720">
            <v>2654920</v>
          </cell>
          <cell r="W720">
            <v>2654920</v>
          </cell>
        </row>
        <row r="721">
          <cell r="D721" t="str">
            <v>통신선 SCR생산팀</v>
          </cell>
          <cell r="E721">
            <v>419990032</v>
          </cell>
          <cell r="F721" t="str">
            <v>도전율측정기</v>
          </cell>
          <cell r="G721" t="str">
            <v>1999.04.01</v>
          </cell>
          <cell r="I721">
            <v>10</v>
          </cell>
          <cell r="J721">
            <v>0.25900000000000001</v>
          </cell>
          <cell r="K721">
            <v>19504049</v>
          </cell>
          <cell r="L721">
            <v>0</v>
          </cell>
          <cell r="M721">
            <v>19504049</v>
          </cell>
          <cell r="N721">
            <v>11568456</v>
          </cell>
          <cell r="O721">
            <v>2055319</v>
          </cell>
          <cell r="P721">
            <v>13623775</v>
          </cell>
          <cell r="Q721">
            <v>5880274</v>
          </cell>
          <cell r="R721">
            <v>0</v>
          </cell>
          <cell r="S721">
            <v>0</v>
          </cell>
          <cell r="T721">
            <v>2055319</v>
          </cell>
          <cell r="U721">
            <v>5880274</v>
          </cell>
          <cell r="V721">
            <v>1522990</v>
          </cell>
          <cell r="W721">
            <v>1522990</v>
          </cell>
        </row>
        <row r="722">
          <cell r="D722" t="str">
            <v>통신선 SCR생산팀</v>
          </cell>
          <cell r="E722">
            <v>419990033</v>
          </cell>
          <cell r="F722" t="str">
            <v>PIG MOLD</v>
          </cell>
          <cell r="G722" t="str">
            <v>1999.04.01</v>
          </cell>
          <cell r="I722">
            <v>10</v>
          </cell>
          <cell r="J722">
            <v>0.25900000000000001</v>
          </cell>
          <cell r="K722">
            <v>12780000</v>
          </cell>
          <cell r="L722">
            <v>0</v>
          </cell>
          <cell r="M722">
            <v>12780000</v>
          </cell>
          <cell r="N722">
            <v>7580214</v>
          </cell>
          <cell r="O722">
            <v>1346745</v>
          </cell>
          <cell r="P722">
            <v>8926959</v>
          </cell>
          <cell r="Q722">
            <v>3853041</v>
          </cell>
          <cell r="R722">
            <v>0</v>
          </cell>
          <cell r="S722">
            <v>0</v>
          </cell>
          <cell r="T722">
            <v>1346745</v>
          </cell>
          <cell r="U722">
            <v>3853041</v>
          </cell>
          <cell r="V722">
            <v>997937</v>
          </cell>
          <cell r="W722">
            <v>997937</v>
          </cell>
        </row>
        <row r="723">
          <cell r="D723" t="str">
            <v>통신선 SCR생산팀</v>
          </cell>
          <cell r="E723">
            <v>419990034</v>
          </cell>
          <cell r="F723" t="str">
            <v>NAPS SUPPLY PUMP</v>
          </cell>
          <cell r="G723" t="str">
            <v>1999.04.01</v>
          </cell>
          <cell r="I723">
            <v>10</v>
          </cell>
          <cell r="J723">
            <v>0.25900000000000001</v>
          </cell>
          <cell r="K723">
            <v>35700000</v>
          </cell>
          <cell r="L723">
            <v>0</v>
          </cell>
          <cell r="M723">
            <v>35700000</v>
          </cell>
          <cell r="N723">
            <v>21174776</v>
          </cell>
          <cell r="O723">
            <v>3762033</v>
          </cell>
          <cell r="P723">
            <v>24936809</v>
          </cell>
          <cell r="Q723">
            <v>10763191</v>
          </cell>
          <cell r="R723">
            <v>0</v>
          </cell>
          <cell r="S723">
            <v>0</v>
          </cell>
          <cell r="T723">
            <v>3762033</v>
          </cell>
          <cell r="U723">
            <v>10763191</v>
          </cell>
          <cell r="V723">
            <v>2787666</v>
          </cell>
          <cell r="W723">
            <v>2787666</v>
          </cell>
        </row>
        <row r="724">
          <cell r="D724" t="str">
            <v>통신선 SCR생산팀</v>
          </cell>
          <cell r="E724">
            <v>419990035</v>
          </cell>
          <cell r="F724" t="str">
            <v>AVR</v>
          </cell>
          <cell r="G724" t="str">
            <v>1999.04.01</v>
          </cell>
          <cell r="I724">
            <v>10</v>
          </cell>
          <cell r="J724">
            <v>0.25900000000000001</v>
          </cell>
          <cell r="K724">
            <v>3800000</v>
          </cell>
          <cell r="L724">
            <v>0</v>
          </cell>
          <cell r="M724">
            <v>3800000</v>
          </cell>
          <cell r="N724">
            <v>2253898</v>
          </cell>
          <cell r="O724">
            <v>400440</v>
          </cell>
          <cell r="P724">
            <v>2654338</v>
          </cell>
          <cell r="Q724">
            <v>1145662</v>
          </cell>
          <cell r="R724">
            <v>0</v>
          </cell>
          <cell r="S724">
            <v>0</v>
          </cell>
          <cell r="T724">
            <v>400440</v>
          </cell>
          <cell r="U724">
            <v>1145662</v>
          </cell>
          <cell r="V724">
            <v>296726</v>
          </cell>
          <cell r="W724">
            <v>296726</v>
          </cell>
        </row>
        <row r="725">
          <cell r="D725" t="str">
            <v>통신선 SCR생산팀</v>
          </cell>
          <cell r="E725">
            <v>419990036</v>
          </cell>
          <cell r="F725" t="str">
            <v>HN-SⅡ CENTRIFUGE</v>
          </cell>
          <cell r="G725" t="str">
            <v>1999.04.01</v>
          </cell>
          <cell r="I725">
            <v>10</v>
          </cell>
          <cell r="J725">
            <v>0.25900000000000001</v>
          </cell>
          <cell r="K725">
            <v>22787132</v>
          </cell>
          <cell r="L725">
            <v>0</v>
          </cell>
          <cell r="M725">
            <v>22787132</v>
          </cell>
          <cell r="N725">
            <v>13515754</v>
          </cell>
          <cell r="O725">
            <v>2401287</v>
          </cell>
          <cell r="P725">
            <v>15917041</v>
          </cell>
          <cell r="Q725">
            <v>6870091</v>
          </cell>
          <cell r="R725">
            <v>0</v>
          </cell>
          <cell r="S725">
            <v>0</v>
          </cell>
          <cell r="T725">
            <v>2401287</v>
          </cell>
          <cell r="U725">
            <v>6870091</v>
          </cell>
          <cell r="V725">
            <v>1779353</v>
          </cell>
          <cell r="W725">
            <v>1779353</v>
          </cell>
        </row>
        <row r="726">
          <cell r="D726" t="str">
            <v>통신선 SCR생산팀</v>
          </cell>
          <cell r="E726">
            <v>419990037</v>
          </cell>
          <cell r="F726" t="str">
            <v>CUT OFF MACHINE</v>
          </cell>
          <cell r="G726" t="str">
            <v>1999.04.01</v>
          </cell>
          <cell r="I726">
            <v>10</v>
          </cell>
          <cell r="J726">
            <v>0.25900000000000001</v>
          </cell>
          <cell r="K726">
            <v>8473596</v>
          </cell>
          <cell r="L726">
            <v>0</v>
          </cell>
          <cell r="M726">
            <v>8473596</v>
          </cell>
          <cell r="N726">
            <v>5025952</v>
          </cell>
          <cell r="O726">
            <v>892940</v>
          </cell>
          <cell r="P726">
            <v>5918892</v>
          </cell>
          <cell r="Q726">
            <v>2554704</v>
          </cell>
          <cell r="R726">
            <v>0</v>
          </cell>
          <cell r="S726">
            <v>0</v>
          </cell>
          <cell r="T726">
            <v>892940</v>
          </cell>
          <cell r="U726">
            <v>2554704</v>
          </cell>
          <cell r="V726">
            <v>661668</v>
          </cell>
          <cell r="W726">
            <v>661668</v>
          </cell>
        </row>
        <row r="727">
          <cell r="D727" t="str">
            <v>통신선 SCR생산팀</v>
          </cell>
          <cell r="E727">
            <v>419990038</v>
          </cell>
          <cell r="F727" t="str">
            <v>MOUNTING PRESS</v>
          </cell>
          <cell r="G727" t="str">
            <v>1999.04.01</v>
          </cell>
          <cell r="I727">
            <v>10</v>
          </cell>
          <cell r="J727">
            <v>0.25900000000000001</v>
          </cell>
          <cell r="K727">
            <v>8473596</v>
          </cell>
          <cell r="L727">
            <v>0</v>
          </cell>
          <cell r="M727">
            <v>8473596</v>
          </cell>
          <cell r="N727">
            <v>5025952</v>
          </cell>
          <cell r="O727">
            <v>892940</v>
          </cell>
          <cell r="P727">
            <v>5918892</v>
          </cell>
          <cell r="Q727">
            <v>2554704</v>
          </cell>
          <cell r="R727">
            <v>0</v>
          </cell>
          <cell r="S727">
            <v>0</v>
          </cell>
          <cell r="T727">
            <v>892940</v>
          </cell>
          <cell r="U727">
            <v>2554704</v>
          </cell>
          <cell r="V727">
            <v>661668</v>
          </cell>
          <cell r="W727">
            <v>661668</v>
          </cell>
        </row>
        <row r="728">
          <cell r="D728" t="str">
            <v>통신선 SCR생산팀</v>
          </cell>
          <cell r="E728">
            <v>419990039</v>
          </cell>
          <cell r="F728" t="str">
            <v>POLISHING</v>
          </cell>
          <cell r="G728" t="str">
            <v>1999.04.01</v>
          </cell>
          <cell r="I728">
            <v>10</v>
          </cell>
          <cell r="J728">
            <v>0.25900000000000001</v>
          </cell>
          <cell r="K728">
            <v>8473596</v>
          </cell>
          <cell r="L728">
            <v>0</v>
          </cell>
          <cell r="M728">
            <v>8473596</v>
          </cell>
          <cell r="N728">
            <v>5025952</v>
          </cell>
          <cell r="O728">
            <v>892940</v>
          </cell>
          <cell r="P728">
            <v>5918892</v>
          </cell>
          <cell r="Q728">
            <v>2554704</v>
          </cell>
          <cell r="R728">
            <v>0</v>
          </cell>
          <cell r="S728">
            <v>0</v>
          </cell>
          <cell r="T728">
            <v>892940</v>
          </cell>
          <cell r="U728">
            <v>2554704</v>
          </cell>
          <cell r="V728">
            <v>661668</v>
          </cell>
          <cell r="W728">
            <v>661668</v>
          </cell>
        </row>
        <row r="729">
          <cell r="D729" t="str">
            <v>통신선 SCR생산팀</v>
          </cell>
          <cell r="E729">
            <v>419990040</v>
          </cell>
          <cell r="F729" t="str">
            <v>SCR LINE 부대비용</v>
          </cell>
          <cell r="G729" t="str">
            <v>1999.04.01</v>
          </cell>
          <cell r="I729">
            <v>10</v>
          </cell>
          <cell r="J729">
            <v>0.25900000000000001</v>
          </cell>
          <cell r="K729">
            <v>2948415523</v>
          </cell>
          <cell r="L729">
            <v>0</v>
          </cell>
          <cell r="M729">
            <v>2948415523</v>
          </cell>
          <cell r="N729">
            <v>1748796585</v>
          </cell>
          <cell r="O729">
            <v>310701305</v>
          </cell>
          <cell r="P729">
            <v>2059497890</v>
          </cell>
          <cell r="Q729">
            <v>888917633</v>
          </cell>
          <cell r="R729">
            <v>0</v>
          </cell>
          <cell r="S729">
            <v>0</v>
          </cell>
          <cell r="T729">
            <v>310701305</v>
          </cell>
          <cell r="U729">
            <v>888917633</v>
          </cell>
          <cell r="V729">
            <v>230229666</v>
          </cell>
          <cell r="W729">
            <v>230229666</v>
          </cell>
        </row>
        <row r="730">
          <cell r="D730" t="str">
            <v>통신선 SCR생산팀</v>
          </cell>
          <cell r="E730">
            <v>419990043</v>
          </cell>
          <cell r="F730" t="str">
            <v>SCR 2500 COPPER ROD</v>
          </cell>
          <cell r="G730" t="str">
            <v>1999.04.09</v>
          </cell>
          <cell r="I730">
            <v>10</v>
          </cell>
          <cell r="J730">
            <v>0.25900000000000001</v>
          </cell>
          <cell r="K730">
            <v>420397808</v>
          </cell>
          <cell r="L730">
            <v>0</v>
          </cell>
          <cell r="M730">
            <v>420397808</v>
          </cell>
          <cell r="N730">
            <v>249350963</v>
          </cell>
          <cell r="O730">
            <v>44301133</v>
          </cell>
          <cell r="P730">
            <v>293652096</v>
          </cell>
          <cell r="Q730">
            <v>126745712</v>
          </cell>
          <cell r="R730">
            <v>0</v>
          </cell>
          <cell r="S730">
            <v>0</v>
          </cell>
          <cell r="T730">
            <v>44301133</v>
          </cell>
          <cell r="U730">
            <v>126745712</v>
          </cell>
          <cell r="V730">
            <v>32827139</v>
          </cell>
          <cell r="W730">
            <v>32827139</v>
          </cell>
        </row>
        <row r="731">
          <cell r="D731" t="str">
            <v>통신선 SCR생산팀</v>
          </cell>
          <cell r="E731">
            <v>419990044</v>
          </cell>
          <cell r="F731" t="str">
            <v>CR설비</v>
          </cell>
          <cell r="G731" t="str">
            <v>1999.05.25</v>
          </cell>
          <cell r="I731">
            <v>10</v>
          </cell>
          <cell r="J731">
            <v>0.25900000000000001</v>
          </cell>
          <cell r="K731">
            <v>4029719060</v>
          </cell>
          <cell r="L731">
            <v>0</v>
          </cell>
          <cell r="M731">
            <v>4029719060</v>
          </cell>
          <cell r="N731">
            <v>2390151211</v>
          </cell>
          <cell r="O731">
            <v>424648073</v>
          </cell>
          <cell r="P731">
            <v>2814799284</v>
          </cell>
          <cell r="Q731">
            <v>1214919776</v>
          </cell>
          <cell r="R731">
            <v>0</v>
          </cell>
          <cell r="S731">
            <v>0</v>
          </cell>
          <cell r="T731">
            <v>424648073</v>
          </cell>
          <cell r="U731">
            <v>1214919776</v>
          </cell>
          <cell r="V731">
            <v>314664221</v>
          </cell>
          <cell r="W731">
            <v>314664221</v>
          </cell>
        </row>
        <row r="732">
          <cell r="D732" t="str">
            <v>통신선 SCR생산팀</v>
          </cell>
          <cell r="E732">
            <v>419990058</v>
          </cell>
          <cell r="F732" t="str">
            <v>LNG GAS 보정장치</v>
          </cell>
          <cell r="G732" t="str">
            <v>1999.07.14</v>
          </cell>
          <cell r="I732">
            <v>10</v>
          </cell>
          <cell r="J732">
            <v>0.25900000000000001</v>
          </cell>
          <cell r="K732">
            <v>5000000</v>
          </cell>
          <cell r="L732">
            <v>0</v>
          </cell>
          <cell r="M732">
            <v>5000000</v>
          </cell>
          <cell r="N732">
            <v>2610125</v>
          </cell>
          <cell r="O732">
            <v>618978</v>
          </cell>
          <cell r="P732">
            <v>3229103</v>
          </cell>
          <cell r="Q732">
            <v>1770897</v>
          </cell>
          <cell r="R732">
            <v>0</v>
          </cell>
          <cell r="S732">
            <v>0</v>
          </cell>
          <cell r="T732">
            <v>618978</v>
          </cell>
          <cell r="U732">
            <v>1770897</v>
          </cell>
          <cell r="V732">
            <v>458662</v>
          </cell>
          <cell r="W732">
            <v>458662</v>
          </cell>
        </row>
        <row r="733">
          <cell r="D733" t="str">
            <v>통신선 SCR생산팀</v>
          </cell>
          <cell r="E733">
            <v>420000012</v>
          </cell>
          <cell r="F733" t="str">
            <v>COPPER ROD BREAK DOWN LINE</v>
          </cell>
          <cell r="G733" t="str">
            <v>2000.03.20</v>
          </cell>
          <cell r="I733">
            <v>10</v>
          </cell>
          <cell r="J733">
            <v>0.25900000000000001</v>
          </cell>
          <cell r="K733">
            <v>738912339</v>
          </cell>
          <cell r="L733">
            <v>0</v>
          </cell>
          <cell r="M733">
            <v>738912339</v>
          </cell>
          <cell r="N733">
            <v>333189613</v>
          </cell>
          <cell r="O733">
            <v>105082186</v>
          </cell>
          <cell r="P733">
            <v>438271799</v>
          </cell>
          <cell r="Q733">
            <v>300640540</v>
          </cell>
          <cell r="R733">
            <v>0</v>
          </cell>
          <cell r="S733">
            <v>0</v>
          </cell>
          <cell r="T733">
            <v>105082186</v>
          </cell>
          <cell r="U733">
            <v>300640540</v>
          </cell>
          <cell r="V733">
            <v>77865899</v>
          </cell>
          <cell r="W733">
            <v>77865899</v>
          </cell>
        </row>
        <row r="734">
          <cell r="D734" t="str">
            <v>통신선 SCR팀</v>
          </cell>
          <cell r="E734">
            <v>420010019</v>
          </cell>
          <cell r="F734" t="str">
            <v>SCR ROD 절단기</v>
          </cell>
          <cell r="G734" t="str">
            <v>2001.10.17</v>
          </cell>
          <cell r="I734">
            <v>10</v>
          </cell>
          <cell r="J734">
            <v>0.25900000000000001</v>
          </cell>
          <cell r="K734">
            <v>29000000</v>
          </cell>
          <cell r="L734">
            <v>0</v>
          </cell>
          <cell r="M734">
            <v>29000000</v>
          </cell>
          <cell r="N734">
            <v>3755500</v>
          </cell>
          <cell r="O734">
            <v>6538326</v>
          </cell>
          <cell r="P734">
            <v>10293826</v>
          </cell>
          <cell r="Q734">
            <v>18706174</v>
          </cell>
          <cell r="R734">
            <v>0</v>
          </cell>
          <cell r="S734">
            <v>0</v>
          </cell>
          <cell r="T734">
            <v>6538326</v>
          </cell>
          <cell r="U734">
            <v>18706174</v>
          </cell>
          <cell r="V734">
            <v>4844899</v>
          </cell>
          <cell r="W734">
            <v>4844899</v>
          </cell>
        </row>
        <row r="735">
          <cell r="D735" t="str">
            <v>통신선 SCR팀</v>
          </cell>
          <cell r="E735">
            <v>420020044</v>
          </cell>
          <cell r="F735" t="str">
            <v>SCR 평각선 압연기</v>
          </cell>
          <cell r="G735" t="str">
            <v>2002.01.31</v>
          </cell>
          <cell r="I735">
            <v>10</v>
          </cell>
          <cell r="J735">
            <v>0.25900000000000001</v>
          </cell>
          <cell r="K735">
            <v>0</v>
          </cell>
          <cell r="L735">
            <v>25000000</v>
          </cell>
          <cell r="M735">
            <v>25000000</v>
          </cell>
          <cell r="N735">
            <v>0</v>
          </cell>
          <cell r="O735">
            <v>6475000</v>
          </cell>
          <cell r="P735">
            <v>6475000</v>
          </cell>
          <cell r="Q735">
            <v>18525000</v>
          </cell>
          <cell r="R735">
            <v>0</v>
          </cell>
          <cell r="S735">
            <v>0</v>
          </cell>
          <cell r="T735">
            <v>6475000</v>
          </cell>
          <cell r="U735">
            <v>18525000</v>
          </cell>
          <cell r="V735">
            <v>4797975</v>
          </cell>
          <cell r="W735">
            <v>4797975</v>
          </cell>
        </row>
        <row r="736">
          <cell r="D736" t="str">
            <v>SCR기</v>
          </cell>
          <cell r="K736">
            <v>11318685646</v>
          </cell>
          <cell r="L736">
            <v>25000000</v>
          </cell>
          <cell r="M736">
            <v>11343685646</v>
          </cell>
          <cell r="N736">
            <v>6588231570</v>
          </cell>
          <cell r="O736">
            <v>1231662607</v>
          </cell>
          <cell r="P736">
            <v>7819894177</v>
          </cell>
          <cell r="Q736">
            <v>3523791469</v>
          </cell>
          <cell r="R736">
            <v>0</v>
          </cell>
          <cell r="S736">
            <v>0</v>
          </cell>
          <cell r="T736">
            <v>1231662607</v>
          </cell>
          <cell r="U736">
            <v>3523791469</v>
          </cell>
          <cell r="V736">
            <v>912661974</v>
          </cell>
          <cell r="W736">
            <v>912661974</v>
          </cell>
        </row>
        <row r="737">
          <cell r="D737" t="str">
            <v>연구소 M개발팀</v>
          </cell>
          <cell r="E737">
            <v>420020024</v>
          </cell>
          <cell r="F737" t="str">
            <v>viscometer</v>
          </cell>
          <cell r="G737" t="str">
            <v>2002.02.27</v>
          </cell>
          <cell r="I737">
            <v>10</v>
          </cell>
          <cell r="J737">
            <v>0.25900000000000001</v>
          </cell>
          <cell r="K737">
            <v>0</v>
          </cell>
          <cell r="L737">
            <v>5950000</v>
          </cell>
          <cell r="M737">
            <v>5950000</v>
          </cell>
          <cell r="N737">
            <v>0</v>
          </cell>
          <cell r="O737">
            <v>1412629</v>
          </cell>
          <cell r="P737">
            <v>1412629</v>
          </cell>
          <cell r="Q737">
            <v>4537371</v>
          </cell>
          <cell r="R737">
            <v>0</v>
          </cell>
          <cell r="S737">
            <v>0</v>
          </cell>
          <cell r="T737">
            <v>1412629</v>
          </cell>
          <cell r="U737">
            <v>4537371</v>
          </cell>
          <cell r="V737">
            <v>1175179</v>
          </cell>
          <cell r="W737">
            <v>1175179</v>
          </cell>
        </row>
        <row r="738">
          <cell r="D738" t="str">
            <v>연구소 M개발팀</v>
          </cell>
          <cell r="E738">
            <v>420020027</v>
          </cell>
          <cell r="F738" t="str">
            <v>Sonic Dismembrator</v>
          </cell>
          <cell r="G738" t="str">
            <v>2002.02.28</v>
          </cell>
          <cell r="I738">
            <v>10</v>
          </cell>
          <cell r="J738">
            <v>0.25900000000000001</v>
          </cell>
          <cell r="K738">
            <v>0</v>
          </cell>
          <cell r="L738">
            <v>3650000</v>
          </cell>
          <cell r="M738">
            <v>3650000</v>
          </cell>
          <cell r="N738">
            <v>0</v>
          </cell>
          <cell r="O738">
            <v>866571</v>
          </cell>
          <cell r="P738">
            <v>866571</v>
          </cell>
          <cell r="Q738">
            <v>2783429</v>
          </cell>
          <cell r="R738">
            <v>0</v>
          </cell>
          <cell r="S738">
            <v>0</v>
          </cell>
          <cell r="T738">
            <v>866571</v>
          </cell>
          <cell r="U738">
            <v>2783429</v>
          </cell>
          <cell r="V738">
            <v>720908</v>
          </cell>
          <cell r="W738">
            <v>720908</v>
          </cell>
        </row>
        <row r="739">
          <cell r="D739" t="str">
            <v>연구소 M개발팀</v>
          </cell>
          <cell r="E739">
            <v>420020036</v>
          </cell>
          <cell r="F739" t="str">
            <v>Sic binder burn-out furnace</v>
          </cell>
          <cell r="G739" t="str">
            <v>2002.02.20</v>
          </cell>
          <cell r="I739">
            <v>10</v>
          </cell>
          <cell r="J739">
            <v>0.25900000000000001</v>
          </cell>
          <cell r="K739">
            <v>0</v>
          </cell>
          <cell r="L739">
            <v>13000000</v>
          </cell>
          <cell r="M739">
            <v>13000000</v>
          </cell>
          <cell r="N739">
            <v>0</v>
          </cell>
          <cell r="O739">
            <v>3086417</v>
          </cell>
          <cell r="P739">
            <v>3086417</v>
          </cell>
          <cell r="Q739">
            <v>9913583</v>
          </cell>
          <cell r="R739">
            <v>0</v>
          </cell>
          <cell r="S739">
            <v>0</v>
          </cell>
          <cell r="T739">
            <v>3086417</v>
          </cell>
          <cell r="U739">
            <v>9913583</v>
          </cell>
          <cell r="V739">
            <v>2567617</v>
          </cell>
          <cell r="W739">
            <v>2567617</v>
          </cell>
        </row>
        <row r="740">
          <cell r="D740" t="str">
            <v>연구소 M개발팀</v>
          </cell>
          <cell r="E740">
            <v>420020037</v>
          </cell>
          <cell r="F740" t="str">
            <v>super kanthal furance</v>
          </cell>
          <cell r="G740" t="str">
            <v>2002.01.22</v>
          </cell>
          <cell r="I740">
            <v>10</v>
          </cell>
          <cell r="J740">
            <v>0.25900000000000001</v>
          </cell>
          <cell r="K740">
            <v>0</v>
          </cell>
          <cell r="L740">
            <v>15300000</v>
          </cell>
          <cell r="M740">
            <v>15300000</v>
          </cell>
          <cell r="N740">
            <v>0</v>
          </cell>
          <cell r="O740">
            <v>3962700</v>
          </cell>
          <cell r="P740">
            <v>3962700</v>
          </cell>
          <cell r="Q740">
            <v>11337300</v>
          </cell>
          <cell r="R740">
            <v>0</v>
          </cell>
          <cell r="S740">
            <v>0</v>
          </cell>
          <cell r="T740">
            <v>3962700</v>
          </cell>
          <cell r="U740">
            <v>11337300</v>
          </cell>
          <cell r="V740">
            <v>2936360</v>
          </cell>
          <cell r="W740">
            <v>2936360</v>
          </cell>
        </row>
        <row r="741">
          <cell r="D741" t="str">
            <v>연구소 M개발팀</v>
          </cell>
          <cell r="E741">
            <v>420020038</v>
          </cell>
          <cell r="F741" t="str">
            <v>항온항습기</v>
          </cell>
          <cell r="G741" t="str">
            <v>2002.04.23</v>
          </cell>
          <cell r="I741">
            <v>10</v>
          </cell>
          <cell r="J741">
            <v>0.25900000000000001</v>
          </cell>
          <cell r="K741">
            <v>0</v>
          </cell>
          <cell r="L741">
            <v>10400000</v>
          </cell>
          <cell r="M741">
            <v>10400000</v>
          </cell>
          <cell r="N741">
            <v>0</v>
          </cell>
          <cell r="O741">
            <v>2020200</v>
          </cell>
          <cell r="P741">
            <v>2020200</v>
          </cell>
          <cell r="Q741">
            <v>8379800</v>
          </cell>
          <cell r="R741">
            <v>0</v>
          </cell>
          <cell r="S741">
            <v>0</v>
          </cell>
          <cell r="T741">
            <v>2020200</v>
          </cell>
          <cell r="U741">
            <v>8379800</v>
          </cell>
          <cell r="V741">
            <v>2170368</v>
          </cell>
          <cell r="W741">
            <v>2170368</v>
          </cell>
        </row>
        <row r="742">
          <cell r="D742" t="str">
            <v>연구소 M개발팀</v>
          </cell>
          <cell r="E742">
            <v>420020042</v>
          </cell>
          <cell r="F742" t="str">
            <v>항온, 항습 rolling system</v>
          </cell>
          <cell r="G742" t="str">
            <v>2002.04.08</v>
          </cell>
          <cell r="I742">
            <v>10</v>
          </cell>
          <cell r="J742">
            <v>0.25900000000000001</v>
          </cell>
          <cell r="K742">
            <v>0</v>
          </cell>
          <cell r="L742">
            <v>20000000</v>
          </cell>
          <cell r="M742">
            <v>20000000</v>
          </cell>
          <cell r="N742">
            <v>0</v>
          </cell>
          <cell r="O742">
            <v>3885000</v>
          </cell>
          <cell r="P742">
            <v>3885000</v>
          </cell>
          <cell r="Q742">
            <v>16115000</v>
          </cell>
          <cell r="R742">
            <v>0</v>
          </cell>
          <cell r="S742">
            <v>0</v>
          </cell>
          <cell r="T742">
            <v>3885000</v>
          </cell>
          <cell r="U742">
            <v>16115000</v>
          </cell>
          <cell r="V742">
            <v>4173785</v>
          </cell>
          <cell r="W742">
            <v>4173785</v>
          </cell>
        </row>
        <row r="743">
          <cell r="D743" t="str">
            <v>연구소 M개발팀</v>
          </cell>
          <cell r="E743">
            <v>420020045</v>
          </cell>
          <cell r="F743" t="str">
            <v>AUTOCLAVE SYSTEM</v>
          </cell>
          <cell r="G743" t="str">
            <v>2002.01.31</v>
          </cell>
          <cell r="I743">
            <v>10</v>
          </cell>
          <cell r="J743">
            <v>0.25900000000000001</v>
          </cell>
          <cell r="K743">
            <v>0</v>
          </cell>
          <cell r="L743">
            <v>0</v>
          </cell>
          <cell r="M743">
            <v>57780000</v>
          </cell>
          <cell r="N743">
            <v>0</v>
          </cell>
          <cell r="O743">
            <v>1247085</v>
          </cell>
          <cell r="P743">
            <v>14965020</v>
          </cell>
          <cell r="Q743">
            <v>42814980</v>
          </cell>
          <cell r="R743">
            <v>0</v>
          </cell>
          <cell r="S743">
            <v>0</v>
          </cell>
          <cell r="T743">
            <v>1247085</v>
          </cell>
          <cell r="U743">
            <v>42814980</v>
          </cell>
          <cell r="V743">
            <v>11089079</v>
          </cell>
          <cell r="W743">
            <v>11089079</v>
          </cell>
        </row>
        <row r="744">
          <cell r="D744" t="str">
            <v>연구소 M개발팀</v>
          </cell>
          <cell r="E744">
            <v>420020045</v>
          </cell>
          <cell r="F744" t="str">
            <v>Drawing Tower본체</v>
          </cell>
          <cell r="G744" t="str">
            <v>2002.06.30</v>
          </cell>
          <cell r="I744">
            <v>10</v>
          </cell>
          <cell r="J744">
            <v>0.25900000000000001</v>
          </cell>
          <cell r="K744">
            <v>0</v>
          </cell>
          <cell r="L744">
            <v>71000000</v>
          </cell>
          <cell r="M744">
            <v>57780000</v>
          </cell>
          <cell r="N744">
            <v>0</v>
          </cell>
          <cell r="O744">
            <v>9194500</v>
          </cell>
          <cell r="P744">
            <v>14965020</v>
          </cell>
          <cell r="Q744">
            <v>42814980</v>
          </cell>
          <cell r="R744">
            <v>0</v>
          </cell>
          <cell r="S744">
            <v>0</v>
          </cell>
          <cell r="T744">
            <v>9194500</v>
          </cell>
          <cell r="U744">
            <v>42814980</v>
          </cell>
          <cell r="V744">
            <v>11089079</v>
          </cell>
          <cell r="W744">
            <v>11089079</v>
          </cell>
        </row>
        <row r="745">
          <cell r="D745" t="str">
            <v>연구소 M개발팀</v>
          </cell>
          <cell r="E745">
            <v>420020049</v>
          </cell>
          <cell r="F745" t="str">
            <v>Rotary Evaporator(응축기)set</v>
          </cell>
          <cell r="G745" t="str">
            <v>2002.08.21</v>
          </cell>
          <cell r="I745">
            <v>10</v>
          </cell>
          <cell r="J745">
            <v>0.25900000000000001</v>
          </cell>
          <cell r="K745">
            <v>0</v>
          </cell>
          <cell r="L745">
            <v>2400000</v>
          </cell>
          <cell r="M745">
            <v>2400000</v>
          </cell>
          <cell r="N745">
            <v>0</v>
          </cell>
          <cell r="O745">
            <v>259000</v>
          </cell>
          <cell r="P745">
            <v>259000</v>
          </cell>
          <cell r="Q745">
            <v>2141000</v>
          </cell>
          <cell r="R745">
            <v>0</v>
          </cell>
          <cell r="S745">
            <v>0</v>
          </cell>
          <cell r="T745">
            <v>259000</v>
          </cell>
          <cell r="U745">
            <v>2141000</v>
          </cell>
          <cell r="V745">
            <v>554519</v>
          </cell>
          <cell r="W745">
            <v>554519</v>
          </cell>
        </row>
        <row r="746">
          <cell r="D746" t="str">
            <v>연구소 M개발팀</v>
          </cell>
          <cell r="E746">
            <v>420020050</v>
          </cell>
          <cell r="F746" t="str">
            <v>Vertical tube furnace set</v>
          </cell>
          <cell r="G746" t="str">
            <v>2002.08.12</v>
          </cell>
          <cell r="I746">
            <v>10</v>
          </cell>
          <cell r="J746">
            <v>0.25900000000000001</v>
          </cell>
          <cell r="K746">
            <v>0</v>
          </cell>
          <cell r="L746">
            <v>20000000</v>
          </cell>
          <cell r="M746">
            <v>20000000</v>
          </cell>
          <cell r="N746">
            <v>0</v>
          </cell>
          <cell r="O746">
            <v>2158333</v>
          </cell>
          <cell r="P746">
            <v>2158333</v>
          </cell>
          <cell r="Q746">
            <v>17841667</v>
          </cell>
          <cell r="R746">
            <v>0</v>
          </cell>
          <cell r="S746">
            <v>0</v>
          </cell>
          <cell r="T746">
            <v>2158333</v>
          </cell>
          <cell r="U746">
            <v>17841667</v>
          </cell>
          <cell r="V746">
            <v>4620991</v>
          </cell>
          <cell r="W746">
            <v>4620991</v>
          </cell>
        </row>
        <row r="747">
          <cell r="D747" t="str">
            <v>연구소 M개발팀</v>
          </cell>
          <cell r="E747">
            <v>420020051</v>
          </cell>
          <cell r="F747" t="str">
            <v>Drying chanber</v>
          </cell>
          <cell r="G747" t="str">
            <v>2002.08.02</v>
          </cell>
          <cell r="I747">
            <v>10</v>
          </cell>
          <cell r="J747">
            <v>0.25900000000000001</v>
          </cell>
          <cell r="K747">
            <v>0</v>
          </cell>
          <cell r="L747">
            <v>9200000</v>
          </cell>
          <cell r="M747">
            <v>9200000</v>
          </cell>
          <cell r="N747">
            <v>0</v>
          </cell>
          <cell r="O747">
            <v>992833</v>
          </cell>
          <cell r="P747">
            <v>992833</v>
          </cell>
          <cell r="Q747">
            <v>8207167</v>
          </cell>
          <cell r="R747">
            <v>0</v>
          </cell>
          <cell r="S747">
            <v>0</v>
          </cell>
          <cell r="T747">
            <v>992833</v>
          </cell>
          <cell r="U747">
            <v>8207167</v>
          </cell>
          <cell r="V747">
            <v>2125656</v>
          </cell>
          <cell r="W747">
            <v>2125656</v>
          </cell>
        </row>
        <row r="748">
          <cell r="D748" t="str">
            <v>M기</v>
          </cell>
          <cell r="K748">
            <v>0</v>
          </cell>
          <cell r="L748">
            <v>170900000</v>
          </cell>
          <cell r="M748">
            <v>215460000</v>
          </cell>
          <cell r="N748">
            <v>0</v>
          </cell>
          <cell r="O748">
            <v>29085268</v>
          </cell>
          <cell r="P748">
            <v>48573723</v>
          </cell>
          <cell r="Q748">
            <v>166886277</v>
          </cell>
          <cell r="R748">
            <v>0</v>
          </cell>
          <cell r="S748">
            <v>0</v>
          </cell>
          <cell r="T748">
            <v>29085268</v>
          </cell>
          <cell r="U748">
            <v>166886277</v>
          </cell>
          <cell r="V748">
            <v>43223541</v>
          </cell>
          <cell r="W748">
            <v>43223541</v>
          </cell>
        </row>
        <row r="749">
          <cell r="D749" t="str">
            <v>관리실 관리과</v>
          </cell>
          <cell r="E749">
            <v>420010006</v>
          </cell>
          <cell r="F749" t="str">
            <v>노후 냉동기 및 공조기 개체</v>
          </cell>
          <cell r="G749" t="str">
            <v>2001.06.30</v>
          </cell>
          <cell r="I749">
            <v>10</v>
          </cell>
          <cell r="J749">
            <v>0.25900000000000001</v>
          </cell>
          <cell r="K749">
            <v>48000000</v>
          </cell>
          <cell r="L749">
            <v>0</v>
          </cell>
          <cell r="M749">
            <v>48000000</v>
          </cell>
          <cell r="N749">
            <v>12432000</v>
          </cell>
          <cell r="O749">
            <v>9212112</v>
          </cell>
          <cell r="P749">
            <v>21644112</v>
          </cell>
          <cell r="Q749">
            <v>26355888</v>
          </cell>
          <cell r="R749">
            <v>0</v>
          </cell>
          <cell r="S749">
            <v>0</v>
          </cell>
          <cell r="T749">
            <v>9212112</v>
          </cell>
          <cell r="U749">
            <v>26355888</v>
          </cell>
          <cell r="V749">
            <v>6826174</v>
          </cell>
          <cell r="W749">
            <v>6826174</v>
          </cell>
        </row>
        <row r="750">
          <cell r="D750" t="str">
            <v>H기</v>
          </cell>
          <cell r="K750">
            <v>48000000</v>
          </cell>
          <cell r="L750">
            <v>0</v>
          </cell>
          <cell r="M750">
            <v>48000000</v>
          </cell>
          <cell r="N750">
            <v>12432000</v>
          </cell>
          <cell r="O750">
            <v>9212112</v>
          </cell>
          <cell r="P750">
            <v>21644112</v>
          </cell>
          <cell r="Q750">
            <v>26355888</v>
          </cell>
          <cell r="R750">
            <v>0</v>
          </cell>
          <cell r="S750">
            <v>0</v>
          </cell>
          <cell r="T750">
            <v>9212112</v>
          </cell>
          <cell r="U750">
            <v>26355888</v>
          </cell>
          <cell r="V750">
            <v>6826174</v>
          </cell>
          <cell r="W750">
            <v>6826174</v>
          </cell>
        </row>
        <row r="751">
          <cell r="K751">
            <v>50833631747</v>
          </cell>
          <cell r="L751">
            <v>478500000</v>
          </cell>
          <cell r="M751">
            <v>51236691747</v>
          </cell>
          <cell r="N751">
            <v>34111073639</v>
          </cell>
          <cell r="O751">
            <v>5040758746</v>
          </cell>
          <cell r="P751">
            <v>39085912943</v>
          </cell>
          <cell r="Q751">
            <v>12150778804</v>
          </cell>
          <cell r="R751">
            <v>120000000</v>
          </cell>
          <cell r="S751">
            <v>0</v>
          </cell>
          <cell r="T751">
            <v>5040758746</v>
          </cell>
          <cell r="U751">
            <v>12150778804</v>
          </cell>
          <cell r="V751">
            <v>3381885139</v>
          </cell>
          <cell r="W751">
            <v>3381885139</v>
          </cell>
        </row>
        <row r="752">
          <cell r="D752" t="str">
            <v>경영기획실</v>
          </cell>
          <cell r="E752">
            <v>519940003</v>
          </cell>
          <cell r="F752" t="str">
            <v>아카디아3.2수퍼(4339)</v>
          </cell>
          <cell r="G752" t="str">
            <v>1998.01.01</v>
          </cell>
          <cell r="H752">
            <v>2002.02</v>
          </cell>
          <cell r="I752">
            <v>5</v>
          </cell>
          <cell r="J752">
            <v>0.45100000000000001</v>
          </cell>
          <cell r="K752">
            <v>9000000</v>
          </cell>
          <cell r="L752">
            <v>0</v>
          </cell>
          <cell r="M752">
            <v>9000000</v>
          </cell>
          <cell r="N752">
            <v>8529406</v>
          </cell>
          <cell r="O752">
            <v>469594</v>
          </cell>
          <cell r="P752">
            <v>8999000</v>
          </cell>
          <cell r="Q752">
            <v>1000</v>
          </cell>
          <cell r="R752">
            <v>0</v>
          </cell>
          <cell r="S752">
            <v>0</v>
          </cell>
          <cell r="T752">
            <v>469594</v>
          </cell>
          <cell r="U752">
            <v>1000</v>
          </cell>
          <cell r="V752">
            <v>0</v>
          </cell>
          <cell r="W752">
            <v>0</v>
          </cell>
        </row>
        <row r="753">
          <cell r="D753" t="str">
            <v>경영기획실</v>
          </cell>
          <cell r="E753">
            <v>520010001</v>
          </cell>
          <cell r="F753" t="str">
            <v>EF쏘나타GOLD</v>
          </cell>
          <cell r="G753" t="str">
            <v>2001.06.11</v>
          </cell>
          <cell r="I753">
            <v>5</v>
          </cell>
          <cell r="J753">
            <v>0.45100000000000001</v>
          </cell>
          <cell r="K753">
            <v>18031170</v>
          </cell>
          <cell r="L753">
            <v>0</v>
          </cell>
          <cell r="M753">
            <v>18031170</v>
          </cell>
          <cell r="N753">
            <v>8132058</v>
          </cell>
          <cell r="O753">
            <v>4464500</v>
          </cell>
          <cell r="P753">
            <v>12596558</v>
          </cell>
          <cell r="Q753">
            <v>5434612</v>
          </cell>
          <cell r="R753">
            <v>0</v>
          </cell>
          <cell r="S753">
            <v>0</v>
          </cell>
          <cell r="T753">
            <v>4464500</v>
          </cell>
          <cell r="U753">
            <v>5434612</v>
          </cell>
          <cell r="V753">
            <v>2451010</v>
          </cell>
          <cell r="W753">
            <v>2451010</v>
          </cell>
        </row>
        <row r="754">
          <cell r="D754" t="str">
            <v>경영기획실 지원부문</v>
          </cell>
          <cell r="E754">
            <v>519950001</v>
          </cell>
          <cell r="F754" t="str">
            <v>스포티지DOHC</v>
          </cell>
          <cell r="G754" t="str">
            <v>1998.01.01</v>
          </cell>
          <cell r="H754">
            <v>2001.07</v>
          </cell>
          <cell r="I754">
            <v>5</v>
          </cell>
          <cell r="J754">
            <v>0.45100000000000001</v>
          </cell>
          <cell r="K754">
            <v>3500000</v>
          </cell>
          <cell r="L754">
            <v>0</v>
          </cell>
          <cell r="M754">
            <v>0</v>
          </cell>
          <cell r="N754">
            <v>3499000</v>
          </cell>
          <cell r="O754">
            <v>0</v>
          </cell>
          <cell r="P754">
            <v>0</v>
          </cell>
          <cell r="Q754">
            <v>0</v>
          </cell>
          <cell r="R754">
            <v>3500000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</row>
        <row r="755">
          <cell r="D755" t="str">
            <v>관리본부</v>
          </cell>
          <cell r="E755">
            <v>519990017</v>
          </cell>
          <cell r="F755" t="str">
            <v>에쿠스(1619)</v>
          </cell>
          <cell r="G755" t="str">
            <v>1999.11.29</v>
          </cell>
          <cell r="I755">
            <v>5</v>
          </cell>
          <cell r="J755">
            <v>0.45100000000000001</v>
          </cell>
          <cell r="K755">
            <v>44726170</v>
          </cell>
          <cell r="L755">
            <v>0</v>
          </cell>
          <cell r="M755">
            <v>44726170</v>
          </cell>
          <cell r="N755">
            <v>34285513</v>
          </cell>
          <cell r="O755">
            <v>4708736</v>
          </cell>
          <cell r="P755">
            <v>38994249</v>
          </cell>
          <cell r="Q755">
            <v>5731921</v>
          </cell>
          <cell r="R755">
            <v>0</v>
          </cell>
          <cell r="S755">
            <v>0</v>
          </cell>
          <cell r="T755">
            <v>4708736</v>
          </cell>
          <cell r="U755">
            <v>5731921</v>
          </cell>
          <cell r="V755">
            <v>2585096</v>
          </cell>
          <cell r="W755">
            <v>2585096</v>
          </cell>
        </row>
        <row r="756">
          <cell r="D756" t="str">
            <v>기획실 업무지원팀</v>
          </cell>
          <cell r="E756">
            <v>519770001</v>
          </cell>
          <cell r="F756" t="str">
            <v>올라</v>
          </cell>
          <cell r="G756" t="str">
            <v>1977.10.31</v>
          </cell>
          <cell r="H756">
            <v>1993.12</v>
          </cell>
          <cell r="I756">
            <v>5</v>
          </cell>
          <cell r="J756">
            <v>0.45100000000000001</v>
          </cell>
          <cell r="K756">
            <v>230000</v>
          </cell>
          <cell r="L756">
            <v>0</v>
          </cell>
          <cell r="M756">
            <v>230000</v>
          </cell>
          <cell r="N756">
            <v>229000</v>
          </cell>
          <cell r="O756">
            <v>0</v>
          </cell>
          <cell r="P756">
            <v>229000</v>
          </cell>
          <cell r="Q756">
            <v>1000</v>
          </cell>
          <cell r="R756">
            <v>0</v>
          </cell>
          <cell r="S756">
            <v>0</v>
          </cell>
          <cell r="T756">
            <v>0</v>
          </cell>
          <cell r="U756">
            <v>1000</v>
          </cell>
          <cell r="V756">
            <v>0</v>
          </cell>
          <cell r="W756">
            <v>0</v>
          </cell>
        </row>
        <row r="757">
          <cell r="D757" t="str">
            <v>기획실 업무지원팀</v>
          </cell>
          <cell r="E757">
            <v>519800001</v>
          </cell>
          <cell r="F757" t="str">
            <v>오토바이</v>
          </cell>
          <cell r="G757" t="str">
            <v>1980.03.23</v>
          </cell>
          <cell r="H757">
            <v>1993.12</v>
          </cell>
          <cell r="I757">
            <v>5</v>
          </cell>
          <cell r="J757">
            <v>0.45100000000000001</v>
          </cell>
          <cell r="K757">
            <v>281045</v>
          </cell>
          <cell r="L757">
            <v>0</v>
          </cell>
          <cell r="M757">
            <v>281045</v>
          </cell>
          <cell r="N757">
            <v>280045</v>
          </cell>
          <cell r="O757">
            <v>0</v>
          </cell>
          <cell r="P757">
            <v>280045</v>
          </cell>
          <cell r="Q757">
            <v>1000</v>
          </cell>
          <cell r="R757">
            <v>0</v>
          </cell>
          <cell r="S757">
            <v>0</v>
          </cell>
          <cell r="T757">
            <v>0</v>
          </cell>
          <cell r="U757">
            <v>1000</v>
          </cell>
          <cell r="V757">
            <v>0</v>
          </cell>
          <cell r="W757">
            <v>0</v>
          </cell>
        </row>
        <row r="758">
          <cell r="D758" t="str">
            <v>기획실 업무지원팀</v>
          </cell>
          <cell r="E758">
            <v>519900005</v>
          </cell>
          <cell r="F758" t="str">
            <v>슈퍼살롱 (8535)</v>
          </cell>
          <cell r="G758" t="str">
            <v>1990.03.27</v>
          </cell>
          <cell r="H758">
            <v>1995.12</v>
          </cell>
          <cell r="I758">
            <v>5</v>
          </cell>
          <cell r="J758">
            <v>0.45100000000000001</v>
          </cell>
          <cell r="K758">
            <v>20339750</v>
          </cell>
          <cell r="L758">
            <v>0</v>
          </cell>
          <cell r="M758">
            <v>20339750</v>
          </cell>
          <cell r="N758">
            <v>20338750</v>
          </cell>
          <cell r="O758">
            <v>0</v>
          </cell>
          <cell r="P758">
            <v>20338750</v>
          </cell>
          <cell r="Q758">
            <v>1000</v>
          </cell>
          <cell r="R758">
            <v>0</v>
          </cell>
          <cell r="S758">
            <v>0</v>
          </cell>
          <cell r="T758">
            <v>0</v>
          </cell>
          <cell r="U758">
            <v>1000</v>
          </cell>
          <cell r="V758">
            <v>0</v>
          </cell>
          <cell r="W758">
            <v>0</v>
          </cell>
        </row>
        <row r="759">
          <cell r="D759" t="str">
            <v>기획실 업무지원팀</v>
          </cell>
          <cell r="E759">
            <v>519940007</v>
          </cell>
          <cell r="F759" t="str">
            <v>그렌져2(5919)</v>
          </cell>
          <cell r="G759" t="str">
            <v>1994.10.25</v>
          </cell>
          <cell r="H759">
            <v>2000.1</v>
          </cell>
          <cell r="I759">
            <v>5</v>
          </cell>
          <cell r="J759">
            <v>0.45100000000000001</v>
          </cell>
          <cell r="K759">
            <v>26902840</v>
          </cell>
          <cell r="L759">
            <v>0</v>
          </cell>
          <cell r="M759">
            <v>0</v>
          </cell>
          <cell r="N759">
            <v>26901840</v>
          </cell>
          <cell r="O759">
            <v>0</v>
          </cell>
          <cell r="P759">
            <v>0</v>
          </cell>
          <cell r="Q759">
            <v>0</v>
          </cell>
          <cell r="R759">
            <v>26902840</v>
          </cell>
          <cell r="S759">
            <v>26901840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</row>
        <row r="760">
          <cell r="D760" t="str">
            <v>공통차</v>
          </cell>
          <cell r="K760">
            <v>123010975</v>
          </cell>
          <cell r="L760">
            <v>0</v>
          </cell>
          <cell r="M760">
            <v>92608135</v>
          </cell>
          <cell r="N760">
            <v>102195612</v>
          </cell>
          <cell r="O760">
            <v>9642830</v>
          </cell>
          <cell r="P760">
            <v>81437602</v>
          </cell>
          <cell r="Q760">
            <v>11170533</v>
          </cell>
          <cell r="R760">
            <v>30402840</v>
          </cell>
          <cell r="S760">
            <v>26901840</v>
          </cell>
          <cell r="T760">
            <v>9642830</v>
          </cell>
          <cell r="U760">
            <v>11170533</v>
          </cell>
          <cell r="V760">
            <v>5036106</v>
          </cell>
          <cell r="W760">
            <v>5036106</v>
          </cell>
        </row>
        <row r="761">
          <cell r="D761" t="str">
            <v>알미늄 가공반</v>
          </cell>
          <cell r="E761">
            <v>519970002</v>
          </cell>
          <cell r="F761" t="str">
            <v>지게차(LB25S)</v>
          </cell>
          <cell r="G761" t="str">
            <v>1997.04.28</v>
          </cell>
          <cell r="H761">
            <v>2002.1</v>
          </cell>
          <cell r="I761">
            <v>5</v>
          </cell>
          <cell r="J761">
            <v>0.45100000000000001</v>
          </cell>
          <cell r="K761">
            <v>20035120</v>
          </cell>
          <cell r="L761">
            <v>0</v>
          </cell>
          <cell r="M761">
            <v>20035120</v>
          </cell>
          <cell r="N761">
            <v>18470451</v>
          </cell>
          <cell r="O761">
            <v>1563669</v>
          </cell>
          <cell r="P761">
            <v>20034120</v>
          </cell>
          <cell r="Q761">
            <v>1000</v>
          </cell>
          <cell r="R761">
            <v>0</v>
          </cell>
          <cell r="S761">
            <v>0</v>
          </cell>
          <cell r="T761">
            <v>1563669</v>
          </cell>
          <cell r="U761">
            <v>1000</v>
          </cell>
          <cell r="V761">
            <v>0</v>
          </cell>
          <cell r="W761">
            <v>0</v>
          </cell>
        </row>
        <row r="762">
          <cell r="D762" t="str">
            <v>알미늄 압출팀</v>
          </cell>
          <cell r="E762">
            <v>519940002</v>
          </cell>
          <cell r="F762" t="str">
            <v>전동지게차 LBC25</v>
          </cell>
          <cell r="G762" t="str">
            <v>1998.01.01</v>
          </cell>
          <cell r="H762">
            <v>2002.02</v>
          </cell>
          <cell r="I762">
            <v>5</v>
          </cell>
          <cell r="J762">
            <v>0.45100000000000001</v>
          </cell>
          <cell r="K762">
            <v>3000000</v>
          </cell>
          <cell r="L762">
            <v>0</v>
          </cell>
          <cell r="M762">
            <v>3000000</v>
          </cell>
          <cell r="N762">
            <v>2843135</v>
          </cell>
          <cell r="O762">
            <v>155865</v>
          </cell>
          <cell r="P762">
            <v>2999000</v>
          </cell>
          <cell r="Q762">
            <v>1000</v>
          </cell>
          <cell r="R762">
            <v>0</v>
          </cell>
          <cell r="S762">
            <v>0</v>
          </cell>
          <cell r="T762">
            <v>155865</v>
          </cell>
          <cell r="U762">
            <v>1000</v>
          </cell>
          <cell r="V762">
            <v>0</v>
          </cell>
          <cell r="W762">
            <v>0</v>
          </cell>
        </row>
        <row r="763">
          <cell r="D763" t="str">
            <v>알미늄 압출팀</v>
          </cell>
          <cell r="E763">
            <v>519950002</v>
          </cell>
          <cell r="F763" t="str">
            <v>전동지게차</v>
          </cell>
          <cell r="G763" t="str">
            <v>1998.01.01</v>
          </cell>
          <cell r="I763">
            <v>5</v>
          </cell>
          <cell r="J763">
            <v>0.45100000000000001</v>
          </cell>
          <cell r="K763">
            <v>4000000</v>
          </cell>
          <cell r="L763">
            <v>0</v>
          </cell>
          <cell r="M763">
            <v>0</v>
          </cell>
          <cell r="N763">
            <v>3598903</v>
          </cell>
          <cell r="O763">
            <v>45224</v>
          </cell>
          <cell r="P763">
            <v>0</v>
          </cell>
          <cell r="Q763">
            <v>0</v>
          </cell>
          <cell r="R763">
            <v>4000000</v>
          </cell>
          <cell r="S763">
            <v>3644127</v>
          </cell>
          <cell r="T763">
            <v>45224</v>
          </cell>
          <cell r="U763">
            <v>0</v>
          </cell>
          <cell r="V763">
            <v>0</v>
          </cell>
          <cell r="W763">
            <v>0</v>
          </cell>
        </row>
        <row r="764">
          <cell r="D764" t="str">
            <v>알미늄 출하반</v>
          </cell>
          <cell r="E764">
            <v>519960004</v>
          </cell>
          <cell r="F764" t="str">
            <v>지게차(LB25S)</v>
          </cell>
          <cell r="G764" t="str">
            <v>1996.10.04</v>
          </cell>
          <cell r="H764">
            <v>2002.05</v>
          </cell>
          <cell r="I764">
            <v>5</v>
          </cell>
          <cell r="J764">
            <v>0.45100000000000001</v>
          </cell>
          <cell r="K764">
            <v>20113520</v>
          </cell>
          <cell r="L764">
            <v>0</v>
          </cell>
          <cell r="M764">
            <v>20113520</v>
          </cell>
          <cell r="N764">
            <v>18896941</v>
          </cell>
          <cell r="O764">
            <v>1215579</v>
          </cell>
          <cell r="P764">
            <v>20112520</v>
          </cell>
          <cell r="Q764">
            <v>1000</v>
          </cell>
          <cell r="R764">
            <v>0</v>
          </cell>
          <cell r="S764">
            <v>0</v>
          </cell>
          <cell r="T764">
            <v>1215579</v>
          </cell>
          <cell r="U764">
            <v>1000</v>
          </cell>
          <cell r="V764">
            <v>0</v>
          </cell>
          <cell r="W764">
            <v>0</v>
          </cell>
        </row>
        <row r="765">
          <cell r="D765" t="str">
            <v>알미늄 피막반</v>
          </cell>
          <cell r="E765">
            <v>519960003</v>
          </cell>
          <cell r="F765" t="str">
            <v>지게차</v>
          </cell>
          <cell r="G765" t="str">
            <v>1998.01.01</v>
          </cell>
          <cell r="I765">
            <v>5</v>
          </cell>
          <cell r="J765">
            <v>0.45100000000000001</v>
          </cell>
          <cell r="K765">
            <v>20000000</v>
          </cell>
          <cell r="L765">
            <v>0</v>
          </cell>
          <cell r="M765">
            <v>20000000</v>
          </cell>
          <cell r="N765">
            <v>17726454</v>
          </cell>
          <cell r="O765">
            <v>1025369</v>
          </cell>
          <cell r="P765">
            <v>18751823</v>
          </cell>
          <cell r="Q765">
            <v>1248177</v>
          </cell>
          <cell r="R765">
            <v>0</v>
          </cell>
          <cell r="S765">
            <v>0</v>
          </cell>
          <cell r="T765">
            <v>1025369</v>
          </cell>
          <cell r="U765">
            <v>1248177</v>
          </cell>
          <cell r="V765">
            <v>562927</v>
          </cell>
          <cell r="W765">
            <v>562927</v>
          </cell>
        </row>
        <row r="766">
          <cell r="D766" t="str">
            <v>알미늄사업본부</v>
          </cell>
          <cell r="E766">
            <v>519990018</v>
          </cell>
          <cell r="F766" t="str">
            <v>그랜져XG((1656)</v>
          </cell>
          <cell r="G766" t="str">
            <v>1999.11.26</v>
          </cell>
          <cell r="I766">
            <v>5</v>
          </cell>
          <cell r="J766">
            <v>0.45100000000000001</v>
          </cell>
          <cell r="K766">
            <v>25709460</v>
          </cell>
          <cell r="L766">
            <v>0</v>
          </cell>
          <cell r="M766">
            <v>25709460</v>
          </cell>
          <cell r="N766">
            <v>19707970</v>
          </cell>
          <cell r="O766">
            <v>2706672</v>
          </cell>
          <cell r="P766">
            <v>22414642</v>
          </cell>
          <cell r="Q766">
            <v>3294818</v>
          </cell>
          <cell r="R766">
            <v>0</v>
          </cell>
          <cell r="S766">
            <v>0</v>
          </cell>
          <cell r="T766">
            <v>2706672</v>
          </cell>
          <cell r="U766">
            <v>3294818</v>
          </cell>
          <cell r="V766">
            <v>1485962</v>
          </cell>
          <cell r="W766">
            <v>1485962</v>
          </cell>
        </row>
        <row r="767">
          <cell r="D767" t="str">
            <v>AL차</v>
          </cell>
          <cell r="K767">
            <v>92858100</v>
          </cell>
          <cell r="L767">
            <v>0</v>
          </cell>
          <cell r="M767">
            <v>88858100</v>
          </cell>
          <cell r="N767">
            <v>81243854</v>
          </cell>
          <cell r="O767">
            <v>6712378</v>
          </cell>
          <cell r="P767">
            <v>84312105</v>
          </cell>
          <cell r="Q767">
            <v>4545995</v>
          </cell>
          <cell r="R767">
            <v>4000000</v>
          </cell>
          <cell r="S767">
            <v>3644127</v>
          </cell>
          <cell r="T767">
            <v>6712378</v>
          </cell>
          <cell r="U767">
            <v>4545995</v>
          </cell>
          <cell r="V767">
            <v>2048889</v>
          </cell>
          <cell r="W767">
            <v>2048889</v>
          </cell>
        </row>
        <row r="768">
          <cell r="D768" t="str">
            <v>연구소 광부품팀</v>
          </cell>
          <cell r="E768">
            <v>520010002</v>
          </cell>
          <cell r="F768" t="str">
            <v>NEW EF 소나타 1.8 DOHC A/T</v>
          </cell>
          <cell r="G768" t="str">
            <v>2001.09.24</v>
          </cell>
          <cell r="I768">
            <v>5</v>
          </cell>
          <cell r="J768">
            <v>0.45100000000000001</v>
          </cell>
          <cell r="K768">
            <v>15089990</v>
          </cell>
          <cell r="L768">
            <v>0</v>
          </cell>
          <cell r="M768">
            <v>15089990</v>
          </cell>
          <cell r="N768">
            <v>3402793</v>
          </cell>
          <cell r="O768">
            <v>5270926</v>
          </cell>
          <cell r="P768">
            <v>8673719</v>
          </cell>
          <cell r="Q768">
            <v>6416271</v>
          </cell>
          <cell r="R768">
            <v>0</v>
          </cell>
          <cell r="S768">
            <v>0</v>
          </cell>
          <cell r="T768">
            <v>5270926</v>
          </cell>
          <cell r="U768">
            <v>6416271</v>
          </cell>
          <cell r="V768">
            <v>2893738</v>
          </cell>
          <cell r="W768">
            <v>2893738</v>
          </cell>
        </row>
        <row r="769">
          <cell r="D769" t="str">
            <v>O/C차</v>
          </cell>
          <cell r="K769">
            <v>15089990</v>
          </cell>
          <cell r="L769">
            <v>0</v>
          </cell>
          <cell r="M769">
            <v>15089990</v>
          </cell>
          <cell r="N769">
            <v>3402793</v>
          </cell>
          <cell r="O769">
            <v>5270926</v>
          </cell>
          <cell r="P769">
            <v>8673719</v>
          </cell>
          <cell r="Q769">
            <v>6416271</v>
          </cell>
          <cell r="R769">
            <v>0</v>
          </cell>
          <cell r="S769">
            <v>0</v>
          </cell>
          <cell r="T769">
            <v>5270926</v>
          </cell>
          <cell r="U769">
            <v>6416271</v>
          </cell>
          <cell r="V769">
            <v>2893738</v>
          </cell>
          <cell r="W769">
            <v>2893738</v>
          </cell>
        </row>
        <row r="770">
          <cell r="D770" t="str">
            <v>연구소 관리팀</v>
          </cell>
          <cell r="E770">
            <v>519910001</v>
          </cell>
          <cell r="F770" t="str">
            <v>지게차 1.5톤</v>
          </cell>
          <cell r="G770" t="str">
            <v>1998.01.01</v>
          </cell>
          <cell r="H770">
            <v>2002.02</v>
          </cell>
          <cell r="I770">
            <v>5</v>
          </cell>
          <cell r="J770">
            <v>0.45100000000000001</v>
          </cell>
          <cell r="K770">
            <v>2500000</v>
          </cell>
          <cell r="L770">
            <v>0</v>
          </cell>
          <cell r="M770">
            <v>2500000</v>
          </cell>
          <cell r="N770">
            <v>2369279</v>
          </cell>
          <cell r="O770">
            <v>129721</v>
          </cell>
          <cell r="P770">
            <v>2499000</v>
          </cell>
          <cell r="Q770">
            <v>1000</v>
          </cell>
          <cell r="R770">
            <v>0</v>
          </cell>
          <cell r="S770">
            <v>0</v>
          </cell>
          <cell r="T770">
            <v>129721</v>
          </cell>
          <cell r="U770">
            <v>1000</v>
          </cell>
          <cell r="V770">
            <v>0</v>
          </cell>
          <cell r="W770">
            <v>0</v>
          </cell>
        </row>
        <row r="771">
          <cell r="D771" t="str">
            <v>연구소 관리팀</v>
          </cell>
          <cell r="E771">
            <v>519920001</v>
          </cell>
          <cell r="F771" t="str">
            <v>지게차 ECS 20</v>
          </cell>
          <cell r="G771" t="str">
            <v>1998.01.01</v>
          </cell>
          <cell r="H771">
            <v>2002.02</v>
          </cell>
          <cell r="I771">
            <v>5</v>
          </cell>
          <cell r="J771">
            <v>0.45100000000000001</v>
          </cell>
          <cell r="K771">
            <v>3000000</v>
          </cell>
          <cell r="L771">
            <v>0</v>
          </cell>
          <cell r="M771">
            <v>3000000</v>
          </cell>
          <cell r="N771">
            <v>2843135</v>
          </cell>
          <cell r="O771">
            <v>155865</v>
          </cell>
          <cell r="P771">
            <v>2999000</v>
          </cell>
          <cell r="Q771">
            <v>1000</v>
          </cell>
          <cell r="R771">
            <v>0</v>
          </cell>
          <cell r="S771">
            <v>0</v>
          </cell>
          <cell r="T771">
            <v>155865</v>
          </cell>
          <cell r="U771">
            <v>1000</v>
          </cell>
          <cell r="V771">
            <v>0</v>
          </cell>
          <cell r="W771">
            <v>0</v>
          </cell>
        </row>
        <row r="772">
          <cell r="D772" t="str">
            <v>정보통신 기술영업2부</v>
          </cell>
          <cell r="E772">
            <v>519940008</v>
          </cell>
          <cell r="F772" t="str">
            <v>엑센트(6166)</v>
          </cell>
          <cell r="G772" t="str">
            <v>1998.01.01</v>
          </cell>
          <cell r="H772">
            <v>2002.1</v>
          </cell>
          <cell r="I772">
            <v>5</v>
          </cell>
          <cell r="J772">
            <v>0.45100000000000001</v>
          </cell>
          <cell r="K772">
            <v>2000000</v>
          </cell>
          <cell r="L772">
            <v>0</v>
          </cell>
          <cell r="M772">
            <v>2000000</v>
          </cell>
          <cell r="N772">
            <v>1846445</v>
          </cell>
          <cell r="O772">
            <v>152555</v>
          </cell>
          <cell r="P772">
            <v>1999000</v>
          </cell>
          <cell r="Q772">
            <v>1000</v>
          </cell>
          <cell r="R772">
            <v>0</v>
          </cell>
          <cell r="S772">
            <v>0</v>
          </cell>
          <cell r="T772">
            <v>152555</v>
          </cell>
          <cell r="U772">
            <v>1000</v>
          </cell>
          <cell r="V772">
            <v>0</v>
          </cell>
          <cell r="W772">
            <v>0</v>
          </cell>
        </row>
        <row r="773">
          <cell r="D773" t="str">
            <v>정보통신 전북PCS팀</v>
          </cell>
          <cell r="E773">
            <v>519980001</v>
          </cell>
          <cell r="F773" t="str">
            <v>스포티지그랜드서울42다4022</v>
          </cell>
          <cell r="G773" t="str">
            <v>1998.01.01</v>
          </cell>
          <cell r="I773">
            <v>5</v>
          </cell>
          <cell r="J773">
            <v>0.45100000000000001</v>
          </cell>
          <cell r="K773">
            <v>17074360</v>
          </cell>
          <cell r="L773">
            <v>0</v>
          </cell>
          <cell r="M773">
            <v>0</v>
          </cell>
          <cell r="N773">
            <v>15523281</v>
          </cell>
          <cell r="O773">
            <v>291474</v>
          </cell>
          <cell r="P773">
            <v>0</v>
          </cell>
          <cell r="Q773">
            <v>0</v>
          </cell>
          <cell r="R773">
            <v>17074360</v>
          </cell>
          <cell r="S773">
            <v>15814755</v>
          </cell>
          <cell r="T773">
            <v>291474</v>
          </cell>
          <cell r="U773">
            <v>0</v>
          </cell>
          <cell r="V773">
            <v>0</v>
          </cell>
          <cell r="W773">
            <v>0</v>
          </cell>
        </row>
        <row r="774">
          <cell r="D774" t="str">
            <v>정보통신 전북PCS팀</v>
          </cell>
          <cell r="E774">
            <v>519980002</v>
          </cell>
          <cell r="F774" t="str">
            <v>프라이드 밴 서울81마3628</v>
          </cell>
          <cell r="G774" t="str">
            <v>1998.01.01</v>
          </cell>
          <cell r="I774">
            <v>5</v>
          </cell>
          <cell r="J774">
            <v>0.45100000000000001</v>
          </cell>
          <cell r="K774">
            <v>4950465</v>
          </cell>
          <cell r="L774">
            <v>0</v>
          </cell>
          <cell r="M774">
            <v>0</v>
          </cell>
          <cell r="N774">
            <v>4500752</v>
          </cell>
          <cell r="O774">
            <v>84509</v>
          </cell>
          <cell r="P774">
            <v>0</v>
          </cell>
          <cell r="Q774">
            <v>0</v>
          </cell>
          <cell r="R774">
            <v>4950465</v>
          </cell>
          <cell r="S774">
            <v>4585261</v>
          </cell>
          <cell r="T774">
            <v>84509</v>
          </cell>
          <cell r="U774">
            <v>0</v>
          </cell>
          <cell r="V774">
            <v>0</v>
          </cell>
          <cell r="W774">
            <v>0</v>
          </cell>
        </row>
        <row r="775">
          <cell r="D775" t="str">
            <v>정보통신 전북PCS팀</v>
          </cell>
          <cell r="E775">
            <v>519980003</v>
          </cell>
          <cell r="F775" t="str">
            <v>프라이드 밴 서울81마3646</v>
          </cell>
          <cell r="G775" t="str">
            <v>1998.01.01</v>
          </cell>
          <cell r="I775">
            <v>5</v>
          </cell>
          <cell r="J775">
            <v>0.45100000000000001</v>
          </cell>
          <cell r="K775">
            <v>4950465</v>
          </cell>
          <cell r="L775">
            <v>0</v>
          </cell>
          <cell r="M775">
            <v>0</v>
          </cell>
          <cell r="N775">
            <v>4500752</v>
          </cell>
          <cell r="O775">
            <v>84509</v>
          </cell>
          <cell r="P775">
            <v>0</v>
          </cell>
          <cell r="Q775">
            <v>0</v>
          </cell>
          <cell r="R775">
            <v>4950465</v>
          </cell>
          <cell r="S775">
            <v>4585261</v>
          </cell>
          <cell r="T775">
            <v>84509</v>
          </cell>
          <cell r="U775">
            <v>0</v>
          </cell>
          <cell r="V775">
            <v>0</v>
          </cell>
          <cell r="W775">
            <v>0</v>
          </cell>
        </row>
        <row r="776">
          <cell r="D776" t="str">
            <v>정보통신 전북PCS팀</v>
          </cell>
          <cell r="E776">
            <v>519980004</v>
          </cell>
          <cell r="F776" t="str">
            <v>프라이드 밴 서울81마3698</v>
          </cell>
          <cell r="G776" t="str">
            <v>1998.01.01</v>
          </cell>
          <cell r="I776">
            <v>5</v>
          </cell>
          <cell r="J776">
            <v>0.45100000000000001</v>
          </cell>
          <cell r="K776">
            <v>4950465</v>
          </cell>
          <cell r="L776">
            <v>0</v>
          </cell>
          <cell r="M776">
            <v>0</v>
          </cell>
          <cell r="N776">
            <v>4500752</v>
          </cell>
          <cell r="O776">
            <v>84509</v>
          </cell>
          <cell r="P776">
            <v>0</v>
          </cell>
          <cell r="Q776">
            <v>0</v>
          </cell>
          <cell r="R776">
            <v>4950465</v>
          </cell>
          <cell r="S776">
            <v>4585261</v>
          </cell>
          <cell r="T776">
            <v>84509</v>
          </cell>
          <cell r="U776">
            <v>0</v>
          </cell>
          <cell r="V776">
            <v>0</v>
          </cell>
          <cell r="W776">
            <v>0</v>
          </cell>
        </row>
        <row r="777">
          <cell r="D777" t="str">
            <v>정보통신 전북PCS팀</v>
          </cell>
          <cell r="E777">
            <v>519980007</v>
          </cell>
          <cell r="F777" t="str">
            <v>프라이드밴서울81마3632</v>
          </cell>
          <cell r="G777" t="str">
            <v>1998.01.01</v>
          </cell>
          <cell r="I777">
            <v>5</v>
          </cell>
          <cell r="J777">
            <v>0.45100000000000001</v>
          </cell>
          <cell r="K777">
            <v>4950465</v>
          </cell>
          <cell r="L777">
            <v>0</v>
          </cell>
          <cell r="M777">
            <v>0</v>
          </cell>
          <cell r="N777">
            <v>4500752</v>
          </cell>
          <cell r="O777">
            <v>84509</v>
          </cell>
          <cell r="P777">
            <v>0</v>
          </cell>
          <cell r="Q777">
            <v>0</v>
          </cell>
          <cell r="R777">
            <v>4950465</v>
          </cell>
          <cell r="S777">
            <v>4585261</v>
          </cell>
          <cell r="T777">
            <v>84509</v>
          </cell>
          <cell r="U777">
            <v>0</v>
          </cell>
          <cell r="V777">
            <v>0</v>
          </cell>
          <cell r="W777">
            <v>0</v>
          </cell>
        </row>
        <row r="778">
          <cell r="D778" t="str">
            <v>정보통신 전북PCS팀</v>
          </cell>
          <cell r="E778">
            <v>519990013</v>
          </cell>
          <cell r="F778" t="str">
            <v>캘로퍼(서울44더7567)</v>
          </cell>
          <cell r="G778" t="str">
            <v>1999.05.08</v>
          </cell>
          <cell r="I778">
            <v>5</v>
          </cell>
          <cell r="J778">
            <v>0.45100000000000001</v>
          </cell>
          <cell r="K778">
            <v>9409400</v>
          </cell>
          <cell r="L778">
            <v>0</v>
          </cell>
          <cell r="M778">
            <v>9409400</v>
          </cell>
          <cell r="N778">
            <v>7852434</v>
          </cell>
          <cell r="O778">
            <v>702192</v>
          </cell>
          <cell r="P778">
            <v>8554626</v>
          </cell>
          <cell r="Q778">
            <v>854774</v>
          </cell>
          <cell r="R778">
            <v>0</v>
          </cell>
          <cell r="S778">
            <v>0</v>
          </cell>
          <cell r="T778">
            <v>702192</v>
          </cell>
          <cell r="U778">
            <v>854774</v>
          </cell>
          <cell r="V778">
            <v>385503</v>
          </cell>
          <cell r="W778">
            <v>385503</v>
          </cell>
        </row>
        <row r="779">
          <cell r="D779" t="str">
            <v>정보통신 전북PCS팀</v>
          </cell>
          <cell r="E779">
            <v>520000001</v>
          </cell>
          <cell r="F779" t="str">
            <v>캘로퍼승합(서울70마5709)</v>
          </cell>
          <cell r="G779" t="str">
            <v>2000.02.16</v>
          </cell>
          <cell r="I779">
            <v>5</v>
          </cell>
          <cell r="J779">
            <v>0.45100000000000001</v>
          </cell>
          <cell r="K779">
            <v>16824610</v>
          </cell>
          <cell r="L779">
            <v>0</v>
          </cell>
          <cell r="M779">
            <v>16824610</v>
          </cell>
          <cell r="N779">
            <v>11753656</v>
          </cell>
          <cell r="O779">
            <v>2287000</v>
          </cell>
          <cell r="P779">
            <v>14040656</v>
          </cell>
          <cell r="Q779">
            <v>2783954</v>
          </cell>
          <cell r="R779">
            <v>0</v>
          </cell>
          <cell r="S779">
            <v>0</v>
          </cell>
          <cell r="T779">
            <v>2287000</v>
          </cell>
          <cell r="U779">
            <v>2783954</v>
          </cell>
          <cell r="V779">
            <v>1255563</v>
          </cell>
          <cell r="W779">
            <v>1255563</v>
          </cell>
        </row>
        <row r="780">
          <cell r="D780" t="str">
            <v>정보통신 전북PCS팀</v>
          </cell>
          <cell r="E780">
            <v>520000002</v>
          </cell>
          <cell r="F780" t="str">
            <v>갤로퍼승합(서울70마5798)</v>
          </cell>
          <cell r="G780" t="str">
            <v>2000.02.21</v>
          </cell>
          <cell r="I780">
            <v>5</v>
          </cell>
          <cell r="J780">
            <v>0.45100000000000001</v>
          </cell>
          <cell r="K780">
            <v>16824610</v>
          </cell>
          <cell r="L780">
            <v>0</v>
          </cell>
          <cell r="M780">
            <v>16824610</v>
          </cell>
          <cell r="N780">
            <v>11753656</v>
          </cell>
          <cell r="O780">
            <v>2287000</v>
          </cell>
          <cell r="P780">
            <v>14040656</v>
          </cell>
          <cell r="Q780">
            <v>2783954</v>
          </cell>
          <cell r="R780">
            <v>0</v>
          </cell>
          <cell r="S780">
            <v>0</v>
          </cell>
          <cell r="T780">
            <v>2287000</v>
          </cell>
          <cell r="U780">
            <v>2783954</v>
          </cell>
          <cell r="V780">
            <v>1255563</v>
          </cell>
          <cell r="W780">
            <v>1255563</v>
          </cell>
        </row>
        <row r="781">
          <cell r="D781" t="str">
            <v>정보통신 전북PCS팀</v>
          </cell>
          <cell r="E781">
            <v>520000003</v>
          </cell>
          <cell r="F781" t="str">
            <v>갤로퍼승합(서울70마5774)</v>
          </cell>
          <cell r="G781" t="str">
            <v>2000.02.22</v>
          </cell>
          <cell r="I781">
            <v>5</v>
          </cell>
          <cell r="J781">
            <v>0.45100000000000001</v>
          </cell>
          <cell r="K781">
            <v>16824610</v>
          </cell>
          <cell r="L781">
            <v>0</v>
          </cell>
          <cell r="M781">
            <v>16824610</v>
          </cell>
          <cell r="N781">
            <v>11753656</v>
          </cell>
          <cell r="O781">
            <v>2287000</v>
          </cell>
          <cell r="P781">
            <v>14040656</v>
          </cell>
          <cell r="Q781">
            <v>2783954</v>
          </cell>
          <cell r="R781">
            <v>0</v>
          </cell>
          <cell r="S781">
            <v>0</v>
          </cell>
          <cell r="T781">
            <v>2287000</v>
          </cell>
          <cell r="U781">
            <v>2783954</v>
          </cell>
          <cell r="V781">
            <v>1255563</v>
          </cell>
          <cell r="W781">
            <v>1255563</v>
          </cell>
        </row>
        <row r="782">
          <cell r="D782" t="str">
            <v>통신공장</v>
          </cell>
          <cell r="E782">
            <v>519940004</v>
          </cell>
          <cell r="F782" t="str">
            <v>그레이스(4610)</v>
          </cell>
          <cell r="G782" t="str">
            <v>1998.01.01</v>
          </cell>
          <cell r="H782">
            <v>2002.02</v>
          </cell>
          <cell r="I782">
            <v>5</v>
          </cell>
          <cell r="J782">
            <v>0.45100000000000001</v>
          </cell>
          <cell r="K782">
            <v>3000000</v>
          </cell>
          <cell r="L782">
            <v>0</v>
          </cell>
          <cell r="M782">
            <v>0</v>
          </cell>
          <cell r="N782">
            <v>2843135</v>
          </cell>
          <cell r="O782">
            <v>51865</v>
          </cell>
          <cell r="P782">
            <v>0</v>
          </cell>
          <cell r="Q782">
            <v>0</v>
          </cell>
          <cell r="R782">
            <v>3000000</v>
          </cell>
          <cell r="S782">
            <v>2895000</v>
          </cell>
          <cell r="T782">
            <v>51865</v>
          </cell>
          <cell r="U782">
            <v>0</v>
          </cell>
          <cell r="V782">
            <v>0</v>
          </cell>
          <cell r="W782">
            <v>0</v>
          </cell>
        </row>
        <row r="783">
          <cell r="D783" t="str">
            <v>C차</v>
          </cell>
          <cell r="K783">
            <v>107259450</v>
          </cell>
          <cell r="L783">
            <v>0</v>
          </cell>
          <cell r="M783">
            <v>67383230</v>
          </cell>
          <cell r="N783">
            <v>86541685</v>
          </cell>
          <cell r="O783">
            <v>8682708</v>
          </cell>
          <cell r="P783">
            <v>58173594</v>
          </cell>
          <cell r="Q783">
            <v>9209636</v>
          </cell>
          <cell r="R783">
            <v>39876220</v>
          </cell>
          <cell r="S783">
            <v>37050799</v>
          </cell>
          <cell r="T783">
            <v>8682708</v>
          </cell>
          <cell r="U783">
            <v>9209636</v>
          </cell>
          <cell r="V783">
            <v>4152192</v>
          </cell>
          <cell r="W783">
            <v>4152192</v>
          </cell>
        </row>
        <row r="784">
          <cell r="D784" t="str">
            <v>통신선 검사2팀</v>
          </cell>
          <cell r="E784">
            <v>520000006</v>
          </cell>
          <cell r="F784" t="str">
            <v>지게차(3ton)</v>
          </cell>
          <cell r="G784" t="str">
            <v>2000.03.31</v>
          </cell>
          <cell r="I784">
            <v>5</v>
          </cell>
          <cell r="J784">
            <v>0.45100000000000001</v>
          </cell>
          <cell r="K784">
            <v>23506000</v>
          </cell>
          <cell r="L784">
            <v>0</v>
          </cell>
          <cell r="M784">
            <v>23506000</v>
          </cell>
          <cell r="N784">
            <v>16421268</v>
          </cell>
          <cell r="O784">
            <v>3195214</v>
          </cell>
          <cell r="P784">
            <v>19616482</v>
          </cell>
          <cell r="Q784">
            <v>3889518</v>
          </cell>
          <cell r="R784">
            <v>0</v>
          </cell>
          <cell r="S784">
            <v>0</v>
          </cell>
          <cell r="T784">
            <v>3195214</v>
          </cell>
          <cell r="U784">
            <v>3889518</v>
          </cell>
          <cell r="V784">
            <v>1754172</v>
          </cell>
          <cell r="W784">
            <v>1754172</v>
          </cell>
        </row>
        <row r="785">
          <cell r="D785" t="str">
            <v>통신선 광케이블팀</v>
          </cell>
          <cell r="E785">
            <v>519990015</v>
          </cell>
          <cell r="F785" t="str">
            <v>지게차</v>
          </cell>
          <cell r="G785" t="str">
            <v>1999.05.25</v>
          </cell>
          <cell r="I785">
            <v>5</v>
          </cell>
          <cell r="J785">
            <v>0.45100000000000001</v>
          </cell>
          <cell r="K785">
            <v>19418000</v>
          </cell>
          <cell r="L785">
            <v>0</v>
          </cell>
          <cell r="M785">
            <v>19418000</v>
          </cell>
          <cell r="N785">
            <v>16204920</v>
          </cell>
          <cell r="O785">
            <v>1449099</v>
          </cell>
          <cell r="P785">
            <v>17654019</v>
          </cell>
          <cell r="Q785">
            <v>1763981</v>
          </cell>
          <cell r="R785">
            <v>0</v>
          </cell>
          <cell r="S785">
            <v>0</v>
          </cell>
          <cell r="T785">
            <v>1449099</v>
          </cell>
          <cell r="U785">
            <v>1763981</v>
          </cell>
          <cell r="V785">
            <v>795555</v>
          </cell>
          <cell r="W785">
            <v>795555</v>
          </cell>
        </row>
        <row r="786">
          <cell r="D786" t="str">
            <v>통신선 광케이블팀</v>
          </cell>
          <cell r="E786">
            <v>519990016</v>
          </cell>
          <cell r="F786" t="str">
            <v>지게차(B15S)</v>
          </cell>
          <cell r="G786" t="str">
            <v>1999.09.17</v>
          </cell>
          <cell r="I786">
            <v>5</v>
          </cell>
          <cell r="J786">
            <v>0.45100000000000001</v>
          </cell>
          <cell r="K786">
            <v>18396000</v>
          </cell>
          <cell r="L786">
            <v>0</v>
          </cell>
          <cell r="M786">
            <v>18396000</v>
          </cell>
          <cell r="N786">
            <v>14101729</v>
          </cell>
          <cell r="O786">
            <v>1936716</v>
          </cell>
          <cell r="P786">
            <v>16038445</v>
          </cell>
          <cell r="Q786">
            <v>2357555</v>
          </cell>
          <cell r="R786">
            <v>0</v>
          </cell>
          <cell r="S786">
            <v>0</v>
          </cell>
          <cell r="T786">
            <v>1936716</v>
          </cell>
          <cell r="U786">
            <v>2357555</v>
          </cell>
          <cell r="V786">
            <v>1063257</v>
          </cell>
          <cell r="W786">
            <v>1063257</v>
          </cell>
        </row>
        <row r="787">
          <cell r="D787" t="str">
            <v>O/F차</v>
          </cell>
          <cell r="K787">
            <v>61320000</v>
          </cell>
          <cell r="L787">
            <v>0</v>
          </cell>
          <cell r="M787">
            <v>61320000</v>
          </cell>
          <cell r="N787">
            <v>46727917</v>
          </cell>
          <cell r="O787">
            <v>6581029</v>
          </cell>
          <cell r="P787">
            <v>53308946</v>
          </cell>
          <cell r="Q787">
            <v>8011054</v>
          </cell>
          <cell r="R787">
            <v>0</v>
          </cell>
          <cell r="S787">
            <v>0</v>
          </cell>
          <cell r="T787">
            <v>6581029</v>
          </cell>
          <cell r="U787">
            <v>8011054</v>
          </cell>
          <cell r="V787">
            <v>3612984</v>
          </cell>
          <cell r="W787">
            <v>3612984</v>
          </cell>
        </row>
        <row r="788">
          <cell r="D788" t="str">
            <v>통신선 사업본부</v>
          </cell>
          <cell r="E788">
            <v>519940010</v>
          </cell>
          <cell r="F788" t="str">
            <v>소나타2(7219)</v>
          </cell>
          <cell r="G788" t="str">
            <v>1994.11.30</v>
          </cell>
          <cell r="H788">
            <v>2000.11</v>
          </cell>
          <cell r="I788">
            <v>5</v>
          </cell>
          <cell r="J788">
            <v>0.45100000000000001</v>
          </cell>
          <cell r="K788">
            <v>13752370</v>
          </cell>
          <cell r="L788">
            <v>0</v>
          </cell>
          <cell r="M788">
            <v>13752370</v>
          </cell>
          <cell r="N788">
            <v>13751370</v>
          </cell>
          <cell r="O788">
            <v>0</v>
          </cell>
          <cell r="P788">
            <v>13751370</v>
          </cell>
          <cell r="Q788">
            <v>1000</v>
          </cell>
          <cell r="R788">
            <v>0</v>
          </cell>
          <cell r="S788">
            <v>0</v>
          </cell>
          <cell r="T788">
            <v>0</v>
          </cell>
          <cell r="U788">
            <v>1000</v>
          </cell>
          <cell r="V788">
            <v>0</v>
          </cell>
          <cell r="W788">
            <v>0</v>
          </cell>
        </row>
        <row r="789">
          <cell r="D789" t="str">
            <v>통신선 사업본부</v>
          </cell>
          <cell r="E789">
            <v>519990012</v>
          </cell>
          <cell r="F789" t="str">
            <v>포텐샤</v>
          </cell>
          <cell r="G789" t="str">
            <v>1999.04.14</v>
          </cell>
          <cell r="I789">
            <v>5</v>
          </cell>
          <cell r="J789">
            <v>0.45100000000000001</v>
          </cell>
          <cell r="K789">
            <v>24673200</v>
          </cell>
          <cell r="L789">
            <v>0</v>
          </cell>
          <cell r="M789">
            <v>24673200</v>
          </cell>
          <cell r="N789">
            <v>20590547</v>
          </cell>
          <cell r="O789">
            <v>1841277</v>
          </cell>
          <cell r="P789">
            <v>22431824</v>
          </cell>
          <cell r="Q789">
            <v>2241376</v>
          </cell>
          <cell r="R789">
            <v>0</v>
          </cell>
          <cell r="S789">
            <v>0</v>
          </cell>
          <cell r="T789">
            <v>1841277</v>
          </cell>
          <cell r="U789">
            <v>2241376</v>
          </cell>
          <cell r="V789">
            <v>1010860</v>
          </cell>
          <cell r="W789">
            <v>1010860</v>
          </cell>
        </row>
        <row r="790">
          <cell r="D790" t="str">
            <v>W차</v>
          </cell>
          <cell r="K790">
            <v>207696417</v>
          </cell>
          <cell r="L790">
            <v>0</v>
          </cell>
          <cell r="M790">
            <v>200696417</v>
          </cell>
          <cell r="N790">
            <v>189159529</v>
          </cell>
          <cell r="O790">
            <v>9553227</v>
          </cell>
          <cell r="P790">
            <v>191992756</v>
          </cell>
          <cell r="Q790">
            <v>8703661</v>
          </cell>
          <cell r="R790">
            <v>7000000</v>
          </cell>
          <cell r="S790">
            <v>6720000</v>
          </cell>
          <cell r="T790">
            <v>9553227</v>
          </cell>
          <cell r="U790">
            <v>8703661</v>
          </cell>
          <cell r="V790">
            <v>3919938</v>
          </cell>
          <cell r="W790">
            <v>3919938</v>
          </cell>
        </row>
        <row r="791">
          <cell r="D791" t="str">
            <v>통신선 생산부</v>
          </cell>
          <cell r="E791">
            <v>519810001</v>
          </cell>
          <cell r="F791" t="str">
            <v>지게차 3.5톤 (6722)</v>
          </cell>
          <cell r="G791" t="str">
            <v>1998.01.01</v>
          </cell>
          <cell r="H791">
            <v>2002.02</v>
          </cell>
          <cell r="I791">
            <v>5</v>
          </cell>
          <cell r="J791">
            <v>0.45100000000000001</v>
          </cell>
          <cell r="K791">
            <v>1500000</v>
          </cell>
          <cell r="L791">
            <v>0</v>
          </cell>
          <cell r="M791">
            <v>1500000</v>
          </cell>
          <cell r="N791">
            <v>1421568</v>
          </cell>
          <cell r="O791">
            <v>77432</v>
          </cell>
          <cell r="P791">
            <v>1499000</v>
          </cell>
          <cell r="Q791">
            <v>1000</v>
          </cell>
          <cell r="R791">
            <v>0</v>
          </cell>
          <cell r="S791">
            <v>0</v>
          </cell>
          <cell r="T791">
            <v>77432</v>
          </cell>
          <cell r="U791">
            <v>1000</v>
          </cell>
          <cell r="V791">
            <v>0</v>
          </cell>
          <cell r="W791">
            <v>0</v>
          </cell>
        </row>
        <row r="792">
          <cell r="D792" t="str">
            <v>통신선 생산부</v>
          </cell>
          <cell r="E792">
            <v>519850001</v>
          </cell>
          <cell r="F792" t="str">
            <v>포크리프트 (전동식)</v>
          </cell>
          <cell r="G792" t="str">
            <v>1985.06.24</v>
          </cell>
          <cell r="H792">
            <v>1993.12</v>
          </cell>
          <cell r="I792">
            <v>5</v>
          </cell>
          <cell r="J792">
            <v>0.45100000000000001</v>
          </cell>
          <cell r="K792">
            <v>1193670</v>
          </cell>
          <cell r="L792">
            <v>0</v>
          </cell>
          <cell r="M792">
            <v>1193670</v>
          </cell>
          <cell r="N792">
            <v>1192670</v>
          </cell>
          <cell r="O792">
            <v>0</v>
          </cell>
          <cell r="P792">
            <v>1192670</v>
          </cell>
          <cell r="Q792">
            <v>1000</v>
          </cell>
          <cell r="R792">
            <v>0</v>
          </cell>
          <cell r="S792">
            <v>0</v>
          </cell>
          <cell r="T792">
            <v>0</v>
          </cell>
          <cell r="U792">
            <v>1000</v>
          </cell>
          <cell r="V792">
            <v>0</v>
          </cell>
          <cell r="W792">
            <v>0</v>
          </cell>
        </row>
        <row r="793">
          <cell r="D793" t="str">
            <v>통신선 생산부</v>
          </cell>
          <cell r="E793">
            <v>519900006</v>
          </cell>
          <cell r="F793" t="str">
            <v>지게차 LBC 25</v>
          </cell>
          <cell r="G793" t="str">
            <v>1990.03.31</v>
          </cell>
          <cell r="H793">
            <v>1995.12</v>
          </cell>
          <cell r="I793">
            <v>5</v>
          </cell>
          <cell r="J793">
            <v>0.45100000000000001</v>
          </cell>
          <cell r="K793">
            <v>14700000</v>
          </cell>
          <cell r="L793">
            <v>0</v>
          </cell>
          <cell r="M793">
            <v>14700000</v>
          </cell>
          <cell r="N793">
            <v>14699000</v>
          </cell>
          <cell r="O793">
            <v>0</v>
          </cell>
          <cell r="P793">
            <v>14699000</v>
          </cell>
          <cell r="Q793">
            <v>1000</v>
          </cell>
          <cell r="R793">
            <v>0</v>
          </cell>
          <cell r="S793">
            <v>0</v>
          </cell>
          <cell r="T793">
            <v>0</v>
          </cell>
          <cell r="U793">
            <v>1000</v>
          </cell>
          <cell r="V793">
            <v>0</v>
          </cell>
          <cell r="W793">
            <v>0</v>
          </cell>
        </row>
        <row r="794">
          <cell r="D794" t="str">
            <v>통신선 생산부</v>
          </cell>
          <cell r="E794">
            <v>519900010</v>
          </cell>
          <cell r="F794" t="str">
            <v>지게차</v>
          </cell>
          <cell r="G794" t="str">
            <v>1998.01.01</v>
          </cell>
          <cell r="H794">
            <v>2002.02</v>
          </cell>
          <cell r="I794">
            <v>5</v>
          </cell>
          <cell r="J794">
            <v>0.45100000000000001</v>
          </cell>
          <cell r="K794">
            <v>2500000</v>
          </cell>
          <cell r="L794">
            <v>0</v>
          </cell>
          <cell r="M794">
            <v>2500000</v>
          </cell>
          <cell r="N794">
            <v>2369279</v>
          </cell>
          <cell r="O794">
            <v>129721</v>
          </cell>
          <cell r="P794">
            <v>2499000</v>
          </cell>
          <cell r="Q794">
            <v>1000</v>
          </cell>
          <cell r="R794">
            <v>0</v>
          </cell>
          <cell r="S794">
            <v>0</v>
          </cell>
          <cell r="T794">
            <v>129721</v>
          </cell>
          <cell r="U794">
            <v>1000</v>
          </cell>
          <cell r="V794">
            <v>0</v>
          </cell>
          <cell r="W794">
            <v>0</v>
          </cell>
        </row>
        <row r="795">
          <cell r="D795" t="str">
            <v>통신선 생산부</v>
          </cell>
          <cell r="E795">
            <v>519910003</v>
          </cell>
          <cell r="F795" t="str">
            <v>지게차 (FOLK LIFT)</v>
          </cell>
          <cell r="G795" t="str">
            <v>1991.10.31</v>
          </cell>
          <cell r="H795">
            <v>1996.1</v>
          </cell>
          <cell r="I795">
            <v>5</v>
          </cell>
          <cell r="J795">
            <v>0.45100000000000001</v>
          </cell>
          <cell r="K795">
            <v>19000000</v>
          </cell>
          <cell r="L795">
            <v>0</v>
          </cell>
          <cell r="M795">
            <v>19000000</v>
          </cell>
          <cell r="N795">
            <v>18999000</v>
          </cell>
          <cell r="O795">
            <v>0</v>
          </cell>
          <cell r="P795">
            <v>18999000</v>
          </cell>
          <cell r="Q795">
            <v>1000</v>
          </cell>
          <cell r="R795">
            <v>0</v>
          </cell>
          <cell r="S795">
            <v>0</v>
          </cell>
          <cell r="T795">
            <v>0</v>
          </cell>
          <cell r="U795">
            <v>1000</v>
          </cell>
          <cell r="V795">
            <v>0</v>
          </cell>
          <cell r="W795">
            <v>0</v>
          </cell>
        </row>
        <row r="796">
          <cell r="D796" t="str">
            <v>통신선 생산부</v>
          </cell>
          <cell r="E796">
            <v>519910004</v>
          </cell>
          <cell r="F796" t="str">
            <v>지게차 LBC 25</v>
          </cell>
          <cell r="G796" t="str">
            <v>1991.12.31</v>
          </cell>
          <cell r="H796">
            <v>1996.12</v>
          </cell>
          <cell r="I796">
            <v>5</v>
          </cell>
          <cell r="J796">
            <v>0.45100000000000001</v>
          </cell>
          <cell r="K796">
            <v>14500000</v>
          </cell>
          <cell r="L796">
            <v>0</v>
          </cell>
          <cell r="M796">
            <v>14500000</v>
          </cell>
          <cell r="N796">
            <v>14499000</v>
          </cell>
          <cell r="O796">
            <v>0</v>
          </cell>
          <cell r="P796">
            <v>14499000</v>
          </cell>
          <cell r="Q796">
            <v>1000</v>
          </cell>
          <cell r="R796">
            <v>0</v>
          </cell>
          <cell r="S796">
            <v>0</v>
          </cell>
          <cell r="T796">
            <v>0</v>
          </cell>
          <cell r="U796">
            <v>1000</v>
          </cell>
          <cell r="V796">
            <v>0</v>
          </cell>
          <cell r="W796">
            <v>0</v>
          </cell>
        </row>
        <row r="797">
          <cell r="D797" t="str">
            <v>통신선 생산부</v>
          </cell>
          <cell r="E797">
            <v>519930006</v>
          </cell>
          <cell r="F797" t="str">
            <v>전동지게차 (LBC25)</v>
          </cell>
          <cell r="G797" t="str">
            <v>1993.09.30</v>
          </cell>
          <cell r="H797">
            <v>2000.03</v>
          </cell>
          <cell r="I797">
            <v>5</v>
          </cell>
          <cell r="J797">
            <v>0.45100000000000001</v>
          </cell>
          <cell r="K797">
            <v>13343200</v>
          </cell>
          <cell r="L797">
            <v>0</v>
          </cell>
          <cell r="M797">
            <v>13343200</v>
          </cell>
          <cell r="N797">
            <v>13342200</v>
          </cell>
          <cell r="O797">
            <v>0</v>
          </cell>
          <cell r="P797">
            <v>13342200</v>
          </cell>
          <cell r="Q797">
            <v>1000</v>
          </cell>
          <cell r="R797">
            <v>0</v>
          </cell>
          <cell r="S797">
            <v>0</v>
          </cell>
          <cell r="T797">
            <v>0</v>
          </cell>
          <cell r="U797">
            <v>1000</v>
          </cell>
          <cell r="V797">
            <v>0</v>
          </cell>
          <cell r="W797">
            <v>0</v>
          </cell>
        </row>
        <row r="798">
          <cell r="D798" t="str">
            <v>통신선 생산부</v>
          </cell>
          <cell r="E798">
            <v>519960002</v>
          </cell>
          <cell r="F798" t="str">
            <v>지게차 LBC30</v>
          </cell>
          <cell r="G798" t="str">
            <v>1996.02.28</v>
          </cell>
          <cell r="H798">
            <v>2001.1</v>
          </cell>
          <cell r="I798">
            <v>5</v>
          </cell>
          <cell r="J798">
            <v>0.45100000000000001</v>
          </cell>
          <cell r="K798">
            <v>20200000</v>
          </cell>
          <cell r="L798">
            <v>0</v>
          </cell>
          <cell r="M798">
            <v>20200000</v>
          </cell>
          <cell r="N798">
            <v>20199000</v>
          </cell>
          <cell r="O798">
            <v>0</v>
          </cell>
          <cell r="P798">
            <v>20199000</v>
          </cell>
          <cell r="Q798">
            <v>1000</v>
          </cell>
          <cell r="R798">
            <v>0</v>
          </cell>
          <cell r="S798">
            <v>0</v>
          </cell>
          <cell r="T798">
            <v>0</v>
          </cell>
          <cell r="U798">
            <v>1000</v>
          </cell>
          <cell r="V798">
            <v>0</v>
          </cell>
          <cell r="W798">
            <v>0</v>
          </cell>
        </row>
        <row r="799">
          <cell r="D799" t="str">
            <v>통신선 제품관리과</v>
          </cell>
          <cell r="E799">
            <v>520000005</v>
          </cell>
          <cell r="F799" t="str">
            <v>지게차(7ton)</v>
          </cell>
          <cell r="G799" t="str">
            <v>2000.03.31</v>
          </cell>
          <cell r="I799">
            <v>5</v>
          </cell>
          <cell r="J799">
            <v>0.45100000000000001</v>
          </cell>
          <cell r="K799">
            <v>38981800</v>
          </cell>
          <cell r="L799">
            <v>0</v>
          </cell>
          <cell r="M799">
            <v>38981800</v>
          </cell>
          <cell r="N799">
            <v>27232647</v>
          </cell>
          <cell r="O799">
            <v>5298868</v>
          </cell>
          <cell r="P799">
            <v>32531515</v>
          </cell>
          <cell r="Q799">
            <v>6450285</v>
          </cell>
          <cell r="R799">
            <v>0</v>
          </cell>
          <cell r="S799">
            <v>0</v>
          </cell>
          <cell r="T799">
            <v>5298868</v>
          </cell>
          <cell r="U799">
            <v>6450285</v>
          </cell>
          <cell r="V799">
            <v>2909078</v>
          </cell>
          <cell r="W799">
            <v>2909078</v>
          </cell>
        </row>
        <row r="800">
          <cell r="D800" t="str">
            <v>통신선 총무부</v>
          </cell>
          <cell r="E800">
            <v>519870001</v>
          </cell>
          <cell r="F800" t="str">
            <v>베스타 (6927)</v>
          </cell>
          <cell r="G800" t="str">
            <v>1987.12.01</v>
          </cell>
          <cell r="H800">
            <v>1993.12</v>
          </cell>
          <cell r="I800">
            <v>5</v>
          </cell>
          <cell r="J800">
            <v>0.45100000000000001</v>
          </cell>
          <cell r="K800">
            <v>8785177</v>
          </cell>
          <cell r="L800">
            <v>0</v>
          </cell>
          <cell r="M800">
            <v>8785177</v>
          </cell>
          <cell r="N800">
            <v>8784177</v>
          </cell>
          <cell r="O800">
            <v>0</v>
          </cell>
          <cell r="P800">
            <v>8784177</v>
          </cell>
          <cell r="Q800">
            <v>1000</v>
          </cell>
          <cell r="R800">
            <v>0</v>
          </cell>
          <cell r="S800">
            <v>0</v>
          </cell>
          <cell r="T800">
            <v>0</v>
          </cell>
          <cell r="U800">
            <v>1000</v>
          </cell>
          <cell r="V800">
            <v>0</v>
          </cell>
          <cell r="W800">
            <v>0</v>
          </cell>
        </row>
        <row r="801">
          <cell r="D801" t="str">
            <v>통신선 총무부</v>
          </cell>
          <cell r="E801">
            <v>519920002</v>
          </cell>
          <cell r="F801" t="str">
            <v>버스 (9832)</v>
          </cell>
          <cell r="G801" t="str">
            <v>1998.01.01</v>
          </cell>
          <cell r="H801">
            <v>2002.02</v>
          </cell>
          <cell r="I801">
            <v>5</v>
          </cell>
          <cell r="J801">
            <v>0.45100000000000001</v>
          </cell>
          <cell r="K801">
            <v>7000000</v>
          </cell>
          <cell r="L801">
            <v>0</v>
          </cell>
          <cell r="M801">
            <v>0</v>
          </cell>
          <cell r="N801">
            <v>6633982</v>
          </cell>
          <cell r="O801">
            <v>86018</v>
          </cell>
          <cell r="P801">
            <v>0</v>
          </cell>
          <cell r="Q801">
            <v>0</v>
          </cell>
          <cell r="R801">
            <v>7000000</v>
          </cell>
          <cell r="S801">
            <v>6720000</v>
          </cell>
          <cell r="T801">
            <v>86018</v>
          </cell>
          <cell r="U801">
            <v>0</v>
          </cell>
          <cell r="V801">
            <v>0</v>
          </cell>
          <cell r="W801">
            <v>0</v>
          </cell>
        </row>
        <row r="802">
          <cell r="D802" t="str">
            <v>통신선 총무부</v>
          </cell>
          <cell r="E802">
            <v>519930004</v>
          </cell>
          <cell r="F802" t="str">
            <v>베스타 (1752)</v>
          </cell>
          <cell r="G802" t="str">
            <v>1998.01.01</v>
          </cell>
          <cell r="H802">
            <v>2002.02</v>
          </cell>
          <cell r="I802">
            <v>5</v>
          </cell>
          <cell r="J802">
            <v>0.45100000000000001</v>
          </cell>
          <cell r="K802">
            <v>1200000</v>
          </cell>
          <cell r="L802">
            <v>0</v>
          </cell>
          <cell r="M802">
            <v>1200000</v>
          </cell>
          <cell r="N802">
            <v>1137254</v>
          </cell>
          <cell r="O802">
            <v>61746</v>
          </cell>
          <cell r="P802">
            <v>1199000</v>
          </cell>
          <cell r="Q802">
            <v>1000</v>
          </cell>
          <cell r="R802">
            <v>0</v>
          </cell>
          <cell r="S802">
            <v>0</v>
          </cell>
          <cell r="T802">
            <v>61746</v>
          </cell>
          <cell r="U802">
            <v>1000</v>
          </cell>
          <cell r="V802">
            <v>0</v>
          </cell>
          <cell r="W802">
            <v>0</v>
          </cell>
        </row>
        <row r="803">
          <cell r="D803" t="str">
            <v>통신선 총무부</v>
          </cell>
          <cell r="E803">
            <v>519970001</v>
          </cell>
          <cell r="F803" t="str">
            <v>지게차(4.5ton)</v>
          </cell>
          <cell r="G803" t="str">
            <v>1997.01.31</v>
          </cell>
          <cell r="H803">
            <v>2002.1</v>
          </cell>
          <cell r="I803">
            <v>5</v>
          </cell>
          <cell r="J803">
            <v>0.45100000000000001</v>
          </cell>
          <cell r="K803">
            <v>26367000</v>
          </cell>
          <cell r="L803">
            <v>0</v>
          </cell>
          <cell r="M803">
            <v>26367000</v>
          </cell>
          <cell r="N803">
            <v>24307835</v>
          </cell>
          <cell r="O803">
            <v>2058165</v>
          </cell>
          <cell r="P803">
            <v>26366000</v>
          </cell>
          <cell r="Q803">
            <v>1000</v>
          </cell>
          <cell r="R803">
            <v>0</v>
          </cell>
          <cell r="S803">
            <v>0</v>
          </cell>
          <cell r="T803">
            <v>2058165</v>
          </cell>
          <cell r="U803">
            <v>1000</v>
          </cell>
          <cell r="V803">
            <v>0</v>
          </cell>
          <cell r="W803">
            <v>0</v>
          </cell>
        </row>
        <row r="804">
          <cell r="D804" t="str">
            <v>W차</v>
          </cell>
          <cell r="K804">
            <v>169270847</v>
          </cell>
          <cell r="L804">
            <v>0</v>
          </cell>
          <cell r="M804">
            <v>162270847</v>
          </cell>
          <cell r="N804">
            <v>154817612</v>
          </cell>
          <cell r="O804">
            <v>7711950</v>
          </cell>
          <cell r="P804">
            <v>155809562</v>
          </cell>
          <cell r="Q804">
            <v>6461285</v>
          </cell>
          <cell r="R804">
            <v>7000000</v>
          </cell>
          <cell r="S804">
            <v>6720000</v>
          </cell>
          <cell r="T804">
            <v>7711950</v>
          </cell>
          <cell r="U804">
            <v>6461285</v>
          </cell>
          <cell r="V804">
            <v>2909078</v>
          </cell>
          <cell r="W804">
            <v>2909078</v>
          </cell>
        </row>
        <row r="805">
          <cell r="D805" t="str">
            <v>통신선 소재2팀</v>
          </cell>
          <cell r="E805">
            <v>520000004</v>
          </cell>
          <cell r="F805" t="str">
            <v>지게차(2.5ton)</v>
          </cell>
          <cell r="G805" t="str">
            <v>2000.03.31</v>
          </cell>
          <cell r="I805">
            <v>5</v>
          </cell>
          <cell r="J805">
            <v>0.45100000000000001</v>
          </cell>
          <cell r="K805">
            <v>20951000</v>
          </cell>
          <cell r="L805">
            <v>0</v>
          </cell>
          <cell r="M805">
            <v>20951000</v>
          </cell>
          <cell r="N805">
            <v>14636348</v>
          </cell>
          <cell r="O805">
            <v>2847908</v>
          </cell>
          <cell r="P805">
            <v>17484256</v>
          </cell>
          <cell r="Q805">
            <v>3466744</v>
          </cell>
          <cell r="R805">
            <v>0</v>
          </cell>
          <cell r="S805">
            <v>0</v>
          </cell>
          <cell r="T805">
            <v>2847908</v>
          </cell>
          <cell r="U805">
            <v>3466744</v>
          </cell>
          <cell r="V805">
            <v>1563501</v>
          </cell>
          <cell r="W805">
            <v>1563501</v>
          </cell>
        </row>
        <row r="806">
          <cell r="D806" t="str">
            <v>C/P차</v>
          </cell>
          <cell r="K806">
            <v>20951000</v>
          </cell>
          <cell r="L806">
            <v>0</v>
          </cell>
          <cell r="M806">
            <v>20951000</v>
          </cell>
          <cell r="N806">
            <v>14636348</v>
          </cell>
          <cell r="O806">
            <v>2847908</v>
          </cell>
          <cell r="P806">
            <v>17484256</v>
          </cell>
          <cell r="Q806">
            <v>3466744</v>
          </cell>
          <cell r="R806">
            <v>0</v>
          </cell>
          <cell r="S806">
            <v>0</v>
          </cell>
          <cell r="T806">
            <v>2847908</v>
          </cell>
          <cell r="U806">
            <v>3466744</v>
          </cell>
          <cell r="V806">
            <v>1563501</v>
          </cell>
          <cell r="W806">
            <v>1563501</v>
          </cell>
        </row>
        <row r="807">
          <cell r="D807" t="str">
            <v>통신선 SCR생산팀</v>
          </cell>
          <cell r="E807">
            <v>519990010</v>
          </cell>
          <cell r="F807" t="str">
            <v>지게차</v>
          </cell>
          <cell r="G807" t="str">
            <v>1999.04.01</v>
          </cell>
          <cell r="I807">
            <v>5</v>
          </cell>
          <cell r="J807">
            <v>0.45100000000000001</v>
          </cell>
          <cell r="K807">
            <v>29986000</v>
          </cell>
          <cell r="L807">
            <v>0</v>
          </cell>
          <cell r="M807">
            <v>29986000</v>
          </cell>
          <cell r="N807">
            <v>25024242</v>
          </cell>
          <cell r="O807">
            <v>2237753</v>
          </cell>
          <cell r="P807">
            <v>27261995</v>
          </cell>
          <cell r="Q807">
            <v>2724005</v>
          </cell>
          <cell r="R807">
            <v>0</v>
          </cell>
          <cell r="S807">
            <v>0</v>
          </cell>
          <cell r="T807">
            <v>2237753</v>
          </cell>
          <cell r="U807">
            <v>2724005</v>
          </cell>
          <cell r="V807">
            <v>1228526</v>
          </cell>
          <cell r="W807">
            <v>1228526</v>
          </cell>
        </row>
        <row r="808">
          <cell r="D808" t="str">
            <v>통신선 SCR생산팀</v>
          </cell>
          <cell r="E808">
            <v>519990011</v>
          </cell>
          <cell r="F808" t="str">
            <v>지게차</v>
          </cell>
          <cell r="G808" t="str">
            <v>1999.04.01</v>
          </cell>
          <cell r="I808">
            <v>5</v>
          </cell>
          <cell r="J808">
            <v>0.45100000000000001</v>
          </cell>
          <cell r="K808">
            <v>29986000</v>
          </cell>
          <cell r="L808">
            <v>0</v>
          </cell>
          <cell r="M808">
            <v>29986000</v>
          </cell>
          <cell r="N808">
            <v>25024242</v>
          </cell>
          <cell r="O808">
            <v>2237753</v>
          </cell>
          <cell r="P808">
            <v>27261995</v>
          </cell>
          <cell r="Q808">
            <v>2724005</v>
          </cell>
          <cell r="R808">
            <v>0</v>
          </cell>
          <cell r="S808">
            <v>0</v>
          </cell>
          <cell r="T808">
            <v>2237753</v>
          </cell>
          <cell r="U808">
            <v>2724005</v>
          </cell>
          <cell r="V808">
            <v>1228526</v>
          </cell>
          <cell r="W808">
            <v>1228526</v>
          </cell>
        </row>
        <row r="809">
          <cell r="D809" t="str">
            <v>SCR차</v>
          </cell>
          <cell r="K809">
            <v>59972000</v>
          </cell>
          <cell r="L809">
            <v>0</v>
          </cell>
          <cell r="M809">
            <v>59972000</v>
          </cell>
          <cell r="N809">
            <v>50048484</v>
          </cell>
          <cell r="O809">
            <v>4475506</v>
          </cell>
          <cell r="P809">
            <v>54523990</v>
          </cell>
          <cell r="Q809">
            <v>5448010</v>
          </cell>
          <cell r="R809">
            <v>0</v>
          </cell>
          <cell r="S809">
            <v>0</v>
          </cell>
          <cell r="T809">
            <v>4475506</v>
          </cell>
          <cell r="U809">
            <v>5448010</v>
          </cell>
          <cell r="V809">
            <v>2457052</v>
          </cell>
          <cell r="W809">
            <v>2457052</v>
          </cell>
        </row>
        <row r="810">
          <cell r="K810">
            <v>857428779</v>
          </cell>
          <cell r="L810">
            <v>0</v>
          </cell>
          <cell r="M810">
            <v>769149719</v>
          </cell>
          <cell r="N810">
            <v>728773834</v>
          </cell>
          <cell r="O810">
            <v>61478462</v>
          </cell>
          <cell r="P810">
            <v>705716530</v>
          </cell>
          <cell r="Q810">
            <v>63433189</v>
          </cell>
          <cell r="R810">
            <v>88279060</v>
          </cell>
          <cell r="S810">
            <v>81036766</v>
          </cell>
          <cell r="T810">
            <v>61478462</v>
          </cell>
          <cell r="U810">
            <v>63433189</v>
          </cell>
          <cell r="V810">
            <v>28593478</v>
          </cell>
          <cell r="W810">
            <v>28593478</v>
          </cell>
        </row>
        <row r="811">
          <cell r="D811" t="str">
            <v>알미늄 가공반</v>
          </cell>
          <cell r="E811">
            <v>619960013</v>
          </cell>
          <cell r="F811" t="str">
            <v>POWER PRESS</v>
          </cell>
          <cell r="G811" t="str">
            <v>1996.11.30</v>
          </cell>
          <cell r="H811">
            <v>2002.04</v>
          </cell>
          <cell r="I811">
            <v>5</v>
          </cell>
          <cell r="J811">
            <v>0.45100000000000001</v>
          </cell>
          <cell r="K811">
            <v>4700000</v>
          </cell>
          <cell r="L811">
            <v>0</v>
          </cell>
          <cell r="M811">
            <v>4700000</v>
          </cell>
          <cell r="N811">
            <v>4429849</v>
          </cell>
          <cell r="O811">
            <v>269151</v>
          </cell>
          <cell r="P811">
            <v>4699000</v>
          </cell>
          <cell r="Q811">
            <v>1000</v>
          </cell>
          <cell r="R811">
            <v>0</v>
          </cell>
          <cell r="S811">
            <v>0</v>
          </cell>
          <cell r="T811">
            <v>269151</v>
          </cell>
          <cell r="U811">
            <v>1000</v>
          </cell>
          <cell r="V811">
            <v>0</v>
          </cell>
          <cell r="W811">
            <v>0</v>
          </cell>
        </row>
        <row r="812">
          <cell r="D812" t="str">
            <v>알미늄 가공반</v>
          </cell>
          <cell r="E812">
            <v>619960014</v>
          </cell>
          <cell r="F812" t="str">
            <v>프레스금형</v>
          </cell>
          <cell r="G812" t="str">
            <v>1996.11.30</v>
          </cell>
          <cell r="H812">
            <v>2001.12</v>
          </cell>
          <cell r="I812">
            <v>5</v>
          </cell>
          <cell r="J812">
            <v>0.45100000000000001</v>
          </cell>
          <cell r="K812">
            <v>8500000</v>
          </cell>
          <cell r="L812">
            <v>0</v>
          </cell>
          <cell r="M812">
            <v>8500000</v>
          </cell>
          <cell r="N812">
            <v>8499000</v>
          </cell>
          <cell r="O812">
            <v>0</v>
          </cell>
          <cell r="P812">
            <v>8499000</v>
          </cell>
          <cell r="Q812">
            <v>1000</v>
          </cell>
          <cell r="R812">
            <v>0</v>
          </cell>
          <cell r="S812">
            <v>0</v>
          </cell>
          <cell r="T812">
            <v>0</v>
          </cell>
          <cell r="U812">
            <v>1000</v>
          </cell>
          <cell r="V812">
            <v>0</v>
          </cell>
          <cell r="W812">
            <v>0</v>
          </cell>
        </row>
        <row r="813">
          <cell r="D813" t="str">
            <v>알미늄 가공반</v>
          </cell>
          <cell r="E813">
            <v>619970003</v>
          </cell>
          <cell r="F813" t="str">
            <v>밀링장비</v>
          </cell>
          <cell r="G813" t="str">
            <v>1997.04.16</v>
          </cell>
          <cell r="H813">
            <v>2002.1</v>
          </cell>
          <cell r="I813">
            <v>5</v>
          </cell>
          <cell r="J813">
            <v>0.45100000000000001</v>
          </cell>
          <cell r="K813">
            <v>1550000</v>
          </cell>
          <cell r="L813">
            <v>0</v>
          </cell>
          <cell r="M813">
            <v>1550000</v>
          </cell>
          <cell r="N813">
            <v>1428951</v>
          </cell>
          <cell r="O813">
            <v>120049</v>
          </cell>
          <cell r="P813">
            <v>1549000</v>
          </cell>
          <cell r="Q813">
            <v>1000</v>
          </cell>
          <cell r="R813">
            <v>0</v>
          </cell>
          <cell r="S813">
            <v>0</v>
          </cell>
          <cell r="T813">
            <v>120049</v>
          </cell>
          <cell r="U813">
            <v>1000</v>
          </cell>
          <cell r="V813">
            <v>0</v>
          </cell>
          <cell r="W813">
            <v>0</v>
          </cell>
        </row>
        <row r="814">
          <cell r="D814" t="str">
            <v>알미늄 가공반</v>
          </cell>
          <cell r="E814">
            <v>619970005</v>
          </cell>
          <cell r="F814" t="str">
            <v>프레스금형</v>
          </cell>
          <cell r="G814" t="str">
            <v>1997.04.30</v>
          </cell>
          <cell r="H814">
            <v>2002.1</v>
          </cell>
          <cell r="I814">
            <v>5</v>
          </cell>
          <cell r="J814">
            <v>0.45100000000000001</v>
          </cell>
          <cell r="K814">
            <v>5250000</v>
          </cell>
          <cell r="L814">
            <v>0</v>
          </cell>
          <cell r="M814">
            <v>5250000</v>
          </cell>
          <cell r="N814">
            <v>4839994</v>
          </cell>
          <cell r="O814">
            <v>409006</v>
          </cell>
          <cell r="P814">
            <v>5249000</v>
          </cell>
          <cell r="Q814">
            <v>1000</v>
          </cell>
          <cell r="R814">
            <v>0</v>
          </cell>
          <cell r="S814">
            <v>0</v>
          </cell>
          <cell r="T814">
            <v>409006</v>
          </cell>
          <cell r="U814">
            <v>1000</v>
          </cell>
          <cell r="V814">
            <v>0</v>
          </cell>
          <cell r="W814">
            <v>0</v>
          </cell>
        </row>
        <row r="815">
          <cell r="D815" t="str">
            <v>알미늄 가공반</v>
          </cell>
          <cell r="E815">
            <v>619970006</v>
          </cell>
          <cell r="F815" t="str">
            <v>프레스금형</v>
          </cell>
          <cell r="G815" t="str">
            <v>1997.05.31</v>
          </cell>
          <cell r="H815">
            <v>2002.1</v>
          </cell>
          <cell r="I815">
            <v>5</v>
          </cell>
          <cell r="J815">
            <v>0.45100000000000001</v>
          </cell>
          <cell r="K815">
            <v>7000000</v>
          </cell>
          <cell r="L815">
            <v>0</v>
          </cell>
          <cell r="M815">
            <v>7000000</v>
          </cell>
          <cell r="N815">
            <v>6453326</v>
          </cell>
          <cell r="O815">
            <v>545674</v>
          </cell>
          <cell r="P815">
            <v>6999000</v>
          </cell>
          <cell r="Q815">
            <v>1000</v>
          </cell>
          <cell r="R815">
            <v>0</v>
          </cell>
          <cell r="S815">
            <v>0</v>
          </cell>
          <cell r="T815">
            <v>545674</v>
          </cell>
          <cell r="U815">
            <v>1000</v>
          </cell>
          <cell r="V815">
            <v>0</v>
          </cell>
          <cell r="W815">
            <v>0</v>
          </cell>
        </row>
        <row r="816">
          <cell r="D816" t="str">
            <v>알미늄 가공반</v>
          </cell>
          <cell r="E816">
            <v>619970011</v>
          </cell>
          <cell r="F816" t="str">
            <v>프레스금형</v>
          </cell>
          <cell r="G816" t="str">
            <v>1997.08.23</v>
          </cell>
          <cell r="I816">
            <v>5</v>
          </cell>
          <cell r="J816">
            <v>0.45100000000000001</v>
          </cell>
          <cell r="K816">
            <v>6000000</v>
          </cell>
          <cell r="L816">
            <v>0</v>
          </cell>
          <cell r="M816">
            <v>6000000</v>
          </cell>
          <cell r="N816">
            <v>5424679</v>
          </cell>
          <cell r="O816">
            <v>259470</v>
          </cell>
          <cell r="P816">
            <v>5684149</v>
          </cell>
          <cell r="Q816">
            <v>315851</v>
          </cell>
          <cell r="R816">
            <v>0</v>
          </cell>
          <cell r="S816">
            <v>0</v>
          </cell>
          <cell r="T816">
            <v>259470</v>
          </cell>
          <cell r="U816">
            <v>315851</v>
          </cell>
          <cell r="V816">
            <v>142448</v>
          </cell>
          <cell r="W816">
            <v>142448</v>
          </cell>
        </row>
        <row r="817">
          <cell r="D817" t="str">
            <v>알미늄 가공반</v>
          </cell>
          <cell r="E817">
            <v>619970013</v>
          </cell>
          <cell r="F817" t="str">
            <v>프레스금형</v>
          </cell>
          <cell r="G817" t="str">
            <v>1997.09.30</v>
          </cell>
          <cell r="I817">
            <v>5</v>
          </cell>
          <cell r="J817">
            <v>0.45100000000000001</v>
          </cell>
          <cell r="K817">
            <v>5600000</v>
          </cell>
          <cell r="L817">
            <v>0</v>
          </cell>
          <cell r="M817">
            <v>5600000</v>
          </cell>
          <cell r="N817">
            <v>5063034</v>
          </cell>
          <cell r="O817">
            <v>242172</v>
          </cell>
          <cell r="P817">
            <v>5305206</v>
          </cell>
          <cell r="Q817">
            <v>294794</v>
          </cell>
          <cell r="R817">
            <v>0</v>
          </cell>
          <cell r="S817">
            <v>0</v>
          </cell>
          <cell r="T817">
            <v>242172</v>
          </cell>
          <cell r="U817">
            <v>294794</v>
          </cell>
          <cell r="V817">
            <v>132952</v>
          </cell>
          <cell r="W817">
            <v>132952</v>
          </cell>
        </row>
        <row r="818">
          <cell r="D818" t="str">
            <v>알미늄 가공반</v>
          </cell>
          <cell r="E818">
            <v>619980003</v>
          </cell>
          <cell r="F818" t="str">
            <v>그릴펀칭 금형</v>
          </cell>
          <cell r="G818" t="str">
            <v>1998.03.23</v>
          </cell>
          <cell r="I818">
            <v>5</v>
          </cell>
          <cell r="J818">
            <v>0.45100000000000001</v>
          </cell>
          <cell r="K818">
            <v>5500000</v>
          </cell>
          <cell r="L818">
            <v>0</v>
          </cell>
          <cell r="M818">
            <v>5500000</v>
          </cell>
          <cell r="N818">
            <v>4874775</v>
          </cell>
          <cell r="O818">
            <v>281976</v>
          </cell>
          <cell r="P818">
            <v>5156751</v>
          </cell>
          <cell r="Q818">
            <v>343249</v>
          </cell>
          <cell r="R818">
            <v>0</v>
          </cell>
          <cell r="S818">
            <v>0</v>
          </cell>
          <cell r="T818">
            <v>281976</v>
          </cell>
          <cell r="U818">
            <v>343249</v>
          </cell>
          <cell r="V818">
            <v>154805</v>
          </cell>
          <cell r="W818">
            <v>154805</v>
          </cell>
        </row>
        <row r="819">
          <cell r="D819" t="str">
            <v>알미늄 가공반</v>
          </cell>
          <cell r="E819">
            <v>619980007</v>
          </cell>
          <cell r="F819" t="str">
            <v>그릴펀칭M/C 금형</v>
          </cell>
          <cell r="G819" t="str">
            <v>1998.04.27</v>
          </cell>
          <cell r="I819">
            <v>5</v>
          </cell>
          <cell r="J819">
            <v>0.45100000000000001</v>
          </cell>
          <cell r="K819">
            <v>5500000</v>
          </cell>
          <cell r="L819">
            <v>0</v>
          </cell>
          <cell r="M819">
            <v>5500000</v>
          </cell>
          <cell r="N819">
            <v>4874775</v>
          </cell>
          <cell r="O819">
            <v>281976</v>
          </cell>
          <cell r="P819">
            <v>5156751</v>
          </cell>
          <cell r="Q819">
            <v>343249</v>
          </cell>
          <cell r="R819">
            <v>0</v>
          </cell>
          <cell r="S819">
            <v>0</v>
          </cell>
          <cell r="T819">
            <v>281976</v>
          </cell>
          <cell r="U819">
            <v>343249</v>
          </cell>
          <cell r="V819">
            <v>154805</v>
          </cell>
          <cell r="W819">
            <v>154805</v>
          </cell>
        </row>
        <row r="820">
          <cell r="D820" t="str">
            <v>알미늄 가공반</v>
          </cell>
          <cell r="E820">
            <v>619980010</v>
          </cell>
          <cell r="F820" t="str">
            <v>그릴펀치 다이셋트</v>
          </cell>
          <cell r="G820" t="str">
            <v>1998.09.13</v>
          </cell>
          <cell r="I820">
            <v>5</v>
          </cell>
          <cell r="J820">
            <v>0.45100000000000001</v>
          </cell>
          <cell r="K820">
            <v>8000000</v>
          </cell>
          <cell r="L820">
            <v>0</v>
          </cell>
          <cell r="M820">
            <v>8000000</v>
          </cell>
          <cell r="N820">
            <v>6883414</v>
          </cell>
          <cell r="O820">
            <v>503580</v>
          </cell>
          <cell r="P820">
            <v>7386994</v>
          </cell>
          <cell r="Q820">
            <v>613006</v>
          </cell>
          <cell r="R820">
            <v>0</v>
          </cell>
          <cell r="S820">
            <v>0</v>
          </cell>
          <cell r="T820">
            <v>503580</v>
          </cell>
          <cell r="U820">
            <v>613006</v>
          </cell>
          <cell r="V820">
            <v>276465</v>
          </cell>
          <cell r="W820">
            <v>276465</v>
          </cell>
        </row>
        <row r="821">
          <cell r="D821" t="str">
            <v>알미늄 공무반</v>
          </cell>
          <cell r="E821">
            <v>619970015</v>
          </cell>
          <cell r="F821" t="str">
            <v>정밀수직측정기</v>
          </cell>
          <cell r="G821" t="str">
            <v>1997.10.27</v>
          </cell>
          <cell r="I821">
            <v>5</v>
          </cell>
          <cell r="J821">
            <v>0.45100000000000001</v>
          </cell>
          <cell r="K821">
            <v>2550000</v>
          </cell>
          <cell r="L821">
            <v>0</v>
          </cell>
          <cell r="M821">
            <v>2550000</v>
          </cell>
          <cell r="N821">
            <v>2305489</v>
          </cell>
          <cell r="O821">
            <v>110274</v>
          </cell>
          <cell r="P821">
            <v>2415763</v>
          </cell>
          <cell r="Q821">
            <v>134237</v>
          </cell>
          <cell r="R821">
            <v>0</v>
          </cell>
          <cell r="S821">
            <v>0</v>
          </cell>
          <cell r="T821">
            <v>110274</v>
          </cell>
          <cell r="U821">
            <v>134237</v>
          </cell>
          <cell r="V821">
            <v>60540</v>
          </cell>
          <cell r="W821">
            <v>60540</v>
          </cell>
        </row>
        <row r="822">
          <cell r="D822" t="str">
            <v>알미늄 공무반</v>
          </cell>
          <cell r="E822">
            <v>619970016</v>
          </cell>
          <cell r="F822" t="str">
            <v>정밀수평측정기</v>
          </cell>
          <cell r="G822" t="str">
            <v>1997.10.27</v>
          </cell>
          <cell r="I822">
            <v>5</v>
          </cell>
          <cell r="J822">
            <v>0.45100000000000001</v>
          </cell>
          <cell r="K822">
            <v>1350000</v>
          </cell>
          <cell r="L822">
            <v>0</v>
          </cell>
          <cell r="M822">
            <v>1350000</v>
          </cell>
          <cell r="N822">
            <v>1220553</v>
          </cell>
          <cell r="O822">
            <v>58381</v>
          </cell>
          <cell r="P822">
            <v>1278934</v>
          </cell>
          <cell r="Q822">
            <v>71066</v>
          </cell>
          <cell r="R822">
            <v>0</v>
          </cell>
          <cell r="S822">
            <v>0</v>
          </cell>
          <cell r="T822">
            <v>58381</v>
          </cell>
          <cell r="U822">
            <v>71066</v>
          </cell>
          <cell r="V822">
            <v>32050</v>
          </cell>
          <cell r="W822">
            <v>32050</v>
          </cell>
        </row>
        <row r="823">
          <cell r="D823" t="str">
            <v>알미늄 금형반</v>
          </cell>
          <cell r="E823">
            <v>619940004</v>
          </cell>
          <cell r="F823" t="str">
            <v>BAND SAW M/C</v>
          </cell>
          <cell r="G823" t="str">
            <v>1994.08.31</v>
          </cell>
          <cell r="H823">
            <v>2001.03</v>
          </cell>
          <cell r="I823">
            <v>5</v>
          </cell>
          <cell r="J823">
            <v>0.45100000000000001</v>
          </cell>
          <cell r="K823">
            <v>15000000</v>
          </cell>
          <cell r="L823">
            <v>0</v>
          </cell>
          <cell r="M823">
            <v>15000000</v>
          </cell>
          <cell r="N823">
            <v>14999000</v>
          </cell>
          <cell r="O823">
            <v>0</v>
          </cell>
          <cell r="P823">
            <v>14999000</v>
          </cell>
          <cell r="Q823">
            <v>1000</v>
          </cell>
          <cell r="R823">
            <v>0</v>
          </cell>
          <cell r="S823">
            <v>0</v>
          </cell>
          <cell r="T823">
            <v>0</v>
          </cell>
          <cell r="U823">
            <v>1000</v>
          </cell>
          <cell r="V823">
            <v>0</v>
          </cell>
          <cell r="W823">
            <v>0</v>
          </cell>
        </row>
        <row r="824">
          <cell r="D824" t="str">
            <v>알미늄 금형반</v>
          </cell>
          <cell r="E824">
            <v>619970008</v>
          </cell>
          <cell r="F824" t="str">
            <v>금형다이스</v>
          </cell>
          <cell r="G824" t="str">
            <v>1997.06.30</v>
          </cell>
          <cell r="H824">
            <v>2002.1</v>
          </cell>
          <cell r="I824">
            <v>5</v>
          </cell>
          <cell r="J824">
            <v>0.45100000000000001</v>
          </cell>
          <cell r="K824">
            <v>157640000</v>
          </cell>
          <cell r="L824">
            <v>0</v>
          </cell>
          <cell r="M824">
            <v>157640000</v>
          </cell>
          <cell r="N824">
            <v>145328898</v>
          </cell>
          <cell r="O824">
            <v>12310102</v>
          </cell>
          <cell r="P824">
            <v>157639000</v>
          </cell>
          <cell r="Q824">
            <v>1000</v>
          </cell>
          <cell r="R824">
            <v>0</v>
          </cell>
          <cell r="S824">
            <v>0</v>
          </cell>
          <cell r="T824">
            <v>12310102</v>
          </cell>
          <cell r="U824">
            <v>1000</v>
          </cell>
          <cell r="V824">
            <v>0</v>
          </cell>
          <cell r="W824">
            <v>0</v>
          </cell>
        </row>
        <row r="825">
          <cell r="D825" t="str">
            <v>알미늄 금형반</v>
          </cell>
          <cell r="E825">
            <v>619970014</v>
          </cell>
          <cell r="F825" t="str">
            <v>디지탈 카운터</v>
          </cell>
          <cell r="G825" t="str">
            <v>1997.09.26</v>
          </cell>
          <cell r="I825">
            <v>5</v>
          </cell>
          <cell r="J825">
            <v>0.45100000000000001</v>
          </cell>
          <cell r="K825">
            <v>4000000</v>
          </cell>
          <cell r="L825">
            <v>0</v>
          </cell>
          <cell r="M825">
            <v>4000000</v>
          </cell>
          <cell r="N825">
            <v>3616453</v>
          </cell>
          <cell r="O825">
            <v>172980</v>
          </cell>
          <cell r="P825">
            <v>3789433</v>
          </cell>
          <cell r="Q825">
            <v>210567</v>
          </cell>
          <cell r="R825">
            <v>0</v>
          </cell>
          <cell r="S825">
            <v>0</v>
          </cell>
          <cell r="T825">
            <v>172980</v>
          </cell>
          <cell r="U825">
            <v>210567</v>
          </cell>
          <cell r="V825">
            <v>94965</v>
          </cell>
          <cell r="W825">
            <v>94965</v>
          </cell>
        </row>
        <row r="826">
          <cell r="D826" t="str">
            <v>알미늄 금형반</v>
          </cell>
          <cell r="E826">
            <v>619990004</v>
          </cell>
          <cell r="F826" t="str">
            <v>금형탈자기(600x350)</v>
          </cell>
          <cell r="G826" t="str">
            <v>1999.12.22</v>
          </cell>
          <cell r="I826">
            <v>5</v>
          </cell>
          <cell r="J826">
            <v>0.45100000000000001</v>
          </cell>
          <cell r="K826">
            <v>3150000</v>
          </cell>
          <cell r="L826">
            <v>0</v>
          </cell>
          <cell r="M826">
            <v>3150000</v>
          </cell>
          <cell r="N826">
            <v>2414679</v>
          </cell>
          <cell r="O826">
            <v>331630</v>
          </cell>
          <cell r="P826">
            <v>2746309</v>
          </cell>
          <cell r="Q826">
            <v>403691</v>
          </cell>
          <cell r="R826">
            <v>0</v>
          </cell>
          <cell r="S826">
            <v>0</v>
          </cell>
          <cell r="T826">
            <v>331630</v>
          </cell>
          <cell r="U826">
            <v>403691</v>
          </cell>
          <cell r="V826">
            <v>182064</v>
          </cell>
          <cell r="W826">
            <v>182064</v>
          </cell>
        </row>
        <row r="827">
          <cell r="D827" t="str">
            <v>알미늄 금형팀</v>
          </cell>
          <cell r="E827">
            <v>619980009</v>
          </cell>
          <cell r="F827" t="str">
            <v>금형</v>
          </cell>
          <cell r="G827" t="str">
            <v>1998.07.31</v>
          </cell>
          <cell r="I827">
            <v>5</v>
          </cell>
          <cell r="J827">
            <v>0.45100000000000001</v>
          </cell>
          <cell r="K827">
            <v>3945000</v>
          </cell>
          <cell r="L827">
            <v>0</v>
          </cell>
          <cell r="M827">
            <v>3945000</v>
          </cell>
          <cell r="N827">
            <v>3394384</v>
          </cell>
          <cell r="O827">
            <v>248328</v>
          </cell>
          <cell r="P827">
            <v>3642712</v>
          </cell>
          <cell r="Q827">
            <v>302288</v>
          </cell>
          <cell r="R827">
            <v>0</v>
          </cell>
          <cell r="S827">
            <v>0</v>
          </cell>
          <cell r="T827">
            <v>248328</v>
          </cell>
          <cell r="U827">
            <v>302288</v>
          </cell>
          <cell r="V827">
            <v>136331</v>
          </cell>
          <cell r="W827">
            <v>136331</v>
          </cell>
        </row>
        <row r="828">
          <cell r="D828" t="str">
            <v>알미늄 생산관리팀</v>
          </cell>
          <cell r="E828">
            <v>619980013</v>
          </cell>
          <cell r="F828" t="str">
            <v>그릴금형</v>
          </cell>
          <cell r="G828" t="str">
            <v>1998.12.01</v>
          </cell>
          <cell r="I828">
            <v>5</v>
          </cell>
          <cell r="J828">
            <v>0.45100000000000001</v>
          </cell>
          <cell r="K828">
            <v>15900000</v>
          </cell>
          <cell r="L828">
            <v>0</v>
          </cell>
          <cell r="M828">
            <v>15900000</v>
          </cell>
          <cell r="N828">
            <v>13680786</v>
          </cell>
          <cell r="O828">
            <v>1000866</v>
          </cell>
          <cell r="P828">
            <v>14681652</v>
          </cell>
          <cell r="Q828">
            <v>1218348</v>
          </cell>
          <cell r="R828">
            <v>0</v>
          </cell>
          <cell r="S828">
            <v>0</v>
          </cell>
          <cell r="T828">
            <v>1000866</v>
          </cell>
          <cell r="U828">
            <v>1218348</v>
          </cell>
          <cell r="V828">
            <v>549474</v>
          </cell>
          <cell r="W828">
            <v>549474</v>
          </cell>
        </row>
        <row r="829">
          <cell r="D829" t="str">
            <v>알미늄 설비팀</v>
          </cell>
          <cell r="E829">
            <v>620000007</v>
          </cell>
          <cell r="F829" t="str">
            <v>정류기(PCB)</v>
          </cell>
          <cell r="G829" t="str">
            <v>2000.12.05</v>
          </cell>
          <cell r="I829">
            <v>5</v>
          </cell>
          <cell r="J829">
            <v>0.45100000000000001</v>
          </cell>
          <cell r="K829">
            <v>2000000</v>
          </cell>
          <cell r="L829">
            <v>0</v>
          </cell>
          <cell r="M829">
            <v>2000000</v>
          </cell>
          <cell r="N829">
            <v>1149599</v>
          </cell>
          <cell r="O829">
            <v>383531</v>
          </cell>
          <cell r="P829">
            <v>1533130</v>
          </cell>
          <cell r="Q829">
            <v>466870</v>
          </cell>
          <cell r="R829">
            <v>0</v>
          </cell>
          <cell r="S829">
            <v>0</v>
          </cell>
          <cell r="T829">
            <v>383531</v>
          </cell>
          <cell r="U829">
            <v>466870</v>
          </cell>
          <cell r="V829">
            <v>210558</v>
          </cell>
          <cell r="W829">
            <v>210558</v>
          </cell>
        </row>
        <row r="830">
          <cell r="D830" t="str">
            <v>알미늄 시판팀</v>
          </cell>
          <cell r="E830">
            <v>619970012</v>
          </cell>
          <cell r="F830" t="str">
            <v>창문로라 금형틀</v>
          </cell>
          <cell r="G830" t="str">
            <v>1997.08.01</v>
          </cell>
          <cell r="I830">
            <v>5</v>
          </cell>
          <cell r="J830">
            <v>0.45100000000000001</v>
          </cell>
          <cell r="K830">
            <v>5100000</v>
          </cell>
          <cell r="L830">
            <v>0</v>
          </cell>
          <cell r="M830">
            <v>5100000</v>
          </cell>
          <cell r="N830">
            <v>4610977</v>
          </cell>
          <cell r="O830">
            <v>220549</v>
          </cell>
          <cell r="P830">
            <v>4831526</v>
          </cell>
          <cell r="Q830">
            <v>268474</v>
          </cell>
          <cell r="R830">
            <v>0</v>
          </cell>
          <cell r="S830">
            <v>0</v>
          </cell>
          <cell r="T830">
            <v>220549</v>
          </cell>
          <cell r="U830">
            <v>268474</v>
          </cell>
          <cell r="V830">
            <v>121081</v>
          </cell>
          <cell r="W830">
            <v>121081</v>
          </cell>
        </row>
        <row r="831">
          <cell r="D831" t="str">
            <v>알미늄 압출반</v>
          </cell>
          <cell r="E831">
            <v>619960007</v>
          </cell>
          <cell r="F831" t="str">
            <v>특판교정기</v>
          </cell>
          <cell r="G831" t="str">
            <v>1996.10.30</v>
          </cell>
          <cell r="H831">
            <v>2002.04</v>
          </cell>
          <cell r="I831">
            <v>5</v>
          </cell>
          <cell r="J831">
            <v>0.45100000000000001</v>
          </cell>
          <cell r="K831">
            <v>7500000</v>
          </cell>
          <cell r="L831">
            <v>0</v>
          </cell>
          <cell r="M831">
            <v>7500000</v>
          </cell>
          <cell r="N831">
            <v>7068908</v>
          </cell>
          <cell r="O831">
            <v>430092</v>
          </cell>
          <cell r="P831">
            <v>7499000</v>
          </cell>
          <cell r="Q831">
            <v>1000</v>
          </cell>
          <cell r="R831">
            <v>0</v>
          </cell>
          <cell r="S831">
            <v>0</v>
          </cell>
          <cell r="T831">
            <v>430092</v>
          </cell>
          <cell r="U831">
            <v>1000</v>
          </cell>
          <cell r="V831">
            <v>0</v>
          </cell>
          <cell r="W831">
            <v>0</v>
          </cell>
        </row>
        <row r="832">
          <cell r="D832" t="str">
            <v>알미늄 압출반</v>
          </cell>
          <cell r="E832">
            <v>620000006</v>
          </cell>
          <cell r="F832" t="str">
            <v>압출1호기 예비stem제작</v>
          </cell>
          <cell r="G832" t="str">
            <v>2000.12.29</v>
          </cell>
          <cell r="I832">
            <v>5</v>
          </cell>
          <cell r="J832">
            <v>0.45100000000000001</v>
          </cell>
          <cell r="K832">
            <v>2700000</v>
          </cell>
          <cell r="L832">
            <v>0</v>
          </cell>
          <cell r="M832">
            <v>2700000</v>
          </cell>
          <cell r="N832">
            <v>1551959</v>
          </cell>
          <cell r="O832">
            <v>517766</v>
          </cell>
          <cell r="P832">
            <v>2069725</v>
          </cell>
          <cell r="Q832">
            <v>630275</v>
          </cell>
          <cell r="R832">
            <v>0</v>
          </cell>
          <cell r="S832">
            <v>0</v>
          </cell>
          <cell r="T832">
            <v>517766</v>
          </cell>
          <cell r="U832">
            <v>630275</v>
          </cell>
          <cell r="V832">
            <v>284254</v>
          </cell>
          <cell r="W832">
            <v>284254</v>
          </cell>
        </row>
        <row r="833">
          <cell r="D833" t="str">
            <v>알미늄 압출반</v>
          </cell>
          <cell r="E833">
            <v>620010001</v>
          </cell>
          <cell r="F833" t="str">
            <v>3ton 계근대</v>
          </cell>
          <cell r="G833" t="str">
            <v>2001.02.02</v>
          </cell>
          <cell r="I833">
            <v>5</v>
          </cell>
          <cell r="J833">
            <v>0.45100000000000001</v>
          </cell>
          <cell r="K833">
            <v>3000000</v>
          </cell>
          <cell r="L833">
            <v>0</v>
          </cell>
          <cell r="M833">
            <v>0</v>
          </cell>
          <cell r="N833">
            <v>1353000</v>
          </cell>
          <cell r="O833">
            <v>185699</v>
          </cell>
          <cell r="P833">
            <v>0</v>
          </cell>
          <cell r="Q833">
            <v>0</v>
          </cell>
          <cell r="R833">
            <v>3000000</v>
          </cell>
          <cell r="S833">
            <v>1538699</v>
          </cell>
          <cell r="T833">
            <v>185699</v>
          </cell>
          <cell r="U833">
            <v>0</v>
          </cell>
          <cell r="V833">
            <v>0</v>
          </cell>
          <cell r="W833">
            <v>0</v>
          </cell>
        </row>
        <row r="834">
          <cell r="D834" t="str">
            <v>알미늄 압출팀</v>
          </cell>
          <cell r="E834">
            <v>619970010</v>
          </cell>
          <cell r="F834" t="str">
            <v>샤링기</v>
          </cell>
          <cell r="G834" t="str">
            <v>1997.07.18</v>
          </cell>
          <cell r="I834">
            <v>5</v>
          </cell>
          <cell r="J834">
            <v>0.45100000000000001</v>
          </cell>
          <cell r="K834">
            <v>2760000</v>
          </cell>
          <cell r="L834">
            <v>0</v>
          </cell>
          <cell r="M834">
            <v>2760000</v>
          </cell>
          <cell r="N834">
            <v>2495352</v>
          </cell>
          <cell r="O834">
            <v>119356</v>
          </cell>
          <cell r="P834">
            <v>2614708</v>
          </cell>
          <cell r="Q834">
            <v>145292</v>
          </cell>
          <cell r="R834">
            <v>0</v>
          </cell>
          <cell r="S834">
            <v>0</v>
          </cell>
          <cell r="T834">
            <v>119356</v>
          </cell>
          <cell r="U834">
            <v>145292</v>
          </cell>
          <cell r="V834">
            <v>65526</v>
          </cell>
          <cell r="W834">
            <v>65526</v>
          </cell>
        </row>
        <row r="835">
          <cell r="D835" t="str">
            <v>알미늄 전산팀</v>
          </cell>
          <cell r="E835">
            <v>619980005</v>
          </cell>
          <cell r="F835" t="str">
            <v>네트워크 증폭기</v>
          </cell>
          <cell r="G835" t="str">
            <v>1998.03.25</v>
          </cell>
          <cell r="I835">
            <v>5</v>
          </cell>
          <cell r="J835">
            <v>0.45100000000000001</v>
          </cell>
          <cell r="K835">
            <v>3190000</v>
          </cell>
          <cell r="L835">
            <v>0</v>
          </cell>
          <cell r="M835">
            <v>3190000</v>
          </cell>
          <cell r="N835">
            <v>2827370</v>
          </cell>
          <cell r="O835">
            <v>163546</v>
          </cell>
          <cell r="P835">
            <v>2990916</v>
          </cell>
          <cell r="Q835">
            <v>199084</v>
          </cell>
          <cell r="R835">
            <v>0</v>
          </cell>
          <cell r="S835">
            <v>0</v>
          </cell>
          <cell r="T835">
            <v>163546</v>
          </cell>
          <cell r="U835">
            <v>199084</v>
          </cell>
          <cell r="V835">
            <v>89786</v>
          </cell>
          <cell r="W835">
            <v>89786</v>
          </cell>
        </row>
        <row r="836">
          <cell r="D836" t="str">
            <v>알미늄 직판팀</v>
          </cell>
          <cell r="E836">
            <v>619990002</v>
          </cell>
          <cell r="F836" t="str">
            <v>GUIDE 금형</v>
          </cell>
          <cell r="G836" t="str">
            <v>1999.06.30</v>
          </cell>
          <cell r="I836">
            <v>5</v>
          </cell>
          <cell r="J836">
            <v>0.45100000000000001</v>
          </cell>
          <cell r="K836">
            <v>5000000</v>
          </cell>
          <cell r="L836">
            <v>0</v>
          </cell>
          <cell r="M836">
            <v>5000000</v>
          </cell>
          <cell r="N836">
            <v>4172654</v>
          </cell>
          <cell r="O836">
            <v>373133</v>
          </cell>
          <cell r="P836">
            <v>4545787</v>
          </cell>
          <cell r="Q836">
            <v>454213</v>
          </cell>
          <cell r="R836">
            <v>0</v>
          </cell>
          <cell r="S836">
            <v>0</v>
          </cell>
          <cell r="T836">
            <v>373133</v>
          </cell>
          <cell r="U836">
            <v>454213</v>
          </cell>
          <cell r="V836">
            <v>204850</v>
          </cell>
          <cell r="W836">
            <v>204850</v>
          </cell>
        </row>
        <row r="837">
          <cell r="D837" t="str">
            <v>알미늄 출하반</v>
          </cell>
          <cell r="E837">
            <v>619960008</v>
          </cell>
          <cell r="F837" t="str">
            <v>PALLET</v>
          </cell>
          <cell r="G837" t="str">
            <v>1996.10.31</v>
          </cell>
          <cell r="H837">
            <v>2002.04</v>
          </cell>
          <cell r="I837">
            <v>5</v>
          </cell>
          <cell r="J837">
            <v>0.45100000000000001</v>
          </cell>
          <cell r="K837">
            <v>10260000</v>
          </cell>
          <cell r="L837">
            <v>0</v>
          </cell>
          <cell r="M837">
            <v>10260000</v>
          </cell>
          <cell r="N837">
            <v>9670267</v>
          </cell>
          <cell r="O837">
            <v>588733</v>
          </cell>
          <cell r="P837">
            <v>10259000</v>
          </cell>
          <cell r="Q837">
            <v>1000</v>
          </cell>
          <cell r="R837">
            <v>0</v>
          </cell>
          <cell r="S837">
            <v>0</v>
          </cell>
          <cell r="T837">
            <v>588733</v>
          </cell>
          <cell r="U837">
            <v>1000</v>
          </cell>
          <cell r="V837">
            <v>0</v>
          </cell>
          <cell r="W837">
            <v>0</v>
          </cell>
        </row>
        <row r="838">
          <cell r="D838" t="str">
            <v>알미늄 출하반</v>
          </cell>
          <cell r="E838">
            <v>619960009</v>
          </cell>
          <cell r="F838" t="str">
            <v>PALLET</v>
          </cell>
          <cell r="G838" t="str">
            <v>1996.10.31</v>
          </cell>
          <cell r="H838">
            <v>2002.04</v>
          </cell>
          <cell r="I838">
            <v>5</v>
          </cell>
          <cell r="J838">
            <v>0.45100000000000001</v>
          </cell>
          <cell r="K838">
            <v>21870000</v>
          </cell>
          <cell r="L838">
            <v>0</v>
          </cell>
          <cell r="M838">
            <v>21870000</v>
          </cell>
          <cell r="N838">
            <v>20612937</v>
          </cell>
          <cell r="O838">
            <v>1256063</v>
          </cell>
          <cell r="P838">
            <v>21869000</v>
          </cell>
          <cell r="Q838">
            <v>1000</v>
          </cell>
          <cell r="R838">
            <v>0</v>
          </cell>
          <cell r="S838">
            <v>0</v>
          </cell>
          <cell r="T838">
            <v>1256063</v>
          </cell>
          <cell r="U838">
            <v>1000</v>
          </cell>
          <cell r="V838">
            <v>0</v>
          </cell>
          <cell r="W838">
            <v>0</v>
          </cell>
        </row>
        <row r="839">
          <cell r="D839" t="str">
            <v>알미늄 출하반</v>
          </cell>
          <cell r="E839">
            <v>619960011</v>
          </cell>
          <cell r="F839" t="str">
            <v>PALLET</v>
          </cell>
          <cell r="G839" t="str">
            <v>1996.11.30</v>
          </cell>
          <cell r="H839">
            <v>2002.04</v>
          </cell>
          <cell r="I839">
            <v>5</v>
          </cell>
          <cell r="J839">
            <v>0.45100000000000001</v>
          </cell>
          <cell r="K839">
            <v>57240000</v>
          </cell>
          <cell r="L839">
            <v>0</v>
          </cell>
          <cell r="M839">
            <v>57240000</v>
          </cell>
          <cell r="N839">
            <v>53949909</v>
          </cell>
          <cell r="O839">
            <v>3289091</v>
          </cell>
          <cell r="P839">
            <v>57239000</v>
          </cell>
          <cell r="Q839">
            <v>1000</v>
          </cell>
          <cell r="R839">
            <v>0</v>
          </cell>
          <cell r="S839">
            <v>0</v>
          </cell>
          <cell r="T839">
            <v>3289091</v>
          </cell>
          <cell r="U839">
            <v>1000</v>
          </cell>
          <cell r="V839">
            <v>0</v>
          </cell>
          <cell r="W839">
            <v>0</v>
          </cell>
        </row>
        <row r="840">
          <cell r="D840" t="str">
            <v>알미늄 출하반</v>
          </cell>
          <cell r="E840">
            <v>619960012</v>
          </cell>
          <cell r="F840" t="str">
            <v>PALLET</v>
          </cell>
          <cell r="G840" t="str">
            <v>1996.11.30</v>
          </cell>
          <cell r="H840">
            <v>2002.04</v>
          </cell>
          <cell r="I840">
            <v>5</v>
          </cell>
          <cell r="J840">
            <v>0.45100000000000001</v>
          </cell>
          <cell r="K840">
            <v>45630000</v>
          </cell>
          <cell r="L840">
            <v>0</v>
          </cell>
          <cell r="M840">
            <v>45630000</v>
          </cell>
          <cell r="N840">
            <v>43007239</v>
          </cell>
          <cell r="O840">
            <v>2621761</v>
          </cell>
          <cell r="P840">
            <v>45629000</v>
          </cell>
          <cell r="Q840">
            <v>1000</v>
          </cell>
          <cell r="R840">
            <v>0</v>
          </cell>
          <cell r="S840">
            <v>0</v>
          </cell>
          <cell r="T840">
            <v>2621761</v>
          </cell>
          <cell r="U840">
            <v>1000</v>
          </cell>
          <cell r="V840">
            <v>0</v>
          </cell>
          <cell r="W840">
            <v>0</v>
          </cell>
        </row>
        <row r="841">
          <cell r="D841" t="str">
            <v>알미늄 출하반</v>
          </cell>
          <cell r="E841">
            <v>620000002</v>
          </cell>
          <cell r="F841" t="str">
            <v>전자저울(지상식 3ton)</v>
          </cell>
          <cell r="G841" t="str">
            <v>2000.05.25</v>
          </cell>
          <cell r="I841">
            <v>5</v>
          </cell>
          <cell r="J841">
            <v>0.45100000000000001</v>
          </cell>
          <cell r="K841">
            <v>3600000</v>
          </cell>
          <cell r="L841">
            <v>0</v>
          </cell>
          <cell r="M841">
            <v>3600000</v>
          </cell>
          <cell r="N841">
            <v>2514956</v>
          </cell>
          <cell r="O841">
            <v>489355</v>
          </cell>
          <cell r="P841">
            <v>3004311</v>
          </cell>
          <cell r="Q841">
            <v>595689</v>
          </cell>
          <cell r="R841">
            <v>0</v>
          </cell>
          <cell r="S841">
            <v>0</v>
          </cell>
          <cell r="T841">
            <v>489355</v>
          </cell>
          <cell r="U841">
            <v>595689</v>
          </cell>
          <cell r="V841">
            <v>268655</v>
          </cell>
          <cell r="W841">
            <v>268655</v>
          </cell>
        </row>
        <row r="842">
          <cell r="D842" t="str">
            <v>알미늄 포장반</v>
          </cell>
          <cell r="E842">
            <v>619980014</v>
          </cell>
          <cell r="F842" t="str">
            <v>전자식 저울</v>
          </cell>
          <cell r="G842" t="str">
            <v>1998.12.09</v>
          </cell>
          <cell r="I842">
            <v>5</v>
          </cell>
          <cell r="J842">
            <v>0.45100000000000001</v>
          </cell>
          <cell r="K842">
            <v>5000000</v>
          </cell>
          <cell r="L842">
            <v>0</v>
          </cell>
          <cell r="M842">
            <v>5000000</v>
          </cell>
          <cell r="N842">
            <v>4302134</v>
          </cell>
          <cell r="O842">
            <v>314738</v>
          </cell>
          <cell r="P842">
            <v>4616872</v>
          </cell>
          <cell r="Q842">
            <v>383128</v>
          </cell>
          <cell r="R842">
            <v>0</v>
          </cell>
          <cell r="S842">
            <v>0</v>
          </cell>
          <cell r="T842">
            <v>314738</v>
          </cell>
          <cell r="U842">
            <v>383128</v>
          </cell>
          <cell r="V842">
            <v>172790</v>
          </cell>
          <cell r="W842">
            <v>172790</v>
          </cell>
        </row>
        <row r="843">
          <cell r="D843" t="str">
            <v>알미늄 포장반</v>
          </cell>
          <cell r="E843">
            <v>619980015</v>
          </cell>
          <cell r="F843" t="str">
            <v>전자식 저울</v>
          </cell>
          <cell r="G843" t="str">
            <v>1998.12.09</v>
          </cell>
          <cell r="I843">
            <v>5</v>
          </cell>
          <cell r="J843">
            <v>0.45100000000000001</v>
          </cell>
          <cell r="K843">
            <v>2800000</v>
          </cell>
          <cell r="L843">
            <v>0</v>
          </cell>
          <cell r="M843">
            <v>2800000</v>
          </cell>
          <cell r="N843">
            <v>2409195</v>
          </cell>
          <cell r="O843">
            <v>176253</v>
          </cell>
          <cell r="P843">
            <v>2585448</v>
          </cell>
          <cell r="Q843">
            <v>214552</v>
          </cell>
          <cell r="R843">
            <v>0</v>
          </cell>
          <cell r="S843">
            <v>0</v>
          </cell>
          <cell r="T843">
            <v>176253</v>
          </cell>
          <cell r="U843">
            <v>214552</v>
          </cell>
          <cell r="V843">
            <v>96762</v>
          </cell>
          <cell r="W843">
            <v>96762</v>
          </cell>
        </row>
        <row r="844">
          <cell r="D844" t="str">
            <v>알미늄 품질보증팀</v>
          </cell>
          <cell r="E844">
            <v>619960006</v>
          </cell>
          <cell r="F844" t="str">
            <v>정반</v>
          </cell>
          <cell r="G844" t="str">
            <v>1996.10.30</v>
          </cell>
          <cell r="H844">
            <v>2002.04</v>
          </cell>
          <cell r="I844">
            <v>5</v>
          </cell>
          <cell r="J844">
            <v>0.45100000000000001</v>
          </cell>
          <cell r="K844">
            <v>4000000</v>
          </cell>
          <cell r="L844">
            <v>0</v>
          </cell>
          <cell r="M844">
            <v>4000000</v>
          </cell>
          <cell r="N844">
            <v>3770084</v>
          </cell>
          <cell r="O844">
            <v>228916</v>
          </cell>
          <cell r="P844">
            <v>3999000</v>
          </cell>
          <cell r="Q844">
            <v>1000</v>
          </cell>
          <cell r="R844">
            <v>0</v>
          </cell>
          <cell r="S844">
            <v>0</v>
          </cell>
          <cell r="T844">
            <v>228916</v>
          </cell>
          <cell r="U844">
            <v>1000</v>
          </cell>
          <cell r="V844">
            <v>0</v>
          </cell>
          <cell r="W844">
            <v>0</v>
          </cell>
        </row>
        <row r="845">
          <cell r="D845" t="str">
            <v>알미늄 품질보증팀</v>
          </cell>
          <cell r="E845">
            <v>619970007</v>
          </cell>
          <cell r="F845" t="str">
            <v>프레스금형</v>
          </cell>
          <cell r="G845" t="str">
            <v>1997.06.30</v>
          </cell>
          <cell r="H845">
            <v>2002.1</v>
          </cell>
          <cell r="I845">
            <v>5</v>
          </cell>
          <cell r="J845">
            <v>0.45100000000000001</v>
          </cell>
          <cell r="K845">
            <v>2000000</v>
          </cell>
          <cell r="L845">
            <v>0</v>
          </cell>
          <cell r="M845">
            <v>2000000</v>
          </cell>
          <cell r="N845">
            <v>1843807</v>
          </cell>
          <cell r="O845">
            <v>155193</v>
          </cell>
          <cell r="P845">
            <v>1999000</v>
          </cell>
          <cell r="Q845">
            <v>1000</v>
          </cell>
          <cell r="R845">
            <v>0</v>
          </cell>
          <cell r="S845">
            <v>0</v>
          </cell>
          <cell r="T845">
            <v>155193</v>
          </cell>
          <cell r="U845">
            <v>1000</v>
          </cell>
          <cell r="V845">
            <v>0</v>
          </cell>
          <cell r="W845">
            <v>0</v>
          </cell>
        </row>
        <row r="846">
          <cell r="D846" t="str">
            <v>알미늄 품질보증팀</v>
          </cell>
          <cell r="E846">
            <v>619980012</v>
          </cell>
          <cell r="F846" t="str">
            <v>피막두께측정기</v>
          </cell>
          <cell r="G846" t="str">
            <v>1998.12.03</v>
          </cell>
          <cell r="I846">
            <v>5</v>
          </cell>
          <cell r="J846">
            <v>0.45100000000000001</v>
          </cell>
          <cell r="K846">
            <v>1272730</v>
          </cell>
          <cell r="L846">
            <v>0</v>
          </cell>
          <cell r="M846">
            <v>1272730</v>
          </cell>
          <cell r="N846">
            <v>1095091</v>
          </cell>
          <cell r="O846">
            <v>80115</v>
          </cell>
          <cell r="P846">
            <v>1175206</v>
          </cell>
          <cell r="Q846">
            <v>97524</v>
          </cell>
          <cell r="R846">
            <v>0</v>
          </cell>
          <cell r="S846">
            <v>0</v>
          </cell>
          <cell r="T846">
            <v>80115</v>
          </cell>
          <cell r="U846">
            <v>97524</v>
          </cell>
          <cell r="V846">
            <v>43983</v>
          </cell>
          <cell r="W846">
            <v>43983</v>
          </cell>
        </row>
        <row r="847">
          <cell r="D847" t="str">
            <v>알미늄 피막반</v>
          </cell>
          <cell r="E847">
            <v>619960001</v>
          </cell>
          <cell r="F847" t="str">
            <v>전도도계</v>
          </cell>
          <cell r="G847" t="str">
            <v>1996.03.11</v>
          </cell>
          <cell r="H847">
            <v>2001.07</v>
          </cell>
          <cell r="I847">
            <v>5</v>
          </cell>
          <cell r="J847">
            <v>0.45100000000000001</v>
          </cell>
          <cell r="K847">
            <v>1900000</v>
          </cell>
          <cell r="L847">
            <v>0</v>
          </cell>
          <cell r="M847">
            <v>1900000</v>
          </cell>
          <cell r="N847">
            <v>1899000</v>
          </cell>
          <cell r="O847">
            <v>0</v>
          </cell>
          <cell r="P847">
            <v>1899000</v>
          </cell>
          <cell r="Q847">
            <v>1000</v>
          </cell>
          <cell r="R847">
            <v>0</v>
          </cell>
          <cell r="S847">
            <v>0</v>
          </cell>
          <cell r="T847">
            <v>0</v>
          </cell>
          <cell r="U847">
            <v>1000</v>
          </cell>
          <cell r="V847">
            <v>0</v>
          </cell>
          <cell r="W847">
            <v>0</v>
          </cell>
        </row>
        <row r="848">
          <cell r="D848" t="str">
            <v>알미늄 피막반</v>
          </cell>
          <cell r="E848">
            <v>619960003</v>
          </cell>
          <cell r="F848" t="str">
            <v>원자흡광광동계</v>
          </cell>
          <cell r="G848" t="str">
            <v>1996.06.22</v>
          </cell>
          <cell r="H848">
            <v>2001.07</v>
          </cell>
          <cell r="I848">
            <v>5</v>
          </cell>
          <cell r="J848">
            <v>0.45100000000000001</v>
          </cell>
          <cell r="K848">
            <v>34000000</v>
          </cell>
          <cell r="L848">
            <v>0</v>
          </cell>
          <cell r="M848">
            <v>34000000</v>
          </cell>
          <cell r="N848">
            <v>33999000</v>
          </cell>
          <cell r="O848">
            <v>0</v>
          </cell>
          <cell r="P848">
            <v>33999000</v>
          </cell>
          <cell r="Q848">
            <v>1000</v>
          </cell>
          <cell r="R848">
            <v>0</v>
          </cell>
          <cell r="S848">
            <v>0</v>
          </cell>
          <cell r="T848">
            <v>0</v>
          </cell>
          <cell r="U848">
            <v>1000</v>
          </cell>
          <cell r="V848">
            <v>0</v>
          </cell>
          <cell r="W848">
            <v>0</v>
          </cell>
        </row>
        <row r="849">
          <cell r="D849" t="str">
            <v>알미늄 피막반</v>
          </cell>
          <cell r="E849">
            <v>619970004</v>
          </cell>
          <cell r="F849" t="str">
            <v>무정전전원공급장치</v>
          </cell>
          <cell r="G849" t="str">
            <v>1997.04.22</v>
          </cell>
          <cell r="H849">
            <v>2002.1</v>
          </cell>
          <cell r="I849">
            <v>5</v>
          </cell>
          <cell r="J849">
            <v>0.45100000000000001</v>
          </cell>
          <cell r="K849">
            <v>1350000</v>
          </cell>
          <cell r="L849">
            <v>0</v>
          </cell>
          <cell r="M849">
            <v>1350000</v>
          </cell>
          <cell r="N849">
            <v>1244570</v>
          </cell>
          <cell r="O849">
            <v>104430</v>
          </cell>
          <cell r="P849">
            <v>1349000</v>
          </cell>
          <cell r="Q849">
            <v>1000</v>
          </cell>
          <cell r="R849">
            <v>0</v>
          </cell>
          <cell r="S849">
            <v>0</v>
          </cell>
          <cell r="T849">
            <v>104430</v>
          </cell>
          <cell r="U849">
            <v>1000</v>
          </cell>
          <cell r="V849">
            <v>0</v>
          </cell>
          <cell r="W849">
            <v>0</v>
          </cell>
        </row>
        <row r="850">
          <cell r="D850" t="str">
            <v>AL공</v>
          </cell>
          <cell r="K850">
            <v>483307730</v>
          </cell>
          <cell r="L850">
            <v>0</v>
          </cell>
          <cell r="M850">
            <v>480307730</v>
          </cell>
          <cell r="N850">
            <v>445280047</v>
          </cell>
          <cell r="O850">
            <v>28843935</v>
          </cell>
          <cell r="P850">
            <v>472585283</v>
          </cell>
          <cell r="Q850">
            <v>7722447</v>
          </cell>
          <cell r="R850">
            <v>3000000</v>
          </cell>
          <cell r="S850">
            <v>1538699</v>
          </cell>
          <cell r="T850">
            <v>28843935</v>
          </cell>
          <cell r="U850">
            <v>7722447</v>
          </cell>
          <cell r="V850">
            <v>3475144</v>
          </cell>
          <cell r="W850">
            <v>3475144</v>
          </cell>
        </row>
        <row r="851">
          <cell r="D851" t="str">
            <v>연구소 MAIN H/W</v>
          </cell>
          <cell r="E851">
            <v>620000001</v>
          </cell>
          <cell r="F851" t="str">
            <v>계측기(FLC)</v>
          </cell>
          <cell r="G851" t="str">
            <v>2000.02.23</v>
          </cell>
          <cell r="I851">
            <v>5</v>
          </cell>
          <cell r="J851">
            <v>0.45100000000000001</v>
          </cell>
          <cell r="K851">
            <v>70880000</v>
          </cell>
          <cell r="L851">
            <v>0</v>
          </cell>
          <cell r="M851">
            <v>70880000</v>
          </cell>
          <cell r="N851">
            <v>49516697</v>
          </cell>
          <cell r="O851">
            <v>9634850</v>
          </cell>
          <cell r="P851">
            <v>59151547</v>
          </cell>
          <cell r="Q851">
            <v>11728453</v>
          </cell>
          <cell r="R851">
            <v>0</v>
          </cell>
          <cell r="S851">
            <v>0</v>
          </cell>
          <cell r="T851">
            <v>9634850</v>
          </cell>
          <cell r="U851">
            <v>11728453</v>
          </cell>
          <cell r="V851">
            <v>5289532</v>
          </cell>
          <cell r="W851">
            <v>5289532</v>
          </cell>
        </row>
        <row r="852">
          <cell r="D852" t="str">
            <v>연구소 관리팀</v>
          </cell>
          <cell r="E852">
            <v>619840006</v>
          </cell>
          <cell r="F852" t="str">
            <v>SPARK TESTER</v>
          </cell>
          <cell r="G852" t="str">
            <v>1984.08.31</v>
          </cell>
          <cell r="H852">
            <v>1993.12</v>
          </cell>
          <cell r="I852">
            <v>5</v>
          </cell>
          <cell r="J852">
            <v>0.45100000000000001</v>
          </cell>
          <cell r="K852">
            <v>2700000</v>
          </cell>
          <cell r="L852">
            <v>0</v>
          </cell>
          <cell r="M852">
            <v>2700000</v>
          </cell>
          <cell r="N852">
            <v>2699000</v>
          </cell>
          <cell r="O852">
            <v>0</v>
          </cell>
          <cell r="P852">
            <v>2699000</v>
          </cell>
          <cell r="Q852">
            <v>1000</v>
          </cell>
          <cell r="R852">
            <v>0</v>
          </cell>
          <cell r="S852">
            <v>0</v>
          </cell>
          <cell r="T852">
            <v>0</v>
          </cell>
          <cell r="U852">
            <v>1000</v>
          </cell>
          <cell r="V852">
            <v>0</v>
          </cell>
          <cell r="W852">
            <v>0</v>
          </cell>
        </row>
        <row r="853">
          <cell r="D853" t="str">
            <v>연구소 관리팀</v>
          </cell>
          <cell r="E853">
            <v>619840011</v>
          </cell>
          <cell r="F853" t="str">
            <v>PATTERN GENERATER</v>
          </cell>
          <cell r="G853" t="str">
            <v>1984.09.29</v>
          </cell>
          <cell r="H853">
            <v>1993.12</v>
          </cell>
          <cell r="I853">
            <v>5</v>
          </cell>
          <cell r="J853">
            <v>0.45100000000000001</v>
          </cell>
          <cell r="K853">
            <v>8679800</v>
          </cell>
          <cell r="L853">
            <v>0</v>
          </cell>
          <cell r="M853">
            <v>8679800</v>
          </cell>
          <cell r="N853">
            <v>8678800</v>
          </cell>
          <cell r="O853">
            <v>0</v>
          </cell>
          <cell r="P853">
            <v>8678800</v>
          </cell>
          <cell r="Q853">
            <v>1000</v>
          </cell>
          <cell r="R853">
            <v>0</v>
          </cell>
          <cell r="S853">
            <v>0</v>
          </cell>
          <cell r="T853">
            <v>0</v>
          </cell>
          <cell r="U853">
            <v>1000</v>
          </cell>
          <cell r="V853">
            <v>0</v>
          </cell>
          <cell r="W853">
            <v>0</v>
          </cell>
        </row>
        <row r="854">
          <cell r="D854" t="str">
            <v>연구소 관리팀</v>
          </cell>
          <cell r="E854">
            <v>619840013</v>
          </cell>
          <cell r="F854" t="str">
            <v>RETURN LOSS</v>
          </cell>
          <cell r="G854" t="str">
            <v>1984.09.29</v>
          </cell>
          <cell r="H854">
            <v>1993.12</v>
          </cell>
          <cell r="I854">
            <v>5</v>
          </cell>
          <cell r="J854">
            <v>0.45100000000000001</v>
          </cell>
          <cell r="K854">
            <v>1103549</v>
          </cell>
          <cell r="L854">
            <v>0</v>
          </cell>
          <cell r="M854">
            <v>1103549</v>
          </cell>
          <cell r="N854">
            <v>1102549</v>
          </cell>
          <cell r="O854">
            <v>0</v>
          </cell>
          <cell r="P854">
            <v>1102549</v>
          </cell>
          <cell r="Q854">
            <v>1000</v>
          </cell>
          <cell r="R854">
            <v>0</v>
          </cell>
          <cell r="S854">
            <v>0</v>
          </cell>
          <cell r="T854">
            <v>0</v>
          </cell>
          <cell r="U854">
            <v>1000</v>
          </cell>
          <cell r="V854">
            <v>0</v>
          </cell>
          <cell r="W854">
            <v>0</v>
          </cell>
        </row>
        <row r="855">
          <cell r="D855" t="str">
            <v>연구소 관리팀</v>
          </cell>
          <cell r="E855">
            <v>619850003</v>
          </cell>
          <cell r="F855" t="str">
            <v>WINDING  M/C</v>
          </cell>
          <cell r="G855" t="str">
            <v>1985.01.31</v>
          </cell>
          <cell r="H855">
            <v>1993.12</v>
          </cell>
          <cell r="I855">
            <v>5</v>
          </cell>
          <cell r="J855">
            <v>0.45100000000000001</v>
          </cell>
          <cell r="K855">
            <v>5160000</v>
          </cell>
          <cell r="L855">
            <v>0</v>
          </cell>
          <cell r="M855">
            <v>5160000</v>
          </cell>
          <cell r="N855">
            <v>5159000</v>
          </cell>
          <cell r="O855">
            <v>0</v>
          </cell>
          <cell r="P855">
            <v>5159000</v>
          </cell>
          <cell r="Q855">
            <v>1000</v>
          </cell>
          <cell r="R855">
            <v>0</v>
          </cell>
          <cell r="S855">
            <v>0</v>
          </cell>
          <cell r="T855">
            <v>0</v>
          </cell>
          <cell r="U855">
            <v>1000</v>
          </cell>
          <cell r="V855">
            <v>0</v>
          </cell>
          <cell r="W855">
            <v>0</v>
          </cell>
        </row>
        <row r="856">
          <cell r="D856" t="str">
            <v>연구소 관리팀</v>
          </cell>
          <cell r="E856">
            <v>619850007</v>
          </cell>
          <cell r="F856" t="str">
            <v>TV16"</v>
          </cell>
          <cell r="G856" t="str">
            <v>1985.02.28</v>
          </cell>
          <cell r="H856">
            <v>1993.12</v>
          </cell>
          <cell r="I856">
            <v>5</v>
          </cell>
          <cell r="J856">
            <v>0.45100000000000001</v>
          </cell>
          <cell r="K856">
            <v>540000</v>
          </cell>
          <cell r="L856">
            <v>0</v>
          </cell>
          <cell r="M856">
            <v>540000</v>
          </cell>
          <cell r="N856">
            <v>539000</v>
          </cell>
          <cell r="O856">
            <v>0</v>
          </cell>
          <cell r="P856">
            <v>539000</v>
          </cell>
          <cell r="Q856">
            <v>1000</v>
          </cell>
          <cell r="R856">
            <v>0</v>
          </cell>
          <cell r="S856">
            <v>0</v>
          </cell>
          <cell r="T856">
            <v>0</v>
          </cell>
          <cell r="U856">
            <v>1000</v>
          </cell>
          <cell r="V856">
            <v>0</v>
          </cell>
          <cell r="W856">
            <v>0</v>
          </cell>
        </row>
        <row r="857">
          <cell r="D857" t="str">
            <v>연구소 관리팀</v>
          </cell>
          <cell r="E857">
            <v>619850010</v>
          </cell>
          <cell r="F857" t="str">
            <v>DIGITER  BALANDE</v>
          </cell>
          <cell r="G857" t="str">
            <v>1985.03.30</v>
          </cell>
          <cell r="H857">
            <v>1993.12</v>
          </cell>
          <cell r="I857">
            <v>5</v>
          </cell>
          <cell r="J857">
            <v>0.45100000000000001</v>
          </cell>
          <cell r="K857">
            <v>900000</v>
          </cell>
          <cell r="L857">
            <v>0</v>
          </cell>
          <cell r="M857">
            <v>900000</v>
          </cell>
          <cell r="N857">
            <v>899000</v>
          </cell>
          <cell r="O857">
            <v>0</v>
          </cell>
          <cell r="P857">
            <v>899000</v>
          </cell>
          <cell r="Q857">
            <v>1000</v>
          </cell>
          <cell r="R857">
            <v>0</v>
          </cell>
          <cell r="S857">
            <v>0</v>
          </cell>
          <cell r="T857">
            <v>0</v>
          </cell>
          <cell r="U857">
            <v>1000</v>
          </cell>
          <cell r="V857">
            <v>0</v>
          </cell>
          <cell r="W857">
            <v>0</v>
          </cell>
        </row>
        <row r="858">
          <cell r="D858" t="str">
            <v>연구소 관리팀</v>
          </cell>
          <cell r="E858">
            <v>619850016</v>
          </cell>
          <cell r="F858" t="str">
            <v>MICRO PROCESSOR</v>
          </cell>
          <cell r="G858" t="str">
            <v>1985.05.30</v>
          </cell>
          <cell r="H858">
            <v>1993.12</v>
          </cell>
          <cell r="I858">
            <v>5</v>
          </cell>
          <cell r="J858">
            <v>0.45100000000000001</v>
          </cell>
          <cell r="K858">
            <v>4557334</v>
          </cell>
          <cell r="L858">
            <v>0</v>
          </cell>
          <cell r="M858">
            <v>4557334</v>
          </cell>
          <cell r="N858">
            <v>4556334</v>
          </cell>
          <cell r="O858">
            <v>0</v>
          </cell>
          <cell r="P858">
            <v>4556334</v>
          </cell>
          <cell r="Q858">
            <v>1000</v>
          </cell>
          <cell r="R858">
            <v>0</v>
          </cell>
          <cell r="S858">
            <v>0</v>
          </cell>
          <cell r="T858">
            <v>0</v>
          </cell>
          <cell r="U858">
            <v>1000</v>
          </cell>
          <cell r="V858">
            <v>0</v>
          </cell>
          <cell r="W858">
            <v>0</v>
          </cell>
        </row>
        <row r="859">
          <cell r="D859" t="str">
            <v>연구소 관리팀</v>
          </cell>
          <cell r="E859">
            <v>619850019</v>
          </cell>
          <cell r="F859" t="str">
            <v>SYNTHESIZED LEVEL</v>
          </cell>
          <cell r="G859" t="str">
            <v>1985.05.30</v>
          </cell>
          <cell r="H859">
            <v>1993.12</v>
          </cell>
          <cell r="I859">
            <v>5</v>
          </cell>
          <cell r="J859">
            <v>0.45100000000000001</v>
          </cell>
          <cell r="K859">
            <v>2771658</v>
          </cell>
          <cell r="L859">
            <v>0</v>
          </cell>
          <cell r="M859">
            <v>2771658</v>
          </cell>
          <cell r="N859">
            <v>2770658</v>
          </cell>
          <cell r="O859">
            <v>0</v>
          </cell>
          <cell r="P859">
            <v>2770658</v>
          </cell>
          <cell r="Q859">
            <v>1000</v>
          </cell>
          <cell r="R859">
            <v>0</v>
          </cell>
          <cell r="S859">
            <v>0</v>
          </cell>
          <cell r="T859">
            <v>0</v>
          </cell>
          <cell r="U859">
            <v>1000</v>
          </cell>
          <cell r="V859">
            <v>0</v>
          </cell>
          <cell r="W859">
            <v>0</v>
          </cell>
        </row>
        <row r="860">
          <cell r="D860" t="str">
            <v>연구소 관리팀</v>
          </cell>
          <cell r="E860">
            <v>619850021</v>
          </cell>
          <cell r="F860" t="str">
            <v>RETUEN LOSS</v>
          </cell>
          <cell r="G860" t="str">
            <v>1985.05.30</v>
          </cell>
          <cell r="H860">
            <v>1993.12</v>
          </cell>
          <cell r="I860">
            <v>5</v>
          </cell>
          <cell r="J860">
            <v>0.45100000000000001</v>
          </cell>
          <cell r="K860">
            <v>779529</v>
          </cell>
          <cell r="L860">
            <v>0</v>
          </cell>
          <cell r="M860">
            <v>779529</v>
          </cell>
          <cell r="N860">
            <v>778529</v>
          </cell>
          <cell r="O860">
            <v>0</v>
          </cell>
          <cell r="P860">
            <v>778529</v>
          </cell>
          <cell r="Q860">
            <v>1000</v>
          </cell>
          <cell r="R860">
            <v>0</v>
          </cell>
          <cell r="S860">
            <v>0</v>
          </cell>
          <cell r="T860">
            <v>0</v>
          </cell>
          <cell r="U860">
            <v>1000</v>
          </cell>
          <cell r="V860">
            <v>0</v>
          </cell>
          <cell r="W860">
            <v>0</v>
          </cell>
        </row>
        <row r="861">
          <cell r="D861" t="str">
            <v>연구소 관리팀</v>
          </cell>
          <cell r="E861">
            <v>619850026</v>
          </cell>
          <cell r="F861" t="str">
            <v>AC REVEL VOLT METER</v>
          </cell>
          <cell r="G861" t="str">
            <v>1985.05.30</v>
          </cell>
          <cell r="H861">
            <v>1993.12</v>
          </cell>
          <cell r="I861">
            <v>5</v>
          </cell>
          <cell r="J861">
            <v>0.45100000000000001</v>
          </cell>
          <cell r="K861">
            <v>476379</v>
          </cell>
          <cell r="L861">
            <v>0</v>
          </cell>
          <cell r="M861">
            <v>476379</v>
          </cell>
          <cell r="N861">
            <v>475379</v>
          </cell>
          <cell r="O861">
            <v>0</v>
          </cell>
          <cell r="P861">
            <v>475379</v>
          </cell>
          <cell r="Q861">
            <v>1000</v>
          </cell>
          <cell r="R861">
            <v>0</v>
          </cell>
          <cell r="S861">
            <v>0</v>
          </cell>
          <cell r="T861">
            <v>0</v>
          </cell>
          <cell r="U861">
            <v>1000</v>
          </cell>
          <cell r="V861">
            <v>0</v>
          </cell>
          <cell r="W861">
            <v>0</v>
          </cell>
        </row>
        <row r="862">
          <cell r="D862" t="str">
            <v>연구소 관리팀</v>
          </cell>
          <cell r="E862">
            <v>619850030</v>
          </cell>
          <cell r="F862" t="str">
            <v>IMPULSE SENDER</v>
          </cell>
          <cell r="G862" t="str">
            <v>1985.05.30</v>
          </cell>
          <cell r="H862">
            <v>1993.12</v>
          </cell>
          <cell r="I862">
            <v>5</v>
          </cell>
          <cell r="J862">
            <v>0.45100000000000001</v>
          </cell>
          <cell r="K862">
            <v>1927168</v>
          </cell>
          <cell r="L862">
            <v>0</v>
          </cell>
          <cell r="M862">
            <v>1927168</v>
          </cell>
          <cell r="N862">
            <v>1926168</v>
          </cell>
          <cell r="O862">
            <v>0</v>
          </cell>
          <cell r="P862">
            <v>1926168</v>
          </cell>
          <cell r="Q862">
            <v>1000</v>
          </cell>
          <cell r="R862">
            <v>0</v>
          </cell>
          <cell r="S862">
            <v>0</v>
          </cell>
          <cell r="T862">
            <v>0</v>
          </cell>
          <cell r="U862">
            <v>1000</v>
          </cell>
          <cell r="V862">
            <v>0</v>
          </cell>
          <cell r="W862">
            <v>0</v>
          </cell>
        </row>
        <row r="863">
          <cell r="D863" t="str">
            <v>연구소 관리팀</v>
          </cell>
          <cell r="E863">
            <v>619850035</v>
          </cell>
          <cell r="F863" t="str">
            <v>INILDES</v>
          </cell>
          <cell r="G863" t="str">
            <v>1985.06.29</v>
          </cell>
          <cell r="H863">
            <v>1993.12</v>
          </cell>
          <cell r="I863">
            <v>5</v>
          </cell>
          <cell r="J863">
            <v>0.45100000000000001</v>
          </cell>
          <cell r="K863">
            <v>2242510</v>
          </cell>
          <cell r="L863">
            <v>0</v>
          </cell>
          <cell r="M863">
            <v>2242510</v>
          </cell>
          <cell r="N863">
            <v>2241510</v>
          </cell>
          <cell r="O863">
            <v>0</v>
          </cell>
          <cell r="P863">
            <v>2241510</v>
          </cell>
          <cell r="Q863">
            <v>1000</v>
          </cell>
          <cell r="R863">
            <v>0</v>
          </cell>
          <cell r="S863">
            <v>0</v>
          </cell>
          <cell r="T863">
            <v>0</v>
          </cell>
          <cell r="U863">
            <v>1000</v>
          </cell>
          <cell r="V863">
            <v>0</v>
          </cell>
          <cell r="W863">
            <v>0</v>
          </cell>
        </row>
        <row r="864">
          <cell r="D864" t="str">
            <v>연구소 관리팀</v>
          </cell>
          <cell r="E864">
            <v>619850036</v>
          </cell>
          <cell r="F864" t="str">
            <v>BLTIH CARACITER</v>
          </cell>
          <cell r="G864" t="str">
            <v>1985.06.29</v>
          </cell>
          <cell r="H864">
            <v>1993.12</v>
          </cell>
          <cell r="I864">
            <v>5</v>
          </cell>
          <cell r="J864">
            <v>0.45100000000000001</v>
          </cell>
          <cell r="K864">
            <v>2242510</v>
          </cell>
          <cell r="L864">
            <v>0</v>
          </cell>
          <cell r="M864">
            <v>2242510</v>
          </cell>
          <cell r="N864">
            <v>2241510</v>
          </cell>
          <cell r="O864">
            <v>0</v>
          </cell>
          <cell r="P864">
            <v>2241510</v>
          </cell>
          <cell r="Q864">
            <v>1000</v>
          </cell>
          <cell r="R864">
            <v>0</v>
          </cell>
          <cell r="S864">
            <v>0</v>
          </cell>
          <cell r="T864">
            <v>0</v>
          </cell>
          <cell r="U864">
            <v>1000</v>
          </cell>
          <cell r="V864">
            <v>0</v>
          </cell>
          <cell r="W864">
            <v>0</v>
          </cell>
        </row>
        <row r="865">
          <cell r="D865" t="str">
            <v>연구소 관리팀</v>
          </cell>
          <cell r="E865">
            <v>619850037</v>
          </cell>
          <cell r="F865" t="str">
            <v>DISASSBMELY</v>
          </cell>
          <cell r="G865" t="str">
            <v>1985.06.29</v>
          </cell>
          <cell r="H865">
            <v>1993.12</v>
          </cell>
          <cell r="I865">
            <v>5</v>
          </cell>
          <cell r="J865">
            <v>0.45100000000000001</v>
          </cell>
          <cell r="K865">
            <v>246678</v>
          </cell>
          <cell r="L865">
            <v>0</v>
          </cell>
          <cell r="M865">
            <v>246678</v>
          </cell>
          <cell r="N865">
            <v>245678</v>
          </cell>
          <cell r="O865">
            <v>0</v>
          </cell>
          <cell r="P865">
            <v>245678</v>
          </cell>
          <cell r="Q865">
            <v>1000</v>
          </cell>
          <cell r="R865">
            <v>0</v>
          </cell>
          <cell r="S865">
            <v>0</v>
          </cell>
          <cell r="T865">
            <v>0</v>
          </cell>
          <cell r="U865">
            <v>1000</v>
          </cell>
          <cell r="V865">
            <v>0</v>
          </cell>
          <cell r="W865">
            <v>0</v>
          </cell>
        </row>
        <row r="866">
          <cell r="D866" t="str">
            <v>연구소 관리팀</v>
          </cell>
          <cell r="E866">
            <v>619850040</v>
          </cell>
          <cell r="F866" t="str">
            <v>PROM PROORAMMER</v>
          </cell>
          <cell r="G866" t="str">
            <v>1985.06.29</v>
          </cell>
          <cell r="H866">
            <v>1993.12</v>
          </cell>
          <cell r="I866">
            <v>5</v>
          </cell>
          <cell r="J866">
            <v>0.45100000000000001</v>
          </cell>
          <cell r="K866">
            <v>6255236</v>
          </cell>
          <cell r="L866">
            <v>0</v>
          </cell>
          <cell r="M866">
            <v>6255236</v>
          </cell>
          <cell r="N866">
            <v>6254236</v>
          </cell>
          <cell r="O866">
            <v>0</v>
          </cell>
          <cell r="P866">
            <v>6254236</v>
          </cell>
          <cell r="Q866">
            <v>1000</v>
          </cell>
          <cell r="R866">
            <v>0</v>
          </cell>
          <cell r="S866">
            <v>0</v>
          </cell>
          <cell r="T866">
            <v>0</v>
          </cell>
          <cell r="U866">
            <v>1000</v>
          </cell>
          <cell r="V866">
            <v>0</v>
          </cell>
          <cell r="W866">
            <v>0</v>
          </cell>
        </row>
        <row r="867">
          <cell r="D867" t="str">
            <v>연구소 관리팀</v>
          </cell>
          <cell r="E867">
            <v>619850045</v>
          </cell>
          <cell r="F867" t="str">
            <v>BOBBIN 금형</v>
          </cell>
          <cell r="G867" t="str">
            <v>1985.08.03</v>
          </cell>
          <cell r="H867">
            <v>1993.12</v>
          </cell>
          <cell r="I867">
            <v>5</v>
          </cell>
          <cell r="J867">
            <v>0.45100000000000001</v>
          </cell>
          <cell r="K867">
            <v>2500000</v>
          </cell>
          <cell r="L867">
            <v>0</v>
          </cell>
          <cell r="M867">
            <v>2500000</v>
          </cell>
          <cell r="N867">
            <v>2499000</v>
          </cell>
          <cell r="O867">
            <v>0</v>
          </cell>
          <cell r="P867">
            <v>2499000</v>
          </cell>
          <cell r="Q867">
            <v>1000</v>
          </cell>
          <cell r="R867">
            <v>0</v>
          </cell>
          <cell r="S867">
            <v>0</v>
          </cell>
          <cell r="T867">
            <v>0</v>
          </cell>
          <cell r="U867">
            <v>1000</v>
          </cell>
          <cell r="V867">
            <v>0</v>
          </cell>
          <cell r="W867">
            <v>0</v>
          </cell>
        </row>
        <row r="868">
          <cell r="D868" t="str">
            <v>연구소 관리팀</v>
          </cell>
          <cell r="E868">
            <v>619850046</v>
          </cell>
          <cell r="F868" t="str">
            <v>BOBBIN 금형</v>
          </cell>
          <cell r="G868" t="str">
            <v>1985.08.03</v>
          </cell>
          <cell r="H868">
            <v>1993.12</v>
          </cell>
          <cell r="I868">
            <v>5</v>
          </cell>
          <cell r="J868">
            <v>0.45100000000000001</v>
          </cell>
          <cell r="K868">
            <v>1800000</v>
          </cell>
          <cell r="L868">
            <v>0</v>
          </cell>
          <cell r="M868">
            <v>1800000</v>
          </cell>
          <cell r="N868">
            <v>1799000</v>
          </cell>
          <cell r="O868">
            <v>0</v>
          </cell>
          <cell r="P868">
            <v>1799000</v>
          </cell>
          <cell r="Q868">
            <v>1000</v>
          </cell>
          <cell r="R868">
            <v>0</v>
          </cell>
          <cell r="S868">
            <v>0</v>
          </cell>
          <cell r="T868">
            <v>0</v>
          </cell>
          <cell r="U868">
            <v>1000</v>
          </cell>
          <cell r="V868">
            <v>0</v>
          </cell>
          <cell r="W868">
            <v>0</v>
          </cell>
        </row>
        <row r="869">
          <cell r="D869" t="str">
            <v>연구소 관리팀</v>
          </cell>
          <cell r="E869">
            <v>619850047</v>
          </cell>
          <cell r="F869" t="str">
            <v>BOBBIN 금형</v>
          </cell>
          <cell r="G869" t="str">
            <v>1985.08.03</v>
          </cell>
          <cell r="H869">
            <v>1993.12</v>
          </cell>
          <cell r="I869">
            <v>5</v>
          </cell>
          <cell r="J869">
            <v>0.45100000000000001</v>
          </cell>
          <cell r="K869">
            <v>1700000</v>
          </cell>
          <cell r="L869">
            <v>0</v>
          </cell>
          <cell r="M869">
            <v>1700000</v>
          </cell>
          <cell r="N869">
            <v>1699000</v>
          </cell>
          <cell r="O869">
            <v>0</v>
          </cell>
          <cell r="P869">
            <v>1699000</v>
          </cell>
          <cell r="Q869">
            <v>1000</v>
          </cell>
          <cell r="R869">
            <v>0</v>
          </cell>
          <cell r="S869">
            <v>0</v>
          </cell>
          <cell r="T869">
            <v>0</v>
          </cell>
          <cell r="U869">
            <v>1000</v>
          </cell>
          <cell r="V869">
            <v>0</v>
          </cell>
          <cell r="W869">
            <v>0</v>
          </cell>
        </row>
        <row r="870">
          <cell r="D870" t="str">
            <v>연구소 관리팀</v>
          </cell>
          <cell r="E870">
            <v>619850048</v>
          </cell>
          <cell r="F870" t="str">
            <v>BLADE GRIND</v>
          </cell>
          <cell r="G870" t="str">
            <v>1985.09.30</v>
          </cell>
          <cell r="H870">
            <v>1993.12</v>
          </cell>
          <cell r="I870">
            <v>5</v>
          </cell>
          <cell r="J870">
            <v>0.45100000000000001</v>
          </cell>
          <cell r="K870">
            <v>1300000</v>
          </cell>
          <cell r="L870">
            <v>0</v>
          </cell>
          <cell r="M870">
            <v>1300000</v>
          </cell>
          <cell r="N870">
            <v>1299000</v>
          </cell>
          <cell r="O870">
            <v>0</v>
          </cell>
          <cell r="P870">
            <v>1299000</v>
          </cell>
          <cell r="Q870">
            <v>1000</v>
          </cell>
          <cell r="R870">
            <v>0</v>
          </cell>
          <cell r="S870">
            <v>0</v>
          </cell>
          <cell r="T870">
            <v>0</v>
          </cell>
          <cell r="U870">
            <v>1000</v>
          </cell>
          <cell r="V870">
            <v>0</v>
          </cell>
          <cell r="W870">
            <v>0</v>
          </cell>
        </row>
        <row r="871">
          <cell r="D871" t="str">
            <v>연구소 관리팀</v>
          </cell>
          <cell r="E871">
            <v>619850051</v>
          </cell>
          <cell r="F871" t="str">
            <v>PROM PROORAMMER</v>
          </cell>
          <cell r="G871" t="str">
            <v>1985.10.31</v>
          </cell>
          <cell r="H871">
            <v>1993.12</v>
          </cell>
          <cell r="I871">
            <v>5</v>
          </cell>
          <cell r="J871">
            <v>0.45100000000000001</v>
          </cell>
          <cell r="K871">
            <v>1550000</v>
          </cell>
          <cell r="L871">
            <v>0</v>
          </cell>
          <cell r="M871">
            <v>1550000</v>
          </cell>
          <cell r="N871">
            <v>1549000</v>
          </cell>
          <cell r="O871">
            <v>0</v>
          </cell>
          <cell r="P871">
            <v>1549000</v>
          </cell>
          <cell r="Q871">
            <v>1000</v>
          </cell>
          <cell r="R871">
            <v>0</v>
          </cell>
          <cell r="S871">
            <v>0</v>
          </cell>
          <cell r="T871">
            <v>0</v>
          </cell>
          <cell r="U871">
            <v>1000</v>
          </cell>
          <cell r="V871">
            <v>0</v>
          </cell>
          <cell r="W871">
            <v>0</v>
          </cell>
        </row>
        <row r="872">
          <cell r="D872" t="str">
            <v>연구소 관리팀</v>
          </cell>
          <cell r="E872">
            <v>619850052</v>
          </cell>
          <cell r="F872" t="str">
            <v>NOISE BRAND</v>
          </cell>
          <cell r="G872" t="str">
            <v>1985.10.31</v>
          </cell>
          <cell r="H872">
            <v>1993.12</v>
          </cell>
          <cell r="I872">
            <v>5</v>
          </cell>
          <cell r="J872">
            <v>0.45100000000000001</v>
          </cell>
          <cell r="K872">
            <v>10666939</v>
          </cell>
          <cell r="L872">
            <v>0</v>
          </cell>
          <cell r="M872">
            <v>10666939</v>
          </cell>
          <cell r="N872">
            <v>10665939</v>
          </cell>
          <cell r="O872">
            <v>0</v>
          </cell>
          <cell r="P872">
            <v>10665939</v>
          </cell>
          <cell r="Q872">
            <v>1000</v>
          </cell>
          <cell r="R872">
            <v>0</v>
          </cell>
          <cell r="S872">
            <v>0</v>
          </cell>
          <cell r="T872">
            <v>0</v>
          </cell>
          <cell r="U872">
            <v>1000</v>
          </cell>
          <cell r="V872">
            <v>0</v>
          </cell>
          <cell r="W872">
            <v>0</v>
          </cell>
        </row>
        <row r="873">
          <cell r="D873" t="str">
            <v>연구소 관리팀</v>
          </cell>
          <cell r="E873">
            <v>619850053</v>
          </cell>
          <cell r="F873" t="str">
            <v>DOLNTER</v>
          </cell>
          <cell r="G873" t="str">
            <v>1985.10.31</v>
          </cell>
          <cell r="H873">
            <v>1993.12</v>
          </cell>
          <cell r="I873">
            <v>5</v>
          </cell>
          <cell r="J873">
            <v>0.45100000000000001</v>
          </cell>
          <cell r="K873">
            <v>968496</v>
          </cell>
          <cell r="L873">
            <v>0</v>
          </cell>
          <cell r="M873">
            <v>968496</v>
          </cell>
          <cell r="N873">
            <v>967496</v>
          </cell>
          <cell r="O873">
            <v>0</v>
          </cell>
          <cell r="P873">
            <v>967496</v>
          </cell>
          <cell r="Q873">
            <v>1000</v>
          </cell>
          <cell r="R873">
            <v>0</v>
          </cell>
          <cell r="S873">
            <v>0</v>
          </cell>
          <cell r="T873">
            <v>0</v>
          </cell>
          <cell r="U873">
            <v>1000</v>
          </cell>
          <cell r="V873">
            <v>0</v>
          </cell>
          <cell r="W873">
            <v>0</v>
          </cell>
        </row>
        <row r="874">
          <cell r="D874" t="str">
            <v>연구소 관리팀</v>
          </cell>
          <cell r="E874">
            <v>619850055</v>
          </cell>
          <cell r="F874" t="str">
            <v>IMPULSE SENDER</v>
          </cell>
          <cell r="G874" t="str">
            <v>1985.10.31</v>
          </cell>
          <cell r="H874">
            <v>1993.12</v>
          </cell>
          <cell r="I874">
            <v>5</v>
          </cell>
          <cell r="J874">
            <v>0.45100000000000001</v>
          </cell>
          <cell r="K874">
            <v>5491998</v>
          </cell>
          <cell r="L874">
            <v>0</v>
          </cell>
          <cell r="M874">
            <v>5491998</v>
          </cell>
          <cell r="N874">
            <v>5490998</v>
          </cell>
          <cell r="O874">
            <v>0</v>
          </cell>
          <cell r="P874">
            <v>5490998</v>
          </cell>
          <cell r="Q874">
            <v>1000</v>
          </cell>
          <cell r="R874">
            <v>0</v>
          </cell>
          <cell r="S874">
            <v>0</v>
          </cell>
          <cell r="T874">
            <v>0</v>
          </cell>
          <cell r="U874">
            <v>1000</v>
          </cell>
          <cell r="V874">
            <v>0</v>
          </cell>
          <cell r="W874">
            <v>0</v>
          </cell>
        </row>
        <row r="875">
          <cell r="D875" t="str">
            <v>연구소 관리팀</v>
          </cell>
          <cell r="E875">
            <v>619850059</v>
          </cell>
          <cell r="F875" t="str">
            <v>내압시험기</v>
          </cell>
          <cell r="G875" t="str">
            <v>1985.11.30</v>
          </cell>
          <cell r="H875">
            <v>1993.12</v>
          </cell>
          <cell r="I875">
            <v>5</v>
          </cell>
          <cell r="J875">
            <v>0.45100000000000001</v>
          </cell>
          <cell r="K875">
            <v>200000</v>
          </cell>
          <cell r="L875">
            <v>0</v>
          </cell>
          <cell r="M875">
            <v>200000</v>
          </cell>
          <cell r="N875">
            <v>199000</v>
          </cell>
          <cell r="O875">
            <v>0</v>
          </cell>
          <cell r="P875">
            <v>199000</v>
          </cell>
          <cell r="Q875">
            <v>1000</v>
          </cell>
          <cell r="R875">
            <v>0</v>
          </cell>
          <cell r="S875">
            <v>0</v>
          </cell>
          <cell r="T875">
            <v>0</v>
          </cell>
          <cell r="U875">
            <v>1000</v>
          </cell>
          <cell r="V875">
            <v>0</v>
          </cell>
          <cell r="W875">
            <v>0</v>
          </cell>
        </row>
        <row r="876">
          <cell r="D876" t="str">
            <v>연구소 관리팀</v>
          </cell>
          <cell r="E876">
            <v>619850060</v>
          </cell>
          <cell r="F876" t="str">
            <v>환경시험기</v>
          </cell>
          <cell r="G876" t="str">
            <v>1985.11.30</v>
          </cell>
          <cell r="H876">
            <v>1993.12</v>
          </cell>
          <cell r="I876">
            <v>5</v>
          </cell>
          <cell r="J876">
            <v>0.45100000000000001</v>
          </cell>
          <cell r="K876">
            <v>2320000</v>
          </cell>
          <cell r="L876">
            <v>0</v>
          </cell>
          <cell r="M876">
            <v>2320000</v>
          </cell>
          <cell r="N876">
            <v>2319000</v>
          </cell>
          <cell r="O876">
            <v>0</v>
          </cell>
          <cell r="P876">
            <v>2319000</v>
          </cell>
          <cell r="Q876">
            <v>1000</v>
          </cell>
          <cell r="R876">
            <v>0</v>
          </cell>
          <cell r="S876">
            <v>0</v>
          </cell>
          <cell r="T876">
            <v>0</v>
          </cell>
          <cell r="U876">
            <v>1000</v>
          </cell>
          <cell r="V876">
            <v>0</v>
          </cell>
          <cell r="W876">
            <v>0</v>
          </cell>
        </row>
        <row r="877">
          <cell r="D877" t="str">
            <v>연구소 관리팀</v>
          </cell>
          <cell r="E877">
            <v>619850061</v>
          </cell>
          <cell r="F877" t="str">
            <v>SDLDERING FLLTER</v>
          </cell>
          <cell r="G877" t="str">
            <v>1985.11.30</v>
          </cell>
          <cell r="H877">
            <v>1993.12</v>
          </cell>
          <cell r="I877">
            <v>5</v>
          </cell>
          <cell r="J877">
            <v>0.45100000000000001</v>
          </cell>
          <cell r="K877">
            <v>300000</v>
          </cell>
          <cell r="L877">
            <v>0</v>
          </cell>
          <cell r="M877">
            <v>300000</v>
          </cell>
          <cell r="N877">
            <v>299000</v>
          </cell>
          <cell r="O877">
            <v>0</v>
          </cell>
          <cell r="P877">
            <v>299000</v>
          </cell>
          <cell r="Q877">
            <v>1000</v>
          </cell>
          <cell r="R877">
            <v>0</v>
          </cell>
          <cell r="S877">
            <v>0</v>
          </cell>
          <cell r="T877">
            <v>0</v>
          </cell>
          <cell r="U877">
            <v>1000</v>
          </cell>
          <cell r="V877">
            <v>0</v>
          </cell>
          <cell r="W877">
            <v>0</v>
          </cell>
        </row>
        <row r="878">
          <cell r="D878" t="str">
            <v>연구소 관리팀</v>
          </cell>
          <cell r="E878">
            <v>619850063</v>
          </cell>
          <cell r="F878" t="str">
            <v>EPFOM ERASER</v>
          </cell>
          <cell r="G878" t="str">
            <v>1985.11.30</v>
          </cell>
          <cell r="H878">
            <v>1993.12</v>
          </cell>
          <cell r="I878">
            <v>5</v>
          </cell>
          <cell r="J878">
            <v>0.45100000000000001</v>
          </cell>
          <cell r="K878">
            <v>400000</v>
          </cell>
          <cell r="L878">
            <v>0</v>
          </cell>
          <cell r="M878">
            <v>400000</v>
          </cell>
          <cell r="N878">
            <v>399000</v>
          </cell>
          <cell r="O878">
            <v>0</v>
          </cell>
          <cell r="P878">
            <v>399000</v>
          </cell>
          <cell r="Q878">
            <v>1000</v>
          </cell>
          <cell r="R878">
            <v>0</v>
          </cell>
          <cell r="S878">
            <v>0</v>
          </cell>
          <cell r="T878">
            <v>0</v>
          </cell>
          <cell r="U878">
            <v>1000</v>
          </cell>
          <cell r="V878">
            <v>0</v>
          </cell>
          <cell r="W878">
            <v>0</v>
          </cell>
        </row>
        <row r="879">
          <cell r="D879" t="str">
            <v>연구소 관리팀</v>
          </cell>
          <cell r="E879">
            <v>619850067</v>
          </cell>
          <cell r="F879" t="str">
            <v>IBM PC</v>
          </cell>
          <cell r="G879" t="str">
            <v>1985.12.31</v>
          </cell>
          <cell r="H879">
            <v>1993.12</v>
          </cell>
          <cell r="I879">
            <v>5</v>
          </cell>
          <cell r="J879">
            <v>0.45100000000000001</v>
          </cell>
          <cell r="K879">
            <v>9327462</v>
          </cell>
          <cell r="L879">
            <v>0</v>
          </cell>
          <cell r="M879">
            <v>9327462</v>
          </cell>
          <cell r="N879">
            <v>9326462</v>
          </cell>
          <cell r="O879">
            <v>0</v>
          </cell>
          <cell r="P879">
            <v>9326462</v>
          </cell>
          <cell r="Q879">
            <v>1000</v>
          </cell>
          <cell r="R879">
            <v>0</v>
          </cell>
          <cell r="S879">
            <v>0</v>
          </cell>
          <cell r="T879">
            <v>0</v>
          </cell>
          <cell r="U879">
            <v>1000</v>
          </cell>
          <cell r="V879">
            <v>0</v>
          </cell>
          <cell r="W879">
            <v>0</v>
          </cell>
        </row>
        <row r="880">
          <cell r="D880" t="str">
            <v>연구소 관리팀</v>
          </cell>
          <cell r="E880">
            <v>619860002</v>
          </cell>
          <cell r="F880" t="str">
            <v>I.C. 개발장비</v>
          </cell>
          <cell r="G880" t="str">
            <v>1986.02.28</v>
          </cell>
          <cell r="H880">
            <v>1993.12</v>
          </cell>
          <cell r="I880">
            <v>5</v>
          </cell>
          <cell r="J880">
            <v>0.45100000000000001</v>
          </cell>
          <cell r="K880">
            <v>34162906</v>
          </cell>
          <cell r="L880">
            <v>0</v>
          </cell>
          <cell r="M880">
            <v>34162906</v>
          </cell>
          <cell r="N880">
            <v>34161906</v>
          </cell>
          <cell r="O880">
            <v>0</v>
          </cell>
          <cell r="P880">
            <v>34161906</v>
          </cell>
          <cell r="Q880">
            <v>1000</v>
          </cell>
          <cell r="R880">
            <v>0</v>
          </cell>
          <cell r="S880">
            <v>0</v>
          </cell>
          <cell r="T880">
            <v>0</v>
          </cell>
          <cell r="U880">
            <v>1000</v>
          </cell>
          <cell r="V880">
            <v>0</v>
          </cell>
          <cell r="W880">
            <v>0</v>
          </cell>
        </row>
        <row r="881">
          <cell r="D881" t="str">
            <v>연구소 관리팀</v>
          </cell>
          <cell r="E881">
            <v>619860003</v>
          </cell>
          <cell r="F881" t="str">
            <v>TEST TOCLS MTT</v>
          </cell>
          <cell r="G881" t="str">
            <v>1986.02.28</v>
          </cell>
          <cell r="H881">
            <v>1993.12</v>
          </cell>
          <cell r="I881">
            <v>5</v>
          </cell>
          <cell r="J881">
            <v>0.45100000000000001</v>
          </cell>
          <cell r="K881">
            <v>6939880</v>
          </cell>
          <cell r="L881">
            <v>0</v>
          </cell>
          <cell r="M881">
            <v>6939880</v>
          </cell>
          <cell r="N881">
            <v>6938880</v>
          </cell>
          <cell r="O881">
            <v>0</v>
          </cell>
          <cell r="P881">
            <v>6938880</v>
          </cell>
          <cell r="Q881">
            <v>1000</v>
          </cell>
          <cell r="R881">
            <v>0</v>
          </cell>
          <cell r="S881">
            <v>0</v>
          </cell>
          <cell r="T881">
            <v>0</v>
          </cell>
          <cell r="U881">
            <v>1000</v>
          </cell>
          <cell r="V881">
            <v>0</v>
          </cell>
          <cell r="W881">
            <v>0</v>
          </cell>
        </row>
        <row r="882">
          <cell r="D882" t="str">
            <v>연구소 관리팀</v>
          </cell>
          <cell r="E882">
            <v>619860004</v>
          </cell>
          <cell r="F882" t="str">
            <v>온도기록기</v>
          </cell>
          <cell r="G882" t="str">
            <v>1986.03.31</v>
          </cell>
          <cell r="H882">
            <v>1993.12</v>
          </cell>
          <cell r="I882">
            <v>5</v>
          </cell>
          <cell r="J882">
            <v>0.45100000000000001</v>
          </cell>
          <cell r="K882">
            <v>1300000</v>
          </cell>
          <cell r="L882">
            <v>0</v>
          </cell>
          <cell r="M882">
            <v>1300000</v>
          </cell>
          <cell r="N882">
            <v>1299000</v>
          </cell>
          <cell r="O882">
            <v>0</v>
          </cell>
          <cell r="P882">
            <v>1299000</v>
          </cell>
          <cell r="Q882">
            <v>1000</v>
          </cell>
          <cell r="R882">
            <v>0</v>
          </cell>
          <cell r="S882">
            <v>0</v>
          </cell>
          <cell r="T882">
            <v>0</v>
          </cell>
          <cell r="U882">
            <v>1000</v>
          </cell>
          <cell r="V882">
            <v>0</v>
          </cell>
          <cell r="W882">
            <v>0</v>
          </cell>
        </row>
        <row r="883">
          <cell r="D883" t="str">
            <v>연구소 관리팀</v>
          </cell>
          <cell r="E883">
            <v>619860005</v>
          </cell>
          <cell r="F883" t="str">
            <v>온도센서</v>
          </cell>
          <cell r="G883" t="str">
            <v>1986.03.31</v>
          </cell>
          <cell r="H883">
            <v>1993.12</v>
          </cell>
          <cell r="I883">
            <v>5</v>
          </cell>
          <cell r="J883">
            <v>0.45100000000000001</v>
          </cell>
          <cell r="K883">
            <v>120000</v>
          </cell>
          <cell r="L883">
            <v>0</v>
          </cell>
          <cell r="M883">
            <v>120000</v>
          </cell>
          <cell r="N883">
            <v>119000</v>
          </cell>
          <cell r="O883">
            <v>0</v>
          </cell>
          <cell r="P883">
            <v>119000</v>
          </cell>
          <cell r="Q883">
            <v>1000</v>
          </cell>
          <cell r="R883">
            <v>0</v>
          </cell>
          <cell r="S883">
            <v>0</v>
          </cell>
          <cell r="T883">
            <v>0</v>
          </cell>
          <cell r="U883">
            <v>1000</v>
          </cell>
          <cell r="V883">
            <v>0</v>
          </cell>
          <cell r="W883">
            <v>0</v>
          </cell>
        </row>
        <row r="884">
          <cell r="D884" t="str">
            <v>연구소 관리팀</v>
          </cell>
          <cell r="E884">
            <v>619860006</v>
          </cell>
          <cell r="F884" t="str">
            <v>시험성적기</v>
          </cell>
          <cell r="G884" t="str">
            <v>1986.03.31</v>
          </cell>
          <cell r="H884">
            <v>1993.12</v>
          </cell>
          <cell r="I884">
            <v>5</v>
          </cell>
          <cell r="J884">
            <v>0.45100000000000001</v>
          </cell>
          <cell r="K884">
            <v>140000</v>
          </cell>
          <cell r="L884">
            <v>0</v>
          </cell>
          <cell r="M884">
            <v>140000</v>
          </cell>
          <cell r="N884">
            <v>139000</v>
          </cell>
          <cell r="O884">
            <v>0</v>
          </cell>
          <cell r="P884">
            <v>139000</v>
          </cell>
          <cell r="Q884">
            <v>1000</v>
          </cell>
          <cell r="R884">
            <v>0</v>
          </cell>
          <cell r="S884">
            <v>0</v>
          </cell>
          <cell r="T884">
            <v>0</v>
          </cell>
          <cell r="U884">
            <v>1000</v>
          </cell>
          <cell r="V884">
            <v>0</v>
          </cell>
          <cell r="W884">
            <v>0</v>
          </cell>
        </row>
        <row r="885">
          <cell r="D885" t="str">
            <v>연구소 관리팀</v>
          </cell>
          <cell r="E885">
            <v>619860007</v>
          </cell>
          <cell r="F885" t="str">
            <v>SMART MDDEM</v>
          </cell>
          <cell r="G885" t="str">
            <v>1986.03.31</v>
          </cell>
          <cell r="H885">
            <v>1993.12</v>
          </cell>
          <cell r="I885">
            <v>5</v>
          </cell>
          <cell r="J885">
            <v>0.45100000000000001</v>
          </cell>
          <cell r="K885">
            <v>1188470</v>
          </cell>
          <cell r="L885">
            <v>0</v>
          </cell>
          <cell r="M885">
            <v>1188470</v>
          </cell>
          <cell r="N885">
            <v>1187470</v>
          </cell>
          <cell r="O885">
            <v>0</v>
          </cell>
          <cell r="P885">
            <v>1187470</v>
          </cell>
          <cell r="Q885">
            <v>1000</v>
          </cell>
          <cell r="R885">
            <v>0</v>
          </cell>
          <cell r="S885">
            <v>0</v>
          </cell>
          <cell r="T885">
            <v>0</v>
          </cell>
          <cell r="U885">
            <v>1000</v>
          </cell>
          <cell r="V885">
            <v>0</v>
          </cell>
          <cell r="W885">
            <v>0</v>
          </cell>
        </row>
        <row r="886">
          <cell r="D886" t="str">
            <v>연구소 관리팀</v>
          </cell>
          <cell r="E886">
            <v>619860008</v>
          </cell>
          <cell r="F886" t="str">
            <v>전동드라이버</v>
          </cell>
          <cell r="G886" t="str">
            <v>1986.04.30</v>
          </cell>
          <cell r="H886">
            <v>1993.12</v>
          </cell>
          <cell r="I886">
            <v>5</v>
          </cell>
          <cell r="J886">
            <v>0.45100000000000001</v>
          </cell>
          <cell r="K886">
            <v>1370000</v>
          </cell>
          <cell r="L886">
            <v>0</v>
          </cell>
          <cell r="M886">
            <v>1370000</v>
          </cell>
          <cell r="N886">
            <v>1369000</v>
          </cell>
          <cell r="O886">
            <v>0</v>
          </cell>
          <cell r="P886">
            <v>1369000</v>
          </cell>
          <cell r="Q886">
            <v>1000</v>
          </cell>
          <cell r="R886">
            <v>0</v>
          </cell>
          <cell r="S886">
            <v>0</v>
          </cell>
          <cell r="T886">
            <v>0</v>
          </cell>
          <cell r="U886">
            <v>1000</v>
          </cell>
          <cell r="V886">
            <v>0</v>
          </cell>
          <cell r="W886">
            <v>0</v>
          </cell>
        </row>
        <row r="887">
          <cell r="D887" t="str">
            <v>연구소 관리팀</v>
          </cell>
          <cell r="E887">
            <v>619860009</v>
          </cell>
          <cell r="F887" t="str">
            <v>절연저항측정기</v>
          </cell>
          <cell r="G887" t="str">
            <v>1986.04.30</v>
          </cell>
          <cell r="H887">
            <v>1993.12</v>
          </cell>
          <cell r="I887">
            <v>5</v>
          </cell>
          <cell r="J887">
            <v>0.45100000000000001</v>
          </cell>
          <cell r="K887">
            <v>900000</v>
          </cell>
          <cell r="L887">
            <v>0</v>
          </cell>
          <cell r="M887">
            <v>900000</v>
          </cell>
          <cell r="N887">
            <v>899000</v>
          </cell>
          <cell r="O887">
            <v>0</v>
          </cell>
          <cell r="P887">
            <v>899000</v>
          </cell>
          <cell r="Q887">
            <v>1000</v>
          </cell>
          <cell r="R887">
            <v>0</v>
          </cell>
          <cell r="S887">
            <v>0</v>
          </cell>
          <cell r="T887">
            <v>0</v>
          </cell>
          <cell r="U887">
            <v>1000</v>
          </cell>
          <cell r="V887">
            <v>0</v>
          </cell>
          <cell r="W887">
            <v>0</v>
          </cell>
        </row>
        <row r="888">
          <cell r="D888" t="str">
            <v>연구소 관리팀</v>
          </cell>
          <cell r="E888">
            <v>619860010</v>
          </cell>
          <cell r="F888" t="str">
            <v>접시저항측정기</v>
          </cell>
          <cell r="G888" t="str">
            <v>1986.04.30</v>
          </cell>
          <cell r="H888">
            <v>1993.12</v>
          </cell>
          <cell r="I888">
            <v>5</v>
          </cell>
          <cell r="J888">
            <v>0.45100000000000001</v>
          </cell>
          <cell r="K888">
            <v>200000</v>
          </cell>
          <cell r="L888">
            <v>0</v>
          </cell>
          <cell r="M888">
            <v>200000</v>
          </cell>
          <cell r="N888">
            <v>199000</v>
          </cell>
          <cell r="O888">
            <v>0</v>
          </cell>
          <cell r="P888">
            <v>199000</v>
          </cell>
          <cell r="Q888">
            <v>1000</v>
          </cell>
          <cell r="R888">
            <v>0</v>
          </cell>
          <cell r="S888">
            <v>0</v>
          </cell>
          <cell r="T888">
            <v>0</v>
          </cell>
          <cell r="U888">
            <v>1000</v>
          </cell>
          <cell r="V888">
            <v>0</v>
          </cell>
          <cell r="W888">
            <v>0</v>
          </cell>
        </row>
        <row r="889">
          <cell r="D889" t="str">
            <v>연구소 관리팀</v>
          </cell>
          <cell r="E889">
            <v>619860011</v>
          </cell>
          <cell r="F889" t="str">
            <v>잡음전압측정기</v>
          </cell>
          <cell r="G889" t="str">
            <v>1986.04.30</v>
          </cell>
          <cell r="H889">
            <v>1993.12</v>
          </cell>
          <cell r="I889">
            <v>5</v>
          </cell>
          <cell r="J889">
            <v>0.45100000000000001</v>
          </cell>
          <cell r="K889">
            <v>2500000</v>
          </cell>
          <cell r="L889">
            <v>0</v>
          </cell>
          <cell r="M889">
            <v>2500000</v>
          </cell>
          <cell r="N889">
            <v>2499000</v>
          </cell>
          <cell r="O889">
            <v>0</v>
          </cell>
          <cell r="P889">
            <v>2499000</v>
          </cell>
          <cell r="Q889">
            <v>1000</v>
          </cell>
          <cell r="R889">
            <v>0</v>
          </cell>
          <cell r="S889">
            <v>0</v>
          </cell>
          <cell r="T889">
            <v>0</v>
          </cell>
          <cell r="U889">
            <v>1000</v>
          </cell>
          <cell r="V889">
            <v>0</v>
          </cell>
          <cell r="W889">
            <v>0</v>
          </cell>
        </row>
        <row r="890">
          <cell r="D890" t="str">
            <v>연구소 관리팀</v>
          </cell>
          <cell r="E890">
            <v>619860016</v>
          </cell>
          <cell r="F890" t="str">
            <v>검진기</v>
          </cell>
          <cell r="G890" t="str">
            <v>1986.04.30</v>
          </cell>
          <cell r="H890">
            <v>1993.12</v>
          </cell>
          <cell r="I890">
            <v>5</v>
          </cell>
          <cell r="J890">
            <v>0.45100000000000001</v>
          </cell>
          <cell r="K890">
            <v>200000</v>
          </cell>
          <cell r="L890">
            <v>0</v>
          </cell>
          <cell r="M890">
            <v>200000</v>
          </cell>
          <cell r="N890">
            <v>199000</v>
          </cell>
          <cell r="O890">
            <v>0</v>
          </cell>
          <cell r="P890">
            <v>199000</v>
          </cell>
          <cell r="Q890">
            <v>1000</v>
          </cell>
          <cell r="R890">
            <v>0</v>
          </cell>
          <cell r="S890">
            <v>0</v>
          </cell>
          <cell r="T890">
            <v>0</v>
          </cell>
          <cell r="U890">
            <v>1000</v>
          </cell>
          <cell r="V890">
            <v>0</v>
          </cell>
          <cell r="W890">
            <v>0</v>
          </cell>
        </row>
        <row r="891">
          <cell r="D891" t="str">
            <v>연구소 관리팀</v>
          </cell>
          <cell r="E891">
            <v>619860017</v>
          </cell>
          <cell r="F891" t="str">
            <v>계전시험기</v>
          </cell>
          <cell r="G891" t="str">
            <v>1986.04.30</v>
          </cell>
          <cell r="H891">
            <v>1993.12</v>
          </cell>
          <cell r="I891">
            <v>5</v>
          </cell>
          <cell r="J891">
            <v>0.45100000000000001</v>
          </cell>
          <cell r="K891">
            <v>300000</v>
          </cell>
          <cell r="L891">
            <v>0</v>
          </cell>
          <cell r="M891">
            <v>300000</v>
          </cell>
          <cell r="N891">
            <v>299000</v>
          </cell>
          <cell r="O891">
            <v>0</v>
          </cell>
          <cell r="P891">
            <v>299000</v>
          </cell>
          <cell r="Q891">
            <v>1000</v>
          </cell>
          <cell r="R891">
            <v>0</v>
          </cell>
          <cell r="S891">
            <v>0</v>
          </cell>
          <cell r="T891">
            <v>0</v>
          </cell>
          <cell r="U891">
            <v>1000</v>
          </cell>
          <cell r="V891">
            <v>0</v>
          </cell>
          <cell r="W891">
            <v>0</v>
          </cell>
        </row>
        <row r="892">
          <cell r="D892" t="str">
            <v>연구소 관리팀</v>
          </cell>
          <cell r="E892">
            <v>619860018</v>
          </cell>
          <cell r="F892" t="str">
            <v>NDRMAL TESTER</v>
          </cell>
          <cell r="G892" t="str">
            <v>1986.04.30</v>
          </cell>
          <cell r="H892">
            <v>1993.12</v>
          </cell>
          <cell r="I892">
            <v>5</v>
          </cell>
          <cell r="J892">
            <v>0.45100000000000001</v>
          </cell>
          <cell r="K892">
            <v>150000</v>
          </cell>
          <cell r="L892">
            <v>0</v>
          </cell>
          <cell r="M892">
            <v>150000</v>
          </cell>
          <cell r="N892">
            <v>149000</v>
          </cell>
          <cell r="O892">
            <v>0</v>
          </cell>
          <cell r="P892">
            <v>149000</v>
          </cell>
          <cell r="Q892">
            <v>1000</v>
          </cell>
          <cell r="R892">
            <v>0</v>
          </cell>
          <cell r="S892">
            <v>0</v>
          </cell>
          <cell r="T892">
            <v>0</v>
          </cell>
          <cell r="U892">
            <v>1000</v>
          </cell>
          <cell r="V892">
            <v>0</v>
          </cell>
          <cell r="W892">
            <v>0</v>
          </cell>
        </row>
        <row r="893">
          <cell r="D893" t="str">
            <v>연구소 관리팀</v>
          </cell>
          <cell r="E893">
            <v>619860019</v>
          </cell>
          <cell r="F893" t="str">
            <v>라이스위치회전기</v>
          </cell>
          <cell r="G893" t="str">
            <v>1986.04.30</v>
          </cell>
          <cell r="H893">
            <v>1993.12</v>
          </cell>
          <cell r="I893">
            <v>5</v>
          </cell>
          <cell r="J893">
            <v>0.45100000000000001</v>
          </cell>
          <cell r="K893">
            <v>100000</v>
          </cell>
          <cell r="L893">
            <v>0</v>
          </cell>
          <cell r="M893">
            <v>100000</v>
          </cell>
          <cell r="N893">
            <v>99000</v>
          </cell>
          <cell r="O893">
            <v>0</v>
          </cell>
          <cell r="P893">
            <v>99000</v>
          </cell>
          <cell r="Q893">
            <v>1000</v>
          </cell>
          <cell r="R893">
            <v>0</v>
          </cell>
          <cell r="S893">
            <v>0</v>
          </cell>
          <cell r="T893">
            <v>0</v>
          </cell>
          <cell r="U893">
            <v>1000</v>
          </cell>
          <cell r="V893">
            <v>0</v>
          </cell>
          <cell r="W893">
            <v>0</v>
          </cell>
        </row>
        <row r="894">
          <cell r="D894" t="str">
            <v>연구소 관리팀</v>
          </cell>
          <cell r="E894">
            <v>619860020</v>
          </cell>
          <cell r="F894" t="str">
            <v>라인스위치중계선</v>
          </cell>
          <cell r="G894" t="str">
            <v>1986.04.30</v>
          </cell>
          <cell r="H894">
            <v>1993.12</v>
          </cell>
          <cell r="I894">
            <v>5</v>
          </cell>
          <cell r="J894">
            <v>0.45100000000000001</v>
          </cell>
          <cell r="K894">
            <v>200000</v>
          </cell>
          <cell r="L894">
            <v>0</v>
          </cell>
          <cell r="M894">
            <v>200000</v>
          </cell>
          <cell r="N894">
            <v>199000</v>
          </cell>
          <cell r="O894">
            <v>0</v>
          </cell>
          <cell r="P894">
            <v>199000</v>
          </cell>
          <cell r="Q894">
            <v>1000</v>
          </cell>
          <cell r="R894">
            <v>0</v>
          </cell>
          <cell r="S894">
            <v>0</v>
          </cell>
          <cell r="T894">
            <v>0</v>
          </cell>
          <cell r="U894">
            <v>1000</v>
          </cell>
          <cell r="V894">
            <v>0</v>
          </cell>
          <cell r="W894">
            <v>0</v>
          </cell>
        </row>
        <row r="895">
          <cell r="D895" t="str">
            <v>연구소 관리팀</v>
          </cell>
          <cell r="E895">
            <v>619860021</v>
          </cell>
          <cell r="F895" t="str">
            <v>세렉타콘넥타중계선</v>
          </cell>
          <cell r="G895" t="str">
            <v>1986.04.30</v>
          </cell>
          <cell r="H895">
            <v>1993.12</v>
          </cell>
          <cell r="I895">
            <v>5</v>
          </cell>
          <cell r="J895">
            <v>0.45100000000000001</v>
          </cell>
          <cell r="K895">
            <v>300000</v>
          </cell>
          <cell r="L895">
            <v>0</v>
          </cell>
          <cell r="M895">
            <v>300000</v>
          </cell>
          <cell r="N895">
            <v>299000</v>
          </cell>
          <cell r="O895">
            <v>0</v>
          </cell>
          <cell r="P895">
            <v>299000</v>
          </cell>
          <cell r="Q895">
            <v>1000</v>
          </cell>
          <cell r="R895">
            <v>0</v>
          </cell>
          <cell r="S895">
            <v>0</v>
          </cell>
          <cell r="T895">
            <v>0</v>
          </cell>
          <cell r="U895">
            <v>1000</v>
          </cell>
          <cell r="V895">
            <v>0</v>
          </cell>
          <cell r="W895">
            <v>0</v>
          </cell>
        </row>
        <row r="896">
          <cell r="D896" t="str">
            <v>연구소 관리팀</v>
          </cell>
          <cell r="E896">
            <v>619860022</v>
          </cell>
          <cell r="F896" t="str">
            <v>콘넥타중계선</v>
          </cell>
          <cell r="G896" t="str">
            <v>1986.04.30</v>
          </cell>
          <cell r="H896">
            <v>1993.12</v>
          </cell>
          <cell r="I896">
            <v>5</v>
          </cell>
          <cell r="J896">
            <v>0.45100000000000001</v>
          </cell>
          <cell r="K896">
            <v>100000</v>
          </cell>
          <cell r="L896">
            <v>0</v>
          </cell>
          <cell r="M896">
            <v>100000</v>
          </cell>
          <cell r="N896">
            <v>99000</v>
          </cell>
          <cell r="O896">
            <v>0</v>
          </cell>
          <cell r="P896">
            <v>99000</v>
          </cell>
          <cell r="Q896">
            <v>1000</v>
          </cell>
          <cell r="R896">
            <v>0</v>
          </cell>
          <cell r="S896">
            <v>0</v>
          </cell>
          <cell r="T896">
            <v>0</v>
          </cell>
          <cell r="U896">
            <v>1000</v>
          </cell>
          <cell r="V896">
            <v>0</v>
          </cell>
          <cell r="W896">
            <v>0</v>
          </cell>
        </row>
        <row r="897">
          <cell r="D897" t="str">
            <v>연구소 관리팀</v>
          </cell>
          <cell r="E897">
            <v>619860023</v>
          </cell>
          <cell r="F897" t="str">
            <v>도수계중계선</v>
          </cell>
          <cell r="G897" t="str">
            <v>1986.04.30</v>
          </cell>
          <cell r="H897">
            <v>1993.12</v>
          </cell>
          <cell r="I897">
            <v>5</v>
          </cell>
          <cell r="J897">
            <v>0.45100000000000001</v>
          </cell>
          <cell r="K897">
            <v>2000000</v>
          </cell>
          <cell r="L897">
            <v>0</v>
          </cell>
          <cell r="M897">
            <v>2000000</v>
          </cell>
          <cell r="N897">
            <v>1999000</v>
          </cell>
          <cell r="O897">
            <v>0</v>
          </cell>
          <cell r="P897">
            <v>1999000</v>
          </cell>
          <cell r="Q897">
            <v>1000</v>
          </cell>
          <cell r="R897">
            <v>0</v>
          </cell>
          <cell r="S897">
            <v>0</v>
          </cell>
          <cell r="T897">
            <v>0</v>
          </cell>
          <cell r="U897">
            <v>1000</v>
          </cell>
          <cell r="V897">
            <v>0</v>
          </cell>
          <cell r="W897">
            <v>0</v>
          </cell>
        </row>
        <row r="898">
          <cell r="D898" t="str">
            <v>연구소 관리팀</v>
          </cell>
          <cell r="E898">
            <v>619860024</v>
          </cell>
          <cell r="F898" t="str">
            <v>세랙타콘낵트중계선</v>
          </cell>
          <cell r="G898" t="str">
            <v>1986.04.30</v>
          </cell>
          <cell r="H898">
            <v>1993.12</v>
          </cell>
          <cell r="I898">
            <v>5</v>
          </cell>
          <cell r="J898">
            <v>0.45100000000000001</v>
          </cell>
          <cell r="K898">
            <v>200000</v>
          </cell>
          <cell r="L898">
            <v>0</v>
          </cell>
          <cell r="M898">
            <v>200000</v>
          </cell>
          <cell r="N898">
            <v>199000</v>
          </cell>
          <cell r="O898">
            <v>0</v>
          </cell>
          <cell r="P898">
            <v>199000</v>
          </cell>
          <cell r="Q898">
            <v>1000</v>
          </cell>
          <cell r="R898">
            <v>0</v>
          </cell>
          <cell r="S898">
            <v>0</v>
          </cell>
          <cell r="T898">
            <v>0</v>
          </cell>
          <cell r="U898">
            <v>1000</v>
          </cell>
          <cell r="V898">
            <v>0</v>
          </cell>
          <cell r="W898">
            <v>0</v>
          </cell>
        </row>
        <row r="899">
          <cell r="D899" t="str">
            <v>연구소 관리팀</v>
          </cell>
          <cell r="E899">
            <v>619860029</v>
          </cell>
          <cell r="F899" t="str">
            <v>THERMOMETER</v>
          </cell>
          <cell r="G899" t="str">
            <v>1986.08.11</v>
          </cell>
          <cell r="H899">
            <v>1993.12</v>
          </cell>
          <cell r="I899">
            <v>5</v>
          </cell>
          <cell r="J899">
            <v>0.45100000000000001</v>
          </cell>
          <cell r="K899">
            <v>550351</v>
          </cell>
          <cell r="L899">
            <v>0</v>
          </cell>
          <cell r="M899">
            <v>550351</v>
          </cell>
          <cell r="N899">
            <v>549351</v>
          </cell>
          <cell r="O899">
            <v>0</v>
          </cell>
          <cell r="P899">
            <v>549351</v>
          </cell>
          <cell r="Q899">
            <v>1000</v>
          </cell>
          <cell r="R899">
            <v>0</v>
          </cell>
          <cell r="S899">
            <v>0</v>
          </cell>
          <cell r="T899">
            <v>0</v>
          </cell>
          <cell r="U899">
            <v>1000</v>
          </cell>
          <cell r="V899">
            <v>0</v>
          </cell>
          <cell r="W899">
            <v>0</v>
          </cell>
        </row>
        <row r="900">
          <cell r="D900" t="str">
            <v>연구소 관리팀</v>
          </cell>
          <cell r="E900">
            <v>619860030</v>
          </cell>
          <cell r="F900" t="str">
            <v>DIGITLCR METER</v>
          </cell>
          <cell r="G900" t="str">
            <v>1986.08.11</v>
          </cell>
          <cell r="H900">
            <v>1993.12</v>
          </cell>
          <cell r="I900">
            <v>5</v>
          </cell>
          <cell r="J900">
            <v>0.45100000000000001</v>
          </cell>
          <cell r="K900">
            <v>5043839</v>
          </cell>
          <cell r="L900">
            <v>0</v>
          </cell>
          <cell r="M900">
            <v>5043839</v>
          </cell>
          <cell r="N900">
            <v>5042839</v>
          </cell>
          <cell r="O900">
            <v>0</v>
          </cell>
          <cell r="P900">
            <v>5042839</v>
          </cell>
          <cell r="Q900">
            <v>1000</v>
          </cell>
          <cell r="R900">
            <v>0</v>
          </cell>
          <cell r="S900">
            <v>0</v>
          </cell>
          <cell r="T900">
            <v>0</v>
          </cell>
          <cell r="U900">
            <v>1000</v>
          </cell>
          <cell r="V900">
            <v>0</v>
          </cell>
          <cell r="W900">
            <v>0</v>
          </cell>
        </row>
        <row r="901">
          <cell r="D901" t="str">
            <v>연구소 관리팀</v>
          </cell>
          <cell r="E901">
            <v>619860033</v>
          </cell>
          <cell r="F901" t="str">
            <v>CONNECTING TABLE</v>
          </cell>
          <cell r="G901" t="str">
            <v>1986.08.30</v>
          </cell>
          <cell r="H901">
            <v>1993.12</v>
          </cell>
          <cell r="I901">
            <v>5</v>
          </cell>
          <cell r="J901">
            <v>0.45100000000000001</v>
          </cell>
          <cell r="K901">
            <v>19609047</v>
          </cell>
          <cell r="L901">
            <v>0</v>
          </cell>
          <cell r="M901">
            <v>19609047</v>
          </cell>
          <cell r="N901">
            <v>19608047</v>
          </cell>
          <cell r="O901">
            <v>0</v>
          </cell>
          <cell r="P901">
            <v>19608047</v>
          </cell>
          <cell r="Q901">
            <v>1000</v>
          </cell>
          <cell r="R901">
            <v>0</v>
          </cell>
          <cell r="S901">
            <v>0</v>
          </cell>
          <cell r="T901">
            <v>0</v>
          </cell>
          <cell r="U901">
            <v>1000</v>
          </cell>
          <cell r="V901">
            <v>0</v>
          </cell>
          <cell r="W901">
            <v>0</v>
          </cell>
        </row>
        <row r="902">
          <cell r="D902" t="str">
            <v>연구소 관리팀</v>
          </cell>
          <cell r="E902">
            <v>619860037</v>
          </cell>
          <cell r="F902" t="str">
            <v>수 동 지 게 차</v>
          </cell>
          <cell r="G902" t="str">
            <v>1986.09.29</v>
          </cell>
          <cell r="H902">
            <v>1993.12</v>
          </cell>
          <cell r="I902">
            <v>5</v>
          </cell>
          <cell r="J902">
            <v>0.45100000000000001</v>
          </cell>
          <cell r="K902">
            <v>350000</v>
          </cell>
          <cell r="L902">
            <v>0</v>
          </cell>
          <cell r="M902">
            <v>350000</v>
          </cell>
          <cell r="N902">
            <v>349000</v>
          </cell>
          <cell r="O902">
            <v>0</v>
          </cell>
          <cell r="P902">
            <v>349000</v>
          </cell>
          <cell r="Q902">
            <v>1000</v>
          </cell>
          <cell r="R902">
            <v>0</v>
          </cell>
          <cell r="S902">
            <v>0</v>
          </cell>
          <cell r="T902">
            <v>0</v>
          </cell>
          <cell r="U902">
            <v>1000</v>
          </cell>
          <cell r="V902">
            <v>0</v>
          </cell>
          <cell r="W902">
            <v>0</v>
          </cell>
        </row>
        <row r="903">
          <cell r="D903" t="str">
            <v>연구소 관리팀</v>
          </cell>
          <cell r="E903">
            <v>619860041</v>
          </cell>
          <cell r="F903" t="str">
            <v>자 동 전 압 조 정 기</v>
          </cell>
          <cell r="G903" t="str">
            <v>1986.10.31</v>
          </cell>
          <cell r="H903">
            <v>1993.12</v>
          </cell>
          <cell r="I903">
            <v>5</v>
          </cell>
          <cell r="J903">
            <v>0.45100000000000001</v>
          </cell>
          <cell r="K903">
            <v>4400000</v>
          </cell>
          <cell r="L903">
            <v>0</v>
          </cell>
          <cell r="M903">
            <v>4400000</v>
          </cell>
          <cell r="N903">
            <v>4399000</v>
          </cell>
          <cell r="O903">
            <v>0</v>
          </cell>
          <cell r="P903">
            <v>4399000</v>
          </cell>
          <cell r="Q903">
            <v>1000</v>
          </cell>
          <cell r="R903">
            <v>0</v>
          </cell>
          <cell r="S903">
            <v>0</v>
          </cell>
          <cell r="T903">
            <v>0</v>
          </cell>
          <cell r="U903">
            <v>1000</v>
          </cell>
          <cell r="V903">
            <v>0</v>
          </cell>
          <cell r="W903">
            <v>0</v>
          </cell>
        </row>
        <row r="904">
          <cell r="D904" t="str">
            <v>연구소 관리팀</v>
          </cell>
          <cell r="E904">
            <v>619860043</v>
          </cell>
          <cell r="F904" t="str">
            <v>SDLDER POT</v>
          </cell>
          <cell r="G904" t="str">
            <v>1986.11.29</v>
          </cell>
          <cell r="H904">
            <v>1993.12</v>
          </cell>
          <cell r="I904">
            <v>5</v>
          </cell>
          <cell r="J904">
            <v>0.45100000000000001</v>
          </cell>
          <cell r="K904">
            <v>400000</v>
          </cell>
          <cell r="L904">
            <v>0</v>
          </cell>
          <cell r="M904">
            <v>400000</v>
          </cell>
          <cell r="N904">
            <v>399000</v>
          </cell>
          <cell r="O904">
            <v>0</v>
          </cell>
          <cell r="P904">
            <v>399000</v>
          </cell>
          <cell r="Q904">
            <v>1000</v>
          </cell>
          <cell r="R904">
            <v>0</v>
          </cell>
          <cell r="S904">
            <v>0</v>
          </cell>
          <cell r="T904">
            <v>0</v>
          </cell>
          <cell r="U904">
            <v>1000</v>
          </cell>
          <cell r="V904">
            <v>0</v>
          </cell>
          <cell r="W904">
            <v>0</v>
          </cell>
        </row>
        <row r="905">
          <cell r="D905" t="str">
            <v>연구소 관리팀</v>
          </cell>
          <cell r="E905">
            <v>619860044</v>
          </cell>
          <cell r="F905" t="str">
            <v>FAN HEATER</v>
          </cell>
          <cell r="G905" t="str">
            <v>1986.12.31</v>
          </cell>
          <cell r="H905">
            <v>1993.12</v>
          </cell>
          <cell r="I905">
            <v>5</v>
          </cell>
          <cell r="J905">
            <v>0.45100000000000001</v>
          </cell>
          <cell r="K905">
            <v>600000</v>
          </cell>
          <cell r="L905">
            <v>0</v>
          </cell>
          <cell r="M905">
            <v>600000</v>
          </cell>
          <cell r="N905">
            <v>599000</v>
          </cell>
          <cell r="O905">
            <v>0</v>
          </cell>
          <cell r="P905">
            <v>599000</v>
          </cell>
          <cell r="Q905">
            <v>1000</v>
          </cell>
          <cell r="R905">
            <v>0</v>
          </cell>
          <cell r="S905">
            <v>0</v>
          </cell>
          <cell r="T905">
            <v>0</v>
          </cell>
          <cell r="U905">
            <v>1000</v>
          </cell>
          <cell r="V905">
            <v>0</v>
          </cell>
          <cell r="W905">
            <v>0</v>
          </cell>
        </row>
        <row r="906">
          <cell r="D906" t="str">
            <v>연구소 관리팀</v>
          </cell>
          <cell r="E906">
            <v>619870001</v>
          </cell>
          <cell r="F906" t="str">
            <v>EPROM PROGRAMMER</v>
          </cell>
          <cell r="G906" t="str">
            <v>1987.03.13</v>
          </cell>
          <cell r="H906">
            <v>1993.12</v>
          </cell>
          <cell r="I906">
            <v>5</v>
          </cell>
          <cell r="J906">
            <v>0.45100000000000001</v>
          </cell>
          <cell r="K906">
            <v>2300000</v>
          </cell>
          <cell r="L906">
            <v>0</v>
          </cell>
          <cell r="M906">
            <v>2300000</v>
          </cell>
          <cell r="N906">
            <v>2299000</v>
          </cell>
          <cell r="O906">
            <v>0</v>
          </cell>
          <cell r="P906">
            <v>2299000</v>
          </cell>
          <cell r="Q906">
            <v>1000</v>
          </cell>
          <cell r="R906">
            <v>0</v>
          </cell>
          <cell r="S906">
            <v>0</v>
          </cell>
          <cell r="T906">
            <v>0</v>
          </cell>
          <cell r="U906">
            <v>1000</v>
          </cell>
          <cell r="V906">
            <v>0</v>
          </cell>
          <cell r="W906">
            <v>0</v>
          </cell>
        </row>
        <row r="907">
          <cell r="D907" t="str">
            <v>연구소 관리팀</v>
          </cell>
          <cell r="E907">
            <v>619870002</v>
          </cell>
          <cell r="F907" t="str">
            <v>DIWEYOR</v>
          </cell>
          <cell r="G907" t="str">
            <v>1987.03.13</v>
          </cell>
          <cell r="H907">
            <v>1993.12</v>
          </cell>
          <cell r="I907">
            <v>5</v>
          </cell>
          <cell r="J907">
            <v>0.45100000000000001</v>
          </cell>
          <cell r="K907">
            <v>19000000</v>
          </cell>
          <cell r="L907">
            <v>0</v>
          </cell>
          <cell r="M907">
            <v>19000000</v>
          </cell>
          <cell r="N907">
            <v>18999000</v>
          </cell>
          <cell r="O907">
            <v>0</v>
          </cell>
          <cell r="P907">
            <v>18999000</v>
          </cell>
          <cell r="Q907">
            <v>1000</v>
          </cell>
          <cell r="R907">
            <v>0</v>
          </cell>
          <cell r="S907">
            <v>0</v>
          </cell>
          <cell r="T907">
            <v>0</v>
          </cell>
          <cell r="U907">
            <v>1000</v>
          </cell>
          <cell r="V907">
            <v>0</v>
          </cell>
          <cell r="W907">
            <v>0</v>
          </cell>
        </row>
        <row r="908">
          <cell r="D908" t="str">
            <v>연구소 관리팀</v>
          </cell>
          <cell r="E908">
            <v>619870003</v>
          </cell>
          <cell r="F908" t="str">
            <v>HANDTOCL</v>
          </cell>
          <cell r="G908" t="str">
            <v>1987.03.13</v>
          </cell>
          <cell r="H908">
            <v>1993.12</v>
          </cell>
          <cell r="I908">
            <v>5</v>
          </cell>
          <cell r="J908">
            <v>0.45100000000000001</v>
          </cell>
          <cell r="K908">
            <v>895565</v>
          </cell>
          <cell r="L908">
            <v>0</v>
          </cell>
          <cell r="M908">
            <v>895565</v>
          </cell>
          <cell r="N908">
            <v>894565</v>
          </cell>
          <cell r="O908">
            <v>0</v>
          </cell>
          <cell r="P908">
            <v>894565</v>
          </cell>
          <cell r="Q908">
            <v>1000</v>
          </cell>
          <cell r="R908">
            <v>0</v>
          </cell>
          <cell r="S908">
            <v>0</v>
          </cell>
          <cell r="T908">
            <v>0</v>
          </cell>
          <cell r="U908">
            <v>1000</v>
          </cell>
          <cell r="V908">
            <v>0</v>
          </cell>
          <cell r="W908">
            <v>0</v>
          </cell>
        </row>
        <row r="909">
          <cell r="D909" t="str">
            <v>연구소 관리팀</v>
          </cell>
          <cell r="E909">
            <v>619870005</v>
          </cell>
          <cell r="F909" t="str">
            <v>EPROM PROGRAMMER</v>
          </cell>
          <cell r="G909" t="str">
            <v>1987.05.14</v>
          </cell>
          <cell r="H909">
            <v>1993.12</v>
          </cell>
          <cell r="I909">
            <v>5</v>
          </cell>
          <cell r="J909">
            <v>0.45100000000000001</v>
          </cell>
          <cell r="K909">
            <v>1500000</v>
          </cell>
          <cell r="L909">
            <v>0</v>
          </cell>
          <cell r="M909">
            <v>1500000</v>
          </cell>
          <cell r="N909">
            <v>1499000</v>
          </cell>
          <cell r="O909">
            <v>0</v>
          </cell>
          <cell r="P909">
            <v>1499000</v>
          </cell>
          <cell r="Q909">
            <v>1000</v>
          </cell>
          <cell r="R909">
            <v>0</v>
          </cell>
          <cell r="S909">
            <v>0</v>
          </cell>
          <cell r="T909">
            <v>0</v>
          </cell>
          <cell r="U909">
            <v>1000</v>
          </cell>
          <cell r="V909">
            <v>0</v>
          </cell>
          <cell r="W909">
            <v>0</v>
          </cell>
        </row>
        <row r="910">
          <cell r="D910" t="str">
            <v>연구소 관리팀</v>
          </cell>
          <cell r="E910">
            <v>619870006</v>
          </cell>
          <cell r="F910" t="str">
            <v>정 전 기 테 스 타 기</v>
          </cell>
          <cell r="G910" t="str">
            <v>1987.05.30</v>
          </cell>
          <cell r="H910">
            <v>1993.12</v>
          </cell>
          <cell r="I910">
            <v>5</v>
          </cell>
          <cell r="J910">
            <v>0.45100000000000001</v>
          </cell>
          <cell r="K910">
            <v>470000</v>
          </cell>
          <cell r="L910">
            <v>0</v>
          </cell>
          <cell r="M910">
            <v>470000</v>
          </cell>
          <cell r="N910">
            <v>469000</v>
          </cell>
          <cell r="O910">
            <v>0</v>
          </cell>
          <cell r="P910">
            <v>469000</v>
          </cell>
          <cell r="Q910">
            <v>1000</v>
          </cell>
          <cell r="R910">
            <v>0</v>
          </cell>
          <cell r="S910">
            <v>0</v>
          </cell>
          <cell r="T910">
            <v>0</v>
          </cell>
          <cell r="U910">
            <v>1000</v>
          </cell>
          <cell r="V910">
            <v>0</v>
          </cell>
          <cell r="W910">
            <v>0</v>
          </cell>
        </row>
        <row r="911">
          <cell r="D911" t="str">
            <v>연구소 관리팀</v>
          </cell>
          <cell r="E911">
            <v>619870011</v>
          </cell>
          <cell r="F911" t="str">
            <v>IC HANDLER</v>
          </cell>
          <cell r="G911" t="str">
            <v>1987.09.30</v>
          </cell>
          <cell r="H911">
            <v>1993.12</v>
          </cell>
          <cell r="I911">
            <v>5</v>
          </cell>
          <cell r="J911">
            <v>0.45100000000000001</v>
          </cell>
          <cell r="K911">
            <v>42033711</v>
          </cell>
          <cell r="L911">
            <v>0</v>
          </cell>
          <cell r="M911">
            <v>42033711</v>
          </cell>
          <cell r="N911">
            <v>42032711</v>
          </cell>
          <cell r="O911">
            <v>0</v>
          </cell>
          <cell r="P911">
            <v>42032711</v>
          </cell>
          <cell r="Q911">
            <v>1000</v>
          </cell>
          <cell r="R911">
            <v>0</v>
          </cell>
          <cell r="S911">
            <v>0</v>
          </cell>
          <cell r="T911">
            <v>0</v>
          </cell>
          <cell r="U911">
            <v>1000</v>
          </cell>
          <cell r="V911">
            <v>0</v>
          </cell>
          <cell r="W911">
            <v>0</v>
          </cell>
        </row>
        <row r="912">
          <cell r="D912" t="str">
            <v>연구소 관리팀</v>
          </cell>
          <cell r="E912">
            <v>619870012</v>
          </cell>
          <cell r="F912" t="str">
            <v>DOLNTER</v>
          </cell>
          <cell r="G912" t="str">
            <v>1987.09.30</v>
          </cell>
          <cell r="H912">
            <v>1993.12</v>
          </cell>
          <cell r="I912">
            <v>5</v>
          </cell>
          <cell r="J912">
            <v>0.45100000000000001</v>
          </cell>
          <cell r="K912">
            <v>3215404</v>
          </cell>
          <cell r="L912">
            <v>0</v>
          </cell>
          <cell r="M912">
            <v>3215404</v>
          </cell>
          <cell r="N912">
            <v>3214404</v>
          </cell>
          <cell r="O912">
            <v>0</v>
          </cell>
          <cell r="P912">
            <v>3214404</v>
          </cell>
          <cell r="Q912">
            <v>1000</v>
          </cell>
          <cell r="R912">
            <v>0</v>
          </cell>
          <cell r="S912">
            <v>0</v>
          </cell>
          <cell r="T912">
            <v>0</v>
          </cell>
          <cell r="U912">
            <v>1000</v>
          </cell>
          <cell r="V912">
            <v>0</v>
          </cell>
          <cell r="W912">
            <v>0</v>
          </cell>
        </row>
        <row r="913">
          <cell r="D913" t="str">
            <v>연구소 관리팀</v>
          </cell>
          <cell r="E913">
            <v>619870013</v>
          </cell>
          <cell r="F913" t="str">
            <v>DIGITAL IC TESTSYS.</v>
          </cell>
          <cell r="G913" t="str">
            <v>1987.09.30</v>
          </cell>
          <cell r="H913">
            <v>1993.12</v>
          </cell>
          <cell r="I913">
            <v>5</v>
          </cell>
          <cell r="J913">
            <v>0.45100000000000001</v>
          </cell>
          <cell r="K913">
            <v>121871204</v>
          </cell>
          <cell r="L913">
            <v>0</v>
          </cell>
          <cell r="M913">
            <v>121871204</v>
          </cell>
          <cell r="N913">
            <v>121870204</v>
          </cell>
          <cell r="O913">
            <v>0</v>
          </cell>
          <cell r="P913">
            <v>121870204</v>
          </cell>
          <cell r="Q913">
            <v>1000</v>
          </cell>
          <cell r="R913">
            <v>0</v>
          </cell>
          <cell r="S913">
            <v>0</v>
          </cell>
          <cell r="T913">
            <v>0</v>
          </cell>
          <cell r="U913">
            <v>1000</v>
          </cell>
          <cell r="V913">
            <v>0</v>
          </cell>
          <cell r="W913">
            <v>0</v>
          </cell>
        </row>
        <row r="914">
          <cell r="D914" t="str">
            <v>연구소 관리팀</v>
          </cell>
          <cell r="E914">
            <v>619870014</v>
          </cell>
          <cell r="F914" t="str">
            <v>Q METER</v>
          </cell>
          <cell r="G914" t="str">
            <v>1987.10.31</v>
          </cell>
          <cell r="H914">
            <v>1993.12</v>
          </cell>
          <cell r="I914">
            <v>5</v>
          </cell>
          <cell r="J914">
            <v>0.45100000000000001</v>
          </cell>
          <cell r="K914">
            <v>30794143</v>
          </cell>
          <cell r="L914">
            <v>0</v>
          </cell>
          <cell r="M914">
            <v>30794143</v>
          </cell>
          <cell r="N914">
            <v>30793143</v>
          </cell>
          <cell r="O914">
            <v>0</v>
          </cell>
          <cell r="P914">
            <v>30793143</v>
          </cell>
          <cell r="Q914">
            <v>1000</v>
          </cell>
          <cell r="R914">
            <v>0</v>
          </cell>
          <cell r="S914">
            <v>0</v>
          </cell>
          <cell r="T914">
            <v>0</v>
          </cell>
          <cell r="U914">
            <v>1000</v>
          </cell>
          <cell r="V914">
            <v>0</v>
          </cell>
          <cell r="W914">
            <v>0</v>
          </cell>
        </row>
        <row r="915">
          <cell r="D915" t="str">
            <v>연구소 관리팀</v>
          </cell>
          <cell r="E915">
            <v>619870016</v>
          </cell>
          <cell r="F915" t="str">
            <v>MIORDPRDOESSOR</v>
          </cell>
          <cell r="G915" t="str">
            <v>1987.10.31</v>
          </cell>
          <cell r="H915">
            <v>1993.12</v>
          </cell>
          <cell r="I915">
            <v>5</v>
          </cell>
          <cell r="J915">
            <v>0.45100000000000001</v>
          </cell>
          <cell r="K915">
            <v>28080866</v>
          </cell>
          <cell r="L915">
            <v>0</v>
          </cell>
          <cell r="M915">
            <v>28080866</v>
          </cell>
          <cell r="N915">
            <v>28079866</v>
          </cell>
          <cell r="O915">
            <v>0</v>
          </cell>
          <cell r="P915">
            <v>28079866</v>
          </cell>
          <cell r="Q915">
            <v>1000</v>
          </cell>
          <cell r="R915">
            <v>0</v>
          </cell>
          <cell r="S915">
            <v>0</v>
          </cell>
          <cell r="T915">
            <v>0</v>
          </cell>
          <cell r="U915">
            <v>1000</v>
          </cell>
          <cell r="V915">
            <v>0</v>
          </cell>
          <cell r="W915">
            <v>0</v>
          </cell>
        </row>
        <row r="916">
          <cell r="D916" t="str">
            <v>연구소 관리팀</v>
          </cell>
          <cell r="E916">
            <v>619870017</v>
          </cell>
          <cell r="F916" t="str">
            <v>SPARE RARTS FOR</v>
          </cell>
          <cell r="G916" t="str">
            <v>1987.11.30</v>
          </cell>
          <cell r="H916">
            <v>1993.12</v>
          </cell>
          <cell r="I916">
            <v>5</v>
          </cell>
          <cell r="J916">
            <v>0.45100000000000001</v>
          </cell>
          <cell r="K916">
            <v>57212414</v>
          </cell>
          <cell r="L916">
            <v>0</v>
          </cell>
          <cell r="M916">
            <v>57212414</v>
          </cell>
          <cell r="N916">
            <v>57211414</v>
          </cell>
          <cell r="O916">
            <v>0</v>
          </cell>
          <cell r="P916">
            <v>57211414</v>
          </cell>
          <cell r="Q916">
            <v>1000</v>
          </cell>
          <cell r="R916">
            <v>0</v>
          </cell>
          <cell r="S916">
            <v>0</v>
          </cell>
          <cell r="T916">
            <v>0</v>
          </cell>
          <cell r="U916">
            <v>1000</v>
          </cell>
          <cell r="V916">
            <v>0</v>
          </cell>
          <cell r="W916">
            <v>0</v>
          </cell>
        </row>
        <row r="917">
          <cell r="D917" t="str">
            <v>연구소 관리팀</v>
          </cell>
          <cell r="E917">
            <v>619870024</v>
          </cell>
          <cell r="F917" t="str">
            <v>MDOULE</v>
          </cell>
          <cell r="G917" t="str">
            <v>1987.12.31</v>
          </cell>
          <cell r="H917">
            <v>1993.12</v>
          </cell>
          <cell r="I917">
            <v>5</v>
          </cell>
          <cell r="J917">
            <v>0.45100000000000001</v>
          </cell>
          <cell r="K917">
            <v>500000</v>
          </cell>
          <cell r="L917">
            <v>0</v>
          </cell>
          <cell r="M917">
            <v>500000</v>
          </cell>
          <cell r="N917">
            <v>499000</v>
          </cell>
          <cell r="O917">
            <v>0</v>
          </cell>
          <cell r="P917">
            <v>499000</v>
          </cell>
          <cell r="Q917">
            <v>1000</v>
          </cell>
          <cell r="R917">
            <v>0</v>
          </cell>
          <cell r="S917">
            <v>0</v>
          </cell>
          <cell r="T917">
            <v>0</v>
          </cell>
          <cell r="U917">
            <v>1000</v>
          </cell>
          <cell r="V917">
            <v>0</v>
          </cell>
          <cell r="W917">
            <v>0</v>
          </cell>
        </row>
        <row r="918">
          <cell r="D918" t="str">
            <v>연구소 관리팀</v>
          </cell>
          <cell r="E918">
            <v>619870025</v>
          </cell>
          <cell r="F918" t="str">
            <v>PRINTER</v>
          </cell>
          <cell r="G918" t="str">
            <v>1987.12.31</v>
          </cell>
          <cell r="H918">
            <v>1993.12</v>
          </cell>
          <cell r="I918">
            <v>5</v>
          </cell>
          <cell r="J918">
            <v>0.45100000000000001</v>
          </cell>
          <cell r="K918">
            <v>27150000</v>
          </cell>
          <cell r="L918">
            <v>0</v>
          </cell>
          <cell r="M918">
            <v>27150000</v>
          </cell>
          <cell r="N918">
            <v>27149000</v>
          </cell>
          <cell r="O918">
            <v>0</v>
          </cell>
          <cell r="P918">
            <v>27149000</v>
          </cell>
          <cell r="Q918">
            <v>1000</v>
          </cell>
          <cell r="R918">
            <v>0</v>
          </cell>
          <cell r="S918">
            <v>0</v>
          </cell>
          <cell r="T918">
            <v>0</v>
          </cell>
          <cell r="U918">
            <v>1000</v>
          </cell>
          <cell r="V918">
            <v>0</v>
          </cell>
          <cell r="W918">
            <v>0</v>
          </cell>
        </row>
        <row r="919">
          <cell r="D919" t="str">
            <v>연구소 관리팀</v>
          </cell>
          <cell r="E919">
            <v>619870026</v>
          </cell>
          <cell r="F919" t="str">
            <v>FU BOX</v>
          </cell>
          <cell r="G919" t="str">
            <v>1987.12.31</v>
          </cell>
          <cell r="H919">
            <v>1993.12</v>
          </cell>
          <cell r="I919">
            <v>5</v>
          </cell>
          <cell r="J919">
            <v>0.45100000000000001</v>
          </cell>
          <cell r="K919">
            <v>9262500</v>
          </cell>
          <cell r="L919">
            <v>0</v>
          </cell>
          <cell r="M919">
            <v>9262500</v>
          </cell>
          <cell r="N919">
            <v>9261500</v>
          </cell>
          <cell r="O919">
            <v>0</v>
          </cell>
          <cell r="P919">
            <v>9261500</v>
          </cell>
          <cell r="Q919">
            <v>1000</v>
          </cell>
          <cell r="R919">
            <v>0</v>
          </cell>
          <cell r="S919">
            <v>0</v>
          </cell>
          <cell r="T919">
            <v>0</v>
          </cell>
          <cell r="U919">
            <v>1000</v>
          </cell>
          <cell r="V919">
            <v>0</v>
          </cell>
          <cell r="W919">
            <v>0</v>
          </cell>
        </row>
        <row r="920">
          <cell r="D920" t="str">
            <v>연구소 관리팀</v>
          </cell>
          <cell r="E920">
            <v>619870027</v>
          </cell>
          <cell r="F920" t="str">
            <v>MT</v>
          </cell>
          <cell r="G920" t="str">
            <v>1987.12.31</v>
          </cell>
          <cell r="H920">
            <v>1993.12</v>
          </cell>
          <cell r="I920">
            <v>5</v>
          </cell>
          <cell r="J920">
            <v>0.45100000000000001</v>
          </cell>
          <cell r="K920">
            <v>567789</v>
          </cell>
          <cell r="L920">
            <v>0</v>
          </cell>
          <cell r="M920">
            <v>567789</v>
          </cell>
          <cell r="N920">
            <v>566789</v>
          </cell>
          <cell r="O920">
            <v>0</v>
          </cell>
          <cell r="P920">
            <v>566789</v>
          </cell>
          <cell r="Q920">
            <v>1000</v>
          </cell>
          <cell r="R920">
            <v>0</v>
          </cell>
          <cell r="S920">
            <v>0</v>
          </cell>
          <cell r="T920">
            <v>0</v>
          </cell>
          <cell r="U920">
            <v>1000</v>
          </cell>
          <cell r="V920">
            <v>0</v>
          </cell>
          <cell r="W920">
            <v>0</v>
          </cell>
        </row>
        <row r="921">
          <cell r="D921" t="str">
            <v>연구소 관리팀</v>
          </cell>
          <cell r="E921">
            <v>619870029</v>
          </cell>
          <cell r="F921" t="str">
            <v>OAMERA SET</v>
          </cell>
          <cell r="G921" t="str">
            <v>1987.12.31</v>
          </cell>
          <cell r="H921">
            <v>1993.12</v>
          </cell>
          <cell r="I921">
            <v>5</v>
          </cell>
          <cell r="J921">
            <v>0.45100000000000001</v>
          </cell>
          <cell r="K921">
            <v>4192470</v>
          </cell>
          <cell r="L921">
            <v>0</v>
          </cell>
          <cell r="M921">
            <v>4192470</v>
          </cell>
          <cell r="N921">
            <v>4191470</v>
          </cell>
          <cell r="O921">
            <v>0</v>
          </cell>
          <cell r="P921">
            <v>4191470</v>
          </cell>
          <cell r="Q921">
            <v>1000</v>
          </cell>
          <cell r="R921">
            <v>0</v>
          </cell>
          <cell r="S921">
            <v>0</v>
          </cell>
          <cell r="T921">
            <v>0</v>
          </cell>
          <cell r="U921">
            <v>1000</v>
          </cell>
          <cell r="V921">
            <v>0</v>
          </cell>
          <cell r="W921">
            <v>0</v>
          </cell>
        </row>
        <row r="922">
          <cell r="D922" t="str">
            <v>연구소 관리팀</v>
          </cell>
          <cell r="E922">
            <v>619870030</v>
          </cell>
          <cell r="F922" t="str">
            <v>HDD &amp; CARTRIDGE</v>
          </cell>
          <cell r="G922" t="str">
            <v>1987.12.31</v>
          </cell>
          <cell r="H922">
            <v>1993.12</v>
          </cell>
          <cell r="I922">
            <v>5</v>
          </cell>
          <cell r="J922">
            <v>0.45100000000000001</v>
          </cell>
          <cell r="K922">
            <v>2007783</v>
          </cell>
          <cell r="L922">
            <v>0</v>
          </cell>
          <cell r="M922">
            <v>2007783</v>
          </cell>
          <cell r="N922">
            <v>2006783</v>
          </cell>
          <cell r="O922">
            <v>0</v>
          </cell>
          <cell r="P922">
            <v>2006783</v>
          </cell>
          <cell r="Q922">
            <v>1000</v>
          </cell>
          <cell r="R922">
            <v>0</v>
          </cell>
          <cell r="S922">
            <v>0</v>
          </cell>
          <cell r="T922">
            <v>0</v>
          </cell>
          <cell r="U922">
            <v>1000</v>
          </cell>
          <cell r="V922">
            <v>0</v>
          </cell>
          <cell r="W922">
            <v>0</v>
          </cell>
        </row>
        <row r="923">
          <cell r="D923" t="str">
            <v>연구소 관리팀</v>
          </cell>
          <cell r="E923">
            <v>619870031</v>
          </cell>
          <cell r="F923" t="str">
            <v>MT TRANSPORT</v>
          </cell>
          <cell r="G923" t="str">
            <v>1987.12.31</v>
          </cell>
          <cell r="H923">
            <v>1993.12</v>
          </cell>
          <cell r="I923">
            <v>5</v>
          </cell>
          <cell r="J923">
            <v>0.45100000000000001</v>
          </cell>
          <cell r="K923">
            <v>19065098</v>
          </cell>
          <cell r="L923">
            <v>0</v>
          </cell>
          <cell r="M923">
            <v>19065098</v>
          </cell>
          <cell r="N923">
            <v>19064098</v>
          </cell>
          <cell r="O923">
            <v>0</v>
          </cell>
          <cell r="P923">
            <v>19064098</v>
          </cell>
          <cell r="Q923">
            <v>1000</v>
          </cell>
          <cell r="R923">
            <v>0</v>
          </cell>
          <cell r="S923">
            <v>0</v>
          </cell>
          <cell r="T923">
            <v>0</v>
          </cell>
          <cell r="U923">
            <v>1000</v>
          </cell>
          <cell r="V923">
            <v>0</v>
          </cell>
          <cell r="W923">
            <v>0</v>
          </cell>
        </row>
        <row r="924">
          <cell r="D924" t="str">
            <v>연구소 관리팀</v>
          </cell>
          <cell r="E924">
            <v>619870032</v>
          </cell>
          <cell r="F924" t="str">
            <v>IC TEST SYSTEM</v>
          </cell>
          <cell r="G924" t="str">
            <v>1987.12.31</v>
          </cell>
          <cell r="H924">
            <v>1993.12</v>
          </cell>
          <cell r="I924">
            <v>5</v>
          </cell>
          <cell r="J924">
            <v>0.45100000000000001</v>
          </cell>
          <cell r="K924">
            <v>19136013</v>
          </cell>
          <cell r="L924">
            <v>0</v>
          </cell>
          <cell r="M924">
            <v>19136013</v>
          </cell>
          <cell r="N924">
            <v>19135013</v>
          </cell>
          <cell r="O924">
            <v>0</v>
          </cell>
          <cell r="P924">
            <v>19135013</v>
          </cell>
          <cell r="Q924">
            <v>1000</v>
          </cell>
          <cell r="R924">
            <v>0</v>
          </cell>
          <cell r="S924">
            <v>0</v>
          </cell>
          <cell r="T924">
            <v>0</v>
          </cell>
          <cell r="U924">
            <v>1000</v>
          </cell>
          <cell r="V924">
            <v>0</v>
          </cell>
          <cell r="W924">
            <v>0</v>
          </cell>
        </row>
        <row r="925">
          <cell r="D925" t="str">
            <v>연구소 관리팀</v>
          </cell>
          <cell r="E925">
            <v>619870033</v>
          </cell>
          <cell r="F925" t="str">
            <v>램 프 캡 금 형</v>
          </cell>
          <cell r="G925" t="str">
            <v>1987.12.31</v>
          </cell>
          <cell r="H925">
            <v>1993.12</v>
          </cell>
          <cell r="I925">
            <v>5</v>
          </cell>
          <cell r="J925">
            <v>0.45100000000000001</v>
          </cell>
          <cell r="K925">
            <v>2200000</v>
          </cell>
          <cell r="L925">
            <v>0</v>
          </cell>
          <cell r="M925">
            <v>2200000</v>
          </cell>
          <cell r="N925">
            <v>2199000</v>
          </cell>
          <cell r="O925">
            <v>0</v>
          </cell>
          <cell r="P925">
            <v>2199000</v>
          </cell>
          <cell r="Q925">
            <v>1000</v>
          </cell>
          <cell r="R925">
            <v>0</v>
          </cell>
          <cell r="S925">
            <v>0</v>
          </cell>
          <cell r="T925">
            <v>0</v>
          </cell>
          <cell r="U925">
            <v>1000</v>
          </cell>
          <cell r="V925">
            <v>0</v>
          </cell>
          <cell r="W925">
            <v>0</v>
          </cell>
        </row>
        <row r="926">
          <cell r="D926" t="str">
            <v>연구소 관리팀</v>
          </cell>
          <cell r="E926">
            <v>619880001</v>
          </cell>
          <cell r="F926" t="str">
            <v>EPROM PROGRAMMER</v>
          </cell>
          <cell r="G926" t="str">
            <v>1988.02.09</v>
          </cell>
          <cell r="H926">
            <v>1994.12</v>
          </cell>
          <cell r="I926">
            <v>5</v>
          </cell>
          <cell r="J926">
            <v>0.45100000000000001</v>
          </cell>
          <cell r="K926">
            <v>9447362</v>
          </cell>
          <cell r="L926">
            <v>0</v>
          </cell>
          <cell r="M926">
            <v>9447362</v>
          </cell>
          <cell r="N926">
            <v>9446362</v>
          </cell>
          <cell r="O926">
            <v>0</v>
          </cell>
          <cell r="P926">
            <v>9446362</v>
          </cell>
          <cell r="Q926">
            <v>1000</v>
          </cell>
          <cell r="R926">
            <v>0</v>
          </cell>
          <cell r="S926">
            <v>0</v>
          </cell>
          <cell r="T926">
            <v>0</v>
          </cell>
          <cell r="U926">
            <v>1000</v>
          </cell>
          <cell r="V926">
            <v>0</v>
          </cell>
          <cell r="W926">
            <v>0</v>
          </cell>
        </row>
        <row r="927">
          <cell r="D927" t="str">
            <v>연구소 관리팀</v>
          </cell>
          <cell r="E927">
            <v>619880004</v>
          </cell>
          <cell r="F927" t="str">
            <v>탁 상 DRILLING M/C</v>
          </cell>
          <cell r="G927" t="str">
            <v>1988.03.31</v>
          </cell>
          <cell r="H927">
            <v>1994.12</v>
          </cell>
          <cell r="I927">
            <v>5</v>
          </cell>
          <cell r="J927">
            <v>0.45100000000000001</v>
          </cell>
          <cell r="K927">
            <v>325000</v>
          </cell>
          <cell r="L927">
            <v>0</v>
          </cell>
          <cell r="M927">
            <v>325000</v>
          </cell>
          <cell r="N927">
            <v>324000</v>
          </cell>
          <cell r="O927">
            <v>0</v>
          </cell>
          <cell r="P927">
            <v>324000</v>
          </cell>
          <cell r="Q927">
            <v>1000</v>
          </cell>
          <cell r="R927">
            <v>0</v>
          </cell>
          <cell r="S927">
            <v>0</v>
          </cell>
          <cell r="T927">
            <v>0</v>
          </cell>
          <cell r="U927">
            <v>1000</v>
          </cell>
          <cell r="V927">
            <v>0</v>
          </cell>
          <cell r="W927">
            <v>0</v>
          </cell>
        </row>
        <row r="928">
          <cell r="D928" t="str">
            <v>연구소 관리팀</v>
          </cell>
          <cell r="E928">
            <v>619880005</v>
          </cell>
          <cell r="F928" t="str">
            <v>내 막 시 험 기</v>
          </cell>
          <cell r="G928" t="str">
            <v>1988.05.31</v>
          </cell>
          <cell r="H928">
            <v>1994.12</v>
          </cell>
          <cell r="I928">
            <v>5</v>
          </cell>
          <cell r="J928">
            <v>0.45100000000000001</v>
          </cell>
          <cell r="K928">
            <v>617500</v>
          </cell>
          <cell r="L928">
            <v>0</v>
          </cell>
          <cell r="M928">
            <v>617500</v>
          </cell>
          <cell r="N928">
            <v>616500</v>
          </cell>
          <cell r="O928">
            <v>0</v>
          </cell>
          <cell r="P928">
            <v>616500</v>
          </cell>
          <cell r="Q928">
            <v>1000</v>
          </cell>
          <cell r="R928">
            <v>0</v>
          </cell>
          <cell r="S928">
            <v>0</v>
          </cell>
          <cell r="T928">
            <v>0</v>
          </cell>
          <cell r="U928">
            <v>1000</v>
          </cell>
          <cell r="V928">
            <v>0</v>
          </cell>
          <cell r="W928">
            <v>0</v>
          </cell>
        </row>
        <row r="929">
          <cell r="D929" t="str">
            <v>연구소 관리팀</v>
          </cell>
          <cell r="E929">
            <v>619880006</v>
          </cell>
          <cell r="F929" t="str">
            <v>ROM WRITER</v>
          </cell>
          <cell r="G929" t="str">
            <v>1988.06.30</v>
          </cell>
          <cell r="H929">
            <v>1994.12</v>
          </cell>
          <cell r="I929">
            <v>5</v>
          </cell>
          <cell r="J929">
            <v>0.45100000000000001</v>
          </cell>
          <cell r="K929">
            <v>1402000</v>
          </cell>
          <cell r="L929">
            <v>0</v>
          </cell>
          <cell r="M929">
            <v>1402000</v>
          </cell>
          <cell r="N929">
            <v>1401000</v>
          </cell>
          <cell r="O929">
            <v>0</v>
          </cell>
          <cell r="P929">
            <v>1401000</v>
          </cell>
          <cell r="Q929">
            <v>1000</v>
          </cell>
          <cell r="R929">
            <v>0</v>
          </cell>
          <cell r="S929">
            <v>0</v>
          </cell>
          <cell r="T929">
            <v>0</v>
          </cell>
          <cell r="U929">
            <v>1000</v>
          </cell>
          <cell r="V929">
            <v>0</v>
          </cell>
          <cell r="W929">
            <v>0</v>
          </cell>
        </row>
        <row r="930">
          <cell r="D930" t="str">
            <v>연구소 관리팀</v>
          </cell>
          <cell r="E930">
            <v>619880007</v>
          </cell>
          <cell r="F930" t="str">
            <v>금 형</v>
          </cell>
          <cell r="G930" t="str">
            <v>1988.06.30</v>
          </cell>
          <cell r="H930">
            <v>1993.12</v>
          </cell>
          <cell r="I930">
            <v>5</v>
          </cell>
          <cell r="J930">
            <v>0.45100000000000001</v>
          </cell>
          <cell r="K930">
            <v>684000</v>
          </cell>
          <cell r="L930">
            <v>0</v>
          </cell>
          <cell r="M930">
            <v>684000</v>
          </cell>
          <cell r="N930">
            <v>683000</v>
          </cell>
          <cell r="O930">
            <v>0</v>
          </cell>
          <cell r="P930">
            <v>683000</v>
          </cell>
          <cell r="Q930">
            <v>1000</v>
          </cell>
          <cell r="R930">
            <v>0</v>
          </cell>
          <cell r="S930">
            <v>0</v>
          </cell>
          <cell r="T930">
            <v>0</v>
          </cell>
          <cell r="U930">
            <v>1000</v>
          </cell>
          <cell r="V930">
            <v>0</v>
          </cell>
          <cell r="W930">
            <v>0</v>
          </cell>
        </row>
        <row r="931">
          <cell r="D931" t="str">
            <v>연구소 관리팀</v>
          </cell>
          <cell r="E931">
            <v>619880009</v>
          </cell>
          <cell r="F931" t="str">
            <v>FIXTURE</v>
          </cell>
          <cell r="G931" t="str">
            <v>1988.07.30</v>
          </cell>
          <cell r="H931">
            <v>1994.12</v>
          </cell>
          <cell r="I931">
            <v>5</v>
          </cell>
          <cell r="J931">
            <v>0.45100000000000001</v>
          </cell>
          <cell r="K931">
            <v>430000</v>
          </cell>
          <cell r="L931">
            <v>0</v>
          </cell>
          <cell r="M931">
            <v>430000</v>
          </cell>
          <cell r="N931">
            <v>429000</v>
          </cell>
          <cell r="O931">
            <v>0</v>
          </cell>
          <cell r="P931">
            <v>429000</v>
          </cell>
          <cell r="Q931">
            <v>1000</v>
          </cell>
          <cell r="R931">
            <v>0</v>
          </cell>
          <cell r="S931">
            <v>0</v>
          </cell>
          <cell r="T931">
            <v>0</v>
          </cell>
          <cell r="U931">
            <v>1000</v>
          </cell>
          <cell r="V931">
            <v>0</v>
          </cell>
          <cell r="W931">
            <v>0</v>
          </cell>
        </row>
        <row r="932">
          <cell r="D932" t="str">
            <v>연구소 관리팀</v>
          </cell>
          <cell r="E932">
            <v>619880010</v>
          </cell>
          <cell r="F932" t="str">
            <v>스 치 로 폴 금 형</v>
          </cell>
          <cell r="G932" t="str">
            <v>1988.07.30</v>
          </cell>
          <cell r="H932">
            <v>1993.12</v>
          </cell>
          <cell r="I932">
            <v>5</v>
          </cell>
          <cell r="J932">
            <v>0.45100000000000001</v>
          </cell>
          <cell r="K932">
            <v>950000</v>
          </cell>
          <cell r="L932">
            <v>0</v>
          </cell>
          <cell r="M932">
            <v>950000</v>
          </cell>
          <cell r="N932">
            <v>949000</v>
          </cell>
          <cell r="O932">
            <v>0</v>
          </cell>
          <cell r="P932">
            <v>949000</v>
          </cell>
          <cell r="Q932">
            <v>1000</v>
          </cell>
          <cell r="R932">
            <v>0</v>
          </cell>
          <cell r="S932">
            <v>0</v>
          </cell>
          <cell r="T932">
            <v>0</v>
          </cell>
          <cell r="U932">
            <v>1000</v>
          </cell>
          <cell r="V932">
            <v>0</v>
          </cell>
          <cell r="W932">
            <v>0</v>
          </cell>
        </row>
        <row r="933">
          <cell r="D933" t="str">
            <v>연구소 관리팀</v>
          </cell>
          <cell r="E933">
            <v>619880011</v>
          </cell>
          <cell r="F933" t="str">
            <v>HIDH VOI TAGE METER</v>
          </cell>
          <cell r="G933" t="str">
            <v>1988.08.31</v>
          </cell>
          <cell r="H933">
            <v>1994.12</v>
          </cell>
          <cell r="I933">
            <v>5</v>
          </cell>
          <cell r="J933">
            <v>0.45100000000000001</v>
          </cell>
          <cell r="K933">
            <v>1800000</v>
          </cell>
          <cell r="L933">
            <v>0</v>
          </cell>
          <cell r="M933">
            <v>1800000</v>
          </cell>
          <cell r="N933">
            <v>1799000</v>
          </cell>
          <cell r="O933">
            <v>0</v>
          </cell>
          <cell r="P933">
            <v>1799000</v>
          </cell>
          <cell r="Q933">
            <v>1000</v>
          </cell>
          <cell r="R933">
            <v>0</v>
          </cell>
          <cell r="S933">
            <v>0</v>
          </cell>
          <cell r="T933">
            <v>0</v>
          </cell>
          <cell r="U933">
            <v>1000</v>
          </cell>
          <cell r="V933">
            <v>0</v>
          </cell>
          <cell r="W933">
            <v>0</v>
          </cell>
        </row>
        <row r="934">
          <cell r="D934" t="str">
            <v>연구소 관리팀</v>
          </cell>
          <cell r="E934">
            <v>619880012</v>
          </cell>
          <cell r="F934" t="str">
            <v>CLIVETTI COMRUTER</v>
          </cell>
          <cell r="G934" t="str">
            <v>1988.08.31</v>
          </cell>
          <cell r="H934">
            <v>1994.12</v>
          </cell>
          <cell r="I934">
            <v>5</v>
          </cell>
          <cell r="J934">
            <v>0.45100000000000001</v>
          </cell>
          <cell r="K934">
            <v>37034388</v>
          </cell>
          <cell r="L934">
            <v>0</v>
          </cell>
          <cell r="M934">
            <v>37034388</v>
          </cell>
          <cell r="N934">
            <v>37033388</v>
          </cell>
          <cell r="O934">
            <v>0</v>
          </cell>
          <cell r="P934">
            <v>37033388</v>
          </cell>
          <cell r="Q934">
            <v>1000</v>
          </cell>
          <cell r="R934">
            <v>0</v>
          </cell>
          <cell r="S934">
            <v>0</v>
          </cell>
          <cell r="T934">
            <v>0</v>
          </cell>
          <cell r="U934">
            <v>1000</v>
          </cell>
          <cell r="V934">
            <v>0</v>
          </cell>
          <cell r="W934">
            <v>0</v>
          </cell>
        </row>
        <row r="935">
          <cell r="D935" t="str">
            <v>연구소 관리팀</v>
          </cell>
          <cell r="E935">
            <v>619880014</v>
          </cell>
          <cell r="F935" t="str">
            <v>전 자 저 울</v>
          </cell>
          <cell r="G935" t="str">
            <v>1988.09.30</v>
          </cell>
          <cell r="H935">
            <v>1994.12</v>
          </cell>
          <cell r="I935">
            <v>5</v>
          </cell>
          <cell r="J935">
            <v>0.45100000000000001</v>
          </cell>
          <cell r="K935">
            <v>1150000</v>
          </cell>
          <cell r="L935">
            <v>0</v>
          </cell>
          <cell r="M935">
            <v>1150000</v>
          </cell>
          <cell r="N935">
            <v>1149000</v>
          </cell>
          <cell r="O935">
            <v>0</v>
          </cell>
          <cell r="P935">
            <v>1149000</v>
          </cell>
          <cell r="Q935">
            <v>1000</v>
          </cell>
          <cell r="R935">
            <v>0</v>
          </cell>
          <cell r="S935">
            <v>0</v>
          </cell>
          <cell r="T935">
            <v>0</v>
          </cell>
          <cell r="U935">
            <v>1000</v>
          </cell>
          <cell r="V935">
            <v>0</v>
          </cell>
          <cell r="W935">
            <v>0</v>
          </cell>
        </row>
        <row r="936">
          <cell r="D936" t="str">
            <v>연구소 관리팀</v>
          </cell>
          <cell r="E936">
            <v>619880017</v>
          </cell>
          <cell r="F936" t="str">
            <v>VERSADOS SYSTEM</v>
          </cell>
          <cell r="G936" t="str">
            <v>1988.10.31</v>
          </cell>
          <cell r="H936">
            <v>1994.12</v>
          </cell>
          <cell r="I936">
            <v>5</v>
          </cell>
          <cell r="J936">
            <v>0.45100000000000001</v>
          </cell>
          <cell r="K936">
            <v>16150226</v>
          </cell>
          <cell r="L936">
            <v>0</v>
          </cell>
          <cell r="M936">
            <v>16150226</v>
          </cell>
          <cell r="N936">
            <v>16149226</v>
          </cell>
          <cell r="O936">
            <v>0</v>
          </cell>
          <cell r="P936">
            <v>16149226</v>
          </cell>
          <cell r="Q936">
            <v>1000</v>
          </cell>
          <cell r="R936">
            <v>0</v>
          </cell>
          <cell r="S936">
            <v>0</v>
          </cell>
          <cell r="T936">
            <v>0</v>
          </cell>
          <cell r="U936">
            <v>1000</v>
          </cell>
          <cell r="V936">
            <v>0</v>
          </cell>
          <cell r="W936">
            <v>0</v>
          </cell>
        </row>
        <row r="937">
          <cell r="D937" t="str">
            <v>연구소 관리팀</v>
          </cell>
          <cell r="E937">
            <v>619880021</v>
          </cell>
          <cell r="F937" t="str">
            <v>CLIVETTI COMPUTER</v>
          </cell>
          <cell r="G937" t="str">
            <v>1988.12.31</v>
          </cell>
          <cell r="H937">
            <v>1994.12</v>
          </cell>
          <cell r="I937">
            <v>5</v>
          </cell>
          <cell r="J937">
            <v>0.45100000000000001</v>
          </cell>
          <cell r="K937">
            <v>9115503</v>
          </cell>
          <cell r="L937">
            <v>0</v>
          </cell>
          <cell r="M937">
            <v>9115503</v>
          </cell>
          <cell r="N937">
            <v>9114503</v>
          </cell>
          <cell r="O937">
            <v>0</v>
          </cell>
          <cell r="P937">
            <v>9114503</v>
          </cell>
          <cell r="Q937">
            <v>1000</v>
          </cell>
          <cell r="R937">
            <v>0</v>
          </cell>
          <cell r="S937">
            <v>0</v>
          </cell>
          <cell r="T937">
            <v>0</v>
          </cell>
          <cell r="U937">
            <v>1000</v>
          </cell>
          <cell r="V937">
            <v>0</v>
          </cell>
          <cell r="W937">
            <v>0</v>
          </cell>
        </row>
        <row r="938">
          <cell r="D938" t="str">
            <v>연구소 관리팀</v>
          </cell>
          <cell r="E938">
            <v>619880024</v>
          </cell>
          <cell r="F938" t="str">
            <v>HIOROPRODESSOR SYS.</v>
          </cell>
          <cell r="G938" t="str">
            <v>1988.12.31</v>
          </cell>
          <cell r="H938">
            <v>1994.12</v>
          </cell>
          <cell r="I938">
            <v>5</v>
          </cell>
          <cell r="J938">
            <v>0.45100000000000001</v>
          </cell>
          <cell r="K938">
            <v>18148160</v>
          </cell>
          <cell r="L938">
            <v>0</v>
          </cell>
          <cell r="M938">
            <v>18148160</v>
          </cell>
          <cell r="N938">
            <v>18147160</v>
          </cell>
          <cell r="O938">
            <v>0</v>
          </cell>
          <cell r="P938">
            <v>18147160</v>
          </cell>
          <cell r="Q938">
            <v>1000</v>
          </cell>
          <cell r="R938">
            <v>0</v>
          </cell>
          <cell r="S938">
            <v>0</v>
          </cell>
          <cell r="T938">
            <v>0</v>
          </cell>
          <cell r="U938">
            <v>1000</v>
          </cell>
          <cell r="V938">
            <v>0</v>
          </cell>
          <cell r="W938">
            <v>0</v>
          </cell>
        </row>
        <row r="939">
          <cell r="D939" t="str">
            <v>연구소 관리팀</v>
          </cell>
          <cell r="E939">
            <v>619880025</v>
          </cell>
          <cell r="F939" t="str">
            <v>JITTER GEN REC</v>
          </cell>
          <cell r="G939" t="str">
            <v>1988.12.31</v>
          </cell>
          <cell r="H939">
            <v>1994.12</v>
          </cell>
          <cell r="I939">
            <v>5</v>
          </cell>
          <cell r="J939">
            <v>0.45100000000000001</v>
          </cell>
          <cell r="K939">
            <v>27347471</v>
          </cell>
          <cell r="L939">
            <v>0</v>
          </cell>
          <cell r="M939">
            <v>27347471</v>
          </cell>
          <cell r="N939">
            <v>27346471</v>
          </cell>
          <cell r="O939">
            <v>0</v>
          </cell>
          <cell r="P939">
            <v>27346471</v>
          </cell>
          <cell r="Q939">
            <v>1000</v>
          </cell>
          <cell r="R939">
            <v>0</v>
          </cell>
          <cell r="S939">
            <v>0</v>
          </cell>
          <cell r="T939">
            <v>0</v>
          </cell>
          <cell r="U939">
            <v>1000</v>
          </cell>
          <cell r="V939">
            <v>0</v>
          </cell>
          <cell r="W939">
            <v>0</v>
          </cell>
        </row>
        <row r="940">
          <cell r="D940" t="str">
            <v>연구소 관리팀</v>
          </cell>
          <cell r="E940">
            <v>619890002</v>
          </cell>
          <cell r="F940" t="str">
            <v>AIR 램 핑 기</v>
          </cell>
          <cell r="G940" t="str">
            <v>1989.05.31</v>
          </cell>
          <cell r="H940">
            <v>1995.12</v>
          </cell>
          <cell r="I940">
            <v>5</v>
          </cell>
          <cell r="J940">
            <v>0.45100000000000001</v>
          </cell>
          <cell r="K940">
            <v>1600000</v>
          </cell>
          <cell r="L940">
            <v>0</v>
          </cell>
          <cell r="M940">
            <v>1600000</v>
          </cell>
          <cell r="N940">
            <v>1599000</v>
          </cell>
          <cell r="O940">
            <v>0</v>
          </cell>
          <cell r="P940">
            <v>1599000</v>
          </cell>
          <cell r="Q940">
            <v>1000</v>
          </cell>
          <cell r="R940">
            <v>0</v>
          </cell>
          <cell r="S940">
            <v>0</v>
          </cell>
          <cell r="T940">
            <v>0</v>
          </cell>
          <cell r="U940">
            <v>1000</v>
          </cell>
          <cell r="V940">
            <v>0</v>
          </cell>
          <cell r="W940">
            <v>0</v>
          </cell>
        </row>
        <row r="941">
          <cell r="D941" t="str">
            <v>연구소 관리팀</v>
          </cell>
          <cell r="E941">
            <v>619890006</v>
          </cell>
          <cell r="F941" t="str">
            <v>FAX TESTER</v>
          </cell>
          <cell r="G941" t="str">
            <v>1989.06.30</v>
          </cell>
          <cell r="H941">
            <v>1995.12</v>
          </cell>
          <cell r="I941">
            <v>5</v>
          </cell>
          <cell r="J941">
            <v>0.45100000000000001</v>
          </cell>
          <cell r="K941">
            <v>25824000</v>
          </cell>
          <cell r="L941">
            <v>0</v>
          </cell>
          <cell r="M941">
            <v>25824000</v>
          </cell>
          <cell r="N941">
            <v>25823000</v>
          </cell>
          <cell r="O941">
            <v>0</v>
          </cell>
          <cell r="P941">
            <v>25823000</v>
          </cell>
          <cell r="Q941">
            <v>1000</v>
          </cell>
          <cell r="R941">
            <v>0</v>
          </cell>
          <cell r="S941">
            <v>0</v>
          </cell>
          <cell r="T941">
            <v>0</v>
          </cell>
          <cell r="U941">
            <v>1000</v>
          </cell>
          <cell r="V941">
            <v>0</v>
          </cell>
          <cell r="W941">
            <v>0</v>
          </cell>
        </row>
        <row r="942">
          <cell r="D942" t="str">
            <v>연구소 관리팀</v>
          </cell>
          <cell r="E942">
            <v>619890011</v>
          </cell>
          <cell r="F942" t="str">
            <v>ADD OIMPUTER</v>
          </cell>
          <cell r="G942" t="str">
            <v>1989.12.31</v>
          </cell>
          <cell r="H942">
            <v>1995.12</v>
          </cell>
          <cell r="I942">
            <v>5</v>
          </cell>
          <cell r="J942">
            <v>0.45100000000000001</v>
          </cell>
          <cell r="K942">
            <v>2835000</v>
          </cell>
          <cell r="L942">
            <v>0</v>
          </cell>
          <cell r="M942">
            <v>2835000</v>
          </cell>
          <cell r="N942">
            <v>2834000</v>
          </cell>
          <cell r="O942">
            <v>0</v>
          </cell>
          <cell r="P942">
            <v>2834000</v>
          </cell>
          <cell r="Q942">
            <v>1000</v>
          </cell>
          <cell r="R942">
            <v>0</v>
          </cell>
          <cell r="S942">
            <v>0</v>
          </cell>
          <cell r="T942">
            <v>0</v>
          </cell>
          <cell r="U942">
            <v>1000</v>
          </cell>
          <cell r="V942">
            <v>0</v>
          </cell>
          <cell r="W942">
            <v>0</v>
          </cell>
        </row>
        <row r="943">
          <cell r="D943" t="str">
            <v>연구소 관리팀</v>
          </cell>
          <cell r="E943">
            <v>619900002</v>
          </cell>
          <cell r="F943" t="str">
            <v>SDIPE PRDBE</v>
          </cell>
          <cell r="G943" t="str">
            <v>1990.01.31</v>
          </cell>
          <cell r="H943">
            <v>1996.08</v>
          </cell>
          <cell r="I943">
            <v>5</v>
          </cell>
          <cell r="J943">
            <v>0.45100000000000001</v>
          </cell>
          <cell r="K943">
            <v>1160000</v>
          </cell>
          <cell r="L943">
            <v>0</v>
          </cell>
          <cell r="M943">
            <v>1160000</v>
          </cell>
          <cell r="N943">
            <v>1159000</v>
          </cell>
          <cell r="O943">
            <v>0</v>
          </cell>
          <cell r="P943">
            <v>1159000</v>
          </cell>
          <cell r="Q943">
            <v>1000</v>
          </cell>
          <cell r="R943">
            <v>0</v>
          </cell>
          <cell r="S943">
            <v>0</v>
          </cell>
          <cell r="T943">
            <v>0</v>
          </cell>
          <cell r="U943">
            <v>1000</v>
          </cell>
          <cell r="V943">
            <v>0</v>
          </cell>
          <cell r="W943">
            <v>0</v>
          </cell>
        </row>
        <row r="944">
          <cell r="D944" t="str">
            <v>연구소 관리팀</v>
          </cell>
          <cell r="E944">
            <v>619900005</v>
          </cell>
          <cell r="F944" t="str">
            <v>IC SCLDERING SYS.</v>
          </cell>
          <cell r="G944" t="str">
            <v>1990.05.30</v>
          </cell>
          <cell r="H944">
            <v>1996.11</v>
          </cell>
          <cell r="I944">
            <v>5</v>
          </cell>
          <cell r="J944">
            <v>0.45100000000000001</v>
          </cell>
          <cell r="K944">
            <v>2500000</v>
          </cell>
          <cell r="L944">
            <v>0</v>
          </cell>
          <cell r="M944">
            <v>2500000</v>
          </cell>
          <cell r="N944">
            <v>2499000</v>
          </cell>
          <cell r="O944">
            <v>0</v>
          </cell>
          <cell r="P944">
            <v>2499000</v>
          </cell>
          <cell r="Q944">
            <v>1000</v>
          </cell>
          <cell r="R944">
            <v>0</v>
          </cell>
          <cell r="S944">
            <v>0</v>
          </cell>
          <cell r="T944">
            <v>0</v>
          </cell>
          <cell r="U944">
            <v>1000</v>
          </cell>
          <cell r="V944">
            <v>0</v>
          </cell>
          <cell r="W944">
            <v>0</v>
          </cell>
        </row>
        <row r="945">
          <cell r="D945" t="str">
            <v>연구소 관리팀</v>
          </cell>
          <cell r="E945">
            <v>619900008</v>
          </cell>
          <cell r="F945" t="str">
            <v>저항계</v>
          </cell>
          <cell r="G945" t="str">
            <v>1990.06.30</v>
          </cell>
          <cell r="H945">
            <v>1996.07</v>
          </cell>
          <cell r="I945">
            <v>5</v>
          </cell>
          <cell r="J945">
            <v>0.45100000000000001</v>
          </cell>
          <cell r="K945">
            <v>15434248</v>
          </cell>
          <cell r="L945">
            <v>0</v>
          </cell>
          <cell r="M945">
            <v>15434248</v>
          </cell>
          <cell r="N945">
            <v>15433248</v>
          </cell>
          <cell r="O945">
            <v>0</v>
          </cell>
          <cell r="P945">
            <v>15433248</v>
          </cell>
          <cell r="Q945">
            <v>1000</v>
          </cell>
          <cell r="R945">
            <v>0</v>
          </cell>
          <cell r="S945">
            <v>0</v>
          </cell>
          <cell r="T945">
            <v>0</v>
          </cell>
          <cell r="U945">
            <v>1000</v>
          </cell>
          <cell r="V945">
            <v>0</v>
          </cell>
          <cell r="W945">
            <v>0</v>
          </cell>
        </row>
        <row r="946">
          <cell r="D946" t="str">
            <v>연구소 관리팀</v>
          </cell>
          <cell r="E946">
            <v>619900010</v>
          </cell>
          <cell r="F946" t="str">
            <v>SMD SDLLDERING TOOL</v>
          </cell>
          <cell r="G946" t="str">
            <v>1990.08.31</v>
          </cell>
          <cell r="H946">
            <v>1996.08</v>
          </cell>
          <cell r="I946">
            <v>5</v>
          </cell>
          <cell r="J946">
            <v>0.45100000000000001</v>
          </cell>
          <cell r="K946">
            <v>11799360</v>
          </cell>
          <cell r="L946">
            <v>0</v>
          </cell>
          <cell r="M946">
            <v>11799360</v>
          </cell>
          <cell r="N946">
            <v>11798360</v>
          </cell>
          <cell r="O946">
            <v>0</v>
          </cell>
          <cell r="P946">
            <v>11798360</v>
          </cell>
          <cell r="Q946">
            <v>1000</v>
          </cell>
          <cell r="R946">
            <v>0</v>
          </cell>
          <cell r="S946">
            <v>0</v>
          </cell>
          <cell r="T946">
            <v>0</v>
          </cell>
          <cell r="U946">
            <v>1000</v>
          </cell>
          <cell r="V946">
            <v>0</v>
          </cell>
          <cell r="W946">
            <v>0</v>
          </cell>
        </row>
        <row r="947">
          <cell r="D947" t="str">
            <v>연구소 관리팀</v>
          </cell>
          <cell r="E947">
            <v>619900012</v>
          </cell>
          <cell r="F947" t="str">
            <v>CHANNEL ACDESS</v>
          </cell>
          <cell r="G947" t="str">
            <v>1990.09.30</v>
          </cell>
          <cell r="H947">
            <v>1996.09</v>
          </cell>
          <cell r="I947">
            <v>5</v>
          </cell>
          <cell r="J947">
            <v>0.45100000000000001</v>
          </cell>
          <cell r="K947">
            <v>3776724</v>
          </cell>
          <cell r="L947">
            <v>0</v>
          </cell>
          <cell r="M947">
            <v>3776724</v>
          </cell>
          <cell r="N947">
            <v>3775724</v>
          </cell>
          <cell r="O947">
            <v>0</v>
          </cell>
          <cell r="P947">
            <v>3775724</v>
          </cell>
          <cell r="Q947">
            <v>1000</v>
          </cell>
          <cell r="R947">
            <v>0</v>
          </cell>
          <cell r="S947">
            <v>0</v>
          </cell>
          <cell r="T947">
            <v>0</v>
          </cell>
          <cell r="U947">
            <v>1000</v>
          </cell>
          <cell r="V947">
            <v>0</v>
          </cell>
          <cell r="W947">
            <v>0</v>
          </cell>
        </row>
        <row r="948">
          <cell r="D948" t="str">
            <v>연구소 관리팀</v>
          </cell>
          <cell r="E948">
            <v>619900014</v>
          </cell>
          <cell r="F948" t="str">
            <v>계측기</v>
          </cell>
          <cell r="G948" t="str">
            <v>1990.09.30</v>
          </cell>
          <cell r="H948">
            <v>1996.09</v>
          </cell>
          <cell r="I948">
            <v>5</v>
          </cell>
          <cell r="J948">
            <v>0.45100000000000001</v>
          </cell>
          <cell r="K948">
            <v>8970284</v>
          </cell>
          <cell r="L948">
            <v>0</v>
          </cell>
          <cell r="M948">
            <v>8970284</v>
          </cell>
          <cell r="N948">
            <v>8969284</v>
          </cell>
          <cell r="O948">
            <v>0</v>
          </cell>
          <cell r="P948">
            <v>8969284</v>
          </cell>
          <cell r="Q948">
            <v>1000</v>
          </cell>
          <cell r="R948">
            <v>0</v>
          </cell>
          <cell r="S948">
            <v>0</v>
          </cell>
          <cell r="T948">
            <v>0</v>
          </cell>
          <cell r="U948">
            <v>1000</v>
          </cell>
          <cell r="V948">
            <v>0</v>
          </cell>
          <cell r="W948">
            <v>0</v>
          </cell>
        </row>
        <row r="949">
          <cell r="D949" t="str">
            <v>연구소 관리팀</v>
          </cell>
          <cell r="E949">
            <v>619900015</v>
          </cell>
          <cell r="F949" t="str">
            <v>X-Y PLOTTER</v>
          </cell>
          <cell r="G949" t="str">
            <v>1990.10.31</v>
          </cell>
          <cell r="H949">
            <v>1996.1</v>
          </cell>
          <cell r="I949">
            <v>5</v>
          </cell>
          <cell r="J949">
            <v>0.45100000000000001</v>
          </cell>
          <cell r="K949">
            <v>760000</v>
          </cell>
          <cell r="L949">
            <v>0</v>
          </cell>
          <cell r="M949">
            <v>760000</v>
          </cell>
          <cell r="N949">
            <v>759000</v>
          </cell>
          <cell r="O949">
            <v>0</v>
          </cell>
          <cell r="P949">
            <v>759000</v>
          </cell>
          <cell r="Q949">
            <v>1000</v>
          </cell>
          <cell r="R949">
            <v>0</v>
          </cell>
          <cell r="S949">
            <v>0</v>
          </cell>
          <cell r="T949">
            <v>0</v>
          </cell>
          <cell r="U949">
            <v>1000</v>
          </cell>
          <cell r="V949">
            <v>0</v>
          </cell>
          <cell r="W949">
            <v>0</v>
          </cell>
        </row>
        <row r="950">
          <cell r="D950" t="str">
            <v>연구소 관리팀</v>
          </cell>
          <cell r="E950">
            <v>619900017</v>
          </cell>
          <cell r="F950" t="str">
            <v>JITIER GENERATER</v>
          </cell>
          <cell r="G950" t="str">
            <v>1990.10.31</v>
          </cell>
          <cell r="H950">
            <v>1996.1</v>
          </cell>
          <cell r="I950">
            <v>5</v>
          </cell>
          <cell r="J950">
            <v>0.45100000000000001</v>
          </cell>
          <cell r="K950">
            <v>15143351</v>
          </cell>
          <cell r="L950">
            <v>0</v>
          </cell>
          <cell r="M950">
            <v>15143351</v>
          </cell>
          <cell r="N950">
            <v>15142351</v>
          </cell>
          <cell r="O950">
            <v>0</v>
          </cell>
          <cell r="P950">
            <v>15142351</v>
          </cell>
          <cell r="Q950">
            <v>1000</v>
          </cell>
          <cell r="R950">
            <v>0</v>
          </cell>
          <cell r="S950">
            <v>0</v>
          </cell>
          <cell r="T950">
            <v>0</v>
          </cell>
          <cell r="U950">
            <v>1000</v>
          </cell>
          <cell r="V950">
            <v>0</v>
          </cell>
          <cell r="W950">
            <v>0</v>
          </cell>
        </row>
        <row r="951">
          <cell r="D951" t="str">
            <v>연구소 관리팀</v>
          </cell>
          <cell r="E951">
            <v>619900018</v>
          </cell>
          <cell r="F951" t="str">
            <v>PCM DIGITAL SIMLLATD</v>
          </cell>
          <cell r="G951" t="str">
            <v>1990.10.31</v>
          </cell>
          <cell r="H951">
            <v>1996.1</v>
          </cell>
          <cell r="I951">
            <v>5</v>
          </cell>
          <cell r="J951">
            <v>0.45100000000000001</v>
          </cell>
          <cell r="K951">
            <v>18095089</v>
          </cell>
          <cell r="L951">
            <v>0</v>
          </cell>
          <cell r="M951">
            <v>18095089</v>
          </cell>
          <cell r="N951">
            <v>18094089</v>
          </cell>
          <cell r="O951">
            <v>0</v>
          </cell>
          <cell r="P951">
            <v>18094089</v>
          </cell>
          <cell r="Q951">
            <v>1000</v>
          </cell>
          <cell r="R951">
            <v>0</v>
          </cell>
          <cell r="S951">
            <v>0</v>
          </cell>
          <cell r="T951">
            <v>0</v>
          </cell>
          <cell r="U951">
            <v>1000</v>
          </cell>
          <cell r="V951">
            <v>0</v>
          </cell>
          <cell r="W951">
            <v>0</v>
          </cell>
        </row>
        <row r="952">
          <cell r="D952" t="str">
            <v>연구소 관리팀</v>
          </cell>
          <cell r="E952">
            <v>619900020</v>
          </cell>
          <cell r="F952" t="str">
            <v>IC CARD LEADER</v>
          </cell>
          <cell r="G952" t="str">
            <v>1990.11.30</v>
          </cell>
          <cell r="H952">
            <v>1996.11</v>
          </cell>
          <cell r="I952">
            <v>5</v>
          </cell>
          <cell r="J952">
            <v>0.45100000000000001</v>
          </cell>
          <cell r="K952">
            <v>9500000</v>
          </cell>
          <cell r="L952">
            <v>0</v>
          </cell>
          <cell r="M952">
            <v>9500000</v>
          </cell>
          <cell r="N952">
            <v>9499000</v>
          </cell>
          <cell r="O952">
            <v>0</v>
          </cell>
          <cell r="P952">
            <v>9499000</v>
          </cell>
          <cell r="Q952">
            <v>1000</v>
          </cell>
          <cell r="R952">
            <v>0</v>
          </cell>
          <cell r="S952">
            <v>0</v>
          </cell>
          <cell r="T952">
            <v>0</v>
          </cell>
          <cell r="U952">
            <v>1000</v>
          </cell>
          <cell r="V952">
            <v>0</v>
          </cell>
          <cell r="W952">
            <v>0</v>
          </cell>
        </row>
        <row r="953">
          <cell r="D953" t="str">
            <v>연구소 관리팀</v>
          </cell>
          <cell r="E953">
            <v>619910003</v>
          </cell>
          <cell r="F953" t="str">
            <v>CHAMP HAND TOOL</v>
          </cell>
          <cell r="G953" t="str">
            <v>1991.05.31</v>
          </cell>
          <cell r="H953">
            <v>1997.05</v>
          </cell>
          <cell r="I953">
            <v>5</v>
          </cell>
          <cell r="J953">
            <v>0.45100000000000001</v>
          </cell>
          <cell r="K953">
            <v>923869</v>
          </cell>
          <cell r="L953">
            <v>0</v>
          </cell>
          <cell r="M953">
            <v>923869</v>
          </cell>
          <cell r="N953">
            <v>922869</v>
          </cell>
          <cell r="O953">
            <v>0</v>
          </cell>
          <cell r="P953">
            <v>922869</v>
          </cell>
          <cell r="Q953">
            <v>1000</v>
          </cell>
          <cell r="R953">
            <v>0</v>
          </cell>
          <cell r="S953">
            <v>0</v>
          </cell>
          <cell r="T953">
            <v>0</v>
          </cell>
          <cell r="U953">
            <v>1000</v>
          </cell>
          <cell r="V953">
            <v>0</v>
          </cell>
          <cell r="W953">
            <v>0</v>
          </cell>
        </row>
        <row r="954">
          <cell r="D954" t="str">
            <v>연구소 관리팀</v>
          </cell>
          <cell r="E954">
            <v>619910005</v>
          </cell>
          <cell r="F954" t="str">
            <v>OURRENT SHLNT</v>
          </cell>
          <cell r="G954" t="str">
            <v>1991.09.30</v>
          </cell>
          <cell r="H954">
            <v>1997.09</v>
          </cell>
          <cell r="I954">
            <v>5</v>
          </cell>
          <cell r="J954">
            <v>0.45100000000000001</v>
          </cell>
          <cell r="K954">
            <v>7900000</v>
          </cell>
          <cell r="L954">
            <v>0</v>
          </cell>
          <cell r="M954">
            <v>7900000</v>
          </cell>
          <cell r="N954">
            <v>7899000</v>
          </cell>
          <cell r="O954">
            <v>0</v>
          </cell>
          <cell r="P954">
            <v>7899000</v>
          </cell>
          <cell r="Q954">
            <v>1000</v>
          </cell>
          <cell r="R954">
            <v>0</v>
          </cell>
          <cell r="S954">
            <v>0</v>
          </cell>
          <cell r="T954">
            <v>0</v>
          </cell>
          <cell r="U954">
            <v>1000</v>
          </cell>
          <cell r="V954">
            <v>0</v>
          </cell>
          <cell r="W954">
            <v>0</v>
          </cell>
        </row>
        <row r="955">
          <cell r="D955" t="str">
            <v>연구소 관리팀</v>
          </cell>
          <cell r="E955">
            <v>619910007</v>
          </cell>
          <cell r="F955" t="str">
            <v>SAM448-GOLD</v>
          </cell>
          <cell r="G955" t="str">
            <v>1991.10.31</v>
          </cell>
          <cell r="H955">
            <v>1997.1</v>
          </cell>
          <cell r="I955">
            <v>5</v>
          </cell>
          <cell r="J955">
            <v>0.45100000000000001</v>
          </cell>
          <cell r="K955">
            <v>2244562</v>
          </cell>
          <cell r="L955">
            <v>0</v>
          </cell>
          <cell r="M955">
            <v>2244562</v>
          </cell>
          <cell r="N955">
            <v>2243562</v>
          </cell>
          <cell r="O955">
            <v>0</v>
          </cell>
          <cell r="P955">
            <v>2243562</v>
          </cell>
          <cell r="Q955">
            <v>1000</v>
          </cell>
          <cell r="R955">
            <v>0</v>
          </cell>
          <cell r="S955">
            <v>0</v>
          </cell>
          <cell r="T955">
            <v>0</v>
          </cell>
          <cell r="U955">
            <v>1000</v>
          </cell>
          <cell r="V955">
            <v>0</v>
          </cell>
          <cell r="W955">
            <v>0</v>
          </cell>
        </row>
        <row r="956">
          <cell r="D956" t="str">
            <v>연구소 관리팀</v>
          </cell>
          <cell r="E956">
            <v>619910008</v>
          </cell>
          <cell r="F956" t="str">
            <v>접 지 저 항 측 정 기</v>
          </cell>
          <cell r="G956" t="str">
            <v>1991.10.31</v>
          </cell>
          <cell r="H956">
            <v>1997.1</v>
          </cell>
          <cell r="I956">
            <v>5</v>
          </cell>
          <cell r="J956">
            <v>0.45100000000000001</v>
          </cell>
          <cell r="K956">
            <v>965000</v>
          </cell>
          <cell r="L956">
            <v>0</v>
          </cell>
          <cell r="M956">
            <v>965000</v>
          </cell>
          <cell r="N956">
            <v>964000</v>
          </cell>
          <cell r="O956">
            <v>0</v>
          </cell>
          <cell r="P956">
            <v>964000</v>
          </cell>
          <cell r="Q956">
            <v>1000</v>
          </cell>
          <cell r="R956">
            <v>0</v>
          </cell>
          <cell r="S956">
            <v>0</v>
          </cell>
          <cell r="T956">
            <v>0</v>
          </cell>
          <cell r="U956">
            <v>1000</v>
          </cell>
          <cell r="V956">
            <v>0</v>
          </cell>
          <cell r="W956">
            <v>0</v>
          </cell>
        </row>
        <row r="957">
          <cell r="D957" t="str">
            <v>연구소 관리팀</v>
          </cell>
          <cell r="E957">
            <v>619910009</v>
          </cell>
          <cell r="F957" t="str">
            <v>번 인 룸 공 사</v>
          </cell>
          <cell r="G957" t="str">
            <v>1991.12.31</v>
          </cell>
          <cell r="H957">
            <v>1997.12</v>
          </cell>
          <cell r="I957">
            <v>5</v>
          </cell>
          <cell r="J957">
            <v>0.45100000000000001</v>
          </cell>
          <cell r="K957">
            <v>6300000</v>
          </cell>
          <cell r="L957">
            <v>0</v>
          </cell>
          <cell r="M957">
            <v>6300000</v>
          </cell>
          <cell r="N957">
            <v>6299000</v>
          </cell>
          <cell r="O957">
            <v>0</v>
          </cell>
          <cell r="P957">
            <v>6299000</v>
          </cell>
          <cell r="Q957">
            <v>1000</v>
          </cell>
          <cell r="R957">
            <v>0</v>
          </cell>
          <cell r="S957">
            <v>0</v>
          </cell>
          <cell r="T957">
            <v>0</v>
          </cell>
          <cell r="U957">
            <v>1000</v>
          </cell>
          <cell r="V957">
            <v>0</v>
          </cell>
          <cell r="W957">
            <v>0</v>
          </cell>
        </row>
        <row r="958">
          <cell r="D958" t="str">
            <v>연구소 관리팀</v>
          </cell>
          <cell r="E958">
            <v>619920003</v>
          </cell>
          <cell r="F958" t="str">
            <v>검 사 용 장 비</v>
          </cell>
          <cell r="G958" t="str">
            <v>1992.05.01</v>
          </cell>
          <cell r="H958">
            <v>2000.03</v>
          </cell>
          <cell r="I958">
            <v>5</v>
          </cell>
          <cell r="J958">
            <v>0.45100000000000001</v>
          </cell>
          <cell r="K958">
            <v>1845000</v>
          </cell>
          <cell r="L958">
            <v>0</v>
          </cell>
          <cell r="M958">
            <v>1845000</v>
          </cell>
          <cell r="N958">
            <v>1844000</v>
          </cell>
          <cell r="O958">
            <v>0</v>
          </cell>
          <cell r="P958">
            <v>1844000</v>
          </cell>
          <cell r="Q958">
            <v>1000</v>
          </cell>
          <cell r="R958">
            <v>0</v>
          </cell>
          <cell r="S958">
            <v>0</v>
          </cell>
          <cell r="T958">
            <v>0</v>
          </cell>
          <cell r="U958">
            <v>1000</v>
          </cell>
          <cell r="V958">
            <v>0</v>
          </cell>
          <cell r="W958">
            <v>0</v>
          </cell>
        </row>
        <row r="959">
          <cell r="D959" t="str">
            <v>연구소 관리팀</v>
          </cell>
          <cell r="E959">
            <v>619920004</v>
          </cell>
          <cell r="F959" t="str">
            <v>PCB CHEDKER</v>
          </cell>
          <cell r="G959" t="str">
            <v>1992.05.01</v>
          </cell>
          <cell r="H959">
            <v>2000.03</v>
          </cell>
          <cell r="I959">
            <v>5</v>
          </cell>
          <cell r="J959">
            <v>0.45100000000000001</v>
          </cell>
          <cell r="K959">
            <v>680000</v>
          </cell>
          <cell r="L959">
            <v>0</v>
          </cell>
          <cell r="M959">
            <v>680000</v>
          </cell>
          <cell r="N959">
            <v>679000</v>
          </cell>
          <cell r="O959">
            <v>0</v>
          </cell>
          <cell r="P959">
            <v>679000</v>
          </cell>
          <cell r="Q959">
            <v>1000</v>
          </cell>
          <cell r="R959">
            <v>0</v>
          </cell>
          <cell r="S959">
            <v>0</v>
          </cell>
          <cell r="T959">
            <v>0</v>
          </cell>
          <cell r="U959">
            <v>1000</v>
          </cell>
          <cell r="V959">
            <v>0</v>
          </cell>
          <cell r="W959">
            <v>0</v>
          </cell>
        </row>
        <row r="960">
          <cell r="D960" t="str">
            <v>연구소 관리팀</v>
          </cell>
          <cell r="E960">
            <v>619920005</v>
          </cell>
          <cell r="F960" t="str">
            <v>ELEVATOR</v>
          </cell>
          <cell r="G960" t="str">
            <v>1992.05.01</v>
          </cell>
          <cell r="H960">
            <v>2000.03</v>
          </cell>
          <cell r="I960">
            <v>5</v>
          </cell>
          <cell r="J960">
            <v>0.45100000000000001</v>
          </cell>
          <cell r="K960">
            <v>4200000</v>
          </cell>
          <cell r="L960">
            <v>0</v>
          </cell>
          <cell r="M960">
            <v>4200000</v>
          </cell>
          <cell r="N960">
            <v>4199000</v>
          </cell>
          <cell r="O960">
            <v>0</v>
          </cell>
          <cell r="P960">
            <v>4199000</v>
          </cell>
          <cell r="Q960">
            <v>1000</v>
          </cell>
          <cell r="R960">
            <v>0</v>
          </cell>
          <cell r="S960">
            <v>0</v>
          </cell>
          <cell r="T960">
            <v>0</v>
          </cell>
          <cell r="U960">
            <v>1000</v>
          </cell>
          <cell r="V960">
            <v>0</v>
          </cell>
          <cell r="W960">
            <v>0</v>
          </cell>
        </row>
        <row r="961">
          <cell r="D961" t="str">
            <v>연구소 관리팀</v>
          </cell>
          <cell r="E961">
            <v>619920006</v>
          </cell>
          <cell r="F961" t="str">
            <v>GEAR</v>
          </cell>
          <cell r="G961" t="str">
            <v>1992.05.01</v>
          </cell>
          <cell r="H961">
            <v>2000.03</v>
          </cell>
          <cell r="I961">
            <v>5</v>
          </cell>
          <cell r="J961">
            <v>0.45100000000000001</v>
          </cell>
          <cell r="K961">
            <v>8162118</v>
          </cell>
          <cell r="L961">
            <v>0</v>
          </cell>
          <cell r="M961">
            <v>8162118</v>
          </cell>
          <cell r="N961">
            <v>8161118</v>
          </cell>
          <cell r="O961">
            <v>0</v>
          </cell>
          <cell r="P961">
            <v>8161118</v>
          </cell>
          <cell r="Q961">
            <v>1000</v>
          </cell>
          <cell r="R961">
            <v>0</v>
          </cell>
          <cell r="S961">
            <v>0</v>
          </cell>
          <cell r="T961">
            <v>0</v>
          </cell>
          <cell r="U961">
            <v>1000</v>
          </cell>
          <cell r="V961">
            <v>0</v>
          </cell>
          <cell r="W961">
            <v>0</v>
          </cell>
        </row>
        <row r="962">
          <cell r="D962" t="str">
            <v>연구소 관리팀</v>
          </cell>
          <cell r="E962">
            <v>619920007</v>
          </cell>
          <cell r="F962" t="str">
            <v>AUTD CUTTER</v>
          </cell>
          <cell r="G962" t="str">
            <v>1992.05.01</v>
          </cell>
          <cell r="H962">
            <v>2000.03</v>
          </cell>
          <cell r="I962">
            <v>5</v>
          </cell>
          <cell r="J962">
            <v>0.45100000000000001</v>
          </cell>
          <cell r="K962">
            <v>7617300</v>
          </cell>
          <cell r="L962">
            <v>0</v>
          </cell>
          <cell r="M962">
            <v>7617300</v>
          </cell>
          <cell r="N962">
            <v>7616300</v>
          </cell>
          <cell r="O962">
            <v>0</v>
          </cell>
          <cell r="P962">
            <v>7616300</v>
          </cell>
          <cell r="Q962">
            <v>1000</v>
          </cell>
          <cell r="R962">
            <v>0</v>
          </cell>
          <cell r="S962">
            <v>0</v>
          </cell>
          <cell r="T962">
            <v>0</v>
          </cell>
          <cell r="U962">
            <v>1000</v>
          </cell>
          <cell r="V962">
            <v>0</v>
          </cell>
          <cell r="W962">
            <v>0</v>
          </cell>
        </row>
        <row r="963">
          <cell r="D963" t="str">
            <v>연구소 관리팀</v>
          </cell>
          <cell r="E963">
            <v>619920008</v>
          </cell>
          <cell r="F963" t="str">
            <v>CALCLLATDR</v>
          </cell>
          <cell r="G963" t="str">
            <v>1992.05.01</v>
          </cell>
          <cell r="H963">
            <v>2000.03</v>
          </cell>
          <cell r="I963">
            <v>5</v>
          </cell>
          <cell r="J963">
            <v>0.45100000000000001</v>
          </cell>
          <cell r="K963">
            <v>8400000</v>
          </cell>
          <cell r="L963">
            <v>0</v>
          </cell>
          <cell r="M963">
            <v>8400000</v>
          </cell>
          <cell r="N963">
            <v>8399000</v>
          </cell>
          <cell r="O963">
            <v>0</v>
          </cell>
          <cell r="P963">
            <v>8399000</v>
          </cell>
          <cell r="Q963">
            <v>1000</v>
          </cell>
          <cell r="R963">
            <v>0</v>
          </cell>
          <cell r="S963">
            <v>0</v>
          </cell>
          <cell r="T963">
            <v>0</v>
          </cell>
          <cell r="U963">
            <v>1000</v>
          </cell>
          <cell r="V963">
            <v>0</v>
          </cell>
          <cell r="W963">
            <v>0</v>
          </cell>
        </row>
        <row r="964">
          <cell r="D964" t="str">
            <v>연구소 관리팀</v>
          </cell>
          <cell r="E964">
            <v>619920009</v>
          </cell>
          <cell r="F964" t="str">
            <v>FAX MACHINE</v>
          </cell>
          <cell r="G964" t="str">
            <v>1992.05.01</v>
          </cell>
          <cell r="H964">
            <v>2000.03</v>
          </cell>
          <cell r="I964">
            <v>5</v>
          </cell>
          <cell r="J964">
            <v>0.45100000000000001</v>
          </cell>
          <cell r="K964">
            <v>2590000</v>
          </cell>
          <cell r="L964">
            <v>0</v>
          </cell>
          <cell r="M964">
            <v>2590000</v>
          </cell>
          <cell r="N964">
            <v>2589000</v>
          </cell>
          <cell r="O964">
            <v>0</v>
          </cell>
          <cell r="P964">
            <v>2589000</v>
          </cell>
          <cell r="Q964">
            <v>1000</v>
          </cell>
          <cell r="R964">
            <v>0</v>
          </cell>
          <cell r="S964">
            <v>0</v>
          </cell>
          <cell r="T964">
            <v>0</v>
          </cell>
          <cell r="U964">
            <v>1000</v>
          </cell>
          <cell r="V964">
            <v>0</v>
          </cell>
          <cell r="W964">
            <v>0</v>
          </cell>
        </row>
        <row r="965">
          <cell r="D965" t="str">
            <v>연구소 관리팀</v>
          </cell>
          <cell r="E965">
            <v>619920010</v>
          </cell>
          <cell r="F965" t="str">
            <v>FAX MACHINE</v>
          </cell>
          <cell r="G965" t="str">
            <v>1992.05.01</v>
          </cell>
          <cell r="H965">
            <v>2000.03</v>
          </cell>
          <cell r="I965">
            <v>5</v>
          </cell>
          <cell r="J965">
            <v>0.45100000000000001</v>
          </cell>
          <cell r="K965">
            <v>2422680</v>
          </cell>
          <cell r="L965">
            <v>0</v>
          </cell>
          <cell r="M965">
            <v>2422680</v>
          </cell>
          <cell r="N965">
            <v>2421680</v>
          </cell>
          <cell r="O965">
            <v>0</v>
          </cell>
          <cell r="P965">
            <v>2421680</v>
          </cell>
          <cell r="Q965">
            <v>1000</v>
          </cell>
          <cell r="R965">
            <v>0</v>
          </cell>
          <cell r="S965">
            <v>0</v>
          </cell>
          <cell r="T965">
            <v>0</v>
          </cell>
          <cell r="U965">
            <v>1000</v>
          </cell>
          <cell r="V965">
            <v>0</v>
          </cell>
          <cell r="W965">
            <v>0</v>
          </cell>
        </row>
        <row r="966">
          <cell r="D966" t="str">
            <v>연구소 관리팀</v>
          </cell>
          <cell r="E966">
            <v>619920011</v>
          </cell>
          <cell r="F966" t="str">
            <v>FAX MACHINE</v>
          </cell>
          <cell r="G966" t="str">
            <v>1992.05.01</v>
          </cell>
          <cell r="H966">
            <v>2000.03</v>
          </cell>
          <cell r="I966">
            <v>5</v>
          </cell>
          <cell r="J966">
            <v>0.45100000000000001</v>
          </cell>
          <cell r="K966">
            <v>21323100</v>
          </cell>
          <cell r="L966">
            <v>0</v>
          </cell>
          <cell r="M966">
            <v>21323100</v>
          </cell>
          <cell r="N966">
            <v>21322100</v>
          </cell>
          <cell r="O966">
            <v>0</v>
          </cell>
          <cell r="P966">
            <v>21322100</v>
          </cell>
          <cell r="Q966">
            <v>1000</v>
          </cell>
          <cell r="R966">
            <v>0</v>
          </cell>
          <cell r="S966">
            <v>0</v>
          </cell>
          <cell r="T966">
            <v>0</v>
          </cell>
          <cell r="U966">
            <v>1000</v>
          </cell>
          <cell r="V966">
            <v>0</v>
          </cell>
          <cell r="W966">
            <v>0</v>
          </cell>
        </row>
        <row r="967">
          <cell r="D967" t="str">
            <v>연구소 관리팀</v>
          </cell>
          <cell r="E967">
            <v>619920012</v>
          </cell>
          <cell r="F967" t="str">
            <v>FAX MACHINE</v>
          </cell>
          <cell r="G967" t="str">
            <v>1992.05.01</v>
          </cell>
          <cell r="H967">
            <v>2000.03</v>
          </cell>
          <cell r="I967">
            <v>5</v>
          </cell>
          <cell r="J967">
            <v>0.45100000000000001</v>
          </cell>
          <cell r="K967">
            <v>222000</v>
          </cell>
          <cell r="L967">
            <v>0</v>
          </cell>
          <cell r="M967">
            <v>222000</v>
          </cell>
          <cell r="N967">
            <v>221000</v>
          </cell>
          <cell r="O967">
            <v>0</v>
          </cell>
          <cell r="P967">
            <v>221000</v>
          </cell>
          <cell r="Q967">
            <v>1000</v>
          </cell>
          <cell r="R967">
            <v>0</v>
          </cell>
          <cell r="S967">
            <v>0</v>
          </cell>
          <cell r="T967">
            <v>0</v>
          </cell>
          <cell r="U967">
            <v>1000</v>
          </cell>
          <cell r="V967">
            <v>0</v>
          </cell>
          <cell r="W967">
            <v>0</v>
          </cell>
        </row>
        <row r="968">
          <cell r="D968" t="str">
            <v>연구소 관리팀</v>
          </cell>
          <cell r="E968">
            <v>619920013</v>
          </cell>
          <cell r="F968" t="str">
            <v>FAX MACHINE</v>
          </cell>
          <cell r="G968" t="str">
            <v>1992.05.01</v>
          </cell>
          <cell r="H968">
            <v>2000.03</v>
          </cell>
          <cell r="I968">
            <v>5</v>
          </cell>
          <cell r="J968">
            <v>0.45100000000000001</v>
          </cell>
          <cell r="K968">
            <v>1110000</v>
          </cell>
          <cell r="L968">
            <v>0</v>
          </cell>
          <cell r="M968">
            <v>1110000</v>
          </cell>
          <cell r="N968">
            <v>1109000</v>
          </cell>
          <cell r="O968">
            <v>0</v>
          </cell>
          <cell r="P968">
            <v>1109000</v>
          </cell>
          <cell r="Q968">
            <v>1000</v>
          </cell>
          <cell r="R968">
            <v>0</v>
          </cell>
          <cell r="S968">
            <v>0</v>
          </cell>
          <cell r="T968">
            <v>0</v>
          </cell>
          <cell r="U968">
            <v>1000</v>
          </cell>
          <cell r="V968">
            <v>0</v>
          </cell>
          <cell r="W968">
            <v>0</v>
          </cell>
        </row>
        <row r="969">
          <cell r="D969" t="str">
            <v>연구소 관리팀</v>
          </cell>
          <cell r="E969">
            <v>619920014</v>
          </cell>
          <cell r="F969" t="str">
            <v>FAX MACHINE</v>
          </cell>
          <cell r="G969" t="str">
            <v>1992.05.01</v>
          </cell>
          <cell r="H969">
            <v>2000.03</v>
          </cell>
          <cell r="I969">
            <v>5</v>
          </cell>
          <cell r="J969">
            <v>0.45100000000000001</v>
          </cell>
          <cell r="K969">
            <v>14100000</v>
          </cell>
          <cell r="L969">
            <v>0</v>
          </cell>
          <cell r="M969">
            <v>14100000</v>
          </cell>
          <cell r="N969">
            <v>14099000</v>
          </cell>
          <cell r="O969">
            <v>0</v>
          </cell>
          <cell r="P969">
            <v>14099000</v>
          </cell>
          <cell r="Q969">
            <v>1000</v>
          </cell>
          <cell r="R969">
            <v>0</v>
          </cell>
          <cell r="S969">
            <v>0</v>
          </cell>
          <cell r="T969">
            <v>0</v>
          </cell>
          <cell r="U969">
            <v>1000</v>
          </cell>
          <cell r="V969">
            <v>0</v>
          </cell>
          <cell r="W969">
            <v>0</v>
          </cell>
        </row>
        <row r="970">
          <cell r="D970" t="str">
            <v>연구소 관리팀</v>
          </cell>
          <cell r="E970">
            <v>619920015</v>
          </cell>
          <cell r="F970" t="str">
            <v>FAX MACHINE</v>
          </cell>
          <cell r="G970" t="str">
            <v>1992.05.01</v>
          </cell>
          <cell r="H970">
            <v>2000.03</v>
          </cell>
          <cell r="I970">
            <v>5</v>
          </cell>
          <cell r="J970">
            <v>0.45100000000000001</v>
          </cell>
          <cell r="K970">
            <v>8694000</v>
          </cell>
          <cell r="L970">
            <v>0</v>
          </cell>
          <cell r="M970">
            <v>8694000</v>
          </cell>
          <cell r="N970">
            <v>8693000</v>
          </cell>
          <cell r="O970">
            <v>0</v>
          </cell>
          <cell r="P970">
            <v>8693000</v>
          </cell>
          <cell r="Q970">
            <v>1000</v>
          </cell>
          <cell r="R970">
            <v>0</v>
          </cell>
          <cell r="S970">
            <v>0</v>
          </cell>
          <cell r="T970">
            <v>0</v>
          </cell>
          <cell r="U970">
            <v>1000</v>
          </cell>
          <cell r="V970">
            <v>0</v>
          </cell>
          <cell r="W970">
            <v>0</v>
          </cell>
        </row>
        <row r="971">
          <cell r="D971" t="str">
            <v>연구소 관리팀</v>
          </cell>
          <cell r="E971">
            <v>619920016</v>
          </cell>
          <cell r="F971" t="str">
            <v>FAX MACHINE</v>
          </cell>
          <cell r="G971" t="str">
            <v>1992.05.01</v>
          </cell>
          <cell r="H971">
            <v>2000.03</v>
          </cell>
          <cell r="I971">
            <v>5</v>
          </cell>
          <cell r="J971">
            <v>0.45100000000000001</v>
          </cell>
          <cell r="K971">
            <v>30000000</v>
          </cell>
          <cell r="L971">
            <v>0</v>
          </cell>
          <cell r="M971">
            <v>30000000</v>
          </cell>
          <cell r="N971">
            <v>29999000</v>
          </cell>
          <cell r="O971">
            <v>0</v>
          </cell>
          <cell r="P971">
            <v>29999000</v>
          </cell>
          <cell r="Q971">
            <v>1000</v>
          </cell>
          <cell r="R971">
            <v>0</v>
          </cell>
          <cell r="S971">
            <v>0</v>
          </cell>
          <cell r="T971">
            <v>0</v>
          </cell>
          <cell r="U971">
            <v>1000</v>
          </cell>
          <cell r="V971">
            <v>0</v>
          </cell>
          <cell r="W971">
            <v>0</v>
          </cell>
        </row>
        <row r="972">
          <cell r="D972" t="str">
            <v>연구소 관리팀</v>
          </cell>
          <cell r="E972">
            <v>619920017</v>
          </cell>
          <cell r="F972" t="str">
            <v>FAX MACHINE</v>
          </cell>
          <cell r="G972" t="str">
            <v>1992.05.01</v>
          </cell>
          <cell r="H972">
            <v>2000.03</v>
          </cell>
          <cell r="I972">
            <v>5</v>
          </cell>
          <cell r="J972">
            <v>0.45100000000000001</v>
          </cell>
          <cell r="K972">
            <v>20286000</v>
          </cell>
          <cell r="L972">
            <v>0</v>
          </cell>
          <cell r="M972">
            <v>20286000</v>
          </cell>
          <cell r="N972">
            <v>20285000</v>
          </cell>
          <cell r="O972">
            <v>0</v>
          </cell>
          <cell r="P972">
            <v>20285000</v>
          </cell>
          <cell r="Q972">
            <v>1000</v>
          </cell>
          <cell r="R972">
            <v>0</v>
          </cell>
          <cell r="S972">
            <v>0</v>
          </cell>
          <cell r="T972">
            <v>0</v>
          </cell>
          <cell r="U972">
            <v>1000</v>
          </cell>
          <cell r="V972">
            <v>0</v>
          </cell>
          <cell r="W972">
            <v>0</v>
          </cell>
        </row>
        <row r="973">
          <cell r="D973" t="str">
            <v>연구소 관리팀</v>
          </cell>
          <cell r="E973">
            <v>619920018</v>
          </cell>
          <cell r="F973" t="str">
            <v>FAX MACHINE</v>
          </cell>
          <cell r="G973" t="str">
            <v>1992.05.01</v>
          </cell>
          <cell r="H973">
            <v>1997.11</v>
          </cell>
          <cell r="I973">
            <v>5</v>
          </cell>
          <cell r="J973">
            <v>0.45100000000000001</v>
          </cell>
          <cell r="K973">
            <v>518000</v>
          </cell>
          <cell r="L973">
            <v>0</v>
          </cell>
          <cell r="M973">
            <v>518000</v>
          </cell>
          <cell r="N973">
            <v>517000</v>
          </cell>
          <cell r="O973">
            <v>0</v>
          </cell>
          <cell r="P973">
            <v>517000</v>
          </cell>
          <cell r="Q973">
            <v>1000</v>
          </cell>
          <cell r="R973">
            <v>0</v>
          </cell>
          <cell r="S973">
            <v>0</v>
          </cell>
          <cell r="T973">
            <v>0</v>
          </cell>
          <cell r="U973">
            <v>1000</v>
          </cell>
          <cell r="V973">
            <v>0</v>
          </cell>
          <cell r="W973">
            <v>0</v>
          </cell>
        </row>
        <row r="974">
          <cell r="D974" t="str">
            <v>연구소 관리팀</v>
          </cell>
          <cell r="E974">
            <v>619920019</v>
          </cell>
          <cell r="F974" t="str">
            <v>FAX MACHINE</v>
          </cell>
          <cell r="G974" t="str">
            <v>1992.05.01</v>
          </cell>
          <cell r="H974">
            <v>2000.03</v>
          </cell>
          <cell r="I974">
            <v>5</v>
          </cell>
          <cell r="J974">
            <v>0.45100000000000001</v>
          </cell>
          <cell r="K974">
            <v>2000000</v>
          </cell>
          <cell r="L974">
            <v>0</v>
          </cell>
          <cell r="M974">
            <v>2000000</v>
          </cell>
          <cell r="N974">
            <v>1999000</v>
          </cell>
          <cell r="O974">
            <v>0</v>
          </cell>
          <cell r="P974">
            <v>1999000</v>
          </cell>
          <cell r="Q974">
            <v>1000</v>
          </cell>
          <cell r="R974">
            <v>0</v>
          </cell>
          <cell r="S974">
            <v>0</v>
          </cell>
          <cell r="T974">
            <v>0</v>
          </cell>
          <cell r="U974">
            <v>1000</v>
          </cell>
          <cell r="V974">
            <v>0</v>
          </cell>
          <cell r="W974">
            <v>0</v>
          </cell>
        </row>
        <row r="975">
          <cell r="D975" t="str">
            <v>연구소 관리팀</v>
          </cell>
          <cell r="E975">
            <v>619920020</v>
          </cell>
          <cell r="F975" t="str">
            <v>FAX MACHINE</v>
          </cell>
          <cell r="G975" t="str">
            <v>1992.05.01</v>
          </cell>
          <cell r="H975">
            <v>2000.03</v>
          </cell>
          <cell r="I975">
            <v>5</v>
          </cell>
          <cell r="J975">
            <v>0.45100000000000001</v>
          </cell>
          <cell r="K975">
            <v>19753900</v>
          </cell>
          <cell r="L975">
            <v>0</v>
          </cell>
          <cell r="M975">
            <v>19753900</v>
          </cell>
          <cell r="N975">
            <v>19752900</v>
          </cell>
          <cell r="O975">
            <v>0</v>
          </cell>
          <cell r="P975">
            <v>19752900</v>
          </cell>
          <cell r="Q975">
            <v>1000</v>
          </cell>
          <cell r="R975">
            <v>0</v>
          </cell>
          <cell r="S975">
            <v>0</v>
          </cell>
          <cell r="T975">
            <v>0</v>
          </cell>
          <cell r="U975">
            <v>1000</v>
          </cell>
          <cell r="V975">
            <v>0</v>
          </cell>
          <cell r="W975">
            <v>0</v>
          </cell>
        </row>
        <row r="976">
          <cell r="D976" t="str">
            <v>연구소 관리팀</v>
          </cell>
          <cell r="E976">
            <v>619920021</v>
          </cell>
          <cell r="F976" t="str">
            <v>PLATE HANDSET</v>
          </cell>
          <cell r="G976" t="str">
            <v>1992.05.01</v>
          </cell>
          <cell r="H976">
            <v>2000.03</v>
          </cell>
          <cell r="I976">
            <v>5</v>
          </cell>
          <cell r="J976">
            <v>0.45100000000000001</v>
          </cell>
          <cell r="K976">
            <v>20000000</v>
          </cell>
          <cell r="L976">
            <v>0</v>
          </cell>
          <cell r="M976">
            <v>20000000</v>
          </cell>
          <cell r="N976">
            <v>19999000</v>
          </cell>
          <cell r="O976">
            <v>0</v>
          </cell>
          <cell r="P976">
            <v>19999000</v>
          </cell>
          <cell r="Q976">
            <v>1000</v>
          </cell>
          <cell r="R976">
            <v>0</v>
          </cell>
          <cell r="S976">
            <v>0</v>
          </cell>
          <cell r="T976">
            <v>0</v>
          </cell>
          <cell r="U976">
            <v>1000</v>
          </cell>
          <cell r="V976">
            <v>0</v>
          </cell>
          <cell r="W976">
            <v>0</v>
          </cell>
        </row>
        <row r="977">
          <cell r="D977" t="str">
            <v>연구소 관리팀</v>
          </cell>
          <cell r="E977">
            <v>619920022</v>
          </cell>
          <cell r="F977" t="str">
            <v>핸 드 파 레 트 트 럭</v>
          </cell>
          <cell r="G977" t="str">
            <v>1992.05.01</v>
          </cell>
          <cell r="H977">
            <v>2000.03</v>
          </cell>
          <cell r="I977">
            <v>5</v>
          </cell>
          <cell r="J977">
            <v>0.45100000000000001</v>
          </cell>
          <cell r="K977">
            <v>400000</v>
          </cell>
          <cell r="L977">
            <v>0</v>
          </cell>
          <cell r="M977">
            <v>400000</v>
          </cell>
          <cell r="N977">
            <v>399000</v>
          </cell>
          <cell r="O977">
            <v>0</v>
          </cell>
          <cell r="P977">
            <v>399000</v>
          </cell>
          <cell r="Q977">
            <v>1000</v>
          </cell>
          <cell r="R977">
            <v>0</v>
          </cell>
          <cell r="S977">
            <v>0</v>
          </cell>
          <cell r="T977">
            <v>0</v>
          </cell>
          <cell r="U977">
            <v>1000</v>
          </cell>
          <cell r="V977">
            <v>0</v>
          </cell>
          <cell r="W977">
            <v>0</v>
          </cell>
        </row>
        <row r="978">
          <cell r="D978" t="str">
            <v>연구소 관리팀</v>
          </cell>
          <cell r="E978">
            <v>619920023</v>
          </cell>
          <cell r="F978" t="str">
            <v>계 측 장 비</v>
          </cell>
          <cell r="G978" t="str">
            <v>1992.05.01</v>
          </cell>
          <cell r="H978">
            <v>2000.03</v>
          </cell>
          <cell r="I978">
            <v>5</v>
          </cell>
          <cell r="J978">
            <v>0.45100000000000001</v>
          </cell>
          <cell r="K978">
            <v>1850000</v>
          </cell>
          <cell r="L978">
            <v>0</v>
          </cell>
          <cell r="M978">
            <v>1850000</v>
          </cell>
          <cell r="N978">
            <v>1849000</v>
          </cell>
          <cell r="O978">
            <v>0</v>
          </cell>
          <cell r="P978">
            <v>1849000</v>
          </cell>
          <cell r="Q978">
            <v>1000</v>
          </cell>
          <cell r="R978">
            <v>0</v>
          </cell>
          <cell r="S978">
            <v>0</v>
          </cell>
          <cell r="T978">
            <v>0</v>
          </cell>
          <cell r="U978">
            <v>1000</v>
          </cell>
          <cell r="V978">
            <v>0</v>
          </cell>
          <cell r="W978">
            <v>0</v>
          </cell>
        </row>
        <row r="979">
          <cell r="D979" t="str">
            <v>연구소 관리팀</v>
          </cell>
          <cell r="E979">
            <v>619920024</v>
          </cell>
          <cell r="F979" t="str">
            <v>전 자 저 울</v>
          </cell>
          <cell r="G979" t="str">
            <v>1992.05.01</v>
          </cell>
          <cell r="H979">
            <v>2000.03</v>
          </cell>
          <cell r="I979">
            <v>5</v>
          </cell>
          <cell r="J979">
            <v>0.45100000000000001</v>
          </cell>
          <cell r="K979">
            <v>673000</v>
          </cell>
          <cell r="L979">
            <v>0</v>
          </cell>
          <cell r="M979">
            <v>673000</v>
          </cell>
          <cell r="N979">
            <v>672000</v>
          </cell>
          <cell r="O979">
            <v>0</v>
          </cell>
          <cell r="P979">
            <v>672000</v>
          </cell>
          <cell r="Q979">
            <v>1000</v>
          </cell>
          <cell r="R979">
            <v>0</v>
          </cell>
          <cell r="S979">
            <v>0</v>
          </cell>
          <cell r="T979">
            <v>0</v>
          </cell>
          <cell r="U979">
            <v>1000</v>
          </cell>
          <cell r="V979">
            <v>0</v>
          </cell>
          <cell r="W979">
            <v>0</v>
          </cell>
        </row>
        <row r="980">
          <cell r="D980" t="str">
            <v>연구소 관리팀</v>
          </cell>
          <cell r="E980">
            <v>619920026</v>
          </cell>
          <cell r="F980" t="str">
            <v>OSCILOSCOPE</v>
          </cell>
          <cell r="G980" t="str">
            <v>1992.05.01</v>
          </cell>
          <cell r="H980">
            <v>2000.03</v>
          </cell>
          <cell r="I980">
            <v>5</v>
          </cell>
          <cell r="J980">
            <v>0.45100000000000001</v>
          </cell>
          <cell r="K980">
            <v>8459797</v>
          </cell>
          <cell r="L980">
            <v>0</v>
          </cell>
          <cell r="M980">
            <v>8459797</v>
          </cell>
          <cell r="N980">
            <v>8458797</v>
          </cell>
          <cell r="O980">
            <v>0</v>
          </cell>
          <cell r="P980">
            <v>8458797</v>
          </cell>
          <cell r="Q980">
            <v>1000</v>
          </cell>
          <cell r="R980">
            <v>0</v>
          </cell>
          <cell r="S980">
            <v>0</v>
          </cell>
          <cell r="T980">
            <v>0</v>
          </cell>
          <cell r="U980">
            <v>1000</v>
          </cell>
          <cell r="V980">
            <v>0</v>
          </cell>
          <cell r="W980">
            <v>0</v>
          </cell>
        </row>
        <row r="981">
          <cell r="D981" t="str">
            <v>연구소 관리팀</v>
          </cell>
          <cell r="E981">
            <v>619920027</v>
          </cell>
          <cell r="F981" t="str">
            <v>EPROM WRITER</v>
          </cell>
          <cell r="G981" t="str">
            <v>1992.05.01</v>
          </cell>
          <cell r="H981">
            <v>2000.03</v>
          </cell>
          <cell r="I981">
            <v>5</v>
          </cell>
          <cell r="J981">
            <v>0.45100000000000001</v>
          </cell>
          <cell r="K981">
            <v>1495000</v>
          </cell>
          <cell r="L981">
            <v>0</v>
          </cell>
          <cell r="M981">
            <v>1495000</v>
          </cell>
          <cell r="N981">
            <v>1494000</v>
          </cell>
          <cell r="O981">
            <v>0</v>
          </cell>
          <cell r="P981">
            <v>1494000</v>
          </cell>
          <cell r="Q981">
            <v>1000</v>
          </cell>
          <cell r="R981">
            <v>0</v>
          </cell>
          <cell r="S981">
            <v>0</v>
          </cell>
          <cell r="T981">
            <v>0</v>
          </cell>
          <cell r="U981">
            <v>1000</v>
          </cell>
          <cell r="V981">
            <v>0</v>
          </cell>
          <cell r="W981">
            <v>0</v>
          </cell>
        </row>
        <row r="982">
          <cell r="D982" t="str">
            <v>연구소 관리팀</v>
          </cell>
          <cell r="E982">
            <v>619920028</v>
          </cell>
          <cell r="F982" t="str">
            <v>노 기 스</v>
          </cell>
          <cell r="G982" t="str">
            <v>1992.05.01</v>
          </cell>
          <cell r="H982">
            <v>2000.03</v>
          </cell>
          <cell r="I982">
            <v>5</v>
          </cell>
          <cell r="J982">
            <v>0.45100000000000001</v>
          </cell>
          <cell r="K982">
            <v>438000</v>
          </cell>
          <cell r="L982">
            <v>0</v>
          </cell>
          <cell r="M982">
            <v>438000</v>
          </cell>
          <cell r="N982">
            <v>437000</v>
          </cell>
          <cell r="O982">
            <v>0</v>
          </cell>
          <cell r="P982">
            <v>437000</v>
          </cell>
          <cell r="Q982">
            <v>1000</v>
          </cell>
          <cell r="R982">
            <v>0</v>
          </cell>
          <cell r="S982">
            <v>0</v>
          </cell>
          <cell r="T982">
            <v>0</v>
          </cell>
          <cell r="U982">
            <v>1000</v>
          </cell>
          <cell r="V982">
            <v>0</v>
          </cell>
          <cell r="W982">
            <v>0</v>
          </cell>
        </row>
        <row r="983">
          <cell r="D983" t="str">
            <v>연구소 관리팀</v>
          </cell>
          <cell r="E983">
            <v>619920029</v>
          </cell>
          <cell r="F983" t="str">
            <v>FREE QUENCY</v>
          </cell>
          <cell r="G983" t="str">
            <v>1992.05.01</v>
          </cell>
          <cell r="H983">
            <v>2000.03</v>
          </cell>
          <cell r="I983">
            <v>5</v>
          </cell>
          <cell r="J983">
            <v>0.45100000000000001</v>
          </cell>
          <cell r="K983">
            <v>650000</v>
          </cell>
          <cell r="L983">
            <v>0</v>
          </cell>
          <cell r="M983">
            <v>650000</v>
          </cell>
          <cell r="N983">
            <v>649000</v>
          </cell>
          <cell r="O983">
            <v>0</v>
          </cell>
          <cell r="P983">
            <v>649000</v>
          </cell>
          <cell r="Q983">
            <v>1000</v>
          </cell>
          <cell r="R983">
            <v>0</v>
          </cell>
          <cell r="S983">
            <v>0</v>
          </cell>
          <cell r="T983">
            <v>0</v>
          </cell>
          <cell r="U983">
            <v>1000</v>
          </cell>
          <cell r="V983">
            <v>0</v>
          </cell>
          <cell r="W983">
            <v>0</v>
          </cell>
        </row>
        <row r="984">
          <cell r="D984" t="str">
            <v>연구소 관리팀</v>
          </cell>
          <cell r="E984">
            <v>619920031</v>
          </cell>
          <cell r="F984" t="str">
            <v>항 온 기 3RT</v>
          </cell>
          <cell r="G984" t="str">
            <v>1992.06.30</v>
          </cell>
          <cell r="H984">
            <v>2000.03</v>
          </cell>
          <cell r="I984">
            <v>5</v>
          </cell>
          <cell r="J984">
            <v>0.45100000000000001</v>
          </cell>
          <cell r="K984">
            <v>3300000</v>
          </cell>
          <cell r="L984">
            <v>0</v>
          </cell>
          <cell r="M984">
            <v>3300000</v>
          </cell>
          <cell r="N984">
            <v>3299000</v>
          </cell>
          <cell r="O984">
            <v>0</v>
          </cell>
          <cell r="P984">
            <v>3299000</v>
          </cell>
          <cell r="Q984">
            <v>1000</v>
          </cell>
          <cell r="R984">
            <v>0</v>
          </cell>
          <cell r="S984">
            <v>0</v>
          </cell>
          <cell r="T984">
            <v>0</v>
          </cell>
          <cell r="U984">
            <v>1000</v>
          </cell>
          <cell r="V984">
            <v>0</v>
          </cell>
          <cell r="W984">
            <v>0</v>
          </cell>
        </row>
        <row r="985">
          <cell r="D985" t="str">
            <v>연구소 관리팀</v>
          </cell>
          <cell r="E985">
            <v>619920032</v>
          </cell>
          <cell r="F985" t="str">
            <v>FAX TEST</v>
          </cell>
          <cell r="G985" t="str">
            <v>1992.06.30</v>
          </cell>
          <cell r="H985">
            <v>2000.03</v>
          </cell>
          <cell r="I985">
            <v>5</v>
          </cell>
          <cell r="J985">
            <v>0.45100000000000001</v>
          </cell>
          <cell r="K985">
            <v>2600000</v>
          </cell>
          <cell r="L985">
            <v>0</v>
          </cell>
          <cell r="M985">
            <v>2600000</v>
          </cell>
          <cell r="N985">
            <v>2599000</v>
          </cell>
          <cell r="O985">
            <v>0</v>
          </cell>
          <cell r="P985">
            <v>2599000</v>
          </cell>
          <cell r="Q985">
            <v>1000</v>
          </cell>
          <cell r="R985">
            <v>0</v>
          </cell>
          <cell r="S985">
            <v>0</v>
          </cell>
          <cell r="T985">
            <v>0</v>
          </cell>
          <cell r="U985">
            <v>1000</v>
          </cell>
          <cell r="V985">
            <v>0</v>
          </cell>
          <cell r="W985">
            <v>0</v>
          </cell>
        </row>
        <row r="986">
          <cell r="D986" t="str">
            <v>연구소 관리팀</v>
          </cell>
          <cell r="E986">
            <v>619920033</v>
          </cell>
          <cell r="F986" t="str">
            <v>RERAIR MAN</v>
          </cell>
          <cell r="G986" t="str">
            <v>1992.08.31</v>
          </cell>
          <cell r="H986">
            <v>2000.03</v>
          </cell>
          <cell r="I986">
            <v>5</v>
          </cell>
          <cell r="J986">
            <v>0.45100000000000001</v>
          </cell>
          <cell r="K986">
            <v>697500</v>
          </cell>
          <cell r="L986">
            <v>0</v>
          </cell>
          <cell r="M986">
            <v>697500</v>
          </cell>
          <cell r="N986">
            <v>696500</v>
          </cell>
          <cell r="O986">
            <v>0</v>
          </cell>
          <cell r="P986">
            <v>696500</v>
          </cell>
          <cell r="Q986">
            <v>1000</v>
          </cell>
          <cell r="R986">
            <v>0</v>
          </cell>
          <cell r="S986">
            <v>0</v>
          </cell>
          <cell r="T986">
            <v>0</v>
          </cell>
          <cell r="U986">
            <v>1000</v>
          </cell>
          <cell r="V986">
            <v>0</v>
          </cell>
          <cell r="W986">
            <v>0</v>
          </cell>
        </row>
        <row r="987">
          <cell r="D987" t="str">
            <v>연구소 관리팀</v>
          </cell>
          <cell r="E987">
            <v>619920035</v>
          </cell>
          <cell r="F987" t="str">
            <v>STENDK</v>
          </cell>
          <cell r="G987" t="str">
            <v>1992.09.30</v>
          </cell>
          <cell r="H987">
            <v>2000.03</v>
          </cell>
          <cell r="I987">
            <v>5</v>
          </cell>
          <cell r="J987">
            <v>0.45100000000000001</v>
          </cell>
          <cell r="K987">
            <v>570000</v>
          </cell>
          <cell r="L987">
            <v>0</v>
          </cell>
          <cell r="M987">
            <v>570000</v>
          </cell>
          <cell r="N987">
            <v>569000</v>
          </cell>
          <cell r="O987">
            <v>0</v>
          </cell>
          <cell r="P987">
            <v>569000</v>
          </cell>
          <cell r="Q987">
            <v>1000</v>
          </cell>
          <cell r="R987">
            <v>0</v>
          </cell>
          <cell r="S987">
            <v>0</v>
          </cell>
          <cell r="T987">
            <v>0</v>
          </cell>
          <cell r="U987">
            <v>1000</v>
          </cell>
          <cell r="V987">
            <v>0</v>
          </cell>
          <cell r="W987">
            <v>0</v>
          </cell>
        </row>
        <row r="988">
          <cell r="D988" t="str">
            <v>연구소 관리팀</v>
          </cell>
          <cell r="E988">
            <v>619920036</v>
          </cell>
          <cell r="F988" t="str">
            <v>FIX TURE</v>
          </cell>
          <cell r="G988" t="str">
            <v>1992.10.29</v>
          </cell>
          <cell r="H988">
            <v>2000.03</v>
          </cell>
          <cell r="I988">
            <v>5</v>
          </cell>
          <cell r="J988">
            <v>0.45100000000000001</v>
          </cell>
          <cell r="K988">
            <v>1150000</v>
          </cell>
          <cell r="L988">
            <v>0</v>
          </cell>
          <cell r="M988">
            <v>1150000</v>
          </cell>
          <cell r="N988">
            <v>1149000</v>
          </cell>
          <cell r="O988">
            <v>0</v>
          </cell>
          <cell r="P988">
            <v>1149000</v>
          </cell>
          <cell r="Q988">
            <v>1000</v>
          </cell>
          <cell r="R988">
            <v>0</v>
          </cell>
          <cell r="S988">
            <v>0</v>
          </cell>
          <cell r="T988">
            <v>0</v>
          </cell>
          <cell r="U988">
            <v>1000</v>
          </cell>
          <cell r="V988">
            <v>0</v>
          </cell>
          <cell r="W988">
            <v>0</v>
          </cell>
        </row>
        <row r="989">
          <cell r="D989" t="str">
            <v>연구소 관리팀</v>
          </cell>
          <cell r="E989">
            <v>619930001</v>
          </cell>
          <cell r="F989" t="str">
            <v>EPROM-WRITER</v>
          </cell>
          <cell r="G989" t="str">
            <v>1993.01.31</v>
          </cell>
          <cell r="H989">
            <v>2000.03</v>
          </cell>
          <cell r="I989">
            <v>5</v>
          </cell>
          <cell r="J989">
            <v>0.45100000000000001</v>
          </cell>
          <cell r="K989">
            <v>650000</v>
          </cell>
          <cell r="L989">
            <v>0</v>
          </cell>
          <cell r="M989">
            <v>650000</v>
          </cell>
          <cell r="N989">
            <v>649000</v>
          </cell>
          <cell r="O989">
            <v>0</v>
          </cell>
          <cell r="P989">
            <v>649000</v>
          </cell>
          <cell r="Q989">
            <v>1000</v>
          </cell>
          <cell r="R989">
            <v>0</v>
          </cell>
          <cell r="S989">
            <v>0</v>
          </cell>
          <cell r="T989">
            <v>0</v>
          </cell>
          <cell r="U989">
            <v>1000</v>
          </cell>
          <cell r="V989">
            <v>0</v>
          </cell>
          <cell r="W989">
            <v>0</v>
          </cell>
        </row>
        <row r="990">
          <cell r="D990" t="str">
            <v>연구소 관리팀</v>
          </cell>
          <cell r="E990">
            <v>619930002</v>
          </cell>
          <cell r="F990" t="str">
            <v>FAX SIMULATOR</v>
          </cell>
          <cell r="G990" t="str">
            <v>1993.01.31</v>
          </cell>
          <cell r="H990">
            <v>2000.03</v>
          </cell>
          <cell r="I990">
            <v>5</v>
          </cell>
          <cell r="J990">
            <v>0.45100000000000001</v>
          </cell>
          <cell r="K990">
            <v>410000</v>
          </cell>
          <cell r="L990">
            <v>0</v>
          </cell>
          <cell r="M990">
            <v>410000</v>
          </cell>
          <cell r="N990">
            <v>409000</v>
          </cell>
          <cell r="O990">
            <v>0</v>
          </cell>
          <cell r="P990">
            <v>409000</v>
          </cell>
          <cell r="Q990">
            <v>1000</v>
          </cell>
          <cell r="R990">
            <v>0</v>
          </cell>
          <cell r="S990">
            <v>0</v>
          </cell>
          <cell r="T990">
            <v>0</v>
          </cell>
          <cell r="U990">
            <v>1000</v>
          </cell>
          <cell r="V990">
            <v>0</v>
          </cell>
          <cell r="W990">
            <v>0</v>
          </cell>
        </row>
        <row r="991">
          <cell r="D991" t="str">
            <v>연구소 관리팀</v>
          </cell>
          <cell r="E991">
            <v>619930004</v>
          </cell>
          <cell r="F991" t="str">
            <v>PSU</v>
          </cell>
          <cell r="G991" t="str">
            <v>1993.03.31</v>
          </cell>
          <cell r="H991">
            <v>2000.05</v>
          </cell>
          <cell r="I991">
            <v>5</v>
          </cell>
          <cell r="J991">
            <v>0.45100000000000001</v>
          </cell>
          <cell r="K991">
            <v>1360000</v>
          </cell>
          <cell r="L991">
            <v>0</v>
          </cell>
          <cell r="M991">
            <v>1360000</v>
          </cell>
          <cell r="N991">
            <v>1359000</v>
          </cell>
          <cell r="O991">
            <v>0</v>
          </cell>
          <cell r="P991">
            <v>1359000</v>
          </cell>
          <cell r="Q991">
            <v>1000</v>
          </cell>
          <cell r="R991">
            <v>0</v>
          </cell>
          <cell r="S991">
            <v>0</v>
          </cell>
          <cell r="T991">
            <v>0</v>
          </cell>
          <cell r="U991">
            <v>1000</v>
          </cell>
          <cell r="V991">
            <v>0</v>
          </cell>
          <cell r="W991">
            <v>0</v>
          </cell>
        </row>
        <row r="992">
          <cell r="D992" t="str">
            <v>연구소 관리팀</v>
          </cell>
          <cell r="E992">
            <v>619930005</v>
          </cell>
          <cell r="F992" t="str">
            <v>그라운드 단자금형</v>
          </cell>
          <cell r="G992" t="str">
            <v>1993.03.31</v>
          </cell>
          <cell r="H992">
            <v>1995.12</v>
          </cell>
          <cell r="I992">
            <v>5</v>
          </cell>
          <cell r="J992">
            <v>0.45100000000000001</v>
          </cell>
          <cell r="K992">
            <v>550000</v>
          </cell>
          <cell r="L992">
            <v>0</v>
          </cell>
          <cell r="M992">
            <v>550000</v>
          </cell>
          <cell r="N992">
            <v>549000</v>
          </cell>
          <cell r="O992">
            <v>0</v>
          </cell>
          <cell r="P992">
            <v>549000</v>
          </cell>
          <cell r="Q992">
            <v>1000</v>
          </cell>
          <cell r="R992">
            <v>0</v>
          </cell>
          <cell r="S992">
            <v>0</v>
          </cell>
          <cell r="T992">
            <v>0</v>
          </cell>
          <cell r="U992">
            <v>1000</v>
          </cell>
          <cell r="V992">
            <v>0</v>
          </cell>
          <cell r="W992">
            <v>0</v>
          </cell>
        </row>
        <row r="993">
          <cell r="D993" t="str">
            <v>연구소 관리팀</v>
          </cell>
          <cell r="E993">
            <v>619930006</v>
          </cell>
          <cell r="F993" t="str">
            <v>ADF GEAR 금형</v>
          </cell>
          <cell r="G993" t="str">
            <v>1993.04.29</v>
          </cell>
          <cell r="H993">
            <v>1995.12</v>
          </cell>
          <cell r="I993">
            <v>5</v>
          </cell>
          <cell r="J993">
            <v>0.45100000000000001</v>
          </cell>
          <cell r="K993">
            <v>900000</v>
          </cell>
          <cell r="L993">
            <v>0</v>
          </cell>
          <cell r="M993">
            <v>900000</v>
          </cell>
          <cell r="N993">
            <v>899000</v>
          </cell>
          <cell r="O993">
            <v>0</v>
          </cell>
          <cell r="P993">
            <v>899000</v>
          </cell>
          <cell r="Q993">
            <v>1000</v>
          </cell>
          <cell r="R993">
            <v>0</v>
          </cell>
          <cell r="S993">
            <v>0</v>
          </cell>
          <cell r="T993">
            <v>0</v>
          </cell>
          <cell r="U993">
            <v>1000</v>
          </cell>
          <cell r="V993">
            <v>0</v>
          </cell>
          <cell r="W993">
            <v>0</v>
          </cell>
        </row>
        <row r="994">
          <cell r="D994" t="str">
            <v>연구소 관리팀</v>
          </cell>
          <cell r="E994">
            <v>619930007</v>
          </cell>
          <cell r="F994" t="str">
            <v>METAL MASK</v>
          </cell>
          <cell r="G994" t="str">
            <v>1993.04.30</v>
          </cell>
          <cell r="H994">
            <v>2000.05</v>
          </cell>
          <cell r="I994">
            <v>5</v>
          </cell>
          <cell r="J994">
            <v>0.45100000000000001</v>
          </cell>
          <cell r="K994">
            <v>605000</v>
          </cell>
          <cell r="L994">
            <v>0</v>
          </cell>
          <cell r="M994">
            <v>605000</v>
          </cell>
          <cell r="N994">
            <v>604000</v>
          </cell>
          <cell r="O994">
            <v>0</v>
          </cell>
          <cell r="P994">
            <v>604000</v>
          </cell>
          <cell r="Q994">
            <v>1000</v>
          </cell>
          <cell r="R994">
            <v>0</v>
          </cell>
          <cell r="S994">
            <v>0</v>
          </cell>
          <cell r="T994">
            <v>0</v>
          </cell>
          <cell r="U994">
            <v>1000</v>
          </cell>
          <cell r="V994">
            <v>0</v>
          </cell>
          <cell r="W994">
            <v>0</v>
          </cell>
        </row>
        <row r="995">
          <cell r="D995" t="str">
            <v>연구소 관리팀</v>
          </cell>
          <cell r="E995">
            <v>619930008</v>
          </cell>
          <cell r="F995" t="str">
            <v>FIXTURE</v>
          </cell>
          <cell r="G995" t="str">
            <v>1993.04.30</v>
          </cell>
          <cell r="H995">
            <v>2000.05</v>
          </cell>
          <cell r="I995">
            <v>5</v>
          </cell>
          <cell r="J995">
            <v>0.45100000000000001</v>
          </cell>
          <cell r="K995">
            <v>1136500</v>
          </cell>
          <cell r="L995">
            <v>0</v>
          </cell>
          <cell r="M995">
            <v>1136500</v>
          </cell>
          <cell r="N995">
            <v>1135500</v>
          </cell>
          <cell r="O995">
            <v>0</v>
          </cell>
          <cell r="P995">
            <v>1135500</v>
          </cell>
          <cell r="Q995">
            <v>1000</v>
          </cell>
          <cell r="R995">
            <v>0</v>
          </cell>
          <cell r="S995">
            <v>0</v>
          </cell>
          <cell r="T995">
            <v>0</v>
          </cell>
          <cell r="U995">
            <v>1000</v>
          </cell>
          <cell r="V995">
            <v>0</v>
          </cell>
          <cell r="W995">
            <v>0</v>
          </cell>
        </row>
        <row r="996">
          <cell r="D996" t="str">
            <v>연구소 관리팀</v>
          </cell>
          <cell r="E996">
            <v>619930010</v>
          </cell>
          <cell r="F996" t="str">
            <v>UPPER COVER 금형</v>
          </cell>
          <cell r="G996" t="str">
            <v>1993.04.30</v>
          </cell>
          <cell r="H996">
            <v>1995.12</v>
          </cell>
          <cell r="I996">
            <v>5</v>
          </cell>
          <cell r="J996">
            <v>0.45100000000000001</v>
          </cell>
          <cell r="K996">
            <v>37500000</v>
          </cell>
          <cell r="L996">
            <v>0</v>
          </cell>
          <cell r="M996">
            <v>37500000</v>
          </cell>
          <cell r="N996">
            <v>37499000</v>
          </cell>
          <cell r="O996">
            <v>0</v>
          </cell>
          <cell r="P996">
            <v>37499000</v>
          </cell>
          <cell r="Q996">
            <v>1000</v>
          </cell>
          <cell r="R996">
            <v>0</v>
          </cell>
          <cell r="S996">
            <v>0</v>
          </cell>
          <cell r="T996">
            <v>0</v>
          </cell>
          <cell r="U996">
            <v>1000</v>
          </cell>
          <cell r="V996">
            <v>0</v>
          </cell>
          <cell r="W996">
            <v>0</v>
          </cell>
        </row>
        <row r="997">
          <cell r="D997" t="str">
            <v>연구소 관리팀</v>
          </cell>
          <cell r="E997">
            <v>619930012</v>
          </cell>
          <cell r="F997" t="str">
            <v>ADF GEAR</v>
          </cell>
          <cell r="G997" t="str">
            <v>1993.05.31</v>
          </cell>
          <cell r="H997">
            <v>2000.06</v>
          </cell>
          <cell r="I997">
            <v>5</v>
          </cell>
          <cell r="J997">
            <v>0.45100000000000001</v>
          </cell>
          <cell r="K997">
            <v>2100000</v>
          </cell>
          <cell r="L997">
            <v>0</v>
          </cell>
          <cell r="M997">
            <v>2100000</v>
          </cell>
          <cell r="N997">
            <v>2099000</v>
          </cell>
          <cell r="O997">
            <v>0</v>
          </cell>
          <cell r="P997">
            <v>2099000</v>
          </cell>
          <cell r="Q997">
            <v>1000</v>
          </cell>
          <cell r="R997">
            <v>0</v>
          </cell>
          <cell r="S997">
            <v>0</v>
          </cell>
          <cell r="T997">
            <v>0</v>
          </cell>
          <cell r="U997">
            <v>1000</v>
          </cell>
          <cell r="V997">
            <v>0</v>
          </cell>
          <cell r="W997">
            <v>0</v>
          </cell>
        </row>
        <row r="998">
          <cell r="D998" t="str">
            <v>연구소 관리팀</v>
          </cell>
          <cell r="E998">
            <v>619930013</v>
          </cell>
          <cell r="F998" t="str">
            <v>스프링 그라운드</v>
          </cell>
          <cell r="G998" t="str">
            <v>1993.05.31</v>
          </cell>
          <cell r="H998">
            <v>2000.06</v>
          </cell>
          <cell r="I998">
            <v>5</v>
          </cell>
          <cell r="J998">
            <v>0.45100000000000001</v>
          </cell>
          <cell r="K998">
            <v>2000000</v>
          </cell>
          <cell r="L998">
            <v>0</v>
          </cell>
          <cell r="M998">
            <v>2000000</v>
          </cell>
          <cell r="N998">
            <v>1999000</v>
          </cell>
          <cell r="O998">
            <v>0</v>
          </cell>
          <cell r="P998">
            <v>1999000</v>
          </cell>
          <cell r="Q998">
            <v>1000</v>
          </cell>
          <cell r="R998">
            <v>0</v>
          </cell>
          <cell r="S998">
            <v>0</v>
          </cell>
          <cell r="T998">
            <v>0</v>
          </cell>
          <cell r="U998">
            <v>1000</v>
          </cell>
          <cell r="V998">
            <v>0</v>
          </cell>
          <cell r="W998">
            <v>0</v>
          </cell>
        </row>
        <row r="999">
          <cell r="D999" t="str">
            <v>연구소 관리팀</v>
          </cell>
          <cell r="E999">
            <v>619930015</v>
          </cell>
          <cell r="F999" t="str">
            <v>PLATE  TENKEY</v>
          </cell>
          <cell r="G999" t="str">
            <v>1993.06.30</v>
          </cell>
          <cell r="H999">
            <v>2000.07</v>
          </cell>
          <cell r="I999">
            <v>5</v>
          </cell>
          <cell r="J999">
            <v>0.45100000000000001</v>
          </cell>
          <cell r="K999">
            <v>1000000</v>
          </cell>
          <cell r="L999">
            <v>0</v>
          </cell>
          <cell r="M999">
            <v>1000000</v>
          </cell>
          <cell r="N999">
            <v>999000</v>
          </cell>
          <cell r="O999">
            <v>0</v>
          </cell>
          <cell r="P999">
            <v>999000</v>
          </cell>
          <cell r="Q999">
            <v>1000</v>
          </cell>
          <cell r="R999">
            <v>0</v>
          </cell>
          <cell r="S999">
            <v>0</v>
          </cell>
          <cell r="T999">
            <v>0</v>
          </cell>
          <cell r="U999">
            <v>1000</v>
          </cell>
          <cell r="V999">
            <v>0</v>
          </cell>
          <cell r="W999">
            <v>0</v>
          </cell>
        </row>
        <row r="1000">
          <cell r="D1000" t="str">
            <v>연구소 관리팀</v>
          </cell>
          <cell r="E1000">
            <v>619930016</v>
          </cell>
          <cell r="F1000" t="str">
            <v>STENCIL</v>
          </cell>
          <cell r="G1000" t="str">
            <v>1993.07.31</v>
          </cell>
          <cell r="H1000">
            <v>2000.07</v>
          </cell>
          <cell r="I1000">
            <v>5</v>
          </cell>
          <cell r="J1000">
            <v>0.45100000000000001</v>
          </cell>
          <cell r="K1000">
            <v>605000</v>
          </cell>
          <cell r="L1000">
            <v>0</v>
          </cell>
          <cell r="M1000">
            <v>605000</v>
          </cell>
          <cell r="N1000">
            <v>604000</v>
          </cell>
          <cell r="O1000">
            <v>0</v>
          </cell>
          <cell r="P1000">
            <v>604000</v>
          </cell>
          <cell r="Q1000">
            <v>1000</v>
          </cell>
          <cell r="R1000">
            <v>0</v>
          </cell>
          <cell r="S1000">
            <v>0</v>
          </cell>
          <cell r="T1000">
            <v>0</v>
          </cell>
          <cell r="U1000">
            <v>1000</v>
          </cell>
          <cell r="V1000">
            <v>0</v>
          </cell>
          <cell r="W1000">
            <v>0</v>
          </cell>
        </row>
        <row r="1001">
          <cell r="D1001" t="str">
            <v>연구소 관리팀</v>
          </cell>
          <cell r="E1001">
            <v>619930019</v>
          </cell>
          <cell r="F1001" t="str">
            <v>EPROTO PROGRAMMER</v>
          </cell>
          <cell r="G1001" t="str">
            <v>1993.08.31</v>
          </cell>
          <cell r="H1001">
            <v>2000.08</v>
          </cell>
          <cell r="I1001">
            <v>5</v>
          </cell>
          <cell r="J1001">
            <v>0.45100000000000001</v>
          </cell>
          <cell r="K1001">
            <v>3752500</v>
          </cell>
          <cell r="L1001">
            <v>0</v>
          </cell>
          <cell r="M1001">
            <v>3752500</v>
          </cell>
          <cell r="N1001">
            <v>3751500</v>
          </cell>
          <cell r="O1001">
            <v>0</v>
          </cell>
          <cell r="P1001">
            <v>3751500</v>
          </cell>
          <cell r="Q1001">
            <v>1000</v>
          </cell>
          <cell r="R1001">
            <v>0</v>
          </cell>
          <cell r="S1001">
            <v>0</v>
          </cell>
          <cell r="T1001">
            <v>0</v>
          </cell>
          <cell r="U1001">
            <v>1000</v>
          </cell>
          <cell r="V1001">
            <v>0</v>
          </cell>
          <cell r="W1001">
            <v>0</v>
          </cell>
        </row>
        <row r="1002">
          <cell r="D1002" t="str">
            <v>연구소 관리팀</v>
          </cell>
          <cell r="E1002">
            <v>619930020</v>
          </cell>
          <cell r="F1002" t="str">
            <v>LEFT FRAME</v>
          </cell>
          <cell r="G1002" t="str">
            <v>1993.08.31</v>
          </cell>
          <cell r="H1002">
            <v>2000.08</v>
          </cell>
          <cell r="I1002">
            <v>5</v>
          </cell>
          <cell r="J1002">
            <v>0.45100000000000001</v>
          </cell>
          <cell r="K1002">
            <v>10500000</v>
          </cell>
          <cell r="L1002">
            <v>0</v>
          </cell>
          <cell r="M1002">
            <v>10500000</v>
          </cell>
          <cell r="N1002">
            <v>10499000</v>
          </cell>
          <cell r="O1002">
            <v>0</v>
          </cell>
          <cell r="P1002">
            <v>10499000</v>
          </cell>
          <cell r="Q1002">
            <v>1000</v>
          </cell>
          <cell r="R1002">
            <v>0</v>
          </cell>
          <cell r="S1002">
            <v>0</v>
          </cell>
          <cell r="T1002">
            <v>0</v>
          </cell>
          <cell r="U1002">
            <v>1000</v>
          </cell>
          <cell r="V1002">
            <v>0</v>
          </cell>
          <cell r="W1002">
            <v>0</v>
          </cell>
        </row>
        <row r="1003">
          <cell r="D1003" t="str">
            <v>연구소 관리팀</v>
          </cell>
          <cell r="E1003">
            <v>619930023</v>
          </cell>
          <cell r="F1003" t="str">
            <v>TOP STENCIL FRAME</v>
          </cell>
          <cell r="G1003" t="str">
            <v>1993.09.30</v>
          </cell>
          <cell r="H1003">
            <v>2000.09</v>
          </cell>
          <cell r="I1003">
            <v>5</v>
          </cell>
          <cell r="J1003">
            <v>0.45100000000000001</v>
          </cell>
          <cell r="K1003">
            <v>340000</v>
          </cell>
          <cell r="L1003">
            <v>0</v>
          </cell>
          <cell r="M1003">
            <v>340000</v>
          </cell>
          <cell r="N1003">
            <v>339000</v>
          </cell>
          <cell r="O1003">
            <v>0</v>
          </cell>
          <cell r="P1003">
            <v>339000</v>
          </cell>
          <cell r="Q1003">
            <v>1000</v>
          </cell>
          <cell r="R1003">
            <v>0</v>
          </cell>
          <cell r="S1003">
            <v>0</v>
          </cell>
          <cell r="T1003">
            <v>0</v>
          </cell>
          <cell r="U1003">
            <v>1000</v>
          </cell>
          <cell r="V1003">
            <v>0</v>
          </cell>
          <cell r="W1003">
            <v>0</v>
          </cell>
        </row>
        <row r="1004">
          <cell r="D1004" t="str">
            <v>연구소 관리팀</v>
          </cell>
          <cell r="E1004">
            <v>619930024</v>
          </cell>
          <cell r="F1004" t="str">
            <v>STENCIL</v>
          </cell>
          <cell r="G1004" t="str">
            <v>1993.10.31</v>
          </cell>
          <cell r="H1004">
            <v>2000.09</v>
          </cell>
          <cell r="I1004">
            <v>5</v>
          </cell>
          <cell r="J1004">
            <v>0.45100000000000001</v>
          </cell>
          <cell r="K1004">
            <v>600000</v>
          </cell>
          <cell r="L1004">
            <v>0</v>
          </cell>
          <cell r="M1004">
            <v>600000</v>
          </cell>
          <cell r="N1004">
            <v>599000</v>
          </cell>
          <cell r="O1004">
            <v>0</v>
          </cell>
          <cell r="P1004">
            <v>599000</v>
          </cell>
          <cell r="Q1004">
            <v>1000</v>
          </cell>
          <cell r="R1004">
            <v>0</v>
          </cell>
          <cell r="S1004">
            <v>0</v>
          </cell>
          <cell r="T1004">
            <v>0</v>
          </cell>
          <cell r="U1004">
            <v>1000</v>
          </cell>
          <cell r="V1004">
            <v>0</v>
          </cell>
          <cell r="W1004">
            <v>0</v>
          </cell>
        </row>
        <row r="1005">
          <cell r="D1005" t="str">
            <v>연구소 관리팀</v>
          </cell>
          <cell r="E1005">
            <v>619950001</v>
          </cell>
          <cell r="F1005" t="str">
            <v>ROM WRITER</v>
          </cell>
          <cell r="G1005" t="str">
            <v>1995.03.31</v>
          </cell>
          <cell r="H1005">
            <v>2000.04</v>
          </cell>
          <cell r="I1005">
            <v>5</v>
          </cell>
          <cell r="J1005">
            <v>0.45100000000000001</v>
          </cell>
          <cell r="K1005">
            <v>1600000</v>
          </cell>
          <cell r="L1005">
            <v>0</v>
          </cell>
          <cell r="M1005">
            <v>1600000</v>
          </cell>
          <cell r="N1005">
            <v>1599000</v>
          </cell>
          <cell r="O1005">
            <v>0</v>
          </cell>
          <cell r="P1005">
            <v>1599000</v>
          </cell>
          <cell r="Q1005">
            <v>1000</v>
          </cell>
          <cell r="R1005">
            <v>0</v>
          </cell>
          <cell r="S1005">
            <v>0</v>
          </cell>
          <cell r="T1005">
            <v>0</v>
          </cell>
          <cell r="U1005">
            <v>1000</v>
          </cell>
          <cell r="V1005">
            <v>0</v>
          </cell>
          <cell r="W1005">
            <v>0</v>
          </cell>
        </row>
        <row r="1006">
          <cell r="D1006" t="str">
            <v>연구소 관리팀</v>
          </cell>
          <cell r="E1006">
            <v>619950002</v>
          </cell>
          <cell r="F1006" t="str">
            <v>TPH SPRING 금형</v>
          </cell>
          <cell r="G1006" t="str">
            <v>1995.03.31</v>
          </cell>
          <cell r="H1006">
            <v>1996.12</v>
          </cell>
          <cell r="I1006">
            <v>5</v>
          </cell>
          <cell r="J1006">
            <v>0.45100000000000001</v>
          </cell>
          <cell r="K1006">
            <v>5500000</v>
          </cell>
          <cell r="L1006">
            <v>0</v>
          </cell>
          <cell r="M1006">
            <v>5500000</v>
          </cell>
          <cell r="N1006">
            <v>5499000</v>
          </cell>
          <cell r="O1006">
            <v>0</v>
          </cell>
          <cell r="P1006">
            <v>5499000</v>
          </cell>
          <cell r="Q1006">
            <v>1000</v>
          </cell>
          <cell r="R1006">
            <v>0</v>
          </cell>
          <cell r="S1006">
            <v>0</v>
          </cell>
          <cell r="T1006">
            <v>0</v>
          </cell>
          <cell r="U1006">
            <v>1000</v>
          </cell>
          <cell r="V1006">
            <v>0</v>
          </cell>
          <cell r="W1006">
            <v>0</v>
          </cell>
        </row>
        <row r="1007">
          <cell r="D1007" t="str">
            <v>연구소 관리팀</v>
          </cell>
          <cell r="E1007">
            <v>619950003</v>
          </cell>
          <cell r="F1007" t="str">
            <v>DC VOLTAGE SOURCE &amp; FREQ</v>
          </cell>
          <cell r="G1007" t="str">
            <v>1995.04.18</v>
          </cell>
          <cell r="H1007">
            <v>2000.04</v>
          </cell>
          <cell r="I1007">
            <v>5</v>
          </cell>
          <cell r="J1007">
            <v>0.45100000000000001</v>
          </cell>
          <cell r="K1007">
            <v>21149308</v>
          </cell>
          <cell r="L1007">
            <v>0</v>
          </cell>
          <cell r="M1007">
            <v>21149308</v>
          </cell>
          <cell r="N1007">
            <v>21148308</v>
          </cell>
          <cell r="O1007">
            <v>0</v>
          </cell>
          <cell r="P1007">
            <v>21148308</v>
          </cell>
          <cell r="Q1007">
            <v>1000</v>
          </cell>
          <cell r="R1007">
            <v>0</v>
          </cell>
          <cell r="S1007">
            <v>0</v>
          </cell>
          <cell r="T1007">
            <v>0</v>
          </cell>
          <cell r="U1007">
            <v>1000</v>
          </cell>
          <cell r="V1007">
            <v>0</v>
          </cell>
          <cell r="W1007">
            <v>0</v>
          </cell>
        </row>
        <row r="1008">
          <cell r="D1008" t="str">
            <v>연구소 관리팀</v>
          </cell>
          <cell r="E1008">
            <v>619950006</v>
          </cell>
          <cell r="F1008" t="str">
            <v>U.P.S</v>
          </cell>
          <cell r="G1008" t="str">
            <v>1995.10.31</v>
          </cell>
          <cell r="H1008">
            <v>2000.12</v>
          </cell>
          <cell r="I1008">
            <v>5</v>
          </cell>
          <cell r="J1008">
            <v>0.45100000000000001</v>
          </cell>
          <cell r="K1008">
            <v>21340000</v>
          </cell>
          <cell r="L1008">
            <v>0</v>
          </cell>
          <cell r="M1008">
            <v>21340000</v>
          </cell>
          <cell r="N1008">
            <v>21339000</v>
          </cell>
          <cell r="O1008">
            <v>0</v>
          </cell>
          <cell r="P1008">
            <v>21339000</v>
          </cell>
          <cell r="Q1008">
            <v>1000</v>
          </cell>
          <cell r="R1008">
            <v>0</v>
          </cell>
          <cell r="S1008">
            <v>0</v>
          </cell>
          <cell r="T1008">
            <v>0</v>
          </cell>
          <cell r="U1008">
            <v>1000</v>
          </cell>
          <cell r="V1008">
            <v>0</v>
          </cell>
          <cell r="W1008">
            <v>0</v>
          </cell>
        </row>
        <row r="1009">
          <cell r="D1009" t="str">
            <v>연구소 기구팀</v>
          </cell>
          <cell r="E1009">
            <v>619960010</v>
          </cell>
          <cell r="F1009" t="str">
            <v>금형</v>
          </cell>
          <cell r="G1009" t="str">
            <v>1996.11.20</v>
          </cell>
          <cell r="H1009">
            <v>2001.12</v>
          </cell>
          <cell r="I1009">
            <v>5</v>
          </cell>
          <cell r="J1009">
            <v>0.45100000000000001</v>
          </cell>
          <cell r="K1009">
            <v>24000000</v>
          </cell>
          <cell r="L1009">
            <v>0</v>
          </cell>
          <cell r="M1009">
            <v>24000000</v>
          </cell>
          <cell r="N1009">
            <v>23999000</v>
          </cell>
          <cell r="O1009">
            <v>0</v>
          </cell>
          <cell r="P1009">
            <v>23999000</v>
          </cell>
          <cell r="Q1009">
            <v>1000</v>
          </cell>
          <cell r="R1009">
            <v>0</v>
          </cell>
          <cell r="S1009">
            <v>0</v>
          </cell>
          <cell r="T1009">
            <v>0</v>
          </cell>
          <cell r="U1009">
            <v>1000</v>
          </cell>
          <cell r="V1009">
            <v>0</v>
          </cell>
          <cell r="W1009">
            <v>0</v>
          </cell>
        </row>
        <row r="1010">
          <cell r="D1010" t="str">
            <v>연구소 기구팀</v>
          </cell>
          <cell r="E1010">
            <v>619980002</v>
          </cell>
          <cell r="F1010" t="str">
            <v>단말기PRESS금형</v>
          </cell>
          <cell r="G1010" t="str">
            <v>1998.03.12</v>
          </cell>
          <cell r="I1010">
            <v>5</v>
          </cell>
          <cell r="J1010">
            <v>0.45100000000000001</v>
          </cell>
          <cell r="K1010">
            <v>10000000</v>
          </cell>
          <cell r="L1010">
            <v>0</v>
          </cell>
          <cell r="M1010">
            <v>10000000</v>
          </cell>
          <cell r="N1010">
            <v>8863227</v>
          </cell>
          <cell r="O1010">
            <v>512685</v>
          </cell>
          <cell r="P1010">
            <v>9375912</v>
          </cell>
          <cell r="Q1010">
            <v>624088</v>
          </cell>
          <cell r="R1010">
            <v>0</v>
          </cell>
          <cell r="S1010">
            <v>0</v>
          </cell>
          <cell r="T1010">
            <v>512685</v>
          </cell>
          <cell r="U1010">
            <v>624088</v>
          </cell>
          <cell r="V1010">
            <v>281463</v>
          </cell>
          <cell r="W1010">
            <v>281463</v>
          </cell>
        </row>
        <row r="1011">
          <cell r="D1011" t="str">
            <v>연구소 기술연구3팀</v>
          </cell>
          <cell r="E1011">
            <v>619950005</v>
          </cell>
          <cell r="F1011" t="str">
            <v>TURBO-7DS1/E1 PRP</v>
          </cell>
          <cell r="G1011" t="str">
            <v>1995.06.05</v>
          </cell>
          <cell r="H1011">
            <v>2000.04</v>
          </cell>
          <cell r="I1011">
            <v>5</v>
          </cell>
          <cell r="J1011">
            <v>0.45100000000000001</v>
          </cell>
          <cell r="K1011">
            <v>10362000</v>
          </cell>
          <cell r="L1011">
            <v>0</v>
          </cell>
          <cell r="M1011">
            <v>10362000</v>
          </cell>
          <cell r="N1011">
            <v>10361000</v>
          </cell>
          <cell r="O1011">
            <v>0</v>
          </cell>
          <cell r="P1011">
            <v>10361000</v>
          </cell>
          <cell r="Q1011">
            <v>1000</v>
          </cell>
          <cell r="R1011">
            <v>0</v>
          </cell>
          <cell r="S1011">
            <v>0</v>
          </cell>
          <cell r="T1011">
            <v>0</v>
          </cell>
          <cell r="U1011">
            <v>1000</v>
          </cell>
          <cell r="V1011">
            <v>0</v>
          </cell>
          <cell r="W1011">
            <v>0</v>
          </cell>
        </row>
        <row r="1012">
          <cell r="D1012" t="str">
            <v>연구소 기술연구3팀</v>
          </cell>
          <cell r="E1012">
            <v>619980001</v>
          </cell>
          <cell r="F1012" t="str">
            <v>계측기</v>
          </cell>
          <cell r="G1012" t="str">
            <v>1998.03.09</v>
          </cell>
          <cell r="I1012">
            <v>5</v>
          </cell>
          <cell r="J1012">
            <v>0.45100000000000001</v>
          </cell>
          <cell r="K1012">
            <v>30000000</v>
          </cell>
          <cell r="L1012">
            <v>0</v>
          </cell>
          <cell r="M1012">
            <v>30000000</v>
          </cell>
          <cell r="N1012">
            <v>26589681</v>
          </cell>
          <cell r="O1012">
            <v>1538054</v>
          </cell>
          <cell r="P1012">
            <v>28127735</v>
          </cell>
          <cell r="Q1012">
            <v>1872265</v>
          </cell>
          <cell r="R1012">
            <v>0</v>
          </cell>
          <cell r="S1012">
            <v>0</v>
          </cell>
          <cell r="T1012">
            <v>1538054</v>
          </cell>
          <cell r="U1012">
            <v>1872265</v>
          </cell>
          <cell r="V1012">
            <v>844391</v>
          </cell>
          <cell r="W1012">
            <v>844391</v>
          </cell>
        </row>
        <row r="1013">
          <cell r="D1013" t="str">
            <v>통신공장</v>
          </cell>
          <cell r="E1013">
            <v>619940005</v>
          </cell>
          <cell r="F1013" t="str">
            <v>TEST JIG(금형)</v>
          </cell>
          <cell r="G1013" t="str">
            <v>1994.10.31</v>
          </cell>
          <cell r="H1013">
            <v>2001.05</v>
          </cell>
          <cell r="I1013">
            <v>5</v>
          </cell>
          <cell r="J1013">
            <v>0.45100000000000001</v>
          </cell>
          <cell r="K1013">
            <v>1670000</v>
          </cell>
          <cell r="L1013">
            <v>0</v>
          </cell>
          <cell r="M1013">
            <v>1670000</v>
          </cell>
          <cell r="N1013">
            <v>1669000</v>
          </cell>
          <cell r="O1013">
            <v>0</v>
          </cell>
          <cell r="P1013">
            <v>1669000</v>
          </cell>
          <cell r="Q1013">
            <v>1000</v>
          </cell>
          <cell r="R1013">
            <v>0</v>
          </cell>
          <cell r="S1013">
            <v>0</v>
          </cell>
          <cell r="T1013">
            <v>0</v>
          </cell>
          <cell r="U1013">
            <v>1000</v>
          </cell>
          <cell r="V1013">
            <v>0</v>
          </cell>
          <cell r="W1013">
            <v>0</v>
          </cell>
        </row>
        <row r="1014">
          <cell r="D1014" t="str">
            <v>통신공장 생산,관리팀</v>
          </cell>
          <cell r="E1014">
            <v>619940001</v>
          </cell>
          <cell r="F1014" t="str">
            <v>LINE STOP SYSTEM</v>
          </cell>
          <cell r="G1014" t="str">
            <v>1994.02.28</v>
          </cell>
          <cell r="H1014">
            <v>2000.11</v>
          </cell>
          <cell r="I1014">
            <v>5</v>
          </cell>
          <cell r="J1014">
            <v>0.45100000000000001</v>
          </cell>
          <cell r="K1014">
            <v>1800000</v>
          </cell>
          <cell r="L1014">
            <v>0</v>
          </cell>
          <cell r="M1014">
            <v>1800000</v>
          </cell>
          <cell r="N1014">
            <v>1799000</v>
          </cell>
          <cell r="O1014">
            <v>0</v>
          </cell>
          <cell r="P1014">
            <v>1799000</v>
          </cell>
          <cell r="Q1014">
            <v>1000</v>
          </cell>
          <cell r="R1014">
            <v>0</v>
          </cell>
          <cell r="S1014">
            <v>0</v>
          </cell>
          <cell r="T1014">
            <v>0</v>
          </cell>
          <cell r="U1014">
            <v>1000</v>
          </cell>
          <cell r="V1014">
            <v>0</v>
          </cell>
          <cell r="W1014">
            <v>0</v>
          </cell>
        </row>
        <row r="1015">
          <cell r="D1015" t="str">
            <v>통신공장 생산,관리팀</v>
          </cell>
          <cell r="E1015">
            <v>619940002</v>
          </cell>
          <cell r="F1015" t="str">
            <v>초음파용착기</v>
          </cell>
          <cell r="G1015" t="str">
            <v>1994.02.28</v>
          </cell>
          <cell r="H1015">
            <v>2000.11</v>
          </cell>
          <cell r="I1015">
            <v>5</v>
          </cell>
          <cell r="J1015">
            <v>0.45100000000000001</v>
          </cell>
          <cell r="K1015">
            <v>6280000</v>
          </cell>
          <cell r="L1015">
            <v>0</v>
          </cell>
          <cell r="M1015">
            <v>6280000</v>
          </cell>
          <cell r="N1015">
            <v>6279000</v>
          </cell>
          <cell r="O1015">
            <v>0</v>
          </cell>
          <cell r="P1015">
            <v>6279000</v>
          </cell>
          <cell r="Q1015">
            <v>1000</v>
          </cell>
          <cell r="R1015">
            <v>0</v>
          </cell>
          <cell r="S1015">
            <v>0</v>
          </cell>
          <cell r="T1015">
            <v>0</v>
          </cell>
          <cell r="U1015">
            <v>1000</v>
          </cell>
          <cell r="V1015">
            <v>0</v>
          </cell>
          <cell r="W1015">
            <v>0</v>
          </cell>
        </row>
        <row r="1016">
          <cell r="D1016" t="str">
            <v>통신공장 생산,관리팀</v>
          </cell>
          <cell r="E1016">
            <v>619950004</v>
          </cell>
          <cell r="F1016" t="str">
            <v>FUNTION TEST JIG</v>
          </cell>
          <cell r="G1016" t="str">
            <v>1995.05.31</v>
          </cell>
          <cell r="H1016">
            <v>2000.09</v>
          </cell>
          <cell r="I1016">
            <v>5</v>
          </cell>
          <cell r="J1016">
            <v>0.45100000000000001</v>
          </cell>
          <cell r="K1016">
            <v>3610000</v>
          </cell>
          <cell r="L1016">
            <v>0</v>
          </cell>
          <cell r="M1016">
            <v>3610000</v>
          </cell>
          <cell r="N1016">
            <v>3609000</v>
          </cell>
          <cell r="O1016">
            <v>0</v>
          </cell>
          <cell r="P1016">
            <v>3609000</v>
          </cell>
          <cell r="Q1016">
            <v>1000</v>
          </cell>
          <cell r="R1016">
            <v>0</v>
          </cell>
          <cell r="S1016">
            <v>0</v>
          </cell>
          <cell r="T1016">
            <v>0</v>
          </cell>
          <cell r="U1016">
            <v>1000</v>
          </cell>
          <cell r="V1016">
            <v>0</v>
          </cell>
          <cell r="W1016">
            <v>0</v>
          </cell>
        </row>
        <row r="1017">
          <cell r="D1017" t="str">
            <v>통신공장 생산,관리팀</v>
          </cell>
          <cell r="E1017">
            <v>619970001</v>
          </cell>
          <cell r="F1017" t="str">
            <v>관측공</v>
          </cell>
          <cell r="G1017" t="str">
            <v>1997.01.25</v>
          </cell>
          <cell r="H1017">
            <v>2002.1</v>
          </cell>
          <cell r="I1017">
            <v>5</v>
          </cell>
          <cell r="J1017">
            <v>0.45100000000000001</v>
          </cell>
          <cell r="K1017">
            <v>1600000</v>
          </cell>
          <cell r="L1017">
            <v>0</v>
          </cell>
          <cell r="M1017">
            <v>1600000</v>
          </cell>
          <cell r="N1017">
            <v>1475046</v>
          </cell>
          <cell r="O1017">
            <v>123954</v>
          </cell>
          <cell r="P1017">
            <v>1599000</v>
          </cell>
          <cell r="Q1017">
            <v>1000</v>
          </cell>
          <cell r="R1017">
            <v>0</v>
          </cell>
          <cell r="S1017">
            <v>0</v>
          </cell>
          <cell r="T1017">
            <v>123954</v>
          </cell>
          <cell r="U1017">
            <v>1000</v>
          </cell>
          <cell r="V1017">
            <v>0</v>
          </cell>
          <cell r="W1017">
            <v>0</v>
          </cell>
        </row>
        <row r="1018">
          <cell r="D1018" t="str">
            <v>통신공장 생산,관리팀</v>
          </cell>
          <cell r="E1018">
            <v>619970009</v>
          </cell>
          <cell r="F1018" t="str">
            <v>수중펌프</v>
          </cell>
          <cell r="G1018" t="str">
            <v>1997.07.28</v>
          </cell>
          <cell r="I1018">
            <v>5</v>
          </cell>
          <cell r="J1018">
            <v>0.45100000000000001</v>
          </cell>
          <cell r="K1018">
            <v>1250000</v>
          </cell>
          <cell r="L1018">
            <v>0</v>
          </cell>
          <cell r="M1018">
            <v>1250000</v>
          </cell>
          <cell r="N1018">
            <v>1130142</v>
          </cell>
          <cell r="O1018">
            <v>54056</v>
          </cell>
          <cell r="P1018">
            <v>1184198</v>
          </cell>
          <cell r="Q1018">
            <v>65802</v>
          </cell>
          <cell r="R1018">
            <v>0</v>
          </cell>
          <cell r="S1018">
            <v>0</v>
          </cell>
          <cell r="T1018">
            <v>54056</v>
          </cell>
          <cell r="U1018">
            <v>65802</v>
          </cell>
          <cell r="V1018">
            <v>29676</v>
          </cell>
          <cell r="W1018">
            <v>29676</v>
          </cell>
        </row>
        <row r="1019">
          <cell r="D1019" t="str">
            <v>C공</v>
          </cell>
          <cell r="K1019">
            <v>1285477499</v>
          </cell>
          <cell r="L1019">
            <v>0</v>
          </cell>
          <cell r="M1019">
            <v>1285477499</v>
          </cell>
          <cell r="N1019">
            <v>1259159292</v>
          </cell>
          <cell r="O1019">
            <v>11863599</v>
          </cell>
          <cell r="P1019">
            <v>1271022891</v>
          </cell>
          <cell r="Q1019">
            <v>14454608</v>
          </cell>
          <cell r="R1019">
            <v>0</v>
          </cell>
          <cell r="S1019">
            <v>0</v>
          </cell>
          <cell r="T1019">
            <v>11863599</v>
          </cell>
          <cell r="U1019">
            <v>14454608</v>
          </cell>
          <cell r="V1019">
            <v>6445062</v>
          </cell>
          <cell r="W1019">
            <v>6445062</v>
          </cell>
        </row>
        <row r="1020">
          <cell r="D1020" t="str">
            <v>연구소 M개발팀</v>
          </cell>
          <cell r="E1020">
            <v>620020002</v>
          </cell>
          <cell r="F1020" t="str">
            <v>Rotery Evaportator</v>
          </cell>
          <cell r="G1020" t="str">
            <v>2002.03.18</v>
          </cell>
          <cell r="I1020">
            <v>5</v>
          </cell>
          <cell r="J1020">
            <v>0.45100000000000001</v>
          </cell>
          <cell r="K1020">
            <v>0</v>
          </cell>
          <cell r="L1020">
            <v>1730000</v>
          </cell>
          <cell r="M1020">
            <v>1730000</v>
          </cell>
          <cell r="N1020">
            <v>0</v>
          </cell>
          <cell r="O1020">
            <v>650192</v>
          </cell>
          <cell r="P1020">
            <v>650192</v>
          </cell>
          <cell r="Q1020">
            <v>1079808</v>
          </cell>
          <cell r="R1020">
            <v>0</v>
          </cell>
          <cell r="S1020">
            <v>0</v>
          </cell>
          <cell r="T1020">
            <v>650192</v>
          </cell>
          <cell r="U1020">
            <v>1079808</v>
          </cell>
          <cell r="V1020">
            <v>486993</v>
          </cell>
          <cell r="W1020">
            <v>486993</v>
          </cell>
        </row>
        <row r="1021">
          <cell r="D1021" t="str">
            <v>연구소 M개발팀</v>
          </cell>
          <cell r="E1021">
            <v>620020003</v>
          </cell>
          <cell r="F1021" t="str">
            <v>Aspirator</v>
          </cell>
          <cell r="G1021" t="str">
            <v>2002.03.18</v>
          </cell>
          <cell r="I1021">
            <v>5</v>
          </cell>
          <cell r="J1021">
            <v>0.45100000000000001</v>
          </cell>
          <cell r="K1021">
            <v>0</v>
          </cell>
          <cell r="L1021">
            <v>680000</v>
          </cell>
          <cell r="M1021">
            <v>680000</v>
          </cell>
          <cell r="N1021">
            <v>0</v>
          </cell>
          <cell r="O1021">
            <v>255567</v>
          </cell>
          <cell r="P1021">
            <v>255567</v>
          </cell>
          <cell r="Q1021">
            <v>424433</v>
          </cell>
          <cell r="R1021">
            <v>0</v>
          </cell>
          <cell r="S1021">
            <v>0</v>
          </cell>
          <cell r="T1021">
            <v>255567</v>
          </cell>
          <cell r="U1021">
            <v>424433</v>
          </cell>
          <cell r="V1021">
            <v>191419</v>
          </cell>
          <cell r="W1021">
            <v>191419</v>
          </cell>
        </row>
        <row r="1022">
          <cell r="D1022" t="str">
            <v>연구소 M개발팀</v>
          </cell>
          <cell r="E1022">
            <v>620020004</v>
          </cell>
          <cell r="F1022" t="str">
            <v>Ball Mill</v>
          </cell>
          <cell r="G1022" t="str">
            <v>2002.03.08</v>
          </cell>
          <cell r="I1022">
            <v>5</v>
          </cell>
          <cell r="J1022">
            <v>0.45100000000000001</v>
          </cell>
          <cell r="K1022">
            <v>0</v>
          </cell>
          <cell r="L1022">
            <v>863636</v>
          </cell>
          <cell r="M1022">
            <v>863636</v>
          </cell>
          <cell r="N1022">
            <v>0</v>
          </cell>
          <cell r="O1022">
            <v>324583</v>
          </cell>
          <cell r="P1022">
            <v>324583</v>
          </cell>
          <cell r="Q1022">
            <v>539053</v>
          </cell>
          <cell r="R1022">
            <v>0</v>
          </cell>
          <cell r="S1022">
            <v>0</v>
          </cell>
          <cell r="T1022">
            <v>324583</v>
          </cell>
          <cell r="U1022">
            <v>539053</v>
          </cell>
          <cell r="V1022">
            <v>243112</v>
          </cell>
          <cell r="W1022">
            <v>243112</v>
          </cell>
        </row>
        <row r="1023">
          <cell r="D1023" t="str">
            <v>연구소 M개발팀</v>
          </cell>
          <cell r="E1023">
            <v>620020005</v>
          </cell>
          <cell r="F1023" t="str">
            <v>Stirrer</v>
          </cell>
          <cell r="G1023" t="str">
            <v>2002.02.28</v>
          </cell>
          <cell r="I1023">
            <v>5</v>
          </cell>
          <cell r="J1023">
            <v>0.45100000000000001</v>
          </cell>
          <cell r="K1023">
            <v>0</v>
          </cell>
          <cell r="L1023">
            <v>720000</v>
          </cell>
          <cell r="M1023">
            <v>720000</v>
          </cell>
          <cell r="N1023">
            <v>0</v>
          </cell>
          <cell r="O1023">
            <v>297660</v>
          </cell>
          <cell r="P1023">
            <v>297660</v>
          </cell>
          <cell r="Q1023">
            <v>422340</v>
          </cell>
          <cell r="R1023">
            <v>0</v>
          </cell>
          <cell r="S1023">
            <v>0</v>
          </cell>
          <cell r="T1023">
            <v>297660</v>
          </cell>
          <cell r="U1023">
            <v>422340</v>
          </cell>
          <cell r="V1023">
            <v>190475</v>
          </cell>
          <cell r="W1023">
            <v>190475</v>
          </cell>
        </row>
        <row r="1024">
          <cell r="D1024" t="str">
            <v>연구소 M개발팀</v>
          </cell>
          <cell r="E1024">
            <v>620020006</v>
          </cell>
          <cell r="F1024" t="str">
            <v>Dryingoven</v>
          </cell>
          <cell r="G1024" t="str">
            <v>2002.02.28</v>
          </cell>
          <cell r="I1024">
            <v>5</v>
          </cell>
          <cell r="J1024">
            <v>0.45100000000000001</v>
          </cell>
          <cell r="K1024">
            <v>0</v>
          </cell>
          <cell r="L1024">
            <v>1000000</v>
          </cell>
          <cell r="M1024">
            <v>1000000</v>
          </cell>
          <cell r="N1024">
            <v>0</v>
          </cell>
          <cell r="O1024">
            <v>413417</v>
          </cell>
          <cell r="P1024">
            <v>413417</v>
          </cell>
          <cell r="Q1024">
            <v>586583</v>
          </cell>
          <cell r="R1024">
            <v>0</v>
          </cell>
          <cell r="S1024">
            <v>0</v>
          </cell>
          <cell r="T1024">
            <v>413417</v>
          </cell>
          <cell r="U1024">
            <v>586583</v>
          </cell>
          <cell r="V1024">
            <v>264548</v>
          </cell>
          <cell r="W1024">
            <v>264548</v>
          </cell>
        </row>
        <row r="1025">
          <cell r="D1025" t="str">
            <v>연구소 M개발팀</v>
          </cell>
          <cell r="E1025">
            <v>620020007</v>
          </cell>
          <cell r="F1025" t="str">
            <v>AUTOCLAVE 1EA</v>
          </cell>
          <cell r="G1025" t="str">
            <v>2002.03.27</v>
          </cell>
          <cell r="I1025">
            <v>5</v>
          </cell>
          <cell r="J1025">
            <v>0.45100000000000001</v>
          </cell>
          <cell r="K1025">
            <v>0</v>
          </cell>
          <cell r="L1025">
            <v>2400000</v>
          </cell>
          <cell r="M1025">
            <v>2400000</v>
          </cell>
          <cell r="N1025">
            <v>0</v>
          </cell>
          <cell r="O1025">
            <v>902000</v>
          </cell>
          <cell r="P1025">
            <v>902000</v>
          </cell>
          <cell r="Q1025">
            <v>1498000</v>
          </cell>
          <cell r="R1025">
            <v>0</v>
          </cell>
          <cell r="S1025">
            <v>0</v>
          </cell>
          <cell r="T1025">
            <v>902000</v>
          </cell>
          <cell r="U1025">
            <v>1498000</v>
          </cell>
          <cell r="V1025">
            <v>675598</v>
          </cell>
          <cell r="W1025">
            <v>675598</v>
          </cell>
        </row>
        <row r="1026">
          <cell r="D1026" t="str">
            <v>연구소 M개발팀</v>
          </cell>
          <cell r="E1026">
            <v>620020008</v>
          </cell>
          <cell r="F1026" t="str">
            <v>Hot plate stirrer(p420)</v>
          </cell>
          <cell r="G1026" t="str">
            <v>2002.04.12</v>
          </cell>
          <cell r="I1026">
            <v>5</v>
          </cell>
          <cell r="J1026">
            <v>0.45100000000000001</v>
          </cell>
          <cell r="K1026">
            <v>0</v>
          </cell>
          <cell r="L1026">
            <v>1000000</v>
          </cell>
          <cell r="M1026">
            <v>1000000</v>
          </cell>
          <cell r="N1026">
            <v>0</v>
          </cell>
          <cell r="O1026">
            <v>338250</v>
          </cell>
          <cell r="P1026">
            <v>338250</v>
          </cell>
          <cell r="Q1026">
            <v>661750</v>
          </cell>
          <cell r="R1026">
            <v>0</v>
          </cell>
          <cell r="S1026">
            <v>0</v>
          </cell>
          <cell r="T1026">
            <v>338250</v>
          </cell>
          <cell r="U1026">
            <v>661750</v>
          </cell>
          <cell r="V1026">
            <v>298449</v>
          </cell>
          <cell r="W1026">
            <v>298449</v>
          </cell>
        </row>
        <row r="1027">
          <cell r="D1027" t="str">
            <v>연구소 M개발팀</v>
          </cell>
          <cell r="E1027">
            <v>620020009</v>
          </cell>
          <cell r="F1027" t="str">
            <v>Hot plate stirrer(p420)</v>
          </cell>
          <cell r="G1027" t="str">
            <v>2002.04.12</v>
          </cell>
          <cell r="I1027">
            <v>5</v>
          </cell>
          <cell r="J1027">
            <v>0.45100000000000001</v>
          </cell>
          <cell r="K1027">
            <v>0</v>
          </cell>
          <cell r="L1027">
            <v>280000</v>
          </cell>
          <cell r="M1027">
            <v>280000</v>
          </cell>
          <cell r="N1027">
            <v>0</v>
          </cell>
          <cell r="O1027">
            <v>94710</v>
          </cell>
          <cell r="P1027">
            <v>94710</v>
          </cell>
          <cell r="Q1027">
            <v>185290</v>
          </cell>
          <cell r="R1027">
            <v>0</v>
          </cell>
          <cell r="S1027">
            <v>0</v>
          </cell>
          <cell r="T1027">
            <v>94710</v>
          </cell>
          <cell r="U1027">
            <v>185290</v>
          </cell>
          <cell r="V1027">
            <v>83565</v>
          </cell>
          <cell r="W1027">
            <v>83565</v>
          </cell>
        </row>
        <row r="1028">
          <cell r="D1028" t="str">
            <v>연구소 M개발팀</v>
          </cell>
          <cell r="E1028">
            <v>620020010</v>
          </cell>
          <cell r="F1028" t="str">
            <v>Centerifuge(MF600)</v>
          </cell>
          <cell r="G1028" t="str">
            <v>2002.04.23</v>
          </cell>
          <cell r="I1028">
            <v>5</v>
          </cell>
          <cell r="J1028">
            <v>0.45100000000000001</v>
          </cell>
          <cell r="K1028">
            <v>0</v>
          </cell>
          <cell r="L1028">
            <v>3700000</v>
          </cell>
          <cell r="M1028">
            <v>3700000</v>
          </cell>
          <cell r="N1028">
            <v>0</v>
          </cell>
          <cell r="O1028">
            <v>1251525</v>
          </cell>
          <cell r="P1028">
            <v>1251525</v>
          </cell>
          <cell r="Q1028">
            <v>2448475</v>
          </cell>
          <cell r="R1028">
            <v>0</v>
          </cell>
          <cell r="S1028">
            <v>0</v>
          </cell>
          <cell r="T1028">
            <v>1251525</v>
          </cell>
          <cell r="U1028">
            <v>2448475</v>
          </cell>
          <cell r="V1028">
            <v>1104262</v>
          </cell>
          <cell r="W1028">
            <v>1104262</v>
          </cell>
        </row>
        <row r="1029">
          <cell r="D1029" t="str">
            <v>연구소 M개발팀</v>
          </cell>
          <cell r="E1029">
            <v>620020011</v>
          </cell>
          <cell r="F1029" t="str">
            <v>Rotary Vacuum Evaporator(M-p)</v>
          </cell>
          <cell r="G1029" t="str">
            <v>2002.01.23</v>
          </cell>
          <cell r="I1029">
            <v>5</v>
          </cell>
          <cell r="J1029">
            <v>0.45100000000000001</v>
          </cell>
          <cell r="K1029">
            <v>0</v>
          </cell>
          <cell r="L1029">
            <v>1780000</v>
          </cell>
          <cell r="M1029">
            <v>1780000</v>
          </cell>
          <cell r="N1029">
            <v>0</v>
          </cell>
          <cell r="O1029">
            <v>802780</v>
          </cell>
          <cell r="P1029">
            <v>802780</v>
          </cell>
          <cell r="Q1029">
            <v>977220</v>
          </cell>
          <cell r="R1029">
            <v>0</v>
          </cell>
          <cell r="S1029">
            <v>0</v>
          </cell>
          <cell r="T1029">
            <v>802780</v>
          </cell>
          <cell r="U1029">
            <v>977220</v>
          </cell>
          <cell r="V1029">
            <v>440726</v>
          </cell>
          <cell r="W1029">
            <v>440726</v>
          </cell>
        </row>
        <row r="1030">
          <cell r="D1030" t="str">
            <v>연구소 M개발팀</v>
          </cell>
          <cell r="E1030">
            <v>620020012</v>
          </cell>
          <cell r="F1030" t="str">
            <v>Aspirator</v>
          </cell>
          <cell r="G1030" t="str">
            <v>2002.01.23</v>
          </cell>
          <cell r="I1030">
            <v>5</v>
          </cell>
          <cell r="J1030">
            <v>0.45100000000000001</v>
          </cell>
          <cell r="K1030">
            <v>0</v>
          </cell>
          <cell r="L1030">
            <v>420000</v>
          </cell>
          <cell r="M1030">
            <v>420000</v>
          </cell>
          <cell r="N1030">
            <v>0</v>
          </cell>
          <cell r="O1030">
            <v>189420</v>
          </cell>
          <cell r="P1030">
            <v>189420</v>
          </cell>
          <cell r="Q1030">
            <v>230580</v>
          </cell>
          <cell r="R1030">
            <v>0</v>
          </cell>
          <cell r="S1030">
            <v>0</v>
          </cell>
          <cell r="T1030">
            <v>189420</v>
          </cell>
          <cell r="U1030">
            <v>230580</v>
          </cell>
          <cell r="V1030">
            <v>103991</v>
          </cell>
          <cell r="W1030">
            <v>103991</v>
          </cell>
        </row>
        <row r="1031">
          <cell r="D1031" t="str">
            <v>연구소 M개발팀</v>
          </cell>
          <cell r="E1031">
            <v>620020013</v>
          </cell>
          <cell r="F1031" t="str">
            <v>전자발란스(cp-224s)</v>
          </cell>
          <cell r="G1031" t="str">
            <v>2002.07.05</v>
          </cell>
          <cell r="I1031">
            <v>5</v>
          </cell>
          <cell r="J1031">
            <v>0.45100000000000001</v>
          </cell>
          <cell r="K1031">
            <v>0</v>
          </cell>
          <cell r="L1031">
            <v>2400000</v>
          </cell>
          <cell r="M1031">
            <v>2400000</v>
          </cell>
          <cell r="N1031">
            <v>0</v>
          </cell>
          <cell r="O1031">
            <v>541200</v>
          </cell>
          <cell r="P1031">
            <v>541200</v>
          </cell>
          <cell r="Q1031">
            <v>1858800</v>
          </cell>
          <cell r="R1031">
            <v>0</v>
          </cell>
          <cell r="S1031">
            <v>0</v>
          </cell>
          <cell r="T1031">
            <v>541200</v>
          </cell>
          <cell r="U1031">
            <v>1858800</v>
          </cell>
          <cell r="V1031">
            <v>838318</v>
          </cell>
          <cell r="W1031">
            <v>838318</v>
          </cell>
        </row>
        <row r="1032">
          <cell r="D1032" t="str">
            <v>M공</v>
          </cell>
          <cell r="K1032">
            <v>0</v>
          </cell>
          <cell r="L1032">
            <v>16973636</v>
          </cell>
          <cell r="M1032">
            <v>16973636</v>
          </cell>
          <cell r="N1032">
            <v>0</v>
          </cell>
          <cell r="O1032">
            <v>6061304</v>
          </cell>
          <cell r="P1032">
            <v>6061304</v>
          </cell>
          <cell r="Q1032">
            <v>10912332</v>
          </cell>
          <cell r="R1032">
            <v>0</v>
          </cell>
          <cell r="S1032">
            <v>0</v>
          </cell>
          <cell r="T1032">
            <v>6061304</v>
          </cell>
          <cell r="U1032">
            <v>10912332</v>
          </cell>
          <cell r="V1032">
            <v>4921456</v>
          </cell>
          <cell r="W1032">
            <v>4921456</v>
          </cell>
        </row>
        <row r="1033">
          <cell r="D1033" t="str">
            <v>통신선광케이블생산팀</v>
          </cell>
          <cell r="E1033">
            <v>619960002</v>
          </cell>
          <cell r="F1033" t="str">
            <v>전기저항측정기</v>
          </cell>
          <cell r="G1033" t="str">
            <v>1996.03.31</v>
          </cell>
          <cell r="H1033">
            <v>2001.07</v>
          </cell>
          <cell r="I1033">
            <v>5</v>
          </cell>
          <cell r="J1033">
            <v>0.45100000000000001</v>
          </cell>
          <cell r="K1033">
            <v>10050000</v>
          </cell>
          <cell r="L1033">
            <v>0</v>
          </cell>
          <cell r="M1033">
            <v>10050000</v>
          </cell>
          <cell r="N1033">
            <v>10049000</v>
          </cell>
          <cell r="O1033">
            <v>0</v>
          </cell>
          <cell r="P1033">
            <v>10049000</v>
          </cell>
          <cell r="Q1033">
            <v>1000</v>
          </cell>
          <cell r="R1033">
            <v>0</v>
          </cell>
          <cell r="S1033">
            <v>0</v>
          </cell>
          <cell r="T1033">
            <v>0</v>
          </cell>
          <cell r="U1033">
            <v>1000</v>
          </cell>
          <cell r="V1033">
            <v>0</v>
          </cell>
          <cell r="W1033">
            <v>0</v>
          </cell>
        </row>
        <row r="1034">
          <cell r="D1034" t="str">
            <v>통신선 광케이블팀</v>
          </cell>
          <cell r="E1034">
            <v>619990001</v>
          </cell>
          <cell r="F1034" t="str">
            <v>공정용 철드럼</v>
          </cell>
          <cell r="G1034" t="str">
            <v>1999.02.27</v>
          </cell>
          <cell r="I1034">
            <v>5</v>
          </cell>
          <cell r="J1034">
            <v>0.45100000000000001</v>
          </cell>
          <cell r="K1034">
            <v>20000000</v>
          </cell>
          <cell r="L1034">
            <v>0</v>
          </cell>
          <cell r="M1034">
            <v>20000000</v>
          </cell>
          <cell r="N1034">
            <v>16690617</v>
          </cell>
          <cell r="O1034">
            <v>1492532</v>
          </cell>
          <cell r="P1034">
            <v>18183149</v>
          </cell>
          <cell r="Q1034">
            <v>1816851</v>
          </cell>
          <cell r="R1034">
            <v>0</v>
          </cell>
          <cell r="S1034">
            <v>0</v>
          </cell>
          <cell r="T1034">
            <v>1492532</v>
          </cell>
          <cell r="U1034">
            <v>1816851</v>
          </cell>
          <cell r="V1034">
            <v>819399</v>
          </cell>
          <cell r="W1034">
            <v>819399</v>
          </cell>
        </row>
        <row r="1035">
          <cell r="D1035" t="str">
            <v>통신선 광케이블팀</v>
          </cell>
          <cell r="E1035">
            <v>619990003</v>
          </cell>
          <cell r="F1035" t="str">
            <v>Tube Package외</v>
          </cell>
          <cell r="G1035" t="str">
            <v>1999.08.27</v>
          </cell>
          <cell r="I1035">
            <v>5</v>
          </cell>
          <cell r="J1035">
            <v>0.45100000000000001</v>
          </cell>
          <cell r="K1035">
            <v>12000000</v>
          </cell>
          <cell r="L1035">
            <v>0</v>
          </cell>
          <cell r="M1035">
            <v>12000000</v>
          </cell>
          <cell r="N1035">
            <v>9198779</v>
          </cell>
          <cell r="O1035">
            <v>1263351</v>
          </cell>
          <cell r="P1035">
            <v>10462130</v>
          </cell>
          <cell r="Q1035">
            <v>1537870</v>
          </cell>
          <cell r="R1035">
            <v>0</v>
          </cell>
          <cell r="S1035">
            <v>0</v>
          </cell>
          <cell r="T1035">
            <v>1263351</v>
          </cell>
          <cell r="U1035">
            <v>1537870</v>
          </cell>
          <cell r="V1035">
            <v>693579</v>
          </cell>
          <cell r="W1035">
            <v>693579</v>
          </cell>
        </row>
        <row r="1036">
          <cell r="D1036" t="str">
            <v>O/F공</v>
          </cell>
          <cell r="K1036">
            <v>42050000</v>
          </cell>
          <cell r="L1036">
            <v>0</v>
          </cell>
          <cell r="M1036">
            <v>42050000</v>
          </cell>
          <cell r="N1036">
            <v>35938396</v>
          </cell>
          <cell r="O1036">
            <v>2755883</v>
          </cell>
          <cell r="P1036">
            <v>38694279</v>
          </cell>
          <cell r="Q1036">
            <v>3355721</v>
          </cell>
          <cell r="R1036">
            <v>0</v>
          </cell>
          <cell r="S1036">
            <v>0</v>
          </cell>
          <cell r="T1036">
            <v>2755883</v>
          </cell>
          <cell r="U1036">
            <v>3355721</v>
          </cell>
          <cell r="V1036">
            <v>1512978</v>
          </cell>
          <cell r="W1036">
            <v>1512978</v>
          </cell>
        </row>
        <row r="1037">
          <cell r="D1037" t="str">
            <v>통신선 생산부</v>
          </cell>
          <cell r="E1037">
            <v>619900004</v>
          </cell>
          <cell r="F1037" t="str">
            <v>PVC BOBBIN</v>
          </cell>
          <cell r="G1037" t="str">
            <v>1990.04.30</v>
          </cell>
          <cell r="H1037">
            <v>1996.04</v>
          </cell>
          <cell r="I1037">
            <v>5</v>
          </cell>
          <cell r="J1037">
            <v>0.45100000000000001</v>
          </cell>
          <cell r="K1037">
            <v>127422526</v>
          </cell>
          <cell r="L1037">
            <v>0</v>
          </cell>
          <cell r="M1037">
            <v>127422526</v>
          </cell>
          <cell r="N1037">
            <v>127421526</v>
          </cell>
          <cell r="O1037">
            <v>0</v>
          </cell>
          <cell r="P1037">
            <v>127421526</v>
          </cell>
          <cell r="Q1037">
            <v>1000</v>
          </cell>
          <cell r="R1037">
            <v>0</v>
          </cell>
          <cell r="S1037">
            <v>0</v>
          </cell>
          <cell r="T1037">
            <v>0</v>
          </cell>
          <cell r="U1037">
            <v>1000</v>
          </cell>
          <cell r="V1037">
            <v>0</v>
          </cell>
          <cell r="W1037">
            <v>0</v>
          </cell>
        </row>
        <row r="1038">
          <cell r="D1038" t="str">
            <v>통신선 생산부</v>
          </cell>
          <cell r="E1038">
            <v>619900006</v>
          </cell>
          <cell r="F1038" t="str">
            <v>보빈제작대</v>
          </cell>
          <cell r="G1038" t="str">
            <v>1990.05.31</v>
          </cell>
          <cell r="H1038">
            <v>1996.05</v>
          </cell>
          <cell r="I1038">
            <v>5</v>
          </cell>
          <cell r="J1038">
            <v>0.45100000000000001</v>
          </cell>
          <cell r="K1038">
            <v>8596000</v>
          </cell>
          <cell r="L1038">
            <v>0</v>
          </cell>
          <cell r="M1038">
            <v>8596000</v>
          </cell>
          <cell r="N1038">
            <v>8595000</v>
          </cell>
          <cell r="O1038">
            <v>0</v>
          </cell>
          <cell r="P1038">
            <v>8595000</v>
          </cell>
          <cell r="Q1038">
            <v>1000</v>
          </cell>
          <cell r="R1038">
            <v>0</v>
          </cell>
          <cell r="S1038">
            <v>0</v>
          </cell>
          <cell r="T1038">
            <v>0</v>
          </cell>
          <cell r="U1038">
            <v>1000</v>
          </cell>
          <cell r="V1038">
            <v>0</v>
          </cell>
          <cell r="W1038">
            <v>0</v>
          </cell>
        </row>
        <row r="1039">
          <cell r="D1039" t="str">
            <v>통신선 검사팀</v>
          </cell>
          <cell r="E1039">
            <v>619750006</v>
          </cell>
          <cell r="F1039" t="str">
            <v>저  울</v>
          </cell>
          <cell r="G1039" t="str">
            <v>1975.07.18</v>
          </cell>
          <cell r="H1039">
            <v>1993.12</v>
          </cell>
          <cell r="I1039">
            <v>5</v>
          </cell>
          <cell r="J1039">
            <v>0.45100000000000001</v>
          </cell>
          <cell r="K1039">
            <v>522000</v>
          </cell>
          <cell r="L1039">
            <v>0</v>
          </cell>
          <cell r="M1039">
            <v>522000</v>
          </cell>
          <cell r="N1039">
            <v>521000</v>
          </cell>
          <cell r="O1039">
            <v>0</v>
          </cell>
          <cell r="P1039">
            <v>521000</v>
          </cell>
          <cell r="Q1039">
            <v>1000</v>
          </cell>
          <cell r="R1039">
            <v>0</v>
          </cell>
          <cell r="S1039">
            <v>0</v>
          </cell>
          <cell r="T1039">
            <v>0</v>
          </cell>
          <cell r="U1039">
            <v>1000</v>
          </cell>
          <cell r="V1039">
            <v>0</v>
          </cell>
          <cell r="W1039">
            <v>0</v>
          </cell>
        </row>
        <row r="1040">
          <cell r="D1040" t="str">
            <v>통신선 검사팀</v>
          </cell>
          <cell r="E1040">
            <v>619760011</v>
          </cell>
          <cell r="F1040" t="str">
            <v>내  마 모 성 시 험 기</v>
          </cell>
          <cell r="G1040" t="str">
            <v>1976.06.17</v>
          </cell>
          <cell r="H1040">
            <v>1993.12</v>
          </cell>
          <cell r="I1040">
            <v>5</v>
          </cell>
          <cell r="J1040">
            <v>0.45100000000000001</v>
          </cell>
          <cell r="K1040">
            <v>82800</v>
          </cell>
          <cell r="L1040">
            <v>0</v>
          </cell>
          <cell r="M1040">
            <v>82800</v>
          </cell>
          <cell r="N1040">
            <v>81800</v>
          </cell>
          <cell r="O1040">
            <v>0</v>
          </cell>
          <cell r="P1040">
            <v>81800</v>
          </cell>
          <cell r="Q1040">
            <v>1000</v>
          </cell>
          <cell r="R1040">
            <v>0</v>
          </cell>
          <cell r="S1040">
            <v>0</v>
          </cell>
          <cell r="T1040">
            <v>0</v>
          </cell>
          <cell r="U1040">
            <v>1000</v>
          </cell>
          <cell r="V1040">
            <v>0</v>
          </cell>
          <cell r="W1040">
            <v>0</v>
          </cell>
        </row>
        <row r="1041">
          <cell r="D1041" t="str">
            <v>통신선 검사팀</v>
          </cell>
          <cell r="E1041">
            <v>619770031</v>
          </cell>
          <cell r="F1041" t="str">
            <v>절 연 내 압 시 험 기</v>
          </cell>
          <cell r="G1041" t="str">
            <v>1977.08.31</v>
          </cell>
          <cell r="H1041">
            <v>1993.12</v>
          </cell>
          <cell r="I1041">
            <v>5</v>
          </cell>
          <cell r="J1041">
            <v>0.45100000000000001</v>
          </cell>
          <cell r="K1041">
            <v>70910</v>
          </cell>
          <cell r="L1041">
            <v>0</v>
          </cell>
          <cell r="M1041">
            <v>70910</v>
          </cell>
          <cell r="N1041">
            <v>69910</v>
          </cell>
          <cell r="O1041">
            <v>0</v>
          </cell>
          <cell r="P1041">
            <v>69910</v>
          </cell>
          <cell r="Q1041">
            <v>1000</v>
          </cell>
          <cell r="R1041">
            <v>0</v>
          </cell>
          <cell r="S1041">
            <v>0</v>
          </cell>
          <cell r="T1041">
            <v>0</v>
          </cell>
          <cell r="U1041">
            <v>1000</v>
          </cell>
          <cell r="V1041">
            <v>0</v>
          </cell>
          <cell r="W1041">
            <v>0</v>
          </cell>
        </row>
        <row r="1042">
          <cell r="D1042" t="str">
            <v>통신선 검사팀</v>
          </cell>
          <cell r="E1042">
            <v>619850033</v>
          </cell>
          <cell r="F1042" t="str">
            <v>인장시험기</v>
          </cell>
          <cell r="G1042" t="str">
            <v>1985.06.29</v>
          </cell>
          <cell r="H1042">
            <v>1993.12</v>
          </cell>
          <cell r="I1042">
            <v>5</v>
          </cell>
          <cell r="J1042">
            <v>0.45100000000000001</v>
          </cell>
          <cell r="K1042">
            <v>1750000</v>
          </cell>
          <cell r="L1042">
            <v>0</v>
          </cell>
          <cell r="M1042">
            <v>1750000</v>
          </cell>
          <cell r="N1042">
            <v>1749000</v>
          </cell>
          <cell r="O1042">
            <v>0</v>
          </cell>
          <cell r="P1042">
            <v>1749000</v>
          </cell>
          <cell r="Q1042">
            <v>1000</v>
          </cell>
          <cell r="R1042">
            <v>0</v>
          </cell>
          <cell r="S1042">
            <v>0</v>
          </cell>
          <cell r="T1042">
            <v>0</v>
          </cell>
          <cell r="U1042">
            <v>1000</v>
          </cell>
          <cell r="V1042">
            <v>0</v>
          </cell>
          <cell r="W1042">
            <v>0</v>
          </cell>
        </row>
        <row r="1043">
          <cell r="D1043" t="str">
            <v>통신선 검사팀</v>
          </cell>
          <cell r="E1043">
            <v>619850041</v>
          </cell>
          <cell r="F1043" t="str">
            <v>CARBON DETERMINATOR</v>
          </cell>
          <cell r="G1043" t="str">
            <v>1985.06.30</v>
          </cell>
          <cell r="H1043">
            <v>1993.12</v>
          </cell>
          <cell r="I1043">
            <v>5</v>
          </cell>
          <cell r="J1043">
            <v>0.45100000000000001</v>
          </cell>
          <cell r="K1043">
            <v>2500000</v>
          </cell>
          <cell r="L1043">
            <v>0</v>
          </cell>
          <cell r="M1043">
            <v>2500000</v>
          </cell>
          <cell r="N1043">
            <v>2499000</v>
          </cell>
          <cell r="O1043">
            <v>0</v>
          </cell>
          <cell r="P1043">
            <v>2499000</v>
          </cell>
          <cell r="Q1043">
            <v>1000</v>
          </cell>
          <cell r="R1043">
            <v>0</v>
          </cell>
          <cell r="S1043">
            <v>0</v>
          </cell>
          <cell r="T1043">
            <v>0</v>
          </cell>
          <cell r="U1043">
            <v>1000</v>
          </cell>
          <cell r="V1043">
            <v>0</v>
          </cell>
          <cell r="W1043">
            <v>0</v>
          </cell>
        </row>
        <row r="1044">
          <cell r="D1044" t="str">
            <v>통신선 검사팀</v>
          </cell>
          <cell r="E1044">
            <v>619850042</v>
          </cell>
          <cell r="F1044" t="str">
            <v>역청체침입도시험기</v>
          </cell>
          <cell r="G1044" t="str">
            <v>1985.06.30</v>
          </cell>
          <cell r="H1044">
            <v>1993.12</v>
          </cell>
          <cell r="I1044">
            <v>5</v>
          </cell>
          <cell r="J1044">
            <v>0.45100000000000001</v>
          </cell>
          <cell r="K1044">
            <v>580000</v>
          </cell>
          <cell r="L1044">
            <v>0</v>
          </cell>
          <cell r="M1044">
            <v>580000</v>
          </cell>
          <cell r="N1044">
            <v>579000</v>
          </cell>
          <cell r="O1044">
            <v>0</v>
          </cell>
          <cell r="P1044">
            <v>579000</v>
          </cell>
          <cell r="Q1044">
            <v>1000</v>
          </cell>
          <cell r="R1044">
            <v>0</v>
          </cell>
          <cell r="S1044">
            <v>0</v>
          </cell>
          <cell r="T1044">
            <v>0</v>
          </cell>
          <cell r="U1044">
            <v>1000</v>
          </cell>
          <cell r="V1044">
            <v>0</v>
          </cell>
          <cell r="W1044">
            <v>0</v>
          </cell>
        </row>
        <row r="1045">
          <cell r="D1045" t="str">
            <v>통신선 검사팀</v>
          </cell>
          <cell r="E1045">
            <v>619850049</v>
          </cell>
          <cell r="F1045" t="str">
            <v>HARDNESS TESTER</v>
          </cell>
          <cell r="G1045" t="str">
            <v>1985.09.30</v>
          </cell>
          <cell r="H1045">
            <v>1993.12</v>
          </cell>
          <cell r="I1045">
            <v>5</v>
          </cell>
          <cell r="J1045">
            <v>0.45100000000000001</v>
          </cell>
          <cell r="K1045">
            <v>2016548</v>
          </cell>
          <cell r="L1045">
            <v>0</v>
          </cell>
          <cell r="M1045">
            <v>2016548</v>
          </cell>
          <cell r="N1045">
            <v>2015548</v>
          </cell>
          <cell r="O1045">
            <v>0</v>
          </cell>
          <cell r="P1045">
            <v>2015548</v>
          </cell>
          <cell r="Q1045">
            <v>1000</v>
          </cell>
          <cell r="R1045">
            <v>0</v>
          </cell>
          <cell r="S1045">
            <v>0</v>
          </cell>
          <cell r="T1045">
            <v>0</v>
          </cell>
          <cell r="U1045">
            <v>1000</v>
          </cell>
          <cell r="V1045">
            <v>0</v>
          </cell>
          <cell r="W1045">
            <v>0</v>
          </cell>
        </row>
        <row r="1046">
          <cell r="D1046" t="str">
            <v>통신선 검사팀</v>
          </cell>
          <cell r="E1046">
            <v>619850050</v>
          </cell>
          <cell r="F1046" t="str">
            <v>CABLE CAPA METER M/C</v>
          </cell>
          <cell r="G1046" t="str">
            <v>1985.09.30</v>
          </cell>
          <cell r="H1046">
            <v>1993.12</v>
          </cell>
          <cell r="I1046">
            <v>5</v>
          </cell>
          <cell r="J1046">
            <v>0.45100000000000001</v>
          </cell>
          <cell r="K1046">
            <v>2062555</v>
          </cell>
          <cell r="L1046">
            <v>0</v>
          </cell>
          <cell r="M1046">
            <v>2062555</v>
          </cell>
          <cell r="N1046">
            <v>2061555</v>
          </cell>
          <cell r="O1046">
            <v>0</v>
          </cell>
          <cell r="P1046">
            <v>2061555</v>
          </cell>
          <cell r="Q1046">
            <v>1000</v>
          </cell>
          <cell r="R1046">
            <v>0</v>
          </cell>
          <cell r="S1046">
            <v>0</v>
          </cell>
          <cell r="T1046">
            <v>0</v>
          </cell>
          <cell r="U1046">
            <v>1000</v>
          </cell>
          <cell r="V1046">
            <v>0</v>
          </cell>
          <cell r="W1046">
            <v>0</v>
          </cell>
        </row>
        <row r="1047">
          <cell r="D1047" t="str">
            <v>통신선 검사팀</v>
          </cell>
          <cell r="E1047">
            <v>619870004</v>
          </cell>
          <cell r="F1047" t="str">
            <v>굴 곡 시 험 기</v>
          </cell>
          <cell r="G1047" t="str">
            <v>1987.03.31</v>
          </cell>
          <cell r="H1047">
            <v>1993.12</v>
          </cell>
          <cell r="I1047">
            <v>5</v>
          </cell>
          <cell r="J1047">
            <v>0.45100000000000001</v>
          </cell>
          <cell r="K1047">
            <v>350000</v>
          </cell>
          <cell r="L1047">
            <v>0</v>
          </cell>
          <cell r="M1047">
            <v>350000</v>
          </cell>
          <cell r="N1047">
            <v>349000</v>
          </cell>
          <cell r="O1047">
            <v>0</v>
          </cell>
          <cell r="P1047">
            <v>349000</v>
          </cell>
          <cell r="Q1047">
            <v>1000</v>
          </cell>
          <cell r="R1047">
            <v>0</v>
          </cell>
          <cell r="S1047">
            <v>0</v>
          </cell>
          <cell r="T1047">
            <v>0</v>
          </cell>
          <cell r="U1047">
            <v>1000</v>
          </cell>
          <cell r="V1047">
            <v>0</v>
          </cell>
          <cell r="W1047">
            <v>0</v>
          </cell>
        </row>
        <row r="1048">
          <cell r="D1048" t="str">
            <v>통신선 검사팀</v>
          </cell>
          <cell r="E1048">
            <v>619870008</v>
          </cell>
          <cell r="F1048" t="str">
            <v>휴 스 턴 브 릿 지</v>
          </cell>
          <cell r="G1048" t="str">
            <v>1987.08.31</v>
          </cell>
          <cell r="H1048">
            <v>1993.12</v>
          </cell>
          <cell r="I1048">
            <v>5</v>
          </cell>
          <cell r="J1048">
            <v>0.45100000000000001</v>
          </cell>
          <cell r="K1048">
            <v>480000</v>
          </cell>
          <cell r="L1048">
            <v>0</v>
          </cell>
          <cell r="M1048">
            <v>480000</v>
          </cell>
          <cell r="N1048">
            <v>479000</v>
          </cell>
          <cell r="O1048">
            <v>0</v>
          </cell>
          <cell r="P1048">
            <v>479000</v>
          </cell>
          <cell r="Q1048">
            <v>1000</v>
          </cell>
          <cell r="R1048">
            <v>0</v>
          </cell>
          <cell r="S1048">
            <v>0</v>
          </cell>
          <cell r="T1048">
            <v>0</v>
          </cell>
          <cell r="U1048">
            <v>1000</v>
          </cell>
          <cell r="V1048">
            <v>0</v>
          </cell>
          <cell r="W1048">
            <v>0</v>
          </cell>
        </row>
        <row r="1049">
          <cell r="D1049" t="str">
            <v>통신선 검사팀</v>
          </cell>
          <cell r="E1049">
            <v>619890001</v>
          </cell>
          <cell r="F1049" t="str">
            <v>인 장 시 험 기</v>
          </cell>
          <cell r="G1049" t="str">
            <v>1989.04.20</v>
          </cell>
          <cell r="H1049">
            <v>1995.12</v>
          </cell>
          <cell r="I1049">
            <v>5</v>
          </cell>
          <cell r="J1049">
            <v>0.45100000000000001</v>
          </cell>
          <cell r="K1049">
            <v>340000</v>
          </cell>
          <cell r="L1049">
            <v>0</v>
          </cell>
          <cell r="M1049">
            <v>340000</v>
          </cell>
          <cell r="N1049">
            <v>339000</v>
          </cell>
          <cell r="O1049">
            <v>0</v>
          </cell>
          <cell r="P1049">
            <v>339000</v>
          </cell>
          <cell r="Q1049">
            <v>1000</v>
          </cell>
          <cell r="R1049">
            <v>0</v>
          </cell>
          <cell r="S1049">
            <v>0</v>
          </cell>
          <cell r="T1049">
            <v>0</v>
          </cell>
          <cell r="U1049">
            <v>1000</v>
          </cell>
          <cell r="V1049">
            <v>0</v>
          </cell>
          <cell r="W1049">
            <v>0</v>
          </cell>
        </row>
        <row r="1050">
          <cell r="D1050" t="str">
            <v>통신선 검사팀</v>
          </cell>
          <cell r="E1050">
            <v>619890007</v>
          </cell>
          <cell r="F1050" t="str">
            <v>CABLE FAULT LOCATOR</v>
          </cell>
          <cell r="G1050" t="str">
            <v>1989.09.30</v>
          </cell>
          <cell r="H1050">
            <v>1995.12</v>
          </cell>
          <cell r="I1050">
            <v>5</v>
          </cell>
          <cell r="J1050">
            <v>0.45100000000000001</v>
          </cell>
          <cell r="K1050">
            <v>3038058</v>
          </cell>
          <cell r="L1050">
            <v>0</v>
          </cell>
          <cell r="M1050">
            <v>3038058</v>
          </cell>
          <cell r="N1050">
            <v>3037058</v>
          </cell>
          <cell r="O1050">
            <v>0</v>
          </cell>
          <cell r="P1050">
            <v>3037058</v>
          </cell>
          <cell r="Q1050">
            <v>1000</v>
          </cell>
          <cell r="R1050">
            <v>0</v>
          </cell>
          <cell r="S1050">
            <v>0</v>
          </cell>
          <cell r="T1050">
            <v>0</v>
          </cell>
          <cell r="U1050">
            <v>1000</v>
          </cell>
          <cell r="V1050">
            <v>0</v>
          </cell>
          <cell r="W1050">
            <v>0</v>
          </cell>
        </row>
        <row r="1051">
          <cell r="D1051" t="str">
            <v>통신선 검사팀</v>
          </cell>
          <cell r="E1051">
            <v>619890008</v>
          </cell>
          <cell r="F1051" t="str">
            <v>저 항 측 정 기</v>
          </cell>
          <cell r="G1051" t="str">
            <v>1989.09.30</v>
          </cell>
          <cell r="H1051">
            <v>1995.12</v>
          </cell>
          <cell r="I1051">
            <v>5</v>
          </cell>
          <cell r="J1051">
            <v>0.45100000000000001</v>
          </cell>
          <cell r="K1051">
            <v>11741930</v>
          </cell>
          <cell r="L1051">
            <v>0</v>
          </cell>
          <cell r="M1051">
            <v>11741930</v>
          </cell>
          <cell r="N1051">
            <v>11740930</v>
          </cell>
          <cell r="O1051">
            <v>0</v>
          </cell>
          <cell r="P1051">
            <v>11740930</v>
          </cell>
          <cell r="Q1051">
            <v>1000</v>
          </cell>
          <cell r="R1051">
            <v>0</v>
          </cell>
          <cell r="S1051">
            <v>0</v>
          </cell>
          <cell r="T1051">
            <v>0</v>
          </cell>
          <cell r="U1051">
            <v>1000</v>
          </cell>
          <cell r="V1051">
            <v>0</v>
          </cell>
          <cell r="W1051">
            <v>0</v>
          </cell>
        </row>
        <row r="1052">
          <cell r="D1052" t="str">
            <v>통신선 검사팀</v>
          </cell>
          <cell r="E1052">
            <v>619890010</v>
          </cell>
          <cell r="F1052" t="str">
            <v>초 음 파 가 공 기</v>
          </cell>
          <cell r="G1052" t="str">
            <v>1989.10.31</v>
          </cell>
          <cell r="H1052">
            <v>1995.12</v>
          </cell>
          <cell r="I1052">
            <v>5</v>
          </cell>
          <cell r="J1052">
            <v>0.45100000000000001</v>
          </cell>
          <cell r="K1052">
            <v>16042719</v>
          </cell>
          <cell r="L1052">
            <v>0</v>
          </cell>
          <cell r="M1052">
            <v>16042719</v>
          </cell>
          <cell r="N1052">
            <v>16041719</v>
          </cell>
          <cell r="O1052">
            <v>0</v>
          </cell>
          <cell r="P1052">
            <v>16041719</v>
          </cell>
          <cell r="Q1052">
            <v>1000</v>
          </cell>
          <cell r="R1052">
            <v>0</v>
          </cell>
          <cell r="S1052">
            <v>0</v>
          </cell>
          <cell r="T1052">
            <v>0</v>
          </cell>
          <cell r="U1052">
            <v>1000</v>
          </cell>
          <cell r="V1052">
            <v>0</v>
          </cell>
          <cell r="W1052">
            <v>0</v>
          </cell>
        </row>
        <row r="1053">
          <cell r="D1053" t="str">
            <v>통신선 검사팀</v>
          </cell>
          <cell r="E1053">
            <v>619920001</v>
          </cell>
          <cell r="F1053" t="str">
            <v>내압시험기</v>
          </cell>
          <cell r="G1053" t="str">
            <v>1992.08.31</v>
          </cell>
          <cell r="H1053">
            <v>1996.01</v>
          </cell>
          <cell r="I1053">
            <v>5</v>
          </cell>
          <cell r="J1053">
            <v>0.45100000000000001</v>
          </cell>
          <cell r="K1053">
            <v>4100560</v>
          </cell>
          <cell r="L1053">
            <v>0</v>
          </cell>
          <cell r="M1053">
            <v>4100560</v>
          </cell>
          <cell r="N1053">
            <v>4099560</v>
          </cell>
          <cell r="O1053">
            <v>0</v>
          </cell>
          <cell r="P1053">
            <v>4099560</v>
          </cell>
          <cell r="Q1053">
            <v>1000</v>
          </cell>
          <cell r="R1053">
            <v>0</v>
          </cell>
          <cell r="S1053">
            <v>0</v>
          </cell>
          <cell r="T1053">
            <v>0</v>
          </cell>
          <cell r="U1053">
            <v>1000</v>
          </cell>
          <cell r="V1053">
            <v>0</v>
          </cell>
          <cell r="W1053">
            <v>0</v>
          </cell>
        </row>
        <row r="1054">
          <cell r="D1054" t="str">
            <v>통신선 설비보전부</v>
          </cell>
          <cell r="E1054">
            <v>619750001</v>
          </cell>
          <cell r="F1054" t="str">
            <v>펌  프</v>
          </cell>
          <cell r="G1054" t="str">
            <v>1975.04.25</v>
          </cell>
          <cell r="H1054">
            <v>1993.12</v>
          </cell>
          <cell r="I1054">
            <v>5</v>
          </cell>
          <cell r="J1054">
            <v>0.45100000000000001</v>
          </cell>
          <cell r="K1054">
            <v>134545</v>
          </cell>
          <cell r="L1054">
            <v>0</v>
          </cell>
          <cell r="M1054">
            <v>134545</v>
          </cell>
          <cell r="N1054">
            <v>133545</v>
          </cell>
          <cell r="O1054">
            <v>0</v>
          </cell>
          <cell r="P1054">
            <v>133545</v>
          </cell>
          <cell r="Q1054">
            <v>1000</v>
          </cell>
          <cell r="R1054">
            <v>0</v>
          </cell>
          <cell r="S1054">
            <v>0</v>
          </cell>
          <cell r="T1054">
            <v>0</v>
          </cell>
          <cell r="U1054">
            <v>1000</v>
          </cell>
          <cell r="V1054">
            <v>0</v>
          </cell>
          <cell r="W1054">
            <v>0</v>
          </cell>
        </row>
        <row r="1055">
          <cell r="D1055" t="str">
            <v>통신선 설비보전부</v>
          </cell>
          <cell r="E1055">
            <v>619750004</v>
          </cell>
          <cell r="F1055" t="str">
            <v>드  릴</v>
          </cell>
          <cell r="G1055" t="str">
            <v>1975.05.14</v>
          </cell>
          <cell r="H1055">
            <v>1993.12</v>
          </cell>
          <cell r="I1055">
            <v>5</v>
          </cell>
          <cell r="J1055">
            <v>0.45100000000000001</v>
          </cell>
          <cell r="K1055">
            <v>901000</v>
          </cell>
          <cell r="L1055">
            <v>0</v>
          </cell>
          <cell r="M1055">
            <v>901000</v>
          </cell>
          <cell r="N1055">
            <v>900000</v>
          </cell>
          <cell r="O1055">
            <v>0</v>
          </cell>
          <cell r="P1055">
            <v>900000</v>
          </cell>
          <cell r="Q1055">
            <v>1000</v>
          </cell>
          <cell r="R1055">
            <v>0</v>
          </cell>
          <cell r="S1055">
            <v>0</v>
          </cell>
          <cell r="T1055">
            <v>0</v>
          </cell>
          <cell r="U1055">
            <v>1000</v>
          </cell>
          <cell r="V1055">
            <v>0</v>
          </cell>
          <cell r="W1055">
            <v>0</v>
          </cell>
        </row>
        <row r="1056">
          <cell r="D1056" t="str">
            <v>통신선 설비보전부</v>
          </cell>
          <cell r="E1056">
            <v>619750005</v>
          </cell>
          <cell r="F1056" t="str">
            <v>구 레 인 다</v>
          </cell>
          <cell r="G1056" t="str">
            <v>1975.05.14</v>
          </cell>
          <cell r="H1056">
            <v>1993.12</v>
          </cell>
          <cell r="I1056">
            <v>5</v>
          </cell>
          <cell r="J1056">
            <v>0.45100000000000001</v>
          </cell>
          <cell r="K1056">
            <v>187000</v>
          </cell>
          <cell r="L1056">
            <v>0</v>
          </cell>
          <cell r="M1056">
            <v>187000</v>
          </cell>
          <cell r="N1056">
            <v>186000</v>
          </cell>
          <cell r="O1056">
            <v>0</v>
          </cell>
          <cell r="P1056">
            <v>186000</v>
          </cell>
          <cell r="Q1056">
            <v>1000</v>
          </cell>
          <cell r="R1056">
            <v>0</v>
          </cell>
          <cell r="S1056">
            <v>0</v>
          </cell>
          <cell r="T1056">
            <v>0</v>
          </cell>
          <cell r="U1056">
            <v>1000</v>
          </cell>
          <cell r="V1056">
            <v>0</v>
          </cell>
          <cell r="W1056">
            <v>0</v>
          </cell>
        </row>
        <row r="1057">
          <cell r="D1057" t="str">
            <v>통신선 설비보전부</v>
          </cell>
          <cell r="E1057">
            <v>619750007</v>
          </cell>
          <cell r="F1057" t="str">
            <v>체 인 부 럭</v>
          </cell>
          <cell r="G1057" t="str">
            <v>1975.07.29</v>
          </cell>
          <cell r="H1057">
            <v>1993.12</v>
          </cell>
          <cell r="I1057">
            <v>5</v>
          </cell>
          <cell r="J1057">
            <v>0.45100000000000001</v>
          </cell>
          <cell r="K1057">
            <v>220000</v>
          </cell>
          <cell r="L1057">
            <v>0</v>
          </cell>
          <cell r="M1057">
            <v>220000</v>
          </cell>
          <cell r="N1057">
            <v>219000</v>
          </cell>
          <cell r="O1057">
            <v>0</v>
          </cell>
          <cell r="P1057">
            <v>219000</v>
          </cell>
          <cell r="Q1057">
            <v>1000</v>
          </cell>
          <cell r="R1057">
            <v>0</v>
          </cell>
          <cell r="S1057">
            <v>0</v>
          </cell>
          <cell r="T1057">
            <v>0</v>
          </cell>
          <cell r="U1057">
            <v>1000</v>
          </cell>
          <cell r="V1057">
            <v>0</v>
          </cell>
          <cell r="W1057">
            <v>0</v>
          </cell>
        </row>
        <row r="1058">
          <cell r="D1058" t="str">
            <v>통신선 설비보전부</v>
          </cell>
          <cell r="E1058">
            <v>619750008</v>
          </cell>
          <cell r="F1058" t="str">
            <v>기  리</v>
          </cell>
          <cell r="G1058" t="str">
            <v>1975.09.04</v>
          </cell>
          <cell r="H1058">
            <v>1993.12</v>
          </cell>
          <cell r="I1058">
            <v>5</v>
          </cell>
          <cell r="J1058">
            <v>0.45100000000000001</v>
          </cell>
          <cell r="K1058">
            <v>163590</v>
          </cell>
          <cell r="L1058">
            <v>0</v>
          </cell>
          <cell r="M1058">
            <v>163590</v>
          </cell>
          <cell r="N1058">
            <v>162590</v>
          </cell>
          <cell r="O1058">
            <v>0</v>
          </cell>
          <cell r="P1058">
            <v>162590</v>
          </cell>
          <cell r="Q1058">
            <v>1000</v>
          </cell>
          <cell r="R1058">
            <v>0</v>
          </cell>
          <cell r="S1058">
            <v>0</v>
          </cell>
          <cell r="T1058">
            <v>0</v>
          </cell>
          <cell r="U1058">
            <v>1000</v>
          </cell>
          <cell r="V1058">
            <v>0</v>
          </cell>
          <cell r="W1058">
            <v>0</v>
          </cell>
        </row>
        <row r="1059">
          <cell r="D1059" t="str">
            <v>통신선 설비보전부</v>
          </cell>
          <cell r="E1059">
            <v>619750009</v>
          </cell>
          <cell r="F1059" t="str">
            <v>하 이 트 레 지</v>
          </cell>
          <cell r="G1059" t="str">
            <v>1975.09.17</v>
          </cell>
          <cell r="H1059">
            <v>1993.12</v>
          </cell>
          <cell r="I1059">
            <v>5</v>
          </cell>
          <cell r="J1059">
            <v>0.45100000000000001</v>
          </cell>
          <cell r="K1059">
            <v>52000</v>
          </cell>
          <cell r="L1059">
            <v>0</v>
          </cell>
          <cell r="M1059">
            <v>52000</v>
          </cell>
          <cell r="N1059">
            <v>51000</v>
          </cell>
          <cell r="O1059">
            <v>0</v>
          </cell>
          <cell r="P1059">
            <v>51000</v>
          </cell>
          <cell r="Q1059">
            <v>1000</v>
          </cell>
          <cell r="R1059">
            <v>0</v>
          </cell>
          <cell r="S1059">
            <v>0</v>
          </cell>
          <cell r="T1059">
            <v>0</v>
          </cell>
          <cell r="U1059">
            <v>1000</v>
          </cell>
          <cell r="V1059">
            <v>0</v>
          </cell>
          <cell r="W1059">
            <v>0</v>
          </cell>
        </row>
        <row r="1060">
          <cell r="D1060" t="str">
            <v>통신선 설비보전부</v>
          </cell>
          <cell r="E1060">
            <v>619750010</v>
          </cell>
          <cell r="F1060" t="str">
            <v>앵 글 구 레 인 다</v>
          </cell>
          <cell r="G1060" t="str">
            <v>1975.09.17</v>
          </cell>
          <cell r="H1060">
            <v>1993.12</v>
          </cell>
          <cell r="I1060">
            <v>5</v>
          </cell>
          <cell r="J1060">
            <v>0.45100000000000001</v>
          </cell>
          <cell r="K1060">
            <v>1455000</v>
          </cell>
          <cell r="L1060">
            <v>0</v>
          </cell>
          <cell r="M1060">
            <v>1455000</v>
          </cell>
          <cell r="N1060">
            <v>1454000</v>
          </cell>
          <cell r="O1060">
            <v>0</v>
          </cell>
          <cell r="P1060">
            <v>1454000</v>
          </cell>
          <cell r="Q1060">
            <v>1000</v>
          </cell>
          <cell r="R1060">
            <v>0</v>
          </cell>
          <cell r="S1060">
            <v>0</v>
          </cell>
          <cell r="T1060">
            <v>0</v>
          </cell>
          <cell r="U1060">
            <v>1000</v>
          </cell>
          <cell r="V1060">
            <v>0</v>
          </cell>
          <cell r="W1060">
            <v>0</v>
          </cell>
        </row>
        <row r="1061">
          <cell r="D1061" t="str">
            <v>통신선 설비보전부</v>
          </cell>
          <cell r="E1061">
            <v>619750012</v>
          </cell>
          <cell r="F1061" t="str">
            <v>핸 드 밀 러</v>
          </cell>
          <cell r="G1061" t="str">
            <v>1975.10.28</v>
          </cell>
          <cell r="H1061">
            <v>1993.12</v>
          </cell>
          <cell r="I1061">
            <v>5</v>
          </cell>
          <cell r="J1061">
            <v>0.45100000000000001</v>
          </cell>
          <cell r="K1061">
            <v>188500</v>
          </cell>
          <cell r="L1061">
            <v>0</v>
          </cell>
          <cell r="M1061">
            <v>188500</v>
          </cell>
          <cell r="N1061">
            <v>187500</v>
          </cell>
          <cell r="O1061">
            <v>0</v>
          </cell>
          <cell r="P1061">
            <v>187500</v>
          </cell>
          <cell r="Q1061">
            <v>1000</v>
          </cell>
          <cell r="R1061">
            <v>0</v>
          </cell>
          <cell r="S1061">
            <v>0</v>
          </cell>
          <cell r="T1061">
            <v>0</v>
          </cell>
          <cell r="U1061">
            <v>1000</v>
          </cell>
          <cell r="V1061">
            <v>0</v>
          </cell>
          <cell r="W1061">
            <v>0</v>
          </cell>
        </row>
        <row r="1062">
          <cell r="D1062" t="str">
            <v>통신선 설비보전부</v>
          </cell>
          <cell r="E1062">
            <v>619750013</v>
          </cell>
          <cell r="F1062" t="str">
            <v>맥 기 생</v>
          </cell>
          <cell r="G1062" t="str">
            <v>1975.12.17</v>
          </cell>
          <cell r="H1062">
            <v>1993.12</v>
          </cell>
          <cell r="I1062">
            <v>5</v>
          </cell>
          <cell r="J1062">
            <v>0.45100000000000001</v>
          </cell>
          <cell r="K1062">
            <v>52200</v>
          </cell>
          <cell r="L1062">
            <v>0</v>
          </cell>
          <cell r="M1062">
            <v>52200</v>
          </cell>
          <cell r="N1062">
            <v>51200</v>
          </cell>
          <cell r="O1062">
            <v>0</v>
          </cell>
          <cell r="P1062">
            <v>51200</v>
          </cell>
          <cell r="Q1062">
            <v>1000</v>
          </cell>
          <cell r="R1062">
            <v>0</v>
          </cell>
          <cell r="S1062">
            <v>0</v>
          </cell>
          <cell r="T1062">
            <v>0</v>
          </cell>
          <cell r="U1062">
            <v>1000</v>
          </cell>
          <cell r="V1062">
            <v>0</v>
          </cell>
          <cell r="W1062">
            <v>0</v>
          </cell>
        </row>
        <row r="1063">
          <cell r="D1063" t="str">
            <v>통신선 설비보전부</v>
          </cell>
          <cell r="E1063">
            <v>619750014</v>
          </cell>
          <cell r="F1063" t="str">
            <v>스 프 레 이 건</v>
          </cell>
          <cell r="G1063" t="str">
            <v>1975.12.24</v>
          </cell>
          <cell r="H1063">
            <v>1993.12</v>
          </cell>
          <cell r="I1063">
            <v>5</v>
          </cell>
          <cell r="J1063">
            <v>0.45100000000000001</v>
          </cell>
          <cell r="K1063">
            <v>58800</v>
          </cell>
          <cell r="L1063">
            <v>0</v>
          </cell>
          <cell r="M1063">
            <v>58800</v>
          </cell>
          <cell r="N1063">
            <v>57800</v>
          </cell>
          <cell r="O1063">
            <v>0</v>
          </cell>
          <cell r="P1063">
            <v>57800</v>
          </cell>
          <cell r="Q1063">
            <v>1000</v>
          </cell>
          <cell r="R1063">
            <v>0</v>
          </cell>
          <cell r="S1063">
            <v>0</v>
          </cell>
          <cell r="T1063">
            <v>0</v>
          </cell>
          <cell r="U1063">
            <v>1000</v>
          </cell>
          <cell r="V1063">
            <v>0</v>
          </cell>
          <cell r="W1063">
            <v>0</v>
          </cell>
        </row>
        <row r="1064">
          <cell r="D1064" t="str">
            <v>통신선 설비보전부</v>
          </cell>
          <cell r="E1064">
            <v>619750015</v>
          </cell>
          <cell r="F1064" t="str">
            <v>멕       카</v>
          </cell>
          <cell r="G1064" t="str">
            <v>1975.12.27</v>
          </cell>
          <cell r="H1064">
            <v>1993.12</v>
          </cell>
          <cell r="I1064">
            <v>5</v>
          </cell>
          <cell r="J1064">
            <v>0.45100000000000001</v>
          </cell>
          <cell r="K1064">
            <v>75000</v>
          </cell>
          <cell r="L1064">
            <v>0</v>
          </cell>
          <cell r="M1064">
            <v>75000</v>
          </cell>
          <cell r="N1064">
            <v>74000</v>
          </cell>
          <cell r="O1064">
            <v>0</v>
          </cell>
          <cell r="P1064">
            <v>74000</v>
          </cell>
          <cell r="Q1064">
            <v>1000</v>
          </cell>
          <cell r="R1064">
            <v>0</v>
          </cell>
          <cell r="S1064">
            <v>0</v>
          </cell>
          <cell r="T1064">
            <v>0</v>
          </cell>
          <cell r="U1064">
            <v>1000</v>
          </cell>
          <cell r="V1064">
            <v>0</v>
          </cell>
          <cell r="W1064">
            <v>0</v>
          </cell>
        </row>
        <row r="1065">
          <cell r="D1065" t="str">
            <v>통신선 설비보전부</v>
          </cell>
          <cell r="E1065">
            <v>619760001</v>
          </cell>
          <cell r="F1065" t="str">
            <v>연  마  기</v>
          </cell>
          <cell r="G1065" t="str">
            <v>1976.02.05</v>
          </cell>
          <cell r="H1065">
            <v>1993.12</v>
          </cell>
          <cell r="I1065">
            <v>5</v>
          </cell>
          <cell r="J1065">
            <v>0.45100000000000001</v>
          </cell>
          <cell r="K1065">
            <v>116370</v>
          </cell>
          <cell r="L1065">
            <v>0</v>
          </cell>
          <cell r="M1065">
            <v>116370</v>
          </cell>
          <cell r="N1065">
            <v>115370</v>
          </cell>
          <cell r="O1065">
            <v>0</v>
          </cell>
          <cell r="P1065">
            <v>115370</v>
          </cell>
          <cell r="Q1065">
            <v>1000</v>
          </cell>
          <cell r="R1065">
            <v>0</v>
          </cell>
          <cell r="S1065">
            <v>0</v>
          </cell>
          <cell r="T1065">
            <v>0</v>
          </cell>
          <cell r="U1065">
            <v>1000</v>
          </cell>
          <cell r="V1065">
            <v>0</v>
          </cell>
          <cell r="W1065">
            <v>0</v>
          </cell>
        </row>
        <row r="1066">
          <cell r="D1066" t="str">
            <v>통신선 설비보전부</v>
          </cell>
          <cell r="E1066">
            <v>619760002</v>
          </cell>
          <cell r="F1066" t="str">
            <v>모   타</v>
          </cell>
          <cell r="G1066" t="str">
            <v>1976.02.21</v>
          </cell>
          <cell r="H1066">
            <v>1993.12</v>
          </cell>
          <cell r="I1066">
            <v>5</v>
          </cell>
          <cell r="J1066">
            <v>0.45100000000000001</v>
          </cell>
          <cell r="K1066">
            <v>742293</v>
          </cell>
          <cell r="L1066">
            <v>0</v>
          </cell>
          <cell r="M1066">
            <v>742293</v>
          </cell>
          <cell r="N1066">
            <v>741293</v>
          </cell>
          <cell r="O1066">
            <v>0</v>
          </cell>
          <cell r="P1066">
            <v>741293</v>
          </cell>
          <cell r="Q1066">
            <v>1000</v>
          </cell>
          <cell r="R1066">
            <v>0</v>
          </cell>
          <cell r="S1066">
            <v>0</v>
          </cell>
          <cell r="T1066">
            <v>0</v>
          </cell>
          <cell r="U1066">
            <v>1000</v>
          </cell>
          <cell r="V1066">
            <v>0</v>
          </cell>
          <cell r="W1066">
            <v>0</v>
          </cell>
        </row>
        <row r="1067">
          <cell r="D1067" t="str">
            <v>통신선 설비보전부</v>
          </cell>
          <cell r="E1067">
            <v>619760012</v>
          </cell>
          <cell r="F1067" t="str">
            <v>오스타</v>
          </cell>
          <cell r="G1067" t="str">
            <v>1976.06.14</v>
          </cell>
          <cell r="H1067">
            <v>1993.12</v>
          </cell>
          <cell r="I1067">
            <v>5</v>
          </cell>
          <cell r="J1067">
            <v>0.45100000000000001</v>
          </cell>
          <cell r="K1067">
            <v>31000</v>
          </cell>
          <cell r="L1067">
            <v>0</v>
          </cell>
          <cell r="M1067">
            <v>31000</v>
          </cell>
          <cell r="N1067">
            <v>30000</v>
          </cell>
          <cell r="O1067">
            <v>0</v>
          </cell>
          <cell r="P1067">
            <v>30000</v>
          </cell>
          <cell r="Q1067">
            <v>1000</v>
          </cell>
          <cell r="R1067">
            <v>0</v>
          </cell>
          <cell r="S1067">
            <v>0</v>
          </cell>
          <cell r="T1067">
            <v>0</v>
          </cell>
          <cell r="U1067">
            <v>1000</v>
          </cell>
          <cell r="V1067">
            <v>0</v>
          </cell>
          <cell r="W1067">
            <v>0</v>
          </cell>
        </row>
        <row r="1068">
          <cell r="D1068" t="str">
            <v>통신선 설비보전부</v>
          </cell>
          <cell r="E1068">
            <v>619760013</v>
          </cell>
          <cell r="F1068" t="str">
            <v>핸 드 밀 러</v>
          </cell>
          <cell r="G1068" t="str">
            <v>1976.10.14</v>
          </cell>
          <cell r="H1068">
            <v>1993.12</v>
          </cell>
          <cell r="I1068">
            <v>5</v>
          </cell>
          <cell r="J1068">
            <v>0.45100000000000001</v>
          </cell>
          <cell r="K1068">
            <v>170000</v>
          </cell>
          <cell r="L1068">
            <v>0</v>
          </cell>
          <cell r="M1068">
            <v>170000</v>
          </cell>
          <cell r="N1068">
            <v>169000</v>
          </cell>
          <cell r="O1068">
            <v>0</v>
          </cell>
          <cell r="P1068">
            <v>169000</v>
          </cell>
          <cell r="Q1068">
            <v>1000</v>
          </cell>
          <cell r="R1068">
            <v>0</v>
          </cell>
          <cell r="S1068">
            <v>0</v>
          </cell>
          <cell r="T1068">
            <v>0</v>
          </cell>
          <cell r="U1068">
            <v>1000</v>
          </cell>
          <cell r="V1068">
            <v>0</v>
          </cell>
          <cell r="W1068">
            <v>0</v>
          </cell>
        </row>
        <row r="1069">
          <cell r="D1069" t="str">
            <v>통신선 설비보전부</v>
          </cell>
          <cell r="E1069">
            <v>619760015</v>
          </cell>
          <cell r="F1069" t="str">
            <v>DS 봉</v>
          </cell>
          <cell r="G1069" t="str">
            <v>1976.10.31</v>
          </cell>
          <cell r="H1069">
            <v>1993.12</v>
          </cell>
          <cell r="I1069">
            <v>5</v>
          </cell>
          <cell r="J1069">
            <v>0.45100000000000001</v>
          </cell>
          <cell r="K1069">
            <v>84000</v>
          </cell>
          <cell r="L1069">
            <v>0</v>
          </cell>
          <cell r="M1069">
            <v>84000</v>
          </cell>
          <cell r="N1069">
            <v>83000</v>
          </cell>
          <cell r="O1069">
            <v>0</v>
          </cell>
          <cell r="P1069">
            <v>83000</v>
          </cell>
          <cell r="Q1069">
            <v>1000</v>
          </cell>
          <cell r="R1069">
            <v>0</v>
          </cell>
          <cell r="S1069">
            <v>0</v>
          </cell>
          <cell r="T1069">
            <v>0</v>
          </cell>
          <cell r="U1069">
            <v>1000</v>
          </cell>
          <cell r="V1069">
            <v>0</v>
          </cell>
          <cell r="W1069">
            <v>0</v>
          </cell>
        </row>
        <row r="1070">
          <cell r="D1070" t="str">
            <v>통신선 설비보전부</v>
          </cell>
          <cell r="E1070">
            <v>619760017</v>
          </cell>
          <cell r="F1070" t="str">
            <v>하 조 기</v>
          </cell>
          <cell r="G1070" t="str">
            <v>1976.12.31</v>
          </cell>
          <cell r="H1070">
            <v>1993.12</v>
          </cell>
          <cell r="I1070">
            <v>5</v>
          </cell>
          <cell r="J1070">
            <v>0.45100000000000001</v>
          </cell>
          <cell r="K1070">
            <v>150000</v>
          </cell>
          <cell r="L1070">
            <v>0</v>
          </cell>
          <cell r="M1070">
            <v>150000</v>
          </cell>
          <cell r="N1070">
            <v>149000</v>
          </cell>
          <cell r="O1070">
            <v>0</v>
          </cell>
          <cell r="P1070">
            <v>149000</v>
          </cell>
          <cell r="Q1070">
            <v>1000</v>
          </cell>
          <cell r="R1070">
            <v>0</v>
          </cell>
          <cell r="S1070">
            <v>0</v>
          </cell>
          <cell r="T1070">
            <v>0</v>
          </cell>
          <cell r="U1070">
            <v>1000</v>
          </cell>
          <cell r="V1070">
            <v>0</v>
          </cell>
          <cell r="W1070">
            <v>0</v>
          </cell>
        </row>
        <row r="1071">
          <cell r="D1071" t="str">
            <v>통신선 설비보전부</v>
          </cell>
          <cell r="E1071">
            <v>619760018</v>
          </cell>
          <cell r="F1071" t="str">
            <v>금 형</v>
          </cell>
          <cell r="G1071" t="str">
            <v>1976.12.31</v>
          </cell>
          <cell r="H1071">
            <v>1993.12</v>
          </cell>
          <cell r="I1071">
            <v>5</v>
          </cell>
          <cell r="J1071">
            <v>0.45100000000000001</v>
          </cell>
          <cell r="K1071">
            <v>10531368</v>
          </cell>
          <cell r="L1071">
            <v>0</v>
          </cell>
          <cell r="M1071">
            <v>10531368</v>
          </cell>
          <cell r="N1071">
            <v>10530368</v>
          </cell>
          <cell r="O1071">
            <v>0</v>
          </cell>
          <cell r="P1071">
            <v>10530368</v>
          </cell>
          <cell r="Q1071">
            <v>1000</v>
          </cell>
          <cell r="R1071">
            <v>0</v>
          </cell>
          <cell r="S1071">
            <v>0</v>
          </cell>
          <cell r="T1071">
            <v>0</v>
          </cell>
          <cell r="U1071">
            <v>1000</v>
          </cell>
          <cell r="V1071">
            <v>0</v>
          </cell>
          <cell r="W1071">
            <v>0</v>
          </cell>
        </row>
        <row r="1072">
          <cell r="D1072" t="str">
            <v>통신선 설비보전부</v>
          </cell>
          <cell r="E1072">
            <v>619770001</v>
          </cell>
          <cell r="F1072" t="str">
            <v>텐 도 닝 기</v>
          </cell>
          <cell r="G1072" t="str">
            <v>1977.01.11</v>
          </cell>
          <cell r="H1072">
            <v>1993.12</v>
          </cell>
          <cell r="I1072">
            <v>5</v>
          </cell>
          <cell r="J1072">
            <v>0.45100000000000001</v>
          </cell>
          <cell r="K1072">
            <v>90000</v>
          </cell>
          <cell r="L1072">
            <v>0</v>
          </cell>
          <cell r="M1072">
            <v>90000</v>
          </cell>
          <cell r="N1072">
            <v>89000</v>
          </cell>
          <cell r="O1072">
            <v>0</v>
          </cell>
          <cell r="P1072">
            <v>89000</v>
          </cell>
          <cell r="Q1072">
            <v>1000</v>
          </cell>
          <cell r="R1072">
            <v>0</v>
          </cell>
          <cell r="S1072">
            <v>0</v>
          </cell>
          <cell r="T1072">
            <v>0</v>
          </cell>
          <cell r="U1072">
            <v>1000</v>
          </cell>
          <cell r="V1072">
            <v>0</v>
          </cell>
          <cell r="W1072">
            <v>0</v>
          </cell>
        </row>
        <row r="1073">
          <cell r="D1073" t="str">
            <v>통신선 설비보전부</v>
          </cell>
          <cell r="E1073">
            <v>619770002</v>
          </cell>
          <cell r="F1073" t="str">
            <v>온 도 계</v>
          </cell>
          <cell r="G1073" t="str">
            <v>1977.01.24</v>
          </cell>
          <cell r="H1073">
            <v>1993.12</v>
          </cell>
          <cell r="I1073">
            <v>5</v>
          </cell>
          <cell r="J1073">
            <v>0.45100000000000001</v>
          </cell>
          <cell r="K1073">
            <v>72000</v>
          </cell>
          <cell r="L1073">
            <v>0</v>
          </cell>
          <cell r="M1073">
            <v>72000</v>
          </cell>
          <cell r="N1073">
            <v>71000</v>
          </cell>
          <cell r="O1073">
            <v>0</v>
          </cell>
          <cell r="P1073">
            <v>71000</v>
          </cell>
          <cell r="Q1073">
            <v>1000</v>
          </cell>
          <cell r="R1073">
            <v>0</v>
          </cell>
          <cell r="S1073">
            <v>0</v>
          </cell>
          <cell r="T1073">
            <v>0</v>
          </cell>
          <cell r="U1073">
            <v>1000</v>
          </cell>
          <cell r="V1073">
            <v>0</v>
          </cell>
          <cell r="W1073">
            <v>0</v>
          </cell>
        </row>
        <row r="1074">
          <cell r="D1074" t="str">
            <v>통신선 설비보전부</v>
          </cell>
          <cell r="E1074">
            <v>619770003</v>
          </cell>
          <cell r="F1074" t="str">
            <v>온 도 조 절 기</v>
          </cell>
          <cell r="G1074" t="str">
            <v>1977.01.24</v>
          </cell>
          <cell r="H1074">
            <v>1993.12</v>
          </cell>
          <cell r="I1074">
            <v>5</v>
          </cell>
          <cell r="J1074">
            <v>0.45100000000000001</v>
          </cell>
          <cell r="K1074">
            <v>56000</v>
          </cell>
          <cell r="L1074">
            <v>0</v>
          </cell>
          <cell r="M1074">
            <v>56000</v>
          </cell>
          <cell r="N1074">
            <v>55000</v>
          </cell>
          <cell r="O1074">
            <v>0</v>
          </cell>
          <cell r="P1074">
            <v>55000</v>
          </cell>
          <cell r="Q1074">
            <v>1000</v>
          </cell>
          <cell r="R1074">
            <v>0</v>
          </cell>
          <cell r="S1074">
            <v>0</v>
          </cell>
          <cell r="T1074">
            <v>0</v>
          </cell>
          <cell r="U1074">
            <v>1000</v>
          </cell>
          <cell r="V1074">
            <v>0</v>
          </cell>
          <cell r="W1074">
            <v>0</v>
          </cell>
        </row>
        <row r="1075">
          <cell r="D1075" t="str">
            <v>통신선 설비보전부</v>
          </cell>
          <cell r="E1075">
            <v>619770004</v>
          </cell>
          <cell r="F1075" t="str">
            <v>펌 프</v>
          </cell>
          <cell r="G1075" t="str">
            <v>1977.01.28</v>
          </cell>
          <cell r="H1075">
            <v>1993.12</v>
          </cell>
          <cell r="I1075">
            <v>5</v>
          </cell>
          <cell r="J1075">
            <v>0.45100000000000001</v>
          </cell>
          <cell r="K1075">
            <v>148910</v>
          </cell>
          <cell r="L1075">
            <v>0</v>
          </cell>
          <cell r="M1075">
            <v>148910</v>
          </cell>
          <cell r="N1075">
            <v>147910</v>
          </cell>
          <cell r="O1075">
            <v>0</v>
          </cell>
          <cell r="P1075">
            <v>147910</v>
          </cell>
          <cell r="Q1075">
            <v>1000</v>
          </cell>
          <cell r="R1075">
            <v>0</v>
          </cell>
          <cell r="S1075">
            <v>0</v>
          </cell>
          <cell r="T1075">
            <v>0</v>
          </cell>
          <cell r="U1075">
            <v>1000</v>
          </cell>
          <cell r="V1075">
            <v>0</v>
          </cell>
          <cell r="W1075">
            <v>0</v>
          </cell>
        </row>
        <row r="1076">
          <cell r="D1076" t="str">
            <v>통신선 설비보전부</v>
          </cell>
          <cell r="E1076">
            <v>619770005</v>
          </cell>
          <cell r="F1076" t="str">
            <v>탁 상 볼 반 대</v>
          </cell>
          <cell r="G1076" t="str">
            <v>1977.02.21</v>
          </cell>
          <cell r="H1076">
            <v>1993.12</v>
          </cell>
          <cell r="I1076">
            <v>5</v>
          </cell>
          <cell r="J1076">
            <v>0.45100000000000001</v>
          </cell>
          <cell r="K1076">
            <v>460000</v>
          </cell>
          <cell r="L1076">
            <v>0</v>
          </cell>
          <cell r="M1076">
            <v>460000</v>
          </cell>
          <cell r="N1076">
            <v>459000</v>
          </cell>
          <cell r="O1076">
            <v>0</v>
          </cell>
          <cell r="P1076">
            <v>459000</v>
          </cell>
          <cell r="Q1076">
            <v>1000</v>
          </cell>
          <cell r="R1076">
            <v>0</v>
          </cell>
          <cell r="S1076">
            <v>0</v>
          </cell>
          <cell r="T1076">
            <v>0</v>
          </cell>
          <cell r="U1076">
            <v>1000</v>
          </cell>
          <cell r="V1076">
            <v>0</v>
          </cell>
          <cell r="W1076">
            <v>0</v>
          </cell>
        </row>
        <row r="1077">
          <cell r="D1077" t="str">
            <v>통신선 설비보전부</v>
          </cell>
          <cell r="E1077">
            <v>619770006</v>
          </cell>
          <cell r="F1077" t="str">
            <v>방 열 두 건</v>
          </cell>
          <cell r="G1077" t="str">
            <v>1977.02.14</v>
          </cell>
          <cell r="H1077">
            <v>1993.12</v>
          </cell>
          <cell r="I1077">
            <v>5</v>
          </cell>
          <cell r="J1077">
            <v>0.45100000000000001</v>
          </cell>
          <cell r="K1077">
            <v>348000</v>
          </cell>
          <cell r="L1077">
            <v>0</v>
          </cell>
          <cell r="M1077">
            <v>348000</v>
          </cell>
          <cell r="N1077">
            <v>347000</v>
          </cell>
          <cell r="O1077">
            <v>0</v>
          </cell>
          <cell r="P1077">
            <v>347000</v>
          </cell>
          <cell r="Q1077">
            <v>1000</v>
          </cell>
          <cell r="R1077">
            <v>0</v>
          </cell>
          <cell r="S1077">
            <v>0</v>
          </cell>
          <cell r="T1077">
            <v>0</v>
          </cell>
          <cell r="U1077">
            <v>1000</v>
          </cell>
          <cell r="V1077">
            <v>0</v>
          </cell>
          <cell r="W1077">
            <v>0</v>
          </cell>
        </row>
        <row r="1078">
          <cell r="D1078" t="str">
            <v>통신선 설비보전부</v>
          </cell>
          <cell r="E1078">
            <v>619770008</v>
          </cell>
          <cell r="F1078" t="str">
            <v>용 접 기</v>
          </cell>
          <cell r="G1078" t="str">
            <v>1977.03.12</v>
          </cell>
          <cell r="H1078">
            <v>1993.12</v>
          </cell>
          <cell r="I1078">
            <v>5</v>
          </cell>
          <cell r="J1078">
            <v>0.45100000000000001</v>
          </cell>
          <cell r="K1078">
            <v>178000</v>
          </cell>
          <cell r="L1078">
            <v>0</v>
          </cell>
          <cell r="M1078">
            <v>178000</v>
          </cell>
          <cell r="N1078">
            <v>177000</v>
          </cell>
          <cell r="O1078">
            <v>0</v>
          </cell>
          <cell r="P1078">
            <v>177000</v>
          </cell>
          <cell r="Q1078">
            <v>1000</v>
          </cell>
          <cell r="R1078">
            <v>0</v>
          </cell>
          <cell r="S1078">
            <v>0</v>
          </cell>
          <cell r="T1078">
            <v>0</v>
          </cell>
          <cell r="U1078">
            <v>1000</v>
          </cell>
          <cell r="V1078">
            <v>0</v>
          </cell>
          <cell r="W1078">
            <v>0</v>
          </cell>
        </row>
        <row r="1079">
          <cell r="D1079" t="str">
            <v>통신선 설비보전부</v>
          </cell>
          <cell r="E1079">
            <v>619770009</v>
          </cell>
          <cell r="F1079" t="str">
            <v>측 량 기 기</v>
          </cell>
          <cell r="G1079" t="str">
            <v>1977.03.19</v>
          </cell>
          <cell r="H1079">
            <v>1993.12</v>
          </cell>
          <cell r="I1079">
            <v>5</v>
          </cell>
          <cell r="J1079">
            <v>0.45100000000000001</v>
          </cell>
          <cell r="K1079">
            <v>210000</v>
          </cell>
          <cell r="L1079">
            <v>0</v>
          </cell>
          <cell r="M1079">
            <v>210000</v>
          </cell>
          <cell r="N1079">
            <v>209000</v>
          </cell>
          <cell r="O1079">
            <v>0</v>
          </cell>
          <cell r="P1079">
            <v>209000</v>
          </cell>
          <cell r="Q1079">
            <v>1000</v>
          </cell>
          <cell r="R1079">
            <v>0</v>
          </cell>
          <cell r="S1079">
            <v>0</v>
          </cell>
          <cell r="T1079">
            <v>0</v>
          </cell>
          <cell r="U1079">
            <v>1000</v>
          </cell>
          <cell r="V1079">
            <v>0</v>
          </cell>
          <cell r="W1079">
            <v>0</v>
          </cell>
        </row>
        <row r="1080">
          <cell r="D1080" t="str">
            <v>통신선 설비보전부</v>
          </cell>
          <cell r="E1080">
            <v>619770010</v>
          </cell>
          <cell r="F1080" t="str">
            <v>소 방 기 기</v>
          </cell>
          <cell r="G1080" t="str">
            <v>1977.03.22</v>
          </cell>
          <cell r="H1080">
            <v>1993.12</v>
          </cell>
          <cell r="I1080">
            <v>5</v>
          </cell>
          <cell r="J1080">
            <v>0.45100000000000001</v>
          </cell>
          <cell r="K1080">
            <v>210000</v>
          </cell>
          <cell r="L1080">
            <v>0</v>
          </cell>
          <cell r="M1080">
            <v>210000</v>
          </cell>
          <cell r="N1080">
            <v>209000</v>
          </cell>
          <cell r="O1080">
            <v>0</v>
          </cell>
          <cell r="P1080">
            <v>209000</v>
          </cell>
          <cell r="Q1080">
            <v>1000</v>
          </cell>
          <cell r="R1080">
            <v>0</v>
          </cell>
          <cell r="S1080">
            <v>0</v>
          </cell>
          <cell r="T1080">
            <v>0</v>
          </cell>
          <cell r="U1080">
            <v>1000</v>
          </cell>
          <cell r="V1080">
            <v>0</v>
          </cell>
          <cell r="W1080">
            <v>0</v>
          </cell>
        </row>
        <row r="1081">
          <cell r="D1081" t="str">
            <v>통신선 설비보전부</v>
          </cell>
          <cell r="E1081">
            <v>619770011</v>
          </cell>
          <cell r="F1081" t="str">
            <v>탁 상 볼 반</v>
          </cell>
          <cell r="G1081" t="str">
            <v>1977.04.08</v>
          </cell>
          <cell r="H1081">
            <v>1993.12</v>
          </cell>
          <cell r="I1081">
            <v>5</v>
          </cell>
          <cell r="J1081">
            <v>0.45100000000000001</v>
          </cell>
          <cell r="K1081">
            <v>95000</v>
          </cell>
          <cell r="L1081">
            <v>0</v>
          </cell>
          <cell r="M1081">
            <v>95000</v>
          </cell>
          <cell r="N1081">
            <v>94000</v>
          </cell>
          <cell r="O1081">
            <v>0</v>
          </cell>
          <cell r="P1081">
            <v>94000</v>
          </cell>
          <cell r="Q1081">
            <v>1000</v>
          </cell>
          <cell r="R1081">
            <v>0</v>
          </cell>
          <cell r="S1081">
            <v>0</v>
          </cell>
          <cell r="T1081">
            <v>0</v>
          </cell>
          <cell r="U1081">
            <v>1000</v>
          </cell>
          <cell r="V1081">
            <v>0</v>
          </cell>
          <cell r="W1081">
            <v>0</v>
          </cell>
        </row>
        <row r="1082">
          <cell r="D1082" t="str">
            <v>통신선 설비보전부</v>
          </cell>
          <cell r="E1082">
            <v>619770012</v>
          </cell>
          <cell r="F1082" t="str">
            <v>용 접 기</v>
          </cell>
          <cell r="G1082" t="str">
            <v>1977.04.22</v>
          </cell>
          <cell r="H1082">
            <v>1993.12</v>
          </cell>
          <cell r="I1082">
            <v>5</v>
          </cell>
          <cell r="J1082">
            <v>0.45100000000000001</v>
          </cell>
          <cell r="K1082">
            <v>453700</v>
          </cell>
          <cell r="L1082">
            <v>0</v>
          </cell>
          <cell r="M1082">
            <v>453700</v>
          </cell>
          <cell r="N1082">
            <v>452700</v>
          </cell>
          <cell r="O1082">
            <v>0</v>
          </cell>
          <cell r="P1082">
            <v>452700</v>
          </cell>
          <cell r="Q1082">
            <v>1000</v>
          </cell>
          <cell r="R1082">
            <v>0</v>
          </cell>
          <cell r="S1082">
            <v>0</v>
          </cell>
          <cell r="T1082">
            <v>0</v>
          </cell>
          <cell r="U1082">
            <v>1000</v>
          </cell>
          <cell r="V1082">
            <v>0</v>
          </cell>
          <cell r="W1082">
            <v>0</v>
          </cell>
        </row>
        <row r="1083">
          <cell r="D1083" t="str">
            <v>통신선 설비보전부</v>
          </cell>
          <cell r="E1083">
            <v>619770013</v>
          </cell>
          <cell r="F1083" t="str">
            <v>버 너</v>
          </cell>
          <cell r="G1083" t="str">
            <v>1977.05.14</v>
          </cell>
          <cell r="H1083">
            <v>1993.12</v>
          </cell>
          <cell r="I1083">
            <v>5</v>
          </cell>
          <cell r="J1083">
            <v>0.45100000000000001</v>
          </cell>
          <cell r="K1083">
            <v>230000</v>
          </cell>
          <cell r="L1083">
            <v>0</v>
          </cell>
          <cell r="M1083">
            <v>230000</v>
          </cell>
          <cell r="N1083">
            <v>229000</v>
          </cell>
          <cell r="O1083">
            <v>0</v>
          </cell>
          <cell r="P1083">
            <v>229000</v>
          </cell>
          <cell r="Q1083">
            <v>1000</v>
          </cell>
          <cell r="R1083">
            <v>0</v>
          </cell>
          <cell r="S1083">
            <v>0</v>
          </cell>
          <cell r="T1083">
            <v>0</v>
          </cell>
          <cell r="U1083">
            <v>1000</v>
          </cell>
          <cell r="V1083">
            <v>0</v>
          </cell>
          <cell r="W1083">
            <v>0</v>
          </cell>
        </row>
        <row r="1084">
          <cell r="D1084" t="str">
            <v>통신선 설비보전부</v>
          </cell>
          <cell r="E1084">
            <v>619770015</v>
          </cell>
          <cell r="F1084" t="str">
            <v>탁 상 구 레 인 더</v>
          </cell>
          <cell r="G1084" t="str">
            <v>1977.05.31</v>
          </cell>
          <cell r="H1084">
            <v>1993.12</v>
          </cell>
          <cell r="I1084">
            <v>5</v>
          </cell>
          <cell r="J1084">
            <v>0.45100000000000001</v>
          </cell>
          <cell r="K1084">
            <v>254000</v>
          </cell>
          <cell r="L1084">
            <v>0</v>
          </cell>
          <cell r="M1084">
            <v>254000</v>
          </cell>
          <cell r="N1084">
            <v>253000</v>
          </cell>
          <cell r="O1084">
            <v>0</v>
          </cell>
          <cell r="P1084">
            <v>253000</v>
          </cell>
          <cell r="Q1084">
            <v>1000</v>
          </cell>
          <cell r="R1084">
            <v>0</v>
          </cell>
          <cell r="S1084">
            <v>0</v>
          </cell>
          <cell r="T1084">
            <v>0</v>
          </cell>
          <cell r="U1084">
            <v>1000</v>
          </cell>
          <cell r="V1084">
            <v>0</v>
          </cell>
          <cell r="W1084">
            <v>0</v>
          </cell>
        </row>
        <row r="1085">
          <cell r="D1085" t="str">
            <v>통신선 설비보전부</v>
          </cell>
          <cell r="E1085">
            <v>619770017</v>
          </cell>
          <cell r="F1085" t="str">
            <v>교 반 기</v>
          </cell>
          <cell r="G1085" t="str">
            <v>1977.06.27</v>
          </cell>
          <cell r="H1085">
            <v>1993.12</v>
          </cell>
          <cell r="I1085">
            <v>5</v>
          </cell>
          <cell r="J1085">
            <v>0.45100000000000001</v>
          </cell>
          <cell r="K1085">
            <v>40000</v>
          </cell>
          <cell r="L1085">
            <v>0</v>
          </cell>
          <cell r="M1085">
            <v>40000</v>
          </cell>
          <cell r="N1085">
            <v>39000</v>
          </cell>
          <cell r="O1085">
            <v>0</v>
          </cell>
          <cell r="P1085">
            <v>39000</v>
          </cell>
          <cell r="Q1085">
            <v>1000</v>
          </cell>
          <cell r="R1085">
            <v>0</v>
          </cell>
          <cell r="S1085">
            <v>0</v>
          </cell>
          <cell r="T1085">
            <v>0</v>
          </cell>
          <cell r="U1085">
            <v>1000</v>
          </cell>
          <cell r="V1085">
            <v>0</v>
          </cell>
          <cell r="W1085">
            <v>0</v>
          </cell>
        </row>
        <row r="1086">
          <cell r="D1086" t="str">
            <v>통신선 설비보전부</v>
          </cell>
          <cell r="E1086">
            <v>619770019</v>
          </cell>
          <cell r="F1086" t="str">
            <v>콘 트 롤 레 버</v>
          </cell>
          <cell r="G1086" t="str">
            <v>1977.06.28</v>
          </cell>
          <cell r="H1086">
            <v>1993.12</v>
          </cell>
          <cell r="I1086">
            <v>5</v>
          </cell>
          <cell r="J1086">
            <v>0.45100000000000001</v>
          </cell>
          <cell r="K1086">
            <v>50000</v>
          </cell>
          <cell r="L1086">
            <v>0</v>
          </cell>
          <cell r="M1086">
            <v>50000</v>
          </cell>
          <cell r="N1086">
            <v>49000</v>
          </cell>
          <cell r="O1086">
            <v>0</v>
          </cell>
          <cell r="P1086">
            <v>49000</v>
          </cell>
          <cell r="Q1086">
            <v>1000</v>
          </cell>
          <cell r="R1086">
            <v>0</v>
          </cell>
          <cell r="S1086">
            <v>0</v>
          </cell>
          <cell r="T1086">
            <v>0</v>
          </cell>
          <cell r="U1086">
            <v>1000</v>
          </cell>
          <cell r="V1086">
            <v>0</v>
          </cell>
          <cell r="W1086">
            <v>0</v>
          </cell>
        </row>
        <row r="1087">
          <cell r="D1087" t="str">
            <v>통신선 설비보전부</v>
          </cell>
          <cell r="E1087">
            <v>619770020</v>
          </cell>
          <cell r="F1087" t="str">
            <v>탁 상 다 이 스</v>
          </cell>
          <cell r="G1087" t="str">
            <v>1977.06.29</v>
          </cell>
          <cell r="H1087">
            <v>1993.12</v>
          </cell>
          <cell r="I1087">
            <v>5</v>
          </cell>
          <cell r="J1087">
            <v>0.45100000000000001</v>
          </cell>
          <cell r="K1087">
            <v>190000</v>
          </cell>
          <cell r="L1087">
            <v>0</v>
          </cell>
          <cell r="M1087">
            <v>190000</v>
          </cell>
          <cell r="N1087">
            <v>189000</v>
          </cell>
          <cell r="O1087">
            <v>0</v>
          </cell>
          <cell r="P1087">
            <v>189000</v>
          </cell>
          <cell r="Q1087">
            <v>1000</v>
          </cell>
          <cell r="R1087">
            <v>0</v>
          </cell>
          <cell r="S1087">
            <v>0</v>
          </cell>
          <cell r="T1087">
            <v>0</v>
          </cell>
          <cell r="U1087">
            <v>1000</v>
          </cell>
          <cell r="V1087">
            <v>0</v>
          </cell>
          <cell r="W1087">
            <v>0</v>
          </cell>
        </row>
        <row r="1088">
          <cell r="D1088" t="str">
            <v>통신선 설비보전부</v>
          </cell>
          <cell r="E1088">
            <v>619770022</v>
          </cell>
          <cell r="F1088" t="str">
            <v>핸 드 드 릴</v>
          </cell>
          <cell r="G1088" t="str">
            <v>1977.06.29</v>
          </cell>
          <cell r="H1088">
            <v>1993.12</v>
          </cell>
          <cell r="I1088">
            <v>5</v>
          </cell>
          <cell r="J1088">
            <v>0.45100000000000001</v>
          </cell>
          <cell r="K1088">
            <v>360000</v>
          </cell>
          <cell r="L1088">
            <v>0</v>
          </cell>
          <cell r="M1088">
            <v>360000</v>
          </cell>
          <cell r="N1088">
            <v>359000</v>
          </cell>
          <cell r="O1088">
            <v>0</v>
          </cell>
          <cell r="P1088">
            <v>359000</v>
          </cell>
          <cell r="Q1088">
            <v>1000</v>
          </cell>
          <cell r="R1088">
            <v>0</v>
          </cell>
          <cell r="S1088">
            <v>0</v>
          </cell>
          <cell r="T1088">
            <v>0</v>
          </cell>
          <cell r="U1088">
            <v>1000</v>
          </cell>
          <cell r="V1088">
            <v>0</v>
          </cell>
          <cell r="W1088">
            <v>0</v>
          </cell>
        </row>
        <row r="1089">
          <cell r="D1089" t="str">
            <v>통신선 설비보전부</v>
          </cell>
          <cell r="E1089">
            <v>619770023</v>
          </cell>
          <cell r="F1089" t="str">
            <v>베 시 론 펌 프</v>
          </cell>
          <cell r="G1089" t="str">
            <v>1977.06.29</v>
          </cell>
          <cell r="H1089">
            <v>1993.12</v>
          </cell>
          <cell r="I1089">
            <v>5</v>
          </cell>
          <cell r="J1089">
            <v>0.45100000000000001</v>
          </cell>
          <cell r="K1089">
            <v>600000</v>
          </cell>
          <cell r="L1089">
            <v>0</v>
          </cell>
          <cell r="M1089">
            <v>600000</v>
          </cell>
          <cell r="N1089">
            <v>599000</v>
          </cell>
          <cell r="O1089">
            <v>0</v>
          </cell>
          <cell r="P1089">
            <v>599000</v>
          </cell>
          <cell r="Q1089">
            <v>1000</v>
          </cell>
          <cell r="R1089">
            <v>0</v>
          </cell>
          <cell r="S1089">
            <v>0</v>
          </cell>
          <cell r="T1089">
            <v>0</v>
          </cell>
          <cell r="U1089">
            <v>1000</v>
          </cell>
          <cell r="V1089">
            <v>0</v>
          </cell>
          <cell r="W1089">
            <v>0</v>
          </cell>
        </row>
        <row r="1090">
          <cell r="D1090" t="str">
            <v>통신선 설비보전부</v>
          </cell>
          <cell r="E1090">
            <v>619770025</v>
          </cell>
          <cell r="F1090" t="str">
            <v>양 수 기</v>
          </cell>
          <cell r="G1090" t="str">
            <v>1977.07.28</v>
          </cell>
          <cell r="H1090">
            <v>1993.12</v>
          </cell>
          <cell r="I1090">
            <v>5</v>
          </cell>
          <cell r="J1090">
            <v>0.45100000000000001</v>
          </cell>
          <cell r="K1090">
            <v>159090</v>
          </cell>
          <cell r="L1090">
            <v>0</v>
          </cell>
          <cell r="M1090">
            <v>159090</v>
          </cell>
          <cell r="N1090">
            <v>158090</v>
          </cell>
          <cell r="O1090">
            <v>0</v>
          </cell>
          <cell r="P1090">
            <v>158090</v>
          </cell>
          <cell r="Q1090">
            <v>1000</v>
          </cell>
          <cell r="R1090">
            <v>0</v>
          </cell>
          <cell r="S1090">
            <v>0</v>
          </cell>
          <cell r="T1090">
            <v>0</v>
          </cell>
          <cell r="U1090">
            <v>1000</v>
          </cell>
          <cell r="V1090">
            <v>0</v>
          </cell>
          <cell r="W1090">
            <v>0</v>
          </cell>
        </row>
        <row r="1091">
          <cell r="D1091" t="str">
            <v>통신선 설비보전부</v>
          </cell>
          <cell r="E1091">
            <v>619770028</v>
          </cell>
          <cell r="F1091" t="str">
            <v>앵 글 루 레 인 더</v>
          </cell>
          <cell r="G1091" t="str">
            <v>1977.07.30</v>
          </cell>
          <cell r="H1091">
            <v>1993.12</v>
          </cell>
          <cell r="I1091">
            <v>5</v>
          </cell>
          <cell r="J1091">
            <v>0.45100000000000001</v>
          </cell>
          <cell r="K1091">
            <v>55000</v>
          </cell>
          <cell r="L1091">
            <v>0</v>
          </cell>
          <cell r="M1091">
            <v>55000</v>
          </cell>
          <cell r="N1091">
            <v>54000</v>
          </cell>
          <cell r="O1091">
            <v>0</v>
          </cell>
          <cell r="P1091">
            <v>54000</v>
          </cell>
          <cell r="Q1091">
            <v>1000</v>
          </cell>
          <cell r="R1091">
            <v>0</v>
          </cell>
          <cell r="S1091">
            <v>0</v>
          </cell>
          <cell r="T1091">
            <v>0</v>
          </cell>
          <cell r="U1091">
            <v>1000</v>
          </cell>
          <cell r="V1091">
            <v>0</v>
          </cell>
          <cell r="W1091">
            <v>0</v>
          </cell>
        </row>
        <row r="1092">
          <cell r="D1092" t="str">
            <v>통신선 설비보전부</v>
          </cell>
          <cell r="E1092">
            <v>619770029</v>
          </cell>
          <cell r="F1092" t="str">
            <v>리 벳 팅 기</v>
          </cell>
          <cell r="G1092" t="str">
            <v>1977.08.31</v>
          </cell>
          <cell r="H1092">
            <v>1993.12</v>
          </cell>
          <cell r="I1092">
            <v>5</v>
          </cell>
          <cell r="J1092">
            <v>0.45100000000000001</v>
          </cell>
          <cell r="K1092">
            <v>277500</v>
          </cell>
          <cell r="L1092">
            <v>0</v>
          </cell>
          <cell r="M1092">
            <v>277500</v>
          </cell>
          <cell r="N1092">
            <v>276500</v>
          </cell>
          <cell r="O1092">
            <v>0</v>
          </cell>
          <cell r="P1092">
            <v>276500</v>
          </cell>
          <cell r="Q1092">
            <v>1000</v>
          </cell>
          <cell r="R1092">
            <v>0</v>
          </cell>
          <cell r="S1092">
            <v>0</v>
          </cell>
          <cell r="T1092">
            <v>0</v>
          </cell>
          <cell r="U1092">
            <v>1000</v>
          </cell>
          <cell r="V1092">
            <v>0</v>
          </cell>
          <cell r="W1092">
            <v>0</v>
          </cell>
        </row>
        <row r="1093">
          <cell r="D1093" t="str">
            <v>통신선 설비보전부</v>
          </cell>
          <cell r="E1093">
            <v>619770030</v>
          </cell>
          <cell r="F1093" t="str">
            <v>여 과 기</v>
          </cell>
          <cell r="G1093" t="str">
            <v>1977.08.31</v>
          </cell>
          <cell r="H1093">
            <v>1993.12</v>
          </cell>
          <cell r="I1093">
            <v>5</v>
          </cell>
          <cell r="J1093">
            <v>0.45100000000000001</v>
          </cell>
          <cell r="K1093">
            <v>570000</v>
          </cell>
          <cell r="L1093">
            <v>0</v>
          </cell>
          <cell r="M1093">
            <v>570000</v>
          </cell>
          <cell r="N1093">
            <v>569000</v>
          </cell>
          <cell r="O1093">
            <v>0</v>
          </cell>
          <cell r="P1093">
            <v>569000</v>
          </cell>
          <cell r="Q1093">
            <v>1000</v>
          </cell>
          <cell r="R1093">
            <v>0</v>
          </cell>
          <cell r="S1093">
            <v>0</v>
          </cell>
          <cell r="T1093">
            <v>0</v>
          </cell>
          <cell r="U1093">
            <v>1000</v>
          </cell>
          <cell r="V1093">
            <v>0</v>
          </cell>
          <cell r="W1093">
            <v>0</v>
          </cell>
        </row>
        <row r="1094">
          <cell r="D1094" t="str">
            <v>통신선 설비보전부</v>
          </cell>
          <cell r="E1094">
            <v>619770032</v>
          </cell>
          <cell r="F1094" t="str">
            <v>노 휴 즈 차 단 기</v>
          </cell>
          <cell r="G1094" t="str">
            <v>1977.08.31</v>
          </cell>
          <cell r="H1094">
            <v>1993.12</v>
          </cell>
          <cell r="I1094">
            <v>5</v>
          </cell>
          <cell r="J1094">
            <v>0.45100000000000001</v>
          </cell>
          <cell r="K1094">
            <v>336364</v>
          </cell>
          <cell r="L1094">
            <v>0</v>
          </cell>
          <cell r="M1094">
            <v>336364</v>
          </cell>
          <cell r="N1094">
            <v>335364</v>
          </cell>
          <cell r="O1094">
            <v>0</v>
          </cell>
          <cell r="P1094">
            <v>335364</v>
          </cell>
          <cell r="Q1094">
            <v>1000</v>
          </cell>
          <cell r="R1094">
            <v>0</v>
          </cell>
          <cell r="S1094">
            <v>0</v>
          </cell>
          <cell r="T1094">
            <v>0</v>
          </cell>
          <cell r="U1094">
            <v>1000</v>
          </cell>
          <cell r="V1094">
            <v>0</v>
          </cell>
          <cell r="W1094">
            <v>0</v>
          </cell>
        </row>
        <row r="1095">
          <cell r="D1095" t="str">
            <v>통신선 설비보전부</v>
          </cell>
          <cell r="E1095">
            <v>619770033</v>
          </cell>
          <cell r="F1095" t="str">
            <v>체 인 브 럭</v>
          </cell>
          <cell r="G1095" t="str">
            <v>1977.08.31</v>
          </cell>
          <cell r="H1095">
            <v>1993.12</v>
          </cell>
          <cell r="I1095">
            <v>5</v>
          </cell>
          <cell r="J1095">
            <v>0.45100000000000001</v>
          </cell>
          <cell r="K1095">
            <v>46000</v>
          </cell>
          <cell r="L1095">
            <v>0</v>
          </cell>
          <cell r="M1095">
            <v>46000</v>
          </cell>
          <cell r="N1095">
            <v>45000</v>
          </cell>
          <cell r="O1095">
            <v>0</v>
          </cell>
          <cell r="P1095">
            <v>45000</v>
          </cell>
          <cell r="Q1095">
            <v>1000</v>
          </cell>
          <cell r="R1095">
            <v>0</v>
          </cell>
          <cell r="S1095">
            <v>0</v>
          </cell>
          <cell r="T1095">
            <v>0</v>
          </cell>
          <cell r="U1095">
            <v>1000</v>
          </cell>
          <cell r="V1095">
            <v>0</v>
          </cell>
          <cell r="W1095">
            <v>0</v>
          </cell>
        </row>
        <row r="1096">
          <cell r="D1096" t="str">
            <v>통신선 설비보전부</v>
          </cell>
          <cell r="E1096">
            <v>619770034</v>
          </cell>
          <cell r="F1096" t="str">
            <v>콤 프 레 샤</v>
          </cell>
          <cell r="G1096" t="str">
            <v>1977.09.17</v>
          </cell>
          <cell r="H1096">
            <v>1993.12</v>
          </cell>
          <cell r="I1096">
            <v>5</v>
          </cell>
          <cell r="J1096">
            <v>0.45100000000000001</v>
          </cell>
          <cell r="K1096">
            <v>329000</v>
          </cell>
          <cell r="L1096">
            <v>0</v>
          </cell>
          <cell r="M1096">
            <v>329000</v>
          </cell>
          <cell r="N1096">
            <v>328000</v>
          </cell>
          <cell r="O1096">
            <v>0</v>
          </cell>
          <cell r="P1096">
            <v>328000</v>
          </cell>
          <cell r="Q1096">
            <v>1000</v>
          </cell>
          <cell r="R1096">
            <v>0</v>
          </cell>
          <cell r="S1096">
            <v>0</v>
          </cell>
          <cell r="T1096">
            <v>0</v>
          </cell>
          <cell r="U1096">
            <v>1000</v>
          </cell>
          <cell r="V1096">
            <v>0</v>
          </cell>
          <cell r="W1096">
            <v>0</v>
          </cell>
        </row>
        <row r="1097">
          <cell r="D1097" t="str">
            <v>통신선 설비보전부</v>
          </cell>
          <cell r="E1097">
            <v>619770035</v>
          </cell>
          <cell r="F1097" t="str">
            <v>스 프 레 이 건</v>
          </cell>
          <cell r="G1097" t="str">
            <v>1977.09.30</v>
          </cell>
          <cell r="H1097">
            <v>1993.12</v>
          </cell>
          <cell r="I1097">
            <v>5</v>
          </cell>
          <cell r="J1097">
            <v>0.45100000000000001</v>
          </cell>
          <cell r="K1097">
            <v>40000</v>
          </cell>
          <cell r="L1097">
            <v>0</v>
          </cell>
          <cell r="M1097">
            <v>40000</v>
          </cell>
          <cell r="N1097">
            <v>39000</v>
          </cell>
          <cell r="O1097">
            <v>0</v>
          </cell>
          <cell r="P1097">
            <v>39000</v>
          </cell>
          <cell r="Q1097">
            <v>1000</v>
          </cell>
          <cell r="R1097">
            <v>0</v>
          </cell>
          <cell r="S1097">
            <v>0</v>
          </cell>
          <cell r="T1097">
            <v>0</v>
          </cell>
          <cell r="U1097">
            <v>1000</v>
          </cell>
          <cell r="V1097">
            <v>0</v>
          </cell>
          <cell r="W1097">
            <v>0</v>
          </cell>
        </row>
        <row r="1098">
          <cell r="D1098" t="str">
            <v>통신선 설비보전부</v>
          </cell>
          <cell r="E1098">
            <v>619770036</v>
          </cell>
          <cell r="F1098" t="str">
            <v>컴 비 네 이 션</v>
          </cell>
          <cell r="G1098" t="str">
            <v>1977.10.15</v>
          </cell>
          <cell r="H1098">
            <v>1993.12</v>
          </cell>
          <cell r="I1098">
            <v>5</v>
          </cell>
          <cell r="J1098">
            <v>0.45100000000000001</v>
          </cell>
          <cell r="K1098">
            <v>76000</v>
          </cell>
          <cell r="L1098">
            <v>0</v>
          </cell>
          <cell r="M1098">
            <v>76000</v>
          </cell>
          <cell r="N1098">
            <v>75000</v>
          </cell>
          <cell r="O1098">
            <v>0</v>
          </cell>
          <cell r="P1098">
            <v>75000</v>
          </cell>
          <cell r="Q1098">
            <v>1000</v>
          </cell>
          <cell r="R1098">
            <v>0</v>
          </cell>
          <cell r="S1098">
            <v>0</v>
          </cell>
          <cell r="T1098">
            <v>0</v>
          </cell>
          <cell r="U1098">
            <v>1000</v>
          </cell>
          <cell r="V1098">
            <v>0</v>
          </cell>
          <cell r="W1098">
            <v>0</v>
          </cell>
        </row>
        <row r="1099">
          <cell r="D1099" t="str">
            <v>통신선 설비보전부</v>
          </cell>
          <cell r="E1099">
            <v>619770037</v>
          </cell>
          <cell r="F1099" t="str">
            <v>실 린 더 빠 킹</v>
          </cell>
          <cell r="G1099" t="str">
            <v>1977.10.17</v>
          </cell>
          <cell r="H1099">
            <v>1993.12</v>
          </cell>
          <cell r="I1099">
            <v>5</v>
          </cell>
          <cell r="J1099">
            <v>0.45100000000000001</v>
          </cell>
          <cell r="K1099">
            <v>150000</v>
          </cell>
          <cell r="L1099">
            <v>0</v>
          </cell>
          <cell r="M1099">
            <v>150000</v>
          </cell>
          <cell r="N1099">
            <v>149000</v>
          </cell>
          <cell r="O1099">
            <v>0</v>
          </cell>
          <cell r="P1099">
            <v>149000</v>
          </cell>
          <cell r="Q1099">
            <v>1000</v>
          </cell>
          <cell r="R1099">
            <v>0</v>
          </cell>
          <cell r="S1099">
            <v>0</v>
          </cell>
          <cell r="T1099">
            <v>0</v>
          </cell>
          <cell r="U1099">
            <v>1000</v>
          </cell>
          <cell r="V1099">
            <v>0</v>
          </cell>
          <cell r="W1099">
            <v>0</v>
          </cell>
        </row>
        <row r="1100">
          <cell r="D1100" t="str">
            <v>통신선 설비보전부</v>
          </cell>
          <cell r="E1100">
            <v>619770038</v>
          </cell>
          <cell r="F1100" t="str">
            <v>집 계</v>
          </cell>
          <cell r="G1100" t="str">
            <v>1977.10.29</v>
          </cell>
          <cell r="H1100">
            <v>1993.12</v>
          </cell>
          <cell r="I1100">
            <v>5</v>
          </cell>
          <cell r="J1100">
            <v>0.45100000000000001</v>
          </cell>
          <cell r="K1100">
            <v>49920</v>
          </cell>
          <cell r="L1100">
            <v>0</v>
          </cell>
          <cell r="M1100">
            <v>49920</v>
          </cell>
          <cell r="N1100">
            <v>48920</v>
          </cell>
          <cell r="O1100">
            <v>0</v>
          </cell>
          <cell r="P1100">
            <v>48920</v>
          </cell>
          <cell r="Q1100">
            <v>1000</v>
          </cell>
          <cell r="R1100">
            <v>0</v>
          </cell>
          <cell r="S1100">
            <v>0</v>
          </cell>
          <cell r="T1100">
            <v>0</v>
          </cell>
          <cell r="U1100">
            <v>1000</v>
          </cell>
          <cell r="V1100">
            <v>0</v>
          </cell>
          <cell r="W1100">
            <v>0</v>
          </cell>
        </row>
        <row r="1101">
          <cell r="D1101" t="str">
            <v>통신선 설비보전부</v>
          </cell>
          <cell r="E1101">
            <v>619770039</v>
          </cell>
          <cell r="F1101" t="str">
            <v>FISHON</v>
          </cell>
          <cell r="G1101" t="str">
            <v>1977.10.29</v>
          </cell>
          <cell r="H1101">
            <v>1993.12</v>
          </cell>
          <cell r="I1101">
            <v>5</v>
          </cell>
          <cell r="J1101">
            <v>0.45100000000000001</v>
          </cell>
          <cell r="K1101">
            <v>140000</v>
          </cell>
          <cell r="L1101">
            <v>0</v>
          </cell>
          <cell r="M1101">
            <v>140000</v>
          </cell>
          <cell r="N1101">
            <v>139000</v>
          </cell>
          <cell r="O1101">
            <v>0</v>
          </cell>
          <cell r="P1101">
            <v>139000</v>
          </cell>
          <cell r="Q1101">
            <v>1000</v>
          </cell>
          <cell r="R1101">
            <v>0</v>
          </cell>
          <cell r="S1101">
            <v>0</v>
          </cell>
          <cell r="T1101">
            <v>0</v>
          </cell>
          <cell r="U1101">
            <v>1000</v>
          </cell>
          <cell r="V1101">
            <v>0</v>
          </cell>
          <cell r="W1101">
            <v>0</v>
          </cell>
        </row>
        <row r="1102">
          <cell r="D1102" t="str">
            <v>통신선 설비보전부</v>
          </cell>
          <cell r="E1102">
            <v>619770040</v>
          </cell>
          <cell r="F1102" t="str">
            <v>절 단 기</v>
          </cell>
          <cell r="G1102" t="str">
            <v>1977.10.29</v>
          </cell>
          <cell r="H1102">
            <v>1993.12</v>
          </cell>
          <cell r="I1102">
            <v>5</v>
          </cell>
          <cell r="J1102">
            <v>0.45100000000000001</v>
          </cell>
          <cell r="K1102">
            <v>40000</v>
          </cell>
          <cell r="L1102">
            <v>0</v>
          </cell>
          <cell r="M1102">
            <v>40000</v>
          </cell>
          <cell r="N1102">
            <v>39000</v>
          </cell>
          <cell r="O1102">
            <v>0</v>
          </cell>
          <cell r="P1102">
            <v>39000</v>
          </cell>
          <cell r="Q1102">
            <v>1000</v>
          </cell>
          <cell r="R1102">
            <v>0</v>
          </cell>
          <cell r="S1102">
            <v>0</v>
          </cell>
          <cell r="T1102">
            <v>0</v>
          </cell>
          <cell r="U1102">
            <v>1000</v>
          </cell>
          <cell r="V1102">
            <v>0</v>
          </cell>
          <cell r="W1102">
            <v>0</v>
          </cell>
        </row>
        <row r="1103">
          <cell r="D1103" t="str">
            <v>통신선 설비보전부</v>
          </cell>
          <cell r="E1103">
            <v>619770041</v>
          </cell>
          <cell r="F1103" t="str">
            <v>하 조 기</v>
          </cell>
          <cell r="G1103" t="str">
            <v>1977.10.29</v>
          </cell>
          <cell r="H1103">
            <v>1993.12</v>
          </cell>
          <cell r="I1103">
            <v>5</v>
          </cell>
          <cell r="J1103">
            <v>0.45100000000000001</v>
          </cell>
          <cell r="K1103">
            <v>140000</v>
          </cell>
          <cell r="L1103">
            <v>0</v>
          </cell>
          <cell r="M1103">
            <v>140000</v>
          </cell>
          <cell r="N1103">
            <v>139000</v>
          </cell>
          <cell r="O1103">
            <v>0</v>
          </cell>
          <cell r="P1103">
            <v>139000</v>
          </cell>
          <cell r="Q1103">
            <v>1000</v>
          </cell>
          <cell r="R1103">
            <v>0</v>
          </cell>
          <cell r="S1103">
            <v>0</v>
          </cell>
          <cell r="T1103">
            <v>0</v>
          </cell>
          <cell r="U1103">
            <v>1000</v>
          </cell>
          <cell r="V1103">
            <v>0</v>
          </cell>
          <cell r="W1103">
            <v>0</v>
          </cell>
        </row>
        <row r="1104">
          <cell r="D1104" t="str">
            <v>통신선 설비보전부</v>
          </cell>
          <cell r="E1104">
            <v>619770042</v>
          </cell>
          <cell r="F1104" t="str">
            <v>컨 트 리 지 히 타</v>
          </cell>
          <cell r="G1104" t="str">
            <v>1977.12.13</v>
          </cell>
          <cell r="H1104">
            <v>1993.12</v>
          </cell>
          <cell r="I1104">
            <v>5</v>
          </cell>
          <cell r="J1104">
            <v>0.45100000000000001</v>
          </cell>
          <cell r="K1104">
            <v>252000</v>
          </cell>
          <cell r="L1104">
            <v>0</v>
          </cell>
          <cell r="M1104">
            <v>252000</v>
          </cell>
          <cell r="N1104">
            <v>251000</v>
          </cell>
          <cell r="O1104">
            <v>0</v>
          </cell>
          <cell r="P1104">
            <v>251000</v>
          </cell>
          <cell r="Q1104">
            <v>1000</v>
          </cell>
          <cell r="R1104">
            <v>0</v>
          </cell>
          <cell r="S1104">
            <v>0</v>
          </cell>
          <cell r="T1104">
            <v>0</v>
          </cell>
          <cell r="U1104">
            <v>1000</v>
          </cell>
          <cell r="V1104">
            <v>0</v>
          </cell>
          <cell r="W1104">
            <v>0</v>
          </cell>
        </row>
        <row r="1105">
          <cell r="D1105" t="str">
            <v>통신선 설비보전부</v>
          </cell>
          <cell r="E1105">
            <v>619770043</v>
          </cell>
          <cell r="F1105" t="str">
            <v>대 차 구 루 마</v>
          </cell>
          <cell r="G1105" t="str">
            <v>1977.12.26</v>
          </cell>
          <cell r="H1105">
            <v>1993.12</v>
          </cell>
          <cell r="I1105">
            <v>5</v>
          </cell>
          <cell r="J1105">
            <v>0.45100000000000001</v>
          </cell>
          <cell r="K1105">
            <v>105560</v>
          </cell>
          <cell r="L1105">
            <v>0</v>
          </cell>
          <cell r="M1105">
            <v>105560</v>
          </cell>
          <cell r="N1105">
            <v>104560</v>
          </cell>
          <cell r="O1105">
            <v>0</v>
          </cell>
          <cell r="P1105">
            <v>104560</v>
          </cell>
          <cell r="Q1105">
            <v>1000</v>
          </cell>
          <cell r="R1105">
            <v>0</v>
          </cell>
          <cell r="S1105">
            <v>0</v>
          </cell>
          <cell r="T1105">
            <v>0</v>
          </cell>
          <cell r="U1105">
            <v>1000</v>
          </cell>
          <cell r="V1105">
            <v>0</v>
          </cell>
          <cell r="W1105">
            <v>0</v>
          </cell>
        </row>
        <row r="1106">
          <cell r="D1106" t="str">
            <v>통신선 설비보전부</v>
          </cell>
          <cell r="E1106">
            <v>619770044</v>
          </cell>
          <cell r="F1106" t="str">
            <v>스 킬 톱</v>
          </cell>
          <cell r="G1106" t="str">
            <v>1977.12.27</v>
          </cell>
          <cell r="H1106">
            <v>1993.12</v>
          </cell>
          <cell r="I1106">
            <v>5</v>
          </cell>
          <cell r="J1106">
            <v>0.45100000000000001</v>
          </cell>
          <cell r="K1106">
            <v>81000</v>
          </cell>
          <cell r="L1106">
            <v>0</v>
          </cell>
          <cell r="M1106">
            <v>81000</v>
          </cell>
          <cell r="N1106">
            <v>80000</v>
          </cell>
          <cell r="O1106">
            <v>0</v>
          </cell>
          <cell r="P1106">
            <v>80000</v>
          </cell>
          <cell r="Q1106">
            <v>1000</v>
          </cell>
          <cell r="R1106">
            <v>0</v>
          </cell>
          <cell r="S1106">
            <v>0</v>
          </cell>
          <cell r="T1106">
            <v>0</v>
          </cell>
          <cell r="U1106">
            <v>1000</v>
          </cell>
          <cell r="V1106">
            <v>0</v>
          </cell>
          <cell r="W1106">
            <v>0</v>
          </cell>
        </row>
        <row r="1107">
          <cell r="D1107" t="str">
            <v>통신선 설비보전부</v>
          </cell>
          <cell r="E1107">
            <v>619770045</v>
          </cell>
          <cell r="F1107" t="str">
            <v>전 기 용 접 기</v>
          </cell>
          <cell r="G1107" t="str">
            <v>1977.12.31</v>
          </cell>
          <cell r="H1107">
            <v>1993.12</v>
          </cell>
          <cell r="I1107">
            <v>5</v>
          </cell>
          <cell r="J1107">
            <v>0.45100000000000001</v>
          </cell>
          <cell r="K1107">
            <v>90000</v>
          </cell>
          <cell r="L1107">
            <v>0</v>
          </cell>
          <cell r="M1107">
            <v>90000</v>
          </cell>
          <cell r="N1107">
            <v>89000</v>
          </cell>
          <cell r="O1107">
            <v>0</v>
          </cell>
          <cell r="P1107">
            <v>89000</v>
          </cell>
          <cell r="Q1107">
            <v>1000</v>
          </cell>
          <cell r="R1107">
            <v>0</v>
          </cell>
          <cell r="S1107">
            <v>0</v>
          </cell>
          <cell r="T1107">
            <v>0</v>
          </cell>
          <cell r="U1107">
            <v>1000</v>
          </cell>
          <cell r="V1107">
            <v>0</v>
          </cell>
          <cell r="W1107">
            <v>0</v>
          </cell>
        </row>
        <row r="1108">
          <cell r="D1108" t="str">
            <v>통신선 설비보전부</v>
          </cell>
          <cell r="E1108">
            <v>619770046</v>
          </cell>
          <cell r="F1108" t="str">
            <v>금 형</v>
          </cell>
          <cell r="G1108" t="str">
            <v>1977.12.31</v>
          </cell>
          <cell r="H1108">
            <v>1993.12</v>
          </cell>
          <cell r="I1108">
            <v>5</v>
          </cell>
          <cell r="J1108">
            <v>0.45100000000000001</v>
          </cell>
          <cell r="K1108">
            <v>2716757</v>
          </cell>
          <cell r="L1108">
            <v>0</v>
          </cell>
          <cell r="M1108">
            <v>2716757</v>
          </cell>
          <cell r="N1108">
            <v>2715757</v>
          </cell>
          <cell r="O1108">
            <v>0</v>
          </cell>
          <cell r="P1108">
            <v>2715757</v>
          </cell>
          <cell r="Q1108">
            <v>1000</v>
          </cell>
          <cell r="R1108">
            <v>0</v>
          </cell>
          <cell r="S1108">
            <v>0</v>
          </cell>
          <cell r="T1108">
            <v>0</v>
          </cell>
          <cell r="U1108">
            <v>1000</v>
          </cell>
          <cell r="V1108">
            <v>0</v>
          </cell>
          <cell r="W1108">
            <v>0</v>
          </cell>
        </row>
        <row r="1109">
          <cell r="D1109" t="str">
            <v>통신선 설비보전부</v>
          </cell>
          <cell r="E1109">
            <v>619780001</v>
          </cell>
          <cell r="F1109" t="str">
            <v>빌 레 트 볼 트</v>
          </cell>
          <cell r="G1109" t="str">
            <v>1978.01.18</v>
          </cell>
          <cell r="H1109">
            <v>1993.12</v>
          </cell>
          <cell r="I1109">
            <v>5</v>
          </cell>
          <cell r="J1109">
            <v>0.45100000000000001</v>
          </cell>
          <cell r="K1109">
            <v>44000</v>
          </cell>
          <cell r="L1109">
            <v>0</v>
          </cell>
          <cell r="M1109">
            <v>44000</v>
          </cell>
          <cell r="N1109">
            <v>43000</v>
          </cell>
          <cell r="O1109">
            <v>0</v>
          </cell>
          <cell r="P1109">
            <v>43000</v>
          </cell>
          <cell r="Q1109">
            <v>1000</v>
          </cell>
          <cell r="R1109">
            <v>0</v>
          </cell>
          <cell r="S1109">
            <v>0</v>
          </cell>
          <cell r="T1109">
            <v>0</v>
          </cell>
          <cell r="U1109">
            <v>1000</v>
          </cell>
          <cell r="V1109">
            <v>0</v>
          </cell>
          <cell r="W1109">
            <v>0</v>
          </cell>
        </row>
        <row r="1110">
          <cell r="D1110" t="str">
            <v>통신선 설비보전부</v>
          </cell>
          <cell r="E1110">
            <v>619780002</v>
          </cell>
          <cell r="F1110" t="str">
            <v>담 빙</v>
          </cell>
          <cell r="G1110" t="str">
            <v>1978.01.31</v>
          </cell>
          <cell r="H1110">
            <v>1993.12</v>
          </cell>
          <cell r="I1110">
            <v>5</v>
          </cell>
          <cell r="J1110">
            <v>0.45100000000000001</v>
          </cell>
          <cell r="K1110">
            <v>615000</v>
          </cell>
          <cell r="L1110">
            <v>0</v>
          </cell>
          <cell r="M1110">
            <v>615000</v>
          </cell>
          <cell r="N1110">
            <v>614000</v>
          </cell>
          <cell r="O1110">
            <v>0</v>
          </cell>
          <cell r="P1110">
            <v>614000</v>
          </cell>
          <cell r="Q1110">
            <v>1000</v>
          </cell>
          <cell r="R1110">
            <v>0</v>
          </cell>
          <cell r="S1110">
            <v>0</v>
          </cell>
          <cell r="T1110">
            <v>0</v>
          </cell>
          <cell r="U1110">
            <v>1000</v>
          </cell>
          <cell r="V1110">
            <v>0</v>
          </cell>
          <cell r="W1110">
            <v>0</v>
          </cell>
        </row>
        <row r="1111">
          <cell r="D1111" t="str">
            <v>통신선 설비보전부</v>
          </cell>
          <cell r="E1111">
            <v>619780003</v>
          </cell>
          <cell r="F1111" t="str">
            <v>바 트 용 접 기</v>
          </cell>
          <cell r="G1111" t="str">
            <v>1978.01.31</v>
          </cell>
          <cell r="H1111">
            <v>1993.12</v>
          </cell>
          <cell r="I1111">
            <v>5</v>
          </cell>
          <cell r="J1111">
            <v>0.45100000000000001</v>
          </cell>
          <cell r="K1111">
            <v>725000</v>
          </cell>
          <cell r="L1111">
            <v>0</v>
          </cell>
          <cell r="M1111">
            <v>725000</v>
          </cell>
          <cell r="N1111">
            <v>724000</v>
          </cell>
          <cell r="O1111">
            <v>0</v>
          </cell>
          <cell r="P1111">
            <v>724000</v>
          </cell>
          <cell r="Q1111">
            <v>1000</v>
          </cell>
          <cell r="R1111">
            <v>0</v>
          </cell>
          <cell r="S1111">
            <v>0</v>
          </cell>
          <cell r="T1111">
            <v>0</v>
          </cell>
          <cell r="U1111">
            <v>1000</v>
          </cell>
          <cell r="V1111">
            <v>0</v>
          </cell>
          <cell r="W1111">
            <v>0</v>
          </cell>
        </row>
        <row r="1112">
          <cell r="D1112" t="str">
            <v>통신선 설비보전부</v>
          </cell>
          <cell r="E1112">
            <v>619780004</v>
          </cell>
          <cell r="F1112" t="str">
            <v>오 실 로 스 코 프</v>
          </cell>
          <cell r="G1112" t="str">
            <v>1978.02.13</v>
          </cell>
          <cell r="H1112">
            <v>1993.12</v>
          </cell>
          <cell r="I1112">
            <v>5</v>
          </cell>
          <cell r="J1112">
            <v>0.45100000000000001</v>
          </cell>
          <cell r="K1112">
            <v>345454</v>
          </cell>
          <cell r="L1112">
            <v>0</v>
          </cell>
          <cell r="M1112">
            <v>345454</v>
          </cell>
          <cell r="N1112">
            <v>344454</v>
          </cell>
          <cell r="O1112">
            <v>0</v>
          </cell>
          <cell r="P1112">
            <v>344454</v>
          </cell>
          <cell r="Q1112">
            <v>1000</v>
          </cell>
          <cell r="R1112">
            <v>0</v>
          </cell>
          <cell r="S1112">
            <v>0</v>
          </cell>
          <cell r="T1112">
            <v>0</v>
          </cell>
          <cell r="U1112">
            <v>1000</v>
          </cell>
          <cell r="V1112">
            <v>0</v>
          </cell>
          <cell r="W1112">
            <v>0</v>
          </cell>
        </row>
        <row r="1113">
          <cell r="D1113" t="str">
            <v>통신선 설비보전부</v>
          </cell>
          <cell r="E1113">
            <v>619780005</v>
          </cell>
          <cell r="F1113" t="str">
            <v>분 전 함</v>
          </cell>
          <cell r="G1113" t="str">
            <v>1978.02.15</v>
          </cell>
          <cell r="H1113">
            <v>1993.12</v>
          </cell>
          <cell r="I1113">
            <v>5</v>
          </cell>
          <cell r="J1113">
            <v>0.45100000000000001</v>
          </cell>
          <cell r="K1113">
            <v>150000</v>
          </cell>
          <cell r="L1113">
            <v>0</v>
          </cell>
          <cell r="M1113">
            <v>150000</v>
          </cell>
          <cell r="N1113">
            <v>149000</v>
          </cell>
          <cell r="O1113">
            <v>0</v>
          </cell>
          <cell r="P1113">
            <v>149000</v>
          </cell>
          <cell r="Q1113">
            <v>1000</v>
          </cell>
          <cell r="R1113">
            <v>0</v>
          </cell>
          <cell r="S1113">
            <v>0</v>
          </cell>
          <cell r="T1113">
            <v>0</v>
          </cell>
          <cell r="U1113">
            <v>1000</v>
          </cell>
          <cell r="V1113">
            <v>0</v>
          </cell>
          <cell r="W1113">
            <v>0</v>
          </cell>
        </row>
        <row r="1114">
          <cell r="D1114" t="str">
            <v>통신선 설비보전부</v>
          </cell>
          <cell r="E1114">
            <v>619780006</v>
          </cell>
          <cell r="F1114" t="str">
            <v>내 산 펌 프</v>
          </cell>
          <cell r="G1114" t="str">
            <v>1978.02.28</v>
          </cell>
          <cell r="H1114">
            <v>1993.12</v>
          </cell>
          <cell r="I1114">
            <v>5</v>
          </cell>
          <cell r="J1114">
            <v>0.45100000000000001</v>
          </cell>
          <cell r="K1114">
            <v>1600000</v>
          </cell>
          <cell r="L1114">
            <v>0</v>
          </cell>
          <cell r="M1114">
            <v>1600000</v>
          </cell>
          <cell r="N1114">
            <v>1599000</v>
          </cell>
          <cell r="O1114">
            <v>0</v>
          </cell>
          <cell r="P1114">
            <v>1599000</v>
          </cell>
          <cell r="Q1114">
            <v>1000</v>
          </cell>
          <cell r="R1114">
            <v>0</v>
          </cell>
          <cell r="S1114">
            <v>0</v>
          </cell>
          <cell r="T1114">
            <v>0</v>
          </cell>
          <cell r="U1114">
            <v>1000</v>
          </cell>
          <cell r="V1114">
            <v>0</v>
          </cell>
          <cell r="W1114">
            <v>0</v>
          </cell>
        </row>
        <row r="1115">
          <cell r="D1115" t="str">
            <v>통신선 설비보전부</v>
          </cell>
          <cell r="E1115">
            <v>619780007</v>
          </cell>
          <cell r="F1115" t="str">
            <v>다 이 스</v>
          </cell>
          <cell r="G1115" t="str">
            <v>1978.02.28</v>
          </cell>
          <cell r="H1115">
            <v>1993.12</v>
          </cell>
          <cell r="I1115">
            <v>5</v>
          </cell>
          <cell r="J1115">
            <v>0.45100000000000001</v>
          </cell>
          <cell r="K1115">
            <v>338800</v>
          </cell>
          <cell r="L1115">
            <v>0</v>
          </cell>
          <cell r="M1115">
            <v>338800</v>
          </cell>
          <cell r="N1115">
            <v>337800</v>
          </cell>
          <cell r="O1115">
            <v>0</v>
          </cell>
          <cell r="P1115">
            <v>337800</v>
          </cell>
          <cell r="Q1115">
            <v>1000</v>
          </cell>
          <cell r="R1115">
            <v>0</v>
          </cell>
          <cell r="S1115">
            <v>0</v>
          </cell>
          <cell r="T1115">
            <v>0</v>
          </cell>
          <cell r="U1115">
            <v>1000</v>
          </cell>
          <cell r="V1115">
            <v>0</v>
          </cell>
          <cell r="W1115">
            <v>0</v>
          </cell>
        </row>
        <row r="1116">
          <cell r="D1116" t="str">
            <v>통신선 설비보전부</v>
          </cell>
          <cell r="E1116">
            <v>619780008</v>
          </cell>
          <cell r="F1116" t="str">
            <v>에 어 컴 프 레 샤</v>
          </cell>
          <cell r="G1116" t="str">
            <v>1978.02.28</v>
          </cell>
          <cell r="H1116">
            <v>1993.12</v>
          </cell>
          <cell r="I1116">
            <v>5</v>
          </cell>
          <cell r="J1116">
            <v>0.45100000000000001</v>
          </cell>
          <cell r="K1116">
            <v>1691000</v>
          </cell>
          <cell r="L1116">
            <v>0</v>
          </cell>
          <cell r="M1116">
            <v>1691000</v>
          </cell>
          <cell r="N1116">
            <v>1690000</v>
          </cell>
          <cell r="O1116">
            <v>0</v>
          </cell>
          <cell r="P1116">
            <v>1690000</v>
          </cell>
          <cell r="Q1116">
            <v>1000</v>
          </cell>
          <cell r="R1116">
            <v>0</v>
          </cell>
          <cell r="S1116">
            <v>0</v>
          </cell>
          <cell r="T1116">
            <v>0</v>
          </cell>
          <cell r="U1116">
            <v>1000</v>
          </cell>
          <cell r="V1116">
            <v>0</v>
          </cell>
          <cell r="W1116">
            <v>0</v>
          </cell>
        </row>
        <row r="1117">
          <cell r="D1117" t="str">
            <v>통신선 설비보전부</v>
          </cell>
          <cell r="E1117">
            <v>619780009</v>
          </cell>
          <cell r="F1117" t="str">
            <v>원 형 히 타</v>
          </cell>
          <cell r="G1117" t="str">
            <v>1978.02.28</v>
          </cell>
          <cell r="H1117">
            <v>1993.12</v>
          </cell>
          <cell r="I1117">
            <v>5</v>
          </cell>
          <cell r="J1117">
            <v>0.45100000000000001</v>
          </cell>
          <cell r="K1117">
            <v>130000</v>
          </cell>
          <cell r="L1117">
            <v>0</v>
          </cell>
          <cell r="M1117">
            <v>130000</v>
          </cell>
          <cell r="N1117">
            <v>129000</v>
          </cell>
          <cell r="O1117">
            <v>0</v>
          </cell>
          <cell r="P1117">
            <v>129000</v>
          </cell>
          <cell r="Q1117">
            <v>1000</v>
          </cell>
          <cell r="R1117">
            <v>0</v>
          </cell>
          <cell r="S1117">
            <v>0</v>
          </cell>
          <cell r="T1117">
            <v>0</v>
          </cell>
          <cell r="U1117">
            <v>1000</v>
          </cell>
          <cell r="V1117">
            <v>0</v>
          </cell>
          <cell r="W1117">
            <v>0</v>
          </cell>
        </row>
        <row r="1118">
          <cell r="D1118" t="str">
            <v>통신선 설비보전부</v>
          </cell>
          <cell r="E1118">
            <v>619780010</v>
          </cell>
          <cell r="F1118" t="str">
            <v>로 구 로</v>
          </cell>
          <cell r="G1118" t="str">
            <v>1978.03.18</v>
          </cell>
          <cell r="H1118">
            <v>1993.12</v>
          </cell>
          <cell r="I1118">
            <v>5</v>
          </cell>
          <cell r="J1118">
            <v>0.45100000000000001</v>
          </cell>
          <cell r="K1118">
            <v>100000</v>
          </cell>
          <cell r="L1118">
            <v>0</v>
          </cell>
          <cell r="M1118">
            <v>100000</v>
          </cell>
          <cell r="N1118">
            <v>99000</v>
          </cell>
          <cell r="O1118">
            <v>0</v>
          </cell>
          <cell r="P1118">
            <v>99000</v>
          </cell>
          <cell r="Q1118">
            <v>1000</v>
          </cell>
          <cell r="R1118">
            <v>0</v>
          </cell>
          <cell r="S1118">
            <v>0</v>
          </cell>
          <cell r="T1118">
            <v>0</v>
          </cell>
          <cell r="U1118">
            <v>1000</v>
          </cell>
          <cell r="V1118">
            <v>0</v>
          </cell>
          <cell r="W1118">
            <v>0</v>
          </cell>
        </row>
        <row r="1119">
          <cell r="D1119" t="str">
            <v>통신선 설비보전부</v>
          </cell>
          <cell r="E1119">
            <v>619780011</v>
          </cell>
          <cell r="F1119" t="str">
            <v>제 트 히 타</v>
          </cell>
          <cell r="G1119" t="str">
            <v>1978.03.31</v>
          </cell>
          <cell r="H1119">
            <v>1993.12</v>
          </cell>
          <cell r="I1119">
            <v>5</v>
          </cell>
          <cell r="J1119">
            <v>0.45100000000000001</v>
          </cell>
          <cell r="K1119">
            <v>840055</v>
          </cell>
          <cell r="L1119">
            <v>0</v>
          </cell>
          <cell r="M1119">
            <v>840055</v>
          </cell>
          <cell r="N1119">
            <v>839055</v>
          </cell>
          <cell r="O1119">
            <v>0</v>
          </cell>
          <cell r="P1119">
            <v>839055</v>
          </cell>
          <cell r="Q1119">
            <v>1000</v>
          </cell>
          <cell r="R1119">
            <v>0</v>
          </cell>
          <cell r="S1119">
            <v>0</v>
          </cell>
          <cell r="T1119">
            <v>0</v>
          </cell>
          <cell r="U1119">
            <v>1000</v>
          </cell>
          <cell r="V1119">
            <v>0</v>
          </cell>
          <cell r="W1119">
            <v>0</v>
          </cell>
        </row>
        <row r="1120">
          <cell r="D1120" t="str">
            <v>통신선 설비보전부</v>
          </cell>
          <cell r="E1120">
            <v>619780012</v>
          </cell>
          <cell r="F1120" t="str">
            <v>고 저 온 로</v>
          </cell>
          <cell r="G1120" t="str">
            <v>1978.03.31</v>
          </cell>
          <cell r="H1120">
            <v>1993.12</v>
          </cell>
          <cell r="I1120">
            <v>5</v>
          </cell>
          <cell r="J1120">
            <v>0.45100000000000001</v>
          </cell>
          <cell r="K1120">
            <v>2680454</v>
          </cell>
          <cell r="L1120">
            <v>0</v>
          </cell>
          <cell r="M1120">
            <v>2680454</v>
          </cell>
          <cell r="N1120">
            <v>2679454</v>
          </cell>
          <cell r="O1120">
            <v>0</v>
          </cell>
          <cell r="P1120">
            <v>2679454</v>
          </cell>
          <cell r="Q1120">
            <v>1000</v>
          </cell>
          <cell r="R1120">
            <v>0</v>
          </cell>
          <cell r="S1120">
            <v>0</v>
          </cell>
          <cell r="T1120">
            <v>0</v>
          </cell>
          <cell r="U1120">
            <v>1000</v>
          </cell>
          <cell r="V1120">
            <v>0</v>
          </cell>
          <cell r="W1120">
            <v>0</v>
          </cell>
        </row>
        <row r="1121">
          <cell r="D1121" t="str">
            <v>통신선 설비보전부</v>
          </cell>
          <cell r="E1121">
            <v>619780013</v>
          </cell>
          <cell r="F1121" t="str">
            <v>히 타</v>
          </cell>
          <cell r="G1121" t="str">
            <v>1978.03.31</v>
          </cell>
          <cell r="H1121">
            <v>1993.12</v>
          </cell>
          <cell r="I1121">
            <v>5</v>
          </cell>
          <cell r="J1121">
            <v>0.45100000000000001</v>
          </cell>
          <cell r="K1121">
            <v>130000</v>
          </cell>
          <cell r="L1121">
            <v>0</v>
          </cell>
          <cell r="M1121">
            <v>130000</v>
          </cell>
          <cell r="N1121">
            <v>129000</v>
          </cell>
          <cell r="O1121">
            <v>0</v>
          </cell>
          <cell r="P1121">
            <v>129000</v>
          </cell>
          <cell r="Q1121">
            <v>1000</v>
          </cell>
          <cell r="R1121">
            <v>0</v>
          </cell>
          <cell r="S1121">
            <v>0</v>
          </cell>
          <cell r="T1121">
            <v>0</v>
          </cell>
          <cell r="U1121">
            <v>1000</v>
          </cell>
          <cell r="V1121">
            <v>0</v>
          </cell>
          <cell r="W1121">
            <v>0</v>
          </cell>
        </row>
        <row r="1122">
          <cell r="D1122" t="str">
            <v>통신선 설비보전부</v>
          </cell>
          <cell r="E1122">
            <v>619780014</v>
          </cell>
          <cell r="F1122" t="str">
            <v>탐 빙 보 르 방</v>
          </cell>
          <cell r="G1122" t="str">
            <v>1978.04.14</v>
          </cell>
          <cell r="H1122">
            <v>1993.12</v>
          </cell>
          <cell r="I1122">
            <v>5</v>
          </cell>
          <cell r="J1122">
            <v>0.45100000000000001</v>
          </cell>
          <cell r="K1122">
            <v>320000</v>
          </cell>
          <cell r="L1122">
            <v>0</v>
          </cell>
          <cell r="M1122">
            <v>320000</v>
          </cell>
          <cell r="N1122">
            <v>319000</v>
          </cell>
          <cell r="O1122">
            <v>0</v>
          </cell>
          <cell r="P1122">
            <v>319000</v>
          </cell>
          <cell r="Q1122">
            <v>1000</v>
          </cell>
          <cell r="R1122">
            <v>0</v>
          </cell>
          <cell r="S1122">
            <v>0</v>
          </cell>
          <cell r="T1122">
            <v>0</v>
          </cell>
          <cell r="U1122">
            <v>1000</v>
          </cell>
          <cell r="V1122">
            <v>0</v>
          </cell>
          <cell r="W1122">
            <v>0</v>
          </cell>
        </row>
        <row r="1123">
          <cell r="D1123" t="str">
            <v>통신선 설비보전부</v>
          </cell>
          <cell r="E1123">
            <v>619780015</v>
          </cell>
          <cell r="F1123" t="str">
            <v>컴 프 레 샤</v>
          </cell>
          <cell r="G1123" t="str">
            <v>1978.04.29</v>
          </cell>
          <cell r="H1123">
            <v>1993.12</v>
          </cell>
          <cell r="I1123">
            <v>5</v>
          </cell>
          <cell r="J1123">
            <v>0.45100000000000001</v>
          </cell>
          <cell r="K1123">
            <v>716000</v>
          </cell>
          <cell r="L1123">
            <v>0</v>
          </cell>
          <cell r="M1123">
            <v>716000</v>
          </cell>
          <cell r="N1123">
            <v>715000</v>
          </cell>
          <cell r="O1123">
            <v>0</v>
          </cell>
          <cell r="P1123">
            <v>715000</v>
          </cell>
          <cell r="Q1123">
            <v>1000</v>
          </cell>
          <cell r="R1123">
            <v>0</v>
          </cell>
          <cell r="S1123">
            <v>0</v>
          </cell>
          <cell r="T1123">
            <v>0</v>
          </cell>
          <cell r="U1123">
            <v>1000</v>
          </cell>
          <cell r="V1123">
            <v>0</v>
          </cell>
          <cell r="W1123">
            <v>0</v>
          </cell>
        </row>
        <row r="1124">
          <cell r="D1124" t="str">
            <v>통신선 설비보전부</v>
          </cell>
          <cell r="E1124">
            <v>619780016</v>
          </cell>
          <cell r="F1124" t="str">
            <v>캇 타 톱</v>
          </cell>
          <cell r="G1124" t="str">
            <v>1978.04.29</v>
          </cell>
          <cell r="H1124">
            <v>1993.12</v>
          </cell>
          <cell r="I1124">
            <v>5</v>
          </cell>
          <cell r="J1124">
            <v>0.45100000000000001</v>
          </cell>
          <cell r="K1124">
            <v>210000</v>
          </cell>
          <cell r="L1124">
            <v>0</v>
          </cell>
          <cell r="M1124">
            <v>210000</v>
          </cell>
          <cell r="N1124">
            <v>209000</v>
          </cell>
          <cell r="O1124">
            <v>0</v>
          </cell>
          <cell r="P1124">
            <v>209000</v>
          </cell>
          <cell r="Q1124">
            <v>1000</v>
          </cell>
          <cell r="R1124">
            <v>0</v>
          </cell>
          <cell r="S1124">
            <v>0</v>
          </cell>
          <cell r="T1124">
            <v>0</v>
          </cell>
          <cell r="U1124">
            <v>1000</v>
          </cell>
          <cell r="V1124">
            <v>0</v>
          </cell>
          <cell r="W1124">
            <v>0</v>
          </cell>
        </row>
        <row r="1125">
          <cell r="D1125" t="str">
            <v>통신선 설비보전부</v>
          </cell>
          <cell r="E1125">
            <v>619780017</v>
          </cell>
          <cell r="F1125" t="str">
            <v>탑 빙 볼 반</v>
          </cell>
          <cell r="G1125" t="str">
            <v>1978.05.31</v>
          </cell>
          <cell r="H1125">
            <v>1993.12</v>
          </cell>
          <cell r="I1125">
            <v>5</v>
          </cell>
          <cell r="J1125">
            <v>0.45100000000000001</v>
          </cell>
          <cell r="K1125">
            <v>340000</v>
          </cell>
          <cell r="L1125">
            <v>0</v>
          </cell>
          <cell r="M1125">
            <v>340000</v>
          </cell>
          <cell r="N1125">
            <v>339000</v>
          </cell>
          <cell r="O1125">
            <v>0</v>
          </cell>
          <cell r="P1125">
            <v>339000</v>
          </cell>
          <cell r="Q1125">
            <v>1000</v>
          </cell>
          <cell r="R1125">
            <v>0</v>
          </cell>
          <cell r="S1125">
            <v>0</v>
          </cell>
          <cell r="T1125">
            <v>0</v>
          </cell>
          <cell r="U1125">
            <v>1000</v>
          </cell>
          <cell r="V1125">
            <v>0</v>
          </cell>
          <cell r="W1125">
            <v>0</v>
          </cell>
        </row>
        <row r="1126">
          <cell r="D1126" t="str">
            <v>통신선 설비보전부</v>
          </cell>
          <cell r="E1126">
            <v>619780018</v>
          </cell>
          <cell r="F1126" t="str">
            <v>마 그 네 트 칩</v>
          </cell>
          <cell r="G1126" t="str">
            <v>1978.06.15</v>
          </cell>
          <cell r="H1126">
            <v>1993.12</v>
          </cell>
          <cell r="I1126">
            <v>5</v>
          </cell>
          <cell r="J1126">
            <v>0.45100000000000001</v>
          </cell>
          <cell r="K1126">
            <v>170000</v>
          </cell>
          <cell r="L1126">
            <v>0</v>
          </cell>
          <cell r="M1126">
            <v>170000</v>
          </cell>
          <cell r="N1126">
            <v>169000</v>
          </cell>
          <cell r="O1126">
            <v>0</v>
          </cell>
          <cell r="P1126">
            <v>169000</v>
          </cell>
          <cell r="Q1126">
            <v>1000</v>
          </cell>
          <cell r="R1126">
            <v>0</v>
          </cell>
          <cell r="S1126">
            <v>0</v>
          </cell>
          <cell r="T1126">
            <v>0</v>
          </cell>
          <cell r="U1126">
            <v>1000</v>
          </cell>
          <cell r="V1126">
            <v>0</v>
          </cell>
          <cell r="W1126">
            <v>0</v>
          </cell>
        </row>
        <row r="1127">
          <cell r="D1127" t="str">
            <v>통신선 설비보전부</v>
          </cell>
          <cell r="E1127">
            <v>619780019</v>
          </cell>
          <cell r="F1127" t="str">
            <v>감 속 기</v>
          </cell>
          <cell r="G1127" t="str">
            <v>1978.06.30</v>
          </cell>
          <cell r="H1127">
            <v>1993.12</v>
          </cell>
          <cell r="I1127">
            <v>5</v>
          </cell>
          <cell r="J1127">
            <v>0.45100000000000001</v>
          </cell>
          <cell r="K1127">
            <v>70000</v>
          </cell>
          <cell r="L1127">
            <v>0</v>
          </cell>
          <cell r="M1127">
            <v>70000</v>
          </cell>
          <cell r="N1127">
            <v>69000</v>
          </cell>
          <cell r="O1127">
            <v>0</v>
          </cell>
          <cell r="P1127">
            <v>69000</v>
          </cell>
          <cell r="Q1127">
            <v>1000</v>
          </cell>
          <cell r="R1127">
            <v>0</v>
          </cell>
          <cell r="S1127">
            <v>0</v>
          </cell>
          <cell r="T1127">
            <v>0</v>
          </cell>
          <cell r="U1127">
            <v>1000</v>
          </cell>
          <cell r="V1127">
            <v>0</v>
          </cell>
          <cell r="W1127">
            <v>0</v>
          </cell>
        </row>
        <row r="1128">
          <cell r="D1128" t="str">
            <v>통신선 설비보전부</v>
          </cell>
          <cell r="E1128">
            <v>619780020</v>
          </cell>
          <cell r="F1128" t="str">
            <v>기 아 펌 프</v>
          </cell>
          <cell r="G1128" t="str">
            <v>1978.07.15</v>
          </cell>
          <cell r="H1128">
            <v>1993.12</v>
          </cell>
          <cell r="I1128">
            <v>5</v>
          </cell>
          <cell r="J1128">
            <v>0.45100000000000001</v>
          </cell>
          <cell r="K1128">
            <v>130000</v>
          </cell>
          <cell r="L1128">
            <v>0</v>
          </cell>
          <cell r="M1128">
            <v>130000</v>
          </cell>
          <cell r="N1128">
            <v>129000</v>
          </cell>
          <cell r="O1128">
            <v>0</v>
          </cell>
          <cell r="P1128">
            <v>129000</v>
          </cell>
          <cell r="Q1128">
            <v>1000</v>
          </cell>
          <cell r="R1128">
            <v>0</v>
          </cell>
          <cell r="S1128">
            <v>0</v>
          </cell>
          <cell r="T1128">
            <v>0</v>
          </cell>
          <cell r="U1128">
            <v>1000</v>
          </cell>
          <cell r="V1128">
            <v>0</v>
          </cell>
          <cell r="W1128">
            <v>0</v>
          </cell>
        </row>
        <row r="1129">
          <cell r="D1129" t="str">
            <v>통신선 설비보전부</v>
          </cell>
          <cell r="E1129">
            <v>619780021</v>
          </cell>
          <cell r="F1129" t="str">
            <v>터 보 빈</v>
          </cell>
          <cell r="G1129" t="str">
            <v>1978.08.10</v>
          </cell>
          <cell r="H1129">
            <v>1993.12</v>
          </cell>
          <cell r="I1129">
            <v>5</v>
          </cell>
          <cell r="J1129">
            <v>0.45100000000000001</v>
          </cell>
          <cell r="K1129">
            <v>720000</v>
          </cell>
          <cell r="L1129">
            <v>0</v>
          </cell>
          <cell r="M1129">
            <v>720000</v>
          </cell>
          <cell r="N1129">
            <v>719000</v>
          </cell>
          <cell r="O1129">
            <v>0</v>
          </cell>
          <cell r="P1129">
            <v>719000</v>
          </cell>
          <cell r="Q1129">
            <v>1000</v>
          </cell>
          <cell r="R1129">
            <v>0</v>
          </cell>
          <cell r="S1129">
            <v>0</v>
          </cell>
          <cell r="T1129">
            <v>0</v>
          </cell>
          <cell r="U1129">
            <v>1000</v>
          </cell>
          <cell r="V1129">
            <v>0</v>
          </cell>
          <cell r="W1129">
            <v>0</v>
          </cell>
        </row>
        <row r="1130">
          <cell r="D1130" t="str">
            <v>통신선 설비보전부</v>
          </cell>
          <cell r="E1130">
            <v>619780022</v>
          </cell>
          <cell r="F1130" t="str">
            <v>측 류 손 풍 기</v>
          </cell>
          <cell r="G1130" t="str">
            <v>1978.08.10</v>
          </cell>
          <cell r="H1130">
            <v>1993.12</v>
          </cell>
          <cell r="I1130">
            <v>5</v>
          </cell>
          <cell r="J1130">
            <v>0.45100000000000001</v>
          </cell>
          <cell r="K1130">
            <v>290000</v>
          </cell>
          <cell r="L1130">
            <v>0</v>
          </cell>
          <cell r="M1130">
            <v>290000</v>
          </cell>
          <cell r="N1130">
            <v>289000</v>
          </cell>
          <cell r="O1130">
            <v>0</v>
          </cell>
          <cell r="P1130">
            <v>289000</v>
          </cell>
          <cell r="Q1130">
            <v>1000</v>
          </cell>
          <cell r="R1130">
            <v>0</v>
          </cell>
          <cell r="S1130">
            <v>0</v>
          </cell>
          <cell r="T1130">
            <v>0</v>
          </cell>
          <cell r="U1130">
            <v>1000</v>
          </cell>
          <cell r="V1130">
            <v>0</v>
          </cell>
          <cell r="W1130">
            <v>0</v>
          </cell>
        </row>
        <row r="1131">
          <cell r="D1131" t="str">
            <v>통신선 설비보전부</v>
          </cell>
          <cell r="E1131">
            <v>619780024</v>
          </cell>
          <cell r="F1131" t="str">
            <v>건 조 로 손 풍 기</v>
          </cell>
          <cell r="G1131" t="str">
            <v>1978.08.25</v>
          </cell>
          <cell r="H1131">
            <v>1993.12</v>
          </cell>
          <cell r="I1131">
            <v>5</v>
          </cell>
          <cell r="J1131">
            <v>0.45100000000000001</v>
          </cell>
          <cell r="K1131">
            <v>400000</v>
          </cell>
          <cell r="L1131">
            <v>0</v>
          </cell>
          <cell r="M1131">
            <v>400000</v>
          </cell>
          <cell r="N1131">
            <v>399000</v>
          </cell>
          <cell r="O1131">
            <v>0</v>
          </cell>
          <cell r="P1131">
            <v>399000</v>
          </cell>
          <cell r="Q1131">
            <v>1000</v>
          </cell>
          <cell r="R1131">
            <v>0</v>
          </cell>
          <cell r="S1131">
            <v>0</v>
          </cell>
          <cell r="T1131">
            <v>0</v>
          </cell>
          <cell r="U1131">
            <v>1000</v>
          </cell>
          <cell r="V1131">
            <v>0</v>
          </cell>
          <cell r="W1131">
            <v>0</v>
          </cell>
        </row>
        <row r="1132">
          <cell r="D1132" t="str">
            <v>통신선 설비보전부</v>
          </cell>
          <cell r="E1132">
            <v>619780025</v>
          </cell>
          <cell r="F1132" t="str">
            <v>터 빈</v>
          </cell>
          <cell r="G1132" t="str">
            <v>1978.08.31</v>
          </cell>
          <cell r="H1132">
            <v>1993.12</v>
          </cell>
          <cell r="I1132">
            <v>5</v>
          </cell>
          <cell r="J1132">
            <v>0.45100000000000001</v>
          </cell>
          <cell r="K1132">
            <v>250000</v>
          </cell>
          <cell r="L1132">
            <v>0</v>
          </cell>
          <cell r="M1132">
            <v>250000</v>
          </cell>
          <cell r="N1132">
            <v>249000</v>
          </cell>
          <cell r="O1132">
            <v>0</v>
          </cell>
          <cell r="P1132">
            <v>249000</v>
          </cell>
          <cell r="Q1132">
            <v>1000</v>
          </cell>
          <cell r="R1132">
            <v>0</v>
          </cell>
          <cell r="S1132">
            <v>0</v>
          </cell>
          <cell r="T1132">
            <v>0</v>
          </cell>
          <cell r="U1132">
            <v>1000</v>
          </cell>
          <cell r="V1132">
            <v>0</v>
          </cell>
          <cell r="W1132">
            <v>0</v>
          </cell>
        </row>
        <row r="1133">
          <cell r="D1133" t="str">
            <v>통신선 설비보전부</v>
          </cell>
          <cell r="E1133">
            <v>619780026</v>
          </cell>
          <cell r="F1133" t="str">
            <v>밀 링 다 이 스</v>
          </cell>
          <cell r="G1133" t="str">
            <v>1978.08.31</v>
          </cell>
          <cell r="H1133">
            <v>1993.12</v>
          </cell>
          <cell r="I1133">
            <v>5</v>
          </cell>
          <cell r="J1133">
            <v>0.45100000000000001</v>
          </cell>
          <cell r="K1133">
            <v>260000</v>
          </cell>
          <cell r="L1133">
            <v>0</v>
          </cell>
          <cell r="M1133">
            <v>260000</v>
          </cell>
          <cell r="N1133">
            <v>259000</v>
          </cell>
          <cell r="O1133">
            <v>0</v>
          </cell>
          <cell r="P1133">
            <v>259000</v>
          </cell>
          <cell r="Q1133">
            <v>1000</v>
          </cell>
          <cell r="R1133">
            <v>0</v>
          </cell>
          <cell r="S1133">
            <v>0</v>
          </cell>
          <cell r="T1133">
            <v>0</v>
          </cell>
          <cell r="U1133">
            <v>1000</v>
          </cell>
          <cell r="V1133">
            <v>0</v>
          </cell>
          <cell r="W1133">
            <v>0</v>
          </cell>
        </row>
        <row r="1134">
          <cell r="D1134" t="str">
            <v>통신선 설비보전부</v>
          </cell>
          <cell r="E1134">
            <v>619780027</v>
          </cell>
          <cell r="F1134" t="str">
            <v>유 량 게 이 지</v>
          </cell>
          <cell r="G1134" t="str">
            <v>1978.10.31</v>
          </cell>
          <cell r="H1134">
            <v>1993.12</v>
          </cell>
          <cell r="I1134">
            <v>5</v>
          </cell>
          <cell r="J1134">
            <v>0.45100000000000001</v>
          </cell>
          <cell r="K1134">
            <v>400000</v>
          </cell>
          <cell r="L1134">
            <v>0</v>
          </cell>
          <cell r="M1134">
            <v>400000</v>
          </cell>
          <cell r="N1134">
            <v>399000</v>
          </cell>
          <cell r="O1134">
            <v>0</v>
          </cell>
          <cell r="P1134">
            <v>399000</v>
          </cell>
          <cell r="Q1134">
            <v>1000</v>
          </cell>
          <cell r="R1134">
            <v>0</v>
          </cell>
          <cell r="S1134">
            <v>0</v>
          </cell>
          <cell r="T1134">
            <v>0</v>
          </cell>
          <cell r="U1134">
            <v>1000</v>
          </cell>
          <cell r="V1134">
            <v>0</v>
          </cell>
          <cell r="W1134">
            <v>0</v>
          </cell>
        </row>
        <row r="1135">
          <cell r="D1135" t="str">
            <v>통신선 설비보전부</v>
          </cell>
          <cell r="E1135">
            <v>619780028</v>
          </cell>
          <cell r="F1135" t="str">
            <v>내 산 펌 프</v>
          </cell>
          <cell r="G1135" t="str">
            <v>1978.10.31</v>
          </cell>
          <cell r="H1135">
            <v>1993.12</v>
          </cell>
          <cell r="I1135">
            <v>5</v>
          </cell>
          <cell r="J1135">
            <v>0.45100000000000001</v>
          </cell>
          <cell r="K1135">
            <v>550000</v>
          </cell>
          <cell r="L1135">
            <v>0</v>
          </cell>
          <cell r="M1135">
            <v>550000</v>
          </cell>
          <cell r="N1135">
            <v>549000</v>
          </cell>
          <cell r="O1135">
            <v>0</v>
          </cell>
          <cell r="P1135">
            <v>549000</v>
          </cell>
          <cell r="Q1135">
            <v>1000</v>
          </cell>
          <cell r="R1135">
            <v>0</v>
          </cell>
          <cell r="S1135">
            <v>0</v>
          </cell>
          <cell r="T1135">
            <v>0</v>
          </cell>
          <cell r="U1135">
            <v>1000</v>
          </cell>
          <cell r="V1135">
            <v>0</v>
          </cell>
          <cell r="W1135">
            <v>0</v>
          </cell>
        </row>
        <row r="1136">
          <cell r="D1136" t="str">
            <v>통신선 설비보전부</v>
          </cell>
          <cell r="E1136">
            <v>619780029</v>
          </cell>
          <cell r="F1136" t="str">
            <v>굴 절 기</v>
          </cell>
          <cell r="G1136" t="str">
            <v>1978.11.16</v>
          </cell>
          <cell r="H1136">
            <v>1993.12</v>
          </cell>
          <cell r="I1136">
            <v>5</v>
          </cell>
          <cell r="J1136">
            <v>0.45100000000000001</v>
          </cell>
          <cell r="K1136">
            <v>800000</v>
          </cell>
          <cell r="L1136">
            <v>0</v>
          </cell>
          <cell r="M1136">
            <v>800000</v>
          </cell>
          <cell r="N1136">
            <v>799000</v>
          </cell>
          <cell r="O1136">
            <v>0</v>
          </cell>
          <cell r="P1136">
            <v>799000</v>
          </cell>
          <cell r="Q1136">
            <v>1000</v>
          </cell>
          <cell r="R1136">
            <v>0</v>
          </cell>
          <cell r="S1136">
            <v>0</v>
          </cell>
          <cell r="T1136">
            <v>0</v>
          </cell>
          <cell r="U1136">
            <v>1000</v>
          </cell>
          <cell r="V1136">
            <v>0</v>
          </cell>
          <cell r="W1136">
            <v>0</v>
          </cell>
        </row>
        <row r="1137">
          <cell r="D1137" t="str">
            <v>통신선 설비보전부</v>
          </cell>
          <cell r="E1137">
            <v>619780030</v>
          </cell>
          <cell r="F1137" t="str">
            <v>하 조 기</v>
          </cell>
          <cell r="G1137" t="str">
            <v>1978.11.27</v>
          </cell>
          <cell r="H1137">
            <v>1993.12</v>
          </cell>
          <cell r="I1137">
            <v>5</v>
          </cell>
          <cell r="J1137">
            <v>0.45100000000000001</v>
          </cell>
          <cell r="K1137">
            <v>60000</v>
          </cell>
          <cell r="L1137">
            <v>0</v>
          </cell>
          <cell r="M1137">
            <v>60000</v>
          </cell>
          <cell r="N1137">
            <v>59000</v>
          </cell>
          <cell r="O1137">
            <v>0</v>
          </cell>
          <cell r="P1137">
            <v>59000</v>
          </cell>
          <cell r="Q1137">
            <v>1000</v>
          </cell>
          <cell r="R1137">
            <v>0</v>
          </cell>
          <cell r="S1137">
            <v>0</v>
          </cell>
          <cell r="T1137">
            <v>0</v>
          </cell>
          <cell r="U1137">
            <v>1000</v>
          </cell>
          <cell r="V1137">
            <v>0</v>
          </cell>
          <cell r="W1137">
            <v>0</v>
          </cell>
        </row>
        <row r="1138">
          <cell r="D1138" t="str">
            <v>통신선 설비보전부</v>
          </cell>
          <cell r="E1138">
            <v>619780031</v>
          </cell>
          <cell r="F1138" t="str">
            <v>금 형</v>
          </cell>
          <cell r="G1138" t="str">
            <v>1978.12.31</v>
          </cell>
          <cell r="H1138">
            <v>1993.12</v>
          </cell>
          <cell r="I1138">
            <v>5</v>
          </cell>
          <cell r="J1138">
            <v>0.45100000000000001</v>
          </cell>
          <cell r="K1138">
            <v>2732000</v>
          </cell>
          <cell r="L1138">
            <v>0</v>
          </cell>
          <cell r="M1138">
            <v>2732000</v>
          </cell>
          <cell r="N1138">
            <v>2731000</v>
          </cell>
          <cell r="O1138">
            <v>0</v>
          </cell>
          <cell r="P1138">
            <v>2731000</v>
          </cell>
          <cell r="Q1138">
            <v>1000</v>
          </cell>
          <cell r="R1138">
            <v>0</v>
          </cell>
          <cell r="S1138">
            <v>0</v>
          </cell>
          <cell r="T1138">
            <v>0</v>
          </cell>
          <cell r="U1138">
            <v>1000</v>
          </cell>
          <cell r="V1138">
            <v>0</v>
          </cell>
          <cell r="W1138">
            <v>0</v>
          </cell>
        </row>
        <row r="1139">
          <cell r="D1139" t="str">
            <v>통신선 설비보전부</v>
          </cell>
          <cell r="E1139">
            <v>619790002</v>
          </cell>
          <cell r="F1139" t="str">
            <v>정 류 기</v>
          </cell>
          <cell r="G1139" t="str">
            <v>1979.05.21</v>
          </cell>
          <cell r="H1139">
            <v>1993.12</v>
          </cell>
          <cell r="I1139">
            <v>5</v>
          </cell>
          <cell r="J1139">
            <v>0.45100000000000001</v>
          </cell>
          <cell r="K1139">
            <v>330000</v>
          </cell>
          <cell r="L1139">
            <v>0</v>
          </cell>
          <cell r="M1139">
            <v>330000</v>
          </cell>
          <cell r="N1139">
            <v>329000</v>
          </cell>
          <cell r="O1139">
            <v>0</v>
          </cell>
          <cell r="P1139">
            <v>329000</v>
          </cell>
          <cell r="Q1139">
            <v>1000</v>
          </cell>
          <cell r="R1139">
            <v>0</v>
          </cell>
          <cell r="S1139">
            <v>0</v>
          </cell>
          <cell r="T1139">
            <v>0</v>
          </cell>
          <cell r="U1139">
            <v>1000</v>
          </cell>
          <cell r="V1139">
            <v>0</v>
          </cell>
          <cell r="W1139">
            <v>0</v>
          </cell>
        </row>
        <row r="1140">
          <cell r="D1140" t="str">
            <v>통신선 설비보전부</v>
          </cell>
          <cell r="E1140">
            <v>619790003</v>
          </cell>
          <cell r="F1140" t="str">
            <v>호 이 스 트</v>
          </cell>
          <cell r="G1140" t="str">
            <v>1979.05.23</v>
          </cell>
          <cell r="H1140">
            <v>1993.12</v>
          </cell>
          <cell r="I1140">
            <v>5</v>
          </cell>
          <cell r="J1140">
            <v>0.45100000000000001</v>
          </cell>
          <cell r="K1140">
            <v>750000</v>
          </cell>
          <cell r="L1140">
            <v>0</v>
          </cell>
          <cell r="M1140">
            <v>750000</v>
          </cell>
          <cell r="N1140">
            <v>749000</v>
          </cell>
          <cell r="O1140">
            <v>0</v>
          </cell>
          <cell r="P1140">
            <v>749000</v>
          </cell>
          <cell r="Q1140">
            <v>1000</v>
          </cell>
          <cell r="R1140">
            <v>0</v>
          </cell>
          <cell r="S1140">
            <v>0</v>
          </cell>
          <cell r="T1140">
            <v>0</v>
          </cell>
          <cell r="U1140">
            <v>1000</v>
          </cell>
          <cell r="V1140">
            <v>0</v>
          </cell>
          <cell r="W1140">
            <v>0</v>
          </cell>
        </row>
        <row r="1141">
          <cell r="D1141" t="str">
            <v>통신선 설비보전부</v>
          </cell>
          <cell r="E1141">
            <v>619790004</v>
          </cell>
          <cell r="F1141" t="str">
            <v>리 벳 팅 기</v>
          </cell>
          <cell r="G1141" t="str">
            <v>1979.05.31</v>
          </cell>
          <cell r="H1141">
            <v>1993.12</v>
          </cell>
          <cell r="I1141">
            <v>5</v>
          </cell>
          <cell r="J1141">
            <v>0.45100000000000001</v>
          </cell>
          <cell r="K1141">
            <v>120000</v>
          </cell>
          <cell r="L1141">
            <v>0</v>
          </cell>
          <cell r="M1141">
            <v>120000</v>
          </cell>
          <cell r="N1141">
            <v>119000</v>
          </cell>
          <cell r="O1141">
            <v>0</v>
          </cell>
          <cell r="P1141">
            <v>119000</v>
          </cell>
          <cell r="Q1141">
            <v>1000</v>
          </cell>
          <cell r="R1141">
            <v>0</v>
          </cell>
          <cell r="S1141">
            <v>0</v>
          </cell>
          <cell r="T1141">
            <v>0</v>
          </cell>
          <cell r="U1141">
            <v>1000</v>
          </cell>
          <cell r="V1141">
            <v>0</v>
          </cell>
          <cell r="W1141">
            <v>0</v>
          </cell>
        </row>
        <row r="1142">
          <cell r="D1142" t="str">
            <v>통신선 설비보전부</v>
          </cell>
          <cell r="E1142">
            <v>619790005</v>
          </cell>
          <cell r="F1142" t="str">
            <v>라 에 방</v>
          </cell>
          <cell r="G1142" t="str">
            <v>1979.06.30</v>
          </cell>
          <cell r="H1142">
            <v>1993.12</v>
          </cell>
          <cell r="I1142">
            <v>5</v>
          </cell>
          <cell r="J1142">
            <v>0.45100000000000001</v>
          </cell>
          <cell r="K1142">
            <v>101920</v>
          </cell>
          <cell r="L1142">
            <v>0</v>
          </cell>
          <cell r="M1142">
            <v>101920</v>
          </cell>
          <cell r="N1142">
            <v>100920</v>
          </cell>
          <cell r="O1142">
            <v>0</v>
          </cell>
          <cell r="P1142">
            <v>100920</v>
          </cell>
          <cell r="Q1142">
            <v>1000</v>
          </cell>
          <cell r="R1142">
            <v>0</v>
          </cell>
          <cell r="S1142">
            <v>0</v>
          </cell>
          <cell r="T1142">
            <v>0</v>
          </cell>
          <cell r="U1142">
            <v>1000</v>
          </cell>
          <cell r="V1142">
            <v>0</v>
          </cell>
          <cell r="W1142">
            <v>0</v>
          </cell>
        </row>
        <row r="1143">
          <cell r="D1143" t="str">
            <v>통신선 설비보전부</v>
          </cell>
          <cell r="E1143">
            <v>619790006</v>
          </cell>
          <cell r="F1143" t="str">
            <v>내 압 시 험 기</v>
          </cell>
          <cell r="G1143" t="str">
            <v>1979.06.30</v>
          </cell>
          <cell r="H1143">
            <v>1993.12</v>
          </cell>
          <cell r="I1143">
            <v>5</v>
          </cell>
          <cell r="J1143">
            <v>0.45100000000000001</v>
          </cell>
          <cell r="K1143">
            <v>750000</v>
          </cell>
          <cell r="L1143">
            <v>0</v>
          </cell>
          <cell r="M1143">
            <v>750000</v>
          </cell>
          <cell r="N1143">
            <v>749000</v>
          </cell>
          <cell r="O1143">
            <v>0</v>
          </cell>
          <cell r="P1143">
            <v>749000</v>
          </cell>
          <cell r="Q1143">
            <v>1000</v>
          </cell>
          <cell r="R1143">
            <v>0</v>
          </cell>
          <cell r="S1143">
            <v>0</v>
          </cell>
          <cell r="T1143">
            <v>0</v>
          </cell>
          <cell r="U1143">
            <v>1000</v>
          </cell>
          <cell r="V1143">
            <v>0</v>
          </cell>
          <cell r="W1143">
            <v>0</v>
          </cell>
        </row>
        <row r="1144">
          <cell r="D1144" t="str">
            <v>통신선 설비보전부</v>
          </cell>
          <cell r="E1144">
            <v>619790007</v>
          </cell>
          <cell r="F1144" t="str">
            <v>오 일 쿨 러</v>
          </cell>
          <cell r="G1144" t="str">
            <v>1979.06.30</v>
          </cell>
          <cell r="H1144">
            <v>1993.12</v>
          </cell>
          <cell r="I1144">
            <v>5</v>
          </cell>
          <cell r="J1144">
            <v>0.45100000000000001</v>
          </cell>
          <cell r="K1144">
            <v>740000</v>
          </cell>
          <cell r="L1144">
            <v>0</v>
          </cell>
          <cell r="M1144">
            <v>740000</v>
          </cell>
          <cell r="N1144">
            <v>739000</v>
          </cell>
          <cell r="O1144">
            <v>0</v>
          </cell>
          <cell r="P1144">
            <v>739000</v>
          </cell>
          <cell r="Q1144">
            <v>1000</v>
          </cell>
          <cell r="R1144">
            <v>0</v>
          </cell>
          <cell r="S1144">
            <v>0</v>
          </cell>
          <cell r="T1144">
            <v>0</v>
          </cell>
          <cell r="U1144">
            <v>1000</v>
          </cell>
          <cell r="V1144">
            <v>0</v>
          </cell>
          <cell r="W1144">
            <v>0</v>
          </cell>
        </row>
        <row r="1145">
          <cell r="D1145" t="str">
            <v>통신선 설비보전부</v>
          </cell>
          <cell r="E1145">
            <v>619790008</v>
          </cell>
          <cell r="F1145" t="str">
            <v>구 레 인 더</v>
          </cell>
          <cell r="G1145" t="str">
            <v>1979.07.31</v>
          </cell>
          <cell r="H1145">
            <v>1993.12</v>
          </cell>
          <cell r="I1145">
            <v>5</v>
          </cell>
          <cell r="J1145">
            <v>0.45100000000000001</v>
          </cell>
          <cell r="K1145">
            <v>905847</v>
          </cell>
          <cell r="L1145">
            <v>0</v>
          </cell>
          <cell r="M1145">
            <v>905847</v>
          </cell>
          <cell r="N1145">
            <v>904847</v>
          </cell>
          <cell r="O1145">
            <v>0</v>
          </cell>
          <cell r="P1145">
            <v>904847</v>
          </cell>
          <cell r="Q1145">
            <v>1000</v>
          </cell>
          <cell r="R1145">
            <v>0</v>
          </cell>
          <cell r="S1145">
            <v>0</v>
          </cell>
          <cell r="T1145">
            <v>0</v>
          </cell>
          <cell r="U1145">
            <v>1000</v>
          </cell>
          <cell r="V1145">
            <v>0</v>
          </cell>
          <cell r="W1145">
            <v>0</v>
          </cell>
        </row>
        <row r="1146">
          <cell r="D1146" t="str">
            <v>통신선 설비보전부</v>
          </cell>
          <cell r="E1146">
            <v>619790009</v>
          </cell>
          <cell r="F1146" t="str">
            <v>적 재 다 이</v>
          </cell>
          <cell r="G1146" t="str">
            <v>1979.08.13</v>
          </cell>
          <cell r="H1146">
            <v>1993.12</v>
          </cell>
          <cell r="I1146">
            <v>5</v>
          </cell>
          <cell r="J1146">
            <v>0.45100000000000001</v>
          </cell>
          <cell r="K1146">
            <v>2652640</v>
          </cell>
          <cell r="L1146">
            <v>0</v>
          </cell>
          <cell r="M1146">
            <v>2652640</v>
          </cell>
          <cell r="N1146">
            <v>2651640</v>
          </cell>
          <cell r="O1146">
            <v>0</v>
          </cell>
          <cell r="P1146">
            <v>2651640</v>
          </cell>
          <cell r="Q1146">
            <v>1000</v>
          </cell>
          <cell r="R1146">
            <v>0</v>
          </cell>
          <cell r="S1146">
            <v>0</v>
          </cell>
          <cell r="T1146">
            <v>0</v>
          </cell>
          <cell r="U1146">
            <v>1000</v>
          </cell>
          <cell r="V1146">
            <v>0</v>
          </cell>
          <cell r="W1146">
            <v>0</v>
          </cell>
        </row>
        <row r="1147">
          <cell r="D1147" t="str">
            <v>통신선 설비보전부</v>
          </cell>
          <cell r="E1147">
            <v>619790010</v>
          </cell>
          <cell r="F1147" t="str">
            <v>하 조 기</v>
          </cell>
          <cell r="G1147" t="str">
            <v>1979.09.15</v>
          </cell>
          <cell r="H1147">
            <v>1993.12</v>
          </cell>
          <cell r="I1147">
            <v>5</v>
          </cell>
          <cell r="J1147">
            <v>0.45100000000000001</v>
          </cell>
          <cell r="K1147">
            <v>180000</v>
          </cell>
          <cell r="L1147">
            <v>0</v>
          </cell>
          <cell r="M1147">
            <v>180000</v>
          </cell>
          <cell r="N1147">
            <v>179000</v>
          </cell>
          <cell r="O1147">
            <v>0</v>
          </cell>
          <cell r="P1147">
            <v>179000</v>
          </cell>
          <cell r="Q1147">
            <v>1000</v>
          </cell>
          <cell r="R1147">
            <v>0</v>
          </cell>
          <cell r="S1147">
            <v>0</v>
          </cell>
          <cell r="T1147">
            <v>0</v>
          </cell>
          <cell r="U1147">
            <v>1000</v>
          </cell>
          <cell r="V1147">
            <v>0</v>
          </cell>
          <cell r="W1147">
            <v>0</v>
          </cell>
        </row>
        <row r="1148">
          <cell r="D1148" t="str">
            <v>통신선 설비보전부</v>
          </cell>
          <cell r="E1148">
            <v>619790011</v>
          </cell>
          <cell r="F1148" t="str">
            <v>절 단 기</v>
          </cell>
          <cell r="G1148" t="str">
            <v>1979.09.15</v>
          </cell>
          <cell r="H1148">
            <v>1993.12</v>
          </cell>
          <cell r="I1148">
            <v>5</v>
          </cell>
          <cell r="J1148">
            <v>0.45100000000000001</v>
          </cell>
          <cell r="K1148">
            <v>70000</v>
          </cell>
          <cell r="L1148">
            <v>0</v>
          </cell>
          <cell r="M1148">
            <v>70000</v>
          </cell>
          <cell r="N1148">
            <v>69000</v>
          </cell>
          <cell r="O1148">
            <v>0</v>
          </cell>
          <cell r="P1148">
            <v>69000</v>
          </cell>
          <cell r="Q1148">
            <v>1000</v>
          </cell>
          <cell r="R1148">
            <v>0</v>
          </cell>
          <cell r="S1148">
            <v>0</v>
          </cell>
          <cell r="T1148">
            <v>0</v>
          </cell>
          <cell r="U1148">
            <v>1000</v>
          </cell>
          <cell r="V1148">
            <v>0</v>
          </cell>
          <cell r="W1148">
            <v>0</v>
          </cell>
        </row>
        <row r="1149">
          <cell r="D1149" t="str">
            <v>통신선 설비보전부</v>
          </cell>
          <cell r="E1149">
            <v>619790012</v>
          </cell>
          <cell r="F1149" t="str">
            <v>고 속 절 단 기</v>
          </cell>
          <cell r="G1149" t="str">
            <v>1979.12.04</v>
          </cell>
          <cell r="H1149">
            <v>1993.12</v>
          </cell>
          <cell r="I1149">
            <v>5</v>
          </cell>
          <cell r="J1149">
            <v>0.45100000000000001</v>
          </cell>
          <cell r="K1149">
            <v>200000</v>
          </cell>
          <cell r="L1149">
            <v>0</v>
          </cell>
          <cell r="M1149">
            <v>200000</v>
          </cell>
          <cell r="N1149">
            <v>199000</v>
          </cell>
          <cell r="O1149">
            <v>0</v>
          </cell>
          <cell r="P1149">
            <v>199000</v>
          </cell>
          <cell r="Q1149">
            <v>1000</v>
          </cell>
          <cell r="R1149">
            <v>0</v>
          </cell>
          <cell r="S1149">
            <v>0</v>
          </cell>
          <cell r="T1149">
            <v>0</v>
          </cell>
          <cell r="U1149">
            <v>1000</v>
          </cell>
          <cell r="V1149">
            <v>0</v>
          </cell>
          <cell r="W1149">
            <v>0</v>
          </cell>
        </row>
        <row r="1150">
          <cell r="D1150" t="str">
            <v>통신선 설비보전부</v>
          </cell>
          <cell r="E1150">
            <v>619790013</v>
          </cell>
          <cell r="F1150" t="str">
            <v>앵 글 구 레 인 더</v>
          </cell>
          <cell r="G1150" t="str">
            <v>1979.12.09</v>
          </cell>
          <cell r="H1150">
            <v>1993.12</v>
          </cell>
          <cell r="I1150">
            <v>5</v>
          </cell>
          <cell r="J1150">
            <v>0.45100000000000001</v>
          </cell>
          <cell r="K1150">
            <v>197000</v>
          </cell>
          <cell r="L1150">
            <v>0</v>
          </cell>
          <cell r="M1150">
            <v>197000</v>
          </cell>
          <cell r="N1150">
            <v>196000</v>
          </cell>
          <cell r="O1150">
            <v>0</v>
          </cell>
          <cell r="P1150">
            <v>196000</v>
          </cell>
          <cell r="Q1150">
            <v>1000</v>
          </cell>
          <cell r="R1150">
            <v>0</v>
          </cell>
          <cell r="S1150">
            <v>0</v>
          </cell>
          <cell r="T1150">
            <v>0</v>
          </cell>
          <cell r="U1150">
            <v>1000</v>
          </cell>
          <cell r="V1150">
            <v>0</v>
          </cell>
          <cell r="W1150">
            <v>0</v>
          </cell>
        </row>
        <row r="1151">
          <cell r="D1151" t="str">
            <v>통신선 설비보전부</v>
          </cell>
          <cell r="E1151">
            <v>619790014</v>
          </cell>
          <cell r="F1151" t="str">
            <v>내 산 펌 프</v>
          </cell>
          <cell r="G1151" t="str">
            <v>1979.12.31</v>
          </cell>
          <cell r="H1151">
            <v>1993.12</v>
          </cell>
          <cell r="I1151">
            <v>5</v>
          </cell>
          <cell r="J1151">
            <v>0.45100000000000001</v>
          </cell>
          <cell r="K1151">
            <v>300000</v>
          </cell>
          <cell r="L1151">
            <v>0</v>
          </cell>
          <cell r="M1151">
            <v>300000</v>
          </cell>
          <cell r="N1151">
            <v>299000</v>
          </cell>
          <cell r="O1151">
            <v>0</v>
          </cell>
          <cell r="P1151">
            <v>299000</v>
          </cell>
          <cell r="Q1151">
            <v>1000</v>
          </cell>
          <cell r="R1151">
            <v>0</v>
          </cell>
          <cell r="S1151">
            <v>0</v>
          </cell>
          <cell r="T1151">
            <v>0</v>
          </cell>
          <cell r="U1151">
            <v>1000</v>
          </cell>
          <cell r="V1151">
            <v>0</v>
          </cell>
          <cell r="W1151">
            <v>0</v>
          </cell>
        </row>
        <row r="1152">
          <cell r="D1152" t="str">
            <v>통신선 설비보전부</v>
          </cell>
          <cell r="E1152">
            <v>619790015</v>
          </cell>
          <cell r="F1152" t="str">
            <v>수 난 펌 프</v>
          </cell>
          <cell r="G1152" t="str">
            <v>1979.12.31</v>
          </cell>
          <cell r="H1152">
            <v>1993.12</v>
          </cell>
          <cell r="I1152">
            <v>5</v>
          </cell>
          <cell r="J1152">
            <v>0.45100000000000001</v>
          </cell>
          <cell r="K1152">
            <v>960000</v>
          </cell>
          <cell r="L1152">
            <v>0</v>
          </cell>
          <cell r="M1152">
            <v>960000</v>
          </cell>
          <cell r="N1152">
            <v>959000</v>
          </cell>
          <cell r="O1152">
            <v>0</v>
          </cell>
          <cell r="P1152">
            <v>959000</v>
          </cell>
          <cell r="Q1152">
            <v>1000</v>
          </cell>
          <cell r="R1152">
            <v>0</v>
          </cell>
          <cell r="S1152">
            <v>0</v>
          </cell>
          <cell r="T1152">
            <v>0</v>
          </cell>
          <cell r="U1152">
            <v>1000</v>
          </cell>
          <cell r="V1152">
            <v>0</v>
          </cell>
          <cell r="W1152">
            <v>0</v>
          </cell>
        </row>
        <row r="1153">
          <cell r="D1153" t="str">
            <v>통신선 설비보전부</v>
          </cell>
          <cell r="E1153">
            <v>619800001</v>
          </cell>
          <cell r="F1153" t="str">
            <v>탁 사 볼 반</v>
          </cell>
          <cell r="G1153" t="str">
            <v>1980.01.23</v>
          </cell>
          <cell r="H1153">
            <v>1993.12</v>
          </cell>
          <cell r="I1153">
            <v>5</v>
          </cell>
          <cell r="J1153">
            <v>0.45100000000000001</v>
          </cell>
          <cell r="K1153">
            <v>187000</v>
          </cell>
          <cell r="L1153">
            <v>0</v>
          </cell>
          <cell r="M1153">
            <v>187000</v>
          </cell>
          <cell r="N1153">
            <v>186000</v>
          </cell>
          <cell r="O1153">
            <v>0</v>
          </cell>
          <cell r="P1153">
            <v>186000</v>
          </cell>
          <cell r="Q1153">
            <v>1000</v>
          </cell>
          <cell r="R1153">
            <v>0</v>
          </cell>
          <cell r="S1153">
            <v>0</v>
          </cell>
          <cell r="T1153">
            <v>0</v>
          </cell>
          <cell r="U1153">
            <v>1000</v>
          </cell>
          <cell r="V1153">
            <v>0</v>
          </cell>
          <cell r="W1153">
            <v>0</v>
          </cell>
        </row>
        <row r="1154">
          <cell r="D1154" t="str">
            <v>통신선 설비보전부</v>
          </cell>
          <cell r="E1154">
            <v>619800002</v>
          </cell>
          <cell r="F1154" t="str">
            <v>판 수 동 저 울</v>
          </cell>
          <cell r="G1154" t="str">
            <v>1980.01.23</v>
          </cell>
          <cell r="H1154">
            <v>1993.12</v>
          </cell>
          <cell r="I1154">
            <v>5</v>
          </cell>
          <cell r="J1154">
            <v>0.45100000000000001</v>
          </cell>
          <cell r="K1154">
            <v>30000</v>
          </cell>
          <cell r="L1154">
            <v>0</v>
          </cell>
          <cell r="M1154">
            <v>30000</v>
          </cell>
          <cell r="N1154">
            <v>29000</v>
          </cell>
          <cell r="O1154">
            <v>0</v>
          </cell>
          <cell r="P1154">
            <v>29000</v>
          </cell>
          <cell r="Q1154">
            <v>1000</v>
          </cell>
          <cell r="R1154">
            <v>0</v>
          </cell>
          <cell r="S1154">
            <v>0</v>
          </cell>
          <cell r="T1154">
            <v>0</v>
          </cell>
          <cell r="U1154">
            <v>1000</v>
          </cell>
          <cell r="V1154">
            <v>0</v>
          </cell>
          <cell r="W1154">
            <v>0</v>
          </cell>
        </row>
        <row r="1155">
          <cell r="D1155" t="str">
            <v>통신선 설비보전부</v>
          </cell>
          <cell r="E1155">
            <v>619800004</v>
          </cell>
          <cell r="F1155" t="str">
            <v>소 방 기 구</v>
          </cell>
          <cell r="G1155" t="str">
            <v>1980.02.05</v>
          </cell>
          <cell r="H1155">
            <v>1993.12</v>
          </cell>
          <cell r="I1155">
            <v>5</v>
          </cell>
          <cell r="J1155">
            <v>0.45100000000000001</v>
          </cell>
          <cell r="K1155">
            <v>200000</v>
          </cell>
          <cell r="L1155">
            <v>0</v>
          </cell>
          <cell r="M1155">
            <v>200000</v>
          </cell>
          <cell r="N1155">
            <v>199000</v>
          </cell>
          <cell r="O1155">
            <v>0</v>
          </cell>
          <cell r="P1155">
            <v>199000</v>
          </cell>
          <cell r="Q1155">
            <v>1000</v>
          </cell>
          <cell r="R1155">
            <v>0</v>
          </cell>
          <cell r="S1155">
            <v>0</v>
          </cell>
          <cell r="T1155">
            <v>0</v>
          </cell>
          <cell r="U1155">
            <v>1000</v>
          </cell>
          <cell r="V1155">
            <v>0</v>
          </cell>
          <cell r="W1155">
            <v>0</v>
          </cell>
        </row>
        <row r="1156">
          <cell r="D1156" t="str">
            <v>통신선 설비보전부</v>
          </cell>
          <cell r="E1156">
            <v>619800005</v>
          </cell>
          <cell r="F1156" t="str">
            <v>빌 레 트 주 형 가 다</v>
          </cell>
          <cell r="G1156" t="str">
            <v>1980.02.28</v>
          </cell>
          <cell r="H1156">
            <v>1993.12</v>
          </cell>
          <cell r="I1156">
            <v>5</v>
          </cell>
          <cell r="J1156">
            <v>0.45100000000000001</v>
          </cell>
          <cell r="K1156">
            <v>1560000</v>
          </cell>
          <cell r="L1156">
            <v>0</v>
          </cell>
          <cell r="M1156">
            <v>1560000</v>
          </cell>
          <cell r="N1156">
            <v>1559000</v>
          </cell>
          <cell r="O1156">
            <v>0</v>
          </cell>
          <cell r="P1156">
            <v>1559000</v>
          </cell>
          <cell r="Q1156">
            <v>1000</v>
          </cell>
          <cell r="R1156">
            <v>0</v>
          </cell>
          <cell r="S1156">
            <v>0</v>
          </cell>
          <cell r="T1156">
            <v>0</v>
          </cell>
          <cell r="U1156">
            <v>1000</v>
          </cell>
          <cell r="V1156">
            <v>0</v>
          </cell>
          <cell r="W1156">
            <v>0</v>
          </cell>
        </row>
        <row r="1157">
          <cell r="D1157" t="str">
            <v>통신선 설비보전부</v>
          </cell>
          <cell r="E1157">
            <v>619800006</v>
          </cell>
          <cell r="F1157" t="str">
            <v>보 트 류 펌 프</v>
          </cell>
          <cell r="G1157" t="str">
            <v>1980.03.31</v>
          </cell>
          <cell r="H1157">
            <v>1993.12</v>
          </cell>
          <cell r="I1157">
            <v>5</v>
          </cell>
          <cell r="J1157">
            <v>0.45100000000000001</v>
          </cell>
          <cell r="K1157">
            <v>505000</v>
          </cell>
          <cell r="L1157">
            <v>0</v>
          </cell>
          <cell r="M1157">
            <v>505000</v>
          </cell>
          <cell r="N1157">
            <v>504000</v>
          </cell>
          <cell r="O1157">
            <v>0</v>
          </cell>
          <cell r="P1157">
            <v>504000</v>
          </cell>
          <cell r="Q1157">
            <v>1000</v>
          </cell>
          <cell r="R1157">
            <v>0</v>
          </cell>
          <cell r="S1157">
            <v>0</v>
          </cell>
          <cell r="T1157">
            <v>0</v>
          </cell>
          <cell r="U1157">
            <v>1000</v>
          </cell>
          <cell r="V1157">
            <v>0</v>
          </cell>
          <cell r="W1157">
            <v>0</v>
          </cell>
        </row>
        <row r="1158">
          <cell r="D1158" t="str">
            <v>통신선 설비보전부</v>
          </cell>
          <cell r="E1158">
            <v>619800007</v>
          </cell>
          <cell r="F1158" t="str">
            <v>미 싱</v>
          </cell>
          <cell r="G1158" t="str">
            <v>1980.04.30</v>
          </cell>
          <cell r="H1158">
            <v>1993.12</v>
          </cell>
          <cell r="I1158">
            <v>5</v>
          </cell>
          <cell r="J1158">
            <v>0.45100000000000001</v>
          </cell>
          <cell r="K1158">
            <v>135000</v>
          </cell>
          <cell r="L1158">
            <v>0</v>
          </cell>
          <cell r="M1158">
            <v>135000</v>
          </cell>
          <cell r="N1158">
            <v>134000</v>
          </cell>
          <cell r="O1158">
            <v>0</v>
          </cell>
          <cell r="P1158">
            <v>134000</v>
          </cell>
          <cell r="Q1158">
            <v>1000</v>
          </cell>
          <cell r="R1158">
            <v>0</v>
          </cell>
          <cell r="S1158">
            <v>0</v>
          </cell>
          <cell r="T1158">
            <v>0</v>
          </cell>
          <cell r="U1158">
            <v>1000</v>
          </cell>
          <cell r="V1158">
            <v>0</v>
          </cell>
          <cell r="W1158">
            <v>0</v>
          </cell>
        </row>
        <row r="1159">
          <cell r="D1159" t="str">
            <v>통신선 설비보전부</v>
          </cell>
          <cell r="E1159">
            <v>619800008</v>
          </cell>
          <cell r="F1159" t="str">
            <v>마 그 네 트 펌 프</v>
          </cell>
          <cell r="G1159" t="str">
            <v>1980.05.16</v>
          </cell>
          <cell r="H1159">
            <v>1993.12</v>
          </cell>
          <cell r="I1159">
            <v>5</v>
          </cell>
          <cell r="J1159">
            <v>0.45100000000000001</v>
          </cell>
          <cell r="K1159">
            <v>768420</v>
          </cell>
          <cell r="L1159">
            <v>0</v>
          </cell>
          <cell r="M1159">
            <v>768420</v>
          </cell>
          <cell r="N1159">
            <v>767420</v>
          </cell>
          <cell r="O1159">
            <v>0</v>
          </cell>
          <cell r="P1159">
            <v>767420</v>
          </cell>
          <cell r="Q1159">
            <v>1000</v>
          </cell>
          <cell r="R1159">
            <v>0</v>
          </cell>
          <cell r="S1159">
            <v>0</v>
          </cell>
          <cell r="T1159">
            <v>0</v>
          </cell>
          <cell r="U1159">
            <v>1000</v>
          </cell>
          <cell r="V1159">
            <v>0</v>
          </cell>
          <cell r="W1159">
            <v>0</v>
          </cell>
        </row>
        <row r="1160">
          <cell r="D1160" t="str">
            <v>통신선 설비보전부</v>
          </cell>
          <cell r="E1160">
            <v>619800009</v>
          </cell>
          <cell r="F1160" t="str">
            <v>관 수 동 저 울</v>
          </cell>
          <cell r="G1160" t="str">
            <v>1980.05.23</v>
          </cell>
          <cell r="H1160">
            <v>1993.12</v>
          </cell>
          <cell r="I1160">
            <v>5</v>
          </cell>
          <cell r="J1160">
            <v>0.45100000000000001</v>
          </cell>
          <cell r="K1160">
            <v>32000</v>
          </cell>
          <cell r="L1160">
            <v>0</v>
          </cell>
          <cell r="M1160">
            <v>32000</v>
          </cell>
          <cell r="N1160">
            <v>31000</v>
          </cell>
          <cell r="O1160">
            <v>0</v>
          </cell>
          <cell r="P1160">
            <v>31000</v>
          </cell>
          <cell r="Q1160">
            <v>1000</v>
          </cell>
          <cell r="R1160">
            <v>0</v>
          </cell>
          <cell r="S1160">
            <v>0</v>
          </cell>
          <cell r="T1160">
            <v>0</v>
          </cell>
          <cell r="U1160">
            <v>1000</v>
          </cell>
          <cell r="V1160">
            <v>0</v>
          </cell>
          <cell r="W1160">
            <v>0</v>
          </cell>
        </row>
        <row r="1161">
          <cell r="D1161" t="str">
            <v>통신선 설비보전부</v>
          </cell>
          <cell r="E1161">
            <v>619800010</v>
          </cell>
          <cell r="F1161" t="str">
            <v>FRP 펌 프</v>
          </cell>
          <cell r="G1161" t="str">
            <v>1980.05.24</v>
          </cell>
          <cell r="H1161">
            <v>1993.12</v>
          </cell>
          <cell r="I1161">
            <v>5</v>
          </cell>
          <cell r="J1161">
            <v>0.45100000000000001</v>
          </cell>
          <cell r="K1161">
            <v>700000</v>
          </cell>
          <cell r="L1161">
            <v>0</v>
          </cell>
          <cell r="M1161">
            <v>700000</v>
          </cell>
          <cell r="N1161">
            <v>699000</v>
          </cell>
          <cell r="O1161">
            <v>0</v>
          </cell>
          <cell r="P1161">
            <v>699000</v>
          </cell>
          <cell r="Q1161">
            <v>1000</v>
          </cell>
          <cell r="R1161">
            <v>0</v>
          </cell>
          <cell r="S1161">
            <v>0</v>
          </cell>
          <cell r="T1161">
            <v>0</v>
          </cell>
          <cell r="U1161">
            <v>1000</v>
          </cell>
          <cell r="V1161">
            <v>0</v>
          </cell>
          <cell r="W1161">
            <v>0</v>
          </cell>
        </row>
        <row r="1162">
          <cell r="D1162" t="str">
            <v>통신선 설비보전부</v>
          </cell>
          <cell r="E1162">
            <v>619800013</v>
          </cell>
          <cell r="F1162" t="str">
            <v>모 타</v>
          </cell>
          <cell r="G1162" t="str">
            <v>1980.06.30</v>
          </cell>
          <cell r="H1162">
            <v>1993.12</v>
          </cell>
          <cell r="I1162">
            <v>5</v>
          </cell>
          <cell r="J1162">
            <v>0.45100000000000001</v>
          </cell>
          <cell r="K1162">
            <v>390000</v>
          </cell>
          <cell r="L1162">
            <v>0</v>
          </cell>
          <cell r="M1162">
            <v>390000</v>
          </cell>
          <cell r="N1162">
            <v>389000</v>
          </cell>
          <cell r="O1162">
            <v>0</v>
          </cell>
          <cell r="P1162">
            <v>389000</v>
          </cell>
          <cell r="Q1162">
            <v>1000</v>
          </cell>
          <cell r="R1162">
            <v>0</v>
          </cell>
          <cell r="S1162">
            <v>0</v>
          </cell>
          <cell r="T1162">
            <v>0</v>
          </cell>
          <cell r="U1162">
            <v>1000</v>
          </cell>
          <cell r="V1162">
            <v>0</v>
          </cell>
          <cell r="W1162">
            <v>0</v>
          </cell>
        </row>
        <row r="1163">
          <cell r="D1163" t="str">
            <v>통신선 설비보전부</v>
          </cell>
          <cell r="E1163">
            <v>619800014</v>
          </cell>
          <cell r="F1163" t="str">
            <v>PIH 용 접 기</v>
          </cell>
          <cell r="G1163" t="str">
            <v>1980.07.16</v>
          </cell>
          <cell r="H1163">
            <v>1993.12</v>
          </cell>
          <cell r="I1163">
            <v>5</v>
          </cell>
          <cell r="J1163">
            <v>0.45100000000000001</v>
          </cell>
          <cell r="K1163">
            <v>3240000</v>
          </cell>
          <cell r="L1163">
            <v>0</v>
          </cell>
          <cell r="M1163">
            <v>3240000</v>
          </cell>
          <cell r="N1163">
            <v>3239000</v>
          </cell>
          <cell r="O1163">
            <v>0</v>
          </cell>
          <cell r="P1163">
            <v>3239000</v>
          </cell>
          <cell r="Q1163">
            <v>1000</v>
          </cell>
          <cell r="R1163">
            <v>0</v>
          </cell>
          <cell r="S1163">
            <v>0</v>
          </cell>
          <cell r="T1163">
            <v>0</v>
          </cell>
          <cell r="U1163">
            <v>1000</v>
          </cell>
          <cell r="V1163">
            <v>0</v>
          </cell>
          <cell r="W1163">
            <v>0</v>
          </cell>
        </row>
        <row r="1164">
          <cell r="D1164" t="str">
            <v>통신선 설비보전부</v>
          </cell>
          <cell r="E1164">
            <v>619800015</v>
          </cell>
          <cell r="F1164" t="str">
            <v>탁 상 볼 반</v>
          </cell>
          <cell r="G1164" t="str">
            <v>1980.07.31</v>
          </cell>
          <cell r="H1164">
            <v>1993.12</v>
          </cell>
          <cell r="I1164">
            <v>5</v>
          </cell>
          <cell r="J1164">
            <v>0.45100000000000001</v>
          </cell>
          <cell r="K1164">
            <v>577000</v>
          </cell>
          <cell r="L1164">
            <v>0</v>
          </cell>
          <cell r="M1164">
            <v>577000</v>
          </cell>
          <cell r="N1164">
            <v>576000</v>
          </cell>
          <cell r="O1164">
            <v>0</v>
          </cell>
          <cell r="P1164">
            <v>576000</v>
          </cell>
          <cell r="Q1164">
            <v>1000</v>
          </cell>
          <cell r="R1164">
            <v>0</v>
          </cell>
          <cell r="S1164">
            <v>0</v>
          </cell>
          <cell r="T1164">
            <v>0</v>
          </cell>
          <cell r="U1164">
            <v>1000</v>
          </cell>
          <cell r="V1164">
            <v>0</v>
          </cell>
          <cell r="W1164">
            <v>0</v>
          </cell>
        </row>
        <row r="1165">
          <cell r="D1165" t="str">
            <v>통신선 설비보전부</v>
          </cell>
          <cell r="E1165">
            <v>619800016</v>
          </cell>
          <cell r="F1165" t="str">
            <v>알 곤 용 접 기</v>
          </cell>
          <cell r="G1165" t="str">
            <v>1980.07.31</v>
          </cell>
          <cell r="H1165">
            <v>1993.12</v>
          </cell>
          <cell r="I1165">
            <v>5</v>
          </cell>
          <cell r="J1165">
            <v>0.45100000000000001</v>
          </cell>
          <cell r="K1165">
            <v>1380000</v>
          </cell>
          <cell r="L1165">
            <v>0</v>
          </cell>
          <cell r="M1165">
            <v>1380000</v>
          </cell>
          <cell r="N1165">
            <v>1379000</v>
          </cell>
          <cell r="O1165">
            <v>0</v>
          </cell>
          <cell r="P1165">
            <v>1379000</v>
          </cell>
          <cell r="Q1165">
            <v>1000</v>
          </cell>
          <cell r="R1165">
            <v>0</v>
          </cell>
          <cell r="S1165">
            <v>0</v>
          </cell>
          <cell r="T1165">
            <v>0</v>
          </cell>
          <cell r="U1165">
            <v>1000</v>
          </cell>
          <cell r="V1165">
            <v>0</v>
          </cell>
          <cell r="W1165">
            <v>0</v>
          </cell>
        </row>
        <row r="1166">
          <cell r="D1166" t="str">
            <v>통신선 설비보전부</v>
          </cell>
          <cell r="E1166">
            <v>619800018</v>
          </cell>
          <cell r="F1166" t="str">
            <v>내 산 펌 프 용 모 타</v>
          </cell>
          <cell r="G1166" t="str">
            <v>1980.09.17</v>
          </cell>
          <cell r="H1166">
            <v>1993.12</v>
          </cell>
          <cell r="I1166">
            <v>5</v>
          </cell>
          <cell r="J1166">
            <v>0.45100000000000001</v>
          </cell>
          <cell r="K1166">
            <v>198000</v>
          </cell>
          <cell r="L1166">
            <v>0</v>
          </cell>
          <cell r="M1166">
            <v>198000</v>
          </cell>
          <cell r="N1166">
            <v>197000</v>
          </cell>
          <cell r="O1166">
            <v>0</v>
          </cell>
          <cell r="P1166">
            <v>197000</v>
          </cell>
          <cell r="Q1166">
            <v>1000</v>
          </cell>
          <cell r="R1166">
            <v>0</v>
          </cell>
          <cell r="S1166">
            <v>0</v>
          </cell>
          <cell r="T1166">
            <v>0</v>
          </cell>
          <cell r="U1166">
            <v>1000</v>
          </cell>
          <cell r="V1166">
            <v>0</v>
          </cell>
          <cell r="W1166">
            <v>0</v>
          </cell>
        </row>
        <row r="1167">
          <cell r="D1167" t="str">
            <v>통신선 설비보전부</v>
          </cell>
          <cell r="E1167">
            <v>619820001</v>
          </cell>
          <cell r="F1167" t="str">
            <v>보 빈 진</v>
          </cell>
          <cell r="G1167" t="str">
            <v>1982.05.04</v>
          </cell>
          <cell r="H1167">
            <v>1993.12</v>
          </cell>
          <cell r="I1167">
            <v>5</v>
          </cell>
          <cell r="J1167">
            <v>0.45100000000000001</v>
          </cell>
          <cell r="K1167">
            <v>200000</v>
          </cell>
          <cell r="L1167">
            <v>0</v>
          </cell>
          <cell r="M1167">
            <v>200000</v>
          </cell>
          <cell r="N1167">
            <v>199000</v>
          </cell>
          <cell r="O1167">
            <v>0</v>
          </cell>
          <cell r="P1167">
            <v>199000</v>
          </cell>
          <cell r="Q1167">
            <v>1000</v>
          </cell>
          <cell r="R1167">
            <v>0</v>
          </cell>
          <cell r="S1167">
            <v>0</v>
          </cell>
          <cell r="T1167">
            <v>0</v>
          </cell>
          <cell r="U1167">
            <v>1000</v>
          </cell>
          <cell r="V1167">
            <v>0</v>
          </cell>
          <cell r="W1167">
            <v>0</v>
          </cell>
        </row>
        <row r="1168">
          <cell r="D1168" t="str">
            <v>통신선 설비보전부</v>
          </cell>
          <cell r="E1168">
            <v>619820002</v>
          </cell>
          <cell r="F1168" t="str">
            <v>온 도 기 록 계</v>
          </cell>
          <cell r="G1168" t="str">
            <v>1982.05.27</v>
          </cell>
          <cell r="H1168">
            <v>1993.12</v>
          </cell>
          <cell r="I1168">
            <v>5</v>
          </cell>
          <cell r="J1168">
            <v>0.45100000000000001</v>
          </cell>
          <cell r="K1168">
            <v>1585000</v>
          </cell>
          <cell r="L1168">
            <v>0</v>
          </cell>
          <cell r="M1168">
            <v>1585000</v>
          </cell>
          <cell r="N1168">
            <v>1584000</v>
          </cell>
          <cell r="O1168">
            <v>0</v>
          </cell>
          <cell r="P1168">
            <v>1584000</v>
          </cell>
          <cell r="Q1168">
            <v>1000</v>
          </cell>
          <cell r="R1168">
            <v>0</v>
          </cell>
          <cell r="S1168">
            <v>0</v>
          </cell>
          <cell r="T1168">
            <v>0</v>
          </cell>
          <cell r="U1168">
            <v>1000</v>
          </cell>
          <cell r="V1168">
            <v>0</v>
          </cell>
          <cell r="W1168">
            <v>0</v>
          </cell>
        </row>
        <row r="1169">
          <cell r="D1169" t="str">
            <v>통신선 설비보전부</v>
          </cell>
          <cell r="E1169">
            <v>619820003</v>
          </cell>
          <cell r="F1169" t="str">
            <v>자 동 톱 날 그 라 인 딩</v>
          </cell>
          <cell r="G1169" t="str">
            <v>1982.08.31</v>
          </cell>
          <cell r="H1169">
            <v>1993.12</v>
          </cell>
          <cell r="I1169">
            <v>5</v>
          </cell>
          <cell r="J1169">
            <v>0.45100000000000001</v>
          </cell>
          <cell r="K1169">
            <v>4400824</v>
          </cell>
          <cell r="L1169">
            <v>0</v>
          </cell>
          <cell r="M1169">
            <v>4400824</v>
          </cell>
          <cell r="N1169">
            <v>4399824</v>
          </cell>
          <cell r="O1169">
            <v>0</v>
          </cell>
          <cell r="P1169">
            <v>4399824</v>
          </cell>
          <cell r="Q1169">
            <v>1000</v>
          </cell>
          <cell r="R1169">
            <v>0</v>
          </cell>
          <cell r="S1169">
            <v>0</v>
          </cell>
          <cell r="T1169">
            <v>0</v>
          </cell>
          <cell r="U1169">
            <v>1000</v>
          </cell>
          <cell r="V1169">
            <v>0</v>
          </cell>
          <cell r="W1169">
            <v>0</v>
          </cell>
        </row>
        <row r="1170">
          <cell r="D1170" t="str">
            <v>통신선 설비보전부</v>
          </cell>
          <cell r="E1170">
            <v>619820004</v>
          </cell>
          <cell r="F1170" t="str">
            <v>에어스프레이건</v>
          </cell>
          <cell r="G1170" t="str">
            <v>1982.08.31</v>
          </cell>
          <cell r="H1170">
            <v>1993.12</v>
          </cell>
          <cell r="I1170">
            <v>5</v>
          </cell>
          <cell r="J1170">
            <v>0.45100000000000001</v>
          </cell>
          <cell r="K1170">
            <v>5015037</v>
          </cell>
          <cell r="L1170">
            <v>0</v>
          </cell>
          <cell r="M1170">
            <v>5015037</v>
          </cell>
          <cell r="N1170">
            <v>5014037</v>
          </cell>
          <cell r="O1170">
            <v>0</v>
          </cell>
          <cell r="P1170">
            <v>5014037</v>
          </cell>
          <cell r="Q1170">
            <v>1000</v>
          </cell>
          <cell r="R1170">
            <v>0</v>
          </cell>
          <cell r="S1170">
            <v>0</v>
          </cell>
          <cell r="T1170">
            <v>0</v>
          </cell>
          <cell r="U1170">
            <v>1000</v>
          </cell>
          <cell r="V1170">
            <v>0</v>
          </cell>
          <cell r="W1170">
            <v>0</v>
          </cell>
        </row>
        <row r="1171">
          <cell r="D1171" t="str">
            <v>통신선 설비보전부</v>
          </cell>
          <cell r="E1171">
            <v>619820005</v>
          </cell>
          <cell r="F1171" t="str">
            <v>파이프머신</v>
          </cell>
          <cell r="G1171" t="str">
            <v>1982.09.29</v>
          </cell>
          <cell r="H1171">
            <v>1993.12</v>
          </cell>
          <cell r="I1171">
            <v>5</v>
          </cell>
          <cell r="J1171">
            <v>0.45100000000000001</v>
          </cell>
          <cell r="K1171">
            <v>1500000</v>
          </cell>
          <cell r="L1171">
            <v>0</v>
          </cell>
          <cell r="M1171">
            <v>1500000</v>
          </cell>
          <cell r="N1171">
            <v>1499000</v>
          </cell>
          <cell r="O1171">
            <v>0</v>
          </cell>
          <cell r="P1171">
            <v>1499000</v>
          </cell>
          <cell r="Q1171">
            <v>1000</v>
          </cell>
          <cell r="R1171">
            <v>0</v>
          </cell>
          <cell r="S1171">
            <v>0</v>
          </cell>
          <cell r="T1171">
            <v>0</v>
          </cell>
          <cell r="U1171">
            <v>1000</v>
          </cell>
          <cell r="V1171">
            <v>0</v>
          </cell>
          <cell r="W1171">
            <v>0</v>
          </cell>
        </row>
        <row r="1172">
          <cell r="D1172" t="str">
            <v>통신선 설비보전부</v>
          </cell>
          <cell r="E1172">
            <v>619830001</v>
          </cell>
          <cell r="F1172" t="str">
            <v>스프레이건</v>
          </cell>
          <cell r="G1172" t="str">
            <v>1983.04.19</v>
          </cell>
          <cell r="H1172">
            <v>1993.12</v>
          </cell>
          <cell r="I1172">
            <v>5</v>
          </cell>
          <cell r="J1172">
            <v>0.45100000000000001</v>
          </cell>
          <cell r="K1172">
            <v>3500000</v>
          </cell>
          <cell r="L1172">
            <v>0</v>
          </cell>
          <cell r="M1172">
            <v>3500000</v>
          </cell>
          <cell r="N1172">
            <v>3499000</v>
          </cell>
          <cell r="O1172">
            <v>0</v>
          </cell>
          <cell r="P1172">
            <v>3499000</v>
          </cell>
          <cell r="Q1172">
            <v>1000</v>
          </cell>
          <cell r="R1172">
            <v>0</v>
          </cell>
          <cell r="S1172">
            <v>0</v>
          </cell>
          <cell r="T1172">
            <v>0</v>
          </cell>
          <cell r="U1172">
            <v>1000</v>
          </cell>
          <cell r="V1172">
            <v>0</v>
          </cell>
          <cell r="W1172">
            <v>0</v>
          </cell>
        </row>
        <row r="1173">
          <cell r="D1173" t="str">
            <v>통신선 설비보전부</v>
          </cell>
          <cell r="E1173">
            <v>619840001</v>
          </cell>
          <cell r="F1173" t="str">
            <v>WRAPOPINMG TOOL</v>
          </cell>
          <cell r="G1173" t="str">
            <v>1984.03.31</v>
          </cell>
          <cell r="H1173">
            <v>1993.12</v>
          </cell>
          <cell r="I1173">
            <v>5</v>
          </cell>
          <cell r="J1173">
            <v>0.45100000000000001</v>
          </cell>
          <cell r="K1173">
            <v>396500</v>
          </cell>
          <cell r="L1173">
            <v>0</v>
          </cell>
          <cell r="M1173">
            <v>396500</v>
          </cell>
          <cell r="N1173">
            <v>395500</v>
          </cell>
          <cell r="O1173">
            <v>0</v>
          </cell>
          <cell r="P1173">
            <v>395500</v>
          </cell>
          <cell r="Q1173">
            <v>1000</v>
          </cell>
          <cell r="R1173">
            <v>0</v>
          </cell>
          <cell r="S1173">
            <v>0</v>
          </cell>
          <cell r="T1173">
            <v>0</v>
          </cell>
          <cell r="U1173">
            <v>1000</v>
          </cell>
          <cell r="V1173">
            <v>0</v>
          </cell>
          <cell r="W1173">
            <v>0</v>
          </cell>
        </row>
        <row r="1174">
          <cell r="D1174" t="str">
            <v>통신선 설비보전부</v>
          </cell>
          <cell r="E1174">
            <v>619840002</v>
          </cell>
          <cell r="F1174" t="str">
            <v>곤돌라</v>
          </cell>
          <cell r="G1174" t="str">
            <v>1984.03.31</v>
          </cell>
          <cell r="H1174">
            <v>1993.12</v>
          </cell>
          <cell r="I1174">
            <v>5</v>
          </cell>
          <cell r="J1174">
            <v>0.45100000000000001</v>
          </cell>
          <cell r="K1174">
            <v>1070000</v>
          </cell>
          <cell r="L1174">
            <v>0</v>
          </cell>
          <cell r="M1174">
            <v>1070000</v>
          </cell>
          <cell r="N1174">
            <v>1069000</v>
          </cell>
          <cell r="O1174">
            <v>0</v>
          </cell>
          <cell r="P1174">
            <v>1069000</v>
          </cell>
          <cell r="Q1174">
            <v>1000</v>
          </cell>
          <cell r="R1174">
            <v>0</v>
          </cell>
          <cell r="S1174">
            <v>0</v>
          </cell>
          <cell r="T1174">
            <v>0</v>
          </cell>
          <cell r="U1174">
            <v>1000</v>
          </cell>
          <cell r="V1174">
            <v>0</v>
          </cell>
          <cell r="W1174">
            <v>0</v>
          </cell>
        </row>
        <row r="1175">
          <cell r="D1175" t="str">
            <v>통신선 설비보전부</v>
          </cell>
          <cell r="E1175">
            <v>619840004</v>
          </cell>
          <cell r="F1175" t="str">
            <v>로타리태이블</v>
          </cell>
          <cell r="G1175" t="str">
            <v>1984.06.30</v>
          </cell>
          <cell r="H1175">
            <v>1993.12</v>
          </cell>
          <cell r="I1175">
            <v>5</v>
          </cell>
          <cell r="J1175">
            <v>0.45100000000000001</v>
          </cell>
          <cell r="K1175">
            <v>1480000</v>
          </cell>
          <cell r="L1175">
            <v>0</v>
          </cell>
          <cell r="M1175">
            <v>1480000</v>
          </cell>
          <cell r="N1175">
            <v>1479000</v>
          </cell>
          <cell r="O1175">
            <v>0</v>
          </cell>
          <cell r="P1175">
            <v>1479000</v>
          </cell>
          <cell r="Q1175">
            <v>1000</v>
          </cell>
          <cell r="R1175">
            <v>0</v>
          </cell>
          <cell r="S1175">
            <v>0</v>
          </cell>
          <cell r="T1175">
            <v>0</v>
          </cell>
          <cell r="U1175">
            <v>1000</v>
          </cell>
          <cell r="V1175">
            <v>0</v>
          </cell>
          <cell r="W1175">
            <v>0</v>
          </cell>
        </row>
        <row r="1176">
          <cell r="D1176" t="str">
            <v>통신선 설비보전부</v>
          </cell>
          <cell r="E1176">
            <v>619840007</v>
          </cell>
          <cell r="F1176" t="str">
            <v>스프레이너</v>
          </cell>
          <cell r="G1176" t="str">
            <v>1984.09.29</v>
          </cell>
          <cell r="H1176">
            <v>1993.12</v>
          </cell>
          <cell r="I1176">
            <v>5</v>
          </cell>
          <cell r="J1176">
            <v>0.45100000000000001</v>
          </cell>
          <cell r="K1176">
            <v>660000</v>
          </cell>
          <cell r="L1176">
            <v>0</v>
          </cell>
          <cell r="M1176">
            <v>660000</v>
          </cell>
          <cell r="N1176">
            <v>659000</v>
          </cell>
          <cell r="O1176">
            <v>0</v>
          </cell>
          <cell r="P1176">
            <v>659000</v>
          </cell>
          <cell r="Q1176">
            <v>1000</v>
          </cell>
          <cell r="R1176">
            <v>0</v>
          </cell>
          <cell r="S1176">
            <v>0</v>
          </cell>
          <cell r="T1176">
            <v>0</v>
          </cell>
          <cell r="U1176">
            <v>1000</v>
          </cell>
          <cell r="V1176">
            <v>0</v>
          </cell>
          <cell r="W1176">
            <v>0</v>
          </cell>
        </row>
        <row r="1177">
          <cell r="D1177" t="str">
            <v>통신선 설비보전부</v>
          </cell>
          <cell r="E1177">
            <v>619840016</v>
          </cell>
          <cell r="F1177" t="str">
            <v>PORTABLE CONDUC. M/C</v>
          </cell>
          <cell r="G1177" t="str">
            <v>1984.12.31</v>
          </cell>
          <cell r="H1177">
            <v>1993.12</v>
          </cell>
          <cell r="I1177">
            <v>5</v>
          </cell>
          <cell r="J1177">
            <v>0.45100000000000001</v>
          </cell>
          <cell r="K1177">
            <v>2283209</v>
          </cell>
          <cell r="L1177">
            <v>0</v>
          </cell>
          <cell r="M1177">
            <v>2283209</v>
          </cell>
          <cell r="N1177">
            <v>2282209</v>
          </cell>
          <cell r="O1177">
            <v>0</v>
          </cell>
          <cell r="P1177">
            <v>2282209</v>
          </cell>
          <cell r="Q1177">
            <v>1000</v>
          </cell>
          <cell r="R1177">
            <v>0</v>
          </cell>
          <cell r="S1177">
            <v>0</v>
          </cell>
          <cell r="T1177">
            <v>0</v>
          </cell>
          <cell r="U1177">
            <v>1000</v>
          </cell>
          <cell r="V1177">
            <v>0</v>
          </cell>
          <cell r="W1177">
            <v>0</v>
          </cell>
        </row>
        <row r="1178">
          <cell r="D1178" t="str">
            <v>통신선 설비보전부</v>
          </cell>
          <cell r="E1178">
            <v>619840017</v>
          </cell>
          <cell r="F1178" t="str">
            <v>DIE  ASSEMBLY</v>
          </cell>
          <cell r="G1178" t="str">
            <v>1984.12.31</v>
          </cell>
          <cell r="H1178">
            <v>1993.12</v>
          </cell>
          <cell r="I1178">
            <v>5</v>
          </cell>
          <cell r="J1178">
            <v>0.45100000000000001</v>
          </cell>
          <cell r="K1178">
            <v>13120345</v>
          </cell>
          <cell r="L1178">
            <v>0</v>
          </cell>
          <cell r="M1178">
            <v>13120345</v>
          </cell>
          <cell r="N1178">
            <v>13119345</v>
          </cell>
          <cell r="O1178">
            <v>0</v>
          </cell>
          <cell r="P1178">
            <v>13119345</v>
          </cell>
          <cell r="Q1178">
            <v>1000</v>
          </cell>
          <cell r="R1178">
            <v>0</v>
          </cell>
          <cell r="S1178">
            <v>0</v>
          </cell>
          <cell r="T1178">
            <v>0</v>
          </cell>
          <cell r="U1178">
            <v>1000</v>
          </cell>
          <cell r="V1178">
            <v>0</v>
          </cell>
          <cell r="W1178">
            <v>0</v>
          </cell>
        </row>
        <row r="1179">
          <cell r="D1179" t="str">
            <v>통신선 설비보전부</v>
          </cell>
          <cell r="E1179">
            <v>619850001</v>
          </cell>
          <cell r="F1179" t="str">
            <v>핸드파레트</v>
          </cell>
          <cell r="G1179" t="str">
            <v>1985.01.31</v>
          </cell>
          <cell r="H1179">
            <v>1993.12</v>
          </cell>
          <cell r="I1179">
            <v>5</v>
          </cell>
          <cell r="J1179">
            <v>0.45100000000000001</v>
          </cell>
          <cell r="K1179">
            <v>1850000</v>
          </cell>
          <cell r="L1179">
            <v>0</v>
          </cell>
          <cell r="M1179">
            <v>1850000</v>
          </cell>
          <cell r="N1179">
            <v>1849000</v>
          </cell>
          <cell r="O1179">
            <v>0</v>
          </cell>
          <cell r="P1179">
            <v>1849000</v>
          </cell>
          <cell r="Q1179">
            <v>1000</v>
          </cell>
          <cell r="R1179">
            <v>0</v>
          </cell>
          <cell r="S1179">
            <v>0</v>
          </cell>
          <cell r="T1179">
            <v>0</v>
          </cell>
          <cell r="U1179">
            <v>1000</v>
          </cell>
          <cell r="V1179">
            <v>0</v>
          </cell>
          <cell r="W1179">
            <v>0</v>
          </cell>
        </row>
        <row r="1180">
          <cell r="D1180" t="str">
            <v>통신선 설비보전부</v>
          </cell>
          <cell r="E1180">
            <v>619850002</v>
          </cell>
          <cell r="F1180" t="str">
            <v>쪼인기</v>
          </cell>
          <cell r="G1180" t="str">
            <v>1985.01.31</v>
          </cell>
          <cell r="H1180">
            <v>1993.12</v>
          </cell>
          <cell r="I1180">
            <v>5</v>
          </cell>
          <cell r="J1180">
            <v>0.45100000000000001</v>
          </cell>
          <cell r="K1180">
            <v>900000</v>
          </cell>
          <cell r="L1180">
            <v>0</v>
          </cell>
          <cell r="M1180">
            <v>900000</v>
          </cell>
          <cell r="N1180">
            <v>899000</v>
          </cell>
          <cell r="O1180">
            <v>0</v>
          </cell>
          <cell r="P1180">
            <v>899000</v>
          </cell>
          <cell r="Q1180">
            <v>1000</v>
          </cell>
          <cell r="R1180">
            <v>0</v>
          </cell>
          <cell r="S1180">
            <v>0</v>
          </cell>
          <cell r="T1180">
            <v>0</v>
          </cell>
          <cell r="U1180">
            <v>1000</v>
          </cell>
          <cell r="V1180">
            <v>0</v>
          </cell>
          <cell r="W1180">
            <v>0</v>
          </cell>
        </row>
        <row r="1181">
          <cell r="D1181" t="str">
            <v>통신선 설비보전부</v>
          </cell>
          <cell r="E1181">
            <v>619850004</v>
          </cell>
          <cell r="F1181" t="str">
            <v>저항탱크</v>
          </cell>
          <cell r="G1181" t="str">
            <v>1985.02.15</v>
          </cell>
          <cell r="H1181">
            <v>1993.12</v>
          </cell>
          <cell r="I1181">
            <v>5</v>
          </cell>
          <cell r="J1181">
            <v>0.45100000000000001</v>
          </cell>
          <cell r="K1181">
            <v>1900000</v>
          </cell>
          <cell r="L1181">
            <v>0</v>
          </cell>
          <cell r="M1181">
            <v>1900000</v>
          </cell>
          <cell r="N1181">
            <v>1899000</v>
          </cell>
          <cell r="O1181">
            <v>0</v>
          </cell>
          <cell r="P1181">
            <v>1899000</v>
          </cell>
          <cell r="Q1181">
            <v>1000</v>
          </cell>
          <cell r="R1181">
            <v>0</v>
          </cell>
          <cell r="S1181">
            <v>0</v>
          </cell>
          <cell r="T1181">
            <v>0</v>
          </cell>
          <cell r="U1181">
            <v>1000</v>
          </cell>
          <cell r="V1181">
            <v>0</v>
          </cell>
          <cell r="W1181">
            <v>0</v>
          </cell>
        </row>
        <row r="1182">
          <cell r="D1182" t="str">
            <v>통신선 설비보전부</v>
          </cell>
          <cell r="E1182">
            <v>619850005</v>
          </cell>
          <cell r="F1182" t="str">
            <v>WIRE BUTTWELDER</v>
          </cell>
          <cell r="G1182" t="str">
            <v>1985.02.28</v>
          </cell>
          <cell r="H1182">
            <v>1993.12</v>
          </cell>
          <cell r="I1182">
            <v>5</v>
          </cell>
          <cell r="J1182">
            <v>0.45100000000000001</v>
          </cell>
          <cell r="K1182">
            <v>4133766</v>
          </cell>
          <cell r="L1182">
            <v>0</v>
          </cell>
          <cell r="M1182">
            <v>4133766</v>
          </cell>
          <cell r="N1182">
            <v>4132766</v>
          </cell>
          <cell r="O1182">
            <v>0</v>
          </cell>
          <cell r="P1182">
            <v>4132766</v>
          </cell>
          <cell r="Q1182">
            <v>1000</v>
          </cell>
          <cell r="R1182">
            <v>0</v>
          </cell>
          <cell r="S1182">
            <v>0</v>
          </cell>
          <cell r="T1182">
            <v>0</v>
          </cell>
          <cell r="U1182">
            <v>1000</v>
          </cell>
          <cell r="V1182">
            <v>0</v>
          </cell>
          <cell r="W1182">
            <v>0</v>
          </cell>
        </row>
        <row r="1183">
          <cell r="D1183" t="str">
            <v>통신선 설비보전부</v>
          </cell>
          <cell r="E1183">
            <v>619850006</v>
          </cell>
          <cell r="F1183" t="str">
            <v>SIVEMETIC TEST SYS.</v>
          </cell>
          <cell r="G1183" t="str">
            <v>1985.02.28</v>
          </cell>
          <cell r="H1183">
            <v>1993.12</v>
          </cell>
          <cell r="I1183">
            <v>5</v>
          </cell>
          <cell r="J1183">
            <v>0.45100000000000001</v>
          </cell>
          <cell r="K1183">
            <v>53996280</v>
          </cell>
          <cell r="L1183">
            <v>0</v>
          </cell>
          <cell r="M1183">
            <v>53996280</v>
          </cell>
          <cell r="N1183">
            <v>53995280</v>
          </cell>
          <cell r="O1183">
            <v>0</v>
          </cell>
          <cell r="P1183">
            <v>53995280</v>
          </cell>
          <cell r="Q1183">
            <v>1000</v>
          </cell>
          <cell r="R1183">
            <v>0</v>
          </cell>
          <cell r="S1183">
            <v>0</v>
          </cell>
          <cell r="T1183">
            <v>0</v>
          </cell>
          <cell r="U1183">
            <v>1000</v>
          </cell>
          <cell r="V1183">
            <v>0</v>
          </cell>
          <cell r="W1183">
            <v>0</v>
          </cell>
        </row>
        <row r="1184">
          <cell r="D1184" t="str">
            <v>통신선 설비보전부</v>
          </cell>
          <cell r="E1184">
            <v>619850008</v>
          </cell>
          <cell r="F1184" t="str">
            <v>CHAIN BLOCK</v>
          </cell>
          <cell r="G1184" t="str">
            <v>1985.03.15</v>
          </cell>
          <cell r="H1184">
            <v>1993.12</v>
          </cell>
          <cell r="I1184">
            <v>5</v>
          </cell>
          <cell r="J1184">
            <v>0.45100000000000001</v>
          </cell>
          <cell r="K1184">
            <v>147420</v>
          </cell>
          <cell r="L1184">
            <v>0</v>
          </cell>
          <cell r="M1184">
            <v>147420</v>
          </cell>
          <cell r="N1184">
            <v>146420</v>
          </cell>
          <cell r="O1184">
            <v>0</v>
          </cell>
          <cell r="P1184">
            <v>146420</v>
          </cell>
          <cell r="Q1184">
            <v>1000</v>
          </cell>
          <cell r="R1184">
            <v>0</v>
          </cell>
          <cell r="S1184">
            <v>0</v>
          </cell>
          <cell r="T1184">
            <v>0</v>
          </cell>
          <cell r="U1184">
            <v>1000</v>
          </cell>
          <cell r="V1184">
            <v>0</v>
          </cell>
          <cell r="W1184">
            <v>0</v>
          </cell>
        </row>
        <row r="1185">
          <cell r="D1185" t="str">
            <v>통신선 설비보전부</v>
          </cell>
          <cell r="E1185">
            <v>619850011</v>
          </cell>
          <cell r="F1185" t="str">
            <v>아크릴통</v>
          </cell>
          <cell r="G1185" t="str">
            <v>1985.04.17</v>
          </cell>
          <cell r="H1185">
            <v>1993.12</v>
          </cell>
          <cell r="I1185">
            <v>5</v>
          </cell>
          <cell r="J1185">
            <v>0.45100000000000001</v>
          </cell>
          <cell r="K1185">
            <v>668000</v>
          </cell>
          <cell r="L1185">
            <v>0</v>
          </cell>
          <cell r="M1185">
            <v>668000</v>
          </cell>
          <cell r="N1185">
            <v>667000</v>
          </cell>
          <cell r="O1185">
            <v>0</v>
          </cell>
          <cell r="P1185">
            <v>667000</v>
          </cell>
          <cell r="Q1185">
            <v>1000</v>
          </cell>
          <cell r="R1185">
            <v>0</v>
          </cell>
          <cell r="S1185">
            <v>0</v>
          </cell>
          <cell r="T1185">
            <v>0</v>
          </cell>
          <cell r="U1185">
            <v>1000</v>
          </cell>
          <cell r="V1185">
            <v>0</v>
          </cell>
          <cell r="W1185">
            <v>0</v>
          </cell>
        </row>
        <row r="1186">
          <cell r="D1186" t="str">
            <v>통신선 설비보전부</v>
          </cell>
          <cell r="E1186">
            <v>619850012</v>
          </cell>
          <cell r="F1186" t="str">
            <v>오일히타</v>
          </cell>
          <cell r="G1186" t="str">
            <v>1985.04.17</v>
          </cell>
          <cell r="H1186">
            <v>1993.12</v>
          </cell>
          <cell r="I1186">
            <v>5</v>
          </cell>
          <cell r="J1186">
            <v>0.45100000000000001</v>
          </cell>
          <cell r="K1186">
            <v>120000</v>
          </cell>
          <cell r="L1186">
            <v>0</v>
          </cell>
          <cell r="M1186">
            <v>120000</v>
          </cell>
          <cell r="N1186">
            <v>119000</v>
          </cell>
          <cell r="O1186">
            <v>0</v>
          </cell>
          <cell r="P1186">
            <v>119000</v>
          </cell>
          <cell r="Q1186">
            <v>1000</v>
          </cell>
          <cell r="R1186">
            <v>0</v>
          </cell>
          <cell r="S1186">
            <v>0</v>
          </cell>
          <cell r="T1186">
            <v>0</v>
          </cell>
          <cell r="U1186">
            <v>1000</v>
          </cell>
          <cell r="V1186">
            <v>0</v>
          </cell>
          <cell r="W1186">
            <v>0</v>
          </cell>
        </row>
        <row r="1187">
          <cell r="D1187" t="str">
            <v>통신선 설비보전부</v>
          </cell>
          <cell r="E1187">
            <v>619850014</v>
          </cell>
          <cell r="F1187" t="str">
            <v>지시온도조절계</v>
          </cell>
          <cell r="G1187" t="str">
            <v>1985.05.17</v>
          </cell>
          <cell r="H1187">
            <v>1993.12</v>
          </cell>
          <cell r="I1187">
            <v>5</v>
          </cell>
          <cell r="J1187">
            <v>0.45100000000000001</v>
          </cell>
          <cell r="K1187">
            <v>280000</v>
          </cell>
          <cell r="L1187">
            <v>0</v>
          </cell>
          <cell r="M1187">
            <v>280000</v>
          </cell>
          <cell r="N1187">
            <v>279000</v>
          </cell>
          <cell r="O1187">
            <v>0</v>
          </cell>
          <cell r="P1187">
            <v>279000</v>
          </cell>
          <cell r="Q1187">
            <v>1000</v>
          </cell>
          <cell r="R1187">
            <v>0</v>
          </cell>
          <cell r="S1187">
            <v>0</v>
          </cell>
          <cell r="T1187">
            <v>0</v>
          </cell>
          <cell r="U1187">
            <v>1000</v>
          </cell>
          <cell r="V1187">
            <v>0</v>
          </cell>
          <cell r="W1187">
            <v>0</v>
          </cell>
        </row>
        <row r="1188">
          <cell r="D1188" t="str">
            <v>통신선 설비보전부</v>
          </cell>
          <cell r="E1188">
            <v>619850015</v>
          </cell>
          <cell r="F1188" t="str">
            <v>펌프</v>
          </cell>
          <cell r="G1188" t="str">
            <v>1985.05.29</v>
          </cell>
          <cell r="H1188">
            <v>1993.12</v>
          </cell>
          <cell r="I1188">
            <v>5</v>
          </cell>
          <cell r="J1188">
            <v>0.45100000000000001</v>
          </cell>
          <cell r="K1188">
            <v>76000</v>
          </cell>
          <cell r="L1188">
            <v>0</v>
          </cell>
          <cell r="M1188">
            <v>76000</v>
          </cell>
          <cell r="N1188">
            <v>75000</v>
          </cell>
          <cell r="O1188">
            <v>0</v>
          </cell>
          <cell r="P1188">
            <v>75000</v>
          </cell>
          <cell r="Q1188">
            <v>1000</v>
          </cell>
          <cell r="R1188">
            <v>0</v>
          </cell>
          <cell r="S1188">
            <v>0</v>
          </cell>
          <cell r="T1188">
            <v>0</v>
          </cell>
          <cell r="U1188">
            <v>1000</v>
          </cell>
          <cell r="V1188">
            <v>0</v>
          </cell>
          <cell r="W1188">
            <v>0</v>
          </cell>
        </row>
        <row r="1189">
          <cell r="D1189" t="str">
            <v>통신선 설비보전부</v>
          </cell>
          <cell r="E1189">
            <v>619860038</v>
          </cell>
          <cell r="F1189" t="str">
            <v>PIV 무 단 변 속 기</v>
          </cell>
          <cell r="G1189" t="str">
            <v>1986.10.31</v>
          </cell>
          <cell r="H1189">
            <v>1993.12</v>
          </cell>
          <cell r="I1189">
            <v>5</v>
          </cell>
          <cell r="J1189">
            <v>0.45100000000000001</v>
          </cell>
          <cell r="K1189">
            <v>850000</v>
          </cell>
          <cell r="L1189">
            <v>0</v>
          </cell>
          <cell r="M1189">
            <v>850000</v>
          </cell>
          <cell r="N1189">
            <v>849000</v>
          </cell>
          <cell r="O1189">
            <v>0</v>
          </cell>
          <cell r="P1189">
            <v>849000</v>
          </cell>
          <cell r="Q1189">
            <v>1000</v>
          </cell>
          <cell r="R1189">
            <v>0</v>
          </cell>
          <cell r="S1189">
            <v>0</v>
          </cell>
          <cell r="T1189">
            <v>0</v>
          </cell>
          <cell r="U1189">
            <v>1000</v>
          </cell>
          <cell r="V1189">
            <v>0</v>
          </cell>
          <cell r="W1189">
            <v>0</v>
          </cell>
        </row>
        <row r="1190">
          <cell r="D1190" t="str">
            <v>통신선 설비보전부</v>
          </cell>
          <cell r="E1190">
            <v>619870010</v>
          </cell>
          <cell r="F1190" t="str">
            <v>자 동 저 압 조 정 기</v>
          </cell>
          <cell r="G1190" t="str">
            <v>1987.09.30</v>
          </cell>
          <cell r="H1190">
            <v>1993.12</v>
          </cell>
          <cell r="I1190">
            <v>5</v>
          </cell>
          <cell r="J1190">
            <v>0.45100000000000001</v>
          </cell>
          <cell r="K1190">
            <v>800000</v>
          </cell>
          <cell r="L1190">
            <v>0</v>
          </cell>
          <cell r="M1190">
            <v>800000</v>
          </cell>
          <cell r="N1190">
            <v>799000</v>
          </cell>
          <cell r="O1190">
            <v>0</v>
          </cell>
          <cell r="P1190">
            <v>799000</v>
          </cell>
          <cell r="Q1190">
            <v>1000</v>
          </cell>
          <cell r="R1190">
            <v>0</v>
          </cell>
          <cell r="S1190">
            <v>0</v>
          </cell>
          <cell r="T1190">
            <v>0</v>
          </cell>
          <cell r="U1190">
            <v>1000</v>
          </cell>
          <cell r="V1190">
            <v>0</v>
          </cell>
          <cell r="W1190">
            <v>0</v>
          </cell>
        </row>
        <row r="1191">
          <cell r="D1191" t="str">
            <v>통신선 설비보전부</v>
          </cell>
          <cell r="E1191">
            <v>619870021</v>
          </cell>
          <cell r="F1191" t="str">
            <v>PCB TRANSDUCER</v>
          </cell>
          <cell r="G1191" t="str">
            <v>1987.12.31</v>
          </cell>
          <cell r="H1191">
            <v>1993.12</v>
          </cell>
          <cell r="I1191">
            <v>5</v>
          </cell>
          <cell r="J1191">
            <v>0.45100000000000001</v>
          </cell>
          <cell r="K1191">
            <v>2730914</v>
          </cell>
          <cell r="L1191">
            <v>0</v>
          </cell>
          <cell r="M1191">
            <v>2730914</v>
          </cell>
          <cell r="N1191">
            <v>2729914</v>
          </cell>
          <cell r="O1191">
            <v>0</v>
          </cell>
          <cell r="P1191">
            <v>2729914</v>
          </cell>
          <cell r="Q1191">
            <v>1000</v>
          </cell>
          <cell r="R1191">
            <v>0</v>
          </cell>
          <cell r="S1191">
            <v>0</v>
          </cell>
          <cell r="T1191">
            <v>0</v>
          </cell>
          <cell r="U1191">
            <v>1000</v>
          </cell>
          <cell r="V1191">
            <v>0</v>
          </cell>
          <cell r="W1191">
            <v>0</v>
          </cell>
        </row>
        <row r="1192">
          <cell r="D1192" t="str">
            <v>통신선 설비보전부</v>
          </cell>
          <cell r="E1192">
            <v>619870022</v>
          </cell>
          <cell r="F1192" t="str">
            <v>ELECTRODE SET</v>
          </cell>
          <cell r="G1192" t="str">
            <v>1987.12.31</v>
          </cell>
          <cell r="H1192">
            <v>1993.12</v>
          </cell>
          <cell r="I1192">
            <v>5</v>
          </cell>
          <cell r="J1192">
            <v>0.45100000000000001</v>
          </cell>
          <cell r="K1192">
            <v>1344066</v>
          </cell>
          <cell r="L1192">
            <v>0</v>
          </cell>
          <cell r="M1192">
            <v>1344066</v>
          </cell>
          <cell r="N1192">
            <v>1343066</v>
          </cell>
          <cell r="O1192">
            <v>0</v>
          </cell>
          <cell r="P1192">
            <v>1343066</v>
          </cell>
          <cell r="Q1192">
            <v>1000</v>
          </cell>
          <cell r="R1192">
            <v>0</v>
          </cell>
          <cell r="S1192">
            <v>0</v>
          </cell>
          <cell r="T1192">
            <v>0</v>
          </cell>
          <cell r="U1192">
            <v>1000</v>
          </cell>
          <cell r="V1192">
            <v>0</v>
          </cell>
          <cell r="W1192">
            <v>0</v>
          </cell>
        </row>
        <row r="1193">
          <cell r="D1193" t="str">
            <v>통신선 설비보전부</v>
          </cell>
          <cell r="E1193">
            <v>619870023</v>
          </cell>
          <cell r="F1193" t="str">
            <v>WELDING GUN</v>
          </cell>
          <cell r="G1193" t="str">
            <v>1987.12.31</v>
          </cell>
          <cell r="H1193">
            <v>1993.12</v>
          </cell>
          <cell r="I1193">
            <v>5</v>
          </cell>
          <cell r="J1193">
            <v>0.45100000000000001</v>
          </cell>
          <cell r="K1193">
            <v>1552952</v>
          </cell>
          <cell r="L1193">
            <v>0</v>
          </cell>
          <cell r="M1193">
            <v>1552952</v>
          </cell>
          <cell r="N1193">
            <v>1551952</v>
          </cell>
          <cell r="O1193">
            <v>0</v>
          </cell>
          <cell r="P1193">
            <v>1551952</v>
          </cell>
          <cell r="Q1193">
            <v>1000</v>
          </cell>
          <cell r="R1193">
            <v>0</v>
          </cell>
          <cell r="S1193">
            <v>0</v>
          </cell>
          <cell r="T1193">
            <v>0</v>
          </cell>
          <cell r="U1193">
            <v>1000</v>
          </cell>
          <cell r="V1193">
            <v>0</v>
          </cell>
          <cell r="W1193">
            <v>0</v>
          </cell>
        </row>
        <row r="1194">
          <cell r="D1194" t="str">
            <v>통신선 설비보전부</v>
          </cell>
          <cell r="E1194">
            <v>619900007</v>
          </cell>
          <cell r="F1194" t="str">
            <v>열교환기</v>
          </cell>
          <cell r="G1194" t="str">
            <v>1990.05.31</v>
          </cell>
          <cell r="H1194">
            <v>1996.05</v>
          </cell>
          <cell r="I1194">
            <v>5</v>
          </cell>
          <cell r="J1194">
            <v>0.45100000000000001</v>
          </cell>
          <cell r="K1194">
            <v>1800000</v>
          </cell>
          <cell r="L1194">
            <v>0</v>
          </cell>
          <cell r="M1194">
            <v>1800000</v>
          </cell>
          <cell r="N1194">
            <v>1799000</v>
          </cell>
          <cell r="O1194">
            <v>0</v>
          </cell>
          <cell r="P1194">
            <v>1799000</v>
          </cell>
          <cell r="Q1194">
            <v>1000</v>
          </cell>
          <cell r="R1194">
            <v>0</v>
          </cell>
          <cell r="S1194">
            <v>0</v>
          </cell>
          <cell r="T1194">
            <v>0</v>
          </cell>
          <cell r="U1194">
            <v>1000</v>
          </cell>
          <cell r="V1194">
            <v>0</v>
          </cell>
          <cell r="W1194">
            <v>0</v>
          </cell>
        </row>
        <row r="1195">
          <cell r="D1195" t="str">
            <v>통신선 설비보전부</v>
          </cell>
          <cell r="E1195">
            <v>619910002</v>
          </cell>
          <cell r="F1195" t="str">
            <v>UNDER ROLL(WIRE)</v>
          </cell>
          <cell r="G1195" t="str">
            <v>1991.02.27</v>
          </cell>
          <cell r="H1195">
            <v>1997.02</v>
          </cell>
          <cell r="I1195">
            <v>5</v>
          </cell>
          <cell r="J1195">
            <v>0.45100000000000001</v>
          </cell>
          <cell r="K1195">
            <v>900000</v>
          </cell>
          <cell r="L1195">
            <v>0</v>
          </cell>
          <cell r="M1195">
            <v>900000</v>
          </cell>
          <cell r="N1195">
            <v>899000</v>
          </cell>
          <cell r="O1195">
            <v>0</v>
          </cell>
          <cell r="P1195">
            <v>899000</v>
          </cell>
          <cell r="Q1195">
            <v>1000</v>
          </cell>
          <cell r="R1195">
            <v>0</v>
          </cell>
          <cell r="S1195">
            <v>0</v>
          </cell>
          <cell r="T1195">
            <v>0</v>
          </cell>
          <cell r="U1195">
            <v>1000</v>
          </cell>
          <cell r="V1195">
            <v>0</v>
          </cell>
          <cell r="W1195">
            <v>0</v>
          </cell>
        </row>
        <row r="1196">
          <cell r="D1196" t="str">
            <v>통신선 설비보전부</v>
          </cell>
          <cell r="E1196">
            <v>619920002</v>
          </cell>
          <cell r="F1196" t="str">
            <v>HOIST</v>
          </cell>
          <cell r="G1196" t="str">
            <v>1992.01.31</v>
          </cell>
          <cell r="H1196">
            <v>1997.12</v>
          </cell>
          <cell r="I1196">
            <v>5</v>
          </cell>
          <cell r="J1196">
            <v>0.45100000000000001</v>
          </cell>
          <cell r="K1196">
            <v>1530000</v>
          </cell>
          <cell r="L1196">
            <v>0</v>
          </cell>
          <cell r="M1196">
            <v>1530000</v>
          </cell>
          <cell r="N1196">
            <v>1529000</v>
          </cell>
          <cell r="O1196">
            <v>0</v>
          </cell>
          <cell r="P1196">
            <v>1529000</v>
          </cell>
          <cell r="Q1196">
            <v>1000</v>
          </cell>
          <cell r="R1196">
            <v>0</v>
          </cell>
          <cell r="S1196">
            <v>0</v>
          </cell>
          <cell r="T1196">
            <v>0</v>
          </cell>
          <cell r="U1196">
            <v>1000</v>
          </cell>
          <cell r="V1196">
            <v>0</v>
          </cell>
          <cell r="W1196">
            <v>0</v>
          </cell>
        </row>
        <row r="1197">
          <cell r="D1197" t="str">
            <v>통신선 설비보전부</v>
          </cell>
          <cell r="E1197">
            <v>619920030</v>
          </cell>
          <cell r="F1197" t="str">
            <v>금 형</v>
          </cell>
          <cell r="G1197" t="str">
            <v>1992.05.31</v>
          </cell>
          <cell r="H1197">
            <v>2000.03</v>
          </cell>
          <cell r="I1197">
            <v>5</v>
          </cell>
          <cell r="J1197">
            <v>0.45100000000000001</v>
          </cell>
          <cell r="K1197">
            <v>14500000</v>
          </cell>
          <cell r="L1197">
            <v>0</v>
          </cell>
          <cell r="M1197">
            <v>14500000</v>
          </cell>
          <cell r="N1197">
            <v>14499000</v>
          </cell>
          <cell r="O1197">
            <v>0</v>
          </cell>
          <cell r="P1197">
            <v>14499000</v>
          </cell>
          <cell r="Q1197">
            <v>1000</v>
          </cell>
          <cell r="R1197">
            <v>0</v>
          </cell>
          <cell r="S1197">
            <v>0</v>
          </cell>
          <cell r="T1197">
            <v>0</v>
          </cell>
          <cell r="U1197">
            <v>1000</v>
          </cell>
          <cell r="V1197">
            <v>0</v>
          </cell>
          <cell r="W1197">
            <v>0</v>
          </cell>
        </row>
        <row r="1198">
          <cell r="D1198" t="str">
            <v>통신선 설비보전부</v>
          </cell>
          <cell r="E1198">
            <v>619920034</v>
          </cell>
          <cell r="F1198" t="str">
            <v>ROLLER 금 형</v>
          </cell>
          <cell r="G1198" t="str">
            <v>1992.09.30</v>
          </cell>
          <cell r="H1198">
            <v>2000.03</v>
          </cell>
          <cell r="I1198">
            <v>5</v>
          </cell>
          <cell r="J1198">
            <v>0.45100000000000001</v>
          </cell>
          <cell r="K1198">
            <v>3000000</v>
          </cell>
          <cell r="L1198">
            <v>0</v>
          </cell>
          <cell r="M1198">
            <v>3000000</v>
          </cell>
          <cell r="N1198">
            <v>2999000</v>
          </cell>
          <cell r="O1198">
            <v>0</v>
          </cell>
          <cell r="P1198">
            <v>2999000</v>
          </cell>
          <cell r="Q1198">
            <v>1000</v>
          </cell>
          <cell r="R1198">
            <v>0</v>
          </cell>
          <cell r="S1198">
            <v>0</v>
          </cell>
          <cell r="T1198">
            <v>0</v>
          </cell>
          <cell r="U1198">
            <v>1000</v>
          </cell>
          <cell r="V1198">
            <v>0</v>
          </cell>
          <cell r="W1198">
            <v>0</v>
          </cell>
        </row>
        <row r="1199">
          <cell r="D1199" t="str">
            <v>통신선 설비보전부</v>
          </cell>
          <cell r="E1199">
            <v>619930009</v>
          </cell>
          <cell r="F1199" t="str">
            <v>TEFLON 내산펌프</v>
          </cell>
          <cell r="G1199" t="str">
            <v>1993.04.30</v>
          </cell>
          <cell r="H1199">
            <v>2000.05</v>
          </cell>
          <cell r="I1199">
            <v>5</v>
          </cell>
          <cell r="J1199">
            <v>0.45100000000000001</v>
          </cell>
          <cell r="K1199">
            <v>24000000</v>
          </cell>
          <cell r="L1199">
            <v>0</v>
          </cell>
          <cell r="M1199">
            <v>24000000</v>
          </cell>
          <cell r="N1199">
            <v>23999000</v>
          </cell>
          <cell r="O1199">
            <v>0</v>
          </cell>
          <cell r="P1199">
            <v>23999000</v>
          </cell>
          <cell r="Q1199">
            <v>1000</v>
          </cell>
          <cell r="R1199">
            <v>0</v>
          </cell>
          <cell r="S1199">
            <v>0</v>
          </cell>
          <cell r="T1199">
            <v>0</v>
          </cell>
          <cell r="U1199">
            <v>1000</v>
          </cell>
          <cell r="V1199">
            <v>0</v>
          </cell>
          <cell r="W1199">
            <v>0</v>
          </cell>
        </row>
        <row r="1200">
          <cell r="D1200" t="str">
            <v>통신선 설비보전부</v>
          </cell>
          <cell r="E1200">
            <v>619930011</v>
          </cell>
          <cell r="F1200" t="str">
            <v>STEEL DRUM</v>
          </cell>
          <cell r="G1200" t="str">
            <v>1993.04.30</v>
          </cell>
          <cell r="H1200">
            <v>2000.05</v>
          </cell>
          <cell r="I1200">
            <v>5</v>
          </cell>
          <cell r="J1200">
            <v>0.45100000000000001</v>
          </cell>
          <cell r="K1200">
            <v>13000000</v>
          </cell>
          <cell r="L1200">
            <v>0</v>
          </cell>
          <cell r="M1200">
            <v>13000000</v>
          </cell>
          <cell r="N1200">
            <v>12999000</v>
          </cell>
          <cell r="O1200">
            <v>0</v>
          </cell>
          <cell r="P1200">
            <v>12999000</v>
          </cell>
          <cell r="Q1200">
            <v>1000</v>
          </cell>
          <cell r="R1200">
            <v>0</v>
          </cell>
          <cell r="S1200">
            <v>0</v>
          </cell>
          <cell r="T1200">
            <v>0</v>
          </cell>
          <cell r="U1200">
            <v>1000</v>
          </cell>
          <cell r="V1200">
            <v>0</v>
          </cell>
          <cell r="W1200">
            <v>0</v>
          </cell>
        </row>
        <row r="1201">
          <cell r="D1201" t="str">
            <v>통신선 설비보전부</v>
          </cell>
          <cell r="E1201">
            <v>620010007</v>
          </cell>
          <cell r="F1201" t="str">
            <v>수중펌프(LG)</v>
          </cell>
          <cell r="G1201" t="str">
            <v>2001.09.13</v>
          </cell>
          <cell r="I1201">
            <v>5</v>
          </cell>
          <cell r="J1201">
            <v>0.45100000000000001</v>
          </cell>
          <cell r="K1201">
            <v>1380000</v>
          </cell>
          <cell r="L1201">
            <v>0</v>
          </cell>
          <cell r="M1201">
            <v>1380000</v>
          </cell>
          <cell r="N1201">
            <v>311190</v>
          </cell>
          <cell r="O1201">
            <v>482033</v>
          </cell>
          <cell r="P1201">
            <v>793223</v>
          </cell>
          <cell r="Q1201">
            <v>586777</v>
          </cell>
          <cell r="R1201">
            <v>0</v>
          </cell>
          <cell r="S1201">
            <v>0</v>
          </cell>
          <cell r="T1201">
            <v>482033</v>
          </cell>
          <cell r="U1201">
            <v>586777</v>
          </cell>
          <cell r="V1201">
            <v>264636</v>
          </cell>
          <cell r="W1201">
            <v>264636</v>
          </cell>
        </row>
        <row r="1202">
          <cell r="D1202" t="str">
            <v>통신선 총무부</v>
          </cell>
          <cell r="E1202">
            <v>619760003</v>
          </cell>
          <cell r="F1202" t="str">
            <v>화 학 천 평</v>
          </cell>
          <cell r="G1202" t="str">
            <v>1976.02.24</v>
          </cell>
          <cell r="H1202">
            <v>1993.12</v>
          </cell>
          <cell r="I1202">
            <v>5</v>
          </cell>
          <cell r="J1202">
            <v>0.45100000000000001</v>
          </cell>
          <cell r="K1202">
            <v>1150000</v>
          </cell>
          <cell r="L1202">
            <v>0</v>
          </cell>
          <cell r="M1202">
            <v>1150000</v>
          </cell>
          <cell r="N1202">
            <v>1149000</v>
          </cell>
          <cell r="O1202">
            <v>0</v>
          </cell>
          <cell r="P1202">
            <v>1149000</v>
          </cell>
          <cell r="Q1202">
            <v>1000</v>
          </cell>
          <cell r="R1202">
            <v>0</v>
          </cell>
          <cell r="S1202">
            <v>0</v>
          </cell>
          <cell r="T1202">
            <v>0</v>
          </cell>
          <cell r="U1202">
            <v>1000</v>
          </cell>
          <cell r="V1202">
            <v>0</v>
          </cell>
          <cell r="W1202">
            <v>0</v>
          </cell>
        </row>
        <row r="1203">
          <cell r="D1203" t="str">
            <v>통신선 총무부</v>
          </cell>
          <cell r="E1203">
            <v>619760004</v>
          </cell>
          <cell r="F1203" t="str">
            <v>볼       반</v>
          </cell>
          <cell r="G1203" t="str">
            <v>1976.03.12</v>
          </cell>
          <cell r="H1203">
            <v>1993.12</v>
          </cell>
          <cell r="I1203">
            <v>5</v>
          </cell>
          <cell r="J1203">
            <v>0.45100000000000001</v>
          </cell>
          <cell r="K1203">
            <v>78000</v>
          </cell>
          <cell r="L1203">
            <v>0</v>
          </cell>
          <cell r="M1203">
            <v>78000</v>
          </cell>
          <cell r="N1203">
            <v>77000</v>
          </cell>
          <cell r="O1203">
            <v>0</v>
          </cell>
          <cell r="P1203">
            <v>77000</v>
          </cell>
          <cell r="Q1203">
            <v>1000</v>
          </cell>
          <cell r="R1203">
            <v>0</v>
          </cell>
          <cell r="S1203">
            <v>0</v>
          </cell>
          <cell r="T1203">
            <v>0</v>
          </cell>
          <cell r="U1203">
            <v>1000</v>
          </cell>
          <cell r="V1203">
            <v>0</v>
          </cell>
          <cell r="W1203">
            <v>0</v>
          </cell>
        </row>
        <row r="1204">
          <cell r="D1204" t="str">
            <v>통신선 총무부</v>
          </cell>
          <cell r="E1204">
            <v>619760006</v>
          </cell>
          <cell r="F1204" t="str">
            <v>원 심 분 리 기</v>
          </cell>
          <cell r="G1204" t="str">
            <v>1976.05.31</v>
          </cell>
          <cell r="H1204">
            <v>1993.12</v>
          </cell>
          <cell r="I1204">
            <v>5</v>
          </cell>
          <cell r="J1204">
            <v>0.45100000000000001</v>
          </cell>
          <cell r="K1204">
            <v>310000</v>
          </cell>
          <cell r="L1204">
            <v>0</v>
          </cell>
          <cell r="M1204">
            <v>310000</v>
          </cell>
          <cell r="N1204">
            <v>309000</v>
          </cell>
          <cell r="O1204">
            <v>0</v>
          </cell>
          <cell r="P1204">
            <v>309000</v>
          </cell>
          <cell r="Q1204">
            <v>1000</v>
          </cell>
          <cell r="R1204">
            <v>0</v>
          </cell>
          <cell r="S1204">
            <v>0</v>
          </cell>
          <cell r="T1204">
            <v>0</v>
          </cell>
          <cell r="U1204">
            <v>1000</v>
          </cell>
          <cell r="V1204">
            <v>0</v>
          </cell>
          <cell r="W1204">
            <v>0</v>
          </cell>
        </row>
        <row r="1205">
          <cell r="D1205" t="str">
            <v>통신선 총무부</v>
          </cell>
          <cell r="E1205">
            <v>619760007</v>
          </cell>
          <cell r="F1205" t="str">
            <v>선  풍  기</v>
          </cell>
          <cell r="G1205" t="str">
            <v>1976.05.31</v>
          </cell>
          <cell r="H1205">
            <v>1993.12</v>
          </cell>
          <cell r="I1205">
            <v>5</v>
          </cell>
          <cell r="J1205">
            <v>0.45100000000000001</v>
          </cell>
          <cell r="K1205">
            <v>190269</v>
          </cell>
          <cell r="L1205">
            <v>0</v>
          </cell>
          <cell r="M1205">
            <v>190269</v>
          </cell>
          <cell r="N1205">
            <v>189269</v>
          </cell>
          <cell r="O1205">
            <v>0</v>
          </cell>
          <cell r="P1205">
            <v>189269</v>
          </cell>
          <cell r="Q1205">
            <v>1000</v>
          </cell>
          <cell r="R1205">
            <v>0</v>
          </cell>
          <cell r="S1205">
            <v>0</v>
          </cell>
          <cell r="T1205">
            <v>0</v>
          </cell>
          <cell r="U1205">
            <v>1000</v>
          </cell>
          <cell r="V1205">
            <v>0</v>
          </cell>
          <cell r="W1205">
            <v>0</v>
          </cell>
        </row>
        <row r="1206">
          <cell r="D1206" t="str">
            <v>통신선 총무부</v>
          </cell>
          <cell r="E1206">
            <v>619760008</v>
          </cell>
          <cell r="F1206" t="str">
            <v>자 동 증 류 수 기</v>
          </cell>
          <cell r="G1206" t="str">
            <v>1976.05.31</v>
          </cell>
          <cell r="H1206">
            <v>1993.12</v>
          </cell>
          <cell r="I1206">
            <v>5</v>
          </cell>
          <cell r="J1206">
            <v>0.45100000000000001</v>
          </cell>
          <cell r="K1206">
            <v>70000</v>
          </cell>
          <cell r="L1206">
            <v>0</v>
          </cell>
          <cell r="M1206">
            <v>70000</v>
          </cell>
          <cell r="N1206">
            <v>69000</v>
          </cell>
          <cell r="O1206">
            <v>0</v>
          </cell>
          <cell r="P1206">
            <v>69000</v>
          </cell>
          <cell r="Q1206">
            <v>1000</v>
          </cell>
          <cell r="R1206">
            <v>0</v>
          </cell>
          <cell r="S1206">
            <v>0</v>
          </cell>
          <cell r="T1206">
            <v>0</v>
          </cell>
          <cell r="U1206">
            <v>1000</v>
          </cell>
          <cell r="V1206">
            <v>0</v>
          </cell>
          <cell r="W1206">
            <v>0</v>
          </cell>
        </row>
        <row r="1207">
          <cell r="D1207" t="str">
            <v>통신선 총무부</v>
          </cell>
          <cell r="E1207">
            <v>619760009</v>
          </cell>
          <cell r="F1207" t="str">
            <v>맥 심 도 가 니</v>
          </cell>
          <cell r="G1207" t="str">
            <v>1976.06.22</v>
          </cell>
          <cell r="H1207">
            <v>1993.12</v>
          </cell>
          <cell r="I1207">
            <v>5</v>
          </cell>
          <cell r="J1207">
            <v>0.45100000000000001</v>
          </cell>
          <cell r="K1207">
            <v>280000</v>
          </cell>
          <cell r="L1207">
            <v>0</v>
          </cell>
          <cell r="M1207">
            <v>280000</v>
          </cell>
          <cell r="N1207">
            <v>279000</v>
          </cell>
          <cell r="O1207">
            <v>0</v>
          </cell>
          <cell r="P1207">
            <v>279000</v>
          </cell>
          <cell r="Q1207">
            <v>1000</v>
          </cell>
          <cell r="R1207">
            <v>0</v>
          </cell>
          <cell r="S1207">
            <v>0</v>
          </cell>
          <cell r="T1207">
            <v>0</v>
          </cell>
          <cell r="U1207">
            <v>1000</v>
          </cell>
          <cell r="V1207">
            <v>0</v>
          </cell>
          <cell r="W1207">
            <v>0</v>
          </cell>
        </row>
        <row r="1208">
          <cell r="D1208" t="str">
            <v>통신선 총무부</v>
          </cell>
          <cell r="E1208">
            <v>619770024</v>
          </cell>
          <cell r="F1208" t="str">
            <v>선 풍 기</v>
          </cell>
          <cell r="G1208" t="str">
            <v>1977.07.12</v>
          </cell>
          <cell r="H1208">
            <v>1993.12</v>
          </cell>
          <cell r="I1208">
            <v>5</v>
          </cell>
          <cell r="J1208">
            <v>0.45100000000000001</v>
          </cell>
          <cell r="K1208">
            <v>68000</v>
          </cell>
          <cell r="L1208">
            <v>0</v>
          </cell>
          <cell r="M1208">
            <v>68000</v>
          </cell>
          <cell r="N1208">
            <v>67000</v>
          </cell>
          <cell r="O1208">
            <v>0</v>
          </cell>
          <cell r="P1208">
            <v>67000</v>
          </cell>
          <cell r="Q1208">
            <v>1000</v>
          </cell>
          <cell r="R1208">
            <v>0</v>
          </cell>
          <cell r="S1208">
            <v>0</v>
          </cell>
          <cell r="T1208">
            <v>0</v>
          </cell>
          <cell r="U1208">
            <v>1000</v>
          </cell>
          <cell r="V1208">
            <v>0</v>
          </cell>
          <cell r="W1208">
            <v>0</v>
          </cell>
        </row>
        <row r="1209">
          <cell r="D1209" t="str">
            <v>통신선 총무부</v>
          </cell>
          <cell r="E1209">
            <v>619770026</v>
          </cell>
          <cell r="F1209" t="str">
            <v>선 풍 기</v>
          </cell>
          <cell r="G1209" t="str">
            <v>1977.07.28</v>
          </cell>
          <cell r="H1209">
            <v>1993.12</v>
          </cell>
          <cell r="I1209">
            <v>5</v>
          </cell>
          <cell r="J1209">
            <v>0.45100000000000001</v>
          </cell>
          <cell r="K1209">
            <v>330000</v>
          </cell>
          <cell r="L1209">
            <v>0</v>
          </cell>
          <cell r="M1209">
            <v>330000</v>
          </cell>
          <cell r="N1209">
            <v>329000</v>
          </cell>
          <cell r="O1209">
            <v>0</v>
          </cell>
          <cell r="P1209">
            <v>329000</v>
          </cell>
          <cell r="Q1209">
            <v>1000</v>
          </cell>
          <cell r="R1209">
            <v>0</v>
          </cell>
          <cell r="S1209">
            <v>0</v>
          </cell>
          <cell r="T1209">
            <v>0</v>
          </cell>
          <cell r="U1209">
            <v>1000</v>
          </cell>
          <cell r="V1209">
            <v>0</v>
          </cell>
          <cell r="W1209">
            <v>0</v>
          </cell>
        </row>
        <row r="1210">
          <cell r="D1210" t="str">
            <v>통신선 총무부</v>
          </cell>
          <cell r="E1210">
            <v>619770027</v>
          </cell>
          <cell r="F1210" t="str">
            <v>흑 연 도 가 니</v>
          </cell>
          <cell r="G1210" t="str">
            <v>1977.07.30</v>
          </cell>
          <cell r="H1210">
            <v>1993.12</v>
          </cell>
          <cell r="I1210">
            <v>5</v>
          </cell>
          <cell r="J1210">
            <v>0.45100000000000001</v>
          </cell>
          <cell r="K1210">
            <v>596000</v>
          </cell>
          <cell r="L1210">
            <v>0</v>
          </cell>
          <cell r="M1210">
            <v>596000</v>
          </cell>
          <cell r="N1210">
            <v>595000</v>
          </cell>
          <cell r="O1210">
            <v>0</v>
          </cell>
          <cell r="P1210">
            <v>595000</v>
          </cell>
          <cell r="Q1210">
            <v>1000</v>
          </cell>
          <cell r="R1210">
            <v>0</v>
          </cell>
          <cell r="S1210">
            <v>0</v>
          </cell>
          <cell r="T1210">
            <v>0</v>
          </cell>
          <cell r="U1210">
            <v>1000</v>
          </cell>
          <cell r="V1210">
            <v>0</v>
          </cell>
          <cell r="W1210">
            <v>0</v>
          </cell>
        </row>
        <row r="1211">
          <cell r="D1211" t="str">
            <v>통신선 총무부</v>
          </cell>
          <cell r="E1211">
            <v>619780023</v>
          </cell>
          <cell r="F1211" t="str">
            <v>수 질 계</v>
          </cell>
          <cell r="G1211" t="str">
            <v>1978.08.22</v>
          </cell>
          <cell r="H1211">
            <v>1993.12</v>
          </cell>
          <cell r="I1211">
            <v>5</v>
          </cell>
          <cell r="J1211">
            <v>0.45100000000000001</v>
          </cell>
          <cell r="K1211">
            <v>35000</v>
          </cell>
          <cell r="L1211">
            <v>0</v>
          </cell>
          <cell r="M1211">
            <v>35000</v>
          </cell>
          <cell r="N1211">
            <v>34000</v>
          </cell>
          <cell r="O1211">
            <v>0</v>
          </cell>
          <cell r="P1211">
            <v>34000</v>
          </cell>
          <cell r="Q1211">
            <v>1000</v>
          </cell>
          <cell r="R1211">
            <v>0</v>
          </cell>
          <cell r="S1211">
            <v>0</v>
          </cell>
          <cell r="T1211">
            <v>0</v>
          </cell>
          <cell r="U1211">
            <v>1000</v>
          </cell>
          <cell r="V1211">
            <v>0</v>
          </cell>
          <cell r="W1211">
            <v>0</v>
          </cell>
        </row>
        <row r="1212">
          <cell r="D1212" t="str">
            <v>통신선 총무부</v>
          </cell>
          <cell r="E1212">
            <v>619790001</v>
          </cell>
          <cell r="F1212" t="str">
            <v>경 도 시 험 기</v>
          </cell>
          <cell r="G1212" t="str">
            <v>1979.04.18</v>
          </cell>
          <cell r="H1212">
            <v>1993.12</v>
          </cell>
          <cell r="I1212">
            <v>5</v>
          </cell>
          <cell r="J1212">
            <v>0.45100000000000001</v>
          </cell>
          <cell r="K1212">
            <v>2098315</v>
          </cell>
          <cell r="L1212">
            <v>0</v>
          </cell>
          <cell r="M1212">
            <v>2098315</v>
          </cell>
          <cell r="N1212">
            <v>2097315</v>
          </cell>
          <cell r="O1212">
            <v>0</v>
          </cell>
          <cell r="P1212">
            <v>2097315</v>
          </cell>
          <cell r="Q1212">
            <v>1000</v>
          </cell>
          <cell r="R1212">
            <v>0</v>
          </cell>
          <cell r="S1212">
            <v>0</v>
          </cell>
          <cell r="T1212">
            <v>0</v>
          </cell>
          <cell r="U1212">
            <v>1000</v>
          </cell>
          <cell r="V1212">
            <v>0</v>
          </cell>
          <cell r="W1212">
            <v>0</v>
          </cell>
        </row>
        <row r="1213">
          <cell r="D1213" t="str">
            <v>통신선 총무부</v>
          </cell>
          <cell r="E1213">
            <v>619800003</v>
          </cell>
          <cell r="F1213" t="str">
            <v>피 막 측 정 기</v>
          </cell>
          <cell r="G1213" t="str">
            <v>1980.01.31</v>
          </cell>
          <cell r="H1213">
            <v>1993.12</v>
          </cell>
          <cell r="I1213">
            <v>5</v>
          </cell>
          <cell r="J1213">
            <v>0.45100000000000001</v>
          </cell>
          <cell r="K1213">
            <v>540000</v>
          </cell>
          <cell r="L1213">
            <v>0</v>
          </cell>
          <cell r="M1213">
            <v>540000</v>
          </cell>
          <cell r="N1213">
            <v>539000</v>
          </cell>
          <cell r="O1213">
            <v>0</v>
          </cell>
          <cell r="P1213">
            <v>539000</v>
          </cell>
          <cell r="Q1213">
            <v>1000</v>
          </cell>
          <cell r="R1213">
            <v>0</v>
          </cell>
          <cell r="S1213">
            <v>0</v>
          </cell>
          <cell r="T1213">
            <v>0</v>
          </cell>
          <cell r="U1213">
            <v>1000</v>
          </cell>
          <cell r="V1213">
            <v>0</v>
          </cell>
          <cell r="W1213">
            <v>0</v>
          </cell>
        </row>
        <row r="1214">
          <cell r="D1214" t="str">
            <v>통신선 총무부</v>
          </cell>
          <cell r="E1214">
            <v>619800011</v>
          </cell>
          <cell r="F1214" t="str">
            <v>경 도 시 험 기</v>
          </cell>
          <cell r="G1214" t="str">
            <v>1980.06.18</v>
          </cell>
          <cell r="H1214">
            <v>1993.12</v>
          </cell>
          <cell r="I1214">
            <v>5</v>
          </cell>
          <cell r="J1214">
            <v>0.45100000000000001</v>
          </cell>
          <cell r="K1214">
            <v>1626832</v>
          </cell>
          <cell r="L1214">
            <v>0</v>
          </cell>
          <cell r="M1214">
            <v>1626832</v>
          </cell>
          <cell r="N1214">
            <v>1625832</v>
          </cell>
          <cell r="O1214">
            <v>0</v>
          </cell>
          <cell r="P1214">
            <v>1625832</v>
          </cell>
          <cell r="Q1214">
            <v>1000</v>
          </cell>
          <cell r="R1214">
            <v>0</v>
          </cell>
          <cell r="S1214">
            <v>0</v>
          </cell>
          <cell r="T1214">
            <v>0</v>
          </cell>
          <cell r="U1214">
            <v>1000</v>
          </cell>
          <cell r="V1214">
            <v>0</v>
          </cell>
          <cell r="W1214">
            <v>0</v>
          </cell>
        </row>
        <row r="1215">
          <cell r="D1215" t="str">
            <v>통신선 총무부</v>
          </cell>
          <cell r="E1215">
            <v>619800012</v>
          </cell>
          <cell r="F1215" t="str">
            <v>DIFROFLER</v>
          </cell>
          <cell r="G1215" t="str">
            <v>1980.06.18</v>
          </cell>
          <cell r="H1215">
            <v>1993.12</v>
          </cell>
          <cell r="I1215">
            <v>5</v>
          </cell>
          <cell r="J1215">
            <v>0.45100000000000001</v>
          </cell>
          <cell r="K1215">
            <v>2515564</v>
          </cell>
          <cell r="L1215">
            <v>0</v>
          </cell>
          <cell r="M1215">
            <v>2515564</v>
          </cell>
          <cell r="N1215">
            <v>2514564</v>
          </cell>
          <cell r="O1215">
            <v>0</v>
          </cell>
          <cell r="P1215">
            <v>2514564</v>
          </cell>
          <cell r="Q1215">
            <v>1000</v>
          </cell>
          <cell r="R1215">
            <v>0</v>
          </cell>
          <cell r="S1215">
            <v>0</v>
          </cell>
          <cell r="T1215">
            <v>0</v>
          </cell>
          <cell r="U1215">
            <v>1000</v>
          </cell>
          <cell r="V1215">
            <v>0</v>
          </cell>
          <cell r="W1215">
            <v>0</v>
          </cell>
        </row>
        <row r="1216">
          <cell r="D1216" t="str">
            <v>통신선 총무부</v>
          </cell>
          <cell r="E1216">
            <v>619830002</v>
          </cell>
          <cell r="F1216" t="str">
            <v>두께측정기</v>
          </cell>
          <cell r="G1216" t="str">
            <v>1983.04.25</v>
          </cell>
          <cell r="H1216">
            <v>1993.12</v>
          </cell>
          <cell r="I1216">
            <v>5</v>
          </cell>
          <cell r="J1216">
            <v>0.45100000000000001</v>
          </cell>
          <cell r="K1216">
            <v>1843745</v>
          </cell>
          <cell r="L1216">
            <v>0</v>
          </cell>
          <cell r="M1216">
            <v>1843745</v>
          </cell>
          <cell r="N1216">
            <v>1842745</v>
          </cell>
          <cell r="O1216">
            <v>0</v>
          </cell>
          <cell r="P1216">
            <v>1842745</v>
          </cell>
          <cell r="Q1216">
            <v>1000</v>
          </cell>
          <cell r="R1216">
            <v>0</v>
          </cell>
          <cell r="S1216">
            <v>0</v>
          </cell>
          <cell r="T1216">
            <v>0</v>
          </cell>
          <cell r="U1216">
            <v>1000</v>
          </cell>
          <cell r="V1216">
            <v>0</v>
          </cell>
          <cell r="W1216">
            <v>0</v>
          </cell>
        </row>
        <row r="1217">
          <cell r="D1217" t="str">
            <v>통신선 총무부</v>
          </cell>
          <cell r="E1217">
            <v>619840008</v>
          </cell>
          <cell r="F1217" t="str">
            <v>두께측정기</v>
          </cell>
          <cell r="G1217" t="str">
            <v>1984.09.29</v>
          </cell>
          <cell r="H1217">
            <v>1993.12</v>
          </cell>
          <cell r="I1217">
            <v>5</v>
          </cell>
          <cell r="J1217">
            <v>0.45100000000000001</v>
          </cell>
          <cell r="K1217">
            <v>1571213</v>
          </cell>
          <cell r="L1217">
            <v>0</v>
          </cell>
          <cell r="M1217">
            <v>1571213</v>
          </cell>
          <cell r="N1217">
            <v>1570213</v>
          </cell>
          <cell r="O1217">
            <v>0</v>
          </cell>
          <cell r="P1217">
            <v>1570213</v>
          </cell>
          <cell r="Q1217">
            <v>1000</v>
          </cell>
          <cell r="R1217">
            <v>0</v>
          </cell>
          <cell r="S1217">
            <v>0</v>
          </cell>
          <cell r="T1217">
            <v>0</v>
          </cell>
          <cell r="U1217">
            <v>1000</v>
          </cell>
          <cell r="V1217">
            <v>0</v>
          </cell>
          <cell r="W1217">
            <v>0</v>
          </cell>
        </row>
        <row r="1218">
          <cell r="D1218" t="str">
            <v>통신선 총무부</v>
          </cell>
          <cell r="E1218">
            <v>619840018</v>
          </cell>
          <cell r="F1218" t="str">
            <v>실험용여과기</v>
          </cell>
          <cell r="G1218" t="str">
            <v>1984.12.31</v>
          </cell>
          <cell r="H1218">
            <v>1993.12</v>
          </cell>
          <cell r="I1218">
            <v>5</v>
          </cell>
          <cell r="J1218">
            <v>0.45100000000000001</v>
          </cell>
          <cell r="K1218">
            <v>550000</v>
          </cell>
          <cell r="L1218">
            <v>0</v>
          </cell>
          <cell r="M1218">
            <v>550000</v>
          </cell>
          <cell r="N1218">
            <v>549000</v>
          </cell>
          <cell r="O1218">
            <v>0</v>
          </cell>
          <cell r="P1218">
            <v>549000</v>
          </cell>
          <cell r="Q1218">
            <v>1000</v>
          </cell>
          <cell r="R1218">
            <v>0</v>
          </cell>
          <cell r="S1218">
            <v>0</v>
          </cell>
          <cell r="T1218">
            <v>0</v>
          </cell>
          <cell r="U1218">
            <v>1000</v>
          </cell>
          <cell r="V1218">
            <v>0</v>
          </cell>
          <cell r="W1218">
            <v>0</v>
          </cell>
        </row>
        <row r="1219">
          <cell r="D1219" t="str">
            <v>통신선 총무부</v>
          </cell>
          <cell r="E1219">
            <v>619880002</v>
          </cell>
          <cell r="F1219" t="str">
            <v>도 막 두 께 측 정 기</v>
          </cell>
          <cell r="G1219" t="str">
            <v>1988.03.31</v>
          </cell>
          <cell r="H1219">
            <v>1994.12</v>
          </cell>
          <cell r="I1219">
            <v>5</v>
          </cell>
          <cell r="J1219">
            <v>0.45100000000000001</v>
          </cell>
          <cell r="K1219">
            <v>1250000</v>
          </cell>
          <cell r="L1219">
            <v>0</v>
          </cell>
          <cell r="M1219">
            <v>1250000</v>
          </cell>
          <cell r="N1219">
            <v>1249000</v>
          </cell>
          <cell r="O1219">
            <v>0</v>
          </cell>
          <cell r="P1219">
            <v>1249000</v>
          </cell>
          <cell r="Q1219">
            <v>1000</v>
          </cell>
          <cell r="R1219">
            <v>0</v>
          </cell>
          <cell r="S1219">
            <v>0</v>
          </cell>
          <cell r="T1219">
            <v>0</v>
          </cell>
          <cell r="U1219">
            <v>1000</v>
          </cell>
          <cell r="V1219">
            <v>0</v>
          </cell>
          <cell r="W1219">
            <v>0</v>
          </cell>
        </row>
        <row r="1220">
          <cell r="D1220" t="str">
            <v>통신선 총무부</v>
          </cell>
          <cell r="E1220">
            <v>619880003</v>
          </cell>
          <cell r="F1220" t="str">
            <v>PROBE</v>
          </cell>
          <cell r="G1220" t="str">
            <v>1988.03.31</v>
          </cell>
          <cell r="H1220">
            <v>1994.12</v>
          </cell>
          <cell r="I1220">
            <v>5</v>
          </cell>
          <cell r="J1220">
            <v>0.45100000000000001</v>
          </cell>
          <cell r="K1220">
            <v>200000</v>
          </cell>
          <cell r="L1220">
            <v>0</v>
          </cell>
          <cell r="M1220">
            <v>200000</v>
          </cell>
          <cell r="N1220">
            <v>199000</v>
          </cell>
          <cell r="O1220">
            <v>0</v>
          </cell>
          <cell r="P1220">
            <v>199000</v>
          </cell>
          <cell r="Q1220">
            <v>1000</v>
          </cell>
          <cell r="R1220">
            <v>0</v>
          </cell>
          <cell r="S1220">
            <v>0</v>
          </cell>
          <cell r="T1220">
            <v>0</v>
          </cell>
          <cell r="U1220">
            <v>1000</v>
          </cell>
          <cell r="V1220">
            <v>0</v>
          </cell>
          <cell r="W1220">
            <v>0</v>
          </cell>
        </row>
        <row r="1221">
          <cell r="D1221" t="str">
            <v>통신선 총무부</v>
          </cell>
          <cell r="E1221">
            <v>619930022</v>
          </cell>
          <cell r="F1221" t="str">
            <v>현미경</v>
          </cell>
          <cell r="G1221" t="str">
            <v>1993.09.30</v>
          </cell>
          <cell r="H1221">
            <v>2000.09</v>
          </cell>
          <cell r="I1221">
            <v>5</v>
          </cell>
          <cell r="J1221">
            <v>0.45100000000000001</v>
          </cell>
          <cell r="K1221">
            <v>17931154</v>
          </cell>
          <cell r="L1221">
            <v>0</v>
          </cell>
          <cell r="M1221">
            <v>17931154</v>
          </cell>
          <cell r="N1221">
            <v>17930154</v>
          </cell>
          <cell r="O1221">
            <v>0</v>
          </cell>
          <cell r="P1221">
            <v>17930154</v>
          </cell>
          <cell r="Q1221">
            <v>1000</v>
          </cell>
          <cell r="R1221">
            <v>0</v>
          </cell>
          <cell r="S1221">
            <v>0</v>
          </cell>
          <cell r="T1221">
            <v>0</v>
          </cell>
          <cell r="U1221">
            <v>1000</v>
          </cell>
          <cell r="V1221">
            <v>0</v>
          </cell>
          <cell r="W1221">
            <v>0</v>
          </cell>
        </row>
        <row r="1222">
          <cell r="D1222" t="str">
            <v>통신선 총무부</v>
          </cell>
          <cell r="E1222">
            <v>620000005</v>
          </cell>
          <cell r="F1222" t="str">
            <v>소각로 온도기록계</v>
          </cell>
          <cell r="G1222" t="str">
            <v>2000.07.05</v>
          </cell>
          <cell r="I1222">
            <v>5</v>
          </cell>
          <cell r="J1222">
            <v>0.45100000000000001</v>
          </cell>
          <cell r="K1222">
            <v>1363637</v>
          </cell>
          <cell r="L1222">
            <v>0</v>
          </cell>
          <cell r="M1222">
            <v>1363637</v>
          </cell>
          <cell r="N1222">
            <v>783818</v>
          </cell>
          <cell r="O1222">
            <v>261498</v>
          </cell>
          <cell r="P1222">
            <v>1045316</v>
          </cell>
          <cell r="Q1222">
            <v>318321</v>
          </cell>
          <cell r="R1222">
            <v>0</v>
          </cell>
          <cell r="S1222">
            <v>0</v>
          </cell>
          <cell r="T1222">
            <v>261498</v>
          </cell>
          <cell r="U1222">
            <v>318321</v>
          </cell>
          <cell r="V1222">
            <v>143562</v>
          </cell>
          <cell r="W1222">
            <v>143562</v>
          </cell>
        </row>
        <row r="1223">
          <cell r="D1223" t="str">
            <v>W공</v>
          </cell>
          <cell r="K1223">
            <v>443944705</v>
          </cell>
          <cell r="L1223">
            <v>0</v>
          </cell>
          <cell r="M1223">
            <v>443944705</v>
          </cell>
          <cell r="N1223">
            <v>442112076</v>
          </cell>
          <cell r="O1223">
            <v>743531</v>
          </cell>
          <cell r="P1223">
            <v>442855607</v>
          </cell>
          <cell r="Q1223">
            <v>1089098</v>
          </cell>
          <cell r="R1223">
            <v>0</v>
          </cell>
          <cell r="S1223">
            <v>0</v>
          </cell>
          <cell r="T1223">
            <v>743531</v>
          </cell>
          <cell r="U1223">
            <v>1089098</v>
          </cell>
          <cell r="V1223">
            <v>408198</v>
          </cell>
          <cell r="W1223">
            <v>408198</v>
          </cell>
        </row>
        <row r="1224">
          <cell r="D1224" t="str">
            <v>통신선 소재1팀</v>
          </cell>
          <cell r="E1224">
            <v>619950007</v>
          </cell>
          <cell r="F1224" t="str">
            <v>전자저울</v>
          </cell>
          <cell r="G1224" t="str">
            <v>1995.11.30</v>
          </cell>
          <cell r="H1224">
            <v>2000.12</v>
          </cell>
          <cell r="I1224">
            <v>5</v>
          </cell>
          <cell r="J1224">
            <v>0.45100000000000001</v>
          </cell>
          <cell r="K1224">
            <v>2000000</v>
          </cell>
          <cell r="L1224">
            <v>0</v>
          </cell>
          <cell r="M1224">
            <v>2000000</v>
          </cell>
          <cell r="N1224">
            <v>1999000</v>
          </cell>
          <cell r="O1224">
            <v>0</v>
          </cell>
          <cell r="P1224">
            <v>1999000</v>
          </cell>
          <cell r="Q1224">
            <v>1000</v>
          </cell>
          <cell r="R1224">
            <v>0</v>
          </cell>
          <cell r="S1224">
            <v>0</v>
          </cell>
          <cell r="T1224">
            <v>0</v>
          </cell>
          <cell r="U1224">
            <v>1000</v>
          </cell>
          <cell r="V1224">
            <v>0</v>
          </cell>
          <cell r="W1224">
            <v>0</v>
          </cell>
        </row>
        <row r="1225">
          <cell r="D1225" t="str">
            <v>통신선 소재1팀</v>
          </cell>
          <cell r="E1225">
            <v>619960004</v>
          </cell>
          <cell r="F1225" t="str">
            <v>5KVA 용접기(1SET)</v>
          </cell>
          <cell r="G1225" t="str">
            <v>1996.10.31</v>
          </cell>
          <cell r="H1225">
            <v>2002.04</v>
          </cell>
          <cell r="I1225">
            <v>5</v>
          </cell>
          <cell r="J1225">
            <v>0.45100000000000001</v>
          </cell>
          <cell r="K1225">
            <v>1200000</v>
          </cell>
          <cell r="L1225">
            <v>0</v>
          </cell>
          <cell r="M1225">
            <v>1200000</v>
          </cell>
          <cell r="N1225">
            <v>1131025</v>
          </cell>
          <cell r="O1225">
            <v>67975</v>
          </cell>
          <cell r="P1225">
            <v>1199000</v>
          </cell>
          <cell r="Q1225">
            <v>1000</v>
          </cell>
          <cell r="R1225">
            <v>0</v>
          </cell>
          <cell r="S1225">
            <v>0</v>
          </cell>
          <cell r="T1225">
            <v>67975</v>
          </cell>
          <cell r="U1225">
            <v>1000</v>
          </cell>
          <cell r="V1225">
            <v>0</v>
          </cell>
          <cell r="W1225">
            <v>0</v>
          </cell>
        </row>
        <row r="1226">
          <cell r="D1226" t="str">
            <v>통신선 소재2팀</v>
          </cell>
          <cell r="E1226">
            <v>619960005</v>
          </cell>
          <cell r="F1226" t="str">
            <v>20KVA 용접기(2SET)</v>
          </cell>
          <cell r="G1226" t="str">
            <v>1996.10.31</v>
          </cell>
          <cell r="H1226">
            <v>2002.04</v>
          </cell>
          <cell r="I1226">
            <v>5</v>
          </cell>
          <cell r="J1226">
            <v>0.45100000000000001</v>
          </cell>
          <cell r="K1226">
            <v>5300000</v>
          </cell>
          <cell r="L1226">
            <v>0</v>
          </cell>
          <cell r="M1226">
            <v>5300000</v>
          </cell>
          <cell r="N1226">
            <v>4995362</v>
          </cell>
          <cell r="O1226">
            <v>303638</v>
          </cell>
          <cell r="P1226">
            <v>5299000</v>
          </cell>
          <cell r="Q1226">
            <v>1000</v>
          </cell>
          <cell r="R1226">
            <v>0</v>
          </cell>
          <cell r="S1226">
            <v>0</v>
          </cell>
          <cell r="T1226">
            <v>303638</v>
          </cell>
          <cell r="U1226">
            <v>1000</v>
          </cell>
          <cell r="V1226">
            <v>0</v>
          </cell>
          <cell r="W1226">
            <v>0</v>
          </cell>
        </row>
        <row r="1227">
          <cell r="D1227" t="str">
            <v>통신선 소재2팀</v>
          </cell>
          <cell r="E1227">
            <v>619970002</v>
          </cell>
          <cell r="F1227" t="str">
            <v>BANDING.M/C(조임기)</v>
          </cell>
          <cell r="G1227" t="str">
            <v>1997.01.25</v>
          </cell>
          <cell r="H1227">
            <v>2002.1</v>
          </cell>
          <cell r="I1227">
            <v>5</v>
          </cell>
          <cell r="J1227">
            <v>0.45100000000000001</v>
          </cell>
          <cell r="K1227">
            <v>3000000</v>
          </cell>
          <cell r="L1227">
            <v>0</v>
          </cell>
          <cell r="M1227">
            <v>3000000</v>
          </cell>
          <cell r="N1227">
            <v>2765711</v>
          </cell>
          <cell r="O1227">
            <v>233289</v>
          </cell>
          <cell r="P1227">
            <v>2999000</v>
          </cell>
          <cell r="Q1227">
            <v>1000</v>
          </cell>
          <cell r="R1227">
            <v>0</v>
          </cell>
          <cell r="S1227">
            <v>0</v>
          </cell>
          <cell r="T1227">
            <v>233289</v>
          </cell>
          <cell r="U1227">
            <v>1000</v>
          </cell>
          <cell r="V1227">
            <v>0</v>
          </cell>
          <cell r="W1227">
            <v>0</v>
          </cell>
        </row>
        <row r="1228">
          <cell r="D1228" t="str">
            <v>통신선 소재팀</v>
          </cell>
          <cell r="E1228">
            <v>620010009</v>
          </cell>
          <cell r="F1228" t="str">
            <v>PVC 용접기</v>
          </cell>
          <cell r="G1228" t="str">
            <v>2001.10.22</v>
          </cell>
          <cell r="I1228">
            <v>5</v>
          </cell>
          <cell r="J1228">
            <v>0.45100000000000001</v>
          </cell>
          <cell r="K1228">
            <v>1000000</v>
          </cell>
          <cell r="L1228">
            <v>0</v>
          </cell>
          <cell r="M1228">
            <v>1000000</v>
          </cell>
          <cell r="N1228">
            <v>225500</v>
          </cell>
          <cell r="O1228">
            <v>349300</v>
          </cell>
          <cell r="P1228">
            <v>574800</v>
          </cell>
          <cell r="Q1228">
            <v>425200</v>
          </cell>
          <cell r="R1228">
            <v>0</v>
          </cell>
          <cell r="S1228">
            <v>0</v>
          </cell>
          <cell r="T1228">
            <v>349300</v>
          </cell>
          <cell r="U1228">
            <v>425200</v>
          </cell>
          <cell r="V1228">
            <v>191765</v>
          </cell>
          <cell r="W1228">
            <v>191765</v>
          </cell>
        </row>
        <row r="1229">
          <cell r="D1229" t="str">
            <v>C/P공</v>
          </cell>
          <cell r="K1229">
            <v>12500000</v>
          </cell>
          <cell r="L1229">
            <v>0</v>
          </cell>
          <cell r="M1229">
            <v>12500000</v>
          </cell>
          <cell r="N1229">
            <v>11116598</v>
          </cell>
          <cell r="O1229">
            <v>954202</v>
          </cell>
          <cell r="P1229">
            <v>12070800</v>
          </cell>
          <cell r="Q1229">
            <v>429200</v>
          </cell>
          <cell r="R1229">
            <v>0</v>
          </cell>
          <cell r="S1229">
            <v>0</v>
          </cell>
          <cell r="T1229">
            <v>954202</v>
          </cell>
          <cell r="U1229">
            <v>429200</v>
          </cell>
          <cell r="V1229">
            <v>191765</v>
          </cell>
          <cell r="W1229">
            <v>191765</v>
          </cell>
        </row>
        <row r="1230">
          <cell r="D1230" t="str">
            <v>통신선 SCR사업부</v>
          </cell>
          <cell r="E1230">
            <v>620010004</v>
          </cell>
          <cell r="F1230" t="str">
            <v>NAPS PUMP</v>
          </cell>
          <cell r="G1230" t="str">
            <v>2001.07.02</v>
          </cell>
          <cell r="I1230">
            <v>5</v>
          </cell>
          <cell r="J1230">
            <v>0.45100000000000001</v>
          </cell>
          <cell r="K1230">
            <v>2500000</v>
          </cell>
          <cell r="L1230">
            <v>0</v>
          </cell>
          <cell r="M1230">
            <v>2500000</v>
          </cell>
          <cell r="N1230">
            <v>563750</v>
          </cell>
          <cell r="O1230">
            <v>873249</v>
          </cell>
          <cell r="P1230">
            <v>1436999</v>
          </cell>
          <cell r="Q1230">
            <v>1063001</v>
          </cell>
          <cell r="R1230">
            <v>0</v>
          </cell>
          <cell r="S1230">
            <v>0</v>
          </cell>
          <cell r="T1230">
            <v>873249</v>
          </cell>
          <cell r="U1230">
            <v>1063001</v>
          </cell>
          <cell r="V1230">
            <v>479413</v>
          </cell>
          <cell r="W1230">
            <v>479413</v>
          </cell>
        </row>
        <row r="1231">
          <cell r="D1231" t="str">
            <v>통신선 SCR사업부</v>
          </cell>
          <cell r="E1231">
            <v>620010006</v>
          </cell>
          <cell r="F1231" t="str">
            <v>수동밴딩기</v>
          </cell>
          <cell r="G1231" t="str">
            <v>2001.09.07</v>
          </cell>
          <cell r="I1231">
            <v>5</v>
          </cell>
          <cell r="J1231">
            <v>0.45100000000000001</v>
          </cell>
          <cell r="K1231">
            <v>4300000</v>
          </cell>
          <cell r="L1231">
            <v>0</v>
          </cell>
          <cell r="M1231">
            <v>4300000</v>
          </cell>
          <cell r="N1231">
            <v>969650</v>
          </cell>
          <cell r="O1231">
            <v>1501988</v>
          </cell>
          <cell r="P1231">
            <v>2471638</v>
          </cell>
          <cell r="Q1231">
            <v>1828362</v>
          </cell>
          <cell r="R1231">
            <v>0</v>
          </cell>
          <cell r="S1231">
            <v>0</v>
          </cell>
          <cell r="T1231">
            <v>1501988</v>
          </cell>
          <cell r="U1231">
            <v>1828362</v>
          </cell>
          <cell r="V1231">
            <v>824591</v>
          </cell>
          <cell r="W1231">
            <v>824591</v>
          </cell>
        </row>
        <row r="1232">
          <cell r="D1232" t="str">
            <v>통신선 SCR사업부</v>
          </cell>
          <cell r="E1232">
            <v>620010008</v>
          </cell>
          <cell r="F1232" t="str">
            <v>CASTING WHEEL</v>
          </cell>
          <cell r="G1232" t="str">
            <v>2001.09.26</v>
          </cell>
          <cell r="I1232">
            <v>5</v>
          </cell>
          <cell r="J1232">
            <v>0.45100000000000001</v>
          </cell>
          <cell r="K1232">
            <v>9200000</v>
          </cell>
          <cell r="L1232">
            <v>0</v>
          </cell>
          <cell r="M1232">
            <v>9200000</v>
          </cell>
          <cell r="N1232">
            <v>2074600</v>
          </cell>
          <cell r="O1232">
            <v>3213555</v>
          </cell>
          <cell r="P1232">
            <v>5288155</v>
          </cell>
          <cell r="Q1232">
            <v>3911845</v>
          </cell>
          <cell r="R1232">
            <v>0</v>
          </cell>
          <cell r="S1232">
            <v>0</v>
          </cell>
          <cell r="T1232">
            <v>3213555</v>
          </cell>
          <cell r="U1232">
            <v>3911845</v>
          </cell>
          <cell r="V1232">
            <v>1764242</v>
          </cell>
          <cell r="W1232">
            <v>1764242</v>
          </cell>
        </row>
        <row r="1233">
          <cell r="D1233" t="str">
            <v>통신선 SCR사업부</v>
          </cell>
          <cell r="E1233">
            <v>620020001</v>
          </cell>
          <cell r="F1233" t="str">
            <v>AC 모터</v>
          </cell>
          <cell r="G1233" t="str">
            <v>2002.02.15</v>
          </cell>
          <cell r="I1233">
            <v>5</v>
          </cell>
          <cell r="J1233">
            <v>0.45100000000000001</v>
          </cell>
          <cell r="K1233">
            <v>0</v>
          </cell>
          <cell r="L1233">
            <v>3000000</v>
          </cell>
          <cell r="M1233">
            <v>3000000</v>
          </cell>
          <cell r="N1233">
            <v>0</v>
          </cell>
          <cell r="O1233">
            <v>1240250</v>
          </cell>
          <cell r="P1233">
            <v>1240250</v>
          </cell>
          <cell r="Q1233">
            <v>1759750</v>
          </cell>
          <cell r="R1233">
            <v>0</v>
          </cell>
          <cell r="S1233">
            <v>0</v>
          </cell>
          <cell r="T1233">
            <v>1240250</v>
          </cell>
          <cell r="U1233">
            <v>1759750</v>
          </cell>
          <cell r="V1233">
            <v>793647</v>
          </cell>
          <cell r="W1233">
            <v>793647</v>
          </cell>
        </row>
        <row r="1234">
          <cell r="D1234" t="str">
            <v>통신선 SCR생산팀</v>
          </cell>
          <cell r="E1234">
            <v>620000003</v>
          </cell>
          <cell r="F1234" t="str">
            <v>신선기케리어</v>
          </cell>
          <cell r="G1234" t="str">
            <v>2000.06.22</v>
          </cell>
          <cell r="I1234">
            <v>5</v>
          </cell>
          <cell r="J1234">
            <v>0.45100000000000001</v>
          </cell>
          <cell r="K1234">
            <v>24000000</v>
          </cell>
          <cell r="L1234">
            <v>0</v>
          </cell>
          <cell r="M1234">
            <v>24000000</v>
          </cell>
          <cell r="N1234">
            <v>16766376</v>
          </cell>
          <cell r="O1234">
            <v>3262364</v>
          </cell>
          <cell r="P1234">
            <v>20028740</v>
          </cell>
          <cell r="Q1234">
            <v>3971260</v>
          </cell>
          <cell r="R1234">
            <v>0</v>
          </cell>
          <cell r="S1234">
            <v>0</v>
          </cell>
          <cell r="T1234">
            <v>3262364</v>
          </cell>
          <cell r="U1234">
            <v>3971260</v>
          </cell>
          <cell r="V1234">
            <v>1791038</v>
          </cell>
          <cell r="W1234">
            <v>1791038</v>
          </cell>
        </row>
        <row r="1235">
          <cell r="D1235" t="str">
            <v>통신선 SCR팀</v>
          </cell>
          <cell r="E1235">
            <v>620000004</v>
          </cell>
          <cell r="F1235" t="str">
            <v>CARRIER</v>
          </cell>
          <cell r="G1235" t="str">
            <v>2000.06.30</v>
          </cell>
          <cell r="I1235">
            <v>5</v>
          </cell>
          <cell r="J1235">
            <v>0.45100000000000001</v>
          </cell>
          <cell r="K1235">
            <v>40000000</v>
          </cell>
          <cell r="L1235">
            <v>0</v>
          </cell>
          <cell r="M1235">
            <v>40000000</v>
          </cell>
          <cell r="N1235">
            <v>27943960</v>
          </cell>
          <cell r="O1235">
            <v>5437274</v>
          </cell>
          <cell r="P1235">
            <v>33381234</v>
          </cell>
          <cell r="Q1235">
            <v>6618766</v>
          </cell>
          <cell r="R1235">
            <v>0</v>
          </cell>
          <cell r="S1235">
            <v>0</v>
          </cell>
          <cell r="T1235">
            <v>5437274</v>
          </cell>
          <cell r="U1235">
            <v>6618766</v>
          </cell>
          <cell r="V1235">
            <v>2985063</v>
          </cell>
          <cell r="W1235">
            <v>2985063</v>
          </cell>
        </row>
        <row r="1236">
          <cell r="D1236" t="str">
            <v>SCR공</v>
          </cell>
          <cell r="K1236">
            <v>80000000</v>
          </cell>
          <cell r="L1236">
            <v>3000000</v>
          </cell>
          <cell r="M1236">
            <v>83000000</v>
          </cell>
          <cell r="N1236">
            <v>48318336</v>
          </cell>
          <cell r="O1236">
            <v>15528680</v>
          </cell>
          <cell r="P1236">
            <v>63847016</v>
          </cell>
          <cell r="Q1236">
            <v>19152984</v>
          </cell>
          <cell r="R1236">
            <v>0</v>
          </cell>
          <cell r="S1236">
            <v>0</v>
          </cell>
          <cell r="T1236">
            <v>15528680</v>
          </cell>
          <cell r="U1236">
            <v>19152984</v>
          </cell>
          <cell r="V1236">
            <v>8637994</v>
          </cell>
          <cell r="W1236">
            <v>8637994</v>
          </cell>
        </row>
        <row r="1237">
          <cell r="K1237">
            <v>2347279934</v>
          </cell>
          <cell r="L1237">
            <v>19973636</v>
          </cell>
          <cell r="M1237">
            <v>2364253570</v>
          </cell>
          <cell r="N1237">
            <v>2241924745</v>
          </cell>
          <cell r="O1237">
            <v>66751134</v>
          </cell>
          <cell r="P1237">
            <v>2307137180</v>
          </cell>
          <cell r="Q1237">
            <v>57116390</v>
          </cell>
          <cell r="R1237">
            <v>3000000</v>
          </cell>
          <cell r="S1237">
            <v>1538699</v>
          </cell>
          <cell r="T1237">
            <v>66751134</v>
          </cell>
          <cell r="U1237">
            <v>57116390</v>
          </cell>
          <cell r="V1237">
            <v>25592597</v>
          </cell>
          <cell r="W1237">
            <v>25592597</v>
          </cell>
        </row>
        <row r="1238">
          <cell r="D1238" t="str">
            <v>감사실</v>
          </cell>
          <cell r="E1238">
            <v>720020026</v>
          </cell>
          <cell r="F1238" t="str">
            <v>컴퓨터세트(M5950)</v>
          </cell>
          <cell r="G1238" t="str">
            <v>2002.03.29</v>
          </cell>
          <cell r="I1238">
            <v>5</v>
          </cell>
          <cell r="J1238">
            <v>0.45100000000000001</v>
          </cell>
          <cell r="K1238">
            <v>0</v>
          </cell>
          <cell r="L1238">
            <v>1240000</v>
          </cell>
          <cell r="M1238">
            <v>1240000</v>
          </cell>
          <cell r="N1238">
            <v>0</v>
          </cell>
          <cell r="O1238">
            <v>466033</v>
          </cell>
          <cell r="P1238">
            <v>466033</v>
          </cell>
          <cell r="Q1238">
            <v>773967</v>
          </cell>
          <cell r="R1238">
            <v>0</v>
          </cell>
          <cell r="S1238">
            <v>0</v>
          </cell>
          <cell r="T1238">
            <v>466033</v>
          </cell>
          <cell r="U1238">
            <v>773967</v>
          </cell>
          <cell r="V1238">
            <v>349059</v>
          </cell>
          <cell r="W1238">
            <v>349059</v>
          </cell>
        </row>
        <row r="1239">
          <cell r="D1239" t="str">
            <v>경영기획실</v>
          </cell>
          <cell r="E1239">
            <v>719940009</v>
          </cell>
          <cell r="F1239" t="str">
            <v>컴퓨터</v>
          </cell>
          <cell r="G1239" t="str">
            <v>1994.02.03</v>
          </cell>
          <cell r="H1239">
            <v>2000.03</v>
          </cell>
          <cell r="I1239">
            <v>5</v>
          </cell>
          <cell r="J1239">
            <v>0.45100000000000001</v>
          </cell>
          <cell r="K1239">
            <v>1400000</v>
          </cell>
          <cell r="L1239">
            <v>0</v>
          </cell>
          <cell r="M1239">
            <v>1400000</v>
          </cell>
          <cell r="N1239">
            <v>1399000</v>
          </cell>
          <cell r="O1239">
            <v>0</v>
          </cell>
          <cell r="P1239">
            <v>1399000</v>
          </cell>
          <cell r="Q1239">
            <v>1000</v>
          </cell>
          <cell r="R1239">
            <v>0</v>
          </cell>
          <cell r="S1239">
            <v>0</v>
          </cell>
          <cell r="T1239">
            <v>0</v>
          </cell>
          <cell r="U1239">
            <v>1000</v>
          </cell>
          <cell r="V1239">
            <v>0</v>
          </cell>
          <cell r="W1239">
            <v>0</v>
          </cell>
        </row>
        <row r="1240">
          <cell r="D1240" t="str">
            <v>경영기획실</v>
          </cell>
          <cell r="E1240">
            <v>719940014</v>
          </cell>
          <cell r="F1240" t="str">
            <v>프린터</v>
          </cell>
          <cell r="G1240" t="str">
            <v>1994.03.24</v>
          </cell>
          <cell r="H1240">
            <v>2000.03</v>
          </cell>
          <cell r="I1240">
            <v>5</v>
          </cell>
          <cell r="J1240">
            <v>0.45100000000000001</v>
          </cell>
          <cell r="K1240">
            <v>970000</v>
          </cell>
          <cell r="L1240">
            <v>0</v>
          </cell>
          <cell r="M1240">
            <v>970000</v>
          </cell>
          <cell r="N1240">
            <v>969000</v>
          </cell>
          <cell r="O1240">
            <v>0</v>
          </cell>
          <cell r="P1240">
            <v>969000</v>
          </cell>
          <cell r="Q1240">
            <v>1000</v>
          </cell>
          <cell r="R1240">
            <v>0</v>
          </cell>
          <cell r="S1240">
            <v>0</v>
          </cell>
          <cell r="T1240">
            <v>0</v>
          </cell>
          <cell r="U1240">
            <v>1000</v>
          </cell>
          <cell r="V1240">
            <v>0</v>
          </cell>
          <cell r="W1240">
            <v>0</v>
          </cell>
        </row>
        <row r="1241">
          <cell r="D1241" t="str">
            <v>경영기획실</v>
          </cell>
          <cell r="E1241">
            <v>719940071</v>
          </cell>
          <cell r="F1241" t="str">
            <v>실물투영기</v>
          </cell>
          <cell r="G1241" t="str">
            <v>1994.11.30</v>
          </cell>
          <cell r="H1241">
            <v>2002.01</v>
          </cell>
          <cell r="I1241">
            <v>5</v>
          </cell>
          <cell r="J1241">
            <v>0.45100000000000001</v>
          </cell>
          <cell r="K1241">
            <v>2346000</v>
          </cell>
          <cell r="L1241">
            <v>0</v>
          </cell>
          <cell r="M1241">
            <v>2346000</v>
          </cell>
          <cell r="N1241">
            <v>2228292</v>
          </cell>
          <cell r="O1241">
            <v>116708</v>
          </cell>
          <cell r="P1241">
            <v>2345000</v>
          </cell>
          <cell r="Q1241">
            <v>1000</v>
          </cell>
          <cell r="R1241">
            <v>0</v>
          </cell>
          <cell r="S1241">
            <v>0</v>
          </cell>
          <cell r="T1241">
            <v>116708</v>
          </cell>
          <cell r="U1241">
            <v>1000</v>
          </cell>
          <cell r="V1241">
            <v>0</v>
          </cell>
          <cell r="W1241">
            <v>0</v>
          </cell>
        </row>
        <row r="1242">
          <cell r="D1242" t="str">
            <v>경영기획실</v>
          </cell>
          <cell r="E1242">
            <v>719950050</v>
          </cell>
          <cell r="F1242" t="str">
            <v>프린터</v>
          </cell>
          <cell r="G1242" t="str">
            <v>1995.07.22</v>
          </cell>
          <cell r="H1242">
            <v>1999.1</v>
          </cell>
          <cell r="I1242">
            <v>5</v>
          </cell>
          <cell r="J1242">
            <v>0.45100000000000001</v>
          </cell>
          <cell r="K1242">
            <v>1987500</v>
          </cell>
          <cell r="L1242">
            <v>0</v>
          </cell>
          <cell r="M1242">
            <v>1987500</v>
          </cell>
          <cell r="N1242">
            <v>1986500</v>
          </cell>
          <cell r="O1242">
            <v>0</v>
          </cell>
          <cell r="P1242">
            <v>1986500</v>
          </cell>
          <cell r="Q1242">
            <v>1000</v>
          </cell>
          <cell r="R1242">
            <v>0</v>
          </cell>
          <cell r="S1242">
            <v>0</v>
          </cell>
          <cell r="T1242">
            <v>0</v>
          </cell>
          <cell r="U1242">
            <v>1000</v>
          </cell>
          <cell r="V1242">
            <v>0</v>
          </cell>
          <cell r="W1242">
            <v>0</v>
          </cell>
        </row>
        <row r="1243">
          <cell r="D1243" t="str">
            <v>경영기획실</v>
          </cell>
          <cell r="E1243">
            <v>719950059</v>
          </cell>
          <cell r="F1243" t="str">
            <v>컴퓨터</v>
          </cell>
          <cell r="G1243" t="str">
            <v>1995.07.31</v>
          </cell>
          <cell r="H1243">
            <v>1999.1</v>
          </cell>
          <cell r="I1243">
            <v>5</v>
          </cell>
          <cell r="J1243">
            <v>0.45100000000000001</v>
          </cell>
          <cell r="K1243">
            <v>3430600</v>
          </cell>
          <cell r="L1243">
            <v>0</v>
          </cell>
          <cell r="M1243">
            <v>3430600</v>
          </cell>
          <cell r="N1243">
            <v>3429600</v>
          </cell>
          <cell r="O1243">
            <v>0</v>
          </cell>
          <cell r="P1243">
            <v>3429600</v>
          </cell>
          <cell r="Q1243">
            <v>1000</v>
          </cell>
          <cell r="R1243">
            <v>0</v>
          </cell>
          <cell r="S1243">
            <v>0</v>
          </cell>
          <cell r="T1243">
            <v>0</v>
          </cell>
          <cell r="U1243">
            <v>1000</v>
          </cell>
          <cell r="V1243">
            <v>0</v>
          </cell>
          <cell r="W1243">
            <v>0</v>
          </cell>
        </row>
        <row r="1244">
          <cell r="D1244" t="str">
            <v>경영기획실</v>
          </cell>
          <cell r="E1244">
            <v>719950080</v>
          </cell>
          <cell r="F1244" t="str">
            <v>QLBP SF3S</v>
          </cell>
          <cell r="G1244" t="str">
            <v>1995.10.11</v>
          </cell>
          <cell r="H1244">
            <v>1999.1</v>
          </cell>
          <cell r="I1244">
            <v>5</v>
          </cell>
          <cell r="J1244">
            <v>0.45100000000000001</v>
          </cell>
          <cell r="K1244">
            <v>1900000</v>
          </cell>
          <cell r="L1244">
            <v>0</v>
          </cell>
          <cell r="M1244">
            <v>1900000</v>
          </cell>
          <cell r="N1244">
            <v>1899000</v>
          </cell>
          <cell r="O1244">
            <v>0</v>
          </cell>
          <cell r="P1244">
            <v>1899000</v>
          </cell>
          <cell r="Q1244">
            <v>1000</v>
          </cell>
          <cell r="R1244">
            <v>0</v>
          </cell>
          <cell r="S1244">
            <v>0</v>
          </cell>
          <cell r="T1244">
            <v>0</v>
          </cell>
          <cell r="U1244">
            <v>1000</v>
          </cell>
          <cell r="V1244">
            <v>0</v>
          </cell>
          <cell r="W1244">
            <v>0</v>
          </cell>
        </row>
        <row r="1245">
          <cell r="D1245" t="str">
            <v>경영기획실</v>
          </cell>
          <cell r="E1245">
            <v>720010001</v>
          </cell>
          <cell r="F1245" t="str">
            <v>컴퓨터(M5611)</v>
          </cell>
          <cell r="G1245" t="str">
            <v>2001.01.30</v>
          </cell>
          <cell r="I1245">
            <v>5</v>
          </cell>
          <cell r="J1245">
            <v>0.45100000000000001</v>
          </cell>
          <cell r="K1245">
            <v>1565000</v>
          </cell>
          <cell r="L1245">
            <v>0</v>
          </cell>
          <cell r="M1245">
            <v>1565000</v>
          </cell>
          <cell r="N1245">
            <v>705815</v>
          </cell>
          <cell r="O1245">
            <v>387492</v>
          </cell>
          <cell r="P1245">
            <v>1093307</v>
          </cell>
          <cell r="Q1245">
            <v>471693</v>
          </cell>
          <cell r="R1245">
            <v>0</v>
          </cell>
          <cell r="S1245">
            <v>0</v>
          </cell>
          <cell r="T1245">
            <v>387492</v>
          </cell>
          <cell r="U1245">
            <v>471693</v>
          </cell>
          <cell r="V1245">
            <v>212733</v>
          </cell>
          <cell r="W1245">
            <v>212733</v>
          </cell>
        </row>
        <row r="1246">
          <cell r="D1246" t="str">
            <v>경영기획실 지원부문</v>
          </cell>
          <cell r="E1246">
            <v>719950063</v>
          </cell>
          <cell r="F1246" t="str">
            <v>LASER PRINTER</v>
          </cell>
          <cell r="G1246" t="str">
            <v>1995.07.31</v>
          </cell>
          <cell r="H1246">
            <v>1999.1</v>
          </cell>
          <cell r="I1246">
            <v>5</v>
          </cell>
          <cell r="J1246">
            <v>0.45100000000000001</v>
          </cell>
          <cell r="K1246">
            <v>1863000</v>
          </cell>
          <cell r="L1246">
            <v>0</v>
          </cell>
          <cell r="M1246">
            <v>1863000</v>
          </cell>
          <cell r="N1246">
            <v>1862000</v>
          </cell>
          <cell r="O1246">
            <v>0</v>
          </cell>
          <cell r="P1246">
            <v>1862000</v>
          </cell>
          <cell r="Q1246">
            <v>1000</v>
          </cell>
          <cell r="R1246">
            <v>0</v>
          </cell>
          <cell r="S1246">
            <v>0</v>
          </cell>
          <cell r="T1246">
            <v>0</v>
          </cell>
          <cell r="U1246">
            <v>1000</v>
          </cell>
          <cell r="V1246">
            <v>0</v>
          </cell>
          <cell r="W1246">
            <v>0</v>
          </cell>
        </row>
        <row r="1247">
          <cell r="D1247" t="str">
            <v>경영기획실 지원부문</v>
          </cell>
          <cell r="E1247">
            <v>719970082</v>
          </cell>
          <cell r="F1247" t="str">
            <v>COMMPUTER 510D</v>
          </cell>
          <cell r="G1247" t="str">
            <v>1997.07.01</v>
          </cell>
          <cell r="H1247">
            <v>2002.04</v>
          </cell>
          <cell r="I1247">
            <v>5</v>
          </cell>
          <cell r="J1247">
            <v>0.45100000000000001</v>
          </cell>
          <cell r="K1247">
            <v>1859000</v>
          </cell>
          <cell r="L1247">
            <v>0</v>
          </cell>
          <cell r="M1247">
            <v>1859000</v>
          </cell>
          <cell r="N1247">
            <v>1752140</v>
          </cell>
          <cell r="O1247">
            <v>105860</v>
          </cell>
          <cell r="P1247">
            <v>1858000</v>
          </cell>
          <cell r="Q1247">
            <v>1000</v>
          </cell>
          <cell r="R1247">
            <v>0</v>
          </cell>
          <cell r="S1247">
            <v>0</v>
          </cell>
          <cell r="T1247">
            <v>105860</v>
          </cell>
          <cell r="U1247">
            <v>1000</v>
          </cell>
          <cell r="V1247">
            <v>0</v>
          </cell>
          <cell r="W1247">
            <v>0</v>
          </cell>
        </row>
        <row r="1248">
          <cell r="D1248" t="str">
            <v>경영기획실 지원부문</v>
          </cell>
          <cell r="E1248">
            <v>719970102</v>
          </cell>
          <cell r="F1248" t="str">
            <v>사옥 출입통제 씨스템</v>
          </cell>
          <cell r="G1248" t="str">
            <v>1997.12.31</v>
          </cell>
          <cell r="H1248">
            <v>2002.04</v>
          </cell>
          <cell r="I1248">
            <v>5</v>
          </cell>
          <cell r="J1248">
            <v>0.45100000000000001</v>
          </cell>
          <cell r="K1248">
            <v>12300000</v>
          </cell>
          <cell r="L1248">
            <v>0</v>
          </cell>
          <cell r="M1248">
            <v>12300000</v>
          </cell>
          <cell r="N1248">
            <v>11592963</v>
          </cell>
          <cell r="O1248">
            <v>706037</v>
          </cell>
          <cell r="P1248">
            <v>12299000</v>
          </cell>
          <cell r="Q1248">
            <v>1000</v>
          </cell>
          <cell r="R1248">
            <v>0</v>
          </cell>
          <cell r="S1248">
            <v>0</v>
          </cell>
          <cell r="T1248">
            <v>706037</v>
          </cell>
          <cell r="U1248">
            <v>1000</v>
          </cell>
          <cell r="V1248">
            <v>0</v>
          </cell>
          <cell r="W1248">
            <v>0</v>
          </cell>
        </row>
        <row r="1249">
          <cell r="D1249" t="str">
            <v>경영기획실 지원부문</v>
          </cell>
          <cell r="E1249">
            <v>719990017</v>
          </cell>
          <cell r="F1249" t="str">
            <v>모빌랙</v>
          </cell>
          <cell r="G1249" t="str">
            <v>1999.05.31</v>
          </cell>
          <cell r="I1249">
            <v>5</v>
          </cell>
          <cell r="J1249">
            <v>0.45100000000000001</v>
          </cell>
          <cell r="K1249">
            <v>1950000</v>
          </cell>
          <cell r="L1249">
            <v>0</v>
          </cell>
          <cell r="M1249">
            <v>1950000</v>
          </cell>
          <cell r="N1249">
            <v>1627335</v>
          </cell>
          <cell r="O1249">
            <v>145522</v>
          </cell>
          <cell r="P1249">
            <v>1772857</v>
          </cell>
          <cell r="Q1249">
            <v>177143</v>
          </cell>
          <cell r="R1249">
            <v>0</v>
          </cell>
          <cell r="S1249">
            <v>0</v>
          </cell>
          <cell r="T1249">
            <v>145522</v>
          </cell>
          <cell r="U1249">
            <v>177143</v>
          </cell>
          <cell r="V1249">
            <v>79891</v>
          </cell>
          <cell r="W1249">
            <v>79891</v>
          </cell>
        </row>
        <row r="1250">
          <cell r="D1250" t="str">
            <v>경영기획실 지원부문</v>
          </cell>
          <cell r="E1250">
            <v>720000027</v>
          </cell>
          <cell r="F1250" t="str">
            <v>컴퓨터세트(M5600)</v>
          </cell>
          <cell r="G1250" t="str">
            <v>2000.05.29</v>
          </cell>
          <cell r="I1250">
            <v>5</v>
          </cell>
          <cell r="J1250">
            <v>0.45100000000000001</v>
          </cell>
          <cell r="K1250">
            <v>1775000</v>
          </cell>
          <cell r="L1250">
            <v>0</v>
          </cell>
          <cell r="M1250">
            <v>1775000</v>
          </cell>
          <cell r="N1250">
            <v>1240013</v>
          </cell>
          <cell r="O1250">
            <v>241279</v>
          </cell>
          <cell r="P1250">
            <v>1481292</v>
          </cell>
          <cell r="Q1250">
            <v>293708</v>
          </cell>
          <cell r="R1250">
            <v>0</v>
          </cell>
          <cell r="S1250">
            <v>0</v>
          </cell>
          <cell r="T1250">
            <v>241279</v>
          </cell>
          <cell r="U1250">
            <v>293708</v>
          </cell>
          <cell r="V1250">
            <v>132462</v>
          </cell>
          <cell r="W1250">
            <v>132462</v>
          </cell>
        </row>
        <row r="1251">
          <cell r="D1251" t="str">
            <v>경영기획실 지원부문</v>
          </cell>
          <cell r="E1251">
            <v>720000052</v>
          </cell>
          <cell r="F1251" t="str">
            <v>CCTV설치</v>
          </cell>
          <cell r="G1251" t="str">
            <v>2000.12.22</v>
          </cell>
          <cell r="I1251">
            <v>5</v>
          </cell>
          <cell r="J1251">
            <v>0.45100000000000001</v>
          </cell>
          <cell r="K1251">
            <v>1047000</v>
          </cell>
          <cell r="L1251">
            <v>0</v>
          </cell>
          <cell r="M1251">
            <v>1047000</v>
          </cell>
          <cell r="N1251">
            <v>601815</v>
          </cell>
          <cell r="O1251">
            <v>200778</v>
          </cell>
          <cell r="P1251">
            <v>802593</v>
          </cell>
          <cell r="Q1251">
            <v>244407</v>
          </cell>
          <cell r="R1251">
            <v>0</v>
          </cell>
          <cell r="S1251">
            <v>0</v>
          </cell>
          <cell r="T1251">
            <v>200778</v>
          </cell>
          <cell r="U1251">
            <v>244407</v>
          </cell>
          <cell r="V1251">
            <v>110227</v>
          </cell>
          <cell r="W1251">
            <v>110227</v>
          </cell>
        </row>
        <row r="1252">
          <cell r="D1252" t="str">
            <v>경영기획실 지원부문</v>
          </cell>
          <cell r="E1252">
            <v>720000054</v>
          </cell>
          <cell r="F1252" t="str">
            <v>컴퓨터세트(M5611)</v>
          </cell>
          <cell r="G1252" t="str">
            <v>2000.12.12</v>
          </cell>
          <cell r="I1252">
            <v>5</v>
          </cell>
          <cell r="J1252">
            <v>0.45100000000000001</v>
          </cell>
          <cell r="K1252">
            <v>1633000</v>
          </cell>
          <cell r="L1252">
            <v>0</v>
          </cell>
          <cell r="M1252">
            <v>1633000</v>
          </cell>
          <cell r="N1252">
            <v>938648</v>
          </cell>
          <cell r="O1252">
            <v>313153</v>
          </cell>
          <cell r="P1252">
            <v>1251801</v>
          </cell>
          <cell r="Q1252">
            <v>381199</v>
          </cell>
          <cell r="R1252">
            <v>0</v>
          </cell>
          <cell r="S1252">
            <v>0</v>
          </cell>
          <cell r="T1252">
            <v>313153</v>
          </cell>
          <cell r="U1252">
            <v>381199</v>
          </cell>
          <cell r="V1252">
            <v>171920</v>
          </cell>
          <cell r="W1252">
            <v>171920</v>
          </cell>
        </row>
        <row r="1253">
          <cell r="D1253" t="str">
            <v>경영기획실 지원부문</v>
          </cell>
          <cell r="E1253">
            <v>720010009</v>
          </cell>
          <cell r="F1253" t="str">
            <v>높은칸막이외</v>
          </cell>
          <cell r="G1253" t="str">
            <v>2001.05.21</v>
          </cell>
          <cell r="I1253">
            <v>5</v>
          </cell>
          <cell r="J1253">
            <v>0.45100000000000001</v>
          </cell>
          <cell r="K1253">
            <v>1500000</v>
          </cell>
          <cell r="L1253">
            <v>0</v>
          </cell>
          <cell r="M1253">
            <v>1500000</v>
          </cell>
          <cell r="N1253">
            <v>676500</v>
          </cell>
          <cell r="O1253">
            <v>371399</v>
          </cell>
          <cell r="P1253">
            <v>1047899</v>
          </cell>
          <cell r="Q1253">
            <v>452101</v>
          </cell>
          <cell r="R1253">
            <v>0</v>
          </cell>
          <cell r="S1253">
            <v>0</v>
          </cell>
          <cell r="T1253">
            <v>371399</v>
          </cell>
          <cell r="U1253">
            <v>452101</v>
          </cell>
          <cell r="V1253">
            <v>203897</v>
          </cell>
          <cell r="W1253">
            <v>203897</v>
          </cell>
        </row>
        <row r="1254">
          <cell r="D1254" t="str">
            <v>관리본부</v>
          </cell>
          <cell r="E1254">
            <v>720000038</v>
          </cell>
          <cell r="F1254" t="str">
            <v>노트북(S-850)세트</v>
          </cell>
          <cell r="G1254" t="str">
            <v>2000.07.10</v>
          </cell>
          <cell r="I1254">
            <v>5</v>
          </cell>
          <cell r="J1254">
            <v>0.45100000000000001</v>
          </cell>
          <cell r="K1254">
            <v>3070000</v>
          </cell>
          <cell r="L1254">
            <v>0</v>
          </cell>
          <cell r="M1254">
            <v>3070000</v>
          </cell>
          <cell r="N1254">
            <v>1764634</v>
          </cell>
          <cell r="O1254">
            <v>588720</v>
          </cell>
          <cell r="P1254">
            <v>2353354</v>
          </cell>
          <cell r="Q1254">
            <v>716646</v>
          </cell>
          <cell r="R1254">
            <v>0</v>
          </cell>
          <cell r="S1254">
            <v>0</v>
          </cell>
          <cell r="T1254">
            <v>588720</v>
          </cell>
          <cell r="U1254">
            <v>716646</v>
          </cell>
          <cell r="V1254">
            <v>323207</v>
          </cell>
          <cell r="W1254">
            <v>323207</v>
          </cell>
        </row>
        <row r="1255">
          <cell r="D1255" t="str">
            <v>관리본부 전략기획팀</v>
          </cell>
          <cell r="E1255">
            <v>719940070</v>
          </cell>
          <cell r="F1255" t="str">
            <v>사무용가구</v>
          </cell>
          <cell r="G1255" t="str">
            <v>1994.11.30</v>
          </cell>
          <cell r="H1255">
            <v>2002.01</v>
          </cell>
          <cell r="I1255">
            <v>5</v>
          </cell>
          <cell r="J1255">
            <v>0.45100000000000001</v>
          </cell>
          <cell r="K1255">
            <v>2352400</v>
          </cell>
          <cell r="L1255">
            <v>0</v>
          </cell>
          <cell r="M1255">
            <v>2352400</v>
          </cell>
          <cell r="N1255">
            <v>2234370</v>
          </cell>
          <cell r="O1255">
            <v>117030</v>
          </cell>
          <cell r="P1255">
            <v>2351400</v>
          </cell>
          <cell r="Q1255">
            <v>1000</v>
          </cell>
          <cell r="R1255">
            <v>0</v>
          </cell>
          <cell r="S1255">
            <v>0</v>
          </cell>
          <cell r="T1255">
            <v>117030</v>
          </cell>
          <cell r="U1255">
            <v>1000</v>
          </cell>
          <cell r="V1255">
            <v>0</v>
          </cell>
          <cell r="W1255">
            <v>0</v>
          </cell>
        </row>
        <row r="1256">
          <cell r="D1256" t="str">
            <v>관리본부 전략기획팀</v>
          </cell>
          <cell r="E1256">
            <v>719950058</v>
          </cell>
          <cell r="F1256" t="str">
            <v>컴퓨터</v>
          </cell>
          <cell r="G1256" t="str">
            <v>1995.07.31</v>
          </cell>
          <cell r="H1256">
            <v>2000.1</v>
          </cell>
          <cell r="I1256">
            <v>5</v>
          </cell>
          <cell r="J1256">
            <v>0.45100000000000001</v>
          </cell>
          <cell r="K1256">
            <v>6200000</v>
          </cell>
          <cell r="L1256">
            <v>0</v>
          </cell>
          <cell r="M1256">
            <v>6200000</v>
          </cell>
          <cell r="N1256">
            <v>6199000</v>
          </cell>
          <cell r="O1256">
            <v>0</v>
          </cell>
          <cell r="P1256">
            <v>6199000</v>
          </cell>
          <cell r="Q1256">
            <v>1000</v>
          </cell>
          <cell r="R1256">
            <v>0</v>
          </cell>
          <cell r="S1256">
            <v>0</v>
          </cell>
          <cell r="T1256">
            <v>0</v>
          </cell>
          <cell r="U1256">
            <v>1000</v>
          </cell>
          <cell r="V1256">
            <v>0</v>
          </cell>
          <cell r="W1256">
            <v>0</v>
          </cell>
        </row>
        <row r="1257">
          <cell r="D1257" t="str">
            <v>관리본부 전략기획팀</v>
          </cell>
          <cell r="E1257">
            <v>719960053</v>
          </cell>
          <cell r="F1257" t="str">
            <v>컴퓨터</v>
          </cell>
          <cell r="G1257" t="str">
            <v>1996.10.24</v>
          </cell>
          <cell r="H1257">
            <v>2000.12</v>
          </cell>
          <cell r="I1257">
            <v>5</v>
          </cell>
          <cell r="J1257">
            <v>0.45100000000000001</v>
          </cell>
          <cell r="K1257">
            <v>3437000</v>
          </cell>
          <cell r="L1257">
            <v>0</v>
          </cell>
          <cell r="M1257">
            <v>3437000</v>
          </cell>
          <cell r="N1257">
            <v>3436000</v>
          </cell>
          <cell r="O1257">
            <v>0</v>
          </cell>
          <cell r="P1257">
            <v>3436000</v>
          </cell>
          <cell r="Q1257">
            <v>1000</v>
          </cell>
          <cell r="R1257">
            <v>0</v>
          </cell>
          <cell r="S1257">
            <v>0</v>
          </cell>
          <cell r="T1257">
            <v>0</v>
          </cell>
          <cell r="U1257">
            <v>1000</v>
          </cell>
          <cell r="V1257">
            <v>0</v>
          </cell>
          <cell r="W1257">
            <v>0</v>
          </cell>
        </row>
        <row r="1258">
          <cell r="D1258" t="str">
            <v>관리본부 전략기획팀</v>
          </cell>
          <cell r="E1258">
            <v>719960068</v>
          </cell>
          <cell r="F1258" t="str">
            <v>레이져프린터</v>
          </cell>
          <cell r="G1258" t="str">
            <v>1996.11.12</v>
          </cell>
          <cell r="H1258">
            <v>2000.12</v>
          </cell>
          <cell r="I1258">
            <v>5</v>
          </cell>
          <cell r="J1258">
            <v>0.45100000000000001</v>
          </cell>
          <cell r="K1258">
            <v>1000000</v>
          </cell>
          <cell r="L1258">
            <v>0</v>
          </cell>
          <cell r="M1258">
            <v>1000000</v>
          </cell>
          <cell r="N1258">
            <v>999000</v>
          </cell>
          <cell r="O1258">
            <v>0</v>
          </cell>
          <cell r="P1258">
            <v>999000</v>
          </cell>
          <cell r="Q1258">
            <v>1000</v>
          </cell>
          <cell r="R1258">
            <v>0</v>
          </cell>
          <cell r="S1258">
            <v>0</v>
          </cell>
          <cell r="T1258">
            <v>0</v>
          </cell>
          <cell r="U1258">
            <v>1000</v>
          </cell>
          <cell r="V1258">
            <v>0</v>
          </cell>
          <cell r="W1258">
            <v>0</v>
          </cell>
        </row>
        <row r="1259">
          <cell r="D1259" t="str">
            <v>관리본부 전략기획팀</v>
          </cell>
          <cell r="E1259">
            <v>719970013</v>
          </cell>
          <cell r="F1259" t="str">
            <v>PC</v>
          </cell>
          <cell r="G1259" t="str">
            <v>1997.03.06</v>
          </cell>
          <cell r="H1259">
            <v>2001.07</v>
          </cell>
          <cell r="I1259">
            <v>5</v>
          </cell>
          <cell r="J1259">
            <v>0.45100000000000001</v>
          </cell>
          <cell r="K1259">
            <v>2977200</v>
          </cell>
          <cell r="L1259">
            <v>0</v>
          </cell>
          <cell r="M1259">
            <v>2977200</v>
          </cell>
          <cell r="N1259">
            <v>2976200</v>
          </cell>
          <cell r="O1259">
            <v>0</v>
          </cell>
          <cell r="P1259">
            <v>2976200</v>
          </cell>
          <cell r="Q1259">
            <v>1000</v>
          </cell>
          <cell r="R1259">
            <v>0</v>
          </cell>
          <cell r="S1259">
            <v>0</v>
          </cell>
          <cell r="T1259">
            <v>0</v>
          </cell>
          <cell r="U1259">
            <v>1000</v>
          </cell>
          <cell r="V1259">
            <v>0</v>
          </cell>
          <cell r="W1259">
            <v>0</v>
          </cell>
        </row>
        <row r="1260">
          <cell r="D1260" t="str">
            <v>관리본부 전략기획팀</v>
          </cell>
          <cell r="E1260">
            <v>720010006</v>
          </cell>
          <cell r="F1260" t="str">
            <v>컴퓨터(M5620)</v>
          </cell>
          <cell r="G1260" t="str">
            <v>2001.03.06</v>
          </cell>
          <cell r="I1260">
            <v>5</v>
          </cell>
          <cell r="J1260">
            <v>0.45100000000000001</v>
          </cell>
          <cell r="K1260">
            <v>1403000</v>
          </cell>
          <cell r="L1260">
            <v>0</v>
          </cell>
          <cell r="M1260">
            <v>1403000</v>
          </cell>
          <cell r="N1260">
            <v>632753</v>
          </cell>
          <cell r="O1260">
            <v>347381</v>
          </cell>
          <cell r="P1260">
            <v>980134</v>
          </cell>
          <cell r="Q1260">
            <v>422866</v>
          </cell>
          <cell r="R1260">
            <v>0</v>
          </cell>
          <cell r="S1260">
            <v>0</v>
          </cell>
          <cell r="T1260">
            <v>347381</v>
          </cell>
          <cell r="U1260">
            <v>422866</v>
          </cell>
          <cell r="V1260">
            <v>190712</v>
          </cell>
          <cell r="W1260">
            <v>190712</v>
          </cell>
        </row>
        <row r="1261">
          <cell r="D1261" t="str">
            <v>관리본부 전략기획팀</v>
          </cell>
          <cell r="E1261">
            <v>720010017</v>
          </cell>
          <cell r="F1261" t="str">
            <v>컴퓨터</v>
          </cell>
          <cell r="G1261" t="str">
            <v>2001.07.12</v>
          </cell>
          <cell r="I1261">
            <v>5</v>
          </cell>
          <cell r="J1261">
            <v>0.45100000000000001</v>
          </cell>
          <cell r="K1261">
            <v>2574800</v>
          </cell>
          <cell r="L1261">
            <v>0</v>
          </cell>
          <cell r="M1261">
            <v>2574800</v>
          </cell>
          <cell r="N1261">
            <v>580617</v>
          </cell>
          <cell r="O1261">
            <v>899377</v>
          </cell>
          <cell r="P1261">
            <v>1479994</v>
          </cell>
          <cell r="Q1261">
            <v>1094806</v>
          </cell>
          <cell r="R1261">
            <v>0</v>
          </cell>
          <cell r="S1261">
            <v>0</v>
          </cell>
          <cell r="T1261">
            <v>899377</v>
          </cell>
          <cell r="U1261">
            <v>1094806</v>
          </cell>
          <cell r="V1261">
            <v>493757</v>
          </cell>
          <cell r="W1261">
            <v>493757</v>
          </cell>
        </row>
        <row r="1262">
          <cell r="D1262" t="str">
            <v>관리본부 전략기획팀</v>
          </cell>
          <cell r="E1262">
            <v>720010018</v>
          </cell>
          <cell r="F1262" t="str">
            <v>프로젝터</v>
          </cell>
          <cell r="G1262" t="str">
            <v>2001.07.06</v>
          </cell>
          <cell r="I1262">
            <v>5</v>
          </cell>
          <cell r="J1262">
            <v>0.45100000000000001</v>
          </cell>
          <cell r="K1262">
            <v>4200000</v>
          </cell>
          <cell r="L1262">
            <v>0</v>
          </cell>
          <cell r="M1262">
            <v>4200000</v>
          </cell>
          <cell r="N1262">
            <v>947100</v>
          </cell>
          <cell r="O1262">
            <v>1467058</v>
          </cell>
          <cell r="P1262">
            <v>2414158</v>
          </cell>
          <cell r="Q1262">
            <v>1785842</v>
          </cell>
          <cell r="R1262">
            <v>0</v>
          </cell>
          <cell r="S1262">
            <v>0</v>
          </cell>
          <cell r="T1262">
            <v>1467058</v>
          </cell>
          <cell r="U1262">
            <v>1785842</v>
          </cell>
          <cell r="V1262">
            <v>805414</v>
          </cell>
          <cell r="W1262">
            <v>805414</v>
          </cell>
        </row>
        <row r="1263">
          <cell r="D1263" t="str">
            <v>관리본부 전략기획팀</v>
          </cell>
          <cell r="E1263">
            <v>720020032</v>
          </cell>
          <cell r="F1263" t="str">
            <v>파티션(전략기획팀)</v>
          </cell>
          <cell r="G1263" t="str">
            <v>2002.01.11</v>
          </cell>
          <cell r="I1263">
            <v>5</v>
          </cell>
          <cell r="J1263">
            <v>0.45100000000000001</v>
          </cell>
          <cell r="K1263">
            <v>0</v>
          </cell>
          <cell r="L1263">
            <v>2000000</v>
          </cell>
          <cell r="M1263">
            <v>2000000</v>
          </cell>
          <cell r="N1263">
            <v>0</v>
          </cell>
          <cell r="O1263">
            <v>902000</v>
          </cell>
          <cell r="P1263">
            <v>902000</v>
          </cell>
          <cell r="Q1263">
            <v>1098000</v>
          </cell>
          <cell r="R1263">
            <v>0</v>
          </cell>
          <cell r="S1263">
            <v>0</v>
          </cell>
          <cell r="T1263">
            <v>902000</v>
          </cell>
          <cell r="U1263">
            <v>1098000</v>
          </cell>
          <cell r="V1263">
            <v>495198</v>
          </cell>
          <cell r="W1263">
            <v>495198</v>
          </cell>
        </row>
        <row r="1264">
          <cell r="D1264" t="str">
            <v>관리실</v>
          </cell>
          <cell r="E1264">
            <v>719990033</v>
          </cell>
          <cell r="F1264" t="str">
            <v>컴퓨터(M5600-TH00)SET</v>
          </cell>
          <cell r="G1264" t="str">
            <v>1999.10.28</v>
          </cell>
          <cell r="I1264">
            <v>5</v>
          </cell>
          <cell r="J1264">
            <v>0.45100000000000001</v>
          </cell>
          <cell r="K1264">
            <v>3004000</v>
          </cell>
          <cell r="L1264">
            <v>0</v>
          </cell>
          <cell r="M1264">
            <v>3004000</v>
          </cell>
          <cell r="N1264">
            <v>2302761</v>
          </cell>
          <cell r="O1264">
            <v>316259</v>
          </cell>
          <cell r="P1264">
            <v>2619020</v>
          </cell>
          <cell r="Q1264">
            <v>384980</v>
          </cell>
          <cell r="R1264">
            <v>0</v>
          </cell>
          <cell r="S1264">
            <v>0</v>
          </cell>
          <cell r="T1264">
            <v>316259</v>
          </cell>
          <cell r="U1264">
            <v>384980</v>
          </cell>
          <cell r="V1264">
            <v>173625</v>
          </cell>
          <cell r="W1264">
            <v>173625</v>
          </cell>
        </row>
        <row r="1265">
          <cell r="D1265" t="str">
            <v>관리실 관리과</v>
          </cell>
          <cell r="E1265">
            <v>719980023</v>
          </cell>
          <cell r="F1265" t="str">
            <v>자판기</v>
          </cell>
          <cell r="G1265" t="str">
            <v>1998.12.19</v>
          </cell>
          <cell r="I1265">
            <v>5</v>
          </cell>
          <cell r="J1265">
            <v>0.45100000000000001</v>
          </cell>
          <cell r="K1265">
            <v>4000000</v>
          </cell>
          <cell r="L1265">
            <v>0</v>
          </cell>
          <cell r="M1265">
            <v>4000000</v>
          </cell>
          <cell r="N1265">
            <v>3512859</v>
          </cell>
          <cell r="O1265">
            <v>219701</v>
          </cell>
          <cell r="P1265">
            <v>3732560</v>
          </cell>
          <cell r="Q1265">
            <v>267440</v>
          </cell>
          <cell r="R1265">
            <v>0</v>
          </cell>
          <cell r="S1265">
            <v>0</v>
          </cell>
          <cell r="T1265">
            <v>219701</v>
          </cell>
          <cell r="U1265">
            <v>267440</v>
          </cell>
          <cell r="V1265">
            <v>120615</v>
          </cell>
          <cell r="W1265">
            <v>120615</v>
          </cell>
        </row>
        <row r="1266">
          <cell r="D1266" t="str">
            <v>관리실 관리과</v>
          </cell>
          <cell r="E1266">
            <v>719990016</v>
          </cell>
          <cell r="F1266" t="str">
            <v>본사사옥CCTV</v>
          </cell>
          <cell r="G1266" t="str">
            <v>1999.05.07</v>
          </cell>
          <cell r="I1266">
            <v>5</v>
          </cell>
          <cell r="J1266">
            <v>0.45100000000000001</v>
          </cell>
          <cell r="K1266">
            <v>2800000</v>
          </cell>
          <cell r="L1266">
            <v>0</v>
          </cell>
          <cell r="M1266">
            <v>2800000</v>
          </cell>
          <cell r="N1266">
            <v>2336686</v>
          </cell>
          <cell r="O1266">
            <v>208955</v>
          </cell>
          <cell r="P1266">
            <v>2545641</v>
          </cell>
          <cell r="Q1266">
            <v>254359</v>
          </cell>
          <cell r="R1266">
            <v>0</v>
          </cell>
          <cell r="S1266">
            <v>0</v>
          </cell>
          <cell r="T1266">
            <v>208955</v>
          </cell>
          <cell r="U1266">
            <v>254359</v>
          </cell>
          <cell r="V1266">
            <v>114715</v>
          </cell>
          <cell r="W1266">
            <v>114715</v>
          </cell>
        </row>
        <row r="1267">
          <cell r="D1267" t="str">
            <v>기획실 경영관리팀</v>
          </cell>
          <cell r="E1267">
            <v>719960037</v>
          </cell>
          <cell r="F1267" t="str">
            <v>노트북PC</v>
          </cell>
          <cell r="G1267" t="str">
            <v>1996.07.13</v>
          </cell>
          <cell r="H1267">
            <v>2000.12</v>
          </cell>
          <cell r="I1267">
            <v>5</v>
          </cell>
          <cell r="J1267">
            <v>0.45100000000000001</v>
          </cell>
          <cell r="K1267">
            <v>2280000</v>
          </cell>
          <cell r="L1267">
            <v>0</v>
          </cell>
          <cell r="M1267">
            <v>2280000</v>
          </cell>
          <cell r="N1267">
            <v>2279000</v>
          </cell>
          <cell r="O1267">
            <v>0</v>
          </cell>
          <cell r="P1267">
            <v>2279000</v>
          </cell>
          <cell r="Q1267">
            <v>1000</v>
          </cell>
          <cell r="R1267">
            <v>0</v>
          </cell>
          <cell r="S1267">
            <v>0</v>
          </cell>
          <cell r="T1267">
            <v>0</v>
          </cell>
          <cell r="U1267">
            <v>1000</v>
          </cell>
          <cell r="V1267">
            <v>0</v>
          </cell>
          <cell r="W1267">
            <v>0</v>
          </cell>
        </row>
        <row r="1268">
          <cell r="D1268" t="str">
            <v>기획실 경영관리팀</v>
          </cell>
          <cell r="E1268">
            <v>719970015</v>
          </cell>
          <cell r="F1268" t="str">
            <v>노트북</v>
          </cell>
          <cell r="G1268" t="str">
            <v>1997.03.15</v>
          </cell>
          <cell r="H1268">
            <v>2001.07</v>
          </cell>
          <cell r="I1268">
            <v>5</v>
          </cell>
          <cell r="J1268">
            <v>0.45100000000000001</v>
          </cell>
          <cell r="K1268">
            <v>3170400</v>
          </cell>
          <cell r="L1268">
            <v>0</v>
          </cell>
          <cell r="M1268">
            <v>3170400</v>
          </cell>
          <cell r="N1268">
            <v>3169400</v>
          </cell>
          <cell r="O1268">
            <v>0</v>
          </cell>
          <cell r="P1268">
            <v>3169400</v>
          </cell>
          <cell r="Q1268">
            <v>1000</v>
          </cell>
          <cell r="R1268">
            <v>0</v>
          </cell>
          <cell r="S1268">
            <v>0</v>
          </cell>
          <cell r="T1268">
            <v>0</v>
          </cell>
          <cell r="U1268">
            <v>1000</v>
          </cell>
          <cell r="V1268">
            <v>0</v>
          </cell>
          <cell r="W1268">
            <v>0</v>
          </cell>
        </row>
        <row r="1269">
          <cell r="D1269" t="str">
            <v>기획실 경영관리팀</v>
          </cell>
          <cell r="E1269">
            <v>719970061</v>
          </cell>
          <cell r="F1269" t="str">
            <v>노트북(S520T-13831외)구입</v>
          </cell>
          <cell r="G1269" t="str">
            <v>1997.06.21</v>
          </cell>
          <cell r="H1269">
            <v>2001.07</v>
          </cell>
          <cell r="I1269">
            <v>5</v>
          </cell>
          <cell r="J1269">
            <v>0.45100000000000001</v>
          </cell>
          <cell r="K1269">
            <v>2886000</v>
          </cell>
          <cell r="L1269">
            <v>0</v>
          </cell>
          <cell r="M1269">
            <v>2886000</v>
          </cell>
          <cell r="N1269">
            <v>2885000</v>
          </cell>
          <cell r="O1269">
            <v>0</v>
          </cell>
          <cell r="P1269">
            <v>2885000</v>
          </cell>
          <cell r="Q1269">
            <v>1000</v>
          </cell>
          <cell r="R1269">
            <v>0</v>
          </cell>
          <cell r="S1269">
            <v>0</v>
          </cell>
          <cell r="T1269">
            <v>0</v>
          </cell>
          <cell r="U1269">
            <v>1000</v>
          </cell>
          <cell r="V1269">
            <v>0</v>
          </cell>
          <cell r="W1269">
            <v>0</v>
          </cell>
        </row>
        <row r="1270">
          <cell r="D1270" t="str">
            <v>기획실 법무팀</v>
          </cell>
          <cell r="E1270">
            <v>720020028</v>
          </cell>
          <cell r="F1270" t="str">
            <v>컴퓨터 세트</v>
          </cell>
          <cell r="G1270" t="str">
            <v>2002.03.30</v>
          </cell>
          <cell r="I1270">
            <v>5</v>
          </cell>
          <cell r="J1270">
            <v>0.45100000000000001</v>
          </cell>
          <cell r="K1270">
            <v>0</v>
          </cell>
          <cell r="L1270">
            <v>1240000</v>
          </cell>
          <cell r="M1270">
            <v>1240000</v>
          </cell>
          <cell r="N1270">
            <v>0</v>
          </cell>
          <cell r="O1270">
            <v>466033</v>
          </cell>
          <cell r="P1270">
            <v>466033</v>
          </cell>
          <cell r="Q1270">
            <v>773967</v>
          </cell>
          <cell r="R1270">
            <v>0</v>
          </cell>
          <cell r="S1270">
            <v>0</v>
          </cell>
          <cell r="T1270">
            <v>466033</v>
          </cell>
          <cell r="U1270">
            <v>773967</v>
          </cell>
          <cell r="V1270">
            <v>349059</v>
          </cell>
          <cell r="W1270">
            <v>349059</v>
          </cell>
        </row>
        <row r="1271">
          <cell r="D1271" t="str">
            <v>기획실 업무지원팀</v>
          </cell>
          <cell r="E1271">
            <v>719750001</v>
          </cell>
          <cell r="F1271" t="str">
            <v>의자</v>
          </cell>
          <cell r="G1271" t="str">
            <v>1975.03.14</v>
          </cell>
          <cell r="H1271">
            <v>1993.12</v>
          </cell>
          <cell r="I1271">
            <v>5</v>
          </cell>
          <cell r="J1271">
            <v>0.45100000000000001</v>
          </cell>
          <cell r="K1271">
            <v>455272</v>
          </cell>
          <cell r="L1271">
            <v>0</v>
          </cell>
          <cell r="M1271">
            <v>455272</v>
          </cell>
          <cell r="N1271">
            <v>454272</v>
          </cell>
          <cell r="O1271">
            <v>0</v>
          </cell>
          <cell r="P1271">
            <v>454272</v>
          </cell>
          <cell r="Q1271">
            <v>1000</v>
          </cell>
          <cell r="R1271">
            <v>0</v>
          </cell>
          <cell r="S1271">
            <v>0</v>
          </cell>
          <cell r="T1271">
            <v>0</v>
          </cell>
          <cell r="U1271">
            <v>1000</v>
          </cell>
          <cell r="V1271">
            <v>0</v>
          </cell>
          <cell r="W1271">
            <v>0</v>
          </cell>
        </row>
        <row r="1272">
          <cell r="D1272" t="str">
            <v>기획실 업무지원팀</v>
          </cell>
          <cell r="E1272">
            <v>719750004</v>
          </cell>
          <cell r="F1272" t="str">
            <v>등사기</v>
          </cell>
          <cell r="G1272" t="str">
            <v>1975.08.11</v>
          </cell>
          <cell r="H1272">
            <v>1993.12</v>
          </cell>
          <cell r="I1272">
            <v>5</v>
          </cell>
          <cell r="J1272">
            <v>0.45100000000000001</v>
          </cell>
          <cell r="K1272">
            <v>50000</v>
          </cell>
          <cell r="L1272">
            <v>0</v>
          </cell>
          <cell r="M1272">
            <v>50000</v>
          </cell>
          <cell r="N1272">
            <v>49000</v>
          </cell>
          <cell r="O1272">
            <v>0</v>
          </cell>
          <cell r="P1272">
            <v>49000</v>
          </cell>
          <cell r="Q1272">
            <v>1000</v>
          </cell>
          <cell r="R1272">
            <v>0</v>
          </cell>
          <cell r="S1272">
            <v>0</v>
          </cell>
          <cell r="T1272">
            <v>0</v>
          </cell>
          <cell r="U1272">
            <v>1000</v>
          </cell>
          <cell r="V1272">
            <v>0</v>
          </cell>
          <cell r="W1272">
            <v>0</v>
          </cell>
        </row>
        <row r="1273">
          <cell r="D1273" t="str">
            <v>기획실 업무지원팀</v>
          </cell>
          <cell r="E1273">
            <v>719750006</v>
          </cell>
          <cell r="F1273" t="str">
            <v>교환대</v>
          </cell>
          <cell r="G1273" t="str">
            <v>1975.09.04</v>
          </cell>
          <cell r="H1273">
            <v>1993.12</v>
          </cell>
          <cell r="I1273">
            <v>5</v>
          </cell>
          <cell r="J1273">
            <v>0.45100000000000001</v>
          </cell>
          <cell r="K1273">
            <v>800000</v>
          </cell>
          <cell r="L1273">
            <v>0</v>
          </cell>
          <cell r="M1273">
            <v>800000</v>
          </cell>
          <cell r="N1273">
            <v>799000</v>
          </cell>
          <cell r="O1273">
            <v>0</v>
          </cell>
          <cell r="P1273">
            <v>799000</v>
          </cell>
          <cell r="Q1273">
            <v>1000</v>
          </cell>
          <cell r="R1273">
            <v>0</v>
          </cell>
          <cell r="S1273">
            <v>0</v>
          </cell>
          <cell r="T1273">
            <v>0</v>
          </cell>
          <cell r="U1273">
            <v>1000</v>
          </cell>
          <cell r="V1273">
            <v>0</v>
          </cell>
          <cell r="W1273">
            <v>0</v>
          </cell>
        </row>
        <row r="1274">
          <cell r="D1274" t="str">
            <v>기획실 업무지원팀</v>
          </cell>
          <cell r="E1274">
            <v>719750007</v>
          </cell>
          <cell r="F1274" t="str">
            <v>순찰시계</v>
          </cell>
          <cell r="G1274" t="str">
            <v>1975.09.16</v>
          </cell>
          <cell r="H1274">
            <v>1993.12</v>
          </cell>
          <cell r="I1274">
            <v>5</v>
          </cell>
          <cell r="J1274">
            <v>0.45100000000000001</v>
          </cell>
          <cell r="K1274">
            <v>47000</v>
          </cell>
          <cell r="L1274">
            <v>0</v>
          </cell>
          <cell r="M1274">
            <v>47000</v>
          </cell>
          <cell r="N1274">
            <v>46000</v>
          </cell>
          <cell r="O1274">
            <v>0</v>
          </cell>
          <cell r="P1274">
            <v>46000</v>
          </cell>
          <cell r="Q1274">
            <v>1000</v>
          </cell>
          <cell r="R1274">
            <v>0</v>
          </cell>
          <cell r="S1274">
            <v>0</v>
          </cell>
          <cell r="T1274">
            <v>0</v>
          </cell>
          <cell r="U1274">
            <v>1000</v>
          </cell>
          <cell r="V1274">
            <v>0</v>
          </cell>
          <cell r="W1274">
            <v>0</v>
          </cell>
        </row>
        <row r="1275">
          <cell r="D1275" t="str">
            <v>기획실 업무지원팀</v>
          </cell>
          <cell r="E1275">
            <v>719750008</v>
          </cell>
          <cell r="F1275" t="str">
            <v>난로</v>
          </cell>
          <cell r="G1275" t="str">
            <v>1975.11.10</v>
          </cell>
          <cell r="H1275">
            <v>1993.12</v>
          </cell>
          <cell r="I1275">
            <v>5</v>
          </cell>
          <cell r="J1275">
            <v>0.45100000000000001</v>
          </cell>
          <cell r="K1275">
            <v>525920</v>
          </cell>
          <cell r="L1275">
            <v>0</v>
          </cell>
          <cell r="M1275">
            <v>525920</v>
          </cell>
          <cell r="N1275">
            <v>524920</v>
          </cell>
          <cell r="O1275">
            <v>0</v>
          </cell>
          <cell r="P1275">
            <v>524920</v>
          </cell>
          <cell r="Q1275">
            <v>1000</v>
          </cell>
          <cell r="R1275">
            <v>0</v>
          </cell>
          <cell r="S1275">
            <v>0</v>
          </cell>
          <cell r="T1275">
            <v>0</v>
          </cell>
          <cell r="U1275">
            <v>1000</v>
          </cell>
          <cell r="V1275">
            <v>0</v>
          </cell>
          <cell r="W1275">
            <v>0</v>
          </cell>
        </row>
        <row r="1276">
          <cell r="D1276" t="str">
            <v>기획실 업무지원팀</v>
          </cell>
          <cell r="E1276">
            <v>719750009</v>
          </cell>
          <cell r="F1276" t="str">
            <v>천막</v>
          </cell>
          <cell r="G1276" t="str">
            <v>1975.12.28</v>
          </cell>
          <cell r="H1276">
            <v>1993.12</v>
          </cell>
          <cell r="I1276">
            <v>5</v>
          </cell>
          <cell r="J1276">
            <v>0.45100000000000001</v>
          </cell>
          <cell r="K1276">
            <v>465000</v>
          </cell>
          <cell r="L1276">
            <v>0</v>
          </cell>
          <cell r="M1276">
            <v>465000</v>
          </cell>
          <cell r="N1276">
            <v>464000</v>
          </cell>
          <cell r="O1276">
            <v>0</v>
          </cell>
          <cell r="P1276">
            <v>464000</v>
          </cell>
          <cell r="Q1276">
            <v>1000</v>
          </cell>
          <cell r="R1276">
            <v>0</v>
          </cell>
          <cell r="S1276">
            <v>0</v>
          </cell>
          <cell r="T1276">
            <v>0</v>
          </cell>
          <cell r="U1276">
            <v>1000</v>
          </cell>
          <cell r="V1276">
            <v>0</v>
          </cell>
          <cell r="W1276">
            <v>0</v>
          </cell>
        </row>
        <row r="1277">
          <cell r="D1277" t="str">
            <v>기획실 업무지원팀</v>
          </cell>
          <cell r="E1277">
            <v>719750010</v>
          </cell>
          <cell r="F1277" t="str">
            <v>탁상 다이스</v>
          </cell>
          <cell r="G1277" t="str">
            <v>1975.12.31</v>
          </cell>
          <cell r="H1277">
            <v>1993.12</v>
          </cell>
          <cell r="I1277">
            <v>5</v>
          </cell>
          <cell r="J1277">
            <v>0.45100000000000001</v>
          </cell>
          <cell r="K1277">
            <v>68150</v>
          </cell>
          <cell r="L1277">
            <v>0</v>
          </cell>
          <cell r="M1277">
            <v>68150</v>
          </cell>
          <cell r="N1277">
            <v>67150</v>
          </cell>
          <cell r="O1277">
            <v>0</v>
          </cell>
          <cell r="P1277">
            <v>67150</v>
          </cell>
          <cell r="Q1277">
            <v>1000</v>
          </cell>
          <cell r="R1277">
            <v>0</v>
          </cell>
          <cell r="S1277">
            <v>0</v>
          </cell>
          <cell r="T1277">
            <v>0</v>
          </cell>
          <cell r="U1277">
            <v>1000</v>
          </cell>
          <cell r="V1277">
            <v>0</v>
          </cell>
          <cell r="W1277">
            <v>0</v>
          </cell>
        </row>
        <row r="1278">
          <cell r="D1278" t="str">
            <v>기획실 업무지원팀</v>
          </cell>
          <cell r="E1278">
            <v>719760001</v>
          </cell>
          <cell r="F1278" t="str">
            <v>실험대</v>
          </cell>
          <cell r="G1278" t="str">
            <v>1976.02.28</v>
          </cell>
          <cell r="H1278">
            <v>1993.12</v>
          </cell>
          <cell r="I1278">
            <v>5</v>
          </cell>
          <cell r="J1278">
            <v>0.45100000000000001</v>
          </cell>
          <cell r="K1278">
            <v>72893</v>
          </cell>
          <cell r="L1278">
            <v>0</v>
          </cell>
          <cell r="M1278">
            <v>72893</v>
          </cell>
          <cell r="N1278">
            <v>71893</v>
          </cell>
          <cell r="O1278">
            <v>0</v>
          </cell>
          <cell r="P1278">
            <v>71893</v>
          </cell>
          <cell r="Q1278">
            <v>1000</v>
          </cell>
          <cell r="R1278">
            <v>0</v>
          </cell>
          <cell r="S1278">
            <v>0</v>
          </cell>
          <cell r="T1278">
            <v>0</v>
          </cell>
          <cell r="U1278">
            <v>1000</v>
          </cell>
          <cell r="V1278">
            <v>0</v>
          </cell>
          <cell r="W1278">
            <v>0</v>
          </cell>
        </row>
        <row r="1279">
          <cell r="D1279" t="str">
            <v>기획실 업무지원팀</v>
          </cell>
          <cell r="E1279">
            <v>719760002</v>
          </cell>
          <cell r="F1279" t="str">
            <v>전화기</v>
          </cell>
          <cell r="G1279" t="str">
            <v>1976.03.11</v>
          </cell>
          <cell r="H1279">
            <v>1993.12</v>
          </cell>
          <cell r="I1279">
            <v>5</v>
          </cell>
          <cell r="J1279">
            <v>0.45100000000000001</v>
          </cell>
          <cell r="K1279">
            <v>303595</v>
          </cell>
          <cell r="L1279">
            <v>0</v>
          </cell>
          <cell r="M1279">
            <v>303595</v>
          </cell>
          <cell r="N1279">
            <v>302595</v>
          </cell>
          <cell r="O1279">
            <v>0</v>
          </cell>
          <cell r="P1279">
            <v>302595</v>
          </cell>
          <cell r="Q1279">
            <v>1000</v>
          </cell>
          <cell r="R1279">
            <v>0</v>
          </cell>
          <cell r="S1279">
            <v>0</v>
          </cell>
          <cell r="T1279">
            <v>0</v>
          </cell>
          <cell r="U1279">
            <v>1000</v>
          </cell>
          <cell r="V1279">
            <v>0</v>
          </cell>
          <cell r="W1279">
            <v>0</v>
          </cell>
        </row>
        <row r="1280">
          <cell r="D1280" t="str">
            <v>기획실 업무지원팀</v>
          </cell>
          <cell r="E1280">
            <v>719760003</v>
          </cell>
          <cell r="F1280" t="str">
            <v>칸막이</v>
          </cell>
          <cell r="G1280" t="str">
            <v>1976.03.14</v>
          </cell>
          <cell r="H1280">
            <v>1993.12</v>
          </cell>
          <cell r="I1280">
            <v>5</v>
          </cell>
          <cell r="J1280">
            <v>0.45100000000000001</v>
          </cell>
          <cell r="K1280">
            <v>302146</v>
          </cell>
          <cell r="L1280">
            <v>0</v>
          </cell>
          <cell r="M1280">
            <v>302146</v>
          </cell>
          <cell r="N1280">
            <v>301146</v>
          </cell>
          <cell r="O1280">
            <v>0</v>
          </cell>
          <cell r="P1280">
            <v>301146</v>
          </cell>
          <cell r="Q1280">
            <v>1000</v>
          </cell>
          <cell r="R1280">
            <v>0</v>
          </cell>
          <cell r="S1280">
            <v>0</v>
          </cell>
          <cell r="T1280">
            <v>0</v>
          </cell>
          <cell r="U1280">
            <v>1000</v>
          </cell>
          <cell r="V1280">
            <v>0</v>
          </cell>
          <cell r="W1280">
            <v>0</v>
          </cell>
        </row>
        <row r="1281">
          <cell r="D1281" t="str">
            <v>기획실 업무지원팀</v>
          </cell>
          <cell r="E1281">
            <v>719760005</v>
          </cell>
          <cell r="F1281" t="str">
            <v>제도판</v>
          </cell>
          <cell r="G1281" t="str">
            <v>1976.10.22</v>
          </cell>
          <cell r="H1281">
            <v>1993.12</v>
          </cell>
          <cell r="I1281">
            <v>5</v>
          </cell>
          <cell r="J1281">
            <v>0.45100000000000001</v>
          </cell>
          <cell r="K1281">
            <v>73400</v>
          </cell>
          <cell r="L1281">
            <v>0</v>
          </cell>
          <cell r="M1281">
            <v>73400</v>
          </cell>
          <cell r="N1281">
            <v>72400</v>
          </cell>
          <cell r="O1281">
            <v>0</v>
          </cell>
          <cell r="P1281">
            <v>72400</v>
          </cell>
          <cell r="Q1281">
            <v>1000</v>
          </cell>
          <cell r="R1281">
            <v>0</v>
          </cell>
          <cell r="S1281">
            <v>0</v>
          </cell>
          <cell r="T1281">
            <v>0</v>
          </cell>
          <cell r="U1281">
            <v>1000</v>
          </cell>
          <cell r="V1281">
            <v>0</v>
          </cell>
          <cell r="W1281">
            <v>0</v>
          </cell>
        </row>
        <row r="1282">
          <cell r="D1282" t="str">
            <v>기획실 업무지원팀</v>
          </cell>
          <cell r="E1282">
            <v>719760006</v>
          </cell>
          <cell r="F1282" t="str">
            <v>타임레코더</v>
          </cell>
          <cell r="G1282" t="str">
            <v>1976.12.31</v>
          </cell>
          <cell r="H1282">
            <v>1993.12</v>
          </cell>
          <cell r="I1282">
            <v>5</v>
          </cell>
          <cell r="J1282">
            <v>0.45100000000000001</v>
          </cell>
          <cell r="K1282">
            <v>270000</v>
          </cell>
          <cell r="L1282">
            <v>0</v>
          </cell>
          <cell r="M1282">
            <v>270000</v>
          </cell>
          <cell r="N1282">
            <v>269000</v>
          </cell>
          <cell r="O1282">
            <v>0</v>
          </cell>
          <cell r="P1282">
            <v>269000</v>
          </cell>
          <cell r="Q1282">
            <v>1000</v>
          </cell>
          <cell r="R1282">
            <v>0</v>
          </cell>
          <cell r="S1282">
            <v>0</v>
          </cell>
          <cell r="T1282">
            <v>0</v>
          </cell>
          <cell r="U1282">
            <v>1000</v>
          </cell>
          <cell r="V1282">
            <v>0</v>
          </cell>
          <cell r="W1282">
            <v>0</v>
          </cell>
        </row>
        <row r="1283">
          <cell r="D1283" t="str">
            <v>기획실 업무지원팀</v>
          </cell>
          <cell r="E1283">
            <v>719760007</v>
          </cell>
          <cell r="F1283" t="str">
            <v>복사기</v>
          </cell>
          <cell r="G1283" t="str">
            <v>1976.12.31</v>
          </cell>
          <cell r="H1283">
            <v>1993.12</v>
          </cell>
          <cell r="I1283">
            <v>5</v>
          </cell>
          <cell r="J1283">
            <v>0.45100000000000001</v>
          </cell>
          <cell r="K1283">
            <v>270000</v>
          </cell>
          <cell r="L1283">
            <v>0</v>
          </cell>
          <cell r="M1283">
            <v>270000</v>
          </cell>
          <cell r="N1283">
            <v>269000</v>
          </cell>
          <cell r="O1283">
            <v>0</v>
          </cell>
          <cell r="P1283">
            <v>269000</v>
          </cell>
          <cell r="Q1283">
            <v>1000</v>
          </cell>
          <cell r="R1283">
            <v>0</v>
          </cell>
          <cell r="S1283">
            <v>0</v>
          </cell>
          <cell r="T1283">
            <v>0</v>
          </cell>
          <cell r="U1283">
            <v>1000</v>
          </cell>
          <cell r="V1283">
            <v>0</v>
          </cell>
          <cell r="W1283">
            <v>0</v>
          </cell>
        </row>
        <row r="1284">
          <cell r="D1284" t="str">
            <v>기획실 업무지원팀</v>
          </cell>
          <cell r="E1284">
            <v>719770001</v>
          </cell>
          <cell r="F1284" t="str">
            <v>책상</v>
          </cell>
          <cell r="G1284" t="str">
            <v>1977.01.31</v>
          </cell>
          <cell r="H1284">
            <v>1993.12</v>
          </cell>
          <cell r="I1284">
            <v>5</v>
          </cell>
          <cell r="J1284">
            <v>0.45100000000000001</v>
          </cell>
          <cell r="K1284">
            <v>167320</v>
          </cell>
          <cell r="L1284">
            <v>0</v>
          </cell>
          <cell r="M1284">
            <v>167320</v>
          </cell>
          <cell r="N1284">
            <v>166320</v>
          </cell>
          <cell r="O1284">
            <v>0</v>
          </cell>
          <cell r="P1284">
            <v>166320</v>
          </cell>
          <cell r="Q1284">
            <v>1000</v>
          </cell>
          <cell r="R1284">
            <v>0</v>
          </cell>
          <cell r="S1284">
            <v>0</v>
          </cell>
          <cell r="T1284">
            <v>0</v>
          </cell>
          <cell r="U1284">
            <v>1000</v>
          </cell>
          <cell r="V1284">
            <v>0</v>
          </cell>
          <cell r="W1284">
            <v>0</v>
          </cell>
        </row>
        <row r="1285">
          <cell r="D1285" t="str">
            <v>기획실 업무지원팀</v>
          </cell>
          <cell r="E1285">
            <v>719770003</v>
          </cell>
          <cell r="F1285" t="str">
            <v>인터폰</v>
          </cell>
          <cell r="G1285" t="str">
            <v>1977.03.08</v>
          </cell>
          <cell r="H1285">
            <v>1993.12</v>
          </cell>
          <cell r="I1285">
            <v>5</v>
          </cell>
          <cell r="J1285">
            <v>0.45100000000000001</v>
          </cell>
          <cell r="K1285">
            <v>96450</v>
          </cell>
          <cell r="L1285">
            <v>0</v>
          </cell>
          <cell r="M1285">
            <v>96450</v>
          </cell>
          <cell r="N1285">
            <v>95450</v>
          </cell>
          <cell r="O1285">
            <v>0</v>
          </cell>
          <cell r="P1285">
            <v>95450</v>
          </cell>
          <cell r="Q1285">
            <v>1000</v>
          </cell>
          <cell r="R1285">
            <v>0</v>
          </cell>
          <cell r="S1285">
            <v>0</v>
          </cell>
          <cell r="T1285">
            <v>0</v>
          </cell>
          <cell r="U1285">
            <v>1000</v>
          </cell>
          <cell r="V1285">
            <v>0</v>
          </cell>
          <cell r="W1285">
            <v>0</v>
          </cell>
        </row>
        <row r="1286">
          <cell r="D1286" t="str">
            <v>기획실 업무지원팀</v>
          </cell>
          <cell r="E1286">
            <v>719770004</v>
          </cell>
          <cell r="F1286" t="str">
            <v>화일박스</v>
          </cell>
          <cell r="G1286" t="str">
            <v>1977.04.19</v>
          </cell>
          <cell r="H1286">
            <v>1993.12</v>
          </cell>
          <cell r="I1286">
            <v>5</v>
          </cell>
          <cell r="J1286">
            <v>0.45100000000000001</v>
          </cell>
          <cell r="K1286">
            <v>709653</v>
          </cell>
          <cell r="L1286">
            <v>0</v>
          </cell>
          <cell r="M1286">
            <v>709653</v>
          </cell>
          <cell r="N1286">
            <v>708653</v>
          </cell>
          <cell r="O1286">
            <v>0</v>
          </cell>
          <cell r="P1286">
            <v>708653</v>
          </cell>
          <cell r="Q1286">
            <v>1000</v>
          </cell>
          <cell r="R1286">
            <v>0</v>
          </cell>
          <cell r="S1286">
            <v>0</v>
          </cell>
          <cell r="T1286">
            <v>0</v>
          </cell>
          <cell r="U1286">
            <v>1000</v>
          </cell>
          <cell r="V1286">
            <v>0</v>
          </cell>
          <cell r="W1286">
            <v>0</v>
          </cell>
        </row>
        <row r="1287">
          <cell r="D1287" t="str">
            <v>기획실 업무지원팀</v>
          </cell>
          <cell r="E1287">
            <v>719770006</v>
          </cell>
          <cell r="F1287" t="str">
            <v>계산기</v>
          </cell>
          <cell r="G1287" t="str">
            <v>1977.05.31</v>
          </cell>
          <cell r="H1287">
            <v>1993.12</v>
          </cell>
          <cell r="I1287">
            <v>5</v>
          </cell>
          <cell r="J1287">
            <v>0.45100000000000001</v>
          </cell>
          <cell r="K1287">
            <v>590509</v>
          </cell>
          <cell r="L1287">
            <v>0</v>
          </cell>
          <cell r="M1287">
            <v>590509</v>
          </cell>
          <cell r="N1287">
            <v>589509</v>
          </cell>
          <cell r="O1287">
            <v>0</v>
          </cell>
          <cell r="P1287">
            <v>589509</v>
          </cell>
          <cell r="Q1287">
            <v>1000</v>
          </cell>
          <cell r="R1287">
            <v>0</v>
          </cell>
          <cell r="S1287">
            <v>0</v>
          </cell>
          <cell r="T1287">
            <v>0</v>
          </cell>
          <cell r="U1287">
            <v>1000</v>
          </cell>
          <cell r="V1287">
            <v>0</v>
          </cell>
          <cell r="W1287">
            <v>0</v>
          </cell>
        </row>
        <row r="1288">
          <cell r="D1288" t="str">
            <v>기획실 업무지원팀</v>
          </cell>
          <cell r="E1288">
            <v>719770007</v>
          </cell>
          <cell r="F1288" t="str">
            <v>분말 소화기</v>
          </cell>
          <cell r="G1288" t="str">
            <v>1977.06.10</v>
          </cell>
          <cell r="H1288">
            <v>1993.12</v>
          </cell>
          <cell r="I1288">
            <v>5</v>
          </cell>
          <cell r="J1288">
            <v>0.45100000000000001</v>
          </cell>
          <cell r="K1288">
            <v>299000</v>
          </cell>
          <cell r="L1288">
            <v>0</v>
          </cell>
          <cell r="M1288">
            <v>299000</v>
          </cell>
          <cell r="N1288">
            <v>298000</v>
          </cell>
          <cell r="O1288">
            <v>0</v>
          </cell>
          <cell r="P1288">
            <v>298000</v>
          </cell>
          <cell r="Q1288">
            <v>1000</v>
          </cell>
          <cell r="R1288">
            <v>0</v>
          </cell>
          <cell r="S1288">
            <v>0</v>
          </cell>
          <cell r="T1288">
            <v>0</v>
          </cell>
          <cell r="U1288">
            <v>1000</v>
          </cell>
          <cell r="V1288">
            <v>0</v>
          </cell>
          <cell r="W1288">
            <v>0</v>
          </cell>
        </row>
        <row r="1289">
          <cell r="D1289" t="str">
            <v>기획실 업무지원팀</v>
          </cell>
          <cell r="E1289">
            <v>719770008</v>
          </cell>
          <cell r="F1289" t="str">
            <v>수신기</v>
          </cell>
          <cell r="G1289" t="str">
            <v>1977.06.10</v>
          </cell>
          <cell r="H1289">
            <v>1993.12</v>
          </cell>
          <cell r="I1289">
            <v>5</v>
          </cell>
          <cell r="J1289">
            <v>0.45100000000000001</v>
          </cell>
          <cell r="K1289">
            <v>75000</v>
          </cell>
          <cell r="L1289">
            <v>0</v>
          </cell>
          <cell r="M1289">
            <v>75000</v>
          </cell>
          <cell r="N1289">
            <v>74000</v>
          </cell>
          <cell r="O1289">
            <v>0</v>
          </cell>
          <cell r="P1289">
            <v>74000</v>
          </cell>
          <cell r="Q1289">
            <v>1000</v>
          </cell>
          <cell r="R1289">
            <v>0</v>
          </cell>
          <cell r="S1289">
            <v>0</v>
          </cell>
          <cell r="T1289">
            <v>0</v>
          </cell>
          <cell r="U1289">
            <v>1000</v>
          </cell>
          <cell r="V1289">
            <v>0</v>
          </cell>
          <cell r="W1289">
            <v>0</v>
          </cell>
        </row>
        <row r="1290">
          <cell r="D1290" t="str">
            <v>기획실 업무지원팀</v>
          </cell>
          <cell r="E1290">
            <v>719770009</v>
          </cell>
          <cell r="F1290" t="str">
            <v>조회대</v>
          </cell>
          <cell r="G1290" t="str">
            <v>1977.06.30</v>
          </cell>
          <cell r="H1290">
            <v>1993.12</v>
          </cell>
          <cell r="I1290">
            <v>5</v>
          </cell>
          <cell r="J1290">
            <v>0.45100000000000001</v>
          </cell>
          <cell r="K1290">
            <v>37150</v>
          </cell>
          <cell r="L1290">
            <v>0</v>
          </cell>
          <cell r="M1290">
            <v>37150</v>
          </cell>
          <cell r="N1290">
            <v>36150</v>
          </cell>
          <cell r="O1290">
            <v>0</v>
          </cell>
          <cell r="P1290">
            <v>36150</v>
          </cell>
          <cell r="Q1290">
            <v>1000</v>
          </cell>
          <cell r="R1290">
            <v>0</v>
          </cell>
          <cell r="S1290">
            <v>0</v>
          </cell>
          <cell r="T1290">
            <v>0</v>
          </cell>
          <cell r="U1290">
            <v>1000</v>
          </cell>
          <cell r="V1290">
            <v>0</v>
          </cell>
          <cell r="W1290">
            <v>0</v>
          </cell>
        </row>
        <row r="1291">
          <cell r="D1291" t="str">
            <v>기획실 업무지원팀</v>
          </cell>
          <cell r="E1291">
            <v>719770013</v>
          </cell>
          <cell r="F1291" t="str">
            <v>에어컨</v>
          </cell>
          <cell r="G1291" t="str">
            <v>1977.08.01</v>
          </cell>
          <cell r="H1291">
            <v>1993.12</v>
          </cell>
          <cell r="I1291">
            <v>5</v>
          </cell>
          <cell r="J1291">
            <v>0.45100000000000001</v>
          </cell>
          <cell r="K1291">
            <v>266100</v>
          </cell>
          <cell r="L1291">
            <v>0</v>
          </cell>
          <cell r="M1291">
            <v>266100</v>
          </cell>
          <cell r="N1291">
            <v>265100</v>
          </cell>
          <cell r="O1291">
            <v>0</v>
          </cell>
          <cell r="P1291">
            <v>265100</v>
          </cell>
          <cell r="Q1291">
            <v>1000</v>
          </cell>
          <cell r="R1291">
            <v>0</v>
          </cell>
          <cell r="S1291">
            <v>0</v>
          </cell>
          <cell r="T1291">
            <v>0</v>
          </cell>
          <cell r="U1291">
            <v>1000</v>
          </cell>
          <cell r="V1291">
            <v>0</v>
          </cell>
          <cell r="W1291">
            <v>0</v>
          </cell>
        </row>
        <row r="1292">
          <cell r="D1292" t="str">
            <v>기획실 업무지원팀</v>
          </cell>
          <cell r="E1292">
            <v>719770014</v>
          </cell>
          <cell r="F1292" t="str">
            <v>체크라이터</v>
          </cell>
          <cell r="G1292" t="str">
            <v>1977.09.01</v>
          </cell>
          <cell r="H1292">
            <v>1993.12</v>
          </cell>
          <cell r="I1292">
            <v>5</v>
          </cell>
          <cell r="J1292">
            <v>0.45100000000000001</v>
          </cell>
          <cell r="K1292">
            <v>87636</v>
          </cell>
          <cell r="L1292">
            <v>0</v>
          </cell>
          <cell r="M1292">
            <v>87636</v>
          </cell>
          <cell r="N1292">
            <v>86636</v>
          </cell>
          <cell r="O1292">
            <v>0</v>
          </cell>
          <cell r="P1292">
            <v>86636</v>
          </cell>
          <cell r="Q1292">
            <v>1000</v>
          </cell>
          <cell r="R1292">
            <v>0</v>
          </cell>
          <cell r="S1292">
            <v>0</v>
          </cell>
          <cell r="T1292">
            <v>0</v>
          </cell>
          <cell r="U1292">
            <v>1000</v>
          </cell>
          <cell r="V1292">
            <v>0</v>
          </cell>
          <cell r="W1292">
            <v>0</v>
          </cell>
        </row>
        <row r="1293">
          <cell r="D1293" t="str">
            <v>기획실 업무지원팀</v>
          </cell>
          <cell r="E1293">
            <v>719770015</v>
          </cell>
          <cell r="F1293" t="str">
            <v>냉습기</v>
          </cell>
          <cell r="G1293" t="str">
            <v>1977.09.01</v>
          </cell>
          <cell r="H1293">
            <v>1993.12</v>
          </cell>
          <cell r="I1293">
            <v>5</v>
          </cell>
          <cell r="J1293">
            <v>0.45100000000000001</v>
          </cell>
          <cell r="K1293">
            <v>79000</v>
          </cell>
          <cell r="L1293">
            <v>0</v>
          </cell>
          <cell r="M1293">
            <v>79000</v>
          </cell>
          <cell r="N1293">
            <v>78000</v>
          </cell>
          <cell r="O1293">
            <v>0</v>
          </cell>
          <cell r="P1293">
            <v>78000</v>
          </cell>
          <cell r="Q1293">
            <v>1000</v>
          </cell>
          <cell r="R1293">
            <v>0</v>
          </cell>
          <cell r="S1293">
            <v>0</v>
          </cell>
          <cell r="T1293">
            <v>0</v>
          </cell>
          <cell r="U1293">
            <v>1000</v>
          </cell>
          <cell r="V1293">
            <v>0</v>
          </cell>
          <cell r="W1293">
            <v>0</v>
          </cell>
        </row>
        <row r="1294">
          <cell r="D1294" t="str">
            <v>기획실 업무지원팀</v>
          </cell>
          <cell r="E1294">
            <v>719770017</v>
          </cell>
          <cell r="F1294" t="str">
            <v>선풍기</v>
          </cell>
          <cell r="G1294" t="str">
            <v>1977.09.17</v>
          </cell>
          <cell r="H1294">
            <v>1993.12</v>
          </cell>
          <cell r="I1294">
            <v>5</v>
          </cell>
          <cell r="J1294">
            <v>0.45100000000000001</v>
          </cell>
          <cell r="K1294">
            <v>209118</v>
          </cell>
          <cell r="L1294">
            <v>0</v>
          </cell>
          <cell r="M1294">
            <v>209118</v>
          </cell>
          <cell r="N1294">
            <v>208118</v>
          </cell>
          <cell r="O1294">
            <v>0</v>
          </cell>
          <cell r="P1294">
            <v>208118</v>
          </cell>
          <cell r="Q1294">
            <v>1000</v>
          </cell>
          <cell r="R1294">
            <v>0</v>
          </cell>
          <cell r="S1294">
            <v>0</v>
          </cell>
          <cell r="T1294">
            <v>0</v>
          </cell>
          <cell r="U1294">
            <v>1000</v>
          </cell>
          <cell r="V1294">
            <v>0</v>
          </cell>
          <cell r="W1294">
            <v>0</v>
          </cell>
        </row>
        <row r="1295">
          <cell r="D1295" t="str">
            <v>기획실 업무지원팀</v>
          </cell>
          <cell r="E1295">
            <v>719770018</v>
          </cell>
          <cell r="F1295" t="str">
            <v>소화기</v>
          </cell>
          <cell r="G1295" t="str">
            <v>1977.10.10</v>
          </cell>
          <cell r="H1295">
            <v>1993.12</v>
          </cell>
          <cell r="I1295">
            <v>5</v>
          </cell>
          <cell r="J1295">
            <v>0.45100000000000001</v>
          </cell>
          <cell r="K1295">
            <v>80000</v>
          </cell>
          <cell r="L1295">
            <v>0</v>
          </cell>
          <cell r="M1295">
            <v>80000</v>
          </cell>
          <cell r="N1295">
            <v>79000</v>
          </cell>
          <cell r="O1295">
            <v>0</v>
          </cell>
          <cell r="P1295">
            <v>79000</v>
          </cell>
          <cell r="Q1295">
            <v>1000</v>
          </cell>
          <cell r="R1295">
            <v>0</v>
          </cell>
          <cell r="S1295">
            <v>0</v>
          </cell>
          <cell r="T1295">
            <v>0</v>
          </cell>
          <cell r="U1295">
            <v>1000</v>
          </cell>
          <cell r="V1295">
            <v>0</v>
          </cell>
          <cell r="W1295">
            <v>0</v>
          </cell>
        </row>
        <row r="1296">
          <cell r="D1296" t="str">
            <v>기획실 업무지원팀</v>
          </cell>
          <cell r="E1296">
            <v>719770019</v>
          </cell>
          <cell r="F1296" t="str">
            <v>온도계</v>
          </cell>
          <cell r="G1296" t="str">
            <v>1977.10.10</v>
          </cell>
          <cell r="H1296">
            <v>1993.12</v>
          </cell>
          <cell r="I1296">
            <v>5</v>
          </cell>
          <cell r="J1296">
            <v>0.45100000000000001</v>
          </cell>
          <cell r="K1296">
            <v>64000</v>
          </cell>
          <cell r="L1296">
            <v>0</v>
          </cell>
          <cell r="M1296">
            <v>64000</v>
          </cell>
          <cell r="N1296">
            <v>63000</v>
          </cell>
          <cell r="O1296">
            <v>0</v>
          </cell>
          <cell r="P1296">
            <v>63000</v>
          </cell>
          <cell r="Q1296">
            <v>1000</v>
          </cell>
          <cell r="R1296">
            <v>0</v>
          </cell>
          <cell r="S1296">
            <v>0</v>
          </cell>
          <cell r="T1296">
            <v>0</v>
          </cell>
          <cell r="U1296">
            <v>1000</v>
          </cell>
          <cell r="V1296">
            <v>0</v>
          </cell>
          <cell r="W1296">
            <v>0</v>
          </cell>
        </row>
        <row r="1297">
          <cell r="D1297" t="str">
            <v>기획실 업무지원팀</v>
          </cell>
          <cell r="E1297">
            <v>719770021</v>
          </cell>
          <cell r="F1297" t="str">
            <v>흑연판</v>
          </cell>
          <cell r="G1297" t="str">
            <v>1977.12.09</v>
          </cell>
          <cell r="H1297">
            <v>1993.12</v>
          </cell>
          <cell r="I1297">
            <v>5</v>
          </cell>
          <cell r="J1297">
            <v>0.45100000000000001</v>
          </cell>
          <cell r="K1297">
            <v>315000</v>
          </cell>
          <cell r="L1297">
            <v>0</v>
          </cell>
          <cell r="M1297">
            <v>315000</v>
          </cell>
          <cell r="N1297">
            <v>314000</v>
          </cell>
          <cell r="O1297">
            <v>0</v>
          </cell>
          <cell r="P1297">
            <v>314000</v>
          </cell>
          <cell r="Q1297">
            <v>1000</v>
          </cell>
          <cell r="R1297">
            <v>0</v>
          </cell>
          <cell r="S1297">
            <v>0</v>
          </cell>
          <cell r="T1297">
            <v>0</v>
          </cell>
          <cell r="U1297">
            <v>1000</v>
          </cell>
          <cell r="V1297">
            <v>0</v>
          </cell>
          <cell r="W1297">
            <v>0</v>
          </cell>
        </row>
        <row r="1298">
          <cell r="D1298" t="str">
            <v>기획실 업무지원팀</v>
          </cell>
          <cell r="E1298">
            <v>719770022</v>
          </cell>
          <cell r="F1298" t="str">
            <v>책상</v>
          </cell>
          <cell r="G1298" t="str">
            <v>1977.12.09</v>
          </cell>
          <cell r="H1298">
            <v>1993.12</v>
          </cell>
          <cell r="I1298">
            <v>5</v>
          </cell>
          <cell r="J1298">
            <v>0.45100000000000001</v>
          </cell>
          <cell r="K1298">
            <v>2339211</v>
          </cell>
          <cell r="L1298">
            <v>0</v>
          </cell>
          <cell r="M1298">
            <v>2339211</v>
          </cell>
          <cell r="N1298">
            <v>2338211</v>
          </cell>
          <cell r="O1298">
            <v>0</v>
          </cell>
          <cell r="P1298">
            <v>2338211</v>
          </cell>
          <cell r="Q1298">
            <v>1000</v>
          </cell>
          <cell r="R1298">
            <v>0</v>
          </cell>
          <cell r="S1298">
            <v>0</v>
          </cell>
          <cell r="T1298">
            <v>0</v>
          </cell>
          <cell r="U1298">
            <v>1000</v>
          </cell>
          <cell r="V1298">
            <v>0</v>
          </cell>
          <cell r="W1298">
            <v>0</v>
          </cell>
        </row>
        <row r="1299">
          <cell r="D1299" t="str">
            <v>기획실 업무지원팀</v>
          </cell>
          <cell r="E1299">
            <v>719780004</v>
          </cell>
          <cell r="F1299" t="str">
            <v>전화기</v>
          </cell>
          <cell r="G1299" t="str">
            <v>1978.02.25</v>
          </cell>
          <cell r="H1299">
            <v>1993.12</v>
          </cell>
          <cell r="I1299">
            <v>5</v>
          </cell>
          <cell r="J1299">
            <v>0.45100000000000001</v>
          </cell>
          <cell r="K1299">
            <v>95300</v>
          </cell>
          <cell r="L1299">
            <v>0</v>
          </cell>
          <cell r="M1299">
            <v>95300</v>
          </cell>
          <cell r="N1299">
            <v>94300</v>
          </cell>
          <cell r="O1299">
            <v>0</v>
          </cell>
          <cell r="P1299">
            <v>94300</v>
          </cell>
          <cell r="Q1299">
            <v>1000</v>
          </cell>
          <cell r="R1299">
            <v>0</v>
          </cell>
          <cell r="S1299">
            <v>0</v>
          </cell>
          <cell r="T1299">
            <v>0</v>
          </cell>
          <cell r="U1299">
            <v>1000</v>
          </cell>
          <cell r="V1299">
            <v>0</v>
          </cell>
          <cell r="W1299">
            <v>0</v>
          </cell>
        </row>
        <row r="1300">
          <cell r="D1300" t="str">
            <v>기획실 업무지원팀</v>
          </cell>
          <cell r="E1300">
            <v>719780005</v>
          </cell>
          <cell r="F1300" t="str">
            <v>캐비넷</v>
          </cell>
          <cell r="G1300" t="str">
            <v>1978.02.28</v>
          </cell>
          <cell r="H1300">
            <v>1993.12</v>
          </cell>
          <cell r="I1300">
            <v>5</v>
          </cell>
          <cell r="J1300">
            <v>0.45100000000000001</v>
          </cell>
          <cell r="K1300">
            <v>854830</v>
          </cell>
          <cell r="L1300">
            <v>0</v>
          </cell>
          <cell r="M1300">
            <v>854830</v>
          </cell>
          <cell r="N1300">
            <v>853830</v>
          </cell>
          <cell r="O1300">
            <v>0</v>
          </cell>
          <cell r="P1300">
            <v>853830</v>
          </cell>
          <cell r="Q1300">
            <v>1000</v>
          </cell>
          <cell r="R1300">
            <v>0</v>
          </cell>
          <cell r="S1300">
            <v>0</v>
          </cell>
          <cell r="T1300">
            <v>0</v>
          </cell>
          <cell r="U1300">
            <v>1000</v>
          </cell>
          <cell r="V1300">
            <v>0</v>
          </cell>
          <cell r="W1300">
            <v>0</v>
          </cell>
        </row>
        <row r="1301">
          <cell r="D1301" t="str">
            <v>기획실 업무지원팀</v>
          </cell>
          <cell r="E1301">
            <v>719780006</v>
          </cell>
          <cell r="F1301" t="str">
            <v>계산기</v>
          </cell>
          <cell r="G1301" t="str">
            <v>1978.02.28</v>
          </cell>
          <cell r="H1301">
            <v>1993.12</v>
          </cell>
          <cell r="I1301">
            <v>5</v>
          </cell>
          <cell r="J1301">
            <v>0.45100000000000001</v>
          </cell>
          <cell r="K1301">
            <v>990738</v>
          </cell>
          <cell r="L1301">
            <v>0</v>
          </cell>
          <cell r="M1301">
            <v>990738</v>
          </cell>
          <cell r="N1301">
            <v>989738</v>
          </cell>
          <cell r="O1301">
            <v>0</v>
          </cell>
          <cell r="P1301">
            <v>989738</v>
          </cell>
          <cell r="Q1301">
            <v>1000</v>
          </cell>
          <cell r="R1301">
            <v>0</v>
          </cell>
          <cell r="S1301">
            <v>0</v>
          </cell>
          <cell r="T1301">
            <v>0</v>
          </cell>
          <cell r="U1301">
            <v>1000</v>
          </cell>
          <cell r="V1301">
            <v>0</v>
          </cell>
          <cell r="W1301">
            <v>0</v>
          </cell>
        </row>
        <row r="1302">
          <cell r="D1302" t="str">
            <v>기획실 업무지원팀</v>
          </cell>
          <cell r="E1302">
            <v>719780008</v>
          </cell>
          <cell r="F1302" t="str">
            <v>판수동 저울</v>
          </cell>
          <cell r="G1302" t="str">
            <v>1978.05.30</v>
          </cell>
          <cell r="H1302">
            <v>1993.12</v>
          </cell>
          <cell r="I1302">
            <v>5</v>
          </cell>
          <cell r="J1302">
            <v>0.45100000000000001</v>
          </cell>
          <cell r="K1302">
            <v>160000</v>
          </cell>
          <cell r="L1302">
            <v>0</v>
          </cell>
          <cell r="M1302">
            <v>160000</v>
          </cell>
          <cell r="N1302">
            <v>159000</v>
          </cell>
          <cell r="O1302">
            <v>0</v>
          </cell>
          <cell r="P1302">
            <v>159000</v>
          </cell>
          <cell r="Q1302">
            <v>1000</v>
          </cell>
          <cell r="R1302">
            <v>0</v>
          </cell>
          <cell r="S1302">
            <v>0</v>
          </cell>
          <cell r="T1302">
            <v>0</v>
          </cell>
          <cell r="U1302">
            <v>1000</v>
          </cell>
          <cell r="V1302">
            <v>0</v>
          </cell>
          <cell r="W1302">
            <v>0</v>
          </cell>
        </row>
        <row r="1303">
          <cell r="D1303" t="str">
            <v>기획실 업무지원팀</v>
          </cell>
          <cell r="E1303">
            <v>719780009</v>
          </cell>
          <cell r="F1303" t="str">
            <v>제도대</v>
          </cell>
          <cell r="G1303" t="str">
            <v>1978.05.31</v>
          </cell>
          <cell r="H1303">
            <v>1993.12</v>
          </cell>
          <cell r="I1303">
            <v>5</v>
          </cell>
          <cell r="J1303">
            <v>0.45100000000000001</v>
          </cell>
          <cell r="K1303">
            <v>247000</v>
          </cell>
          <cell r="L1303">
            <v>0</v>
          </cell>
          <cell r="M1303">
            <v>247000</v>
          </cell>
          <cell r="N1303">
            <v>246000</v>
          </cell>
          <cell r="O1303">
            <v>0</v>
          </cell>
          <cell r="P1303">
            <v>246000</v>
          </cell>
          <cell r="Q1303">
            <v>1000</v>
          </cell>
          <cell r="R1303">
            <v>0</v>
          </cell>
          <cell r="S1303">
            <v>0</v>
          </cell>
          <cell r="T1303">
            <v>0</v>
          </cell>
          <cell r="U1303">
            <v>1000</v>
          </cell>
          <cell r="V1303">
            <v>0</v>
          </cell>
          <cell r="W1303">
            <v>0</v>
          </cell>
        </row>
        <row r="1304">
          <cell r="D1304" t="str">
            <v>기획실 업무지원팀</v>
          </cell>
          <cell r="E1304">
            <v>719780010</v>
          </cell>
          <cell r="F1304" t="str">
            <v>카드함</v>
          </cell>
          <cell r="G1304" t="str">
            <v>1978.05.31</v>
          </cell>
          <cell r="H1304">
            <v>1993.12</v>
          </cell>
          <cell r="I1304">
            <v>5</v>
          </cell>
          <cell r="J1304">
            <v>0.45100000000000001</v>
          </cell>
          <cell r="K1304">
            <v>471000</v>
          </cell>
          <cell r="L1304">
            <v>0</v>
          </cell>
          <cell r="M1304">
            <v>471000</v>
          </cell>
          <cell r="N1304">
            <v>470000</v>
          </cell>
          <cell r="O1304">
            <v>0</v>
          </cell>
          <cell r="P1304">
            <v>470000</v>
          </cell>
          <cell r="Q1304">
            <v>1000</v>
          </cell>
          <cell r="R1304">
            <v>0</v>
          </cell>
          <cell r="S1304">
            <v>0</v>
          </cell>
          <cell r="T1304">
            <v>0</v>
          </cell>
          <cell r="U1304">
            <v>1000</v>
          </cell>
          <cell r="V1304">
            <v>0</v>
          </cell>
          <cell r="W1304">
            <v>0</v>
          </cell>
        </row>
        <row r="1305">
          <cell r="D1305" t="str">
            <v>기획실 업무지원팀</v>
          </cell>
          <cell r="E1305">
            <v>719780011</v>
          </cell>
          <cell r="F1305" t="str">
            <v>휠터</v>
          </cell>
          <cell r="G1305" t="str">
            <v>1978.06.15</v>
          </cell>
          <cell r="H1305">
            <v>1993.12</v>
          </cell>
          <cell r="I1305">
            <v>5</v>
          </cell>
          <cell r="J1305">
            <v>0.45100000000000001</v>
          </cell>
          <cell r="K1305">
            <v>40000</v>
          </cell>
          <cell r="L1305">
            <v>0</v>
          </cell>
          <cell r="M1305">
            <v>40000</v>
          </cell>
          <cell r="N1305">
            <v>39000</v>
          </cell>
          <cell r="O1305">
            <v>0</v>
          </cell>
          <cell r="P1305">
            <v>39000</v>
          </cell>
          <cell r="Q1305">
            <v>1000</v>
          </cell>
          <cell r="R1305">
            <v>0</v>
          </cell>
          <cell r="S1305">
            <v>0</v>
          </cell>
          <cell r="T1305">
            <v>0</v>
          </cell>
          <cell r="U1305">
            <v>1000</v>
          </cell>
          <cell r="V1305">
            <v>0</v>
          </cell>
          <cell r="W1305">
            <v>0</v>
          </cell>
        </row>
        <row r="1306">
          <cell r="D1306" t="str">
            <v>기획실 업무지원팀</v>
          </cell>
          <cell r="E1306">
            <v>719780012</v>
          </cell>
          <cell r="F1306" t="str">
            <v>본넷</v>
          </cell>
          <cell r="G1306" t="str">
            <v>1978.07.17</v>
          </cell>
          <cell r="H1306">
            <v>1993.12</v>
          </cell>
          <cell r="I1306">
            <v>5</v>
          </cell>
          <cell r="J1306">
            <v>0.45100000000000001</v>
          </cell>
          <cell r="K1306">
            <v>66000</v>
          </cell>
          <cell r="L1306">
            <v>0</v>
          </cell>
          <cell r="M1306">
            <v>66000</v>
          </cell>
          <cell r="N1306">
            <v>65000</v>
          </cell>
          <cell r="O1306">
            <v>0</v>
          </cell>
          <cell r="P1306">
            <v>65000</v>
          </cell>
          <cell r="Q1306">
            <v>1000</v>
          </cell>
          <cell r="R1306">
            <v>0</v>
          </cell>
          <cell r="S1306">
            <v>0</v>
          </cell>
          <cell r="T1306">
            <v>0</v>
          </cell>
          <cell r="U1306">
            <v>1000</v>
          </cell>
          <cell r="V1306">
            <v>0</v>
          </cell>
          <cell r="W1306">
            <v>0</v>
          </cell>
        </row>
        <row r="1307">
          <cell r="D1307" t="str">
            <v>기획실 업무지원팀</v>
          </cell>
          <cell r="E1307">
            <v>719780014</v>
          </cell>
          <cell r="F1307" t="str">
            <v>초시계</v>
          </cell>
          <cell r="G1307" t="str">
            <v>1978.07.19</v>
          </cell>
          <cell r="H1307">
            <v>1993.12</v>
          </cell>
          <cell r="I1307">
            <v>5</v>
          </cell>
          <cell r="J1307">
            <v>0.45100000000000001</v>
          </cell>
          <cell r="K1307">
            <v>90000</v>
          </cell>
          <cell r="L1307">
            <v>0</v>
          </cell>
          <cell r="M1307">
            <v>90000</v>
          </cell>
          <cell r="N1307">
            <v>89000</v>
          </cell>
          <cell r="O1307">
            <v>0</v>
          </cell>
          <cell r="P1307">
            <v>89000</v>
          </cell>
          <cell r="Q1307">
            <v>1000</v>
          </cell>
          <cell r="R1307">
            <v>0</v>
          </cell>
          <cell r="S1307">
            <v>0</v>
          </cell>
          <cell r="T1307">
            <v>0</v>
          </cell>
          <cell r="U1307">
            <v>1000</v>
          </cell>
          <cell r="V1307">
            <v>0</v>
          </cell>
          <cell r="W1307">
            <v>0</v>
          </cell>
        </row>
        <row r="1308">
          <cell r="D1308" t="str">
            <v>기획실 업무지원팀</v>
          </cell>
          <cell r="E1308">
            <v>719780015</v>
          </cell>
          <cell r="F1308" t="str">
            <v>수액기</v>
          </cell>
          <cell r="G1308" t="str">
            <v>1978.08.03</v>
          </cell>
          <cell r="H1308">
            <v>1993.12</v>
          </cell>
          <cell r="I1308">
            <v>5</v>
          </cell>
          <cell r="J1308">
            <v>0.45100000000000001</v>
          </cell>
          <cell r="K1308">
            <v>59500</v>
          </cell>
          <cell r="L1308">
            <v>0</v>
          </cell>
          <cell r="M1308">
            <v>59500</v>
          </cell>
          <cell r="N1308">
            <v>58500</v>
          </cell>
          <cell r="O1308">
            <v>0</v>
          </cell>
          <cell r="P1308">
            <v>58500</v>
          </cell>
          <cell r="Q1308">
            <v>1000</v>
          </cell>
          <cell r="R1308">
            <v>0</v>
          </cell>
          <cell r="S1308">
            <v>0</v>
          </cell>
          <cell r="T1308">
            <v>0</v>
          </cell>
          <cell r="U1308">
            <v>1000</v>
          </cell>
          <cell r="V1308">
            <v>0</v>
          </cell>
          <cell r="W1308">
            <v>0</v>
          </cell>
        </row>
        <row r="1309">
          <cell r="D1309" t="str">
            <v>기획실 업무지원팀</v>
          </cell>
          <cell r="E1309">
            <v>719780016</v>
          </cell>
          <cell r="F1309" t="str">
            <v>앰프</v>
          </cell>
          <cell r="G1309" t="str">
            <v>1978.08.31</v>
          </cell>
          <cell r="H1309">
            <v>1993.12</v>
          </cell>
          <cell r="I1309">
            <v>5</v>
          </cell>
          <cell r="J1309">
            <v>0.45100000000000001</v>
          </cell>
          <cell r="K1309">
            <v>1888000</v>
          </cell>
          <cell r="L1309">
            <v>0</v>
          </cell>
          <cell r="M1309">
            <v>1888000</v>
          </cell>
          <cell r="N1309">
            <v>1887000</v>
          </cell>
          <cell r="O1309">
            <v>0</v>
          </cell>
          <cell r="P1309">
            <v>1887000</v>
          </cell>
          <cell r="Q1309">
            <v>1000</v>
          </cell>
          <cell r="R1309">
            <v>0</v>
          </cell>
          <cell r="S1309">
            <v>0</v>
          </cell>
          <cell r="T1309">
            <v>0</v>
          </cell>
          <cell r="U1309">
            <v>1000</v>
          </cell>
          <cell r="V1309">
            <v>0</v>
          </cell>
          <cell r="W1309">
            <v>0</v>
          </cell>
        </row>
        <row r="1310">
          <cell r="D1310" t="str">
            <v>기획실 업무지원팀</v>
          </cell>
          <cell r="E1310">
            <v>719790001</v>
          </cell>
          <cell r="F1310" t="str">
            <v>책상</v>
          </cell>
          <cell r="G1310" t="str">
            <v>1979.01.22</v>
          </cell>
          <cell r="H1310">
            <v>1993.12</v>
          </cell>
          <cell r="I1310">
            <v>5</v>
          </cell>
          <cell r="J1310">
            <v>0.45100000000000001</v>
          </cell>
          <cell r="K1310">
            <v>285400</v>
          </cell>
          <cell r="L1310">
            <v>0</v>
          </cell>
          <cell r="M1310">
            <v>285400</v>
          </cell>
          <cell r="N1310">
            <v>284400</v>
          </cell>
          <cell r="O1310">
            <v>0</v>
          </cell>
          <cell r="P1310">
            <v>284400</v>
          </cell>
          <cell r="Q1310">
            <v>1000</v>
          </cell>
          <cell r="R1310">
            <v>0</v>
          </cell>
          <cell r="S1310">
            <v>0</v>
          </cell>
          <cell r="T1310">
            <v>0</v>
          </cell>
          <cell r="U1310">
            <v>1000</v>
          </cell>
          <cell r="V1310">
            <v>0</v>
          </cell>
          <cell r="W1310">
            <v>0</v>
          </cell>
        </row>
        <row r="1311">
          <cell r="D1311" t="str">
            <v>기획실 업무지원팀</v>
          </cell>
          <cell r="E1311">
            <v>719790002</v>
          </cell>
          <cell r="F1311" t="str">
            <v>마이콤</v>
          </cell>
          <cell r="G1311" t="str">
            <v>1979.03.19</v>
          </cell>
          <cell r="H1311">
            <v>1993.12</v>
          </cell>
          <cell r="I1311">
            <v>5</v>
          </cell>
          <cell r="J1311">
            <v>0.45100000000000001</v>
          </cell>
          <cell r="K1311">
            <v>287800</v>
          </cell>
          <cell r="L1311">
            <v>0</v>
          </cell>
          <cell r="M1311">
            <v>287800</v>
          </cell>
          <cell r="N1311">
            <v>286800</v>
          </cell>
          <cell r="O1311">
            <v>0</v>
          </cell>
          <cell r="P1311">
            <v>286800</v>
          </cell>
          <cell r="Q1311">
            <v>1000</v>
          </cell>
          <cell r="R1311">
            <v>0</v>
          </cell>
          <cell r="S1311">
            <v>0</v>
          </cell>
          <cell r="T1311">
            <v>0</v>
          </cell>
          <cell r="U1311">
            <v>1000</v>
          </cell>
          <cell r="V1311">
            <v>0</v>
          </cell>
          <cell r="W1311">
            <v>0</v>
          </cell>
        </row>
        <row r="1312">
          <cell r="D1312" t="str">
            <v>기획실 업무지원팀</v>
          </cell>
          <cell r="E1312">
            <v>719790003</v>
          </cell>
          <cell r="F1312" t="str">
            <v>계산기</v>
          </cell>
          <cell r="G1312" t="str">
            <v>1979.06.27</v>
          </cell>
          <cell r="H1312">
            <v>1993.12</v>
          </cell>
          <cell r="I1312">
            <v>5</v>
          </cell>
          <cell r="J1312">
            <v>0.45100000000000001</v>
          </cell>
          <cell r="K1312">
            <v>185455</v>
          </cell>
          <cell r="L1312">
            <v>0</v>
          </cell>
          <cell r="M1312">
            <v>185455</v>
          </cell>
          <cell r="N1312">
            <v>184455</v>
          </cell>
          <cell r="O1312">
            <v>0</v>
          </cell>
          <cell r="P1312">
            <v>184455</v>
          </cell>
          <cell r="Q1312">
            <v>1000</v>
          </cell>
          <cell r="R1312">
            <v>0</v>
          </cell>
          <cell r="S1312">
            <v>0</v>
          </cell>
          <cell r="T1312">
            <v>0</v>
          </cell>
          <cell r="U1312">
            <v>1000</v>
          </cell>
          <cell r="V1312">
            <v>0</v>
          </cell>
          <cell r="W1312">
            <v>0</v>
          </cell>
        </row>
        <row r="1313">
          <cell r="D1313" t="str">
            <v>기획실 업무지원팀</v>
          </cell>
          <cell r="E1313">
            <v>719790004</v>
          </cell>
          <cell r="F1313" t="str">
            <v>청사진 복사기</v>
          </cell>
          <cell r="G1313" t="str">
            <v>1979.07.21</v>
          </cell>
          <cell r="H1313">
            <v>1993.12</v>
          </cell>
          <cell r="I1313">
            <v>5</v>
          </cell>
          <cell r="J1313">
            <v>0.45100000000000001</v>
          </cell>
          <cell r="K1313">
            <v>1297617</v>
          </cell>
          <cell r="L1313">
            <v>0</v>
          </cell>
          <cell r="M1313">
            <v>1297617</v>
          </cell>
          <cell r="N1313">
            <v>1296617</v>
          </cell>
          <cell r="O1313">
            <v>0</v>
          </cell>
          <cell r="P1313">
            <v>1296617</v>
          </cell>
          <cell r="Q1313">
            <v>1000</v>
          </cell>
          <cell r="R1313">
            <v>0</v>
          </cell>
          <cell r="S1313">
            <v>0</v>
          </cell>
          <cell r="T1313">
            <v>0</v>
          </cell>
          <cell r="U1313">
            <v>1000</v>
          </cell>
          <cell r="V1313">
            <v>0</v>
          </cell>
          <cell r="W1313">
            <v>0</v>
          </cell>
        </row>
        <row r="1314">
          <cell r="D1314" t="str">
            <v>기획실 업무지원팀</v>
          </cell>
          <cell r="E1314">
            <v>719790005</v>
          </cell>
          <cell r="F1314" t="str">
            <v>난로</v>
          </cell>
          <cell r="G1314" t="str">
            <v>1979.11.29</v>
          </cell>
          <cell r="H1314">
            <v>1993.12</v>
          </cell>
          <cell r="I1314">
            <v>5</v>
          </cell>
          <cell r="J1314">
            <v>0.45100000000000001</v>
          </cell>
          <cell r="K1314">
            <v>393900</v>
          </cell>
          <cell r="L1314">
            <v>0</v>
          </cell>
          <cell r="M1314">
            <v>393900</v>
          </cell>
          <cell r="N1314">
            <v>392900</v>
          </cell>
          <cell r="O1314">
            <v>0</v>
          </cell>
          <cell r="P1314">
            <v>392900</v>
          </cell>
          <cell r="Q1314">
            <v>1000</v>
          </cell>
          <cell r="R1314">
            <v>0</v>
          </cell>
          <cell r="S1314">
            <v>0</v>
          </cell>
          <cell r="T1314">
            <v>0</v>
          </cell>
          <cell r="U1314">
            <v>1000</v>
          </cell>
          <cell r="V1314">
            <v>0</v>
          </cell>
          <cell r="W1314">
            <v>0</v>
          </cell>
        </row>
        <row r="1315">
          <cell r="D1315" t="str">
            <v>기획실 업무지원팀</v>
          </cell>
          <cell r="E1315">
            <v>719790006</v>
          </cell>
          <cell r="F1315" t="str">
            <v>싱크대</v>
          </cell>
          <cell r="G1315" t="str">
            <v>1979.11.30</v>
          </cell>
          <cell r="H1315">
            <v>1993.12</v>
          </cell>
          <cell r="I1315">
            <v>5</v>
          </cell>
          <cell r="J1315">
            <v>0.45100000000000001</v>
          </cell>
          <cell r="K1315">
            <v>117000</v>
          </cell>
          <cell r="L1315">
            <v>0</v>
          </cell>
          <cell r="M1315">
            <v>117000</v>
          </cell>
          <cell r="N1315">
            <v>116000</v>
          </cell>
          <cell r="O1315">
            <v>0</v>
          </cell>
          <cell r="P1315">
            <v>116000</v>
          </cell>
          <cell r="Q1315">
            <v>1000</v>
          </cell>
          <cell r="R1315">
            <v>0</v>
          </cell>
          <cell r="S1315">
            <v>0</v>
          </cell>
          <cell r="T1315">
            <v>0</v>
          </cell>
          <cell r="U1315">
            <v>1000</v>
          </cell>
          <cell r="V1315">
            <v>0</v>
          </cell>
          <cell r="W1315">
            <v>0</v>
          </cell>
        </row>
        <row r="1316">
          <cell r="D1316" t="str">
            <v>기획실 업무지원팀</v>
          </cell>
          <cell r="E1316">
            <v>719800001</v>
          </cell>
          <cell r="F1316" t="str">
            <v>보관함</v>
          </cell>
          <cell r="G1316" t="str">
            <v>1980.02.28</v>
          </cell>
          <cell r="H1316">
            <v>1993.12</v>
          </cell>
          <cell r="I1316">
            <v>5</v>
          </cell>
          <cell r="J1316">
            <v>0.45100000000000001</v>
          </cell>
          <cell r="K1316">
            <v>99000</v>
          </cell>
          <cell r="L1316">
            <v>0</v>
          </cell>
          <cell r="M1316">
            <v>99000</v>
          </cell>
          <cell r="N1316">
            <v>98000</v>
          </cell>
          <cell r="O1316">
            <v>0</v>
          </cell>
          <cell r="P1316">
            <v>98000</v>
          </cell>
          <cell r="Q1316">
            <v>1000</v>
          </cell>
          <cell r="R1316">
            <v>0</v>
          </cell>
          <cell r="S1316">
            <v>0</v>
          </cell>
          <cell r="T1316">
            <v>0</v>
          </cell>
          <cell r="U1316">
            <v>1000</v>
          </cell>
          <cell r="V1316">
            <v>0</v>
          </cell>
          <cell r="W1316">
            <v>0</v>
          </cell>
        </row>
        <row r="1317">
          <cell r="D1317" t="str">
            <v>기획실 업무지원팀</v>
          </cell>
          <cell r="E1317">
            <v>719800002</v>
          </cell>
          <cell r="F1317" t="str">
            <v>금고</v>
          </cell>
          <cell r="G1317" t="str">
            <v>1980.03.14</v>
          </cell>
          <cell r="H1317">
            <v>1996.01</v>
          </cell>
          <cell r="I1317">
            <v>5</v>
          </cell>
          <cell r="J1317">
            <v>0.45100000000000001</v>
          </cell>
          <cell r="K1317">
            <v>142700</v>
          </cell>
          <cell r="L1317">
            <v>0</v>
          </cell>
          <cell r="M1317">
            <v>142700</v>
          </cell>
          <cell r="N1317">
            <v>141700</v>
          </cell>
          <cell r="O1317">
            <v>0</v>
          </cell>
          <cell r="P1317">
            <v>141700</v>
          </cell>
          <cell r="Q1317">
            <v>1000</v>
          </cell>
          <cell r="R1317">
            <v>0</v>
          </cell>
          <cell r="S1317">
            <v>0</v>
          </cell>
          <cell r="T1317">
            <v>0</v>
          </cell>
          <cell r="U1317">
            <v>1000</v>
          </cell>
          <cell r="V1317">
            <v>0</v>
          </cell>
          <cell r="W1317">
            <v>0</v>
          </cell>
        </row>
        <row r="1318">
          <cell r="D1318" t="str">
            <v>기획실 업무지원팀</v>
          </cell>
          <cell r="E1318">
            <v>719800003</v>
          </cell>
          <cell r="F1318" t="str">
            <v>계산기</v>
          </cell>
          <cell r="G1318" t="str">
            <v>1980.03.25</v>
          </cell>
          <cell r="H1318">
            <v>1993.12</v>
          </cell>
          <cell r="I1318">
            <v>5</v>
          </cell>
          <cell r="J1318">
            <v>0.45100000000000001</v>
          </cell>
          <cell r="K1318">
            <v>563300</v>
          </cell>
          <cell r="L1318">
            <v>0</v>
          </cell>
          <cell r="M1318">
            <v>563300</v>
          </cell>
          <cell r="N1318">
            <v>562300</v>
          </cell>
          <cell r="O1318">
            <v>0</v>
          </cell>
          <cell r="P1318">
            <v>562300</v>
          </cell>
          <cell r="Q1318">
            <v>1000</v>
          </cell>
          <cell r="R1318">
            <v>0</v>
          </cell>
          <cell r="S1318">
            <v>0</v>
          </cell>
          <cell r="T1318">
            <v>0</v>
          </cell>
          <cell r="U1318">
            <v>1000</v>
          </cell>
          <cell r="V1318">
            <v>0</v>
          </cell>
          <cell r="W1318">
            <v>0</v>
          </cell>
        </row>
        <row r="1319">
          <cell r="D1319" t="str">
            <v>기획실 업무지원팀</v>
          </cell>
          <cell r="E1319">
            <v>719800004</v>
          </cell>
          <cell r="F1319" t="str">
            <v>탁자</v>
          </cell>
          <cell r="G1319" t="str">
            <v>1980.03.28</v>
          </cell>
          <cell r="H1319">
            <v>1993.12</v>
          </cell>
          <cell r="I1319">
            <v>5</v>
          </cell>
          <cell r="J1319">
            <v>0.45100000000000001</v>
          </cell>
          <cell r="K1319">
            <v>1931600</v>
          </cell>
          <cell r="L1319">
            <v>0</v>
          </cell>
          <cell r="M1319">
            <v>1931600</v>
          </cell>
          <cell r="N1319">
            <v>1930600</v>
          </cell>
          <cell r="O1319">
            <v>0</v>
          </cell>
          <cell r="P1319">
            <v>1930600</v>
          </cell>
          <cell r="Q1319">
            <v>1000</v>
          </cell>
          <cell r="R1319">
            <v>0</v>
          </cell>
          <cell r="S1319">
            <v>0</v>
          </cell>
          <cell r="T1319">
            <v>0</v>
          </cell>
          <cell r="U1319">
            <v>1000</v>
          </cell>
          <cell r="V1319">
            <v>0</v>
          </cell>
          <cell r="W1319">
            <v>0</v>
          </cell>
        </row>
        <row r="1320">
          <cell r="D1320" t="str">
            <v>기획실 업무지원팀</v>
          </cell>
          <cell r="E1320">
            <v>719800005</v>
          </cell>
          <cell r="F1320" t="str">
            <v>보관함</v>
          </cell>
          <cell r="G1320" t="str">
            <v>1980.03.28</v>
          </cell>
          <cell r="H1320">
            <v>1993.12</v>
          </cell>
          <cell r="I1320">
            <v>5</v>
          </cell>
          <cell r="J1320">
            <v>0.45100000000000001</v>
          </cell>
          <cell r="K1320">
            <v>40200</v>
          </cell>
          <cell r="L1320">
            <v>0</v>
          </cell>
          <cell r="M1320">
            <v>40200</v>
          </cell>
          <cell r="N1320">
            <v>39200</v>
          </cell>
          <cell r="O1320">
            <v>0</v>
          </cell>
          <cell r="P1320">
            <v>39200</v>
          </cell>
          <cell r="Q1320">
            <v>1000</v>
          </cell>
          <cell r="R1320">
            <v>0</v>
          </cell>
          <cell r="S1320">
            <v>0</v>
          </cell>
          <cell r="T1320">
            <v>0</v>
          </cell>
          <cell r="U1320">
            <v>1000</v>
          </cell>
          <cell r="V1320">
            <v>0</v>
          </cell>
          <cell r="W1320">
            <v>0</v>
          </cell>
        </row>
        <row r="1321">
          <cell r="D1321" t="str">
            <v>기획실 업무지원팀</v>
          </cell>
          <cell r="E1321">
            <v>719800006</v>
          </cell>
          <cell r="F1321" t="str">
            <v>난로</v>
          </cell>
          <cell r="G1321" t="str">
            <v>1980.11.30</v>
          </cell>
          <cell r="H1321">
            <v>1993.12</v>
          </cell>
          <cell r="I1321">
            <v>5</v>
          </cell>
          <cell r="J1321">
            <v>0.45100000000000001</v>
          </cell>
          <cell r="K1321">
            <v>204000</v>
          </cell>
          <cell r="L1321">
            <v>0</v>
          </cell>
          <cell r="M1321">
            <v>204000</v>
          </cell>
          <cell r="N1321">
            <v>203000</v>
          </cell>
          <cell r="O1321">
            <v>0</v>
          </cell>
          <cell r="P1321">
            <v>203000</v>
          </cell>
          <cell r="Q1321">
            <v>1000</v>
          </cell>
          <cell r="R1321">
            <v>0</v>
          </cell>
          <cell r="S1321">
            <v>0</v>
          </cell>
          <cell r="T1321">
            <v>0</v>
          </cell>
          <cell r="U1321">
            <v>1000</v>
          </cell>
          <cell r="V1321">
            <v>0</v>
          </cell>
          <cell r="W1321">
            <v>0</v>
          </cell>
        </row>
        <row r="1322">
          <cell r="D1322" t="str">
            <v>기획실 업무지원팀</v>
          </cell>
          <cell r="E1322">
            <v>719810001</v>
          </cell>
          <cell r="F1322" t="str">
            <v>출퇴근 기록기</v>
          </cell>
          <cell r="G1322" t="str">
            <v>1981.01.25</v>
          </cell>
          <cell r="H1322">
            <v>1993.12</v>
          </cell>
          <cell r="I1322">
            <v>5</v>
          </cell>
          <cell r="J1322">
            <v>0.45100000000000001</v>
          </cell>
          <cell r="K1322">
            <v>450000</v>
          </cell>
          <cell r="L1322">
            <v>0</v>
          </cell>
          <cell r="M1322">
            <v>450000</v>
          </cell>
          <cell r="N1322">
            <v>449000</v>
          </cell>
          <cell r="O1322">
            <v>0</v>
          </cell>
          <cell r="P1322">
            <v>449000</v>
          </cell>
          <cell r="Q1322">
            <v>1000</v>
          </cell>
          <cell r="R1322">
            <v>0</v>
          </cell>
          <cell r="S1322">
            <v>0</v>
          </cell>
          <cell r="T1322">
            <v>0</v>
          </cell>
          <cell r="U1322">
            <v>1000</v>
          </cell>
          <cell r="V1322">
            <v>0</v>
          </cell>
          <cell r="W1322">
            <v>0</v>
          </cell>
        </row>
        <row r="1323">
          <cell r="D1323" t="str">
            <v>기획실 업무지원팀</v>
          </cell>
          <cell r="E1323">
            <v>719810002</v>
          </cell>
          <cell r="F1323" t="str">
            <v>도면함</v>
          </cell>
          <cell r="G1323" t="str">
            <v>1981.01.25</v>
          </cell>
          <cell r="H1323">
            <v>1993.12</v>
          </cell>
          <cell r="I1323">
            <v>5</v>
          </cell>
          <cell r="J1323">
            <v>0.45100000000000001</v>
          </cell>
          <cell r="K1323">
            <v>160000</v>
          </cell>
          <cell r="L1323">
            <v>0</v>
          </cell>
          <cell r="M1323">
            <v>160000</v>
          </cell>
          <cell r="N1323">
            <v>159000</v>
          </cell>
          <cell r="O1323">
            <v>0</v>
          </cell>
          <cell r="P1323">
            <v>159000</v>
          </cell>
          <cell r="Q1323">
            <v>1000</v>
          </cell>
          <cell r="R1323">
            <v>0</v>
          </cell>
          <cell r="S1323">
            <v>0</v>
          </cell>
          <cell r="T1323">
            <v>0</v>
          </cell>
          <cell r="U1323">
            <v>1000</v>
          </cell>
          <cell r="V1323">
            <v>0</v>
          </cell>
          <cell r="W1323">
            <v>0</v>
          </cell>
        </row>
        <row r="1324">
          <cell r="D1324" t="str">
            <v>기획실 업무지원팀</v>
          </cell>
          <cell r="E1324">
            <v>719810003</v>
          </cell>
          <cell r="F1324" t="str">
            <v>카운터기</v>
          </cell>
          <cell r="G1324" t="str">
            <v>1981.01.25</v>
          </cell>
          <cell r="H1324">
            <v>1993.12</v>
          </cell>
          <cell r="I1324">
            <v>5</v>
          </cell>
          <cell r="J1324">
            <v>0.45100000000000001</v>
          </cell>
          <cell r="K1324">
            <v>165000</v>
          </cell>
          <cell r="L1324">
            <v>0</v>
          </cell>
          <cell r="M1324">
            <v>165000</v>
          </cell>
          <cell r="N1324">
            <v>164000</v>
          </cell>
          <cell r="O1324">
            <v>0</v>
          </cell>
          <cell r="P1324">
            <v>164000</v>
          </cell>
          <cell r="Q1324">
            <v>1000</v>
          </cell>
          <cell r="R1324">
            <v>0</v>
          </cell>
          <cell r="S1324">
            <v>0</v>
          </cell>
          <cell r="T1324">
            <v>0</v>
          </cell>
          <cell r="U1324">
            <v>1000</v>
          </cell>
          <cell r="V1324">
            <v>0</v>
          </cell>
          <cell r="W1324">
            <v>0</v>
          </cell>
        </row>
        <row r="1325">
          <cell r="D1325" t="str">
            <v>기획실 업무지원팀</v>
          </cell>
          <cell r="E1325">
            <v>719810004</v>
          </cell>
          <cell r="F1325" t="str">
            <v>망원경</v>
          </cell>
          <cell r="G1325" t="str">
            <v>1981.07.18</v>
          </cell>
          <cell r="H1325">
            <v>1993.12</v>
          </cell>
          <cell r="I1325">
            <v>5</v>
          </cell>
          <cell r="J1325">
            <v>0.45100000000000001</v>
          </cell>
          <cell r="K1325">
            <v>80000</v>
          </cell>
          <cell r="L1325">
            <v>0</v>
          </cell>
          <cell r="M1325">
            <v>80000</v>
          </cell>
          <cell r="N1325">
            <v>79000</v>
          </cell>
          <cell r="O1325">
            <v>0</v>
          </cell>
          <cell r="P1325">
            <v>79000</v>
          </cell>
          <cell r="Q1325">
            <v>1000</v>
          </cell>
          <cell r="R1325">
            <v>0</v>
          </cell>
          <cell r="S1325">
            <v>0</v>
          </cell>
          <cell r="T1325">
            <v>0</v>
          </cell>
          <cell r="U1325">
            <v>1000</v>
          </cell>
          <cell r="V1325">
            <v>0</v>
          </cell>
          <cell r="W1325">
            <v>0</v>
          </cell>
        </row>
        <row r="1326">
          <cell r="D1326" t="str">
            <v>기획실 업무지원팀</v>
          </cell>
          <cell r="E1326">
            <v>719810005</v>
          </cell>
          <cell r="F1326" t="str">
            <v>수표발행기</v>
          </cell>
          <cell r="G1326" t="str">
            <v>1981.08.27</v>
          </cell>
          <cell r="H1326">
            <v>1993.12</v>
          </cell>
          <cell r="I1326">
            <v>5</v>
          </cell>
          <cell r="J1326">
            <v>0.45100000000000001</v>
          </cell>
          <cell r="K1326">
            <v>350000</v>
          </cell>
          <cell r="L1326">
            <v>0</v>
          </cell>
          <cell r="M1326">
            <v>350000</v>
          </cell>
          <cell r="N1326">
            <v>349000</v>
          </cell>
          <cell r="O1326">
            <v>0</v>
          </cell>
          <cell r="P1326">
            <v>349000</v>
          </cell>
          <cell r="Q1326">
            <v>1000</v>
          </cell>
          <cell r="R1326">
            <v>0</v>
          </cell>
          <cell r="S1326">
            <v>0</v>
          </cell>
          <cell r="T1326">
            <v>0</v>
          </cell>
          <cell r="U1326">
            <v>1000</v>
          </cell>
          <cell r="V1326">
            <v>0</v>
          </cell>
          <cell r="W1326">
            <v>0</v>
          </cell>
        </row>
        <row r="1327">
          <cell r="D1327" t="str">
            <v>기획실 업무지원팀</v>
          </cell>
          <cell r="E1327">
            <v>719810006</v>
          </cell>
          <cell r="F1327" t="str">
            <v>책장</v>
          </cell>
          <cell r="G1327" t="str">
            <v>1981.09.30</v>
          </cell>
          <cell r="H1327">
            <v>1993.12</v>
          </cell>
          <cell r="I1327">
            <v>5</v>
          </cell>
          <cell r="J1327">
            <v>0.45100000000000001</v>
          </cell>
          <cell r="K1327">
            <v>90900</v>
          </cell>
          <cell r="L1327">
            <v>0</v>
          </cell>
          <cell r="M1327">
            <v>90900</v>
          </cell>
          <cell r="N1327">
            <v>89900</v>
          </cell>
          <cell r="O1327">
            <v>0</v>
          </cell>
          <cell r="P1327">
            <v>89900</v>
          </cell>
          <cell r="Q1327">
            <v>1000</v>
          </cell>
          <cell r="R1327">
            <v>0</v>
          </cell>
          <cell r="S1327">
            <v>0</v>
          </cell>
          <cell r="T1327">
            <v>0</v>
          </cell>
          <cell r="U1327">
            <v>1000</v>
          </cell>
          <cell r="V1327">
            <v>0</v>
          </cell>
          <cell r="W1327">
            <v>0</v>
          </cell>
        </row>
        <row r="1328">
          <cell r="D1328" t="str">
            <v>기획실 업무지원팀</v>
          </cell>
          <cell r="E1328">
            <v>719810007</v>
          </cell>
          <cell r="F1328" t="str">
            <v>프로그램 계산기</v>
          </cell>
          <cell r="G1328" t="str">
            <v>1981.10.17</v>
          </cell>
          <cell r="H1328">
            <v>1993.12</v>
          </cell>
          <cell r="I1328">
            <v>5</v>
          </cell>
          <cell r="J1328">
            <v>0.45100000000000001</v>
          </cell>
          <cell r="K1328">
            <v>2950000</v>
          </cell>
          <cell r="L1328">
            <v>0</v>
          </cell>
          <cell r="M1328">
            <v>2950000</v>
          </cell>
          <cell r="N1328">
            <v>2949000</v>
          </cell>
          <cell r="O1328">
            <v>0</v>
          </cell>
          <cell r="P1328">
            <v>2949000</v>
          </cell>
          <cell r="Q1328">
            <v>1000</v>
          </cell>
          <cell r="R1328">
            <v>0</v>
          </cell>
          <cell r="S1328">
            <v>0</v>
          </cell>
          <cell r="T1328">
            <v>0</v>
          </cell>
          <cell r="U1328">
            <v>1000</v>
          </cell>
          <cell r="V1328">
            <v>0</v>
          </cell>
          <cell r="W1328">
            <v>0</v>
          </cell>
        </row>
        <row r="1329">
          <cell r="D1329" t="str">
            <v>기획실 업무지원팀</v>
          </cell>
          <cell r="E1329">
            <v>719820001</v>
          </cell>
          <cell r="F1329" t="str">
            <v>슬라이더기</v>
          </cell>
          <cell r="G1329" t="str">
            <v>1982.02.09</v>
          </cell>
          <cell r="H1329">
            <v>1993.12</v>
          </cell>
          <cell r="I1329">
            <v>5</v>
          </cell>
          <cell r="J1329">
            <v>0.45100000000000001</v>
          </cell>
          <cell r="K1329">
            <v>644600</v>
          </cell>
          <cell r="L1329">
            <v>0</v>
          </cell>
          <cell r="M1329">
            <v>644600</v>
          </cell>
          <cell r="N1329">
            <v>643600</v>
          </cell>
          <cell r="O1329">
            <v>0</v>
          </cell>
          <cell r="P1329">
            <v>643600</v>
          </cell>
          <cell r="Q1329">
            <v>1000</v>
          </cell>
          <cell r="R1329">
            <v>0</v>
          </cell>
          <cell r="S1329">
            <v>0</v>
          </cell>
          <cell r="T1329">
            <v>0</v>
          </cell>
          <cell r="U1329">
            <v>1000</v>
          </cell>
          <cell r="V1329">
            <v>0</v>
          </cell>
          <cell r="W1329">
            <v>0</v>
          </cell>
        </row>
        <row r="1330">
          <cell r="D1330" t="str">
            <v>기획실 업무지원팀</v>
          </cell>
          <cell r="E1330">
            <v>719820002</v>
          </cell>
          <cell r="F1330" t="str">
            <v>순찰시계</v>
          </cell>
          <cell r="G1330" t="str">
            <v>1982.04.30</v>
          </cell>
          <cell r="H1330">
            <v>1993.12</v>
          </cell>
          <cell r="I1330">
            <v>5</v>
          </cell>
          <cell r="J1330">
            <v>0.45100000000000001</v>
          </cell>
          <cell r="K1330">
            <v>355000</v>
          </cell>
          <cell r="L1330">
            <v>0</v>
          </cell>
          <cell r="M1330">
            <v>355000</v>
          </cell>
          <cell r="N1330">
            <v>354000</v>
          </cell>
          <cell r="O1330">
            <v>0</v>
          </cell>
          <cell r="P1330">
            <v>354000</v>
          </cell>
          <cell r="Q1330">
            <v>1000</v>
          </cell>
          <cell r="R1330">
            <v>0</v>
          </cell>
          <cell r="S1330">
            <v>0</v>
          </cell>
          <cell r="T1330">
            <v>0</v>
          </cell>
          <cell r="U1330">
            <v>1000</v>
          </cell>
          <cell r="V1330">
            <v>0</v>
          </cell>
          <cell r="W1330">
            <v>0</v>
          </cell>
        </row>
        <row r="1331">
          <cell r="D1331" t="str">
            <v>기획실 업무지원팀</v>
          </cell>
          <cell r="E1331">
            <v>719820003</v>
          </cell>
          <cell r="F1331" t="str">
            <v>응접세트</v>
          </cell>
          <cell r="G1331" t="str">
            <v>1982.05.31</v>
          </cell>
          <cell r="H1331">
            <v>1993.12</v>
          </cell>
          <cell r="I1331">
            <v>5</v>
          </cell>
          <cell r="J1331">
            <v>0.45100000000000001</v>
          </cell>
          <cell r="K1331">
            <v>353000</v>
          </cell>
          <cell r="L1331">
            <v>0</v>
          </cell>
          <cell r="M1331">
            <v>353000</v>
          </cell>
          <cell r="N1331">
            <v>352000</v>
          </cell>
          <cell r="O1331">
            <v>0</v>
          </cell>
          <cell r="P1331">
            <v>352000</v>
          </cell>
          <cell r="Q1331">
            <v>1000</v>
          </cell>
          <cell r="R1331">
            <v>0</v>
          </cell>
          <cell r="S1331">
            <v>0</v>
          </cell>
          <cell r="T1331">
            <v>0</v>
          </cell>
          <cell r="U1331">
            <v>1000</v>
          </cell>
          <cell r="V1331">
            <v>0</v>
          </cell>
          <cell r="W1331">
            <v>0</v>
          </cell>
        </row>
        <row r="1332">
          <cell r="D1332" t="str">
            <v>기획실 업무지원팀</v>
          </cell>
          <cell r="E1332">
            <v>719820004</v>
          </cell>
          <cell r="F1332" t="str">
            <v>복사기</v>
          </cell>
          <cell r="G1332" t="str">
            <v>1982.07.20</v>
          </cell>
          <cell r="H1332">
            <v>1993.12</v>
          </cell>
          <cell r="I1332">
            <v>5</v>
          </cell>
          <cell r="J1332">
            <v>0.45100000000000001</v>
          </cell>
          <cell r="K1332">
            <v>1900000</v>
          </cell>
          <cell r="L1332">
            <v>0</v>
          </cell>
          <cell r="M1332">
            <v>1900000</v>
          </cell>
          <cell r="N1332">
            <v>1899000</v>
          </cell>
          <cell r="O1332">
            <v>0</v>
          </cell>
          <cell r="P1332">
            <v>1899000</v>
          </cell>
          <cell r="Q1332">
            <v>1000</v>
          </cell>
          <cell r="R1332">
            <v>0</v>
          </cell>
          <cell r="S1332">
            <v>0</v>
          </cell>
          <cell r="T1332">
            <v>0</v>
          </cell>
          <cell r="U1332">
            <v>1000</v>
          </cell>
          <cell r="V1332">
            <v>0</v>
          </cell>
          <cell r="W1332">
            <v>0</v>
          </cell>
        </row>
        <row r="1333">
          <cell r="D1333" t="str">
            <v>기획실 업무지원팀</v>
          </cell>
          <cell r="E1333">
            <v>719820005</v>
          </cell>
          <cell r="F1333" t="str">
            <v>투시투영기</v>
          </cell>
          <cell r="G1333" t="str">
            <v>1982.08.31</v>
          </cell>
          <cell r="H1333">
            <v>1993.12</v>
          </cell>
          <cell r="I1333">
            <v>5</v>
          </cell>
          <cell r="J1333">
            <v>0.45100000000000001</v>
          </cell>
          <cell r="K1333">
            <v>1366000</v>
          </cell>
          <cell r="L1333">
            <v>0</v>
          </cell>
          <cell r="M1333">
            <v>1366000</v>
          </cell>
          <cell r="N1333">
            <v>1365000</v>
          </cell>
          <cell r="O1333">
            <v>0</v>
          </cell>
          <cell r="P1333">
            <v>1365000</v>
          </cell>
          <cell r="Q1333">
            <v>1000</v>
          </cell>
          <cell r="R1333">
            <v>0</v>
          </cell>
          <cell r="S1333">
            <v>0</v>
          </cell>
          <cell r="T1333">
            <v>0</v>
          </cell>
          <cell r="U1333">
            <v>1000</v>
          </cell>
          <cell r="V1333">
            <v>0</v>
          </cell>
          <cell r="W1333">
            <v>0</v>
          </cell>
        </row>
        <row r="1334">
          <cell r="D1334" t="str">
            <v>기획실 업무지원팀</v>
          </cell>
          <cell r="E1334">
            <v>719820006</v>
          </cell>
          <cell r="F1334" t="str">
            <v>카메라</v>
          </cell>
          <cell r="G1334" t="str">
            <v>1982.09.18</v>
          </cell>
          <cell r="H1334">
            <v>1993.12</v>
          </cell>
          <cell r="I1334">
            <v>5</v>
          </cell>
          <cell r="J1334">
            <v>0.45100000000000001</v>
          </cell>
          <cell r="K1334">
            <v>170000</v>
          </cell>
          <cell r="L1334">
            <v>0</v>
          </cell>
          <cell r="M1334">
            <v>170000</v>
          </cell>
          <cell r="N1334">
            <v>169000</v>
          </cell>
          <cell r="O1334">
            <v>0</v>
          </cell>
          <cell r="P1334">
            <v>169000</v>
          </cell>
          <cell r="Q1334">
            <v>1000</v>
          </cell>
          <cell r="R1334">
            <v>0</v>
          </cell>
          <cell r="S1334">
            <v>0</v>
          </cell>
          <cell r="T1334">
            <v>0</v>
          </cell>
          <cell r="U1334">
            <v>1000</v>
          </cell>
          <cell r="V1334">
            <v>0</v>
          </cell>
          <cell r="W1334">
            <v>0</v>
          </cell>
        </row>
        <row r="1335">
          <cell r="D1335" t="str">
            <v>기획실 업무지원팀</v>
          </cell>
          <cell r="E1335">
            <v>719830001</v>
          </cell>
          <cell r="F1335" t="str">
            <v>금고</v>
          </cell>
          <cell r="G1335" t="str">
            <v>1983.01.31</v>
          </cell>
          <cell r="H1335">
            <v>2000.12</v>
          </cell>
          <cell r="I1335">
            <v>5</v>
          </cell>
          <cell r="J1335">
            <v>0.45100000000000001</v>
          </cell>
          <cell r="K1335">
            <v>300000</v>
          </cell>
          <cell r="L1335">
            <v>0</v>
          </cell>
          <cell r="M1335">
            <v>300000</v>
          </cell>
          <cell r="N1335">
            <v>299000</v>
          </cell>
          <cell r="O1335">
            <v>0</v>
          </cell>
          <cell r="P1335">
            <v>299000</v>
          </cell>
          <cell r="Q1335">
            <v>1000</v>
          </cell>
          <cell r="R1335">
            <v>0</v>
          </cell>
          <cell r="S1335">
            <v>0</v>
          </cell>
          <cell r="T1335">
            <v>0</v>
          </cell>
          <cell r="U1335">
            <v>1000</v>
          </cell>
          <cell r="V1335">
            <v>0</v>
          </cell>
          <cell r="W1335">
            <v>0</v>
          </cell>
        </row>
        <row r="1336">
          <cell r="D1336" t="str">
            <v>기획실 업무지원팀</v>
          </cell>
          <cell r="E1336">
            <v>719830002</v>
          </cell>
          <cell r="F1336" t="str">
            <v>판수동저울</v>
          </cell>
          <cell r="G1336" t="str">
            <v>1983.03.08</v>
          </cell>
          <cell r="H1336">
            <v>1993.12</v>
          </cell>
          <cell r="I1336">
            <v>5</v>
          </cell>
          <cell r="J1336">
            <v>0.45100000000000001</v>
          </cell>
          <cell r="K1336">
            <v>3400000</v>
          </cell>
          <cell r="L1336">
            <v>0</v>
          </cell>
          <cell r="M1336">
            <v>3400000</v>
          </cell>
          <cell r="N1336">
            <v>3399000</v>
          </cell>
          <cell r="O1336">
            <v>0</v>
          </cell>
          <cell r="P1336">
            <v>3399000</v>
          </cell>
          <cell r="Q1336">
            <v>1000</v>
          </cell>
          <cell r="R1336">
            <v>0</v>
          </cell>
          <cell r="S1336">
            <v>0</v>
          </cell>
          <cell r="T1336">
            <v>0</v>
          </cell>
          <cell r="U1336">
            <v>1000</v>
          </cell>
          <cell r="V1336">
            <v>0</v>
          </cell>
          <cell r="W1336">
            <v>0</v>
          </cell>
        </row>
        <row r="1337">
          <cell r="D1337" t="str">
            <v>기획실 업무지원팀</v>
          </cell>
          <cell r="E1337">
            <v>719830003</v>
          </cell>
          <cell r="F1337" t="str">
            <v>문서 분쇄기</v>
          </cell>
          <cell r="G1337" t="str">
            <v>1983.03.31</v>
          </cell>
          <cell r="H1337">
            <v>1993.12</v>
          </cell>
          <cell r="I1337">
            <v>5</v>
          </cell>
          <cell r="J1337">
            <v>0.45100000000000001</v>
          </cell>
          <cell r="K1337">
            <v>591600</v>
          </cell>
          <cell r="L1337">
            <v>0</v>
          </cell>
          <cell r="M1337">
            <v>591600</v>
          </cell>
          <cell r="N1337">
            <v>590600</v>
          </cell>
          <cell r="O1337">
            <v>0</v>
          </cell>
          <cell r="P1337">
            <v>590600</v>
          </cell>
          <cell r="Q1337">
            <v>1000</v>
          </cell>
          <cell r="R1337">
            <v>0</v>
          </cell>
          <cell r="S1337">
            <v>0</v>
          </cell>
          <cell r="T1337">
            <v>0</v>
          </cell>
          <cell r="U1337">
            <v>1000</v>
          </cell>
          <cell r="V1337">
            <v>0</v>
          </cell>
          <cell r="W1337">
            <v>0</v>
          </cell>
        </row>
        <row r="1338">
          <cell r="D1338" t="str">
            <v>기획실 업무지원팀</v>
          </cell>
          <cell r="E1338">
            <v>719830004</v>
          </cell>
          <cell r="F1338" t="str">
            <v>환등기</v>
          </cell>
          <cell r="G1338" t="str">
            <v>1983.04.27</v>
          </cell>
          <cell r="H1338">
            <v>1993.12</v>
          </cell>
          <cell r="I1338">
            <v>5</v>
          </cell>
          <cell r="J1338">
            <v>0.45100000000000001</v>
          </cell>
          <cell r="K1338">
            <v>455455</v>
          </cell>
          <cell r="L1338">
            <v>0</v>
          </cell>
          <cell r="M1338">
            <v>455455</v>
          </cell>
          <cell r="N1338">
            <v>454455</v>
          </cell>
          <cell r="O1338">
            <v>0</v>
          </cell>
          <cell r="P1338">
            <v>454455</v>
          </cell>
          <cell r="Q1338">
            <v>1000</v>
          </cell>
          <cell r="R1338">
            <v>0</v>
          </cell>
          <cell r="S1338">
            <v>0</v>
          </cell>
          <cell r="T1338">
            <v>0</v>
          </cell>
          <cell r="U1338">
            <v>1000</v>
          </cell>
          <cell r="V1338">
            <v>0</v>
          </cell>
          <cell r="W1338">
            <v>0</v>
          </cell>
        </row>
        <row r="1339">
          <cell r="D1339" t="str">
            <v>기획실 업무지원팀</v>
          </cell>
          <cell r="E1339">
            <v>719830005</v>
          </cell>
          <cell r="F1339" t="str">
            <v>책상</v>
          </cell>
          <cell r="G1339" t="str">
            <v>1983.05.26</v>
          </cell>
          <cell r="H1339">
            <v>1993.12</v>
          </cell>
          <cell r="I1339">
            <v>5</v>
          </cell>
          <cell r="J1339">
            <v>0.45100000000000001</v>
          </cell>
          <cell r="K1339">
            <v>20144000</v>
          </cell>
          <cell r="L1339">
            <v>0</v>
          </cell>
          <cell r="M1339">
            <v>20144000</v>
          </cell>
          <cell r="N1339">
            <v>20143000</v>
          </cell>
          <cell r="O1339">
            <v>0</v>
          </cell>
          <cell r="P1339">
            <v>20143000</v>
          </cell>
          <cell r="Q1339">
            <v>1000</v>
          </cell>
          <cell r="R1339">
            <v>0</v>
          </cell>
          <cell r="S1339">
            <v>0</v>
          </cell>
          <cell r="T1339">
            <v>0</v>
          </cell>
          <cell r="U1339">
            <v>1000</v>
          </cell>
          <cell r="V1339">
            <v>0</v>
          </cell>
          <cell r="W1339">
            <v>0</v>
          </cell>
        </row>
        <row r="1340">
          <cell r="D1340" t="str">
            <v>기획실 업무지원팀</v>
          </cell>
          <cell r="E1340">
            <v>719830007</v>
          </cell>
          <cell r="F1340" t="str">
            <v>염,수 분무시험기</v>
          </cell>
          <cell r="G1340" t="str">
            <v>1983.10.22</v>
          </cell>
          <cell r="H1340">
            <v>1993.12</v>
          </cell>
          <cell r="I1340">
            <v>5</v>
          </cell>
          <cell r="J1340">
            <v>0.45100000000000001</v>
          </cell>
          <cell r="K1340">
            <v>1800000</v>
          </cell>
          <cell r="L1340">
            <v>0</v>
          </cell>
          <cell r="M1340">
            <v>1800000</v>
          </cell>
          <cell r="N1340">
            <v>1799000</v>
          </cell>
          <cell r="O1340">
            <v>0</v>
          </cell>
          <cell r="P1340">
            <v>1799000</v>
          </cell>
          <cell r="Q1340">
            <v>1000</v>
          </cell>
          <cell r="R1340">
            <v>0</v>
          </cell>
          <cell r="S1340">
            <v>0</v>
          </cell>
          <cell r="T1340">
            <v>0</v>
          </cell>
          <cell r="U1340">
            <v>1000</v>
          </cell>
          <cell r="V1340">
            <v>0</v>
          </cell>
          <cell r="W1340">
            <v>0</v>
          </cell>
        </row>
        <row r="1341">
          <cell r="D1341" t="str">
            <v>기획실 업무지원팀</v>
          </cell>
          <cell r="E1341">
            <v>719830009</v>
          </cell>
          <cell r="F1341" t="str">
            <v>KD4 RACK</v>
          </cell>
          <cell r="G1341" t="str">
            <v>1983.12.14</v>
          </cell>
          <cell r="H1341">
            <v>1993.12</v>
          </cell>
          <cell r="I1341">
            <v>5</v>
          </cell>
          <cell r="J1341">
            <v>0.45100000000000001</v>
          </cell>
          <cell r="K1341">
            <v>2000000</v>
          </cell>
          <cell r="L1341">
            <v>0</v>
          </cell>
          <cell r="M1341">
            <v>2000000</v>
          </cell>
          <cell r="N1341">
            <v>1999000</v>
          </cell>
          <cell r="O1341">
            <v>0</v>
          </cell>
          <cell r="P1341">
            <v>1999000</v>
          </cell>
          <cell r="Q1341">
            <v>1000</v>
          </cell>
          <cell r="R1341">
            <v>0</v>
          </cell>
          <cell r="S1341">
            <v>0</v>
          </cell>
          <cell r="T1341">
            <v>0</v>
          </cell>
          <cell r="U1341">
            <v>1000</v>
          </cell>
          <cell r="V1341">
            <v>0</v>
          </cell>
          <cell r="W1341">
            <v>0</v>
          </cell>
        </row>
        <row r="1342">
          <cell r="D1342" t="str">
            <v>기획실 업무지원팀</v>
          </cell>
          <cell r="E1342">
            <v>719830010</v>
          </cell>
          <cell r="F1342" t="str">
            <v>계측기</v>
          </cell>
          <cell r="G1342" t="str">
            <v>1983.12.14</v>
          </cell>
          <cell r="H1342">
            <v>1993.12</v>
          </cell>
          <cell r="I1342">
            <v>5</v>
          </cell>
          <cell r="J1342">
            <v>0.45100000000000001</v>
          </cell>
          <cell r="K1342">
            <v>71243000</v>
          </cell>
          <cell r="L1342">
            <v>0</v>
          </cell>
          <cell r="M1342">
            <v>71243000</v>
          </cell>
          <cell r="N1342">
            <v>71242000</v>
          </cell>
          <cell r="O1342">
            <v>0</v>
          </cell>
          <cell r="P1342">
            <v>71242000</v>
          </cell>
          <cell r="Q1342">
            <v>1000</v>
          </cell>
          <cell r="R1342">
            <v>0</v>
          </cell>
          <cell r="S1342">
            <v>0</v>
          </cell>
          <cell r="T1342">
            <v>0</v>
          </cell>
          <cell r="U1342">
            <v>1000</v>
          </cell>
          <cell r="V1342">
            <v>0</v>
          </cell>
          <cell r="W1342">
            <v>0</v>
          </cell>
        </row>
        <row r="1343">
          <cell r="D1343" t="str">
            <v>기획실 업무지원팀</v>
          </cell>
          <cell r="E1343">
            <v>719840001</v>
          </cell>
          <cell r="F1343" t="str">
            <v>타자기</v>
          </cell>
          <cell r="G1343" t="str">
            <v>1984.01.31</v>
          </cell>
          <cell r="H1343">
            <v>1993.12</v>
          </cell>
          <cell r="I1343">
            <v>5</v>
          </cell>
          <cell r="J1343">
            <v>0.45100000000000001</v>
          </cell>
          <cell r="K1343">
            <v>1435000</v>
          </cell>
          <cell r="L1343">
            <v>0</v>
          </cell>
          <cell r="M1343">
            <v>1435000</v>
          </cell>
          <cell r="N1343">
            <v>1434000</v>
          </cell>
          <cell r="O1343">
            <v>0</v>
          </cell>
          <cell r="P1343">
            <v>1434000</v>
          </cell>
          <cell r="Q1343">
            <v>1000</v>
          </cell>
          <cell r="R1343">
            <v>0</v>
          </cell>
          <cell r="S1343">
            <v>0</v>
          </cell>
          <cell r="T1343">
            <v>0</v>
          </cell>
          <cell r="U1343">
            <v>1000</v>
          </cell>
          <cell r="V1343">
            <v>0</v>
          </cell>
          <cell r="W1343">
            <v>0</v>
          </cell>
        </row>
        <row r="1344">
          <cell r="D1344" t="str">
            <v>기획실 업무지원팀</v>
          </cell>
          <cell r="E1344">
            <v>719840002</v>
          </cell>
          <cell r="F1344" t="str">
            <v>청사진기</v>
          </cell>
          <cell r="G1344" t="str">
            <v>1984.03.17</v>
          </cell>
          <cell r="H1344">
            <v>1993.12</v>
          </cell>
          <cell r="I1344">
            <v>5</v>
          </cell>
          <cell r="J1344">
            <v>0.45100000000000001</v>
          </cell>
          <cell r="K1344">
            <v>460000</v>
          </cell>
          <cell r="L1344">
            <v>0</v>
          </cell>
          <cell r="M1344">
            <v>460000</v>
          </cell>
          <cell r="N1344">
            <v>459000</v>
          </cell>
          <cell r="O1344">
            <v>0</v>
          </cell>
          <cell r="P1344">
            <v>459000</v>
          </cell>
          <cell r="Q1344">
            <v>1000</v>
          </cell>
          <cell r="R1344">
            <v>0</v>
          </cell>
          <cell r="S1344">
            <v>0</v>
          </cell>
          <cell r="T1344">
            <v>0</v>
          </cell>
          <cell r="U1344">
            <v>1000</v>
          </cell>
          <cell r="V1344">
            <v>0</v>
          </cell>
          <cell r="W1344">
            <v>0</v>
          </cell>
        </row>
        <row r="1345">
          <cell r="D1345" t="str">
            <v>기획실 업무지원팀</v>
          </cell>
          <cell r="E1345">
            <v>719840003</v>
          </cell>
          <cell r="F1345" t="str">
            <v>가구</v>
          </cell>
          <cell r="G1345" t="str">
            <v>1984.03.17</v>
          </cell>
          <cell r="H1345">
            <v>1993.12</v>
          </cell>
          <cell r="I1345">
            <v>5</v>
          </cell>
          <cell r="J1345">
            <v>0.45100000000000001</v>
          </cell>
          <cell r="K1345">
            <v>1497200</v>
          </cell>
          <cell r="L1345">
            <v>0</v>
          </cell>
          <cell r="M1345">
            <v>1497200</v>
          </cell>
          <cell r="N1345">
            <v>1496200</v>
          </cell>
          <cell r="O1345">
            <v>0</v>
          </cell>
          <cell r="P1345">
            <v>1496200</v>
          </cell>
          <cell r="Q1345">
            <v>1000</v>
          </cell>
          <cell r="R1345">
            <v>0</v>
          </cell>
          <cell r="S1345">
            <v>0</v>
          </cell>
          <cell r="T1345">
            <v>0</v>
          </cell>
          <cell r="U1345">
            <v>1000</v>
          </cell>
          <cell r="V1345">
            <v>0</v>
          </cell>
          <cell r="W1345">
            <v>0</v>
          </cell>
        </row>
        <row r="1346">
          <cell r="D1346" t="str">
            <v>기획실 업무지원팀</v>
          </cell>
          <cell r="E1346">
            <v>719840004</v>
          </cell>
          <cell r="F1346" t="str">
            <v>교환대</v>
          </cell>
          <cell r="G1346" t="str">
            <v>1984.03.17</v>
          </cell>
          <cell r="H1346">
            <v>1994.12</v>
          </cell>
          <cell r="I1346">
            <v>5</v>
          </cell>
          <cell r="J1346">
            <v>0.45100000000000001</v>
          </cell>
          <cell r="K1346">
            <v>2400000</v>
          </cell>
          <cell r="L1346">
            <v>0</v>
          </cell>
          <cell r="M1346">
            <v>2400000</v>
          </cell>
          <cell r="N1346">
            <v>2399000</v>
          </cell>
          <cell r="O1346">
            <v>0</v>
          </cell>
          <cell r="P1346">
            <v>2399000</v>
          </cell>
          <cell r="Q1346">
            <v>1000</v>
          </cell>
          <cell r="R1346">
            <v>0</v>
          </cell>
          <cell r="S1346">
            <v>0</v>
          </cell>
          <cell r="T1346">
            <v>0</v>
          </cell>
          <cell r="U1346">
            <v>1000</v>
          </cell>
          <cell r="V1346">
            <v>0</v>
          </cell>
          <cell r="W1346">
            <v>0</v>
          </cell>
        </row>
        <row r="1347">
          <cell r="D1347" t="str">
            <v>기획실 업무지원팀</v>
          </cell>
          <cell r="E1347">
            <v>719840005</v>
          </cell>
          <cell r="F1347" t="str">
            <v>방송시설</v>
          </cell>
          <cell r="G1347" t="str">
            <v>1984.03.17</v>
          </cell>
          <cell r="H1347">
            <v>1994.12</v>
          </cell>
          <cell r="I1347">
            <v>5</v>
          </cell>
          <cell r="J1347">
            <v>0.45100000000000001</v>
          </cell>
          <cell r="K1347">
            <v>3300000</v>
          </cell>
          <cell r="L1347">
            <v>0</v>
          </cell>
          <cell r="M1347">
            <v>3300000</v>
          </cell>
          <cell r="N1347">
            <v>3299000</v>
          </cell>
          <cell r="O1347">
            <v>0</v>
          </cell>
          <cell r="P1347">
            <v>3299000</v>
          </cell>
          <cell r="Q1347">
            <v>1000</v>
          </cell>
          <cell r="R1347">
            <v>0</v>
          </cell>
          <cell r="S1347">
            <v>0</v>
          </cell>
          <cell r="T1347">
            <v>0</v>
          </cell>
          <cell r="U1347">
            <v>1000</v>
          </cell>
          <cell r="V1347">
            <v>0</v>
          </cell>
          <cell r="W1347">
            <v>0</v>
          </cell>
        </row>
        <row r="1348">
          <cell r="D1348" t="str">
            <v>기획실 업무지원팀</v>
          </cell>
          <cell r="E1348">
            <v>719840006</v>
          </cell>
          <cell r="F1348" t="str">
            <v>주방기구</v>
          </cell>
          <cell r="G1348" t="str">
            <v>1984.04.26</v>
          </cell>
          <cell r="H1348">
            <v>1993.12</v>
          </cell>
          <cell r="I1348">
            <v>5</v>
          </cell>
          <cell r="J1348">
            <v>0.45100000000000001</v>
          </cell>
          <cell r="K1348">
            <v>7400000</v>
          </cell>
          <cell r="L1348">
            <v>0</v>
          </cell>
          <cell r="M1348">
            <v>7400000</v>
          </cell>
          <cell r="N1348">
            <v>7399000</v>
          </cell>
          <cell r="O1348">
            <v>0</v>
          </cell>
          <cell r="P1348">
            <v>7399000</v>
          </cell>
          <cell r="Q1348">
            <v>1000</v>
          </cell>
          <cell r="R1348">
            <v>0</v>
          </cell>
          <cell r="S1348">
            <v>0</v>
          </cell>
          <cell r="T1348">
            <v>0</v>
          </cell>
          <cell r="U1348">
            <v>1000</v>
          </cell>
          <cell r="V1348">
            <v>0</v>
          </cell>
          <cell r="W1348">
            <v>0</v>
          </cell>
        </row>
        <row r="1349">
          <cell r="D1349" t="str">
            <v>기획실 업무지원팀</v>
          </cell>
          <cell r="E1349">
            <v>719840007</v>
          </cell>
          <cell r="F1349" t="str">
            <v>공기 청청기</v>
          </cell>
          <cell r="G1349" t="str">
            <v>1984.04.30</v>
          </cell>
          <cell r="H1349">
            <v>1993.12</v>
          </cell>
          <cell r="I1349">
            <v>5</v>
          </cell>
          <cell r="J1349">
            <v>0.45100000000000001</v>
          </cell>
          <cell r="K1349">
            <v>630000</v>
          </cell>
          <cell r="L1349">
            <v>0</v>
          </cell>
          <cell r="M1349">
            <v>630000</v>
          </cell>
          <cell r="N1349">
            <v>629000</v>
          </cell>
          <cell r="O1349">
            <v>0</v>
          </cell>
          <cell r="P1349">
            <v>629000</v>
          </cell>
          <cell r="Q1349">
            <v>1000</v>
          </cell>
          <cell r="R1349">
            <v>0</v>
          </cell>
          <cell r="S1349">
            <v>0</v>
          </cell>
          <cell r="T1349">
            <v>0</v>
          </cell>
          <cell r="U1349">
            <v>1000</v>
          </cell>
          <cell r="V1349">
            <v>0</v>
          </cell>
          <cell r="W1349">
            <v>0</v>
          </cell>
        </row>
        <row r="1350">
          <cell r="D1350" t="str">
            <v>기획실 업무지원팀</v>
          </cell>
          <cell r="E1350">
            <v>719840008</v>
          </cell>
          <cell r="F1350" t="str">
            <v>책상</v>
          </cell>
          <cell r="G1350" t="str">
            <v>1984.04.30</v>
          </cell>
          <cell r="H1350">
            <v>1993.12</v>
          </cell>
          <cell r="I1350">
            <v>5</v>
          </cell>
          <cell r="J1350">
            <v>0.45100000000000001</v>
          </cell>
          <cell r="K1350">
            <v>4376000</v>
          </cell>
          <cell r="L1350">
            <v>0</v>
          </cell>
          <cell r="M1350">
            <v>4376000</v>
          </cell>
          <cell r="N1350">
            <v>4375000</v>
          </cell>
          <cell r="O1350">
            <v>0</v>
          </cell>
          <cell r="P1350">
            <v>4375000</v>
          </cell>
          <cell r="Q1350">
            <v>1000</v>
          </cell>
          <cell r="R1350">
            <v>0</v>
          </cell>
          <cell r="S1350">
            <v>0</v>
          </cell>
          <cell r="T1350">
            <v>0</v>
          </cell>
          <cell r="U1350">
            <v>1000</v>
          </cell>
          <cell r="V1350">
            <v>0</v>
          </cell>
          <cell r="W1350">
            <v>0</v>
          </cell>
        </row>
        <row r="1351">
          <cell r="D1351" t="str">
            <v>기획실 업무지원팀</v>
          </cell>
          <cell r="E1351">
            <v>719840009</v>
          </cell>
          <cell r="F1351" t="str">
            <v>금고</v>
          </cell>
          <cell r="G1351" t="str">
            <v>1984.05.17</v>
          </cell>
          <cell r="H1351">
            <v>2001.03</v>
          </cell>
          <cell r="I1351">
            <v>5</v>
          </cell>
          <cell r="J1351">
            <v>0.45100000000000001</v>
          </cell>
          <cell r="K1351">
            <v>300000</v>
          </cell>
          <cell r="L1351">
            <v>0</v>
          </cell>
          <cell r="M1351">
            <v>300000</v>
          </cell>
          <cell r="N1351">
            <v>299000</v>
          </cell>
          <cell r="O1351">
            <v>0</v>
          </cell>
          <cell r="P1351">
            <v>299000</v>
          </cell>
          <cell r="Q1351">
            <v>1000</v>
          </cell>
          <cell r="R1351">
            <v>0</v>
          </cell>
          <cell r="S1351">
            <v>0</v>
          </cell>
          <cell r="T1351">
            <v>0</v>
          </cell>
          <cell r="U1351">
            <v>1000</v>
          </cell>
          <cell r="V1351">
            <v>0</v>
          </cell>
          <cell r="W1351">
            <v>0</v>
          </cell>
        </row>
        <row r="1352">
          <cell r="D1352" t="str">
            <v>기획실 업무지원팀</v>
          </cell>
          <cell r="E1352">
            <v>719840010</v>
          </cell>
          <cell r="F1352" t="str">
            <v>캐비넷</v>
          </cell>
          <cell r="G1352" t="str">
            <v>1984.05.17</v>
          </cell>
          <cell r="H1352">
            <v>1993.12</v>
          </cell>
          <cell r="I1352">
            <v>5</v>
          </cell>
          <cell r="J1352">
            <v>0.45100000000000001</v>
          </cell>
          <cell r="K1352">
            <v>883800</v>
          </cell>
          <cell r="L1352">
            <v>0</v>
          </cell>
          <cell r="M1352">
            <v>883800</v>
          </cell>
          <cell r="N1352">
            <v>882800</v>
          </cell>
          <cell r="O1352">
            <v>0</v>
          </cell>
          <cell r="P1352">
            <v>882800</v>
          </cell>
          <cell r="Q1352">
            <v>1000</v>
          </cell>
          <cell r="R1352">
            <v>0</v>
          </cell>
          <cell r="S1352">
            <v>0</v>
          </cell>
          <cell r="T1352">
            <v>0</v>
          </cell>
          <cell r="U1352">
            <v>1000</v>
          </cell>
          <cell r="V1352">
            <v>0</v>
          </cell>
          <cell r="W1352">
            <v>0</v>
          </cell>
        </row>
        <row r="1353">
          <cell r="D1353" t="str">
            <v>기획실 업무지원팀</v>
          </cell>
          <cell r="E1353">
            <v>719840011</v>
          </cell>
          <cell r="F1353" t="str">
            <v>선로 중계기</v>
          </cell>
          <cell r="G1353" t="str">
            <v>1984.05.31</v>
          </cell>
          <cell r="H1353">
            <v>1993.12</v>
          </cell>
          <cell r="I1353">
            <v>5</v>
          </cell>
          <cell r="J1353">
            <v>0.45100000000000001</v>
          </cell>
          <cell r="K1353">
            <v>3253700</v>
          </cell>
          <cell r="L1353">
            <v>0</v>
          </cell>
          <cell r="M1353">
            <v>3253700</v>
          </cell>
          <cell r="N1353">
            <v>3252700</v>
          </cell>
          <cell r="O1353">
            <v>0</v>
          </cell>
          <cell r="P1353">
            <v>3252700</v>
          </cell>
          <cell r="Q1353">
            <v>1000</v>
          </cell>
          <cell r="R1353">
            <v>0</v>
          </cell>
          <cell r="S1353">
            <v>0</v>
          </cell>
          <cell r="T1353">
            <v>0</v>
          </cell>
          <cell r="U1353">
            <v>1000</v>
          </cell>
          <cell r="V1353">
            <v>0</v>
          </cell>
          <cell r="W1353">
            <v>0</v>
          </cell>
        </row>
        <row r="1354">
          <cell r="D1354" t="str">
            <v>기획실 업무지원팀</v>
          </cell>
          <cell r="E1354">
            <v>719840012</v>
          </cell>
          <cell r="F1354" t="str">
            <v>국 중계기</v>
          </cell>
          <cell r="G1354" t="str">
            <v>1984.05.31</v>
          </cell>
          <cell r="H1354">
            <v>1993.12</v>
          </cell>
          <cell r="I1354">
            <v>5</v>
          </cell>
          <cell r="J1354">
            <v>0.45100000000000001</v>
          </cell>
          <cell r="K1354">
            <v>1410000</v>
          </cell>
          <cell r="L1354">
            <v>0</v>
          </cell>
          <cell r="M1354">
            <v>1410000</v>
          </cell>
          <cell r="N1354">
            <v>1409000</v>
          </cell>
          <cell r="O1354">
            <v>0</v>
          </cell>
          <cell r="P1354">
            <v>1409000</v>
          </cell>
          <cell r="Q1354">
            <v>1000</v>
          </cell>
          <cell r="R1354">
            <v>0</v>
          </cell>
          <cell r="S1354">
            <v>0</v>
          </cell>
          <cell r="T1354">
            <v>0</v>
          </cell>
          <cell r="U1354">
            <v>1000</v>
          </cell>
          <cell r="V1354">
            <v>0</v>
          </cell>
          <cell r="W1354">
            <v>0</v>
          </cell>
        </row>
        <row r="1355">
          <cell r="D1355" t="str">
            <v>기획실 업무지원팀</v>
          </cell>
          <cell r="E1355">
            <v>719840013</v>
          </cell>
          <cell r="F1355" t="str">
            <v>타자기</v>
          </cell>
          <cell r="G1355" t="str">
            <v>1984.06.30</v>
          </cell>
          <cell r="H1355">
            <v>1993.12</v>
          </cell>
          <cell r="I1355">
            <v>5</v>
          </cell>
          <cell r="J1355">
            <v>0.45100000000000001</v>
          </cell>
          <cell r="K1355">
            <v>1150000</v>
          </cell>
          <cell r="L1355">
            <v>0</v>
          </cell>
          <cell r="M1355">
            <v>1150000</v>
          </cell>
          <cell r="N1355">
            <v>1149000</v>
          </cell>
          <cell r="O1355">
            <v>0</v>
          </cell>
          <cell r="P1355">
            <v>1149000</v>
          </cell>
          <cell r="Q1355">
            <v>1000</v>
          </cell>
          <cell r="R1355">
            <v>0</v>
          </cell>
          <cell r="S1355">
            <v>0</v>
          </cell>
          <cell r="T1355">
            <v>0</v>
          </cell>
          <cell r="U1355">
            <v>1000</v>
          </cell>
          <cell r="V1355">
            <v>0</v>
          </cell>
          <cell r="W1355">
            <v>0</v>
          </cell>
        </row>
        <row r="1356">
          <cell r="D1356" t="str">
            <v>기획실 업무지원팀</v>
          </cell>
          <cell r="E1356">
            <v>719840014</v>
          </cell>
          <cell r="F1356" t="str">
            <v>캐비넷</v>
          </cell>
          <cell r="G1356" t="str">
            <v>1984.06.30</v>
          </cell>
          <cell r="H1356">
            <v>1993.12</v>
          </cell>
          <cell r="I1356">
            <v>5</v>
          </cell>
          <cell r="J1356">
            <v>0.45100000000000001</v>
          </cell>
          <cell r="K1356">
            <v>880900</v>
          </cell>
          <cell r="L1356">
            <v>0</v>
          </cell>
          <cell r="M1356">
            <v>880900</v>
          </cell>
          <cell r="N1356">
            <v>879900</v>
          </cell>
          <cell r="O1356">
            <v>0</v>
          </cell>
          <cell r="P1356">
            <v>879900</v>
          </cell>
          <cell r="Q1356">
            <v>1000</v>
          </cell>
          <cell r="R1356">
            <v>0</v>
          </cell>
          <cell r="S1356">
            <v>0</v>
          </cell>
          <cell r="T1356">
            <v>0</v>
          </cell>
          <cell r="U1356">
            <v>1000</v>
          </cell>
          <cell r="V1356">
            <v>0</v>
          </cell>
          <cell r="W1356">
            <v>0</v>
          </cell>
        </row>
        <row r="1357">
          <cell r="D1357" t="str">
            <v>기획실 업무지원팀</v>
          </cell>
          <cell r="E1357">
            <v>719840015</v>
          </cell>
          <cell r="F1357" t="str">
            <v>에어콘</v>
          </cell>
          <cell r="G1357" t="str">
            <v>1984.07.19</v>
          </cell>
          <cell r="H1357">
            <v>1993.12</v>
          </cell>
          <cell r="I1357">
            <v>5</v>
          </cell>
          <cell r="J1357">
            <v>0.45100000000000001</v>
          </cell>
          <cell r="K1357">
            <v>988500</v>
          </cell>
          <cell r="L1357">
            <v>0</v>
          </cell>
          <cell r="M1357">
            <v>988500</v>
          </cell>
          <cell r="N1357">
            <v>987500</v>
          </cell>
          <cell r="O1357">
            <v>0</v>
          </cell>
          <cell r="P1357">
            <v>987500</v>
          </cell>
          <cell r="Q1357">
            <v>1000</v>
          </cell>
          <cell r="R1357">
            <v>0</v>
          </cell>
          <cell r="S1357">
            <v>0</v>
          </cell>
          <cell r="T1357">
            <v>0</v>
          </cell>
          <cell r="U1357">
            <v>1000</v>
          </cell>
          <cell r="V1357">
            <v>0</v>
          </cell>
          <cell r="W1357">
            <v>0</v>
          </cell>
        </row>
        <row r="1358">
          <cell r="D1358" t="str">
            <v>기획실 업무지원팀</v>
          </cell>
          <cell r="E1358">
            <v>719840016</v>
          </cell>
          <cell r="F1358" t="str">
            <v>계측기</v>
          </cell>
          <cell r="G1358" t="str">
            <v>1984.07.30</v>
          </cell>
          <cell r="H1358">
            <v>1993.12</v>
          </cell>
          <cell r="I1358">
            <v>5</v>
          </cell>
          <cell r="J1358">
            <v>0.45100000000000001</v>
          </cell>
          <cell r="K1358">
            <v>18000000</v>
          </cell>
          <cell r="L1358">
            <v>0</v>
          </cell>
          <cell r="M1358">
            <v>18000000</v>
          </cell>
          <cell r="N1358">
            <v>17999000</v>
          </cell>
          <cell r="O1358">
            <v>0</v>
          </cell>
          <cell r="P1358">
            <v>17999000</v>
          </cell>
          <cell r="Q1358">
            <v>1000</v>
          </cell>
          <cell r="R1358">
            <v>0</v>
          </cell>
          <cell r="S1358">
            <v>0</v>
          </cell>
          <cell r="T1358">
            <v>0</v>
          </cell>
          <cell r="U1358">
            <v>1000</v>
          </cell>
          <cell r="V1358">
            <v>0</v>
          </cell>
          <cell r="W1358">
            <v>0</v>
          </cell>
        </row>
        <row r="1359">
          <cell r="D1359" t="str">
            <v>기획실 업무지원팀</v>
          </cell>
          <cell r="E1359">
            <v>719840017</v>
          </cell>
          <cell r="F1359" t="str">
            <v>책상</v>
          </cell>
          <cell r="G1359" t="str">
            <v>1984.08.25</v>
          </cell>
          <cell r="H1359">
            <v>1993.12</v>
          </cell>
          <cell r="I1359">
            <v>5</v>
          </cell>
          <cell r="J1359">
            <v>0.45100000000000001</v>
          </cell>
          <cell r="K1359">
            <v>991200</v>
          </cell>
          <cell r="L1359">
            <v>0</v>
          </cell>
          <cell r="M1359">
            <v>991200</v>
          </cell>
          <cell r="N1359">
            <v>990200</v>
          </cell>
          <cell r="O1359">
            <v>0</v>
          </cell>
          <cell r="P1359">
            <v>990200</v>
          </cell>
          <cell r="Q1359">
            <v>1000</v>
          </cell>
          <cell r="R1359">
            <v>0</v>
          </cell>
          <cell r="S1359">
            <v>0</v>
          </cell>
          <cell r="T1359">
            <v>0</v>
          </cell>
          <cell r="U1359">
            <v>1000</v>
          </cell>
          <cell r="V1359">
            <v>0</v>
          </cell>
          <cell r="W1359">
            <v>0</v>
          </cell>
        </row>
        <row r="1360">
          <cell r="D1360" t="str">
            <v>기획실 업무지원팀</v>
          </cell>
          <cell r="E1360">
            <v>719840018</v>
          </cell>
          <cell r="F1360" t="str">
            <v>탁자</v>
          </cell>
          <cell r="G1360" t="str">
            <v>1984.09.30</v>
          </cell>
          <cell r="H1360">
            <v>1993.12</v>
          </cell>
          <cell r="I1360">
            <v>5</v>
          </cell>
          <cell r="J1360">
            <v>0.45100000000000001</v>
          </cell>
          <cell r="K1360">
            <v>1840000</v>
          </cell>
          <cell r="L1360">
            <v>0</v>
          </cell>
          <cell r="M1360">
            <v>1840000</v>
          </cell>
          <cell r="N1360">
            <v>1839000</v>
          </cell>
          <cell r="O1360">
            <v>0</v>
          </cell>
          <cell r="P1360">
            <v>1839000</v>
          </cell>
          <cell r="Q1360">
            <v>1000</v>
          </cell>
          <cell r="R1360">
            <v>0</v>
          </cell>
          <cell r="S1360">
            <v>0</v>
          </cell>
          <cell r="T1360">
            <v>0</v>
          </cell>
          <cell r="U1360">
            <v>1000</v>
          </cell>
          <cell r="V1360">
            <v>0</v>
          </cell>
          <cell r="W1360">
            <v>0</v>
          </cell>
        </row>
        <row r="1361">
          <cell r="D1361" t="str">
            <v>기획실 업무지원팀</v>
          </cell>
          <cell r="E1361">
            <v>719840019</v>
          </cell>
          <cell r="F1361" t="str">
            <v>금고</v>
          </cell>
          <cell r="G1361" t="str">
            <v>1984.11.30</v>
          </cell>
          <cell r="H1361">
            <v>2000.11</v>
          </cell>
          <cell r="I1361">
            <v>5</v>
          </cell>
          <cell r="J1361">
            <v>0.45100000000000001</v>
          </cell>
          <cell r="K1361">
            <v>180000</v>
          </cell>
          <cell r="L1361">
            <v>0</v>
          </cell>
          <cell r="M1361">
            <v>180000</v>
          </cell>
          <cell r="N1361">
            <v>179000</v>
          </cell>
          <cell r="O1361">
            <v>0</v>
          </cell>
          <cell r="P1361">
            <v>179000</v>
          </cell>
          <cell r="Q1361">
            <v>1000</v>
          </cell>
          <cell r="R1361">
            <v>0</v>
          </cell>
          <cell r="S1361">
            <v>0</v>
          </cell>
          <cell r="T1361">
            <v>0</v>
          </cell>
          <cell r="U1361">
            <v>1000</v>
          </cell>
          <cell r="V1361">
            <v>0</v>
          </cell>
          <cell r="W1361">
            <v>0</v>
          </cell>
        </row>
        <row r="1362">
          <cell r="D1362" t="str">
            <v>기획실 업무지원팀</v>
          </cell>
          <cell r="E1362">
            <v>719840020</v>
          </cell>
          <cell r="F1362" t="str">
            <v>타자기</v>
          </cell>
          <cell r="G1362" t="str">
            <v>1984.12.31</v>
          </cell>
          <cell r="H1362">
            <v>1993.12</v>
          </cell>
          <cell r="I1362">
            <v>5</v>
          </cell>
          <cell r="J1362">
            <v>0.45100000000000001</v>
          </cell>
          <cell r="K1362">
            <v>1300000</v>
          </cell>
          <cell r="L1362">
            <v>0</v>
          </cell>
          <cell r="M1362">
            <v>1300000</v>
          </cell>
          <cell r="N1362">
            <v>1299000</v>
          </cell>
          <cell r="O1362">
            <v>0</v>
          </cell>
          <cell r="P1362">
            <v>1299000</v>
          </cell>
          <cell r="Q1362">
            <v>1000</v>
          </cell>
          <cell r="R1362">
            <v>0</v>
          </cell>
          <cell r="S1362">
            <v>0</v>
          </cell>
          <cell r="T1362">
            <v>0</v>
          </cell>
          <cell r="U1362">
            <v>1000</v>
          </cell>
          <cell r="V1362">
            <v>0</v>
          </cell>
          <cell r="W1362">
            <v>0</v>
          </cell>
        </row>
        <row r="1363">
          <cell r="D1363" t="str">
            <v>기획실 업무지원팀</v>
          </cell>
          <cell r="E1363">
            <v>719850001</v>
          </cell>
          <cell r="F1363" t="str">
            <v>타자기</v>
          </cell>
          <cell r="G1363" t="str">
            <v>1985.01.31</v>
          </cell>
          <cell r="H1363">
            <v>1993.12</v>
          </cell>
          <cell r="I1363">
            <v>5</v>
          </cell>
          <cell r="J1363">
            <v>0.45100000000000001</v>
          </cell>
          <cell r="K1363">
            <v>607794</v>
          </cell>
          <cell r="L1363">
            <v>0</v>
          </cell>
          <cell r="M1363">
            <v>607794</v>
          </cell>
          <cell r="N1363">
            <v>606794</v>
          </cell>
          <cell r="O1363">
            <v>0</v>
          </cell>
          <cell r="P1363">
            <v>606794</v>
          </cell>
          <cell r="Q1363">
            <v>1000</v>
          </cell>
          <cell r="R1363">
            <v>0</v>
          </cell>
          <cell r="S1363">
            <v>0</v>
          </cell>
          <cell r="T1363">
            <v>0</v>
          </cell>
          <cell r="U1363">
            <v>1000</v>
          </cell>
          <cell r="V1363">
            <v>0</v>
          </cell>
          <cell r="W1363">
            <v>0</v>
          </cell>
        </row>
        <row r="1364">
          <cell r="D1364" t="str">
            <v>기획실 업무지원팀</v>
          </cell>
          <cell r="E1364">
            <v>719850002</v>
          </cell>
          <cell r="F1364" t="str">
            <v>온풍기</v>
          </cell>
          <cell r="G1364" t="str">
            <v>1985.01.31</v>
          </cell>
          <cell r="H1364">
            <v>1993.12</v>
          </cell>
          <cell r="I1364">
            <v>5</v>
          </cell>
          <cell r="J1364">
            <v>0.45100000000000001</v>
          </cell>
          <cell r="K1364">
            <v>790909</v>
          </cell>
          <cell r="L1364">
            <v>0</v>
          </cell>
          <cell r="M1364">
            <v>790909</v>
          </cell>
          <cell r="N1364">
            <v>789909</v>
          </cell>
          <cell r="O1364">
            <v>0</v>
          </cell>
          <cell r="P1364">
            <v>789909</v>
          </cell>
          <cell r="Q1364">
            <v>1000</v>
          </cell>
          <cell r="R1364">
            <v>0</v>
          </cell>
          <cell r="S1364">
            <v>0</v>
          </cell>
          <cell r="T1364">
            <v>0</v>
          </cell>
          <cell r="U1364">
            <v>1000</v>
          </cell>
          <cell r="V1364">
            <v>0</v>
          </cell>
          <cell r="W1364">
            <v>0</v>
          </cell>
        </row>
        <row r="1365">
          <cell r="D1365" t="str">
            <v>기획실 업무지원팀</v>
          </cell>
          <cell r="E1365">
            <v>719850003</v>
          </cell>
          <cell r="F1365" t="str">
            <v>복사기</v>
          </cell>
          <cell r="G1365" t="str">
            <v>1985.02.15</v>
          </cell>
          <cell r="H1365">
            <v>1993.12</v>
          </cell>
          <cell r="I1365">
            <v>5</v>
          </cell>
          <cell r="J1365">
            <v>0.45100000000000001</v>
          </cell>
          <cell r="K1365">
            <v>2630000</v>
          </cell>
          <cell r="L1365">
            <v>0</v>
          </cell>
          <cell r="M1365">
            <v>2630000</v>
          </cell>
          <cell r="N1365">
            <v>2629000</v>
          </cell>
          <cell r="O1365">
            <v>0</v>
          </cell>
          <cell r="P1365">
            <v>2629000</v>
          </cell>
          <cell r="Q1365">
            <v>1000</v>
          </cell>
          <cell r="R1365">
            <v>0</v>
          </cell>
          <cell r="S1365">
            <v>0</v>
          </cell>
          <cell r="T1365">
            <v>0</v>
          </cell>
          <cell r="U1365">
            <v>1000</v>
          </cell>
          <cell r="V1365">
            <v>0</v>
          </cell>
          <cell r="W1365">
            <v>0</v>
          </cell>
        </row>
        <row r="1366">
          <cell r="D1366" t="str">
            <v>기획실 업무지원팀</v>
          </cell>
          <cell r="E1366">
            <v>719850004</v>
          </cell>
          <cell r="F1366" t="str">
            <v>앰프</v>
          </cell>
          <cell r="G1366" t="str">
            <v>1985.03.30</v>
          </cell>
          <cell r="H1366">
            <v>1995.12</v>
          </cell>
          <cell r="I1366">
            <v>5</v>
          </cell>
          <cell r="J1366">
            <v>0.45100000000000001</v>
          </cell>
          <cell r="K1366">
            <v>798000</v>
          </cell>
          <cell r="L1366">
            <v>0</v>
          </cell>
          <cell r="M1366">
            <v>798000</v>
          </cell>
          <cell r="N1366">
            <v>797000</v>
          </cell>
          <cell r="O1366">
            <v>0</v>
          </cell>
          <cell r="P1366">
            <v>797000</v>
          </cell>
          <cell r="Q1366">
            <v>1000</v>
          </cell>
          <cell r="R1366">
            <v>0</v>
          </cell>
          <cell r="S1366">
            <v>0</v>
          </cell>
          <cell r="T1366">
            <v>0</v>
          </cell>
          <cell r="U1366">
            <v>1000</v>
          </cell>
          <cell r="V1366">
            <v>0</v>
          </cell>
          <cell r="W1366">
            <v>0</v>
          </cell>
        </row>
        <row r="1367">
          <cell r="D1367" t="str">
            <v>기획실 업무지원팀</v>
          </cell>
          <cell r="E1367">
            <v>719850005</v>
          </cell>
          <cell r="F1367" t="str">
            <v>V.T.R</v>
          </cell>
          <cell r="G1367" t="str">
            <v>1985.03.30</v>
          </cell>
          <cell r="H1367">
            <v>1993.12</v>
          </cell>
          <cell r="I1367">
            <v>5</v>
          </cell>
          <cell r="J1367">
            <v>0.45100000000000001</v>
          </cell>
          <cell r="K1367">
            <v>305455</v>
          </cell>
          <cell r="L1367">
            <v>0</v>
          </cell>
          <cell r="M1367">
            <v>305455</v>
          </cell>
          <cell r="N1367">
            <v>304455</v>
          </cell>
          <cell r="O1367">
            <v>0</v>
          </cell>
          <cell r="P1367">
            <v>304455</v>
          </cell>
          <cell r="Q1367">
            <v>1000</v>
          </cell>
          <cell r="R1367">
            <v>0</v>
          </cell>
          <cell r="S1367">
            <v>0</v>
          </cell>
          <cell r="T1367">
            <v>0</v>
          </cell>
          <cell r="U1367">
            <v>1000</v>
          </cell>
          <cell r="V1367">
            <v>0</v>
          </cell>
          <cell r="W1367">
            <v>0</v>
          </cell>
        </row>
        <row r="1368">
          <cell r="D1368" t="str">
            <v>기획실 업무지원팀</v>
          </cell>
          <cell r="E1368">
            <v>719850006</v>
          </cell>
          <cell r="F1368" t="str">
            <v>청소기</v>
          </cell>
          <cell r="G1368" t="str">
            <v>1985.03.30</v>
          </cell>
          <cell r="H1368">
            <v>1993.12</v>
          </cell>
          <cell r="I1368">
            <v>5</v>
          </cell>
          <cell r="J1368">
            <v>0.45100000000000001</v>
          </cell>
          <cell r="K1368">
            <v>360000</v>
          </cell>
          <cell r="L1368">
            <v>0</v>
          </cell>
          <cell r="M1368">
            <v>360000</v>
          </cell>
          <cell r="N1368">
            <v>359000</v>
          </cell>
          <cell r="O1368">
            <v>0</v>
          </cell>
          <cell r="P1368">
            <v>359000</v>
          </cell>
          <cell r="Q1368">
            <v>1000</v>
          </cell>
          <cell r="R1368">
            <v>0</v>
          </cell>
          <cell r="S1368">
            <v>0</v>
          </cell>
          <cell r="T1368">
            <v>0</v>
          </cell>
          <cell r="U1368">
            <v>1000</v>
          </cell>
          <cell r="V1368">
            <v>0</v>
          </cell>
          <cell r="W1368">
            <v>0</v>
          </cell>
        </row>
        <row r="1369">
          <cell r="D1369" t="str">
            <v>기획실 업무지원팀</v>
          </cell>
          <cell r="E1369">
            <v>719850007</v>
          </cell>
          <cell r="F1369" t="str">
            <v>미싱</v>
          </cell>
          <cell r="G1369" t="str">
            <v>1985.04.22</v>
          </cell>
          <cell r="H1369">
            <v>1993.12</v>
          </cell>
          <cell r="I1369">
            <v>5</v>
          </cell>
          <cell r="J1369">
            <v>0.45100000000000001</v>
          </cell>
          <cell r="K1369">
            <v>140000</v>
          </cell>
          <cell r="L1369">
            <v>0</v>
          </cell>
          <cell r="M1369">
            <v>140000</v>
          </cell>
          <cell r="N1369">
            <v>139000</v>
          </cell>
          <cell r="O1369">
            <v>0</v>
          </cell>
          <cell r="P1369">
            <v>139000</v>
          </cell>
          <cell r="Q1369">
            <v>1000</v>
          </cell>
          <cell r="R1369">
            <v>0</v>
          </cell>
          <cell r="S1369">
            <v>0</v>
          </cell>
          <cell r="T1369">
            <v>0</v>
          </cell>
          <cell r="U1369">
            <v>1000</v>
          </cell>
          <cell r="V1369">
            <v>0</v>
          </cell>
          <cell r="W1369">
            <v>0</v>
          </cell>
        </row>
        <row r="1370">
          <cell r="D1370" t="str">
            <v>기획실 업무지원팀</v>
          </cell>
          <cell r="E1370">
            <v>719850008</v>
          </cell>
          <cell r="F1370" t="str">
            <v>캐비넷</v>
          </cell>
          <cell r="G1370" t="str">
            <v>1985.04.23</v>
          </cell>
          <cell r="H1370">
            <v>1993.12</v>
          </cell>
          <cell r="I1370">
            <v>5</v>
          </cell>
          <cell r="J1370">
            <v>0.45100000000000001</v>
          </cell>
          <cell r="K1370">
            <v>129500</v>
          </cell>
          <cell r="L1370">
            <v>0</v>
          </cell>
          <cell r="M1370">
            <v>129500</v>
          </cell>
          <cell r="N1370">
            <v>128500</v>
          </cell>
          <cell r="O1370">
            <v>0</v>
          </cell>
          <cell r="P1370">
            <v>128500</v>
          </cell>
          <cell r="Q1370">
            <v>1000</v>
          </cell>
          <cell r="R1370">
            <v>0</v>
          </cell>
          <cell r="S1370">
            <v>0</v>
          </cell>
          <cell r="T1370">
            <v>0</v>
          </cell>
          <cell r="U1370">
            <v>1000</v>
          </cell>
          <cell r="V1370">
            <v>0</v>
          </cell>
          <cell r="W1370">
            <v>0</v>
          </cell>
        </row>
        <row r="1371">
          <cell r="D1371" t="str">
            <v>기획실 업무지원팀</v>
          </cell>
          <cell r="E1371">
            <v>719850009</v>
          </cell>
          <cell r="F1371" t="str">
            <v>책상</v>
          </cell>
          <cell r="G1371" t="str">
            <v>1985.04.30</v>
          </cell>
          <cell r="H1371">
            <v>1993.12</v>
          </cell>
          <cell r="I1371">
            <v>5</v>
          </cell>
          <cell r="J1371">
            <v>0.45100000000000001</v>
          </cell>
          <cell r="K1371">
            <v>331400</v>
          </cell>
          <cell r="L1371">
            <v>0</v>
          </cell>
          <cell r="M1371">
            <v>331400</v>
          </cell>
          <cell r="N1371">
            <v>330400</v>
          </cell>
          <cell r="O1371">
            <v>0</v>
          </cell>
          <cell r="P1371">
            <v>330400</v>
          </cell>
          <cell r="Q1371">
            <v>1000</v>
          </cell>
          <cell r="R1371">
            <v>0</v>
          </cell>
          <cell r="S1371">
            <v>0</v>
          </cell>
          <cell r="T1371">
            <v>0</v>
          </cell>
          <cell r="U1371">
            <v>1000</v>
          </cell>
          <cell r="V1371">
            <v>0</v>
          </cell>
          <cell r="W1371">
            <v>0</v>
          </cell>
        </row>
        <row r="1372">
          <cell r="D1372" t="str">
            <v>기획실 업무지원팀</v>
          </cell>
          <cell r="E1372">
            <v>719850011</v>
          </cell>
          <cell r="F1372" t="str">
            <v>쇼파</v>
          </cell>
          <cell r="G1372" t="str">
            <v>1985.05.27</v>
          </cell>
          <cell r="H1372">
            <v>1993.12</v>
          </cell>
          <cell r="I1372">
            <v>5</v>
          </cell>
          <cell r="J1372">
            <v>0.45100000000000001</v>
          </cell>
          <cell r="K1372">
            <v>95000</v>
          </cell>
          <cell r="L1372">
            <v>0</v>
          </cell>
          <cell r="M1372">
            <v>95000</v>
          </cell>
          <cell r="N1372">
            <v>94000</v>
          </cell>
          <cell r="O1372">
            <v>0</v>
          </cell>
          <cell r="P1372">
            <v>94000</v>
          </cell>
          <cell r="Q1372">
            <v>1000</v>
          </cell>
          <cell r="R1372">
            <v>0</v>
          </cell>
          <cell r="S1372">
            <v>0</v>
          </cell>
          <cell r="T1372">
            <v>0</v>
          </cell>
          <cell r="U1372">
            <v>1000</v>
          </cell>
          <cell r="V1372">
            <v>0</v>
          </cell>
          <cell r="W1372">
            <v>0</v>
          </cell>
        </row>
        <row r="1373">
          <cell r="D1373" t="str">
            <v>기획실 업무지원팀</v>
          </cell>
          <cell r="E1373">
            <v>719850012</v>
          </cell>
          <cell r="F1373" t="str">
            <v>책상</v>
          </cell>
          <cell r="G1373" t="str">
            <v>1985.06.29</v>
          </cell>
          <cell r="H1373">
            <v>1993.12</v>
          </cell>
          <cell r="I1373">
            <v>5</v>
          </cell>
          <cell r="J1373">
            <v>0.45100000000000001</v>
          </cell>
          <cell r="K1373">
            <v>450600</v>
          </cell>
          <cell r="L1373">
            <v>0</v>
          </cell>
          <cell r="M1373">
            <v>450600</v>
          </cell>
          <cell r="N1373">
            <v>449600</v>
          </cell>
          <cell r="O1373">
            <v>0</v>
          </cell>
          <cell r="P1373">
            <v>449600</v>
          </cell>
          <cell r="Q1373">
            <v>1000</v>
          </cell>
          <cell r="R1373">
            <v>0</v>
          </cell>
          <cell r="S1373">
            <v>0</v>
          </cell>
          <cell r="T1373">
            <v>0</v>
          </cell>
          <cell r="U1373">
            <v>1000</v>
          </cell>
          <cell r="V1373">
            <v>0</v>
          </cell>
          <cell r="W1373">
            <v>0</v>
          </cell>
        </row>
        <row r="1374">
          <cell r="D1374" t="str">
            <v>기획실 업무지원팀</v>
          </cell>
          <cell r="E1374">
            <v>719850013</v>
          </cell>
          <cell r="F1374" t="str">
            <v>에어콘</v>
          </cell>
          <cell r="G1374" t="str">
            <v>1985.07.18</v>
          </cell>
          <cell r="H1374">
            <v>1993.12</v>
          </cell>
          <cell r="I1374">
            <v>5</v>
          </cell>
          <cell r="J1374">
            <v>0.45100000000000001</v>
          </cell>
          <cell r="K1374">
            <v>950000</v>
          </cell>
          <cell r="L1374">
            <v>0</v>
          </cell>
          <cell r="M1374">
            <v>950000</v>
          </cell>
          <cell r="N1374">
            <v>949000</v>
          </cell>
          <cell r="O1374">
            <v>0</v>
          </cell>
          <cell r="P1374">
            <v>949000</v>
          </cell>
          <cell r="Q1374">
            <v>1000</v>
          </cell>
          <cell r="R1374">
            <v>0</v>
          </cell>
          <cell r="S1374">
            <v>0</v>
          </cell>
          <cell r="T1374">
            <v>0</v>
          </cell>
          <cell r="U1374">
            <v>1000</v>
          </cell>
          <cell r="V1374">
            <v>0</v>
          </cell>
          <cell r="W1374">
            <v>0</v>
          </cell>
        </row>
        <row r="1375">
          <cell r="D1375" t="str">
            <v>기획실 업무지원팀</v>
          </cell>
          <cell r="E1375">
            <v>719850014</v>
          </cell>
          <cell r="F1375" t="str">
            <v>선풍기</v>
          </cell>
          <cell r="G1375" t="str">
            <v>1985.07.18</v>
          </cell>
          <cell r="H1375">
            <v>1993.12</v>
          </cell>
          <cell r="I1375">
            <v>5</v>
          </cell>
          <cell r="J1375">
            <v>0.45100000000000001</v>
          </cell>
          <cell r="K1375">
            <v>391500</v>
          </cell>
          <cell r="L1375">
            <v>0</v>
          </cell>
          <cell r="M1375">
            <v>391500</v>
          </cell>
          <cell r="N1375">
            <v>390500</v>
          </cell>
          <cell r="O1375">
            <v>0</v>
          </cell>
          <cell r="P1375">
            <v>390500</v>
          </cell>
          <cell r="Q1375">
            <v>1000</v>
          </cell>
          <cell r="R1375">
            <v>0</v>
          </cell>
          <cell r="S1375">
            <v>0</v>
          </cell>
          <cell r="T1375">
            <v>0</v>
          </cell>
          <cell r="U1375">
            <v>1000</v>
          </cell>
          <cell r="V1375">
            <v>0</v>
          </cell>
          <cell r="W1375">
            <v>0</v>
          </cell>
        </row>
        <row r="1376">
          <cell r="D1376" t="str">
            <v>기획실 업무지원팀</v>
          </cell>
          <cell r="E1376">
            <v>719850015</v>
          </cell>
          <cell r="F1376" t="str">
            <v>작업대</v>
          </cell>
          <cell r="G1376" t="str">
            <v>1985.07.31</v>
          </cell>
          <cell r="H1376">
            <v>1993.12</v>
          </cell>
          <cell r="I1376">
            <v>5</v>
          </cell>
          <cell r="J1376">
            <v>0.45100000000000001</v>
          </cell>
          <cell r="K1376">
            <v>315000</v>
          </cell>
          <cell r="L1376">
            <v>0</v>
          </cell>
          <cell r="M1376">
            <v>315000</v>
          </cell>
          <cell r="N1376">
            <v>314000</v>
          </cell>
          <cell r="O1376">
            <v>0</v>
          </cell>
          <cell r="P1376">
            <v>314000</v>
          </cell>
          <cell r="Q1376">
            <v>1000</v>
          </cell>
          <cell r="R1376">
            <v>0</v>
          </cell>
          <cell r="S1376">
            <v>0</v>
          </cell>
          <cell r="T1376">
            <v>0</v>
          </cell>
          <cell r="U1376">
            <v>1000</v>
          </cell>
          <cell r="V1376">
            <v>0</v>
          </cell>
          <cell r="W1376">
            <v>0</v>
          </cell>
        </row>
        <row r="1377">
          <cell r="D1377" t="str">
            <v>기획실 업무지원팀</v>
          </cell>
          <cell r="E1377">
            <v>719850016</v>
          </cell>
          <cell r="F1377" t="str">
            <v>작업대</v>
          </cell>
          <cell r="G1377" t="str">
            <v>1985.07.31</v>
          </cell>
          <cell r="H1377">
            <v>1993.12</v>
          </cell>
          <cell r="I1377">
            <v>5</v>
          </cell>
          <cell r="J1377">
            <v>0.45100000000000001</v>
          </cell>
          <cell r="K1377">
            <v>225000</v>
          </cell>
          <cell r="L1377">
            <v>0</v>
          </cell>
          <cell r="M1377">
            <v>225000</v>
          </cell>
          <cell r="N1377">
            <v>224000</v>
          </cell>
          <cell r="O1377">
            <v>0</v>
          </cell>
          <cell r="P1377">
            <v>224000</v>
          </cell>
          <cell r="Q1377">
            <v>1000</v>
          </cell>
          <cell r="R1377">
            <v>0</v>
          </cell>
          <cell r="S1377">
            <v>0</v>
          </cell>
          <cell r="T1377">
            <v>0</v>
          </cell>
          <cell r="U1377">
            <v>1000</v>
          </cell>
          <cell r="V1377">
            <v>0</v>
          </cell>
          <cell r="W1377">
            <v>0</v>
          </cell>
        </row>
        <row r="1378">
          <cell r="D1378" t="str">
            <v>기획실 업무지원팀</v>
          </cell>
          <cell r="E1378">
            <v>719850017</v>
          </cell>
          <cell r="F1378" t="str">
            <v>책상</v>
          </cell>
          <cell r="G1378" t="str">
            <v>1985.07.31</v>
          </cell>
          <cell r="H1378">
            <v>1993.12</v>
          </cell>
          <cell r="I1378">
            <v>5</v>
          </cell>
          <cell r="J1378">
            <v>0.45100000000000001</v>
          </cell>
          <cell r="K1378">
            <v>272000</v>
          </cell>
          <cell r="L1378">
            <v>0</v>
          </cell>
          <cell r="M1378">
            <v>272000</v>
          </cell>
          <cell r="N1378">
            <v>271000</v>
          </cell>
          <cell r="O1378">
            <v>0</v>
          </cell>
          <cell r="P1378">
            <v>271000</v>
          </cell>
          <cell r="Q1378">
            <v>1000</v>
          </cell>
          <cell r="R1378">
            <v>0</v>
          </cell>
          <cell r="S1378">
            <v>0</v>
          </cell>
          <cell r="T1378">
            <v>0</v>
          </cell>
          <cell r="U1378">
            <v>1000</v>
          </cell>
          <cell r="V1378">
            <v>0</v>
          </cell>
          <cell r="W1378">
            <v>0</v>
          </cell>
        </row>
        <row r="1379">
          <cell r="D1379" t="str">
            <v>기획실 업무지원팀</v>
          </cell>
          <cell r="E1379">
            <v>719850018</v>
          </cell>
          <cell r="F1379" t="str">
            <v>캐비넷</v>
          </cell>
          <cell r="G1379" t="str">
            <v>1985.08.01</v>
          </cell>
          <cell r="H1379">
            <v>1993.12</v>
          </cell>
          <cell r="I1379">
            <v>5</v>
          </cell>
          <cell r="J1379">
            <v>0.45100000000000001</v>
          </cell>
          <cell r="K1379">
            <v>80000</v>
          </cell>
          <cell r="L1379">
            <v>0</v>
          </cell>
          <cell r="M1379">
            <v>80000</v>
          </cell>
          <cell r="N1379">
            <v>79000</v>
          </cell>
          <cell r="O1379">
            <v>0</v>
          </cell>
          <cell r="P1379">
            <v>79000</v>
          </cell>
          <cell r="Q1379">
            <v>1000</v>
          </cell>
          <cell r="R1379">
            <v>0</v>
          </cell>
          <cell r="S1379">
            <v>0</v>
          </cell>
          <cell r="T1379">
            <v>0</v>
          </cell>
          <cell r="U1379">
            <v>1000</v>
          </cell>
          <cell r="V1379">
            <v>0</v>
          </cell>
          <cell r="W1379">
            <v>0</v>
          </cell>
        </row>
        <row r="1380">
          <cell r="D1380" t="str">
            <v>기획실 업무지원팀</v>
          </cell>
          <cell r="E1380">
            <v>719850022</v>
          </cell>
          <cell r="F1380" t="str">
            <v>책상</v>
          </cell>
          <cell r="G1380" t="str">
            <v>1985.09.05</v>
          </cell>
          <cell r="H1380">
            <v>1993.12</v>
          </cell>
          <cell r="I1380">
            <v>5</v>
          </cell>
          <cell r="J1380">
            <v>0.45100000000000001</v>
          </cell>
          <cell r="K1380">
            <v>243300</v>
          </cell>
          <cell r="L1380">
            <v>0</v>
          </cell>
          <cell r="M1380">
            <v>243300</v>
          </cell>
          <cell r="N1380">
            <v>242300</v>
          </cell>
          <cell r="O1380">
            <v>0</v>
          </cell>
          <cell r="P1380">
            <v>242300</v>
          </cell>
          <cell r="Q1380">
            <v>1000</v>
          </cell>
          <cell r="R1380">
            <v>0</v>
          </cell>
          <cell r="S1380">
            <v>0</v>
          </cell>
          <cell r="T1380">
            <v>0</v>
          </cell>
          <cell r="U1380">
            <v>1000</v>
          </cell>
          <cell r="V1380">
            <v>0</v>
          </cell>
          <cell r="W1380">
            <v>0</v>
          </cell>
        </row>
        <row r="1381">
          <cell r="D1381" t="str">
            <v>기획실 업무지원팀</v>
          </cell>
          <cell r="E1381">
            <v>719850023</v>
          </cell>
          <cell r="F1381" t="str">
            <v>수표발행기</v>
          </cell>
          <cell r="G1381" t="str">
            <v>1985.09.05</v>
          </cell>
          <cell r="H1381">
            <v>1993.12</v>
          </cell>
          <cell r="I1381">
            <v>5</v>
          </cell>
          <cell r="J1381">
            <v>0.45100000000000001</v>
          </cell>
          <cell r="K1381">
            <v>420000</v>
          </cell>
          <cell r="L1381">
            <v>0</v>
          </cell>
          <cell r="M1381">
            <v>420000</v>
          </cell>
          <cell r="N1381">
            <v>419000</v>
          </cell>
          <cell r="O1381">
            <v>0</v>
          </cell>
          <cell r="P1381">
            <v>419000</v>
          </cell>
          <cell r="Q1381">
            <v>1000</v>
          </cell>
          <cell r="R1381">
            <v>0</v>
          </cell>
          <cell r="S1381">
            <v>0</v>
          </cell>
          <cell r="T1381">
            <v>0</v>
          </cell>
          <cell r="U1381">
            <v>1000</v>
          </cell>
          <cell r="V1381">
            <v>0</v>
          </cell>
          <cell r="W1381">
            <v>0</v>
          </cell>
        </row>
        <row r="1382">
          <cell r="D1382" t="str">
            <v>기획실 업무지원팀</v>
          </cell>
          <cell r="E1382">
            <v>719850024</v>
          </cell>
          <cell r="F1382" t="str">
            <v>응접세트</v>
          </cell>
          <cell r="G1382" t="str">
            <v>1985.09.24</v>
          </cell>
          <cell r="H1382">
            <v>1993.12</v>
          </cell>
          <cell r="I1382">
            <v>5</v>
          </cell>
          <cell r="J1382">
            <v>0.45100000000000001</v>
          </cell>
          <cell r="K1382">
            <v>270000</v>
          </cell>
          <cell r="L1382">
            <v>0</v>
          </cell>
          <cell r="M1382">
            <v>270000</v>
          </cell>
          <cell r="N1382">
            <v>269000</v>
          </cell>
          <cell r="O1382">
            <v>0</v>
          </cell>
          <cell r="P1382">
            <v>269000</v>
          </cell>
          <cell r="Q1382">
            <v>1000</v>
          </cell>
          <cell r="R1382">
            <v>0</v>
          </cell>
          <cell r="S1382">
            <v>0</v>
          </cell>
          <cell r="T1382">
            <v>0</v>
          </cell>
          <cell r="U1382">
            <v>1000</v>
          </cell>
          <cell r="V1382">
            <v>0</v>
          </cell>
          <cell r="W1382">
            <v>0</v>
          </cell>
        </row>
        <row r="1383">
          <cell r="D1383" t="str">
            <v>기획실 업무지원팀</v>
          </cell>
          <cell r="E1383">
            <v>719850025</v>
          </cell>
          <cell r="F1383" t="str">
            <v>응접세트</v>
          </cell>
          <cell r="G1383" t="str">
            <v>1985.09.24</v>
          </cell>
          <cell r="H1383">
            <v>1993.12</v>
          </cell>
          <cell r="I1383">
            <v>5</v>
          </cell>
          <cell r="J1383">
            <v>0.45100000000000001</v>
          </cell>
          <cell r="K1383">
            <v>780000</v>
          </cell>
          <cell r="L1383">
            <v>0</v>
          </cell>
          <cell r="M1383">
            <v>780000</v>
          </cell>
          <cell r="N1383">
            <v>779000</v>
          </cell>
          <cell r="O1383">
            <v>0</v>
          </cell>
          <cell r="P1383">
            <v>779000</v>
          </cell>
          <cell r="Q1383">
            <v>1000</v>
          </cell>
          <cell r="R1383">
            <v>0</v>
          </cell>
          <cell r="S1383">
            <v>0</v>
          </cell>
          <cell r="T1383">
            <v>0</v>
          </cell>
          <cell r="U1383">
            <v>1000</v>
          </cell>
          <cell r="V1383">
            <v>0</v>
          </cell>
          <cell r="W1383">
            <v>0</v>
          </cell>
        </row>
        <row r="1384">
          <cell r="D1384" t="str">
            <v>기획실 업무지원팀</v>
          </cell>
          <cell r="E1384">
            <v>719850026</v>
          </cell>
          <cell r="F1384" t="str">
            <v>에어콘</v>
          </cell>
          <cell r="G1384" t="str">
            <v>1985.09.30</v>
          </cell>
          <cell r="H1384">
            <v>1993.12</v>
          </cell>
          <cell r="I1384">
            <v>5</v>
          </cell>
          <cell r="J1384">
            <v>0.45100000000000001</v>
          </cell>
          <cell r="K1384">
            <v>528091</v>
          </cell>
          <cell r="L1384">
            <v>0</v>
          </cell>
          <cell r="M1384">
            <v>528091</v>
          </cell>
          <cell r="N1384">
            <v>527091</v>
          </cell>
          <cell r="O1384">
            <v>0</v>
          </cell>
          <cell r="P1384">
            <v>527091</v>
          </cell>
          <cell r="Q1384">
            <v>1000</v>
          </cell>
          <cell r="R1384">
            <v>0</v>
          </cell>
          <cell r="S1384">
            <v>0</v>
          </cell>
          <cell r="T1384">
            <v>0</v>
          </cell>
          <cell r="U1384">
            <v>1000</v>
          </cell>
          <cell r="V1384">
            <v>0</v>
          </cell>
          <cell r="W1384">
            <v>0</v>
          </cell>
        </row>
        <row r="1385">
          <cell r="D1385" t="str">
            <v>기획실 업무지원팀</v>
          </cell>
          <cell r="E1385">
            <v>719850029</v>
          </cell>
          <cell r="F1385" t="str">
            <v>환등기</v>
          </cell>
          <cell r="G1385" t="str">
            <v>1985.10.31</v>
          </cell>
          <cell r="H1385">
            <v>1993.12</v>
          </cell>
          <cell r="I1385">
            <v>5</v>
          </cell>
          <cell r="J1385">
            <v>0.45100000000000001</v>
          </cell>
          <cell r="K1385">
            <v>263640</v>
          </cell>
          <cell r="L1385">
            <v>0</v>
          </cell>
          <cell r="M1385">
            <v>263640</v>
          </cell>
          <cell r="N1385">
            <v>262640</v>
          </cell>
          <cell r="O1385">
            <v>0</v>
          </cell>
          <cell r="P1385">
            <v>262640</v>
          </cell>
          <cell r="Q1385">
            <v>1000</v>
          </cell>
          <cell r="R1385">
            <v>0</v>
          </cell>
          <cell r="S1385">
            <v>0</v>
          </cell>
          <cell r="T1385">
            <v>0</v>
          </cell>
          <cell r="U1385">
            <v>1000</v>
          </cell>
          <cell r="V1385">
            <v>0</v>
          </cell>
          <cell r="W1385">
            <v>0</v>
          </cell>
        </row>
        <row r="1386">
          <cell r="D1386" t="str">
            <v>기획실 업무지원팀</v>
          </cell>
          <cell r="E1386">
            <v>719850030</v>
          </cell>
          <cell r="F1386" t="str">
            <v>전자 메모리 타자기</v>
          </cell>
          <cell r="G1386" t="str">
            <v>1985.11.04</v>
          </cell>
          <cell r="H1386">
            <v>1993.12</v>
          </cell>
          <cell r="I1386">
            <v>5</v>
          </cell>
          <cell r="J1386">
            <v>0.45100000000000001</v>
          </cell>
          <cell r="K1386">
            <v>1500000</v>
          </cell>
          <cell r="L1386">
            <v>0</v>
          </cell>
          <cell r="M1386">
            <v>1500000</v>
          </cell>
          <cell r="N1386">
            <v>1499000</v>
          </cell>
          <cell r="O1386">
            <v>0</v>
          </cell>
          <cell r="P1386">
            <v>1499000</v>
          </cell>
          <cell r="Q1386">
            <v>1000</v>
          </cell>
          <cell r="R1386">
            <v>0</v>
          </cell>
          <cell r="S1386">
            <v>0</v>
          </cell>
          <cell r="T1386">
            <v>0</v>
          </cell>
          <cell r="U1386">
            <v>1000</v>
          </cell>
          <cell r="V1386">
            <v>0</v>
          </cell>
          <cell r="W1386">
            <v>0</v>
          </cell>
        </row>
        <row r="1387">
          <cell r="D1387" t="str">
            <v>기획실 업무지원팀</v>
          </cell>
          <cell r="E1387">
            <v>719850031</v>
          </cell>
          <cell r="F1387" t="str">
            <v>금고</v>
          </cell>
          <cell r="G1387" t="str">
            <v>1985.11.06</v>
          </cell>
          <cell r="H1387">
            <v>2001.07</v>
          </cell>
          <cell r="I1387">
            <v>5</v>
          </cell>
          <cell r="J1387">
            <v>0.45100000000000001</v>
          </cell>
          <cell r="K1387">
            <v>130000</v>
          </cell>
          <cell r="L1387">
            <v>0</v>
          </cell>
          <cell r="M1387">
            <v>130000</v>
          </cell>
          <cell r="N1387">
            <v>129000</v>
          </cell>
          <cell r="O1387">
            <v>0</v>
          </cell>
          <cell r="P1387">
            <v>129000</v>
          </cell>
          <cell r="Q1387">
            <v>1000</v>
          </cell>
          <cell r="R1387">
            <v>0</v>
          </cell>
          <cell r="S1387">
            <v>0</v>
          </cell>
          <cell r="T1387">
            <v>0</v>
          </cell>
          <cell r="U1387">
            <v>1000</v>
          </cell>
          <cell r="V1387">
            <v>0</v>
          </cell>
          <cell r="W1387">
            <v>0</v>
          </cell>
        </row>
        <row r="1388">
          <cell r="D1388" t="str">
            <v>기획실 업무지원팀</v>
          </cell>
          <cell r="E1388">
            <v>719850032</v>
          </cell>
          <cell r="F1388" t="str">
            <v>전자칠판</v>
          </cell>
          <cell r="G1388" t="str">
            <v>1985.11.30</v>
          </cell>
          <cell r="H1388">
            <v>1993.12</v>
          </cell>
          <cell r="I1388">
            <v>5</v>
          </cell>
          <cell r="J1388">
            <v>0.45100000000000001</v>
          </cell>
          <cell r="K1388">
            <v>2990000</v>
          </cell>
          <cell r="L1388">
            <v>0</v>
          </cell>
          <cell r="M1388">
            <v>2990000</v>
          </cell>
          <cell r="N1388">
            <v>2989000</v>
          </cell>
          <cell r="O1388">
            <v>0</v>
          </cell>
          <cell r="P1388">
            <v>2989000</v>
          </cell>
          <cell r="Q1388">
            <v>1000</v>
          </cell>
          <cell r="R1388">
            <v>0</v>
          </cell>
          <cell r="S1388">
            <v>0</v>
          </cell>
          <cell r="T1388">
            <v>0</v>
          </cell>
          <cell r="U1388">
            <v>1000</v>
          </cell>
          <cell r="V1388">
            <v>0</v>
          </cell>
          <cell r="W1388">
            <v>0</v>
          </cell>
        </row>
        <row r="1389">
          <cell r="D1389" t="str">
            <v>기획실 업무지원팀</v>
          </cell>
          <cell r="E1389">
            <v>719850034</v>
          </cell>
          <cell r="F1389" t="str">
            <v>책상</v>
          </cell>
          <cell r="G1389" t="str">
            <v>1985.12.20</v>
          </cell>
          <cell r="H1389">
            <v>1993.12</v>
          </cell>
          <cell r="I1389">
            <v>5</v>
          </cell>
          <cell r="J1389">
            <v>0.45100000000000001</v>
          </cell>
          <cell r="K1389">
            <v>504272</v>
          </cell>
          <cell r="L1389">
            <v>0</v>
          </cell>
          <cell r="M1389">
            <v>504272</v>
          </cell>
          <cell r="N1389">
            <v>503272</v>
          </cell>
          <cell r="O1389">
            <v>0</v>
          </cell>
          <cell r="P1389">
            <v>503272</v>
          </cell>
          <cell r="Q1389">
            <v>1000</v>
          </cell>
          <cell r="R1389">
            <v>0</v>
          </cell>
          <cell r="S1389">
            <v>0</v>
          </cell>
          <cell r="T1389">
            <v>0</v>
          </cell>
          <cell r="U1389">
            <v>1000</v>
          </cell>
          <cell r="V1389">
            <v>0</v>
          </cell>
          <cell r="W1389">
            <v>0</v>
          </cell>
        </row>
        <row r="1390">
          <cell r="D1390" t="str">
            <v>기획실 업무지원팀</v>
          </cell>
          <cell r="E1390">
            <v>719850035</v>
          </cell>
          <cell r="F1390" t="str">
            <v>진공 청소기</v>
          </cell>
          <cell r="G1390" t="str">
            <v>1985.12.23</v>
          </cell>
          <cell r="H1390">
            <v>1993.12</v>
          </cell>
          <cell r="I1390">
            <v>5</v>
          </cell>
          <cell r="J1390">
            <v>0.45100000000000001</v>
          </cell>
          <cell r="K1390">
            <v>600000</v>
          </cell>
          <cell r="L1390">
            <v>0</v>
          </cell>
          <cell r="M1390">
            <v>600000</v>
          </cell>
          <cell r="N1390">
            <v>599000</v>
          </cell>
          <cell r="O1390">
            <v>0</v>
          </cell>
          <cell r="P1390">
            <v>599000</v>
          </cell>
          <cell r="Q1390">
            <v>1000</v>
          </cell>
          <cell r="R1390">
            <v>0</v>
          </cell>
          <cell r="S1390">
            <v>0</v>
          </cell>
          <cell r="T1390">
            <v>0</v>
          </cell>
          <cell r="U1390">
            <v>1000</v>
          </cell>
          <cell r="V1390">
            <v>0</v>
          </cell>
          <cell r="W1390">
            <v>0</v>
          </cell>
        </row>
        <row r="1391">
          <cell r="D1391" t="str">
            <v>기획실 업무지원팀</v>
          </cell>
          <cell r="E1391">
            <v>719860001</v>
          </cell>
          <cell r="F1391" t="str">
            <v>전자 타자기</v>
          </cell>
          <cell r="G1391" t="str">
            <v>1986.01.22</v>
          </cell>
          <cell r="H1391">
            <v>1993.12</v>
          </cell>
          <cell r="I1391">
            <v>5</v>
          </cell>
          <cell r="J1391">
            <v>0.45100000000000001</v>
          </cell>
          <cell r="K1391">
            <v>840000</v>
          </cell>
          <cell r="L1391">
            <v>0</v>
          </cell>
          <cell r="M1391">
            <v>840000</v>
          </cell>
          <cell r="N1391">
            <v>839000</v>
          </cell>
          <cell r="O1391">
            <v>0</v>
          </cell>
          <cell r="P1391">
            <v>839000</v>
          </cell>
          <cell r="Q1391">
            <v>1000</v>
          </cell>
          <cell r="R1391">
            <v>0</v>
          </cell>
          <cell r="S1391">
            <v>0</v>
          </cell>
          <cell r="T1391">
            <v>0</v>
          </cell>
          <cell r="U1391">
            <v>1000</v>
          </cell>
          <cell r="V1391">
            <v>0</v>
          </cell>
          <cell r="W1391">
            <v>0</v>
          </cell>
        </row>
        <row r="1392">
          <cell r="D1392" t="str">
            <v>기획실 업무지원팀</v>
          </cell>
          <cell r="E1392">
            <v>719860003</v>
          </cell>
          <cell r="F1392" t="str">
            <v>복사기</v>
          </cell>
          <cell r="G1392" t="str">
            <v>1986.01.31</v>
          </cell>
          <cell r="H1392">
            <v>1993.12</v>
          </cell>
          <cell r="I1392">
            <v>5</v>
          </cell>
          <cell r="J1392">
            <v>0.45100000000000001</v>
          </cell>
          <cell r="K1392">
            <v>2950000</v>
          </cell>
          <cell r="L1392">
            <v>0</v>
          </cell>
          <cell r="M1392">
            <v>2950000</v>
          </cell>
          <cell r="N1392">
            <v>2949000</v>
          </cell>
          <cell r="O1392">
            <v>0</v>
          </cell>
          <cell r="P1392">
            <v>2949000</v>
          </cell>
          <cell r="Q1392">
            <v>1000</v>
          </cell>
          <cell r="R1392">
            <v>0</v>
          </cell>
          <cell r="S1392">
            <v>0</v>
          </cell>
          <cell r="T1392">
            <v>0</v>
          </cell>
          <cell r="U1392">
            <v>1000</v>
          </cell>
          <cell r="V1392">
            <v>0</v>
          </cell>
          <cell r="W1392">
            <v>0</v>
          </cell>
        </row>
        <row r="1393">
          <cell r="D1393" t="str">
            <v>기획실 업무지원팀</v>
          </cell>
          <cell r="E1393">
            <v>719860006</v>
          </cell>
          <cell r="F1393" t="str">
            <v>전자 타자기</v>
          </cell>
          <cell r="G1393" t="str">
            <v>1986.02.28</v>
          </cell>
          <cell r="H1393">
            <v>1993.12</v>
          </cell>
          <cell r="I1393">
            <v>5</v>
          </cell>
          <cell r="J1393">
            <v>0.45100000000000001</v>
          </cell>
          <cell r="K1393">
            <v>420000</v>
          </cell>
          <cell r="L1393">
            <v>0</v>
          </cell>
          <cell r="M1393">
            <v>420000</v>
          </cell>
          <cell r="N1393">
            <v>419000</v>
          </cell>
          <cell r="O1393">
            <v>0</v>
          </cell>
          <cell r="P1393">
            <v>419000</v>
          </cell>
          <cell r="Q1393">
            <v>1000</v>
          </cell>
          <cell r="R1393">
            <v>0</v>
          </cell>
          <cell r="S1393">
            <v>0</v>
          </cell>
          <cell r="T1393">
            <v>0</v>
          </cell>
          <cell r="U1393">
            <v>1000</v>
          </cell>
          <cell r="V1393">
            <v>0</v>
          </cell>
          <cell r="W1393">
            <v>0</v>
          </cell>
        </row>
        <row r="1394">
          <cell r="D1394" t="str">
            <v>기획실 업무지원팀</v>
          </cell>
          <cell r="E1394">
            <v>719860007</v>
          </cell>
          <cell r="F1394" t="str">
            <v>팩시밀리</v>
          </cell>
          <cell r="G1394" t="str">
            <v>1986.03.06</v>
          </cell>
          <cell r="H1394">
            <v>1996.03</v>
          </cell>
          <cell r="I1394">
            <v>5</v>
          </cell>
          <cell r="J1394">
            <v>0.45100000000000001</v>
          </cell>
          <cell r="K1394">
            <v>7000000</v>
          </cell>
          <cell r="L1394">
            <v>0</v>
          </cell>
          <cell r="M1394">
            <v>7000000</v>
          </cell>
          <cell r="N1394">
            <v>6999000</v>
          </cell>
          <cell r="O1394">
            <v>0</v>
          </cell>
          <cell r="P1394">
            <v>6999000</v>
          </cell>
          <cell r="Q1394">
            <v>1000</v>
          </cell>
          <cell r="R1394">
            <v>0</v>
          </cell>
          <cell r="S1394">
            <v>0</v>
          </cell>
          <cell r="T1394">
            <v>0</v>
          </cell>
          <cell r="U1394">
            <v>1000</v>
          </cell>
          <cell r="V1394">
            <v>0</v>
          </cell>
          <cell r="W1394">
            <v>0</v>
          </cell>
        </row>
        <row r="1395">
          <cell r="D1395" t="str">
            <v>기획실 업무지원팀</v>
          </cell>
          <cell r="E1395">
            <v>719860008</v>
          </cell>
          <cell r="F1395" t="str">
            <v>실바크래식 타자기</v>
          </cell>
          <cell r="G1395" t="str">
            <v>1986.03.13</v>
          </cell>
          <cell r="H1395">
            <v>1993.12</v>
          </cell>
          <cell r="I1395">
            <v>5</v>
          </cell>
          <cell r="J1395">
            <v>0.45100000000000001</v>
          </cell>
          <cell r="K1395">
            <v>670000</v>
          </cell>
          <cell r="L1395">
            <v>0</v>
          </cell>
          <cell r="M1395">
            <v>670000</v>
          </cell>
          <cell r="N1395">
            <v>669000</v>
          </cell>
          <cell r="O1395">
            <v>0</v>
          </cell>
          <cell r="P1395">
            <v>669000</v>
          </cell>
          <cell r="Q1395">
            <v>1000</v>
          </cell>
          <cell r="R1395">
            <v>0</v>
          </cell>
          <cell r="S1395">
            <v>0</v>
          </cell>
          <cell r="T1395">
            <v>0</v>
          </cell>
          <cell r="U1395">
            <v>1000</v>
          </cell>
          <cell r="V1395">
            <v>0</v>
          </cell>
          <cell r="W1395">
            <v>0</v>
          </cell>
        </row>
        <row r="1396">
          <cell r="D1396" t="str">
            <v>기획실 업무지원팀</v>
          </cell>
          <cell r="E1396">
            <v>719860009</v>
          </cell>
          <cell r="F1396" t="str">
            <v>전자 타자기</v>
          </cell>
          <cell r="G1396" t="str">
            <v>1986.05.14</v>
          </cell>
          <cell r="H1396">
            <v>1993.12</v>
          </cell>
          <cell r="I1396">
            <v>5</v>
          </cell>
          <cell r="J1396">
            <v>0.45100000000000001</v>
          </cell>
          <cell r="K1396">
            <v>420000</v>
          </cell>
          <cell r="L1396">
            <v>0</v>
          </cell>
          <cell r="M1396">
            <v>420000</v>
          </cell>
          <cell r="N1396">
            <v>419000</v>
          </cell>
          <cell r="O1396">
            <v>0</v>
          </cell>
          <cell r="P1396">
            <v>419000</v>
          </cell>
          <cell r="Q1396">
            <v>1000</v>
          </cell>
          <cell r="R1396">
            <v>0</v>
          </cell>
          <cell r="S1396">
            <v>0</v>
          </cell>
          <cell r="T1396">
            <v>0</v>
          </cell>
          <cell r="U1396">
            <v>1000</v>
          </cell>
          <cell r="V1396">
            <v>0</v>
          </cell>
          <cell r="W1396">
            <v>0</v>
          </cell>
        </row>
        <row r="1397">
          <cell r="D1397" t="str">
            <v>기획실 업무지원팀</v>
          </cell>
          <cell r="E1397">
            <v>719860010</v>
          </cell>
          <cell r="F1397" t="str">
            <v>타임 레코더</v>
          </cell>
          <cell r="G1397" t="str">
            <v>1986.05.14</v>
          </cell>
          <cell r="H1397">
            <v>1993.12</v>
          </cell>
          <cell r="I1397">
            <v>5</v>
          </cell>
          <cell r="J1397">
            <v>0.45100000000000001</v>
          </cell>
          <cell r="K1397">
            <v>480000</v>
          </cell>
          <cell r="L1397">
            <v>0</v>
          </cell>
          <cell r="M1397">
            <v>480000</v>
          </cell>
          <cell r="N1397">
            <v>479000</v>
          </cell>
          <cell r="O1397">
            <v>0</v>
          </cell>
          <cell r="P1397">
            <v>479000</v>
          </cell>
          <cell r="Q1397">
            <v>1000</v>
          </cell>
          <cell r="R1397">
            <v>0</v>
          </cell>
          <cell r="S1397">
            <v>0</v>
          </cell>
          <cell r="T1397">
            <v>0</v>
          </cell>
          <cell r="U1397">
            <v>1000</v>
          </cell>
          <cell r="V1397">
            <v>0</v>
          </cell>
          <cell r="W1397">
            <v>0</v>
          </cell>
        </row>
        <row r="1398">
          <cell r="D1398" t="str">
            <v>기획실 업무지원팀</v>
          </cell>
          <cell r="E1398">
            <v>719860011</v>
          </cell>
          <cell r="F1398" t="str">
            <v>타자기</v>
          </cell>
          <cell r="G1398" t="str">
            <v>1986.06.05</v>
          </cell>
          <cell r="H1398">
            <v>1993.12</v>
          </cell>
          <cell r="I1398">
            <v>5</v>
          </cell>
          <cell r="J1398">
            <v>0.45100000000000001</v>
          </cell>
          <cell r="K1398">
            <v>420000</v>
          </cell>
          <cell r="L1398">
            <v>0</v>
          </cell>
          <cell r="M1398">
            <v>420000</v>
          </cell>
          <cell r="N1398">
            <v>419000</v>
          </cell>
          <cell r="O1398">
            <v>0</v>
          </cell>
          <cell r="P1398">
            <v>419000</v>
          </cell>
          <cell r="Q1398">
            <v>1000</v>
          </cell>
          <cell r="R1398">
            <v>0</v>
          </cell>
          <cell r="S1398">
            <v>0</v>
          </cell>
          <cell r="T1398">
            <v>0</v>
          </cell>
          <cell r="U1398">
            <v>1000</v>
          </cell>
          <cell r="V1398">
            <v>0</v>
          </cell>
          <cell r="W1398">
            <v>0</v>
          </cell>
        </row>
        <row r="1399">
          <cell r="D1399" t="str">
            <v>기획실 업무지원팀</v>
          </cell>
          <cell r="E1399">
            <v>719860012</v>
          </cell>
          <cell r="F1399" t="str">
            <v>타자기</v>
          </cell>
          <cell r="G1399" t="str">
            <v>1986.06.05</v>
          </cell>
          <cell r="H1399">
            <v>1993.12</v>
          </cell>
          <cell r="I1399">
            <v>5</v>
          </cell>
          <cell r="J1399">
            <v>0.45100000000000001</v>
          </cell>
          <cell r="K1399">
            <v>420000</v>
          </cell>
          <cell r="L1399">
            <v>0</v>
          </cell>
          <cell r="M1399">
            <v>420000</v>
          </cell>
          <cell r="N1399">
            <v>419000</v>
          </cell>
          <cell r="O1399">
            <v>0</v>
          </cell>
          <cell r="P1399">
            <v>419000</v>
          </cell>
          <cell r="Q1399">
            <v>1000</v>
          </cell>
          <cell r="R1399">
            <v>0</v>
          </cell>
          <cell r="S1399">
            <v>0</v>
          </cell>
          <cell r="T1399">
            <v>0</v>
          </cell>
          <cell r="U1399">
            <v>1000</v>
          </cell>
          <cell r="V1399">
            <v>0</v>
          </cell>
          <cell r="W1399">
            <v>0</v>
          </cell>
        </row>
        <row r="1400">
          <cell r="D1400" t="str">
            <v>기획실 업무지원팀</v>
          </cell>
          <cell r="E1400">
            <v>719860013</v>
          </cell>
          <cell r="F1400" t="str">
            <v>공기 정화기</v>
          </cell>
          <cell r="G1400" t="str">
            <v>1986.06.25</v>
          </cell>
          <cell r="H1400">
            <v>1993.12</v>
          </cell>
          <cell r="I1400">
            <v>5</v>
          </cell>
          <cell r="J1400">
            <v>0.45100000000000001</v>
          </cell>
          <cell r="K1400">
            <v>350000</v>
          </cell>
          <cell r="L1400">
            <v>0</v>
          </cell>
          <cell r="M1400">
            <v>350000</v>
          </cell>
          <cell r="N1400">
            <v>349000</v>
          </cell>
          <cell r="O1400">
            <v>0</v>
          </cell>
          <cell r="P1400">
            <v>349000</v>
          </cell>
          <cell r="Q1400">
            <v>1000</v>
          </cell>
          <cell r="R1400">
            <v>0</v>
          </cell>
          <cell r="S1400">
            <v>0</v>
          </cell>
          <cell r="T1400">
            <v>0</v>
          </cell>
          <cell r="U1400">
            <v>1000</v>
          </cell>
          <cell r="V1400">
            <v>0</v>
          </cell>
          <cell r="W1400">
            <v>0</v>
          </cell>
        </row>
        <row r="1401">
          <cell r="D1401" t="str">
            <v>기획실 업무지원팀</v>
          </cell>
          <cell r="E1401">
            <v>719860014</v>
          </cell>
          <cell r="F1401" t="str">
            <v>컴퓨터</v>
          </cell>
          <cell r="G1401" t="str">
            <v>1986.06.30</v>
          </cell>
          <cell r="H1401">
            <v>1993.12</v>
          </cell>
          <cell r="I1401">
            <v>5</v>
          </cell>
          <cell r="J1401">
            <v>0.45100000000000001</v>
          </cell>
          <cell r="K1401">
            <v>5000000</v>
          </cell>
          <cell r="L1401">
            <v>0</v>
          </cell>
          <cell r="M1401">
            <v>5000000</v>
          </cell>
          <cell r="N1401">
            <v>4999000</v>
          </cell>
          <cell r="O1401">
            <v>0</v>
          </cell>
          <cell r="P1401">
            <v>4999000</v>
          </cell>
          <cell r="Q1401">
            <v>1000</v>
          </cell>
          <cell r="R1401">
            <v>0</v>
          </cell>
          <cell r="S1401">
            <v>0</v>
          </cell>
          <cell r="T1401">
            <v>0</v>
          </cell>
          <cell r="U1401">
            <v>1000</v>
          </cell>
          <cell r="V1401">
            <v>0</v>
          </cell>
          <cell r="W1401">
            <v>0</v>
          </cell>
        </row>
        <row r="1402">
          <cell r="D1402" t="str">
            <v>기획실 업무지원팀</v>
          </cell>
          <cell r="E1402">
            <v>719860015</v>
          </cell>
          <cell r="F1402" t="str">
            <v>카메라</v>
          </cell>
          <cell r="G1402" t="str">
            <v>1986.08.25</v>
          </cell>
          <cell r="H1402">
            <v>1994.12</v>
          </cell>
          <cell r="I1402">
            <v>5</v>
          </cell>
          <cell r="J1402">
            <v>0.45100000000000001</v>
          </cell>
          <cell r="K1402">
            <v>310455</v>
          </cell>
          <cell r="L1402">
            <v>0</v>
          </cell>
          <cell r="M1402">
            <v>310455</v>
          </cell>
          <cell r="N1402">
            <v>309455</v>
          </cell>
          <cell r="O1402">
            <v>0</v>
          </cell>
          <cell r="P1402">
            <v>309455</v>
          </cell>
          <cell r="Q1402">
            <v>1000</v>
          </cell>
          <cell r="R1402">
            <v>0</v>
          </cell>
          <cell r="S1402">
            <v>0</v>
          </cell>
          <cell r="T1402">
            <v>0</v>
          </cell>
          <cell r="U1402">
            <v>1000</v>
          </cell>
          <cell r="V1402">
            <v>0</v>
          </cell>
          <cell r="W1402">
            <v>0</v>
          </cell>
        </row>
        <row r="1403">
          <cell r="D1403" t="str">
            <v>기획실 업무지원팀</v>
          </cell>
          <cell r="E1403">
            <v>719860016</v>
          </cell>
          <cell r="F1403" t="str">
            <v>FOCUS</v>
          </cell>
          <cell r="G1403" t="str">
            <v>1986.09.22</v>
          </cell>
          <cell r="H1403">
            <v>1993.12</v>
          </cell>
          <cell r="I1403">
            <v>5</v>
          </cell>
          <cell r="J1403">
            <v>0.45100000000000001</v>
          </cell>
          <cell r="K1403">
            <v>14610000</v>
          </cell>
          <cell r="L1403">
            <v>0</v>
          </cell>
          <cell r="M1403">
            <v>14610000</v>
          </cell>
          <cell r="N1403">
            <v>14609000</v>
          </cell>
          <cell r="O1403">
            <v>0</v>
          </cell>
          <cell r="P1403">
            <v>14609000</v>
          </cell>
          <cell r="Q1403">
            <v>1000</v>
          </cell>
          <cell r="R1403">
            <v>0</v>
          </cell>
          <cell r="S1403">
            <v>0</v>
          </cell>
          <cell r="T1403">
            <v>0</v>
          </cell>
          <cell r="U1403">
            <v>1000</v>
          </cell>
          <cell r="V1403">
            <v>0</v>
          </cell>
          <cell r="W1403">
            <v>0</v>
          </cell>
        </row>
        <row r="1404">
          <cell r="D1404" t="str">
            <v>기획실 업무지원팀</v>
          </cell>
          <cell r="E1404">
            <v>719860017</v>
          </cell>
          <cell r="F1404" t="str">
            <v>회의용 탁자</v>
          </cell>
          <cell r="G1404" t="str">
            <v>1986.10.01</v>
          </cell>
          <cell r="H1404">
            <v>1993.12</v>
          </cell>
          <cell r="I1404">
            <v>5</v>
          </cell>
          <cell r="J1404">
            <v>0.45100000000000001</v>
          </cell>
          <cell r="K1404">
            <v>7148900</v>
          </cell>
          <cell r="L1404">
            <v>0</v>
          </cell>
          <cell r="M1404">
            <v>7148900</v>
          </cell>
          <cell r="N1404">
            <v>7147900</v>
          </cell>
          <cell r="O1404">
            <v>0</v>
          </cell>
          <cell r="P1404">
            <v>7147900</v>
          </cell>
          <cell r="Q1404">
            <v>1000</v>
          </cell>
          <cell r="R1404">
            <v>0</v>
          </cell>
          <cell r="S1404">
            <v>0</v>
          </cell>
          <cell r="T1404">
            <v>0</v>
          </cell>
          <cell r="U1404">
            <v>1000</v>
          </cell>
          <cell r="V1404">
            <v>0</v>
          </cell>
          <cell r="W1404">
            <v>0</v>
          </cell>
        </row>
        <row r="1405">
          <cell r="D1405" t="str">
            <v>기획실 업무지원팀</v>
          </cell>
          <cell r="E1405">
            <v>719870001</v>
          </cell>
          <cell r="F1405" t="str">
            <v>탁자</v>
          </cell>
          <cell r="G1405" t="str">
            <v>1987.01.10</v>
          </cell>
          <cell r="H1405">
            <v>1993.12</v>
          </cell>
          <cell r="I1405">
            <v>5</v>
          </cell>
          <cell r="J1405">
            <v>0.45100000000000001</v>
          </cell>
          <cell r="K1405">
            <v>1585000</v>
          </cell>
          <cell r="L1405">
            <v>0</v>
          </cell>
          <cell r="M1405">
            <v>1585000</v>
          </cell>
          <cell r="N1405">
            <v>1584000</v>
          </cell>
          <cell r="O1405">
            <v>0</v>
          </cell>
          <cell r="P1405">
            <v>1584000</v>
          </cell>
          <cell r="Q1405">
            <v>1000</v>
          </cell>
          <cell r="R1405">
            <v>0</v>
          </cell>
          <cell r="S1405">
            <v>0</v>
          </cell>
          <cell r="T1405">
            <v>0</v>
          </cell>
          <cell r="U1405">
            <v>1000</v>
          </cell>
          <cell r="V1405">
            <v>0</v>
          </cell>
          <cell r="W1405">
            <v>0</v>
          </cell>
        </row>
        <row r="1406">
          <cell r="D1406" t="str">
            <v>기획실 업무지원팀</v>
          </cell>
          <cell r="E1406">
            <v>719870002</v>
          </cell>
          <cell r="F1406" t="str">
            <v>탁자</v>
          </cell>
          <cell r="G1406" t="str">
            <v>1987.01.10</v>
          </cell>
          <cell r="H1406">
            <v>1993.12</v>
          </cell>
          <cell r="I1406">
            <v>5</v>
          </cell>
          <cell r="J1406">
            <v>0.45100000000000001</v>
          </cell>
          <cell r="K1406">
            <v>3780000</v>
          </cell>
          <cell r="L1406">
            <v>0</v>
          </cell>
          <cell r="M1406">
            <v>3780000</v>
          </cell>
          <cell r="N1406">
            <v>3779000</v>
          </cell>
          <cell r="O1406">
            <v>0</v>
          </cell>
          <cell r="P1406">
            <v>3779000</v>
          </cell>
          <cell r="Q1406">
            <v>1000</v>
          </cell>
          <cell r="R1406">
            <v>0</v>
          </cell>
          <cell r="S1406">
            <v>0</v>
          </cell>
          <cell r="T1406">
            <v>0</v>
          </cell>
          <cell r="U1406">
            <v>1000</v>
          </cell>
          <cell r="V1406">
            <v>0</v>
          </cell>
          <cell r="W1406">
            <v>0</v>
          </cell>
        </row>
        <row r="1407">
          <cell r="D1407" t="str">
            <v>기획실 업무지원팀</v>
          </cell>
          <cell r="E1407">
            <v>719870003</v>
          </cell>
          <cell r="F1407" t="str">
            <v>청사진기</v>
          </cell>
          <cell r="G1407" t="str">
            <v>1987.01.19</v>
          </cell>
          <cell r="H1407">
            <v>1993.12</v>
          </cell>
          <cell r="I1407">
            <v>5</v>
          </cell>
          <cell r="J1407">
            <v>0.45100000000000001</v>
          </cell>
          <cell r="K1407">
            <v>1700000</v>
          </cell>
          <cell r="L1407">
            <v>0</v>
          </cell>
          <cell r="M1407">
            <v>1700000</v>
          </cell>
          <cell r="N1407">
            <v>1699000</v>
          </cell>
          <cell r="O1407">
            <v>0</v>
          </cell>
          <cell r="P1407">
            <v>1699000</v>
          </cell>
          <cell r="Q1407">
            <v>1000</v>
          </cell>
          <cell r="R1407">
            <v>0</v>
          </cell>
          <cell r="S1407">
            <v>0</v>
          </cell>
          <cell r="T1407">
            <v>0</v>
          </cell>
          <cell r="U1407">
            <v>1000</v>
          </cell>
          <cell r="V1407">
            <v>0</v>
          </cell>
          <cell r="W1407">
            <v>0</v>
          </cell>
        </row>
        <row r="1408">
          <cell r="D1408" t="str">
            <v>기획실 업무지원팀</v>
          </cell>
          <cell r="E1408">
            <v>719870004</v>
          </cell>
          <cell r="F1408" t="str">
            <v>책장</v>
          </cell>
          <cell r="G1408" t="str">
            <v>1987.01.20</v>
          </cell>
          <cell r="H1408">
            <v>1993.12</v>
          </cell>
          <cell r="I1408">
            <v>5</v>
          </cell>
          <cell r="J1408">
            <v>0.45100000000000001</v>
          </cell>
          <cell r="K1408">
            <v>2390500</v>
          </cell>
          <cell r="L1408">
            <v>0</v>
          </cell>
          <cell r="M1408">
            <v>2390500</v>
          </cell>
          <cell r="N1408">
            <v>2389500</v>
          </cell>
          <cell r="O1408">
            <v>0</v>
          </cell>
          <cell r="P1408">
            <v>2389500</v>
          </cell>
          <cell r="Q1408">
            <v>1000</v>
          </cell>
          <cell r="R1408">
            <v>0</v>
          </cell>
          <cell r="S1408">
            <v>0</v>
          </cell>
          <cell r="T1408">
            <v>0</v>
          </cell>
          <cell r="U1408">
            <v>1000</v>
          </cell>
          <cell r="V1408">
            <v>0</v>
          </cell>
          <cell r="W1408">
            <v>0</v>
          </cell>
        </row>
        <row r="1409">
          <cell r="D1409" t="str">
            <v>기획실 업무지원팀</v>
          </cell>
          <cell r="E1409">
            <v>719870005</v>
          </cell>
          <cell r="F1409" t="str">
            <v>컴퓨터 주변기기</v>
          </cell>
          <cell r="G1409" t="str">
            <v>1987.01.30</v>
          </cell>
          <cell r="H1409">
            <v>1993.12</v>
          </cell>
          <cell r="I1409">
            <v>5</v>
          </cell>
          <cell r="J1409">
            <v>0.45100000000000001</v>
          </cell>
          <cell r="K1409">
            <v>3040000</v>
          </cell>
          <cell r="L1409">
            <v>0</v>
          </cell>
          <cell r="M1409">
            <v>3040000</v>
          </cell>
          <cell r="N1409">
            <v>3039000</v>
          </cell>
          <cell r="O1409">
            <v>0</v>
          </cell>
          <cell r="P1409">
            <v>3039000</v>
          </cell>
          <cell r="Q1409">
            <v>1000</v>
          </cell>
          <cell r="R1409">
            <v>0</v>
          </cell>
          <cell r="S1409">
            <v>0</v>
          </cell>
          <cell r="T1409">
            <v>0</v>
          </cell>
          <cell r="U1409">
            <v>1000</v>
          </cell>
          <cell r="V1409">
            <v>0</v>
          </cell>
          <cell r="W1409">
            <v>0</v>
          </cell>
        </row>
        <row r="1410">
          <cell r="D1410" t="str">
            <v>기획실 업무지원팀</v>
          </cell>
          <cell r="E1410">
            <v>719870006</v>
          </cell>
          <cell r="F1410" t="str">
            <v>가구</v>
          </cell>
          <cell r="G1410" t="str">
            <v>1987.01.31</v>
          </cell>
          <cell r="H1410">
            <v>1993.12</v>
          </cell>
          <cell r="I1410">
            <v>5</v>
          </cell>
          <cell r="J1410">
            <v>0.45100000000000001</v>
          </cell>
          <cell r="K1410">
            <v>1800000</v>
          </cell>
          <cell r="L1410">
            <v>0</v>
          </cell>
          <cell r="M1410">
            <v>1800000</v>
          </cell>
          <cell r="N1410">
            <v>1799000</v>
          </cell>
          <cell r="O1410">
            <v>0</v>
          </cell>
          <cell r="P1410">
            <v>1799000</v>
          </cell>
          <cell r="Q1410">
            <v>1000</v>
          </cell>
          <cell r="R1410">
            <v>0</v>
          </cell>
          <cell r="S1410">
            <v>0</v>
          </cell>
          <cell r="T1410">
            <v>0</v>
          </cell>
          <cell r="U1410">
            <v>1000</v>
          </cell>
          <cell r="V1410">
            <v>0</v>
          </cell>
          <cell r="W1410">
            <v>0</v>
          </cell>
        </row>
        <row r="1411">
          <cell r="D1411" t="str">
            <v>기획실 업무지원팀</v>
          </cell>
          <cell r="E1411">
            <v>719870007</v>
          </cell>
          <cell r="F1411" t="str">
            <v>교환대장비</v>
          </cell>
          <cell r="G1411" t="str">
            <v>1987.01.31</v>
          </cell>
          <cell r="H1411">
            <v>1996.12</v>
          </cell>
          <cell r="I1411">
            <v>5</v>
          </cell>
          <cell r="J1411">
            <v>0.45100000000000001</v>
          </cell>
          <cell r="K1411">
            <v>3422727</v>
          </cell>
          <cell r="L1411">
            <v>0</v>
          </cell>
          <cell r="M1411">
            <v>3422727</v>
          </cell>
          <cell r="N1411">
            <v>3421727</v>
          </cell>
          <cell r="O1411">
            <v>0</v>
          </cell>
          <cell r="P1411">
            <v>3421727</v>
          </cell>
          <cell r="Q1411">
            <v>1000</v>
          </cell>
          <cell r="R1411">
            <v>0</v>
          </cell>
          <cell r="S1411">
            <v>0</v>
          </cell>
          <cell r="T1411">
            <v>0</v>
          </cell>
          <cell r="U1411">
            <v>1000</v>
          </cell>
          <cell r="V1411">
            <v>0</v>
          </cell>
          <cell r="W1411">
            <v>0</v>
          </cell>
        </row>
        <row r="1412">
          <cell r="D1412" t="str">
            <v>기획실 업무지원팀</v>
          </cell>
          <cell r="E1412">
            <v>719870008</v>
          </cell>
          <cell r="F1412" t="str">
            <v>주방기구</v>
          </cell>
          <cell r="G1412" t="str">
            <v>1987.02.02</v>
          </cell>
          <cell r="H1412">
            <v>1993.12</v>
          </cell>
          <cell r="I1412">
            <v>5</v>
          </cell>
          <cell r="J1412">
            <v>0.45100000000000001</v>
          </cell>
          <cell r="K1412">
            <v>17000000</v>
          </cell>
          <cell r="L1412">
            <v>0</v>
          </cell>
          <cell r="M1412">
            <v>17000000</v>
          </cell>
          <cell r="N1412">
            <v>16999000</v>
          </cell>
          <cell r="O1412">
            <v>0</v>
          </cell>
          <cell r="P1412">
            <v>16999000</v>
          </cell>
          <cell r="Q1412">
            <v>1000</v>
          </cell>
          <cell r="R1412">
            <v>0</v>
          </cell>
          <cell r="S1412">
            <v>0</v>
          </cell>
          <cell r="T1412">
            <v>0</v>
          </cell>
          <cell r="U1412">
            <v>1000</v>
          </cell>
          <cell r="V1412">
            <v>0</v>
          </cell>
          <cell r="W1412">
            <v>0</v>
          </cell>
        </row>
        <row r="1413">
          <cell r="D1413" t="str">
            <v>기획실 업무지원팀</v>
          </cell>
          <cell r="E1413">
            <v>719870009</v>
          </cell>
          <cell r="F1413" t="str">
            <v>SL - 500D 중계대</v>
          </cell>
          <cell r="G1413" t="str">
            <v>1987.02.02</v>
          </cell>
          <cell r="H1413">
            <v>1997.02</v>
          </cell>
          <cell r="I1413">
            <v>5</v>
          </cell>
          <cell r="J1413">
            <v>0.45100000000000001</v>
          </cell>
          <cell r="K1413">
            <v>1400000</v>
          </cell>
          <cell r="L1413">
            <v>0</v>
          </cell>
          <cell r="M1413">
            <v>1400000</v>
          </cell>
          <cell r="N1413">
            <v>1399000</v>
          </cell>
          <cell r="O1413">
            <v>0</v>
          </cell>
          <cell r="P1413">
            <v>1399000</v>
          </cell>
          <cell r="Q1413">
            <v>1000</v>
          </cell>
          <cell r="R1413">
            <v>0</v>
          </cell>
          <cell r="S1413">
            <v>0</v>
          </cell>
          <cell r="T1413">
            <v>0</v>
          </cell>
          <cell r="U1413">
            <v>1000</v>
          </cell>
          <cell r="V1413">
            <v>0</v>
          </cell>
          <cell r="W1413">
            <v>0</v>
          </cell>
        </row>
        <row r="1414">
          <cell r="D1414" t="str">
            <v>기획실 업무지원팀</v>
          </cell>
          <cell r="E1414">
            <v>719870010</v>
          </cell>
          <cell r="F1414" t="str">
            <v>자동전압 조정기</v>
          </cell>
          <cell r="G1414" t="str">
            <v>1987.03.30</v>
          </cell>
          <cell r="H1414">
            <v>1995.12</v>
          </cell>
          <cell r="I1414">
            <v>5</v>
          </cell>
          <cell r="J1414">
            <v>0.45100000000000001</v>
          </cell>
          <cell r="K1414">
            <v>900000</v>
          </cell>
          <cell r="L1414">
            <v>0</v>
          </cell>
          <cell r="M1414">
            <v>900000</v>
          </cell>
          <cell r="N1414">
            <v>899000</v>
          </cell>
          <cell r="O1414">
            <v>0</v>
          </cell>
          <cell r="P1414">
            <v>899000</v>
          </cell>
          <cell r="Q1414">
            <v>1000</v>
          </cell>
          <cell r="R1414">
            <v>0</v>
          </cell>
          <cell r="S1414">
            <v>0</v>
          </cell>
          <cell r="T1414">
            <v>0</v>
          </cell>
          <cell r="U1414">
            <v>1000</v>
          </cell>
          <cell r="V1414">
            <v>0</v>
          </cell>
          <cell r="W1414">
            <v>0</v>
          </cell>
        </row>
        <row r="1415">
          <cell r="D1415" t="str">
            <v>기획실 업무지원팀</v>
          </cell>
          <cell r="E1415">
            <v>719870011</v>
          </cell>
          <cell r="F1415" t="str">
            <v>발전기</v>
          </cell>
          <cell r="G1415" t="str">
            <v>1987.03.30</v>
          </cell>
          <cell r="H1415">
            <v>1995.12</v>
          </cell>
          <cell r="I1415">
            <v>5</v>
          </cell>
          <cell r="J1415">
            <v>0.45100000000000001</v>
          </cell>
          <cell r="K1415">
            <v>1210000</v>
          </cell>
          <cell r="L1415">
            <v>0</v>
          </cell>
          <cell r="M1415">
            <v>1210000</v>
          </cell>
          <cell r="N1415">
            <v>1209000</v>
          </cell>
          <cell r="O1415">
            <v>0</v>
          </cell>
          <cell r="P1415">
            <v>1209000</v>
          </cell>
          <cell r="Q1415">
            <v>1000</v>
          </cell>
          <cell r="R1415">
            <v>0</v>
          </cell>
          <cell r="S1415">
            <v>0</v>
          </cell>
          <cell r="T1415">
            <v>0</v>
          </cell>
          <cell r="U1415">
            <v>1000</v>
          </cell>
          <cell r="V1415">
            <v>0</v>
          </cell>
          <cell r="W1415">
            <v>0</v>
          </cell>
        </row>
        <row r="1416">
          <cell r="D1416" t="str">
            <v>기획실 업무지원팀</v>
          </cell>
          <cell r="E1416">
            <v>719870013</v>
          </cell>
          <cell r="F1416" t="str">
            <v>타자기</v>
          </cell>
          <cell r="G1416" t="str">
            <v>1987.05.30</v>
          </cell>
          <cell r="H1416">
            <v>1993.12</v>
          </cell>
          <cell r="I1416">
            <v>5</v>
          </cell>
          <cell r="J1416">
            <v>0.45100000000000001</v>
          </cell>
          <cell r="K1416">
            <v>1500000</v>
          </cell>
          <cell r="L1416">
            <v>0</v>
          </cell>
          <cell r="M1416">
            <v>1500000</v>
          </cell>
          <cell r="N1416">
            <v>1499000</v>
          </cell>
          <cell r="O1416">
            <v>0</v>
          </cell>
          <cell r="P1416">
            <v>1499000</v>
          </cell>
          <cell r="Q1416">
            <v>1000</v>
          </cell>
          <cell r="R1416">
            <v>0</v>
          </cell>
          <cell r="S1416">
            <v>0</v>
          </cell>
          <cell r="T1416">
            <v>0</v>
          </cell>
          <cell r="U1416">
            <v>1000</v>
          </cell>
          <cell r="V1416">
            <v>0</v>
          </cell>
          <cell r="W1416">
            <v>0</v>
          </cell>
        </row>
        <row r="1417">
          <cell r="D1417" t="str">
            <v>기획실 업무지원팀</v>
          </cell>
          <cell r="E1417">
            <v>719870014</v>
          </cell>
          <cell r="F1417" t="str">
            <v>컴퓨터</v>
          </cell>
          <cell r="G1417" t="str">
            <v>1987.06.01</v>
          </cell>
          <cell r="H1417">
            <v>1993.12</v>
          </cell>
          <cell r="I1417">
            <v>5</v>
          </cell>
          <cell r="J1417">
            <v>0.45100000000000001</v>
          </cell>
          <cell r="K1417">
            <v>4410000</v>
          </cell>
          <cell r="L1417">
            <v>0</v>
          </cell>
          <cell r="M1417">
            <v>4410000</v>
          </cell>
          <cell r="N1417">
            <v>4409000</v>
          </cell>
          <cell r="O1417">
            <v>0</v>
          </cell>
          <cell r="P1417">
            <v>4409000</v>
          </cell>
          <cell r="Q1417">
            <v>1000</v>
          </cell>
          <cell r="R1417">
            <v>0</v>
          </cell>
          <cell r="S1417">
            <v>0</v>
          </cell>
          <cell r="T1417">
            <v>0</v>
          </cell>
          <cell r="U1417">
            <v>1000</v>
          </cell>
          <cell r="V1417">
            <v>0</v>
          </cell>
          <cell r="W1417">
            <v>0</v>
          </cell>
        </row>
        <row r="1418">
          <cell r="D1418" t="str">
            <v>기획실 업무지원팀</v>
          </cell>
          <cell r="E1418">
            <v>719870015</v>
          </cell>
          <cell r="F1418" t="str">
            <v>화학 천평 및 P.H 메타</v>
          </cell>
          <cell r="G1418" t="str">
            <v>1987.06.30</v>
          </cell>
          <cell r="H1418">
            <v>1993.12</v>
          </cell>
          <cell r="I1418">
            <v>5</v>
          </cell>
          <cell r="J1418">
            <v>0.45100000000000001</v>
          </cell>
          <cell r="K1418">
            <v>2650000</v>
          </cell>
          <cell r="L1418">
            <v>0</v>
          </cell>
          <cell r="M1418">
            <v>2650000</v>
          </cell>
          <cell r="N1418">
            <v>2649000</v>
          </cell>
          <cell r="O1418">
            <v>0</v>
          </cell>
          <cell r="P1418">
            <v>2649000</v>
          </cell>
          <cell r="Q1418">
            <v>1000</v>
          </cell>
          <cell r="R1418">
            <v>0</v>
          </cell>
          <cell r="S1418">
            <v>0</v>
          </cell>
          <cell r="T1418">
            <v>0</v>
          </cell>
          <cell r="U1418">
            <v>1000</v>
          </cell>
          <cell r="V1418">
            <v>0</v>
          </cell>
          <cell r="W1418">
            <v>0</v>
          </cell>
        </row>
        <row r="1419">
          <cell r="D1419" t="str">
            <v>기획실 업무지원팀</v>
          </cell>
          <cell r="E1419">
            <v>719870016</v>
          </cell>
          <cell r="F1419" t="str">
            <v>청사진기</v>
          </cell>
          <cell r="G1419" t="str">
            <v>1987.06.30</v>
          </cell>
          <cell r="H1419">
            <v>1993.12</v>
          </cell>
          <cell r="I1419">
            <v>5</v>
          </cell>
          <cell r="J1419">
            <v>0.45100000000000001</v>
          </cell>
          <cell r="K1419">
            <v>1360000</v>
          </cell>
          <cell r="L1419">
            <v>0</v>
          </cell>
          <cell r="M1419">
            <v>1360000</v>
          </cell>
          <cell r="N1419">
            <v>1359000</v>
          </cell>
          <cell r="O1419">
            <v>0</v>
          </cell>
          <cell r="P1419">
            <v>1359000</v>
          </cell>
          <cell r="Q1419">
            <v>1000</v>
          </cell>
          <cell r="R1419">
            <v>0</v>
          </cell>
          <cell r="S1419">
            <v>0</v>
          </cell>
          <cell r="T1419">
            <v>0</v>
          </cell>
          <cell r="U1419">
            <v>1000</v>
          </cell>
          <cell r="V1419">
            <v>0</v>
          </cell>
          <cell r="W1419">
            <v>0</v>
          </cell>
        </row>
        <row r="1420">
          <cell r="D1420" t="str">
            <v>기획실 업무지원팀</v>
          </cell>
          <cell r="E1420">
            <v>719870017</v>
          </cell>
          <cell r="F1420" t="str">
            <v>컴퓨터</v>
          </cell>
          <cell r="G1420" t="str">
            <v>1987.06.30</v>
          </cell>
          <cell r="H1420">
            <v>1993.12</v>
          </cell>
          <cell r="I1420">
            <v>5</v>
          </cell>
          <cell r="J1420">
            <v>0.45100000000000001</v>
          </cell>
          <cell r="K1420">
            <v>3400000</v>
          </cell>
          <cell r="L1420">
            <v>0</v>
          </cell>
          <cell r="M1420">
            <v>3400000</v>
          </cell>
          <cell r="N1420">
            <v>3399000</v>
          </cell>
          <cell r="O1420">
            <v>0</v>
          </cell>
          <cell r="P1420">
            <v>3399000</v>
          </cell>
          <cell r="Q1420">
            <v>1000</v>
          </cell>
          <cell r="R1420">
            <v>0</v>
          </cell>
          <cell r="S1420">
            <v>0</v>
          </cell>
          <cell r="T1420">
            <v>0</v>
          </cell>
          <cell r="U1420">
            <v>1000</v>
          </cell>
          <cell r="V1420">
            <v>0</v>
          </cell>
          <cell r="W1420">
            <v>0</v>
          </cell>
        </row>
        <row r="1421">
          <cell r="D1421" t="str">
            <v>기획실 업무지원팀</v>
          </cell>
          <cell r="E1421">
            <v>719870018</v>
          </cell>
          <cell r="F1421" t="str">
            <v>캐비넷</v>
          </cell>
          <cell r="G1421" t="str">
            <v>1987.07.23</v>
          </cell>
          <cell r="H1421">
            <v>1993.12</v>
          </cell>
          <cell r="I1421">
            <v>5</v>
          </cell>
          <cell r="J1421">
            <v>0.45100000000000001</v>
          </cell>
          <cell r="K1421">
            <v>1191900</v>
          </cell>
          <cell r="L1421">
            <v>0</v>
          </cell>
          <cell r="M1421">
            <v>1191900</v>
          </cell>
          <cell r="N1421">
            <v>1190900</v>
          </cell>
          <cell r="O1421">
            <v>0</v>
          </cell>
          <cell r="P1421">
            <v>1190900</v>
          </cell>
          <cell r="Q1421">
            <v>1000</v>
          </cell>
          <cell r="R1421">
            <v>0</v>
          </cell>
          <cell r="S1421">
            <v>0</v>
          </cell>
          <cell r="T1421">
            <v>0</v>
          </cell>
          <cell r="U1421">
            <v>1000</v>
          </cell>
          <cell r="V1421">
            <v>0</v>
          </cell>
          <cell r="W1421">
            <v>0</v>
          </cell>
        </row>
        <row r="1422">
          <cell r="D1422" t="str">
            <v>기획실 업무지원팀</v>
          </cell>
          <cell r="E1422">
            <v>719870019</v>
          </cell>
          <cell r="F1422" t="str">
            <v>에어콘</v>
          </cell>
          <cell r="G1422" t="str">
            <v>1987.07.29</v>
          </cell>
          <cell r="H1422">
            <v>1995.12</v>
          </cell>
          <cell r="I1422">
            <v>5</v>
          </cell>
          <cell r="J1422">
            <v>0.45100000000000001</v>
          </cell>
          <cell r="K1422">
            <v>290000</v>
          </cell>
          <cell r="L1422">
            <v>0</v>
          </cell>
          <cell r="M1422">
            <v>290000</v>
          </cell>
          <cell r="N1422">
            <v>289000</v>
          </cell>
          <cell r="O1422">
            <v>0</v>
          </cell>
          <cell r="P1422">
            <v>289000</v>
          </cell>
          <cell r="Q1422">
            <v>1000</v>
          </cell>
          <cell r="R1422">
            <v>0</v>
          </cell>
          <cell r="S1422">
            <v>0</v>
          </cell>
          <cell r="T1422">
            <v>0</v>
          </cell>
          <cell r="U1422">
            <v>1000</v>
          </cell>
          <cell r="V1422">
            <v>0</v>
          </cell>
          <cell r="W1422">
            <v>0</v>
          </cell>
        </row>
        <row r="1423">
          <cell r="D1423" t="str">
            <v>기획실 업무지원팀</v>
          </cell>
          <cell r="E1423">
            <v>719870020</v>
          </cell>
          <cell r="F1423" t="str">
            <v>청사진기</v>
          </cell>
          <cell r="G1423" t="str">
            <v>1987.07.30</v>
          </cell>
          <cell r="H1423">
            <v>1993.12</v>
          </cell>
          <cell r="I1423">
            <v>5</v>
          </cell>
          <cell r="J1423">
            <v>0.45100000000000001</v>
          </cell>
          <cell r="K1423">
            <v>1200000</v>
          </cell>
          <cell r="L1423">
            <v>0</v>
          </cell>
          <cell r="M1423">
            <v>1200000</v>
          </cell>
          <cell r="N1423">
            <v>1199000</v>
          </cell>
          <cell r="O1423">
            <v>0</v>
          </cell>
          <cell r="P1423">
            <v>1199000</v>
          </cell>
          <cell r="Q1423">
            <v>1000</v>
          </cell>
          <cell r="R1423">
            <v>0</v>
          </cell>
          <cell r="S1423">
            <v>0</v>
          </cell>
          <cell r="T1423">
            <v>0</v>
          </cell>
          <cell r="U1423">
            <v>1000</v>
          </cell>
          <cell r="V1423">
            <v>0</v>
          </cell>
          <cell r="W1423">
            <v>0</v>
          </cell>
        </row>
        <row r="1424">
          <cell r="D1424" t="str">
            <v>기획실 업무지원팀</v>
          </cell>
          <cell r="E1424">
            <v>719870021</v>
          </cell>
          <cell r="F1424" t="str">
            <v>복사기</v>
          </cell>
          <cell r="G1424" t="str">
            <v>1987.07.31</v>
          </cell>
          <cell r="H1424">
            <v>1993.12</v>
          </cell>
          <cell r="I1424">
            <v>5</v>
          </cell>
          <cell r="J1424">
            <v>0.45100000000000001</v>
          </cell>
          <cell r="K1424">
            <v>2010000</v>
          </cell>
          <cell r="L1424">
            <v>0</v>
          </cell>
          <cell r="M1424">
            <v>2010000</v>
          </cell>
          <cell r="N1424">
            <v>2009000</v>
          </cell>
          <cell r="O1424">
            <v>0</v>
          </cell>
          <cell r="P1424">
            <v>2009000</v>
          </cell>
          <cell r="Q1424">
            <v>1000</v>
          </cell>
          <cell r="R1424">
            <v>0</v>
          </cell>
          <cell r="S1424">
            <v>0</v>
          </cell>
          <cell r="T1424">
            <v>0</v>
          </cell>
          <cell r="U1424">
            <v>1000</v>
          </cell>
          <cell r="V1424">
            <v>0</v>
          </cell>
          <cell r="W1424">
            <v>0</v>
          </cell>
        </row>
        <row r="1425">
          <cell r="D1425" t="str">
            <v>기획실 업무지원팀</v>
          </cell>
          <cell r="E1425">
            <v>719870022</v>
          </cell>
          <cell r="F1425" t="str">
            <v>에어콘</v>
          </cell>
          <cell r="G1425" t="str">
            <v>1987.07.31</v>
          </cell>
          <cell r="H1425">
            <v>1995.12</v>
          </cell>
          <cell r="I1425">
            <v>5</v>
          </cell>
          <cell r="J1425">
            <v>0.45100000000000001</v>
          </cell>
          <cell r="K1425">
            <v>1363636</v>
          </cell>
          <cell r="L1425">
            <v>0</v>
          </cell>
          <cell r="M1425">
            <v>1363636</v>
          </cell>
          <cell r="N1425">
            <v>1362636</v>
          </cell>
          <cell r="O1425">
            <v>0</v>
          </cell>
          <cell r="P1425">
            <v>1362636</v>
          </cell>
          <cell r="Q1425">
            <v>1000</v>
          </cell>
          <cell r="R1425">
            <v>0</v>
          </cell>
          <cell r="S1425">
            <v>0</v>
          </cell>
          <cell r="T1425">
            <v>0</v>
          </cell>
          <cell r="U1425">
            <v>1000</v>
          </cell>
          <cell r="V1425">
            <v>0</v>
          </cell>
          <cell r="W1425">
            <v>0</v>
          </cell>
        </row>
        <row r="1426">
          <cell r="D1426" t="str">
            <v>기획실 업무지원팀</v>
          </cell>
          <cell r="E1426">
            <v>719870023</v>
          </cell>
          <cell r="F1426" t="str">
            <v>VIDEO CAMERA</v>
          </cell>
          <cell r="G1426" t="str">
            <v>1987.10.16</v>
          </cell>
          <cell r="H1426">
            <v>1995.12</v>
          </cell>
          <cell r="I1426">
            <v>5</v>
          </cell>
          <cell r="J1426">
            <v>0.45100000000000001</v>
          </cell>
          <cell r="K1426">
            <v>1490000</v>
          </cell>
          <cell r="L1426">
            <v>0</v>
          </cell>
          <cell r="M1426">
            <v>1490000</v>
          </cell>
          <cell r="N1426">
            <v>1489000</v>
          </cell>
          <cell r="O1426">
            <v>0</v>
          </cell>
          <cell r="P1426">
            <v>1489000</v>
          </cell>
          <cell r="Q1426">
            <v>1000</v>
          </cell>
          <cell r="R1426">
            <v>0</v>
          </cell>
          <cell r="S1426">
            <v>0</v>
          </cell>
          <cell r="T1426">
            <v>0</v>
          </cell>
          <cell r="U1426">
            <v>1000</v>
          </cell>
          <cell r="V1426">
            <v>0</v>
          </cell>
          <cell r="W1426">
            <v>0</v>
          </cell>
        </row>
        <row r="1427">
          <cell r="D1427" t="str">
            <v>기획실 업무지원팀</v>
          </cell>
          <cell r="E1427">
            <v>719870024</v>
          </cell>
          <cell r="F1427" t="str">
            <v>컴퓨터 H/W</v>
          </cell>
          <cell r="G1427" t="str">
            <v>1987.12.31</v>
          </cell>
          <cell r="H1427">
            <v>1993.12</v>
          </cell>
          <cell r="I1427">
            <v>5</v>
          </cell>
          <cell r="J1427">
            <v>0.45100000000000001</v>
          </cell>
          <cell r="K1427">
            <v>102000000</v>
          </cell>
          <cell r="L1427">
            <v>0</v>
          </cell>
          <cell r="M1427">
            <v>102000000</v>
          </cell>
          <cell r="N1427">
            <v>101999000</v>
          </cell>
          <cell r="O1427">
            <v>0</v>
          </cell>
          <cell r="P1427">
            <v>101999000</v>
          </cell>
          <cell r="Q1427">
            <v>1000</v>
          </cell>
          <cell r="R1427">
            <v>0</v>
          </cell>
          <cell r="S1427">
            <v>0</v>
          </cell>
          <cell r="T1427">
            <v>0</v>
          </cell>
          <cell r="U1427">
            <v>1000</v>
          </cell>
          <cell r="V1427">
            <v>0</v>
          </cell>
          <cell r="W1427">
            <v>0</v>
          </cell>
        </row>
        <row r="1428">
          <cell r="D1428" t="str">
            <v>기획실 업무지원팀</v>
          </cell>
          <cell r="E1428">
            <v>719880001</v>
          </cell>
          <cell r="F1428" t="str">
            <v>환등기</v>
          </cell>
          <cell r="G1428" t="str">
            <v>1988.01.30</v>
          </cell>
          <cell r="H1428">
            <v>1993.12</v>
          </cell>
          <cell r="I1428">
            <v>5</v>
          </cell>
          <cell r="J1428">
            <v>0.45100000000000001</v>
          </cell>
          <cell r="K1428">
            <v>450000</v>
          </cell>
          <cell r="L1428">
            <v>0</v>
          </cell>
          <cell r="M1428">
            <v>450000</v>
          </cell>
          <cell r="N1428">
            <v>449000</v>
          </cell>
          <cell r="O1428">
            <v>0</v>
          </cell>
          <cell r="P1428">
            <v>449000</v>
          </cell>
          <cell r="Q1428">
            <v>1000</v>
          </cell>
          <cell r="R1428">
            <v>0</v>
          </cell>
          <cell r="S1428">
            <v>0</v>
          </cell>
          <cell r="T1428">
            <v>0</v>
          </cell>
          <cell r="U1428">
            <v>1000</v>
          </cell>
          <cell r="V1428">
            <v>0</v>
          </cell>
          <cell r="W1428">
            <v>0</v>
          </cell>
        </row>
        <row r="1429">
          <cell r="D1429" t="str">
            <v>기획실 업무지원팀</v>
          </cell>
          <cell r="E1429">
            <v>719880002</v>
          </cell>
          <cell r="F1429" t="str">
            <v>TIME RECORDER</v>
          </cell>
          <cell r="G1429" t="str">
            <v>1988.05.31</v>
          </cell>
          <cell r="H1429">
            <v>1993.12</v>
          </cell>
          <cell r="I1429">
            <v>5</v>
          </cell>
          <cell r="J1429">
            <v>0.45100000000000001</v>
          </cell>
          <cell r="K1429">
            <v>5355000</v>
          </cell>
          <cell r="L1429">
            <v>0</v>
          </cell>
          <cell r="M1429">
            <v>5355000</v>
          </cell>
          <cell r="N1429">
            <v>5354000</v>
          </cell>
          <cell r="O1429">
            <v>0</v>
          </cell>
          <cell r="P1429">
            <v>5354000</v>
          </cell>
          <cell r="Q1429">
            <v>1000</v>
          </cell>
          <cell r="R1429">
            <v>0</v>
          </cell>
          <cell r="S1429">
            <v>0</v>
          </cell>
          <cell r="T1429">
            <v>0</v>
          </cell>
          <cell r="U1429">
            <v>1000</v>
          </cell>
          <cell r="V1429">
            <v>0</v>
          </cell>
          <cell r="W1429">
            <v>0</v>
          </cell>
        </row>
        <row r="1430">
          <cell r="D1430" t="str">
            <v>기획실 업무지원팀</v>
          </cell>
          <cell r="E1430">
            <v>719880003</v>
          </cell>
          <cell r="F1430" t="str">
            <v>단말기</v>
          </cell>
          <cell r="G1430" t="str">
            <v>1988.07.20</v>
          </cell>
          <cell r="H1430">
            <v>1993.12</v>
          </cell>
          <cell r="I1430">
            <v>5</v>
          </cell>
          <cell r="J1430">
            <v>0.45100000000000001</v>
          </cell>
          <cell r="K1430">
            <v>6000000</v>
          </cell>
          <cell r="L1430">
            <v>0</v>
          </cell>
          <cell r="M1430">
            <v>6000000</v>
          </cell>
          <cell r="N1430">
            <v>5999000</v>
          </cell>
          <cell r="O1430">
            <v>0</v>
          </cell>
          <cell r="P1430">
            <v>5999000</v>
          </cell>
          <cell r="Q1430">
            <v>1000</v>
          </cell>
          <cell r="R1430">
            <v>0</v>
          </cell>
          <cell r="S1430">
            <v>0</v>
          </cell>
          <cell r="T1430">
            <v>0</v>
          </cell>
          <cell r="U1430">
            <v>1000</v>
          </cell>
          <cell r="V1430">
            <v>0</v>
          </cell>
          <cell r="W1430">
            <v>0</v>
          </cell>
        </row>
        <row r="1431">
          <cell r="D1431" t="str">
            <v>기획실 업무지원팀</v>
          </cell>
          <cell r="E1431">
            <v>719880004</v>
          </cell>
          <cell r="F1431" t="str">
            <v>항온 항습기</v>
          </cell>
          <cell r="G1431" t="str">
            <v>1988.07.30</v>
          </cell>
          <cell r="H1431">
            <v>1993.12</v>
          </cell>
          <cell r="I1431">
            <v>5</v>
          </cell>
          <cell r="J1431">
            <v>0.45100000000000001</v>
          </cell>
          <cell r="K1431">
            <v>3100000</v>
          </cell>
          <cell r="L1431">
            <v>0</v>
          </cell>
          <cell r="M1431">
            <v>3100000</v>
          </cell>
          <cell r="N1431">
            <v>3099000</v>
          </cell>
          <cell r="O1431">
            <v>0</v>
          </cell>
          <cell r="P1431">
            <v>3099000</v>
          </cell>
          <cell r="Q1431">
            <v>1000</v>
          </cell>
          <cell r="R1431">
            <v>0</v>
          </cell>
          <cell r="S1431">
            <v>0</v>
          </cell>
          <cell r="T1431">
            <v>0</v>
          </cell>
          <cell r="U1431">
            <v>1000</v>
          </cell>
          <cell r="V1431">
            <v>0</v>
          </cell>
          <cell r="W1431">
            <v>0</v>
          </cell>
        </row>
        <row r="1432">
          <cell r="D1432" t="str">
            <v>기획실 업무지원팀</v>
          </cell>
          <cell r="E1432">
            <v>719890001</v>
          </cell>
          <cell r="F1432" t="str">
            <v>슬라이더</v>
          </cell>
          <cell r="G1432" t="str">
            <v>1989.02.01</v>
          </cell>
          <cell r="H1432">
            <v>1994.12</v>
          </cell>
          <cell r="I1432">
            <v>5</v>
          </cell>
          <cell r="J1432">
            <v>0.45100000000000001</v>
          </cell>
          <cell r="K1432">
            <v>366000</v>
          </cell>
          <cell r="L1432">
            <v>0</v>
          </cell>
          <cell r="M1432">
            <v>366000</v>
          </cell>
          <cell r="N1432">
            <v>365000</v>
          </cell>
          <cell r="O1432">
            <v>0</v>
          </cell>
          <cell r="P1432">
            <v>365000</v>
          </cell>
          <cell r="Q1432">
            <v>1000</v>
          </cell>
          <cell r="R1432">
            <v>0</v>
          </cell>
          <cell r="S1432">
            <v>0</v>
          </cell>
          <cell r="T1432">
            <v>0</v>
          </cell>
          <cell r="U1432">
            <v>1000</v>
          </cell>
          <cell r="V1432">
            <v>0</v>
          </cell>
          <cell r="W1432">
            <v>0</v>
          </cell>
        </row>
        <row r="1433">
          <cell r="D1433" t="str">
            <v>기획실 업무지원팀</v>
          </cell>
          <cell r="E1433">
            <v>719890002</v>
          </cell>
          <cell r="F1433" t="str">
            <v>타자기</v>
          </cell>
          <cell r="G1433" t="str">
            <v>1989.04.26</v>
          </cell>
          <cell r="H1433">
            <v>1994.12</v>
          </cell>
          <cell r="I1433">
            <v>5</v>
          </cell>
          <cell r="J1433">
            <v>0.45100000000000001</v>
          </cell>
          <cell r="K1433">
            <v>900000</v>
          </cell>
          <cell r="L1433">
            <v>0</v>
          </cell>
          <cell r="M1433">
            <v>900000</v>
          </cell>
          <cell r="N1433">
            <v>899000</v>
          </cell>
          <cell r="O1433">
            <v>0</v>
          </cell>
          <cell r="P1433">
            <v>899000</v>
          </cell>
          <cell r="Q1433">
            <v>1000</v>
          </cell>
          <cell r="R1433">
            <v>0</v>
          </cell>
          <cell r="S1433">
            <v>0</v>
          </cell>
          <cell r="T1433">
            <v>0</v>
          </cell>
          <cell r="U1433">
            <v>1000</v>
          </cell>
          <cell r="V1433">
            <v>0</v>
          </cell>
          <cell r="W1433">
            <v>0</v>
          </cell>
        </row>
        <row r="1434">
          <cell r="D1434" t="str">
            <v>기획실 업무지원팀</v>
          </cell>
          <cell r="E1434">
            <v>719890003</v>
          </cell>
          <cell r="F1434" t="str">
            <v>에어콘</v>
          </cell>
          <cell r="G1434" t="str">
            <v>1989.07.22</v>
          </cell>
          <cell r="H1434">
            <v>1997.07</v>
          </cell>
          <cell r="I1434">
            <v>5</v>
          </cell>
          <cell r="J1434">
            <v>0.45100000000000001</v>
          </cell>
          <cell r="K1434">
            <v>2200000</v>
          </cell>
          <cell r="L1434">
            <v>0</v>
          </cell>
          <cell r="M1434">
            <v>2200000</v>
          </cell>
          <cell r="N1434">
            <v>2199000</v>
          </cell>
          <cell r="O1434">
            <v>0</v>
          </cell>
          <cell r="P1434">
            <v>2199000</v>
          </cell>
          <cell r="Q1434">
            <v>1000</v>
          </cell>
          <cell r="R1434">
            <v>0</v>
          </cell>
          <cell r="S1434">
            <v>0</v>
          </cell>
          <cell r="T1434">
            <v>0</v>
          </cell>
          <cell r="U1434">
            <v>1000</v>
          </cell>
          <cell r="V1434">
            <v>0</v>
          </cell>
          <cell r="W1434">
            <v>0</v>
          </cell>
        </row>
        <row r="1435">
          <cell r="D1435" t="str">
            <v>기획실 업무지원팀</v>
          </cell>
          <cell r="E1435">
            <v>719890004</v>
          </cell>
          <cell r="F1435" t="str">
            <v>SOFA</v>
          </cell>
          <cell r="G1435" t="str">
            <v>1989.08.26</v>
          </cell>
          <cell r="H1435">
            <v>1997.08</v>
          </cell>
          <cell r="I1435">
            <v>5</v>
          </cell>
          <cell r="J1435">
            <v>0.45100000000000001</v>
          </cell>
          <cell r="K1435">
            <v>771545</v>
          </cell>
          <cell r="L1435">
            <v>0</v>
          </cell>
          <cell r="M1435">
            <v>771545</v>
          </cell>
          <cell r="N1435">
            <v>770545</v>
          </cell>
          <cell r="O1435">
            <v>0</v>
          </cell>
          <cell r="P1435">
            <v>770545</v>
          </cell>
          <cell r="Q1435">
            <v>1000</v>
          </cell>
          <cell r="R1435">
            <v>0</v>
          </cell>
          <cell r="S1435">
            <v>0</v>
          </cell>
          <cell r="T1435">
            <v>0</v>
          </cell>
          <cell r="U1435">
            <v>1000</v>
          </cell>
          <cell r="V1435">
            <v>0</v>
          </cell>
          <cell r="W1435">
            <v>0</v>
          </cell>
        </row>
        <row r="1436">
          <cell r="D1436" t="str">
            <v>기획실 업무지원팀</v>
          </cell>
          <cell r="E1436">
            <v>719890005</v>
          </cell>
          <cell r="F1436" t="str">
            <v>COMPUTER</v>
          </cell>
          <cell r="G1436" t="str">
            <v>1989.08.31</v>
          </cell>
          <cell r="H1436">
            <v>1994.12</v>
          </cell>
          <cell r="I1436">
            <v>5</v>
          </cell>
          <cell r="J1436">
            <v>0.45100000000000001</v>
          </cell>
          <cell r="K1436">
            <v>4000000</v>
          </cell>
          <cell r="L1436">
            <v>0</v>
          </cell>
          <cell r="M1436">
            <v>4000000</v>
          </cell>
          <cell r="N1436">
            <v>3999000</v>
          </cell>
          <cell r="O1436">
            <v>0</v>
          </cell>
          <cell r="P1436">
            <v>3999000</v>
          </cell>
          <cell r="Q1436">
            <v>1000</v>
          </cell>
          <cell r="R1436">
            <v>0</v>
          </cell>
          <cell r="S1436">
            <v>0</v>
          </cell>
          <cell r="T1436">
            <v>0</v>
          </cell>
          <cell r="U1436">
            <v>1000</v>
          </cell>
          <cell r="V1436">
            <v>0</v>
          </cell>
          <cell r="W1436">
            <v>0</v>
          </cell>
        </row>
        <row r="1437">
          <cell r="D1437" t="str">
            <v>기획실 업무지원팀</v>
          </cell>
          <cell r="E1437">
            <v>719890006</v>
          </cell>
          <cell r="F1437" t="str">
            <v>탁자</v>
          </cell>
          <cell r="G1437" t="str">
            <v>1989.09.19</v>
          </cell>
          <cell r="H1437">
            <v>1997.09</v>
          </cell>
          <cell r="I1437">
            <v>5</v>
          </cell>
          <cell r="J1437">
            <v>0.45100000000000001</v>
          </cell>
          <cell r="K1437">
            <v>545455</v>
          </cell>
          <cell r="L1437">
            <v>0</v>
          </cell>
          <cell r="M1437">
            <v>545455</v>
          </cell>
          <cell r="N1437">
            <v>544455</v>
          </cell>
          <cell r="O1437">
            <v>0</v>
          </cell>
          <cell r="P1437">
            <v>544455</v>
          </cell>
          <cell r="Q1437">
            <v>1000</v>
          </cell>
          <cell r="R1437">
            <v>0</v>
          </cell>
          <cell r="S1437">
            <v>0</v>
          </cell>
          <cell r="T1437">
            <v>0</v>
          </cell>
          <cell r="U1437">
            <v>1000</v>
          </cell>
          <cell r="V1437">
            <v>0</v>
          </cell>
          <cell r="W1437">
            <v>0</v>
          </cell>
        </row>
        <row r="1438">
          <cell r="D1438" t="str">
            <v>기획실 업무지원팀</v>
          </cell>
          <cell r="E1438">
            <v>719890007</v>
          </cell>
          <cell r="F1438" t="str">
            <v>냉장고</v>
          </cell>
          <cell r="G1438" t="str">
            <v>1989.09.30</v>
          </cell>
          <cell r="H1438">
            <v>1997.09</v>
          </cell>
          <cell r="I1438">
            <v>5</v>
          </cell>
          <cell r="J1438">
            <v>0.45100000000000001</v>
          </cell>
          <cell r="K1438">
            <v>2500000</v>
          </cell>
          <cell r="L1438">
            <v>0</v>
          </cell>
          <cell r="M1438">
            <v>2500000</v>
          </cell>
          <cell r="N1438">
            <v>2499000</v>
          </cell>
          <cell r="O1438">
            <v>0</v>
          </cell>
          <cell r="P1438">
            <v>2499000</v>
          </cell>
          <cell r="Q1438">
            <v>1000</v>
          </cell>
          <cell r="R1438">
            <v>0</v>
          </cell>
          <cell r="S1438">
            <v>0</v>
          </cell>
          <cell r="T1438">
            <v>0</v>
          </cell>
          <cell r="U1438">
            <v>1000</v>
          </cell>
          <cell r="V1438">
            <v>0</v>
          </cell>
          <cell r="W1438">
            <v>0</v>
          </cell>
        </row>
        <row r="1439">
          <cell r="D1439" t="str">
            <v>기획실 업무지원팀</v>
          </cell>
          <cell r="E1439">
            <v>719890008</v>
          </cell>
          <cell r="F1439" t="str">
            <v>COMPUTER</v>
          </cell>
          <cell r="G1439" t="str">
            <v>1989.09.30</v>
          </cell>
          <cell r="H1439">
            <v>1994.12</v>
          </cell>
          <cell r="I1439">
            <v>5</v>
          </cell>
          <cell r="J1439">
            <v>0.45100000000000001</v>
          </cell>
          <cell r="K1439">
            <v>3540000</v>
          </cell>
          <cell r="L1439">
            <v>0</v>
          </cell>
          <cell r="M1439">
            <v>3540000</v>
          </cell>
          <cell r="N1439">
            <v>3539000</v>
          </cell>
          <cell r="O1439">
            <v>0</v>
          </cell>
          <cell r="P1439">
            <v>3539000</v>
          </cell>
          <cell r="Q1439">
            <v>1000</v>
          </cell>
          <cell r="R1439">
            <v>0</v>
          </cell>
          <cell r="S1439">
            <v>0</v>
          </cell>
          <cell r="T1439">
            <v>0</v>
          </cell>
          <cell r="U1439">
            <v>1000</v>
          </cell>
          <cell r="V1439">
            <v>0</v>
          </cell>
          <cell r="W1439">
            <v>0</v>
          </cell>
        </row>
        <row r="1440">
          <cell r="D1440" t="str">
            <v>기획실 업무지원팀</v>
          </cell>
          <cell r="E1440">
            <v>719890009</v>
          </cell>
          <cell r="F1440" t="str">
            <v>PC</v>
          </cell>
          <cell r="G1440" t="str">
            <v>1989.11.30</v>
          </cell>
          <cell r="H1440">
            <v>1994.12</v>
          </cell>
          <cell r="I1440">
            <v>5</v>
          </cell>
          <cell r="J1440">
            <v>0.45100000000000001</v>
          </cell>
          <cell r="K1440">
            <v>3680000</v>
          </cell>
          <cell r="L1440">
            <v>0</v>
          </cell>
          <cell r="M1440">
            <v>3680000</v>
          </cell>
          <cell r="N1440">
            <v>3679000</v>
          </cell>
          <cell r="O1440">
            <v>0</v>
          </cell>
          <cell r="P1440">
            <v>3679000</v>
          </cell>
          <cell r="Q1440">
            <v>1000</v>
          </cell>
          <cell r="R1440">
            <v>0</v>
          </cell>
          <cell r="S1440">
            <v>0</v>
          </cell>
          <cell r="T1440">
            <v>0</v>
          </cell>
          <cell r="U1440">
            <v>1000</v>
          </cell>
          <cell r="V1440">
            <v>0</v>
          </cell>
          <cell r="W1440">
            <v>0</v>
          </cell>
        </row>
        <row r="1441">
          <cell r="D1441" t="str">
            <v>기획실 업무지원팀</v>
          </cell>
          <cell r="E1441">
            <v>719890010</v>
          </cell>
          <cell r="F1441" t="str">
            <v>타자기</v>
          </cell>
          <cell r="G1441" t="str">
            <v>1989.11.30</v>
          </cell>
          <cell r="H1441">
            <v>1994.12</v>
          </cell>
          <cell r="I1441">
            <v>5</v>
          </cell>
          <cell r="J1441">
            <v>0.45100000000000001</v>
          </cell>
          <cell r="K1441">
            <v>360000</v>
          </cell>
          <cell r="L1441">
            <v>0</v>
          </cell>
          <cell r="M1441">
            <v>360000</v>
          </cell>
          <cell r="N1441">
            <v>359000</v>
          </cell>
          <cell r="O1441">
            <v>0</v>
          </cell>
          <cell r="P1441">
            <v>359000</v>
          </cell>
          <cell r="Q1441">
            <v>1000</v>
          </cell>
          <cell r="R1441">
            <v>0</v>
          </cell>
          <cell r="S1441">
            <v>0</v>
          </cell>
          <cell r="T1441">
            <v>0</v>
          </cell>
          <cell r="U1441">
            <v>1000</v>
          </cell>
          <cell r="V1441">
            <v>0</v>
          </cell>
          <cell r="W1441">
            <v>0</v>
          </cell>
        </row>
        <row r="1442">
          <cell r="D1442" t="str">
            <v>기획실 업무지원팀</v>
          </cell>
          <cell r="E1442">
            <v>719890011</v>
          </cell>
          <cell r="F1442" t="str">
            <v>COMPUTER</v>
          </cell>
          <cell r="G1442" t="str">
            <v>1989.12.16</v>
          </cell>
          <cell r="H1442">
            <v>1994.12</v>
          </cell>
          <cell r="I1442">
            <v>5</v>
          </cell>
          <cell r="J1442">
            <v>0.45100000000000001</v>
          </cell>
          <cell r="K1442">
            <v>3800000</v>
          </cell>
          <cell r="L1442">
            <v>0</v>
          </cell>
          <cell r="M1442">
            <v>3800000</v>
          </cell>
          <cell r="N1442">
            <v>3799000</v>
          </cell>
          <cell r="O1442">
            <v>0</v>
          </cell>
          <cell r="P1442">
            <v>3799000</v>
          </cell>
          <cell r="Q1442">
            <v>1000</v>
          </cell>
          <cell r="R1442">
            <v>0</v>
          </cell>
          <cell r="S1442">
            <v>0</v>
          </cell>
          <cell r="T1442">
            <v>0</v>
          </cell>
          <cell r="U1442">
            <v>1000</v>
          </cell>
          <cell r="V1442">
            <v>0</v>
          </cell>
          <cell r="W1442">
            <v>0</v>
          </cell>
        </row>
        <row r="1443">
          <cell r="D1443" t="str">
            <v>기획실 업무지원팀</v>
          </cell>
          <cell r="E1443">
            <v>719890012</v>
          </cell>
          <cell r="F1443" t="str">
            <v>통신기기</v>
          </cell>
          <cell r="G1443" t="str">
            <v>1989.12.16</v>
          </cell>
          <cell r="H1443">
            <v>1994.12</v>
          </cell>
          <cell r="I1443">
            <v>5</v>
          </cell>
          <cell r="J1443">
            <v>0.45100000000000001</v>
          </cell>
          <cell r="K1443">
            <v>1900000</v>
          </cell>
          <cell r="L1443">
            <v>0</v>
          </cell>
          <cell r="M1443">
            <v>1900000</v>
          </cell>
          <cell r="N1443">
            <v>1899000</v>
          </cell>
          <cell r="O1443">
            <v>0</v>
          </cell>
          <cell r="P1443">
            <v>1899000</v>
          </cell>
          <cell r="Q1443">
            <v>1000</v>
          </cell>
          <cell r="R1443">
            <v>0</v>
          </cell>
          <cell r="S1443">
            <v>0</v>
          </cell>
          <cell r="T1443">
            <v>0</v>
          </cell>
          <cell r="U1443">
            <v>1000</v>
          </cell>
          <cell r="V1443">
            <v>0</v>
          </cell>
          <cell r="W1443">
            <v>0</v>
          </cell>
        </row>
        <row r="1444">
          <cell r="D1444" t="str">
            <v>기획실 업무지원팀</v>
          </cell>
          <cell r="E1444">
            <v>719900001</v>
          </cell>
          <cell r="F1444" t="str">
            <v>OHP SYSTEM</v>
          </cell>
          <cell r="G1444" t="str">
            <v>1990.01.31</v>
          </cell>
          <cell r="H1444">
            <v>2000.03</v>
          </cell>
          <cell r="I1444">
            <v>5</v>
          </cell>
          <cell r="J1444">
            <v>0.45100000000000001</v>
          </cell>
          <cell r="K1444">
            <v>730000</v>
          </cell>
          <cell r="L1444">
            <v>0</v>
          </cell>
          <cell r="M1444">
            <v>730000</v>
          </cell>
          <cell r="N1444">
            <v>729000</v>
          </cell>
          <cell r="O1444">
            <v>0</v>
          </cell>
          <cell r="P1444">
            <v>729000</v>
          </cell>
          <cell r="Q1444">
            <v>1000</v>
          </cell>
          <cell r="R1444">
            <v>0</v>
          </cell>
          <cell r="S1444">
            <v>0</v>
          </cell>
          <cell r="T1444">
            <v>0</v>
          </cell>
          <cell r="U1444">
            <v>1000</v>
          </cell>
          <cell r="V1444">
            <v>0</v>
          </cell>
          <cell r="W1444">
            <v>0</v>
          </cell>
        </row>
        <row r="1445">
          <cell r="D1445" t="str">
            <v>기획실 업무지원팀</v>
          </cell>
          <cell r="E1445">
            <v>719900002</v>
          </cell>
          <cell r="F1445" t="str">
            <v>GINS</v>
          </cell>
          <cell r="G1445" t="str">
            <v>1990.02.28</v>
          </cell>
          <cell r="H1445">
            <v>1995.12</v>
          </cell>
          <cell r="I1445">
            <v>5</v>
          </cell>
          <cell r="J1445">
            <v>0.45100000000000001</v>
          </cell>
          <cell r="K1445">
            <v>270000</v>
          </cell>
          <cell r="L1445">
            <v>0</v>
          </cell>
          <cell r="M1445">
            <v>270000</v>
          </cell>
          <cell r="N1445">
            <v>269000</v>
          </cell>
          <cell r="O1445">
            <v>0</v>
          </cell>
          <cell r="P1445">
            <v>269000</v>
          </cell>
          <cell r="Q1445">
            <v>1000</v>
          </cell>
          <cell r="R1445">
            <v>0</v>
          </cell>
          <cell r="S1445">
            <v>0</v>
          </cell>
          <cell r="T1445">
            <v>0</v>
          </cell>
          <cell r="U1445">
            <v>1000</v>
          </cell>
          <cell r="V1445">
            <v>0</v>
          </cell>
          <cell r="W1445">
            <v>0</v>
          </cell>
        </row>
        <row r="1446">
          <cell r="D1446" t="str">
            <v>기획실 업무지원팀</v>
          </cell>
          <cell r="E1446">
            <v>719900003</v>
          </cell>
          <cell r="F1446" t="str">
            <v>쇼파 및 가구</v>
          </cell>
          <cell r="G1446" t="str">
            <v>1990.02.28</v>
          </cell>
          <cell r="H1446">
            <v>2000.03</v>
          </cell>
          <cell r="I1446">
            <v>5</v>
          </cell>
          <cell r="J1446">
            <v>0.45100000000000001</v>
          </cell>
          <cell r="K1446">
            <v>3072728</v>
          </cell>
          <cell r="L1446">
            <v>0</v>
          </cell>
          <cell r="M1446">
            <v>3072728</v>
          </cell>
          <cell r="N1446">
            <v>3071728</v>
          </cell>
          <cell r="O1446">
            <v>0</v>
          </cell>
          <cell r="P1446">
            <v>3071728</v>
          </cell>
          <cell r="Q1446">
            <v>1000</v>
          </cell>
          <cell r="R1446">
            <v>0</v>
          </cell>
          <cell r="S1446">
            <v>0</v>
          </cell>
          <cell r="T1446">
            <v>0</v>
          </cell>
          <cell r="U1446">
            <v>1000</v>
          </cell>
          <cell r="V1446">
            <v>0</v>
          </cell>
          <cell r="W1446">
            <v>0</v>
          </cell>
        </row>
        <row r="1447">
          <cell r="D1447" t="str">
            <v>기획실 업무지원팀</v>
          </cell>
          <cell r="E1447">
            <v>719900004</v>
          </cell>
          <cell r="F1447" t="str">
            <v>COMPUTER</v>
          </cell>
          <cell r="G1447" t="str">
            <v>1990.02.28</v>
          </cell>
          <cell r="H1447">
            <v>1994.12</v>
          </cell>
          <cell r="I1447">
            <v>5</v>
          </cell>
          <cell r="J1447">
            <v>0.45100000000000001</v>
          </cell>
          <cell r="K1447">
            <v>1150000</v>
          </cell>
          <cell r="L1447">
            <v>0</v>
          </cell>
          <cell r="M1447">
            <v>1150000</v>
          </cell>
          <cell r="N1447">
            <v>1149000</v>
          </cell>
          <cell r="O1447">
            <v>0</v>
          </cell>
          <cell r="P1447">
            <v>1149000</v>
          </cell>
          <cell r="Q1447">
            <v>1000</v>
          </cell>
          <cell r="R1447">
            <v>0</v>
          </cell>
          <cell r="S1447">
            <v>0</v>
          </cell>
          <cell r="T1447">
            <v>0</v>
          </cell>
          <cell r="U1447">
            <v>1000</v>
          </cell>
          <cell r="V1447">
            <v>0</v>
          </cell>
          <cell r="W1447">
            <v>0</v>
          </cell>
        </row>
        <row r="1448">
          <cell r="D1448" t="str">
            <v>기획실 업무지원팀</v>
          </cell>
          <cell r="E1448">
            <v>719900006</v>
          </cell>
          <cell r="F1448" t="str">
            <v>안내 테이블</v>
          </cell>
          <cell r="G1448" t="str">
            <v>1990.02.28</v>
          </cell>
          <cell r="H1448">
            <v>2000.03</v>
          </cell>
          <cell r="I1448">
            <v>5</v>
          </cell>
          <cell r="J1448">
            <v>0.45100000000000001</v>
          </cell>
          <cell r="K1448">
            <v>920000</v>
          </cell>
          <cell r="L1448">
            <v>0</v>
          </cell>
          <cell r="M1448">
            <v>920000</v>
          </cell>
          <cell r="N1448">
            <v>919000</v>
          </cell>
          <cell r="O1448">
            <v>0</v>
          </cell>
          <cell r="P1448">
            <v>919000</v>
          </cell>
          <cell r="Q1448">
            <v>1000</v>
          </cell>
          <cell r="R1448">
            <v>0</v>
          </cell>
          <cell r="S1448">
            <v>0</v>
          </cell>
          <cell r="T1448">
            <v>0</v>
          </cell>
          <cell r="U1448">
            <v>1000</v>
          </cell>
          <cell r="V1448">
            <v>0</v>
          </cell>
          <cell r="W1448">
            <v>0</v>
          </cell>
        </row>
        <row r="1449">
          <cell r="D1449" t="str">
            <v>기획실 업무지원팀</v>
          </cell>
          <cell r="E1449">
            <v>719900007</v>
          </cell>
          <cell r="F1449" t="str">
            <v>카메라</v>
          </cell>
          <cell r="G1449" t="str">
            <v>1990.03.27</v>
          </cell>
          <cell r="H1449">
            <v>2000.03</v>
          </cell>
          <cell r="I1449">
            <v>5</v>
          </cell>
          <cell r="J1449">
            <v>0.45100000000000001</v>
          </cell>
          <cell r="K1449">
            <v>539154</v>
          </cell>
          <cell r="L1449">
            <v>0</v>
          </cell>
          <cell r="M1449">
            <v>539154</v>
          </cell>
          <cell r="N1449">
            <v>538154</v>
          </cell>
          <cell r="O1449">
            <v>0</v>
          </cell>
          <cell r="P1449">
            <v>538154</v>
          </cell>
          <cell r="Q1449">
            <v>1000</v>
          </cell>
          <cell r="R1449">
            <v>0</v>
          </cell>
          <cell r="S1449">
            <v>0</v>
          </cell>
          <cell r="T1449">
            <v>0</v>
          </cell>
          <cell r="U1449">
            <v>1000</v>
          </cell>
          <cell r="V1449">
            <v>0</v>
          </cell>
          <cell r="W1449">
            <v>0</v>
          </cell>
        </row>
        <row r="1450">
          <cell r="D1450" t="str">
            <v>기획실 업무지원팀</v>
          </cell>
          <cell r="E1450">
            <v>719900008</v>
          </cell>
          <cell r="F1450" t="str">
            <v>ARIX COMPUTER</v>
          </cell>
          <cell r="G1450" t="str">
            <v>1990.03.29</v>
          </cell>
          <cell r="H1450">
            <v>1994.12</v>
          </cell>
          <cell r="I1450">
            <v>5</v>
          </cell>
          <cell r="J1450">
            <v>0.45100000000000001</v>
          </cell>
          <cell r="K1450">
            <v>38245500</v>
          </cell>
          <cell r="L1450">
            <v>0</v>
          </cell>
          <cell r="M1450">
            <v>38245500</v>
          </cell>
          <cell r="N1450">
            <v>38244500</v>
          </cell>
          <cell r="O1450">
            <v>0</v>
          </cell>
          <cell r="P1450">
            <v>38244500</v>
          </cell>
          <cell r="Q1450">
            <v>1000</v>
          </cell>
          <cell r="R1450">
            <v>0</v>
          </cell>
          <cell r="S1450">
            <v>0</v>
          </cell>
          <cell r="T1450">
            <v>0</v>
          </cell>
          <cell r="U1450">
            <v>1000</v>
          </cell>
          <cell r="V1450">
            <v>0</v>
          </cell>
          <cell r="W1450">
            <v>0</v>
          </cell>
        </row>
        <row r="1451">
          <cell r="D1451" t="str">
            <v>기획실 업무지원팀</v>
          </cell>
          <cell r="E1451">
            <v>719900009</v>
          </cell>
          <cell r="F1451" t="str">
            <v>COMPUTER</v>
          </cell>
          <cell r="G1451" t="str">
            <v>1990.03.31</v>
          </cell>
          <cell r="H1451">
            <v>1994.12</v>
          </cell>
          <cell r="I1451">
            <v>5</v>
          </cell>
          <cell r="J1451">
            <v>0.45100000000000001</v>
          </cell>
          <cell r="K1451">
            <v>4100000</v>
          </cell>
          <cell r="L1451">
            <v>0</v>
          </cell>
          <cell r="M1451">
            <v>4100000</v>
          </cell>
          <cell r="N1451">
            <v>4099000</v>
          </cell>
          <cell r="O1451">
            <v>0</v>
          </cell>
          <cell r="P1451">
            <v>4099000</v>
          </cell>
          <cell r="Q1451">
            <v>1000</v>
          </cell>
          <cell r="R1451">
            <v>0</v>
          </cell>
          <cell r="S1451">
            <v>0</v>
          </cell>
          <cell r="T1451">
            <v>0</v>
          </cell>
          <cell r="U1451">
            <v>1000</v>
          </cell>
          <cell r="V1451">
            <v>0</v>
          </cell>
          <cell r="W1451">
            <v>0</v>
          </cell>
        </row>
        <row r="1452">
          <cell r="D1452" t="str">
            <v>기획실 업무지원팀</v>
          </cell>
          <cell r="E1452">
            <v>719900010</v>
          </cell>
          <cell r="F1452" t="str">
            <v>가구</v>
          </cell>
          <cell r="G1452" t="str">
            <v>1990.03.31</v>
          </cell>
          <cell r="H1452">
            <v>2000.03</v>
          </cell>
          <cell r="I1452">
            <v>5</v>
          </cell>
          <cell r="J1452">
            <v>0.45100000000000001</v>
          </cell>
          <cell r="K1452">
            <v>909100</v>
          </cell>
          <cell r="L1452">
            <v>0</v>
          </cell>
          <cell r="M1452">
            <v>909100</v>
          </cell>
          <cell r="N1452">
            <v>908100</v>
          </cell>
          <cell r="O1452">
            <v>0</v>
          </cell>
          <cell r="P1452">
            <v>908100</v>
          </cell>
          <cell r="Q1452">
            <v>1000</v>
          </cell>
          <cell r="R1452">
            <v>0</v>
          </cell>
          <cell r="S1452">
            <v>0</v>
          </cell>
          <cell r="T1452">
            <v>0</v>
          </cell>
          <cell r="U1452">
            <v>1000</v>
          </cell>
          <cell r="V1452">
            <v>0</v>
          </cell>
          <cell r="W1452">
            <v>0</v>
          </cell>
        </row>
        <row r="1453">
          <cell r="D1453" t="str">
            <v>기획실 업무지원팀</v>
          </cell>
          <cell r="E1453">
            <v>719900011</v>
          </cell>
          <cell r="F1453" t="str">
            <v>복사기</v>
          </cell>
          <cell r="G1453" t="str">
            <v>1990.03.31</v>
          </cell>
          <cell r="H1453">
            <v>1995.12</v>
          </cell>
          <cell r="I1453">
            <v>5</v>
          </cell>
          <cell r="J1453">
            <v>0.45100000000000001</v>
          </cell>
          <cell r="K1453">
            <v>2000000</v>
          </cell>
          <cell r="L1453">
            <v>0</v>
          </cell>
          <cell r="M1453">
            <v>2000000</v>
          </cell>
          <cell r="N1453">
            <v>1999000</v>
          </cell>
          <cell r="O1453">
            <v>0</v>
          </cell>
          <cell r="P1453">
            <v>1999000</v>
          </cell>
          <cell r="Q1453">
            <v>1000</v>
          </cell>
          <cell r="R1453">
            <v>0</v>
          </cell>
          <cell r="S1453">
            <v>0</v>
          </cell>
          <cell r="T1453">
            <v>0</v>
          </cell>
          <cell r="U1453">
            <v>1000</v>
          </cell>
          <cell r="V1453">
            <v>0</v>
          </cell>
          <cell r="W1453">
            <v>0</v>
          </cell>
        </row>
        <row r="1454">
          <cell r="D1454" t="str">
            <v>기획실 업무지원팀</v>
          </cell>
          <cell r="E1454">
            <v>719900012</v>
          </cell>
          <cell r="F1454" t="str">
            <v>CAR PHONE</v>
          </cell>
          <cell r="G1454" t="str">
            <v>1990.04.03</v>
          </cell>
          <cell r="H1454">
            <v>2000.09</v>
          </cell>
          <cell r="I1454">
            <v>5</v>
          </cell>
          <cell r="J1454">
            <v>0.45100000000000001</v>
          </cell>
          <cell r="K1454">
            <v>727273</v>
          </cell>
          <cell r="L1454">
            <v>0</v>
          </cell>
          <cell r="M1454">
            <v>727273</v>
          </cell>
          <cell r="N1454">
            <v>726273</v>
          </cell>
          <cell r="O1454">
            <v>0</v>
          </cell>
          <cell r="P1454">
            <v>726273</v>
          </cell>
          <cell r="Q1454">
            <v>1000</v>
          </cell>
          <cell r="R1454">
            <v>0</v>
          </cell>
          <cell r="S1454">
            <v>0</v>
          </cell>
          <cell r="T1454">
            <v>0</v>
          </cell>
          <cell r="U1454">
            <v>1000</v>
          </cell>
          <cell r="V1454">
            <v>0</v>
          </cell>
          <cell r="W1454">
            <v>0</v>
          </cell>
        </row>
        <row r="1455">
          <cell r="D1455" t="str">
            <v>기획실 업무지원팀</v>
          </cell>
          <cell r="E1455">
            <v>719900013</v>
          </cell>
          <cell r="F1455" t="str">
            <v>냉장고</v>
          </cell>
          <cell r="G1455" t="str">
            <v>1990.04.30</v>
          </cell>
          <cell r="H1455">
            <v>1995.12</v>
          </cell>
          <cell r="I1455">
            <v>5</v>
          </cell>
          <cell r="J1455">
            <v>0.45100000000000001</v>
          </cell>
          <cell r="K1455">
            <v>1640000</v>
          </cell>
          <cell r="L1455">
            <v>0</v>
          </cell>
          <cell r="M1455">
            <v>1640000</v>
          </cell>
          <cell r="N1455">
            <v>1639000</v>
          </cell>
          <cell r="O1455">
            <v>0</v>
          </cell>
          <cell r="P1455">
            <v>1639000</v>
          </cell>
          <cell r="Q1455">
            <v>1000</v>
          </cell>
          <cell r="R1455">
            <v>0</v>
          </cell>
          <cell r="S1455">
            <v>0</v>
          </cell>
          <cell r="T1455">
            <v>0</v>
          </cell>
          <cell r="U1455">
            <v>1000</v>
          </cell>
          <cell r="V1455">
            <v>0</v>
          </cell>
          <cell r="W1455">
            <v>0</v>
          </cell>
        </row>
        <row r="1456">
          <cell r="D1456" t="str">
            <v>기획실 업무지원팀</v>
          </cell>
          <cell r="E1456">
            <v>719900014</v>
          </cell>
          <cell r="F1456" t="str">
            <v>냉장고</v>
          </cell>
          <cell r="G1456" t="str">
            <v>1990.05.09</v>
          </cell>
          <cell r="H1456">
            <v>1995.12</v>
          </cell>
          <cell r="I1456">
            <v>5</v>
          </cell>
          <cell r="J1456">
            <v>0.45100000000000001</v>
          </cell>
          <cell r="K1456">
            <v>204636</v>
          </cell>
          <cell r="L1456">
            <v>0</v>
          </cell>
          <cell r="M1456">
            <v>204636</v>
          </cell>
          <cell r="N1456">
            <v>203636</v>
          </cell>
          <cell r="O1456">
            <v>0</v>
          </cell>
          <cell r="P1456">
            <v>203636</v>
          </cell>
          <cell r="Q1456">
            <v>1000</v>
          </cell>
          <cell r="R1456">
            <v>0</v>
          </cell>
          <cell r="S1456">
            <v>0</v>
          </cell>
          <cell r="T1456">
            <v>0</v>
          </cell>
          <cell r="U1456">
            <v>1000</v>
          </cell>
          <cell r="V1456">
            <v>0</v>
          </cell>
          <cell r="W1456">
            <v>0</v>
          </cell>
        </row>
        <row r="1457">
          <cell r="D1457" t="str">
            <v>기획실 업무지원팀</v>
          </cell>
          <cell r="E1457">
            <v>719900015</v>
          </cell>
          <cell r="F1457" t="str">
            <v>교환대</v>
          </cell>
          <cell r="G1457" t="str">
            <v>1990.05.31</v>
          </cell>
          <cell r="H1457">
            <v>2000.09</v>
          </cell>
          <cell r="I1457">
            <v>5</v>
          </cell>
          <cell r="J1457">
            <v>0.45100000000000001</v>
          </cell>
          <cell r="K1457">
            <v>6550000</v>
          </cell>
          <cell r="L1457">
            <v>0</v>
          </cell>
          <cell r="M1457">
            <v>6550000</v>
          </cell>
          <cell r="N1457">
            <v>6549000</v>
          </cell>
          <cell r="O1457">
            <v>0</v>
          </cell>
          <cell r="P1457">
            <v>6549000</v>
          </cell>
          <cell r="Q1457">
            <v>1000</v>
          </cell>
          <cell r="R1457">
            <v>0</v>
          </cell>
          <cell r="S1457">
            <v>0</v>
          </cell>
          <cell r="T1457">
            <v>0</v>
          </cell>
          <cell r="U1457">
            <v>1000</v>
          </cell>
          <cell r="V1457">
            <v>0</v>
          </cell>
          <cell r="W1457">
            <v>0</v>
          </cell>
        </row>
        <row r="1458">
          <cell r="D1458" t="str">
            <v>기획실 업무지원팀</v>
          </cell>
          <cell r="E1458">
            <v>719900016</v>
          </cell>
          <cell r="F1458" t="str">
            <v>에어콘</v>
          </cell>
          <cell r="G1458" t="str">
            <v>1990.06.30</v>
          </cell>
          <cell r="H1458">
            <v>1996.07</v>
          </cell>
          <cell r="I1458">
            <v>5</v>
          </cell>
          <cell r="J1458">
            <v>0.45100000000000001</v>
          </cell>
          <cell r="K1458">
            <v>3630000</v>
          </cell>
          <cell r="L1458">
            <v>0</v>
          </cell>
          <cell r="M1458">
            <v>3630000</v>
          </cell>
          <cell r="N1458">
            <v>3629000</v>
          </cell>
          <cell r="O1458">
            <v>0</v>
          </cell>
          <cell r="P1458">
            <v>3629000</v>
          </cell>
          <cell r="Q1458">
            <v>1000</v>
          </cell>
          <cell r="R1458">
            <v>0</v>
          </cell>
          <cell r="S1458">
            <v>0</v>
          </cell>
          <cell r="T1458">
            <v>0</v>
          </cell>
          <cell r="U1458">
            <v>1000</v>
          </cell>
          <cell r="V1458">
            <v>0</v>
          </cell>
          <cell r="W1458">
            <v>0</v>
          </cell>
        </row>
        <row r="1459">
          <cell r="D1459" t="str">
            <v>기획실 업무지원팀</v>
          </cell>
          <cell r="E1459">
            <v>719900017</v>
          </cell>
          <cell r="F1459" t="str">
            <v>FAX</v>
          </cell>
          <cell r="G1459" t="str">
            <v>1990.06.30</v>
          </cell>
          <cell r="H1459">
            <v>1995.12</v>
          </cell>
          <cell r="I1459">
            <v>5</v>
          </cell>
          <cell r="J1459">
            <v>0.45100000000000001</v>
          </cell>
          <cell r="K1459">
            <v>1300000</v>
          </cell>
          <cell r="L1459">
            <v>0</v>
          </cell>
          <cell r="M1459">
            <v>1300000</v>
          </cell>
          <cell r="N1459">
            <v>1299000</v>
          </cell>
          <cell r="O1459">
            <v>0</v>
          </cell>
          <cell r="P1459">
            <v>1299000</v>
          </cell>
          <cell r="Q1459">
            <v>1000</v>
          </cell>
          <cell r="R1459">
            <v>0</v>
          </cell>
          <cell r="S1459">
            <v>0</v>
          </cell>
          <cell r="T1459">
            <v>0</v>
          </cell>
          <cell r="U1459">
            <v>1000</v>
          </cell>
          <cell r="V1459">
            <v>0</v>
          </cell>
          <cell r="W1459">
            <v>0</v>
          </cell>
        </row>
        <row r="1460">
          <cell r="D1460" t="str">
            <v>기획실 업무지원팀</v>
          </cell>
          <cell r="E1460">
            <v>719900018</v>
          </cell>
          <cell r="F1460" t="str">
            <v>에어콘</v>
          </cell>
          <cell r="G1460" t="str">
            <v>1990.07.19</v>
          </cell>
          <cell r="H1460">
            <v>1996.08</v>
          </cell>
          <cell r="I1460">
            <v>5</v>
          </cell>
          <cell r="J1460">
            <v>0.45100000000000001</v>
          </cell>
          <cell r="K1460">
            <v>580000</v>
          </cell>
          <cell r="L1460">
            <v>0</v>
          </cell>
          <cell r="M1460">
            <v>580000</v>
          </cell>
          <cell r="N1460">
            <v>579000</v>
          </cell>
          <cell r="O1460">
            <v>0</v>
          </cell>
          <cell r="P1460">
            <v>579000</v>
          </cell>
          <cell r="Q1460">
            <v>1000</v>
          </cell>
          <cell r="R1460">
            <v>0</v>
          </cell>
          <cell r="S1460">
            <v>0</v>
          </cell>
          <cell r="T1460">
            <v>0</v>
          </cell>
          <cell r="U1460">
            <v>1000</v>
          </cell>
          <cell r="V1460">
            <v>0</v>
          </cell>
          <cell r="W1460">
            <v>0</v>
          </cell>
        </row>
        <row r="1461">
          <cell r="D1461" t="str">
            <v>기획실 업무지원팀</v>
          </cell>
          <cell r="E1461">
            <v>719900019</v>
          </cell>
          <cell r="F1461" t="str">
            <v>회의용 테이블</v>
          </cell>
          <cell r="G1461" t="str">
            <v>1990.07.26</v>
          </cell>
          <cell r="H1461">
            <v>2000.03</v>
          </cell>
          <cell r="I1461">
            <v>5</v>
          </cell>
          <cell r="J1461">
            <v>0.45100000000000001</v>
          </cell>
          <cell r="K1461">
            <v>1000000</v>
          </cell>
          <cell r="L1461">
            <v>0</v>
          </cell>
          <cell r="M1461">
            <v>1000000</v>
          </cell>
          <cell r="N1461">
            <v>999000</v>
          </cell>
          <cell r="O1461">
            <v>0</v>
          </cell>
          <cell r="P1461">
            <v>999000</v>
          </cell>
          <cell r="Q1461">
            <v>1000</v>
          </cell>
          <cell r="R1461">
            <v>0</v>
          </cell>
          <cell r="S1461">
            <v>0</v>
          </cell>
          <cell r="T1461">
            <v>0</v>
          </cell>
          <cell r="U1461">
            <v>1000</v>
          </cell>
          <cell r="V1461">
            <v>0</v>
          </cell>
          <cell r="W1461">
            <v>0</v>
          </cell>
        </row>
        <row r="1462">
          <cell r="D1462" t="str">
            <v>기획실 업무지원팀</v>
          </cell>
          <cell r="E1462">
            <v>719900020</v>
          </cell>
          <cell r="F1462" t="str">
            <v>워드프로세서</v>
          </cell>
          <cell r="G1462" t="str">
            <v>1990.07.31</v>
          </cell>
          <cell r="H1462">
            <v>1994.12</v>
          </cell>
          <cell r="I1462">
            <v>5</v>
          </cell>
          <cell r="J1462">
            <v>0.45100000000000001</v>
          </cell>
          <cell r="K1462">
            <v>1440000</v>
          </cell>
          <cell r="L1462">
            <v>0</v>
          </cell>
          <cell r="M1462">
            <v>1440000</v>
          </cell>
          <cell r="N1462">
            <v>1439000</v>
          </cell>
          <cell r="O1462">
            <v>0</v>
          </cell>
          <cell r="P1462">
            <v>1439000</v>
          </cell>
          <cell r="Q1462">
            <v>1000</v>
          </cell>
          <cell r="R1462">
            <v>0</v>
          </cell>
          <cell r="S1462">
            <v>0</v>
          </cell>
          <cell r="T1462">
            <v>0</v>
          </cell>
          <cell r="U1462">
            <v>1000</v>
          </cell>
          <cell r="V1462">
            <v>0</v>
          </cell>
          <cell r="W1462">
            <v>0</v>
          </cell>
        </row>
        <row r="1463">
          <cell r="D1463" t="str">
            <v>기획실 업무지원팀</v>
          </cell>
          <cell r="E1463">
            <v>719900021</v>
          </cell>
          <cell r="F1463" t="str">
            <v>에어콘</v>
          </cell>
          <cell r="G1463" t="str">
            <v>1990.07.31</v>
          </cell>
          <cell r="H1463">
            <v>1996.08</v>
          </cell>
          <cell r="I1463">
            <v>5</v>
          </cell>
          <cell r="J1463">
            <v>0.45100000000000001</v>
          </cell>
          <cell r="K1463">
            <v>683000</v>
          </cell>
          <cell r="L1463">
            <v>0</v>
          </cell>
          <cell r="M1463">
            <v>683000</v>
          </cell>
          <cell r="N1463">
            <v>682000</v>
          </cell>
          <cell r="O1463">
            <v>0</v>
          </cell>
          <cell r="P1463">
            <v>682000</v>
          </cell>
          <cell r="Q1463">
            <v>1000</v>
          </cell>
          <cell r="R1463">
            <v>0</v>
          </cell>
          <cell r="S1463">
            <v>0</v>
          </cell>
          <cell r="T1463">
            <v>0</v>
          </cell>
          <cell r="U1463">
            <v>1000</v>
          </cell>
          <cell r="V1463">
            <v>0</v>
          </cell>
          <cell r="W1463">
            <v>0</v>
          </cell>
        </row>
        <row r="1464">
          <cell r="D1464" t="str">
            <v>기획실 업무지원팀</v>
          </cell>
          <cell r="E1464">
            <v>719900022</v>
          </cell>
          <cell r="F1464" t="str">
            <v>TERMINAL</v>
          </cell>
          <cell r="G1464" t="str">
            <v>1990.08.31</v>
          </cell>
          <cell r="H1464">
            <v>1994.12</v>
          </cell>
          <cell r="I1464">
            <v>5</v>
          </cell>
          <cell r="J1464">
            <v>0.45100000000000001</v>
          </cell>
          <cell r="K1464">
            <v>3200000</v>
          </cell>
          <cell r="L1464">
            <v>0</v>
          </cell>
          <cell r="M1464">
            <v>3200000</v>
          </cell>
          <cell r="N1464">
            <v>3199000</v>
          </cell>
          <cell r="O1464">
            <v>0</v>
          </cell>
          <cell r="P1464">
            <v>3199000</v>
          </cell>
          <cell r="Q1464">
            <v>1000</v>
          </cell>
          <cell r="R1464">
            <v>0</v>
          </cell>
          <cell r="S1464">
            <v>0</v>
          </cell>
          <cell r="T1464">
            <v>0</v>
          </cell>
          <cell r="U1464">
            <v>1000</v>
          </cell>
          <cell r="V1464">
            <v>0</v>
          </cell>
          <cell r="W1464">
            <v>0</v>
          </cell>
        </row>
        <row r="1465">
          <cell r="D1465" t="str">
            <v>기획실 업무지원팀</v>
          </cell>
          <cell r="E1465">
            <v>719900023</v>
          </cell>
          <cell r="F1465" t="str">
            <v>옷장</v>
          </cell>
          <cell r="G1465" t="str">
            <v>1990.08.31</v>
          </cell>
          <cell r="H1465">
            <v>2000.03</v>
          </cell>
          <cell r="I1465">
            <v>5</v>
          </cell>
          <cell r="J1465">
            <v>0.45100000000000001</v>
          </cell>
          <cell r="K1465">
            <v>1600000</v>
          </cell>
          <cell r="L1465">
            <v>0</v>
          </cell>
          <cell r="M1465">
            <v>1600000</v>
          </cell>
          <cell r="N1465">
            <v>1599000</v>
          </cell>
          <cell r="O1465">
            <v>0</v>
          </cell>
          <cell r="P1465">
            <v>1599000</v>
          </cell>
          <cell r="Q1465">
            <v>1000</v>
          </cell>
          <cell r="R1465">
            <v>0</v>
          </cell>
          <cell r="S1465">
            <v>0</v>
          </cell>
          <cell r="T1465">
            <v>0</v>
          </cell>
          <cell r="U1465">
            <v>1000</v>
          </cell>
          <cell r="V1465">
            <v>0</v>
          </cell>
          <cell r="W1465">
            <v>0</v>
          </cell>
        </row>
        <row r="1466">
          <cell r="D1466" t="str">
            <v>기획실 업무지원팀</v>
          </cell>
          <cell r="E1466">
            <v>719900024</v>
          </cell>
          <cell r="F1466" t="str">
            <v>COPY MACHINE</v>
          </cell>
          <cell r="G1466" t="str">
            <v>1990.09.30</v>
          </cell>
          <cell r="H1466">
            <v>1995.12</v>
          </cell>
          <cell r="I1466">
            <v>5</v>
          </cell>
          <cell r="J1466">
            <v>0.45100000000000001</v>
          </cell>
          <cell r="K1466">
            <v>2900000</v>
          </cell>
          <cell r="L1466">
            <v>0</v>
          </cell>
          <cell r="M1466">
            <v>2900000</v>
          </cell>
          <cell r="N1466">
            <v>2899000</v>
          </cell>
          <cell r="O1466">
            <v>0</v>
          </cell>
          <cell r="P1466">
            <v>2899000</v>
          </cell>
          <cell r="Q1466">
            <v>1000</v>
          </cell>
          <cell r="R1466">
            <v>0</v>
          </cell>
          <cell r="S1466">
            <v>0</v>
          </cell>
          <cell r="T1466">
            <v>0</v>
          </cell>
          <cell r="U1466">
            <v>1000</v>
          </cell>
          <cell r="V1466">
            <v>0</v>
          </cell>
          <cell r="W1466">
            <v>0</v>
          </cell>
        </row>
        <row r="1467">
          <cell r="D1467" t="str">
            <v>기획실 업무지원팀</v>
          </cell>
          <cell r="E1467">
            <v>719900025</v>
          </cell>
          <cell r="F1467" t="str">
            <v>COMPUTER</v>
          </cell>
          <cell r="G1467" t="str">
            <v>1990.10.31</v>
          </cell>
          <cell r="H1467">
            <v>1994.12</v>
          </cell>
          <cell r="I1467">
            <v>5</v>
          </cell>
          <cell r="J1467">
            <v>0.45100000000000001</v>
          </cell>
          <cell r="K1467">
            <v>1400000</v>
          </cell>
          <cell r="L1467">
            <v>0</v>
          </cell>
          <cell r="M1467">
            <v>1400000</v>
          </cell>
          <cell r="N1467">
            <v>1399000</v>
          </cell>
          <cell r="O1467">
            <v>0</v>
          </cell>
          <cell r="P1467">
            <v>1399000</v>
          </cell>
          <cell r="Q1467">
            <v>1000</v>
          </cell>
          <cell r="R1467">
            <v>0</v>
          </cell>
          <cell r="S1467">
            <v>0</v>
          </cell>
          <cell r="T1467">
            <v>0</v>
          </cell>
          <cell r="U1467">
            <v>1000</v>
          </cell>
          <cell r="V1467">
            <v>0</v>
          </cell>
          <cell r="W1467">
            <v>0</v>
          </cell>
        </row>
        <row r="1468">
          <cell r="D1468" t="str">
            <v>기획실 업무지원팀</v>
          </cell>
          <cell r="E1468">
            <v>719910001</v>
          </cell>
          <cell r="F1468" t="str">
            <v>PC</v>
          </cell>
          <cell r="G1468" t="str">
            <v>1991.01.31</v>
          </cell>
          <cell r="H1468">
            <v>1995.12</v>
          </cell>
          <cell r="I1468">
            <v>5</v>
          </cell>
          <cell r="J1468">
            <v>0.45100000000000001</v>
          </cell>
          <cell r="K1468">
            <v>1400000</v>
          </cell>
          <cell r="L1468">
            <v>0</v>
          </cell>
          <cell r="M1468">
            <v>1400000</v>
          </cell>
          <cell r="N1468">
            <v>1399000</v>
          </cell>
          <cell r="O1468">
            <v>0</v>
          </cell>
          <cell r="P1468">
            <v>1399000</v>
          </cell>
          <cell r="Q1468">
            <v>1000</v>
          </cell>
          <cell r="R1468">
            <v>0</v>
          </cell>
          <cell r="S1468">
            <v>0</v>
          </cell>
          <cell r="T1468">
            <v>0</v>
          </cell>
          <cell r="U1468">
            <v>1000</v>
          </cell>
          <cell r="V1468">
            <v>0</v>
          </cell>
          <cell r="W1468">
            <v>0</v>
          </cell>
        </row>
        <row r="1469">
          <cell r="D1469" t="str">
            <v>기획실 업무지원팀</v>
          </cell>
          <cell r="E1469">
            <v>719910002</v>
          </cell>
          <cell r="F1469" t="str">
            <v>PC</v>
          </cell>
          <cell r="G1469" t="str">
            <v>1991.03.30</v>
          </cell>
          <cell r="H1469">
            <v>1995.12</v>
          </cell>
          <cell r="I1469">
            <v>5</v>
          </cell>
          <cell r="J1469">
            <v>0.45100000000000001</v>
          </cell>
          <cell r="K1469">
            <v>2950000</v>
          </cell>
          <cell r="L1469">
            <v>0</v>
          </cell>
          <cell r="M1469">
            <v>2950000</v>
          </cell>
          <cell r="N1469">
            <v>2949000</v>
          </cell>
          <cell r="O1469">
            <v>0</v>
          </cell>
          <cell r="P1469">
            <v>2949000</v>
          </cell>
          <cell r="Q1469">
            <v>1000</v>
          </cell>
          <cell r="R1469">
            <v>0</v>
          </cell>
          <cell r="S1469">
            <v>0</v>
          </cell>
          <cell r="T1469">
            <v>0</v>
          </cell>
          <cell r="U1469">
            <v>1000</v>
          </cell>
          <cell r="V1469">
            <v>0</v>
          </cell>
          <cell r="W1469">
            <v>0</v>
          </cell>
        </row>
        <row r="1470">
          <cell r="D1470" t="str">
            <v>기획실 업무지원팀</v>
          </cell>
          <cell r="E1470">
            <v>719910003</v>
          </cell>
          <cell r="F1470" t="str">
            <v>PC &amp; PRINTER</v>
          </cell>
          <cell r="G1470" t="str">
            <v>1991.04.30</v>
          </cell>
          <cell r="H1470">
            <v>1995.12</v>
          </cell>
          <cell r="I1470">
            <v>5</v>
          </cell>
          <cell r="J1470">
            <v>0.45100000000000001</v>
          </cell>
          <cell r="K1470">
            <v>2250000</v>
          </cell>
          <cell r="L1470">
            <v>0</v>
          </cell>
          <cell r="M1470">
            <v>2250000</v>
          </cell>
          <cell r="N1470">
            <v>2249000</v>
          </cell>
          <cell r="O1470">
            <v>0</v>
          </cell>
          <cell r="P1470">
            <v>2249000</v>
          </cell>
          <cell r="Q1470">
            <v>1000</v>
          </cell>
          <cell r="R1470">
            <v>0</v>
          </cell>
          <cell r="S1470">
            <v>0</v>
          </cell>
          <cell r="T1470">
            <v>0</v>
          </cell>
          <cell r="U1470">
            <v>1000</v>
          </cell>
          <cell r="V1470">
            <v>0</v>
          </cell>
          <cell r="W1470">
            <v>0</v>
          </cell>
        </row>
        <row r="1471">
          <cell r="D1471" t="str">
            <v>기획실 업무지원팀</v>
          </cell>
          <cell r="E1471">
            <v>719910004</v>
          </cell>
          <cell r="F1471" t="str">
            <v>PC</v>
          </cell>
          <cell r="G1471" t="str">
            <v>1991.04.30</v>
          </cell>
          <cell r="H1471">
            <v>1995.12</v>
          </cell>
          <cell r="I1471">
            <v>5</v>
          </cell>
          <cell r="J1471">
            <v>0.45100000000000001</v>
          </cell>
          <cell r="K1471">
            <v>2500000</v>
          </cell>
          <cell r="L1471">
            <v>0</v>
          </cell>
          <cell r="M1471">
            <v>2500000</v>
          </cell>
          <cell r="N1471">
            <v>2499000</v>
          </cell>
          <cell r="O1471">
            <v>0</v>
          </cell>
          <cell r="P1471">
            <v>2499000</v>
          </cell>
          <cell r="Q1471">
            <v>1000</v>
          </cell>
          <cell r="R1471">
            <v>0</v>
          </cell>
          <cell r="S1471">
            <v>0</v>
          </cell>
          <cell r="T1471">
            <v>0</v>
          </cell>
          <cell r="U1471">
            <v>1000</v>
          </cell>
          <cell r="V1471">
            <v>0</v>
          </cell>
          <cell r="W1471">
            <v>0</v>
          </cell>
        </row>
        <row r="1472">
          <cell r="D1472" t="str">
            <v>기획실 업무지원팀</v>
          </cell>
          <cell r="E1472">
            <v>719910005</v>
          </cell>
          <cell r="F1472" t="str">
            <v>TV</v>
          </cell>
          <cell r="G1472" t="str">
            <v>1991.04.30</v>
          </cell>
          <cell r="H1472">
            <v>1996.05</v>
          </cell>
          <cell r="I1472">
            <v>5</v>
          </cell>
          <cell r="J1472">
            <v>0.45100000000000001</v>
          </cell>
          <cell r="K1472">
            <v>630000</v>
          </cell>
          <cell r="L1472">
            <v>0</v>
          </cell>
          <cell r="M1472">
            <v>630000</v>
          </cell>
          <cell r="N1472">
            <v>629000</v>
          </cell>
          <cell r="O1472">
            <v>0</v>
          </cell>
          <cell r="P1472">
            <v>629000</v>
          </cell>
          <cell r="Q1472">
            <v>1000</v>
          </cell>
          <cell r="R1472">
            <v>0</v>
          </cell>
          <cell r="S1472">
            <v>0</v>
          </cell>
          <cell r="T1472">
            <v>0</v>
          </cell>
          <cell r="U1472">
            <v>1000</v>
          </cell>
          <cell r="V1472">
            <v>0</v>
          </cell>
          <cell r="W1472">
            <v>0</v>
          </cell>
        </row>
        <row r="1473">
          <cell r="D1473" t="str">
            <v>기획실 업무지원팀</v>
          </cell>
          <cell r="E1473">
            <v>719910006</v>
          </cell>
          <cell r="F1473" t="str">
            <v>VTR</v>
          </cell>
          <cell r="G1473" t="str">
            <v>1991.04.30</v>
          </cell>
          <cell r="H1473">
            <v>1996.05</v>
          </cell>
          <cell r="I1473">
            <v>5</v>
          </cell>
          <cell r="J1473">
            <v>0.45100000000000001</v>
          </cell>
          <cell r="K1473">
            <v>368200</v>
          </cell>
          <cell r="L1473">
            <v>0</v>
          </cell>
          <cell r="M1473">
            <v>368200</v>
          </cell>
          <cell r="N1473">
            <v>367200</v>
          </cell>
          <cell r="O1473">
            <v>0</v>
          </cell>
          <cell r="P1473">
            <v>367200</v>
          </cell>
          <cell r="Q1473">
            <v>1000</v>
          </cell>
          <cell r="R1473">
            <v>0</v>
          </cell>
          <cell r="S1473">
            <v>0</v>
          </cell>
          <cell r="T1473">
            <v>0</v>
          </cell>
          <cell r="U1473">
            <v>1000</v>
          </cell>
          <cell r="V1473">
            <v>0</v>
          </cell>
          <cell r="W1473">
            <v>0</v>
          </cell>
        </row>
        <row r="1474">
          <cell r="D1474" t="str">
            <v>기획실 업무지원팀</v>
          </cell>
          <cell r="E1474">
            <v>719910007</v>
          </cell>
          <cell r="F1474" t="str">
            <v>FAX</v>
          </cell>
          <cell r="G1474" t="str">
            <v>1991.05.16</v>
          </cell>
          <cell r="H1474">
            <v>1996.06</v>
          </cell>
          <cell r="I1474">
            <v>5</v>
          </cell>
          <cell r="J1474">
            <v>0.45100000000000001</v>
          </cell>
          <cell r="K1474">
            <v>750000</v>
          </cell>
          <cell r="L1474">
            <v>0</v>
          </cell>
          <cell r="M1474">
            <v>750000</v>
          </cell>
          <cell r="N1474">
            <v>749000</v>
          </cell>
          <cell r="O1474">
            <v>0</v>
          </cell>
          <cell r="P1474">
            <v>749000</v>
          </cell>
          <cell r="Q1474">
            <v>1000</v>
          </cell>
          <cell r="R1474">
            <v>0</v>
          </cell>
          <cell r="S1474">
            <v>0</v>
          </cell>
          <cell r="T1474">
            <v>0</v>
          </cell>
          <cell r="U1474">
            <v>1000</v>
          </cell>
          <cell r="V1474">
            <v>0</v>
          </cell>
          <cell r="W1474">
            <v>0</v>
          </cell>
        </row>
        <row r="1475">
          <cell r="D1475" t="str">
            <v>기획실 업무지원팀</v>
          </cell>
          <cell r="E1475">
            <v>719910008</v>
          </cell>
          <cell r="F1475" t="str">
            <v>WIRELESS TUNER</v>
          </cell>
          <cell r="G1475" t="str">
            <v>1991.05.31</v>
          </cell>
          <cell r="H1475">
            <v>1997.05</v>
          </cell>
          <cell r="I1475">
            <v>5</v>
          </cell>
          <cell r="J1475">
            <v>0.45100000000000001</v>
          </cell>
          <cell r="K1475">
            <v>1365000</v>
          </cell>
          <cell r="L1475">
            <v>0</v>
          </cell>
          <cell r="M1475">
            <v>1365000</v>
          </cell>
          <cell r="N1475">
            <v>1364000</v>
          </cell>
          <cell r="O1475">
            <v>0</v>
          </cell>
          <cell r="P1475">
            <v>1364000</v>
          </cell>
          <cell r="Q1475">
            <v>1000</v>
          </cell>
          <cell r="R1475">
            <v>0</v>
          </cell>
          <cell r="S1475">
            <v>0</v>
          </cell>
          <cell r="T1475">
            <v>0</v>
          </cell>
          <cell r="U1475">
            <v>1000</v>
          </cell>
          <cell r="V1475">
            <v>0</v>
          </cell>
          <cell r="W1475">
            <v>0</v>
          </cell>
        </row>
        <row r="1476">
          <cell r="D1476" t="str">
            <v>기획실 업무지원팀</v>
          </cell>
          <cell r="E1476">
            <v>719910009</v>
          </cell>
          <cell r="F1476" t="str">
            <v>AIR CORN</v>
          </cell>
          <cell r="G1476" t="str">
            <v>1991.05.31</v>
          </cell>
          <cell r="H1476">
            <v>1997.06</v>
          </cell>
          <cell r="I1476">
            <v>5</v>
          </cell>
          <cell r="J1476">
            <v>0.45100000000000001</v>
          </cell>
          <cell r="K1476">
            <v>520000</v>
          </cell>
          <cell r="L1476">
            <v>0</v>
          </cell>
          <cell r="M1476">
            <v>520000</v>
          </cell>
          <cell r="N1476">
            <v>519000</v>
          </cell>
          <cell r="O1476">
            <v>0</v>
          </cell>
          <cell r="P1476">
            <v>519000</v>
          </cell>
          <cell r="Q1476">
            <v>1000</v>
          </cell>
          <cell r="R1476">
            <v>0</v>
          </cell>
          <cell r="S1476">
            <v>0</v>
          </cell>
          <cell r="T1476">
            <v>0</v>
          </cell>
          <cell r="U1476">
            <v>1000</v>
          </cell>
          <cell r="V1476">
            <v>0</v>
          </cell>
          <cell r="W1476">
            <v>0</v>
          </cell>
        </row>
        <row r="1477">
          <cell r="D1477" t="str">
            <v>기획실 업무지원팀</v>
          </cell>
          <cell r="E1477">
            <v>719910010</v>
          </cell>
          <cell r="F1477" t="str">
            <v>선풍기</v>
          </cell>
          <cell r="G1477" t="str">
            <v>1991.05.31</v>
          </cell>
          <cell r="H1477">
            <v>1996.06</v>
          </cell>
          <cell r="I1477">
            <v>5</v>
          </cell>
          <cell r="J1477">
            <v>0.45100000000000001</v>
          </cell>
          <cell r="K1477">
            <v>639000</v>
          </cell>
          <cell r="L1477">
            <v>0</v>
          </cell>
          <cell r="M1477">
            <v>639000</v>
          </cell>
          <cell r="N1477">
            <v>638000</v>
          </cell>
          <cell r="O1477">
            <v>0</v>
          </cell>
          <cell r="P1477">
            <v>638000</v>
          </cell>
          <cell r="Q1477">
            <v>1000</v>
          </cell>
          <cell r="R1477">
            <v>0</v>
          </cell>
          <cell r="S1477">
            <v>0</v>
          </cell>
          <cell r="T1477">
            <v>0</v>
          </cell>
          <cell r="U1477">
            <v>1000</v>
          </cell>
          <cell r="V1477">
            <v>0</v>
          </cell>
          <cell r="W1477">
            <v>0</v>
          </cell>
        </row>
        <row r="1478">
          <cell r="D1478" t="str">
            <v>기획실 업무지원팀</v>
          </cell>
          <cell r="E1478">
            <v>719910011</v>
          </cell>
          <cell r="F1478" t="str">
            <v>선풍기</v>
          </cell>
          <cell r="G1478" t="str">
            <v>1991.06.28</v>
          </cell>
          <cell r="H1478">
            <v>1996.07</v>
          </cell>
          <cell r="I1478">
            <v>5</v>
          </cell>
          <cell r="J1478">
            <v>0.45100000000000001</v>
          </cell>
          <cell r="K1478">
            <v>1095000</v>
          </cell>
          <cell r="L1478">
            <v>0</v>
          </cell>
          <cell r="M1478">
            <v>1095000</v>
          </cell>
          <cell r="N1478">
            <v>1094000</v>
          </cell>
          <cell r="O1478">
            <v>0</v>
          </cell>
          <cell r="P1478">
            <v>1094000</v>
          </cell>
          <cell r="Q1478">
            <v>1000</v>
          </cell>
          <cell r="R1478">
            <v>0</v>
          </cell>
          <cell r="S1478">
            <v>0</v>
          </cell>
          <cell r="T1478">
            <v>0</v>
          </cell>
          <cell r="U1478">
            <v>1000</v>
          </cell>
          <cell r="V1478">
            <v>0</v>
          </cell>
          <cell r="W1478">
            <v>0</v>
          </cell>
        </row>
        <row r="1479">
          <cell r="D1479" t="str">
            <v>기획실 업무지원팀</v>
          </cell>
          <cell r="E1479">
            <v>719910012</v>
          </cell>
          <cell r="F1479" t="str">
            <v>PC</v>
          </cell>
          <cell r="G1479" t="str">
            <v>1991.06.30</v>
          </cell>
          <cell r="H1479">
            <v>1995.12</v>
          </cell>
          <cell r="I1479">
            <v>5</v>
          </cell>
          <cell r="J1479">
            <v>0.45100000000000001</v>
          </cell>
          <cell r="K1479">
            <v>1850000</v>
          </cell>
          <cell r="L1479">
            <v>0</v>
          </cell>
          <cell r="M1479">
            <v>1850000</v>
          </cell>
          <cell r="N1479">
            <v>1849000</v>
          </cell>
          <cell r="O1479">
            <v>0</v>
          </cell>
          <cell r="P1479">
            <v>1849000</v>
          </cell>
          <cell r="Q1479">
            <v>1000</v>
          </cell>
          <cell r="R1479">
            <v>0</v>
          </cell>
          <cell r="S1479">
            <v>0</v>
          </cell>
          <cell r="T1479">
            <v>0</v>
          </cell>
          <cell r="U1479">
            <v>1000</v>
          </cell>
          <cell r="V1479">
            <v>0</v>
          </cell>
          <cell r="W1479">
            <v>0</v>
          </cell>
        </row>
        <row r="1480">
          <cell r="D1480" t="str">
            <v>기획실 업무지원팀</v>
          </cell>
          <cell r="E1480">
            <v>719910013</v>
          </cell>
          <cell r="F1480" t="str">
            <v>PC</v>
          </cell>
          <cell r="G1480" t="str">
            <v>1991.06.30</v>
          </cell>
          <cell r="H1480">
            <v>1995.12</v>
          </cell>
          <cell r="I1480">
            <v>5</v>
          </cell>
          <cell r="J1480">
            <v>0.45100000000000001</v>
          </cell>
          <cell r="K1480">
            <v>3500000</v>
          </cell>
          <cell r="L1480">
            <v>0</v>
          </cell>
          <cell r="M1480">
            <v>3500000</v>
          </cell>
          <cell r="N1480">
            <v>3499000</v>
          </cell>
          <cell r="O1480">
            <v>0</v>
          </cell>
          <cell r="P1480">
            <v>3499000</v>
          </cell>
          <cell r="Q1480">
            <v>1000</v>
          </cell>
          <cell r="R1480">
            <v>0</v>
          </cell>
          <cell r="S1480">
            <v>0</v>
          </cell>
          <cell r="T1480">
            <v>0</v>
          </cell>
          <cell r="U1480">
            <v>1000</v>
          </cell>
          <cell r="V1480">
            <v>0</v>
          </cell>
          <cell r="W1480">
            <v>0</v>
          </cell>
        </row>
        <row r="1481">
          <cell r="D1481" t="str">
            <v>기획실 업무지원팀</v>
          </cell>
          <cell r="E1481">
            <v>719910014</v>
          </cell>
          <cell r="F1481" t="str">
            <v>도난경보 시스템</v>
          </cell>
          <cell r="G1481" t="str">
            <v>1991.06.30</v>
          </cell>
          <cell r="H1481">
            <v>1996.07</v>
          </cell>
          <cell r="I1481">
            <v>5</v>
          </cell>
          <cell r="J1481">
            <v>0.45100000000000001</v>
          </cell>
          <cell r="K1481">
            <v>5500000</v>
          </cell>
          <cell r="L1481">
            <v>0</v>
          </cell>
          <cell r="M1481">
            <v>5500000</v>
          </cell>
          <cell r="N1481">
            <v>5499000</v>
          </cell>
          <cell r="O1481">
            <v>0</v>
          </cell>
          <cell r="P1481">
            <v>5499000</v>
          </cell>
          <cell r="Q1481">
            <v>1000</v>
          </cell>
          <cell r="R1481">
            <v>0</v>
          </cell>
          <cell r="S1481">
            <v>0</v>
          </cell>
          <cell r="T1481">
            <v>0</v>
          </cell>
          <cell r="U1481">
            <v>1000</v>
          </cell>
          <cell r="V1481">
            <v>0</v>
          </cell>
          <cell r="W1481">
            <v>0</v>
          </cell>
        </row>
        <row r="1482">
          <cell r="D1482" t="str">
            <v>기획실 업무지원팀</v>
          </cell>
          <cell r="E1482">
            <v>719910015</v>
          </cell>
          <cell r="F1482" t="str">
            <v>PC</v>
          </cell>
          <cell r="G1482" t="str">
            <v>1991.07.30</v>
          </cell>
          <cell r="H1482">
            <v>1995.12</v>
          </cell>
          <cell r="I1482">
            <v>5</v>
          </cell>
          <cell r="J1482">
            <v>0.45100000000000001</v>
          </cell>
          <cell r="K1482">
            <v>1010500</v>
          </cell>
          <cell r="L1482">
            <v>0</v>
          </cell>
          <cell r="M1482">
            <v>1010500</v>
          </cell>
          <cell r="N1482">
            <v>1009500</v>
          </cell>
          <cell r="O1482">
            <v>0</v>
          </cell>
          <cell r="P1482">
            <v>1009500</v>
          </cell>
          <cell r="Q1482">
            <v>1000</v>
          </cell>
          <cell r="R1482">
            <v>0</v>
          </cell>
          <cell r="S1482">
            <v>0</v>
          </cell>
          <cell r="T1482">
            <v>0</v>
          </cell>
          <cell r="U1482">
            <v>1000</v>
          </cell>
          <cell r="V1482">
            <v>0</v>
          </cell>
          <cell r="W1482">
            <v>0</v>
          </cell>
        </row>
        <row r="1483">
          <cell r="D1483" t="str">
            <v>기획실 업무지원팀</v>
          </cell>
          <cell r="E1483">
            <v>719910016</v>
          </cell>
          <cell r="F1483" t="str">
            <v>PRINTER</v>
          </cell>
          <cell r="G1483" t="str">
            <v>1991.08.31</v>
          </cell>
          <cell r="H1483">
            <v>1995.12</v>
          </cell>
          <cell r="I1483">
            <v>5</v>
          </cell>
          <cell r="J1483">
            <v>0.45100000000000001</v>
          </cell>
          <cell r="K1483">
            <v>650000</v>
          </cell>
          <cell r="L1483">
            <v>0</v>
          </cell>
          <cell r="M1483">
            <v>650000</v>
          </cell>
          <cell r="N1483">
            <v>649000</v>
          </cell>
          <cell r="O1483">
            <v>0</v>
          </cell>
          <cell r="P1483">
            <v>649000</v>
          </cell>
          <cell r="Q1483">
            <v>1000</v>
          </cell>
          <cell r="R1483">
            <v>0</v>
          </cell>
          <cell r="S1483">
            <v>0</v>
          </cell>
          <cell r="T1483">
            <v>0</v>
          </cell>
          <cell r="U1483">
            <v>1000</v>
          </cell>
          <cell r="V1483">
            <v>0</v>
          </cell>
          <cell r="W1483">
            <v>0</v>
          </cell>
        </row>
        <row r="1484">
          <cell r="D1484" t="str">
            <v>기획실 업무지원팀</v>
          </cell>
          <cell r="E1484">
            <v>719910017</v>
          </cell>
          <cell r="F1484" t="str">
            <v>SOFA</v>
          </cell>
          <cell r="G1484" t="str">
            <v>1991.09.30</v>
          </cell>
          <cell r="H1484">
            <v>1996.1</v>
          </cell>
          <cell r="I1484">
            <v>5</v>
          </cell>
          <cell r="J1484">
            <v>0.45100000000000001</v>
          </cell>
          <cell r="K1484">
            <v>600000</v>
          </cell>
          <cell r="L1484">
            <v>0</v>
          </cell>
          <cell r="M1484">
            <v>600000</v>
          </cell>
          <cell r="N1484">
            <v>599000</v>
          </cell>
          <cell r="O1484">
            <v>0</v>
          </cell>
          <cell r="P1484">
            <v>599000</v>
          </cell>
          <cell r="Q1484">
            <v>1000</v>
          </cell>
          <cell r="R1484">
            <v>0</v>
          </cell>
          <cell r="S1484">
            <v>0</v>
          </cell>
          <cell r="T1484">
            <v>0</v>
          </cell>
          <cell r="U1484">
            <v>1000</v>
          </cell>
          <cell r="V1484">
            <v>0</v>
          </cell>
          <cell r="W1484">
            <v>0</v>
          </cell>
        </row>
        <row r="1485">
          <cell r="D1485" t="str">
            <v>기획실 업무지원팀</v>
          </cell>
          <cell r="E1485">
            <v>719910018</v>
          </cell>
          <cell r="F1485" t="str">
            <v>타자기</v>
          </cell>
          <cell r="G1485" t="str">
            <v>1991.10.31</v>
          </cell>
          <cell r="H1485">
            <v>1996.1</v>
          </cell>
          <cell r="I1485">
            <v>5</v>
          </cell>
          <cell r="J1485">
            <v>0.45100000000000001</v>
          </cell>
          <cell r="K1485">
            <v>850000</v>
          </cell>
          <cell r="L1485">
            <v>0</v>
          </cell>
          <cell r="M1485">
            <v>850000</v>
          </cell>
          <cell r="N1485">
            <v>849000</v>
          </cell>
          <cell r="O1485">
            <v>0</v>
          </cell>
          <cell r="P1485">
            <v>849000</v>
          </cell>
          <cell r="Q1485">
            <v>1000</v>
          </cell>
          <cell r="R1485">
            <v>0</v>
          </cell>
          <cell r="S1485">
            <v>0</v>
          </cell>
          <cell r="T1485">
            <v>0</v>
          </cell>
          <cell r="U1485">
            <v>1000</v>
          </cell>
          <cell r="V1485">
            <v>0</v>
          </cell>
          <cell r="W1485">
            <v>0</v>
          </cell>
        </row>
        <row r="1486">
          <cell r="D1486" t="str">
            <v>기획실 업무지원팀</v>
          </cell>
          <cell r="E1486">
            <v>719910019</v>
          </cell>
          <cell r="F1486" t="str">
            <v>TV</v>
          </cell>
          <cell r="G1486" t="str">
            <v>1991.10.31</v>
          </cell>
          <cell r="H1486">
            <v>1996.1</v>
          </cell>
          <cell r="I1486">
            <v>5</v>
          </cell>
          <cell r="J1486">
            <v>0.45100000000000001</v>
          </cell>
          <cell r="K1486">
            <v>725820</v>
          </cell>
          <cell r="L1486">
            <v>0</v>
          </cell>
          <cell r="M1486">
            <v>725820</v>
          </cell>
          <cell r="N1486">
            <v>724820</v>
          </cell>
          <cell r="O1486">
            <v>0</v>
          </cell>
          <cell r="P1486">
            <v>724820</v>
          </cell>
          <cell r="Q1486">
            <v>1000</v>
          </cell>
          <cell r="R1486">
            <v>0</v>
          </cell>
          <cell r="S1486">
            <v>0</v>
          </cell>
          <cell r="T1486">
            <v>0</v>
          </cell>
          <cell r="U1486">
            <v>1000</v>
          </cell>
          <cell r="V1486">
            <v>0</v>
          </cell>
          <cell r="W1486">
            <v>0</v>
          </cell>
        </row>
        <row r="1487">
          <cell r="D1487" t="str">
            <v>기획실 업무지원팀</v>
          </cell>
          <cell r="E1487">
            <v>719910020</v>
          </cell>
          <cell r="F1487" t="str">
            <v>다단식 취사기</v>
          </cell>
          <cell r="G1487" t="str">
            <v>1991.12.31</v>
          </cell>
          <cell r="H1487">
            <v>1996.12</v>
          </cell>
          <cell r="I1487">
            <v>5</v>
          </cell>
          <cell r="J1487">
            <v>0.45100000000000001</v>
          </cell>
          <cell r="K1487">
            <v>2850000</v>
          </cell>
          <cell r="L1487">
            <v>0</v>
          </cell>
          <cell r="M1487">
            <v>2850000</v>
          </cell>
          <cell r="N1487">
            <v>2849000</v>
          </cell>
          <cell r="O1487">
            <v>0</v>
          </cell>
          <cell r="P1487">
            <v>2849000</v>
          </cell>
          <cell r="Q1487">
            <v>1000</v>
          </cell>
          <cell r="R1487">
            <v>0</v>
          </cell>
          <cell r="S1487">
            <v>0</v>
          </cell>
          <cell r="T1487">
            <v>0</v>
          </cell>
          <cell r="U1487">
            <v>1000</v>
          </cell>
          <cell r="V1487">
            <v>0</v>
          </cell>
          <cell r="W1487">
            <v>0</v>
          </cell>
        </row>
        <row r="1488">
          <cell r="D1488" t="str">
            <v>기획실 업무지원팀</v>
          </cell>
          <cell r="E1488">
            <v>719910021</v>
          </cell>
          <cell r="F1488" t="str">
            <v>COMPUTER</v>
          </cell>
          <cell r="G1488" t="str">
            <v>1991.12.31</v>
          </cell>
          <cell r="H1488">
            <v>1995.12</v>
          </cell>
          <cell r="I1488">
            <v>5</v>
          </cell>
          <cell r="J1488">
            <v>0.45100000000000001</v>
          </cell>
          <cell r="K1488">
            <v>4082000</v>
          </cell>
          <cell r="L1488">
            <v>0</v>
          </cell>
          <cell r="M1488">
            <v>4082000</v>
          </cell>
          <cell r="N1488">
            <v>4081000</v>
          </cell>
          <cell r="O1488">
            <v>0</v>
          </cell>
          <cell r="P1488">
            <v>4081000</v>
          </cell>
          <cell r="Q1488">
            <v>1000</v>
          </cell>
          <cell r="R1488">
            <v>0</v>
          </cell>
          <cell r="S1488">
            <v>0</v>
          </cell>
          <cell r="T1488">
            <v>0</v>
          </cell>
          <cell r="U1488">
            <v>1000</v>
          </cell>
          <cell r="V1488">
            <v>0</v>
          </cell>
          <cell r="W1488">
            <v>0</v>
          </cell>
        </row>
        <row r="1489">
          <cell r="D1489" t="str">
            <v>기획실 업무지원팀</v>
          </cell>
          <cell r="E1489">
            <v>719920001</v>
          </cell>
          <cell r="F1489" t="str">
            <v>전동 타자기</v>
          </cell>
          <cell r="G1489" t="str">
            <v>1992.02.29</v>
          </cell>
          <cell r="H1489">
            <v>1997.02</v>
          </cell>
          <cell r="I1489">
            <v>5</v>
          </cell>
          <cell r="J1489">
            <v>0.45100000000000001</v>
          </cell>
          <cell r="K1489">
            <v>280000</v>
          </cell>
          <cell r="L1489">
            <v>0</v>
          </cell>
          <cell r="M1489">
            <v>280000</v>
          </cell>
          <cell r="N1489">
            <v>279000</v>
          </cell>
          <cell r="O1489">
            <v>0</v>
          </cell>
          <cell r="P1489">
            <v>279000</v>
          </cell>
          <cell r="Q1489">
            <v>1000</v>
          </cell>
          <cell r="R1489">
            <v>0</v>
          </cell>
          <cell r="S1489">
            <v>0</v>
          </cell>
          <cell r="T1489">
            <v>0</v>
          </cell>
          <cell r="U1489">
            <v>1000</v>
          </cell>
          <cell r="V1489">
            <v>0</v>
          </cell>
          <cell r="W1489">
            <v>0</v>
          </cell>
        </row>
        <row r="1490">
          <cell r="D1490" t="str">
            <v>기획실 업무지원팀</v>
          </cell>
          <cell r="E1490">
            <v>719920002</v>
          </cell>
          <cell r="F1490" t="str">
            <v>전산기기</v>
          </cell>
          <cell r="G1490" t="str">
            <v>1992.02.29</v>
          </cell>
          <cell r="H1490">
            <v>1996.02</v>
          </cell>
          <cell r="I1490">
            <v>5</v>
          </cell>
          <cell r="J1490">
            <v>0.45100000000000001</v>
          </cell>
          <cell r="K1490">
            <v>2650000</v>
          </cell>
          <cell r="L1490">
            <v>0</v>
          </cell>
          <cell r="M1490">
            <v>2650000</v>
          </cell>
          <cell r="N1490">
            <v>2649000</v>
          </cell>
          <cell r="O1490">
            <v>0</v>
          </cell>
          <cell r="P1490">
            <v>2649000</v>
          </cell>
          <cell r="Q1490">
            <v>1000</v>
          </cell>
          <cell r="R1490">
            <v>0</v>
          </cell>
          <cell r="S1490">
            <v>0</v>
          </cell>
          <cell r="T1490">
            <v>0</v>
          </cell>
          <cell r="U1490">
            <v>1000</v>
          </cell>
          <cell r="V1490">
            <v>0</v>
          </cell>
          <cell r="W1490">
            <v>0</v>
          </cell>
        </row>
        <row r="1491">
          <cell r="D1491" t="str">
            <v>기획실 업무지원팀</v>
          </cell>
          <cell r="E1491">
            <v>719920003</v>
          </cell>
          <cell r="F1491" t="str">
            <v>TV &amp; VTR</v>
          </cell>
          <cell r="G1491" t="str">
            <v>1992.04.30</v>
          </cell>
          <cell r="H1491">
            <v>1997.05</v>
          </cell>
          <cell r="I1491">
            <v>5</v>
          </cell>
          <cell r="J1491">
            <v>0.45100000000000001</v>
          </cell>
          <cell r="K1491">
            <v>1040000</v>
          </cell>
          <cell r="L1491">
            <v>0</v>
          </cell>
          <cell r="M1491">
            <v>1040000</v>
          </cell>
          <cell r="N1491">
            <v>1039000</v>
          </cell>
          <cell r="O1491">
            <v>0</v>
          </cell>
          <cell r="P1491">
            <v>1039000</v>
          </cell>
          <cell r="Q1491">
            <v>1000</v>
          </cell>
          <cell r="R1491">
            <v>0</v>
          </cell>
          <cell r="S1491">
            <v>0</v>
          </cell>
          <cell r="T1491">
            <v>0</v>
          </cell>
          <cell r="U1491">
            <v>1000</v>
          </cell>
          <cell r="V1491">
            <v>0</v>
          </cell>
          <cell r="W1491">
            <v>0</v>
          </cell>
        </row>
        <row r="1492">
          <cell r="D1492" t="str">
            <v>기획실 업무지원팀</v>
          </cell>
          <cell r="E1492">
            <v>719920004</v>
          </cell>
          <cell r="F1492" t="str">
            <v>COMPUTER</v>
          </cell>
          <cell r="G1492" t="str">
            <v>1992.04.30</v>
          </cell>
          <cell r="H1492">
            <v>1996.05</v>
          </cell>
          <cell r="I1492">
            <v>5</v>
          </cell>
          <cell r="J1492">
            <v>0.45100000000000001</v>
          </cell>
          <cell r="K1492">
            <v>2590000</v>
          </cell>
          <cell r="L1492">
            <v>0</v>
          </cell>
          <cell r="M1492">
            <v>2590000</v>
          </cell>
          <cell r="N1492">
            <v>2589000</v>
          </cell>
          <cell r="O1492">
            <v>0</v>
          </cell>
          <cell r="P1492">
            <v>2589000</v>
          </cell>
          <cell r="Q1492">
            <v>1000</v>
          </cell>
          <cell r="R1492">
            <v>0</v>
          </cell>
          <cell r="S1492">
            <v>0</v>
          </cell>
          <cell r="T1492">
            <v>0</v>
          </cell>
          <cell r="U1492">
            <v>1000</v>
          </cell>
          <cell r="V1492">
            <v>0</v>
          </cell>
          <cell r="W1492">
            <v>0</v>
          </cell>
        </row>
        <row r="1493">
          <cell r="D1493" t="str">
            <v>기획실 업무지원팀</v>
          </cell>
          <cell r="E1493">
            <v>719920005</v>
          </cell>
          <cell r="F1493" t="str">
            <v>PRINTER</v>
          </cell>
          <cell r="G1493" t="str">
            <v>1992.07.18</v>
          </cell>
          <cell r="H1493">
            <v>1996.08</v>
          </cell>
          <cell r="I1493">
            <v>5</v>
          </cell>
          <cell r="J1493">
            <v>0.45100000000000001</v>
          </cell>
          <cell r="K1493">
            <v>6000000</v>
          </cell>
          <cell r="L1493">
            <v>0</v>
          </cell>
          <cell r="M1493">
            <v>6000000</v>
          </cell>
          <cell r="N1493">
            <v>5999000</v>
          </cell>
          <cell r="O1493">
            <v>0</v>
          </cell>
          <cell r="P1493">
            <v>5999000</v>
          </cell>
          <cell r="Q1493">
            <v>1000</v>
          </cell>
          <cell r="R1493">
            <v>0</v>
          </cell>
          <cell r="S1493">
            <v>0</v>
          </cell>
          <cell r="T1493">
            <v>0</v>
          </cell>
          <cell r="U1493">
            <v>1000</v>
          </cell>
          <cell r="V1493">
            <v>0</v>
          </cell>
          <cell r="W1493">
            <v>0</v>
          </cell>
        </row>
        <row r="1494">
          <cell r="D1494" t="str">
            <v>기획실 업무지원팀</v>
          </cell>
          <cell r="E1494">
            <v>719920006</v>
          </cell>
          <cell r="F1494" t="str">
            <v>PRINTER</v>
          </cell>
          <cell r="G1494" t="str">
            <v>1992.07.18</v>
          </cell>
          <cell r="H1494">
            <v>1996.08</v>
          </cell>
          <cell r="I1494">
            <v>5</v>
          </cell>
          <cell r="J1494">
            <v>0.45100000000000001</v>
          </cell>
          <cell r="K1494">
            <v>570000</v>
          </cell>
          <cell r="L1494">
            <v>0</v>
          </cell>
          <cell r="M1494">
            <v>570000</v>
          </cell>
          <cell r="N1494">
            <v>569000</v>
          </cell>
          <cell r="O1494">
            <v>0</v>
          </cell>
          <cell r="P1494">
            <v>569000</v>
          </cell>
          <cell r="Q1494">
            <v>1000</v>
          </cell>
          <cell r="R1494">
            <v>0</v>
          </cell>
          <cell r="S1494">
            <v>0</v>
          </cell>
          <cell r="T1494">
            <v>0</v>
          </cell>
          <cell r="U1494">
            <v>1000</v>
          </cell>
          <cell r="V1494">
            <v>0</v>
          </cell>
          <cell r="W1494">
            <v>0</v>
          </cell>
        </row>
        <row r="1495">
          <cell r="D1495" t="str">
            <v>기획실 업무지원팀</v>
          </cell>
          <cell r="E1495">
            <v>719920007</v>
          </cell>
          <cell r="F1495" t="str">
            <v>PRINTER</v>
          </cell>
          <cell r="G1495" t="str">
            <v>1992.07.18</v>
          </cell>
          <cell r="H1495">
            <v>1996.08</v>
          </cell>
          <cell r="I1495">
            <v>5</v>
          </cell>
          <cell r="J1495">
            <v>0.45100000000000001</v>
          </cell>
          <cell r="K1495">
            <v>650000</v>
          </cell>
          <cell r="L1495">
            <v>0</v>
          </cell>
          <cell r="M1495">
            <v>650000</v>
          </cell>
          <cell r="N1495">
            <v>649000</v>
          </cell>
          <cell r="O1495">
            <v>0</v>
          </cell>
          <cell r="P1495">
            <v>649000</v>
          </cell>
          <cell r="Q1495">
            <v>1000</v>
          </cell>
          <cell r="R1495">
            <v>0</v>
          </cell>
          <cell r="S1495">
            <v>0</v>
          </cell>
          <cell r="T1495">
            <v>0</v>
          </cell>
          <cell r="U1495">
            <v>1000</v>
          </cell>
          <cell r="V1495">
            <v>0</v>
          </cell>
          <cell r="W1495">
            <v>0</v>
          </cell>
        </row>
        <row r="1496">
          <cell r="D1496" t="str">
            <v>기획실 업무지원팀</v>
          </cell>
          <cell r="E1496">
            <v>719920008</v>
          </cell>
          <cell r="F1496" t="str">
            <v>PRINTER</v>
          </cell>
          <cell r="G1496" t="str">
            <v>1992.07.18</v>
          </cell>
          <cell r="H1496">
            <v>1996.08</v>
          </cell>
          <cell r="I1496">
            <v>5</v>
          </cell>
          <cell r="J1496">
            <v>0.45100000000000001</v>
          </cell>
          <cell r="K1496">
            <v>2052000</v>
          </cell>
          <cell r="L1496">
            <v>0</v>
          </cell>
          <cell r="M1496">
            <v>2052000</v>
          </cell>
          <cell r="N1496">
            <v>2051000</v>
          </cell>
          <cell r="O1496">
            <v>0</v>
          </cell>
          <cell r="P1496">
            <v>2051000</v>
          </cell>
          <cell r="Q1496">
            <v>1000</v>
          </cell>
          <cell r="R1496">
            <v>0</v>
          </cell>
          <cell r="S1496">
            <v>0</v>
          </cell>
          <cell r="T1496">
            <v>0</v>
          </cell>
          <cell r="U1496">
            <v>1000</v>
          </cell>
          <cell r="V1496">
            <v>0</v>
          </cell>
          <cell r="W1496">
            <v>0</v>
          </cell>
        </row>
        <row r="1497">
          <cell r="D1497" t="str">
            <v>기획실 업무지원팀</v>
          </cell>
          <cell r="E1497">
            <v>719920009</v>
          </cell>
          <cell r="F1497" t="str">
            <v>PRINTER</v>
          </cell>
          <cell r="G1497" t="str">
            <v>1992.07.18</v>
          </cell>
          <cell r="H1497">
            <v>1996.08</v>
          </cell>
          <cell r="I1497">
            <v>5</v>
          </cell>
          <cell r="J1497">
            <v>0.45100000000000001</v>
          </cell>
          <cell r="K1497">
            <v>1050000</v>
          </cell>
          <cell r="L1497">
            <v>0</v>
          </cell>
          <cell r="M1497">
            <v>1050000</v>
          </cell>
          <cell r="N1497">
            <v>1049000</v>
          </cell>
          <cell r="O1497">
            <v>0</v>
          </cell>
          <cell r="P1497">
            <v>1049000</v>
          </cell>
          <cell r="Q1497">
            <v>1000</v>
          </cell>
          <cell r="R1497">
            <v>0</v>
          </cell>
          <cell r="S1497">
            <v>0</v>
          </cell>
          <cell r="T1497">
            <v>0</v>
          </cell>
          <cell r="U1497">
            <v>1000</v>
          </cell>
          <cell r="V1497">
            <v>0</v>
          </cell>
          <cell r="W1497">
            <v>0</v>
          </cell>
        </row>
        <row r="1498">
          <cell r="D1498" t="str">
            <v>기획실 업무지원팀</v>
          </cell>
          <cell r="E1498">
            <v>719920010</v>
          </cell>
          <cell r="F1498" t="str">
            <v>PRINTER</v>
          </cell>
          <cell r="G1498" t="str">
            <v>1992.07.18</v>
          </cell>
          <cell r="H1498">
            <v>1996.08</v>
          </cell>
          <cell r="I1498">
            <v>5</v>
          </cell>
          <cell r="J1498">
            <v>0.45100000000000001</v>
          </cell>
          <cell r="K1498">
            <v>570000</v>
          </cell>
          <cell r="L1498">
            <v>0</v>
          </cell>
          <cell r="M1498">
            <v>570000</v>
          </cell>
          <cell r="N1498">
            <v>569000</v>
          </cell>
          <cell r="O1498">
            <v>0</v>
          </cell>
          <cell r="P1498">
            <v>569000</v>
          </cell>
          <cell r="Q1498">
            <v>1000</v>
          </cell>
          <cell r="R1498">
            <v>0</v>
          </cell>
          <cell r="S1498">
            <v>0</v>
          </cell>
          <cell r="T1498">
            <v>0</v>
          </cell>
          <cell r="U1498">
            <v>1000</v>
          </cell>
          <cell r="V1498">
            <v>0</v>
          </cell>
          <cell r="W1498">
            <v>0</v>
          </cell>
        </row>
        <row r="1499">
          <cell r="D1499" t="str">
            <v>기획실 업무지원팀</v>
          </cell>
          <cell r="E1499">
            <v>719920011</v>
          </cell>
          <cell r="F1499" t="str">
            <v>F0200</v>
          </cell>
          <cell r="G1499" t="str">
            <v>1992.07.18</v>
          </cell>
          <cell r="H1499">
            <v>1996.08</v>
          </cell>
          <cell r="I1499">
            <v>5</v>
          </cell>
          <cell r="J1499">
            <v>0.45100000000000001</v>
          </cell>
          <cell r="K1499">
            <v>15840000</v>
          </cell>
          <cell r="L1499">
            <v>0</v>
          </cell>
          <cell r="M1499">
            <v>15840000</v>
          </cell>
          <cell r="N1499">
            <v>15839000</v>
          </cell>
          <cell r="O1499">
            <v>0</v>
          </cell>
          <cell r="P1499">
            <v>15839000</v>
          </cell>
          <cell r="Q1499">
            <v>1000</v>
          </cell>
          <cell r="R1499">
            <v>0</v>
          </cell>
          <cell r="S1499">
            <v>0</v>
          </cell>
          <cell r="T1499">
            <v>0</v>
          </cell>
          <cell r="U1499">
            <v>1000</v>
          </cell>
          <cell r="V1499">
            <v>0</v>
          </cell>
          <cell r="W1499">
            <v>0</v>
          </cell>
        </row>
        <row r="1500">
          <cell r="D1500" t="str">
            <v>기획실 업무지원팀</v>
          </cell>
          <cell r="E1500">
            <v>719920012</v>
          </cell>
          <cell r="F1500" t="str">
            <v>F0300</v>
          </cell>
          <cell r="G1500" t="str">
            <v>1992.07.18</v>
          </cell>
          <cell r="H1500">
            <v>1996.08</v>
          </cell>
          <cell r="I1500">
            <v>5</v>
          </cell>
          <cell r="J1500">
            <v>0.45100000000000001</v>
          </cell>
          <cell r="K1500">
            <v>1600000</v>
          </cell>
          <cell r="L1500">
            <v>0</v>
          </cell>
          <cell r="M1500">
            <v>1600000</v>
          </cell>
          <cell r="N1500">
            <v>1599000</v>
          </cell>
          <cell r="O1500">
            <v>0</v>
          </cell>
          <cell r="P1500">
            <v>1599000</v>
          </cell>
          <cell r="Q1500">
            <v>1000</v>
          </cell>
          <cell r="R1500">
            <v>0</v>
          </cell>
          <cell r="S1500">
            <v>0</v>
          </cell>
          <cell r="T1500">
            <v>0</v>
          </cell>
          <cell r="U1500">
            <v>1000</v>
          </cell>
          <cell r="V1500">
            <v>0</v>
          </cell>
          <cell r="W1500">
            <v>0</v>
          </cell>
        </row>
        <row r="1501">
          <cell r="D1501" t="str">
            <v>기획실 업무지원팀</v>
          </cell>
          <cell r="E1501">
            <v>719920013</v>
          </cell>
          <cell r="F1501" t="str">
            <v>F0100</v>
          </cell>
          <cell r="G1501" t="str">
            <v>1992.07.18</v>
          </cell>
          <cell r="H1501">
            <v>1996.08</v>
          </cell>
          <cell r="I1501">
            <v>5</v>
          </cell>
          <cell r="J1501">
            <v>0.45100000000000001</v>
          </cell>
          <cell r="K1501">
            <v>1200000</v>
          </cell>
          <cell r="L1501">
            <v>0</v>
          </cell>
          <cell r="M1501">
            <v>1200000</v>
          </cell>
          <cell r="N1501">
            <v>1199000</v>
          </cell>
          <cell r="O1501">
            <v>0</v>
          </cell>
          <cell r="P1501">
            <v>1199000</v>
          </cell>
          <cell r="Q1501">
            <v>1000</v>
          </cell>
          <cell r="R1501">
            <v>0</v>
          </cell>
          <cell r="S1501">
            <v>0</v>
          </cell>
          <cell r="T1501">
            <v>0</v>
          </cell>
          <cell r="U1501">
            <v>1000</v>
          </cell>
          <cell r="V1501">
            <v>0</v>
          </cell>
          <cell r="W1501">
            <v>0</v>
          </cell>
        </row>
        <row r="1502">
          <cell r="D1502" t="str">
            <v>기획실 업무지원팀</v>
          </cell>
          <cell r="E1502">
            <v>719920014</v>
          </cell>
          <cell r="F1502" t="str">
            <v>DIGITIZER</v>
          </cell>
          <cell r="G1502" t="str">
            <v>1992.07.18</v>
          </cell>
          <cell r="H1502">
            <v>1997.08</v>
          </cell>
          <cell r="I1502">
            <v>5</v>
          </cell>
          <cell r="J1502">
            <v>0.45100000000000001</v>
          </cell>
          <cell r="K1502">
            <v>10033750</v>
          </cell>
          <cell r="L1502">
            <v>0</v>
          </cell>
          <cell r="M1502">
            <v>10033750</v>
          </cell>
          <cell r="N1502">
            <v>10032750</v>
          </cell>
          <cell r="O1502">
            <v>0</v>
          </cell>
          <cell r="P1502">
            <v>10032750</v>
          </cell>
          <cell r="Q1502">
            <v>1000</v>
          </cell>
          <cell r="R1502">
            <v>0</v>
          </cell>
          <cell r="S1502">
            <v>0</v>
          </cell>
          <cell r="T1502">
            <v>0</v>
          </cell>
          <cell r="U1502">
            <v>1000</v>
          </cell>
          <cell r="V1502">
            <v>0</v>
          </cell>
          <cell r="W1502">
            <v>0</v>
          </cell>
        </row>
        <row r="1503">
          <cell r="D1503" t="str">
            <v>기획실 업무지원팀</v>
          </cell>
          <cell r="E1503">
            <v>719920015</v>
          </cell>
          <cell r="F1503" t="str">
            <v>온풍기</v>
          </cell>
          <cell r="G1503" t="str">
            <v>1992.07.18</v>
          </cell>
          <cell r="H1503">
            <v>1997.08</v>
          </cell>
          <cell r="I1503">
            <v>5</v>
          </cell>
          <cell r="J1503">
            <v>0.45100000000000001</v>
          </cell>
          <cell r="K1503">
            <v>2681727</v>
          </cell>
          <cell r="L1503">
            <v>0</v>
          </cell>
          <cell r="M1503">
            <v>2681727</v>
          </cell>
          <cell r="N1503">
            <v>2680727</v>
          </cell>
          <cell r="O1503">
            <v>0</v>
          </cell>
          <cell r="P1503">
            <v>2680727</v>
          </cell>
          <cell r="Q1503">
            <v>1000</v>
          </cell>
          <cell r="R1503">
            <v>0</v>
          </cell>
          <cell r="S1503">
            <v>0</v>
          </cell>
          <cell r="T1503">
            <v>0</v>
          </cell>
          <cell r="U1503">
            <v>1000</v>
          </cell>
          <cell r="V1503">
            <v>0</v>
          </cell>
          <cell r="W1503">
            <v>0</v>
          </cell>
        </row>
        <row r="1504">
          <cell r="D1504" t="str">
            <v>기획실 업무지원팀</v>
          </cell>
          <cell r="E1504">
            <v>719920016</v>
          </cell>
          <cell r="F1504" t="str">
            <v>옷장</v>
          </cell>
          <cell r="G1504" t="str">
            <v>1992.07.18</v>
          </cell>
          <cell r="H1504">
            <v>1997.08</v>
          </cell>
          <cell r="I1504">
            <v>5</v>
          </cell>
          <cell r="J1504">
            <v>0.45100000000000001</v>
          </cell>
          <cell r="K1504">
            <v>722464</v>
          </cell>
          <cell r="L1504">
            <v>0</v>
          </cell>
          <cell r="M1504">
            <v>722464</v>
          </cell>
          <cell r="N1504">
            <v>721464</v>
          </cell>
          <cell r="O1504">
            <v>0</v>
          </cell>
          <cell r="P1504">
            <v>721464</v>
          </cell>
          <cell r="Q1504">
            <v>1000</v>
          </cell>
          <cell r="R1504">
            <v>0</v>
          </cell>
          <cell r="S1504">
            <v>0</v>
          </cell>
          <cell r="T1504">
            <v>0</v>
          </cell>
          <cell r="U1504">
            <v>1000</v>
          </cell>
          <cell r="V1504">
            <v>0</v>
          </cell>
          <cell r="W1504">
            <v>0</v>
          </cell>
        </row>
        <row r="1505">
          <cell r="D1505" t="str">
            <v>기획실 업무지원팀</v>
          </cell>
          <cell r="E1505">
            <v>719920017</v>
          </cell>
          <cell r="F1505" t="str">
            <v>FAX</v>
          </cell>
          <cell r="G1505" t="str">
            <v>1992.07.18</v>
          </cell>
          <cell r="H1505">
            <v>1997.08</v>
          </cell>
          <cell r="I1505">
            <v>5</v>
          </cell>
          <cell r="J1505">
            <v>0.45100000000000001</v>
          </cell>
          <cell r="K1505">
            <v>1700000</v>
          </cell>
          <cell r="L1505">
            <v>0</v>
          </cell>
          <cell r="M1505">
            <v>1700000</v>
          </cell>
          <cell r="N1505">
            <v>1699000</v>
          </cell>
          <cell r="O1505">
            <v>0</v>
          </cell>
          <cell r="P1505">
            <v>1699000</v>
          </cell>
          <cell r="Q1505">
            <v>1000</v>
          </cell>
          <cell r="R1505">
            <v>0</v>
          </cell>
          <cell r="S1505">
            <v>0</v>
          </cell>
          <cell r="T1505">
            <v>0</v>
          </cell>
          <cell r="U1505">
            <v>1000</v>
          </cell>
          <cell r="V1505">
            <v>0</v>
          </cell>
          <cell r="W1505">
            <v>0</v>
          </cell>
        </row>
        <row r="1506">
          <cell r="D1506" t="str">
            <v>기획실 업무지원팀</v>
          </cell>
          <cell r="E1506">
            <v>719920018</v>
          </cell>
          <cell r="F1506" t="str">
            <v>ARIX</v>
          </cell>
          <cell r="G1506" t="str">
            <v>1992.07.18</v>
          </cell>
          <cell r="H1506">
            <v>1996.08</v>
          </cell>
          <cell r="I1506">
            <v>5</v>
          </cell>
          <cell r="J1506">
            <v>0.45100000000000001</v>
          </cell>
          <cell r="K1506">
            <v>32614300</v>
          </cell>
          <cell r="L1506">
            <v>0</v>
          </cell>
          <cell r="M1506">
            <v>32614300</v>
          </cell>
          <cell r="N1506">
            <v>32613300</v>
          </cell>
          <cell r="O1506">
            <v>0</v>
          </cell>
          <cell r="P1506">
            <v>32613300</v>
          </cell>
          <cell r="Q1506">
            <v>1000</v>
          </cell>
          <cell r="R1506">
            <v>0</v>
          </cell>
          <cell r="S1506">
            <v>0</v>
          </cell>
          <cell r="T1506">
            <v>0</v>
          </cell>
          <cell r="U1506">
            <v>1000</v>
          </cell>
          <cell r="V1506">
            <v>0</v>
          </cell>
          <cell r="W1506">
            <v>0</v>
          </cell>
        </row>
        <row r="1507">
          <cell r="D1507" t="str">
            <v>기획실 업무지원팀</v>
          </cell>
          <cell r="E1507">
            <v>719920019</v>
          </cell>
          <cell r="F1507" t="str">
            <v>ARIX</v>
          </cell>
          <cell r="G1507" t="str">
            <v>1992.07.18</v>
          </cell>
          <cell r="H1507">
            <v>1996.08</v>
          </cell>
          <cell r="I1507">
            <v>5</v>
          </cell>
          <cell r="J1507">
            <v>0.45100000000000001</v>
          </cell>
          <cell r="K1507">
            <v>17041790</v>
          </cell>
          <cell r="L1507">
            <v>0</v>
          </cell>
          <cell r="M1507">
            <v>17041790</v>
          </cell>
          <cell r="N1507">
            <v>17040790</v>
          </cell>
          <cell r="O1507">
            <v>0</v>
          </cell>
          <cell r="P1507">
            <v>17040790</v>
          </cell>
          <cell r="Q1507">
            <v>1000</v>
          </cell>
          <cell r="R1507">
            <v>0</v>
          </cell>
          <cell r="S1507">
            <v>0</v>
          </cell>
          <cell r="T1507">
            <v>0</v>
          </cell>
          <cell r="U1507">
            <v>1000</v>
          </cell>
          <cell r="V1507">
            <v>0</v>
          </cell>
          <cell r="W1507">
            <v>0</v>
          </cell>
        </row>
        <row r="1508">
          <cell r="D1508" t="str">
            <v>기획실 업무지원팀</v>
          </cell>
          <cell r="E1508">
            <v>719920020</v>
          </cell>
          <cell r="F1508" t="str">
            <v>MODCOMP</v>
          </cell>
          <cell r="G1508" t="str">
            <v>1992.07.18</v>
          </cell>
          <cell r="H1508">
            <v>1996.08</v>
          </cell>
          <cell r="I1508">
            <v>5</v>
          </cell>
          <cell r="J1508">
            <v>0.45100000000000001</v>
          </cell>
          <cell r="K1508">
            <v>56952411</v>
          </cell>
          <cell r="L1508">
            <v>0</v>
          </cell>
          <cell r="M1508">
            <v>56952411</v>
          </cell>
          <cell r="N1508">
            <v>56951411</v>
          </cell>
          <cell r="O1508">
            <v>0</v>
          </cell>
          <cell r="P1508">
            <v>56951411</v>
          </cell>
          <cell r="Q1508">
            <v>1000</v>
          </cell>
          <cell r="R1508">
            <v>0</v>
          </cell>
          <cell r="S1508">
            <v>0</v>
          </cell>
          <cell r="T1508">
            <v>0</v>
          </cell>
          <cell r="U1508">
            <v>1000</v>
          </cell>
          <cell r="V1508">
            <v>0</v>
          </cell>
          <cell r="W1508">
            <v>0</v>
          </cell>
        </row>
        <row r="1509">
          <cell r="D1509" t="str">
            <v>기획실 업무지원팀</v>
          </cell>
          <cell r="E1509">
            <v>719920021</v>
          </cell>
          <cell r="F1509" t="str">
            <v>AGE</v>
          </cell>
          <cell r="G1509" t="str">
            <v>1992.07.18</v>
          </cell>
          <cell r="H1509">
            <v>1997.08</v>
          </cell>
          <cell r="I1509">
            <v>5</v>
          </cell>
          <cell r="J1509">
            <v>0.45100000000000001</v>
          </cell>
          <cell r="K1509">
            <v>17920299</v>
          </cell>
          <cell r="L1509">
            <v>0</v>
          </cell>
          <cell r="M1509">
            <v>17920299</v>
          </cell>
          <cell r="N1509">
            <v>17919299</v>
          </cell>
          <cell r="O1509">
            <v>0</v>
          </cell>
          <cell r="P1509">
            <v>17919299</v>
          </cell>
          <cell r="Q1509">
            <v>1000</v>
          </cell>
          <cell r="R1509">
            <v>0</v>
          </cell>
          <cell r="S1509">
            <v>0</v>
          </cell>
          <cell r="T1509">
            <v>0</v>
          </cell>
          <cell r="U1509">
            <v>1000</v>
          </cell>
          <cell r="V1509">
            <v>0</v>
          </cell>
          <cell r="W1509">
            <v>0</v>
          </cell>
        </row>
        <row r="1510">
          <cell r="D1510" t="str">
            <v>기획실 업무지원팀</v>
          </cell>
          <cell r="E1510">
            <v>719920022</v>
          </cell>
          <cell r="F1510" t="str">
            <v>BBN</v>
          </cell>
          <cell r="G1510" t="str">
            <v>1992.07.18</v>
          </cell>
          <cell r="H1510">
            <v>1996.08</v>
          </cell>
          <cell r="I1510">
            <v>5</v>
          </cell>
          <cell r="J1510">
            <v>0.45100000000000001</v>
          </cell>
          <cell r="K1510">
            <v>55284049</v>
          </cell>
          <cell r="L1510">
            <v>0</v>
          </cell>
          <cell r="M1510">
            <v>55284049</v>
          </cell>
          <cell r="N1510">
            <v>55283049</v>
          </cell>
          <cell r="O1510">
            <v>0</v>
          </cell>
          <cell r="P1510">
            <v>55283049</v>
          </cell>
          <cell r="Q1510">
            <v>1000</v>
          </cell>
          <cell r="R1510">
            <v>0</v>
          </cell>
          <cell r="S1510">
            <v>0</v>
          </cell>
          <cell r="T1510">
            <v>0</v>
          </cell>
          <cell r="U1510">
            <v>1000</v>
          </cell>
          <cell r="V1510">
            <v>0</v>
          </cell>
          <cell r="W1510">
            <v>0</v>
          </cell>
        </row>
        <row r="1511">
          <cell r="D1511" t="str">
            <v>기획실 업무지원팀</v>
          </cell>
          <cell r="E1511">
            <v>719920023</v>
          </cell>
          <cell r="F1511" t="str">
            <v>BBN</v>
          </cell>
          <cell r="G1511" t="str">
            <v>1992.07.18</v>
          </cell>
          <cell r="H1511">
            <v>1996.08</v>
          </cell>
          <cell r="I1511">
            <v>5</v>
          </cell>
          <cell r="J1511">
            <v>0.45100000000000001</v>
          </cell>
          <cell r="K1511">
            <v>18253450</v>
          </cell>
          <cell r="L1511">
            <v>0</v>
          </cell>
          <cell r="M1511">
            <v>18253450</v>
          </cell>
          <cell r="N1511">
            <v>18252450</v>
          </cell>
          <cell r="O1511">
            <v>0</v>
          </cell>
          <cell r="P1511">
            <v>18252450</v>
          </cell>
          <cell r="Q1511">
            <v>1000</v>
          </cell>
          <cell r="R1511">
            <v>0</v>
          </cell>
          <cell r="S1511">
            <v>0</v>
          </cell>
          <cell r="T1511">
            <v>0</v>
          </cell>
          <cell r="U1511">
            <v>1000</v>
          </cell>
          <cell r="V1511">
            <v>0</v>
          </cell>
          <cell r="W1511">
            <v>0</v>
          </cell>
        </row>
        <row r="1512">
          <cell r="D1512" t="str">
            <v>기획실 업무지원팀</v>
          </cell>
          <cell r="E1512">
            <v>719920024</v>
          </cell>
          <cell r="F1512" t="str">
            <v>BBN</v>
          </cell>
          <cell r="G1512" t="str">
            <v>1992.07.18</v>
          </cell>
          <cell r="H1512">
            <v>1996.08</v>
          </cell>
          <cell r="I1512">
            <v>5</v>
          </cell>
          <cell r="J1512">
            <v>0.45100000000000001</v>
          </cell>
          <cell r="K1512">
            <v>86208241</v>
          </cell>
          <cell r="L1512">
            <v>0</v>
          </cell>
          <cell r="M1512">
            <v>86208241</v>
          </cell>
          <cell r="N1512">
            <v>86207241</v>
          </cell>
          <cell r="O1512">
            <v>0</v>
          </cell>
          <cell r="P1512">
            <v>86207241</v>
          </cell>
          <cell r="Q1512">
            <v>1000</v>
          </cell>
          <cell r="R1512">
            <v>0</v>
          </cell>
          <cell r="S1512">
            <v>0</v>
          </cell>
          <cell r="T1512">
            <v>0</v>
          </cell>
          <cell r="U1512">
            <v>1000</v>
          </cell>
          <cell r="V1512">
            <v>0</v>
          </cell>
          <cell r="W1512">
            <v>0</v>
          </cell>
        </row>
        <row r="1513">
          <cell r="D1513" t="str">
            <v>기획실 업무지원팀</v>
          </cell>
          <cell r="E1513">
            <v>719920025</v>
          </cell>
          <cell r="F1513" t="str">
            <v>BBN</v>
          </cell>
          <cell r="G1513" t="str">
            <v>1992.07.18</v>
          </cell>
          <cell r="H1513">
            <v>1996.08</v>
          </cell>
          <cell r="I1513">
            <v>5</v>
          </cell>
          <cell r="J1513">
            <v>0.45100000000000001</v>
          </cell>
          <cell r="K1513">
            <v>55546803</v>
          </cell>
          <cell r="L1513">
            <v>0</v>
          </cell>
          <cell r="M1513">
            <v>55546803</v>
          </cell>
          <cell r="N1513">
            <v>55545803</v>
          </cell>
          <cell r="O1513">
            <v>0</v>
          </cell>
          <cell r="P1513">
            <v>55545803</v>
          </cell>
          <cell r="Q1513">
            <v>1000</v>
          </cell>
          <cell r="R1513">
            <v>0</v>
          </cell>
          <cell r="S1513">
            <v>0</v>
          </cell>
          <cell r="T1513">
            <v>0</v>
          </cell>
          <cell r="U1513">
            <v>1000</v>
          </cell>
          <cell r="V1513">
            <v>0</v>
          </cell>
          <cell r="W1513">
            <v>0</v>
          </cell>
        </row>
        <row r="1514">
          <cell r="D1514" t="str">
            <v>기획실 업무지원팀</v>
          </cell>
          <cell r="E1514">
            <v>719920026</v>
          </cell>
          <cell r="F1514" t="str">
            <v>F0100</v>
          </cell>
          <cell r="G1514" t="str">
            <v>1992.07.18</v>
          </cell>
          <cell r="H1514">
            <v>1996.08</v>
          </cell>
          <cell r="I1514">
            <v>5</v>
          </cell>
          <cell r="J1514">
            <v>0.45100000000000001</v>
          </cell>
          <cell r="K1514">
            <v>20175118</v>
          </cell>
          <cell r="L1514">
            <v>0</v>
          </cell>
          <cell r="M1514">
            <v>20175118</v>
          </cell>
          <cell r="N1514">
            <v>20174118</v>
          </cell>
          <cell r="O1514">
            <v>0</v>
          </cell>
          <cell r="P1514">
            <v>20174118</v>
          </cell>
          <cell r="Q1514">
            <v>1000</v>
          </cell>
          <cell r="R1514">
            <v>0</v>
          </cell>
          <cell r="S1514">
            <v>0</v>
          </cell>
          <cell r="T1514">
            <v>0</v>
          </cell>
          <cell r="U1514">
            <v>1000</v>
          </cell>
          <cell r="V1514">
            <v>0</v>
          </cell>
          <cell r="W1514">
            <v>0</v>
          </cell>
        </row>
        <row r="1515">
          <cell r="D1515" t="str">
            <v>기획실 업무지원팀</v>
          </cell>
          <cell r="E1515">
            <v>719920027</v>
          </cell>
          <cell r="F1515" t="str">
            <v>F0200</v>
          </cell>
          <cell r="G1515" t="str">
            <v>1992.07.18</v>
          </cell>
          <cell r="H1515">
            <v>1996.08</v>
          </cell>
          <cell r="I1515">
            <v>5</v>
          </cell>
          <cell r="J1515">
            <v>0.45100000000000001</v>
          </cell>
          <cell r="K1515">
            <v>8000000</v>
          </cell>
          <cell r="L1515">
            <v>0</v>
          </cell>
          <cell r="M1515">
            <v>8000000</v>
          </cell>
          <cell r="N1515">
            <v>7999000</v>
          </cell>
          <cell r="O1515">
            <v>0</v>
          </cell>
          <cell r="P1515">
            <v>7999000</v>
          </cell>
          <cell r="Q1515">
            <v>1000</v>
          </cell>
          <cell r="R1515">
            <v>0</v>
          </cell>
          <cell r="S1515">
            <v>0</v>
          </cell>
          <cell r="T1515">
            <v>0</v>
          </cell>
          <cell r="U1515">
            <v>1000</v>
          </cell>
          <cell r="V1515">
            <v>0</v>
          </cell>
          <cell r="W1515">
            <v>0</v>
          </cell>
        </row>
        <row r="1516">
          <cell r="D1516" t="str">
            <v>기획실 업무지원팀</v>
          </cell>
          <cell r="E1516">
            <v>719920028</v>
          </cell>
          <cell r="F1516" t="str">
            <v>COPY</v>
          </cell>
          <cell r="G1516" t="str">
            <v>1992.08.31</v>
          </cell>
          <cell r="H1516">
            <v>1996.09</v>
          </cell>
          <cell r="I1516">
            <v>5</v>
          </cell>
          <cell r="J1516">
            <v>0.45100000000000001</v>
          </cell>
          <cell r="K1516">
            <v>4000000</v>
          </cell>
          <cell r="L1516">
            <v>0</v>
          </cell>
          <cell r="M1516">
            <v>4000000</v>
          </cell>
          <cell r="N1516">
            <v>3999000</v>
          </cell>
          <cell r="O1516">
            <v>0</v>
          </cell>
          <cell r="P1516">
            <v>3999000</v>
          </cell>
          <cell r="Q1516">
            <v>1000</v>
          </cell>
          <cell r="R1516">
            <v>0</v>
          </cell>
          <cell r="S1516">
            <v>0</v>
          </cell>
          <cell r="T1516">
            <v>0</v>
          </cell>
          <cell r="U1516">
            <v>1000</v>
          </cell>
          <cell r="V1516">
            <v>0</v>
          </cell>
          <cell r="W1516">
            <v>0</v>
          </cell>
        </row>
        <row r="1517">
          <cell r="D1517" t="str">
            <v>기획실 업무지원팀</v>
          </cell>
          <cell r="E1517">
            <v>719920030</v>
          </cell>
          <cell r="F1517" t="str">
            <v>ARIX</v>
          </cell>
          <cell r="G1517" t="str">
            <v>1992.08.17</v>
          </cell>
          <cell r="H1517">
            <v>1996.09</v>
          </cell>
          <cell r="I1517">
            <v>5</v>
          </cell>
          <cell r="J1517">
            <v>0.45100000000000001</v>
          </cell>
          <cell r="K1517">
            <v>13045700</v>
          </cell>
          <cell r="L1517">
            <v>0</v>
          </cell>
          <cell r="M1517">
            <v>13045700</v>
          </cell>
          <cell r="N1517">
            <v>13044700</v>
          </cell>
          <cell r="O1517">
            <v>0</v>
          </cell>
          <cell r="P1517">
            <v>13044700</v>
          </cell>
          <cell r="Q1517">
            <v>1000</v>
          </cell>
          <cell r="R1517">
            <v>0</v>
          </cell>
          <cell r="S1517">
            <v>0</v>
          </cell>
          <cell r="T1517">
            <v>0</v>
          </cell>
          <cell r="U1517">
            <v>1000</v>
          </cell>
          <cell r="V1517">
            <v>0</v>
          </cell>
          <cell r="W1517">
            <v>0</v>
          </cell>
        </row>
        <row r="1518">
          <cell r="D1518" t="str">
            <v>기획실 업무지원팀</v>
          </cell>
          <cell r="E1518">
            <v>719920031</v>
          </cell>
          <cell r="F1518" t="str">
            <v>LASER PRINTER</v>
          </cell>
          <cell r="G1518" t="str">
            <v>1992.08.31</v>
          </cell>
          <cell r="H1518">
            <v>1996.09</v>
          </cell>
          <cell r="I1518">
            <v>5</v>
          </cell>
          <cell r="J1518">
            <v>0.45100000000000001</v>
          </cell>
          <cell r="K1518">
            <v>2450000</v>
          </cell>
          <cell r="L1518">
            <v>0</v>
          </cell>
          <cell r="M1518">
            <v>2450000</v>
          </cell>
          <cell r="N1518">
            <v>2449000</v>
          </cell>
          <cell r="O1518">
            <v>0</v>
          </cell>
          <cell r="P1518">
            <v>2449000</v>
          </cell>
          <cell r="Q1518">
            <v>1000</v>
          </cell>
          <cell r="R1518">
            <v>0</v>
          </cell>
          <cell r="S1518">
            <v>0</v>
          </cell>
          <cell r="T1518">
            <v>0</v>
          </cell>
          <cell r="U1518">
            <v>1000</v>
          </cell>
          <cell r="V1518">
            <v>0</v>
          </cell>
          <cell r="W1518">
            <v>0</v>
          </cell>
        </row>
        <row r="1519">
          <cell r="D1519" t="str">
            <v>기획실 업무지원팀</v>
          </cell>
          <cell r="E1519">
            <v>719920033</v>
          </cell>
          <cell r="F1519" t="str">
            <v>PRINTER</v>
          </cell>
          <cell r="G1519" t="str">
            <v>1992.10.31</v>
          </cell>
          <cell r="H1519">
            <v>1996.11</v>
          </cell>
          <cell r="I1519">
            <v>5</v>
          </cell>
          <cell r="J1519">
            <v>0.45100000000000001</v>
          </cell>
          <cell r="K1519">
            <v>1710000</v>
          </cell>
          <cell r="L1519">
            <v>0</v>
          </cell>
          <cell r="M1519">
            <v>1710000</v>
          </cell>
          <cell r="N1519">
            <v>1709000</v>
          </cell>
          <cell r="O1519">
            <v>0</v>
          </cell>
          <cell r="P1519">
            <v>1709000</v>
          </cell>
          <cell r="Q1519">
            <v>1000</v>
          </cell>
          <cell r="R1519">
            <v>0</v>
          </cell>
          <cell r="S1519">
            <v>0</v>
          </cell>
          <cell r="T1519">
            <v>0</v>
          </cell>
          <cell r="U1519">
            <v>1000</v>
          </cell>
          <cell r="V1519">
            <v>0</v>
          </cell>
          <cell r="W1519">
            <v>0</v>
          </cell>
        </row>
        <row r="1520">
          <cell r="D1520" t="str">
            <v>기획실 업무지원팀</v>
          </cell>
          <cell r="E1520">
            <v>719920034</v>
          </cell>
          <cell r="F1520" t="str">
            <v>COMPUTER</v>
          </cell>
          <cell r="G1520" t="str">
            <v>1992.10.31</v>
          </cell>
          <cell r="H1520">
            <v>1996.11</v>
          </cell>
          <cell r="I1520">
            <v>5</v>
          </cell>
          <cell r="J1520">
            <v>0.45100000000000001</v>
          </cell>
          <cell r="K1520">
            <v>2890000</v>
          </cell>
          <cell r="L1520">
            <v>0</v>
          </cell>
          <cell r="M1520">
            <v>2890000</v>
          </cell>
          <cell r="N1520">
            <v>2889000</v>
          </cell>
          <cell r="O1520">
            <v>0</v>
          </cell>
          <cell r="P1520">
            <v>2889000</v>
          </cell>
          <cell r="Q1520">
            <v>1000</v>
          </cell>
          <cell r="R1520">
            <v>0</v>
          </cell>
          <cell r="S1520">
            <v>0</v>
          </cell>
          <cell r="T1520">
            <v>0</v>
          </cell>
          <cell r="U1520">
            <v>1000</v>
          </cell>
          <cell r="V1520">
            <v>0</v>
          </cell>
          <cell r="W1520">
            <v>0</v>
          </cell>
        </row>
        <row r="1521">
          <cell r="D1521" t="str">
            <v>기획실 업무지원팀</v>
          </cell>
          <cell r="E1521">
            <v>719920035</v>
          </cell>
          <cell r="F1521" t="str">
            <v>PRINTER</v>
          </cell>
          <cell r="G1521" t="str">
            <v>1992.12.31</v>
          </cell>
          <cell r="H1521">
            <v>1996.12</v>
          </cell>
          <cell r="I1521">
            <v>5</v>
          </cell>
          <cell r="J1521">
            <v>0.45100000000000001</v>
          </cell>
          <cell r="K1521">
            <v>1150000</v>
          </cell>
          <cell r="L1521">
            <v>0</v>
          </cell>
          <cell r="M1521">
            <v>1150000</v>
          </cell>
          <cell r="N1521">
            <v>1149000</v>
          </cell>
          <cell r="O1521">
            <v>0</v>
          </cell>
          <cell r="P1521">
            <v>1149000</v>
          </cell>
          <cell r="Q1521">
            <v>1000</v>
          </cell>
          <cell r="R1521">
            <v>0</v>
          </cell>
          <cell r="S1521">
            <v>0</v>
          </cell>
          <cell r="T1521">
            <v>0</v>
          </cell>
          <cell r="U1521">
            <v>1000</v>
          </cell>
          <cell r="V1521">
            <v>0</v>
          </cell>
          <cell r="W1521">
            <v>0</v>
          </cell>
        </row>
        <row r="1522">
          <cell r="D1522" t="str">
            <v>기획실 업무지원팀</v>
          </cell>
          <cell r="E1522">
            <v>719920036</v>
          </cell>
          <cell r="F1522" t="str">
            <v>COMPUTER</v>
          </cell>
          <cell r="G1522" t="str">
            <v>1992.12.31</v>
          </cell>
          <cell r="H1522">
            <v>1996.12</v>
          </cell>
          <cell r="I1522">
            <v>5</v>
          </cell>
          <cell r="J1522">
            <v>0.45100000000000001</v>
          </cell>
          <cell r="K1522">
            <v>5540000</v>
          </cell>
          <cell r="L1522">
            <v>0</v>
          </cell>
          <cell r="M1522">
            <v>5540000</v>
          </cell>
          <cell r="N1522">
            <v>5539000</v>
          </cell>
          <cell r="O1522">
            <v>0</v>
          </cell>
          <cell r="P1522">
            <v>5539000</v>
          </cell>
          <cell r="Q1522">
            <v>1000</v>
          </cell>
          <cell r="R1522">
            <v>0</v>
          </cell>
          <cell r="S1522">
            <v>0</v>
          </cell>
          <cell r="T1522">
            <v>0</v>
          </cell>
          <cell r="U1522">
            <v>1000</v>
          </cell>
          <cell r="V1522">
            <v>0</v>
          </cell>
          <cell r="W1522">
            <v>0</v>
          </cell>
        </row>
        <row r="1523">
          <cell r="D1523" t="str">
            <v>기획실 업무지원팀</v>
          </cell>
          <cell r="E1523">
            <v>719930001</v>
          </cell>
          <cell r="F1523" t="str">
            <v>복사기</v>
          </cell>
          <cell r="G1523" t="str">
            <v>1993.02.28</v>
          </cell>
          <cell r="H1523">
            <v>2000.03</v>
          </cell>
          <cell r="I1523">
            <v>5</v>
          </cell>
          <cell r="J1523">
            <v>0.45100000000000001</v>
          </cell>
          <cell r="K1523">
            <v>2650000</v>
          </cell>
          <cell r="L1523">
            <v>0</v>
          </cell>
          <cell r="M1523">
            <v>2650000</v>
          </cell>
          <cell r="N1523">
            <v>2649000</v>
          </cell>
          <cell r="O1523">
            <v>0</v>
          </cell>
          <cell r="P1523">
            <v>2649000</v>
          </cell>
          <cell r="Q1523">
            <v>1000</v>
          </cell>
          <cell r="R1523">
            <v>0</v>
          </cell>
          <cell r="S1523">
            <v>0</v>
          </cell>
          <cell r="T1523">
            <v>0</v>
          </cell>
          <cell r="U1523">
            <v>1000</v>
          </cell>
          <cell r="V1523">
            <v>0</v>
          </cell>
          <cell r="W1523">
            <v>0</v>
          </cell>
        </row>
        <row r="1524">
          <cell r="D1524" t="str">
            <v>기획실 업무지원팀</v>
          </cell>
          <cell r="E1524">
            <v>719930002</v>
          </cell>
          <cell r="F1524" t="str">
            <v>레이져 프린터</v>
          </cell>
          <cell r="G1524" t="str">
            <v>1993.03.31</v>
          </cell>
          <cell r="H1524">
            <v>1997.04</v>
          </cell>
          <cell r="I1524">
            <v>5</v>
          </cell>
          <cell r="J1524">
            <v>0.45100000000000001</v>
          </cell>
          <cell r="K1524">
            <v>2680000</v>
          </cell>
          <cell r="L1524">
            <v>0</v>
          </cell>
          <cell r="M1524">
            <v>2680000</v>
          </cell>
          <cell r="N1524">
            <v>2679000</v>
          </cell>
          <cell r="O1524">
            <v>0</v>
          </cell>
          <cell r="P1524">
            <v>2679000</v>
          </cell>
          <cell r="Q1524">
            <v>1000</v>
          </cell>
          <cell r="R1524">
            <v>0</v>
          </cell>
          <cell r="S1524">
            <v>0</v>
          </cell>
          <cell r="T1524">
            <v>0</v>
          </cell>
          <cell r="U1524">
            <v>1000</v>
          </cell>
          <cell r="V1524">
            <v>0</v>
          </cell>
          <cell r="W1524">
            <v>0</v>
          </cell>
        </row>
        <row r="1525">
          <cell r="D1525" t="str">
            <v>기획실 업무지원팀</v>
          </cell>
          <cell r="E1525">
            <v>719930003</v>
          </cell>
          <cell r="F1525" t="str">
            <v>천공기</v>
          </cell>
          <cell r="G1525" t="str">
            <v>1993.04.19</v>
          </cell>
          <cell r="H1525">
            <v>2000.03</v>
          </cell>
          <cell r="I1525">
            <v>5</v>
          </cell>
          <cell r="J1525">
            <v>0.45100000000000001</v>
          </cell>
          <cell r="K1525">
            <v>360000</v>
          </cell>
          <cell r="L1525">
            <v>0</v>
          </cell>
          <cell r="M1525">
            <v>360000</v>
          </cell>
          <cell r="N1525">
            <v>359000</v>
          </cell>
          <cell r="O1525">
            <v>0</v>
          </cell>
          <cell r="P1525">
            <v>359000</v>
          </cell>
          <cell r="Q1525">
            <v>1000</v>
          </cell>
          <cell r="R1525">
            <v>0</v>
          </cell>
          <cell r="S1525">
            <v>0</v>
          </cell>
          <cell r="T1525">
            <v>0</v>
          </cell>
          <cell r="U1525">
            <v>1000</v>
          </cell>
          <cell r="V1525">
            <v>0</v>
          </cell>
          <cell r="W1525">
            <v>0</v>
          </cell>
        </row>
        <row r="1526">
          <cell r="D1526" t="str">
            <v>기획실 업무지원팀</v>
          </cell>
          <cell r="E1526">
            <v>719930004</v>
          </cell>
          <cell r="F1526" t="str">
            <v>COMPUTER</v>
          </cell>
          <cell r="G1526" t="str">
            <v>1993.04.28</v>
          </cell>
          <cell r="H1526">
            <v>1997.05</v>
          </cell>
          <cell r="I1526">
            <v>5</v>
          </cell>
          <cell r="J1526">
            <v>0.45100000000000001</v>
          </cell>
          <cell r="K1526">
            <v>720000</v>
          </cell>
          <cell r="L1526">
            <v>0</v>
          </cell>
          <cell r="M1526">
            <v>720000</v>
          </cell>
          <cell r="N1526">
            <v>719000</v>
          </cell>
          <cell r="O1526">
            <v>0</v>
          </cell>
          <cell r="P1526">
            <v>719000</v>
          </cell>
          <cell r="Q1526">
            <v>1000</v>
          </cell>
          <cell r="R1526">
            <v>0</v>
          </cell>
          <cell r="S1526">
            <v>0</v>
          </cell>
          <cell r="T1526">
            <v>0</v>
          </cell>
          <cell r="U1526">
            <v>1000</v>
          </cell>
          <cell r="V1526">
            <v>0</v>
          </cell>
          <cell r="W1526">
            <v>0</v>
          </cell>
        </row>
        <row r="1527">
          <cell r="D1527" t="str">
            <v>기획실 업무지원팀</v>
          </cell>
          <cell r="E1527">
            <v>719930005</v>
          </cell>
          <cell r="F1527" t="str">
            <v>PRINTER</v>
          </cell>
          <cell r="G1527" t="str">
            <v>1993.04.30</v>
          </cell>
          <cell r="H1527">
            <v>1997.05</v>
          </cell>
          <cell r="I1527">
            <v>5</v>
          </cell>
          <cell r="J1527">
            <v>0.45100000000000001</v>
          </cell>
          <cell r="K1527">
            <v>2680000</v>
          </cell>
          <cell r="L1527">
            <v>0</v>
          </cell>
          <cell r="M1527">
            <v>2680000</v>
          </cell>
          <cell r="N1527">
            <v>2679000</v>
          </cell>
          <cell r="O1527">
            <v>0</v>
          </cell>
          <cell r="P1527">
            <v>2679000</v>
          </cell>
          <cell r="Q1527">
            <v>1000</v>
          </cell>
          <cell r="R1527">
            <v>0</v>
          </cell>
          <cell r="S1527">
            <v>0</v>
          </cell>
          <cell r="T1527">
            <v>0</v>
          </cell>
          <cell r="U1527">
            <v>1000</v>
          </cell>
          <cell r="V1527">
            <v>0</v>
          </cell>
          <cell r="W1527">
            <v>0</v>
          </cell>
        </row>
        <row r="1528">
          <cell r="D1528" t="str">
            <v>기획실 업무지원팀</v>
          </cell>
          <cell r="E1528">
            <v>719930006</v>
          </cell>
          <cell r="F1528" t="str">
            <v>COMPUTER</v>
          </cell>
          <cell r="G1528" t="str">
            <v>1993.04.30</v>
          </cell>
          <cell r="H1528">
            <v>1997.05</v>
          </cell>
          <cell r="I1528">
            <v>5</v>
          </cell>
          <cell r="J1528">
            <v>0.45100000000000001</v>
          </cell>
          <cell r="K1528">
            <v>2150000</v>
          </cell>
          <cell r="L1528">
            <v>0</v>
          </cell>
          <cell r="M1528">
            <v>2150000</v>
          </cell>
          <cell r="N1528">
            <v>2149000</v>
          </cell>
          <cell r="O1528">
            <v>0</v>
          </cell>
          <cell r="P1528">
            <v>2149000</v>
          </cell>
          <cell r="Q1528">
            <v>1000</v>
          </cell>
          <cell r="R1528">
            <v>0</v>
          </cell>
          <cell r="S1528">
            <v>0</v>
          </cell>
          <cell r="T1528">
            <v>0</v>
          </cell>
          <cell r="U1528">
            <v>1000</v>
          </cell>
          <cell r="V1528">
            <v>0</v>
          </cell>
          <cell r="W1528">
            <v>0</v>
          </cell>
        </row>
        <row r="1529">
          <cell r="D1529" t="str">
            <v>기획실 업무지원팀</v>
          </cell>
          <cell r="E1529">
            <v>719930007</v>
          </cell>
          <cell r="F1529" t="str">
            <v>COMPUTER</v>
          </cell>
          <cell r="G1529" t="str">
            <v>1993.04.30</v>
          </cell>
          <cell r="H1529">
            <v>1997.05</v>
          </cell>
          <cell r="I1529">
            <v>5</v>
          </cell>
          <cell r="J1529">
            <v>0.45100000000000001</v>
          </cell>
          <cell r="K1529">
            <v>3600000</v>
          </cell>
          <cell r="L1529">
            <v>0</v>
          </cell>
          <cell r="M1529">
            <v>3600000</v>
          </cell>
          <cell r="N1529">
            <v>3599000</v>
          </cell>
          <cell r="O1529">
            <v>0</v>
          </cell>
          <cell r="P1529">
            <v>3599000</v>
          </cell>
          <cell r="Q1529">
            <v>1000</v>
          </cell>
          <cell r="R1529">
            <v>0</v>
          </cell>
          <cell r="S1529">
            <v>0</v>
          </cell>
          <cell r="T1529">
            <v>0</v>
          </cell>
          <cell r="U1529">
            <v>1000</v>
          </cell>
          <cell r="V1529">
            <v>0</v>
          </cell>
          <cell r="W1529">
            <v>0</v>
          </cell>
        </row>
        <row r="1530">
          <cell r="D1530" t="str">
            <v>기획실 업무지원팀</v>
          </cell>
          <cell r="E1530">
            <v>719930008</v>
          </cell>
          <cell r="F1530" t="str">
            <v>CRT TERMINAL</v>
          </cell>
          <cell r="G1530" t="str">
            <v>1993.04.30</v>
          </cell>
          <cell r="H1530">
            <v>1997.05</v>
          </cell>
          <cell r="I1530">
            <v>5</v>
          </cell>
          <cell r="J1530">
            <v>0.45100000000000001</v>
          </cell>
          <cell r="K1530">
            <v>550000</v>
          </cell>
          <cell r="L1530">
            <v>0</v>
          </cell>
          <cell r="M1530">
            <v>550000</v>
          </cell>
          <cell r="N1530">
            <v>549000</v>
          </cell>
          <cell r="O1530">
            <v>0</v>
          </cell>
          <cell r="P1530">
            <v>549000</v>
          </cell>
          <cell r="Q1530">
            <v>1000</v>
          </cell>
          <cell r="R1530">
            <v>0</v>
          </cell>
          <cell r="S1530">
            <v>0</v>
          </cell>
          <cell r="T1530">
            <v>0</v>
          </cell>
          <cell r="U1530">
            <v>1000</v>
          </cell>
          <cell r="V1530">
            <v>0</v>
          </cell>
          <cell r="W1530">
            <v>0</v>
          </cell>
        </row>
        <row r="1531">
          <cell r="D1531" t="str">
            <v>기획실 업무지원팀</v>
          </cell>
          <cell r="E1531">
            <v>719930009</v>
          </cell>
          <cell r="F1531" t="str">
            <v>SOLDERING MACHINE DUCT 환풍기</v>
          </cell>
          <cell r="G1531" t="str">
            <v>1993.04.30</v>
          </cell>
          <cell r="H1531">
            <v>2000.05</v>
          </cell>
          <cell r="I1531">
            <v>5</v>
          </cell>
          <cell r="J1531">
            <v>0.45100000000000001</v>
          </cell>
          <cell r="K1531">
            <v>1700000</v>
          </cell>
          <cell r="L1531">
            <v>0</v>
          </cell>
          <cell r="M1531">
            <v>1700000</v>
          </cell>
          <cell r="N1531">
            <v>1699000</v>
          </cell>
          <cell r="O1531">
            <v>0</v>
          </cell>
          <cell r="P1531">
            <v>1699000</v>
          </cell>
          <cell r="Q1531">
            <v>1000</v>
          </cell>
          <cell r="R1531">
            <v>0</v>
          </cell>
          <cell r="S1531">
            <v>0</v>
          </cell>
          <cell r="T1531">
            <v>0</v>
          </cell>
          <cell r="U1531">
            <v>1000</v>
          </cell>
          <cell r="V1531">
            <v>0</v>
          </cell>
          <cell r="W1531">
            <v>0</v>
          </cell>
        </row>
        <row r="1532">
          <cell r="D1532" t="str">
            <v>기획실 업무지원팀</v>
          </cell>
          <cell r="E1532">
            <v>719930010</v>
          </cell>
          <cell r="F1532" t="str">
            <v>COMPUTER</v>
          </cell>
          <cell r="G1532" t="str">
            <v>1993.05.31</v>
          </cell>
          <cell r="H1532">
            <v>1997.06</v>
          </cell>
          <cell r="I1532">
            <v>5</v>
          </cell>
          <cell r="J1532">
            <v>0.45100000000000001</v>
          </cell>
          <cell r="K1532">
            <v>1275000</v>
          </cell>
          <cell r="L1532">
            <v>0</v>
          </cell>
          <cell r="M1532">
            <v>1275000</v>
          </cell>
          <cell r="N1532">
            <v>1274000</v>
          </cell>
          <cell r="O1532">
            <v>0</v>
          </cell>
          <cell r="P1532">
            <v>1274000</v>
          </cell>
          <cell r="Q1532">
            <v>1000</v>
          </cell>
          <cell r="R1532">
            <v>0</v>
          </cell>
          <cell r="S1532">
            <v>0</v>
          </cell>
          <cell r="T1532">
            <v>0</v>
          </cell>
          <cell r="U1532">
            <v>1000</v>
          </cell>
          <cell r="V1532">
            <v>0</v>
          </cell>
          <cell r="W1532">
            <v>0</v>
          </cell>
        </row>
        <row r="1533">
          <cell r="D1533" t="str">
            <v>기획실 업무지원팀</v>
          </cell>
          <cell r="E1533">
            <v>719930011</v>
          </cell>
          <cell r="F1533" t="str">
            <v>COMPUTER</v>
          </cell>
          <cell r="G1533" t="str">
            <v>1993.05.31</v>
          </cell>
          <cell r="H1533">
            <v>1997.06</v>
          </cell>
          <cell r="I1533">
            <v>5</v>
          </cell>
          <cell r="J1533">
            <v>0.45100000000000001</v>
          </cell>
          <cell r="K1533">
            <v>1275000</v>
          </cell>
          <cell r="L1533">
            <v>0</v>
          </cell>
          <cell r="M1533">
            <v>1275000</v>
          </cell>
          <cell r="N1533">
            <v>1274000</v>
          </cell>
          <cell r="O1533">
            <v>0</v>
          </cell>
          <cell r="P1533">
            <v>1274000</v>
          </cell>
          <cell r="Q1533">
            <v>1000</v>
          </cell>
          <cell r="R1533">
            <v>0</v>
          </cell>
          <cell r="S1533">
            <v>0</v>
          </cell>
          <cell r="T1533">
            <v>0</v>
          </cell>
          <cell r="U1533">
            <v>1000</v>
          </cell>
          <cell r="V1533">
            <v>0</v>
          </cell>
          <cell r="W1533">
            <v>0</v>
          </cell>
        </row>
        <row r="1534">
          <cell r="D1534" t="str">
            <v>기획실 업무지원팀</v>
          </cell>
          <cell r="E1534">
            <v>719930012</v>
          </cell>
          <cell r="F1534" t="str">
            <v>COMPUTER</v>
          </cell>
          <cell r="G1534" t="str">
            <v>1993.05.31</v>
          </cell>
          <cell r="H1534">
            <v>1997.06</v>
          </cell>
          <cell r="I1534">
            <v>5</v>
          </cell>
          <cell r="J1534">
            <v>0.45100000000000001</v>
          </cell>
          <cell r="K1534">
            <v>3873636</v>
          </cell>
          <cell r="L1534">
            <v>0</v>
          </cell>
          <cell r="M1534">
            <v>3873636</v>
          </cell>
          <cell r="N1534">
            <v>3872636</v>
          </cell>
          <cell r="O1534">
            <v>0</v>
          </cell>
          <cell r="P1534">
            <v>3872636</v>
          </cell>
          <cell r="Q1534">
            <v>1000</v>
          </cell>
          <cell r="R1534">
            <v>0</v>
          </cell>
          <cell r="S1534">
            <v>0</v>
          </cell>
          <cell r="T1534">
            <v>0</v>
          </cell>
          <cell r="U1534">
            <v>1000</v>
          </cell>
          <cell r="V1534">
            <v>0</v>
          </cell>
          <cell r="W1534">
            <v>0</v>
          </cell>
        </row>
        <row r="1535">
          <cell r="D1535" t="str">
            <v>기획실 업무지원팀</v>
          </cell>
          <cell r="E1535">
            <v>719930013</v>
          </cell>
          <cell r="F1535" t="str">
            <v>PRINTER</v>
          </cell>
          <cell r="G1535" t="str">
            <v>1993.05.31</v>
          </cell>
          <cell r="H1535">
            <v>1997.06</v>
          </cell>
          <cell r="I1535">
            <v>5</v>
          </cell>
          <cell r="J1535">
            <v>0.45100000000000001</v>
          </cell>
          <cell r="K1535">
            <v>1060000</v>
          </cell>
          <cell r="L1535">
            <v>0</v>
          </cell>
          <cell r="M1535">
            <v>1060000</v>
          </cell>
          <cell r="N1535">
            <v>1059000</v>
          </cell>
          <cell r="O1535">
            <v>0</v>
          </cell>
          <cell r="P1535">
            <v>1059000</v>
          </cell>
          <cell r="Q1535">
            <v>1000</v>
          </cell>
          <cell r="R1535">
            <v>0</v>
          </cell>
          <cell r="S1535">
            <v>0</v>
          </cell>
          <cell r="T1535">
            <v>0</v>
          </cell>
          <cell r="U1535">
            <v>1000</v>
          </cell>
          <cell r="V1535">
            <v>0</v>
          </cell>
          <cell r="W1535">
            <v>0</v>
          </cell>
        </row>
        <row r="1536">
          <cell r="D1536" t="str">
            <v>기획실 업무지원팀</v>
          </cell>
          <cell r="E1536">
            <v>719930014</v>
          </cell>
          <cell r="F1536" t="str">
            <v>PRINTER</v>
          </cell>
          <cell r="G1536" t="str">
            <v>1993.05.31</v>
          </cell>
          <cell r="H1536">
            <v>1997.06</v>
          </cell>
          <cell r="I1536">
            <v>5</v>
          </cell>
          <cell r="J1536">
            <v>0.45100000000000001</v>
          </cell>
          <cell r="K1536">
            <v>1560000</v>
          </cell>
          <cell r="L1536">
            <v>0</v>
          </cell>
          <cell r="M1536">
            <v>1560000</v>
          </cell>
          <cell r="N1536">
            <v>1559000</v>
          </cell>
          <cell r="O1536">
            <v>0</v>
          </cell>
          <cell r="P1536">
            <v>1559000</v>
          </cell>
          <cell r="Q1536">
            <v>1000</v>
          </cell>
          <cell r="R1536">
            <v>0</v>
          </cell>
          <cell r="S1536">
            <v>0</v>
          </cell>
          <cell r="T1536">
            <v>0</v>
          </cell>
          <cell r="U1536">
            <v>1000</v>
          </cell>
          <cell r="V1536">
            <v>0</v>
          </cell>
          <cell r="W1536">
            <v>0</v>
          </cell>
        </row>
        <row r="1537">
          <cell r="D1537" t="str">
            <v>기획실 업무지원팀</v>
          </cell>
          <cell r="E1537">
            <v>719930015</v>
          </cell>
          <cell r="F1537" t="str">
            <v>PRINTER</v>
          </cell>
          <cell r="G1537" t="str">
            <v>1993.05.31</v>
          </cell>
          <cell r="H1537">
            <v>1997.06</v>
          </cell>
          <cell r="I1537">
            <v>5</v>
          </cell>
          <cell r="J1537">
            <v>0.45100000000000001</v>
          </cell>
          <cell r="K1537">
            <v>910000</v>
          </cell>
          <cell r="L1537">
            <v>0</v>
          </cell>
          <cell r="M1537">
            <v>910000</v>
          </cell>
          <cell r="N1537">
            <v>909000</v>
          </cell>
          <cell r="O1537">
            <v>0</v>
          </cell>
          <cell r="P1537">
            <v>909000</v>
          </cell>
          <cell r="Q1537">
            <v>1000</v>
          </cell>
          <cell r="R1537">
            <v>0</v>
          </cell>
          <cell r="S1537">
            <v>0</v>
          </cell>
          <cell r="T1537">
            <v>0</v>
          </cell>
          <cell r="U1537">
            <v>1000</v>
          </cell>
          <cell r="V1537">
            <v>0</v>
          </cell>
          <cell r="W1537">
            <v>0</v>
          </cell>
        </row>
        <row r="1538">
          <cell r="D1538" t="str">
            <v>기획실 업무지원팀</v>
          </cell>
          <cell r="E1538">
            <v>719930017</v>
          </cell>
          <cell r="F1538" t="str">
            <v>에어콘</v>
          </cell>
          <cell r="G1538" t="str">
            <v>1993.05.31</v>
          </cell>
          <cell r="H1538">
            <v>2000.06</v>
          </cell>
          <cell r="I1538">
            <v>5</v>
          </cell>
          <cell r="J1538">
            <v>0.45100000000000001</v>
          </cell>
          <cell r="K1538">
            <v>3436363</v>
          </cell>
          <cell r="L1538">
            <v>0</v>
          </cell>
          <cell r="M1538">
            <v>3436363</v>
          </cell>
          <cell r="N1538">
            <v>3435363</v>
          </cell>
          <cell r="O1538">
            <v>0</v>
          </cell>
          <cell r="P1538">
            <v>3435363</v>
          </cell>
          <cell r="Q1538">
            <v>1000</v>
          </cell>
          <cell r="R1538">
            <v>0</v>
          </cell>
          <cell r="S1538">
            <v>0</v>
          </cell>
          <cell r="T1538">
            <v>0</v>
          </cell>
          <cell r="U1538">
            <v>1000</v>
          </cell>
          <cell r="V1538">
            <v>0</v>
          </cell>
          <cell r="W1538">
            <v>0</v>
          </cell>
        </row>
        <row r="1539">
          <cell r="D1539" t="str">
            <v>기획실 업무지원팀</v>
          </cell>
          <cell r="E1539">
            <v>719930018</v>
          </cell>
          <cell r="F1539" t="str">
            <v>CRT TERMINAL</v>
          </cell>
          <cell r="G1539" t="str">
            <v>1993.05.31</v>
          </cell>
          <cell r="H1539">
            <v>1997.06</v>
          </cell>
          <cell r="I1539">
            <v>5</v>
          </cell>
          <cell r="J1539">
            <v>0.45100000000000001</v>
          </cell>
          <cell r="K1539">
            <v>1370000</v>
          </cell>
          <cell r="L1539">
            <v>0</v>
          </cell>
          <cell r="M1539">
            <v>1370000</v>
          </cell>
          <cell r="N1539">
            <v>1369000</v>
          </cell>
          <cell r="O1539">
            <v>0</v>
          </cell>
          <cell r="P1539">
            <v>1369000</v>
          </cell>
          <cell r="Q1539">
            <v>1000</v>
          </cell>
          <cell r="R1539">
            <v>0</v>
          </cell>
          <cell r="S1539">
            <v>0</v>
          </cell>
          <cell r="T1539">
            <v>0</v>
          </cell>
          <cell r="U1539">
            <v>1000</v>
          </cell>
          <cell r="V1539">
            <v>0</v>
          </cell>
          <cell r="W1539">
            <v>0</v>
          </cell>
        </row>
        <row r="1540">
          <cell r="D1540" t="str">
            <v>기획실 업무지원팀</v>
          </cell>
          <cell r="E1540">
            <v>719930019</v>
          </cell>
          <cell r="F1540" t="str">
            <v>PRINTER</v>
          </cell>
          <cell r="G1540" t="str">
            <v>1993.05.31</v>
          </cell>
          <cell r="H1540">
            <v>1997.06</v>
          </cell>
          <cell r="I1540">
            <v>5</v>
          </cell>
          <cell r="J1540">
            <v>0.45100000000000001</v>
          </cell>
          <cell r="K1540">
            <v>4400000</v>
          </cell>
          <cell r="L1540">
            <v>0</v>
          </cell>
          <cell r="M1540">
            <v>4400000</v>
          </cell>
          <cell r="N1540">
            <v>4399000</v>
          </cell>
          <cell r="O1540">
            <v>0</v>
          </cell>
          <cell r="P1540">
            <v>4399000</v>
          </cell>
          <cell r="Q1540">
            <v>1000</v>
          </cell>
          <cell r="R1540">
            <v>0</v>
          </cell>
          <cell r="S1540">
            <v>0</v>
          </cell>
          <cell r="T1540">
            <v>0</v>
          </cell>
          <cell r="U1540">
            <v>1000</v>
          </cell>
          <cell r="V1540">
            <v>0</v>
          </cell>
          <cell r="W1540">
            <v>0</v>
          </cell>
        </row>
        <row r="1541">
          <cell r="D1541" t="str">
            <v>기획실 업무지원팀</v>
          </cell>
          <cell r="E1541">
            <v>719930020</v>
          </cell>
          <cell r="F1541" t="str">
            <v>COMPUTER</v>
          </cell>
          <cell r="G1541" t="str">
            <v>1993.05.31</v>
          </cell>
          <cell r="H1541">
            <v>1997.06</v>
          </cell>
          <cell r="I1541">
            <v>5</v>
          </cell>
          <cell r="J1541">
            <v>0.45100000000000001</v>
          </cell>
          <cell r="K1541">
            <v>2900000</v>
          </cell>
          <cell r="L1541">
            <v>0</v>
          </cell>
          <cell r="M1541">
            <v>2900000</v>
          </cell>
          <cell r="N1541">
            <v>2899000</v>
          </cell>
          <cell r="O1541">
            <v>0</v>
          </cell>
          <cell r="P1541">
            <v>2899000</v>
          </cell>
          <cell r="Q1541">
            <v>1000</v>
          </cell>
          <cell r="R1541">
            <v>0</v>
          </cell>
          <cell r="S1541">
            <v>0</v>
          </cell>
          <cell r="T1541">
            <v>0</v>
          </cell>
          <cell r="U1541">
            <v>1000</v>
          </cell>
          <cell r="V1541">
            <v>0</v>
          </cell>
          <cell r="W1541">
            <v>0</v>
          </cell>
        </row>
        <row r="1542">
          <cell r="D1542" t="str">
            <v>기획실 업무지원팀</v>
          </cell>
          <cell r="E1542">
            <v>719930021</v>
          </cell>
          <cell r="F1542" t="str">
            <v>COMPUTER</v>
          </cell>
          <cell r="G1542" t="str">
            <v>1993.06.30</v>
          </cell>
          <cell r="H1542">
            <v>1997.07</v>
          </cell>
          <cell r="I1542">
            <v>5</v>
          </cell>
          <cell r="J1542">
            <v>0.45100000000000001</v>
          </cell>
          <cell r="K1542">
            <v>2550000</v>
          </cell>
          <cell r="L1542">
            <v>0</v>
          </cell>
          <cell r="M1542">
            <v>2550000</v>
          </cell>
          <cell r="N1542">
            <v>2549000</v>
          </cell>
          <cell r="O1542">
            <v>0</v>
          </cell>
          <cell r="P1542">
            <v>2549000</v>
          </cell>
          <cell r="Q1542">
            <v>1000</v>
          </cell>
          <cell r="R1542">
            <v>0</v>
          </cell>
          <cell r="S1542">
            <v>0</v>
          </cell>
          <cell r="T1542">
            <v>0</v>
          </cell>
          <cell r="U1542">
            <v>1000</v>
          </cell>
          <cell r="V1542">
            <v>0</v>
          </cell>
          <cell r="W1542">
            <v>0</v>
          </cell>
        </row>
        <row r="1543">
          <cell r="D1543" t="str">
            <v>기획실 업무지원팀</v>
          </cell>
          <cell r="E1543">
            <v>719930022</v>
          </cell>
          <cell r="F1543" t="str">
            <v>PRT</v>
          </cell>
          <cell r="G1543" t="str">
            <v>1993.06.30</v>
          </cell>
          <cell r="H1543">
            <v>1997.07</v>
          </cell>
          <cell r="I1543">
            <v>5</v>
          </cell>
          <cell r="J1543">
            <v>0.45100000000000001</v>
          </cell>
          <cell r="K1543">
            <v>1970000</v>
          </cell>
          <cell r="L1543">
            <v>0</v>
          </cell>
          <cell r="M1543">
            <v>1970000</v>
          </cell>
          <cell r="N1543">
            <v>1969000</v>
          </cell>
          <cell r="O1543">
            <v>0</v>
          </cell>
          <cell r="P1543">
            <v>1969000</v>
          </cell>
          <cell r="Q1543">
            <v>1000</v>
          </cell>
          <cell r="R1543">
            <v>0</v>
          </cell>
          <cell r="S1543">
            <v>0</v>
          </cell>
          <cell r="T1543">
            <v>0</v>
          </cell>
          <cell r="U1543">
            <v>1000</v>
          </cell>
          <cell r="V1543">
            <v>0</v>
          </cell>
          <cell r="W1543">
            <v>0</v>
          </cell>
        </row>
        <row r="1544">
          <cell r="D1544" t="str">
            <v>기획실 업무지원팀</v>
          </cell>
          <cell r="E1544">
            <v>719930023</v>
          </cell>
          <cell r="F1544" t="str">
            <v>COMPUTER</v>
          </cell>
          <cell r="G1544" t="str">
            <v>1993.07.31</v>
          </cell>
          <cell r="H1544">
            <v>1997.08</v>
          </cell>
          <cell r="I1544">
            <v>5</v>
          </cell>
          <cell r="J1544">
            <v>0.45100000000000001</v>
          </cell>
          <cell r="K1544">
            <v>2550000</v>
          </cell>
          <cell r="L1544">
            <v>0</v>
          </cell>
          <cell r="M1544">
            <v>2550000</v>
          </cell>
          <cell r="N1544">
            <v>2549000</v>
          </cell>
          <cell r="O1544">
            <v>0</v>
          </cell>
          <cell r="P1544">
            <v>2549000</v>
          </cell>
          <cell r="Q1544">
            <v>1000</v>
          </cell>
          <cell r="R1544">
            <v>0</v>
          </cell>
          <cell r="S1544">
            <v>0</v>
          </cell>
          <cell r="T1544">
            <v>0</v>
          </cell>
          <cell r="U1544">
            <v>1000</v>
          </cell>
          <cell r="V1544">
            <v>0</v>
          </cell>
          <cell r="W1544">
            <v>0</v>
          </cell>
        </row>
        <row r="1545">
          <cell r="D1545" t="str">
            <v>기획실 업무지원팀</v>
          </cell>
          <cell r="E1545">
            <v>719930024</v>
          </cell>
          <cell r="F1545" t="str">
            <v>COMPUTER</v>
          </cell>
          <cell r="G1545" t="str">
            <v>1993.08.31</v>
          </cell>
          <cell r="H1545">
            <v>1997.09</v>
          </cell>
          <cell r="I1545">
            <v>5</v>
          </cell>
          <cell r="J1545">
            <v>0.45100000000000001</v>
          </cell>
          <cell r="K1545">
            <v>2000000</v>
          </cell>
          <cell r="L1545">
            <v>0</v>
          </cell>
          <cell r="M1545">
            <v>2000000</v>
          </cell>
          <cell r="N1545">
            <v>1999000</v>
          </cell>
          <cell r="O1545">
            <v>0</v>
          </cell>
          <cell r="P1545">
            <v>1999000</v>
          </cell>
          <cell r="Q1545">
            <v>1000</v>
          </cell>
          <cell r="R1545">
            <v>0</v>
          </cell>
          <cell r="S1545">
            <v>0</v>
          </cell>
          <cell r="T1545">
            <v>0</v>
          </cell>
          <cell r="U1545">
            <v>1000</v>
          </cell>
          <cell r="V1545">
            <v>0</v>
          </cell>
          <cell r="W1545">
            <v>0</v>
          </cell>
        </row>
        <row r="1546">
          <cell r="D1546" t="str">
            <v>기획실 업무지원팀</v>
          </cell>
          <cell r="E1546">
            <v>719930025</v>
          </cell>
          <cell r="F1546" t="str">
            <v>COMPUTER</v>
          </cell>
          <cell r="G1546" t="str">
            <v>1993.08.31</v>
          </cell>
          <cell r="H1546">
            <v>1997.09</v>
          </cell>
          <cell r="I1546">
            <v>5</v>
          </cell>
          <cell r="J1546">
            <v>0.45100000000000001</v>
          </cell>
          <cell r="K1546">
            <v>1050000</v>
          </cell>
          <cell r="L1546">
            <v>0</v>
          </cell>
          <cell r="M1546">
            <v>1050000</v>
          </cell>
          <cell r="N1546">
            <v>1049000</v>
          </cell>
          <cell r="O1546">
            <v>0</v>
          </cell>
          <cell r="P1546">
            <v>1049000</v>
          </cell>
          <cell r="Q1546">
            <v>1000</v>
          </cell>
          <cell r="R1546">
            <v>0</v>
          </cell>
          <cell r="S1546">
            <v>0</v>
          </cell>
          <cell r="T1546">
            <v>0</v>
          </cell>
          <cell r="U1546">
            <v>1000</v>
          </cell>
          <cell r="V1546">
            <v>0</v>
          </cell>
          <cell r="W1546">
            <v>0</v>
          </cell>
        </row>
        <row r="1547">
          <cell r="D1547" t="str">
            <v>기획실 업무지원팀</v>
          </cell>
          <cell r="E1547">
            <v>719930026</v>
          </cell>
          <cell r="F1547" t="str">
            <v>비디오 카메라</v>
          </cell>
          <cell r="G1547" t="str">
            <v>1993.09.07</v>
          </cell>
          <cell r="H1547">
            <v>2001.07</v>
          </cell>
          <cell r="I1547">
            <v>5</v>
          </cell>
          <cell r="J1547">
            <v>0.45100000000000001</v>
          </cell>
          <cell r="K1547">
            <v>1760000</v>
          </cell>
          <cell r="L1547">
            <v>0</v>
          </cell>
          <cell r="M1547">
            <v>1760000</v>
          </cell>
          <cell r="N1547">
            <v>1759000</v>
          </cell>
          <cell r="O1547">
            <v>0</v>
          </cell>
          <cell r="P1547">
            <v>1759000</v>
          </cell>
          <cell r="Q1547">
            <v>1000</v>
          </cell>
          <cell r="R1547">
            <v>0</v>
          </cell>
          <cell r="S1547">
            <v>0</v>
          </cell>
          <cell r="T1547">
            <v>0</v>
          </cell>
          <cell r="U1547">
            <v>1000</v>
          </cell>
          <cell r="V1547">
            <v>0</v>
          </cell>
          <cell r="W1547">
            <v>0</v>
          </cell>
        </row>
        <row r="1548">
          <cell r="D1548" t="str">
            <v>기획실 업무지원팀</v>
          </cell>
          <cell r="E1548">
            <v>719930027</v>
          </cell>
          <cell r="F1548" t="str">
            <v>COMPUTER</v>
          </cell>
          <cell r="G1548" t="str">
            <v>1993.09.30</v>
          </cell>
          <cell r="H1548">
            <v>1997.1</v>
          </cell>
          <cell r="I1548">
            <v>5</v>
          </cell>
          <cell r="J1548">
            <v>0.45100000000000001</v>
          </cell>
          <cell r="K1548">
            <v>1554545</v>
          </cell>
          <cell r="L1548">
            <v>0</v>
          </cell>
          <cell r="M1548">
            <v>1554545</v>
          </cell>
          <cell r="N1548">
            <v>1553545</v>
          </cell>
          <cell r="O1548">
            <v>0</v>
          </cell>
          <cell r="P1548">
            <v>1553545</v>
          </cell>
          <cell r="Q1548">
            <v>1000</v>
          </cell>
          <cell r="R1548">
            <v>0</v>
          </cell>
          <cell r="S1548">
            <v>0</v>
          </cell>
          <cell r="T1548">
            <v>0</v>
          </cell>
          <cell r="U1548">
            <v>1000</v>
          </cell>
          <cell r="V1548">
            <v>0</v>
          </cell>
          <cell r="W1548">
            <v>0</v>
          </cell>
        </row>
        <row r="1549">
          <cell r="D1549" t="str">
            <v>기획실 업무지원팀</v>
          </cell>
          <cell r="E1549">
            <v>719930028</v>
          </cell>
          <cell r="F1549" t="str">
            <v>COMPUTER</v>
          </cell>
          <cell r="G1549" t="str">
            <v>1993.09.30</v>
          </cell>
          <cell r="H1549">
            <v>1997.1</v>
          </cell>
          <cell r="I1549">
            <v>5</v>
          </cell>
          <cell r="J1549">
            <v>0.45100000000000001</v>
          </cell>
          <cell r="K1549">
            <v>3100000</v>
          </cell>
          <cell r="L1549">
            <v>0</v>
          </cell>
          <cell r="M1549">
            <v>3100000</v>
          </cell>
          <cell r="N1549">
            <v>3099000</v>
          </cell>
          <cell r="O1549">
            <v>0</v>
          </cell>
          <cell r="P1549">
            <v>3099000</v>
          </cell>
          <cell r="Q1549">
            <v>1000</v>
          </cell>
          <cell r="R1549">
            <v>0</v>
          </cell>
          <cell r="S1549">
            <v>0</v>
          </cell>
          <cell r="T1549">
            <v>0</v>
          </cell>
          <cell r="U1549">
            <v>1000</v>
          </cell>
          <cell r="V1549">
            <v>0</v>
          </cell>
          <cell r="W1549">
            <v>0</v>
          </cell>
        </row>
        <row r="1550">
          <cell r="D1550" t="str">
            <v>기획실 업무지원팀</v>
          </cell>
          <cell r="E1550">
            <v>719930029</v>
          </cell>
          <cell r="F1550" t="str">
            <v>PRINTERR</v>
          </cell>
          <cell r="G1550" t="str">
            <v>1993.09.30</v>
          </cell>
          <cell r="H1550">
            <v>1997.1</v>
          </cell>
          <cell r="I1550">
            <v>5</v>
          </cell>
          <cell r="J1550">
            <v>0.45100000000000001</v>
          </cell>
          <cell r="K1550">
            <v>975000</v>
          </cell>
          <cell r="L1550">
            <v>0</v>
          </cell>
          <cell r="M1550">
            <v>975000</v>
          </cell>
          <cell r="N1550">
            <v>974000</v>
          </cell>
          <cell r="O1550">
            <v>0</v>
          </cell>
          <cell r="P1550">
            <v>974000</v>
          </cell>
          <cell r="Q1550">
            <v>1000</v>
          </cell>
          <cell r="R1550">
            <v>0</v>
          </cell>
          <cell r="S1550">
            <v>0</v>
          </cell>
          <cell r="T1550">
            <v>0</v>
          </cell>
          <cell r="U1550">
            <v>1000</v>
          </cell>
          <cell r="V1550">
            <v>0</v>
          </cell>
          <cell r="W1550">
            <v>0</v>
          </cell>
        </row>
        <row r="1551">
          <cell r="D1551" t="str">
            <v>기획실 업무지원팀</v>
          </cell>
          <cell r="E1551">
            <v>719930030</v>
          </cell>
          <cell r="F1551" t="str">
            <v>COMPUTER</v>
          </cell>
          <cell r="G1551" t="str">
            <v>1993.10.19</v>
          </cell>
          <cell r="H1551">
            <v>1997.11</v>
          </cell>
          <cell r="I1551">
            <v>5</v>
          </cell>
          <cell r="J1551">
            <v>0.45100000000000001</v>
          </cell>
          <cell r="K1551">
            <v>1100000</v>
          </cell>
          <cell r="L1551">
            <v>0</v>
          </cell>
          <cell r="M1551">
            <v>1100000</v>
          </cell>
          <cell r="N1551">
            <v>1099000</v>
          </cell>
          <cell r="O1551">
            <v>0</v>
          </cell>
          <cell r="P1551">
            <v>1099000</v>
          </cell>
          <cell r="Q1551">
            <v>1000</v>
          </cell>
          <cell r="R1551">
            <v>0</v>
          </cell>
          <cell r="S1551">
            <v>0</v>
          </cell>
          <cell r="T1551">
            <v>0</v>
          </cell>
          <cell r="U1551">
            <v>1000</v>
          </cell>
          <cell r="V1551">
            <v>0</v>
          </cell>
          <cell r="W1551">
            <v>0</v>
          </cell>
        </row>
        <row r="1552">
          <cell r="D1552" t="str">
            <v>기획실 업무지원팀</v>
          </cell>
          <cell r="E1552">
            <v>719930031</v>
          </cell>
          <cell r="F1552" t="str">
            <v>PRINTER</v>
          </cell>
          <cell r="G1552" t="str">
            <v>1993.10.31</v>
          </cell>
          <cell r="H1552">
            <v>1997.11</v>
          </cell>
          <cell r="I1552">
            <v>5</v>
          </cell>
          <cell r="J1552">
            <v>0.45100000000000001</v>
          </cell>
          <cell r="K1552">
            <v>1950000</v>
          </cell>
          <cell r="L1552">
            <v>0</v>
          </cell>
          <cell r="M1552">
            <v>1950000</v>
          </cell>
          <cell r="N1552">
            <v>1949000</v>
          </cell>
          <cell r="O1552">
            <v>0</v>
          </cell>
          <cell r="P1552">
            <v>1949000</v>
          </cell>
          <cell r="Q1552">
            <v>1000</v>
          </cell>
          <cell r="R1552">
            <v>0</v>
          </cell>
          <cell r="S1552">
            <v>0</v>
          </cell>
          <cell r="T1552">
            <v>0</v>
          </cell>
          <cell r="U1552">
            <v>1000</v>
          </cell>
          <cell r="V1552">
            <v>0</v>
          </cell>
          <cell r="W1552">
            <v>0</v>
          </cell>
        </row>
        <row r="1553">
          <cell r="D1553" t="str">
            <v>기획실 업무지원팀</v>
          </cell>
          <cell r="E1553">
            <v>719930032</v>
          </cell>
          <cell r="F1553" t="str">
            <v>COMPUTER</v>
          </cell>
          <cell r="G1553" t="str">
            <v>1993.10.31</v>
          </cell>
          <cell r="H1553">
            <v>1997.11</v>
          </cell>
          <cell r="I1553">
            <v>5</v>
          </cell>
          <cell r="J1553">
            <v>0.45100000000000001</v>
          </cell>
          <cell r="K1553">
            <v>7315000</v>
          </cell>
          <cell r="L1553">
            <v>0</v>
          </cell>
          <cell r="M1553">
            <v>7315000</v>
          </cell>
          <cell r="N1553">
            <v>7314000</v>
          </cell>
          <cell r="O1553">
            <v>0</v>
          </cell>
          <cell r="P1553">
            <v>7314000</v>
          </cell>
          <cell r="Q1553">
            <v>1000</v>
          </cell>
          <cell r="R1553">
            <v>0</v>
          </cell>
          <cell r="S1553">
            <v>0</v>
          </cell>
          <cell r="T1553">
            <v>0</v>
          </cell>
          <cell r="U1553">
            <v>1000</v>
          </cell>
          <cell r="V1553">
            <v>0</v>
          </cell>
          <cell r="W1553">
            <v>0</v>
          </cell>
        </row>
        <row r="1554">
          <cell r="D1554" t="str">
            <v>기획실 업무지원팀</v>
          </cell>
          <cell r="E1554">
            <v>719930033</v>
          </cell>
          <cell r="F1554" t="str">
            <v>PRINTER</v>
          </cell>
          <cell r="G1554" t="str">
            <v>1993.10.31</v>
          </cell>
          <cell r="H1554">
            <v>1997.11</v>
          </cell>
          <cell r="I1554">
            <v>5</v>
          </cell>
          <cell r="J1554">
            <v>0.45100000000000001</v>
          </cell>
          <cell r="K1554">
            <v>3320000</v>
          </cell>
          <cell r="L1554">
            <v>0</v>
          </cell>
          <cell r="M1554">
            <v>3320000</v>
          </cell>
          <cell r="N1554">
            <v>3319000</v>
          </cell>
          <cell r="O1554">
            <v>0</v>
          </cell>
          <cell r="P1554">
            <v>3319000</v>
          </cell>
          <cell r="Q1554">
            <v>1000</v>
          </cell>
          <cell r="R1554">
            <v>0</v>
          </cell>
          <cell r="S1554">
            <v>0</v>
          </cell>
          <cell r="T1554">
            <v>0</v>
          </cell>
          <cell r="U1554">
            <v>1000</v>
          </cell>
          <cell r="V1554">
            <v>0</v>
          </cell>
          <cell r="W1554">
            <v>0</v>
          </cell>
        </row>
        <row r="1555">
          <cell r="D1555" t="str">
            <v>기획실 업무지원팀</v>
          </cell>
          <cell r="E1555">
            <v>719930034</v>
          </cell>
          <cell r="F1555" t="str">
            <v>PRINTER</v>
          </cell>
          <cell r="G1555" t="str">
            <v>1993.10.31</v>
          </cell>
          <cell r="H1555">
            <v>1997.11</v>
          </cell>
          <cell r="I1555">
            <v>5</v>
          </cell>
          <cell r="J1555">
            <v>0.45100000000000001</v>
          </cell>
          <cell r="K1555">
            <v>6800000</v>
          </cell>
          <cell r="L1555">
            <v>0</v>
          </cell>
          <cell r="M1555">
            <v>6800000</v>
          </cell>
          <cell r="N1555">
            <v>6799000</v>
          </cell>
          <cell r="O1555">
            <v>0</v>
          </cell>
          <cell r="P1555">
            <v>6799000</v>
          </cell>
          <cell r="Q1555">
            <v>1000</v>
          </cell>
          <cell r="R1555">
            <v>0</v>
          </cell>
          <cell r="S1555">
            <v>0</v>
          </cell>
          <cell r="T1555">
            <v>0</v>
          </cell>
          <cell r="U1555">
            <v>1000</v>
          </cell>
          <cell r="V1555">
            <v>0</v>
          </cell>
          <cell r="W1555">
            <v>0</v>
          </cell>
        </row>
        <row r="1556">
          <cell r="D1556" t="str">
            <v>기획실 업무지원팀</v>
          </cell>
          <cell r="E1556">
            <v>719930035</v>
          </cell>
          <cell r="F1556" t="str">
            <v>PRINTER</v>
          </cell>
          <cell r="G1556" t="str">
            <v>1993.10.31</v>
          </cell>
          <cell r="H1556">
            <v>1997.11</v>
          </cell>
          <cell r="I1556">
            <v>5</v>
          </cell>
          <cell r="J1556">
            <v>0.45100000000000001</v>
          </cell>
          <cell r="K1556">
            <v>2150000</v>
          </cell>
          <cell r="L1556">
            <v>0</v>
          </cell>
          <cell r="M1556">
            <v>2150000</v>
          </cell>
          <cell r="N1556">
            <v>2149000</v>
          </cell>
          <cell r="O1556">
            <v>0</v>
          </cell>
          <cell r="P1556">
            <v>2149000</v>
          </cell>
          <cell r="Q1556">
            <v>1000</v>
          </cell>
          <cell r="R1556">
            <v>0</v>
          </cell>
          <cell r="S1556">
            <v>0</v>
          </cell>
          <cell r="T1556">
            <v>0</v>
          </cell>
          <cell r="U1556">
            <v>1000</v>
          </cell>
          <cell r="V1556">
            <v>0</v>
          </cell>
          <cell r="W1556">
            <v>0</v>
          </cell>
        </row>
        <row r="1557">
          <cell r="D1557" t="str">
            <v>기획실 업무지원팀</v>
          </cell>
          <cell r="E1557">
            <v>719930036</v>
          </cell>
          <cell r="F1557" t="str">
            <v>PRINTER</v>
          </cell>
          <cell r="G1557" t="str">
            <v>1993.11.30</v>
          </cell>
          <cell r="H1557">
            <v>1997.11</v>
          </cell>
          <cell r="I1557">
            <v>5</v>
          </cell>
          <cell r="J1557">
            <v>0.45100000000000001</v>
          </cell>
          <cell r="K1557">
            <v>2870000</v>
          </cell>
          <cell r="L1557">
            <v>0</v>
          </cell>
          <cell r="M1557">
            <v>2870000</v>
          </cell>
          <cell r="N1557">
            <v>2869000</v>
          </cell>
          <cell r="O1557">
            <v>0</v>
          </cell>
          <cell r="P1557">
            <v>2869000</v>
          </cell>
          <cell r="Q1557">
            <v>1000</v>
          </cell>
          <cell r="R1557">
            <v>0</v>
          </cell>
          <cell r="S1557">
            <v>0</v>
          </cell>
          <cell r="T1557">
            <v>0</v>
          </cell>
          <cell r="U1557">
            <v>1000</v>
          </cell>
          <cell r="V1557">
            <v>0</v>
          </cell>
          <cell r="W1557">
            <v>0</v>
          </cell>
        </row>
        <row r="1558">
          <cell r="D1558" t="str">
            <v>기획실 업무지원팀</v>
          </cell>
          <cell r="E1558">
            <v>719930037</v>
          </cell>
          <cell r="F1558" t="str">
            <v>COMPUTER</v>
          </cell>
          <cell r="G1558" t="str">
            <v>1993.11.30</v>
          </cell>
          <cell r="H1558">
            <v>1997.11</v>
          </cell>
          <cell r="I1558">
            <v>5</v>
          </cell>
          <cell r="J1558">
            <v>0.45100000000000001</v>
          </cell>
          <cell r="K1558">
            <v>1045000</v>
          </cell>
          <cell r="L1558">
            <v>0</v>
          </cell>
          <cell r="M1558">
            <v>1045000</v>
          </cell>
          <cell r="N1558">
            <v>1044000</v>
          </cell>
          <cell r="O1558">
            <v>0</v>
          </cell>
          <cell r="P1558">
            <v>1044000</v>
          </cell>
          <cell r="Q1558">
            <v>1000</v>
          </cell>
          <cell r="R1558">
            <v>0</v>
          </cell>
          <cell r="S1558">
            <v>0</v>
          </cell>
          <cell r="T1558">
            <v>0</v>
          </cell>
          <cell r="U1558">
            <v>1000</v>
          </cell>
          <cell r="V1558">
            <v>0</v>
          </cell>
          <cell r="W1558">
            <v>0</v>
          </cell>
        </row>
        <row r="1559">
          <cell r="D1559" t="str">
            <v>기획실 업무지원팀</v>
          </cell>
          <cell r="E1559">
            <v>719930038</v>
          </cell>
          <cell r="F1559" t="str">
            <v>PRINTER</v>
          </cell>
          <cell r="G1559" t="str">
            <v>1993.12.31</v>
          </cell>
          <cell r="H1559">
            <v>1997.12</v>
          </cell>
          <cell r="I1559">
            <v>5</v>
          </cell>
          <cell r="J1559">
            <v>0.45100000000000001</v>
          </cell>
          <cell r="K1559">
            <v>1030000</v>
          </cell>
          <cell r="L1559">
            <v>0</v>
          </cell>
          <cell r="M1559">
            <v>1030000</v>
          </cell>
          <cell r="N1559">
            <v>1029000</v>
          </cell>
          <cell r="O1559">
            <v>0</v>
          </cell>
          <cell r="P1559">
            <v>1029000</v>
          </cell>
          <cell r="Q1559">
            <v>1000</v>
          </cell>
          <cell r="R1559">
            <v>0</v>
          </cell>
          <cell r="S1559">
            <v>0</v>
          </cell>
          <cell r="T1559">
            <v>0</v>
          </cell>
          <cell r="U1559">
            <v>1000</v>
          </cell>
          <cell r="V1559">
            <v>0</v>
          </cell>
          <cell r="W1559">
            <v>0</v>
          </cell>
        </row>
        <row r="1560">
          <cell r="D1560" t="str">
            <v>기획실 업무지원팀</v>
          </cell>
          <cell r="E1560">
            <v>719930039</v>
          </cell>
          <cell r="F1560" t="str">
            <v>문서세단기</v>
          </cell>
          <cell r="G1560" t="str">
            <v>1993.12.31</v>
          </cell>
          <cell r="H1560">
            <v>2000.03</v>
          </cell>
          <cell r="I1560">
            <v>5</v>
          </cell>
          <cell r="J1560">
            <v>0.45100000000000001</v>
          </cell>
          <cell r="K1560">
            <v>748000</v>
          </cell>
          <cell r="L1560">
            <v>0</v>
          </cell>
          <cell r="M1560">
            <v>748000</v>
          </cell>
          <cell r="N1560">
            <v>747000</v>
          </cell>
          <cell r="O1560">
            <v>0</v>
          </cell>
          <cell r="P1560">
            <v>747000</v>
          </cell>
          <cell r="Q1560">
            <v>1000</v>
          </cell>
          <cell r="R1560">
            <v>0</v>
          </cell>
          <cell r="S1560">
            <v>0</v>
          </cell>
          <cell r="T1560">
            <v>0</v>
          </cell>
          <cell r="U1560">
            <v>1000</v>
          </cell>
          <cell r="V1560">
            <v>0</v>
          </cell>
          <cell r="W1560">
            <v>0</v>
          </cell>
        </row>
        <row r="1561">
          <cell r="D1561" t="str">
            <v>기획실 업무지원팀</v>
          </cell>
          <cell r="E1561">
            <v>719930040</v>
          </cell>
          <cell r="F1561" t="str">
            <v>COMPUTER</v>
          </cell>
          <cell r="G1561" t="str">
            <v>1993.12.31</v>
          </cell>
          <cell r="H1561">
            <v>1997.12</v>
          </cell>
          <cell r="I1561">
            <v>5</v>
          </cell>
          <cell r="J1561">
            <v>0.45100000000000001</v>
          </cell>
          <cell r="K1561">
            <v>1045000</v>
          </cell>
          <cell r="L1561">
            <v>0</v>
          </cell>
          <cell r="M1561">
            <v>1045000</v>
          </cell>
          <cell r="N1561">
            <v>1044000</v>
          </cell>
          <cell r="O1561">
            <v>0</v>
          </cell>
          <cell r="P1561">
            <v>1044000</v>
          </cell>
          <cell r="Q1561">
            <v>1000</v>
          </cell>
          <cell r="R1561">
            <v>0</v>
          </cell>
          <cell r="S1561">
            <v>0</v>
          </cell>
          <cell r="T1561">
            <v>0</v>
          </cell>
          <cell r="U1561">
            <v>1000</v>
          </cell>
          <cell r="V1561">
            <v>0</v>
          </cell>
          <cell r="W1561">
            <v>0</v>
          </cell>
        </row>
        <row r="1562">
          <cell r="D1562" t="str">
            <v>기획실 업무지원팀</v>
          </cell>
          <cell r="E1562">
            <v>719930041</v>
          </cell>
          <cell r="F1562" t="str">
            <v>IJI FAX</v>
          </cell>
          <cell r="G1562" t="str">
            <v>1993.12.31</v>
          </cell>
          <cell r="H1562">
            <v>2000.03</v>
          </cell>
          <cell r="I1562">
            <v>5</v>
          </cell>
          <cell r="J1562">
            <v>0.45100000000000001</v>
          </cell>
          <cell r="K1562">
            <v>1439690</v>
          </cell>
          <cell r="L1562">
            <v>0</v>
          </cell>
          <cell r="M1562">
            <v>1439690</v>
          </cell>
          <cell r="N1562">
            <v>1438690</v>
          </cell>
          <cell r="O1562">
            <v>0</v>
          </cell>
          <cell r="P1562">
            <v>1438690</v>
          </cell>
          <cell r="Q1562">
            <v>1000</v>
          </cell>
          <cell r="R1562">
            <v>0</v>
          </cell>
          <cell r="S1562">
            <v>0</v>
          </cell>
          <cell r="T1562">
            <v>0</v>
          </cell>
          <cell r="U1562">
            <v>1000</v>
          </cell>
          <cell r="V1562">
            <v>0</v>
          </cell>
          <cell r="W1562">
            <v>0</v>
          </cell>
        </row>
        <row r="1563">
          <cell r="D1563" t="str">
            <v>기획실 업무지원팀</v>
          </cell>
          <cell r="E1563">
            <v>719940010</v>
          </cell>
          <cell r="F1563" t="str">
            <v>컴퓨터</v>
          </cell>
          <cell r="G1563" t="str">
            <v>1994.02.26</v>
          </cell>
          <cell r="H1563">
            <v>2000.03</v>
          </cell>
          <cell r="I1563">
            <v>5</v>
          </cell>
          <cell r="J1563">
            <v>0.45100000000000001</v>
          </cell>
          <cell r="K1563">
            <v>1450000</v>
          </cell>
          <cell r="L1563">
            <v>0</v>
          </cell>
          <cell r="M1563">
            <v>1450000</v>
          </cell>
          <cell r="N1563">
            <v>1449000</v>
          </cell>
          <cell r="O1563">
            <v>0</v>
          </cell>
          <cell r="P1563">
            <v>1449000</v>
          </cell>
          <cell r="Q1563">
            <v>1000</v>
          </cell>
          <cell r="R1563">
            <v>0</v>
          </cell>
          <cell r="S1563">
            <v>0</v>
          </cell>
          <cell r="T1563">
            <v>0</v>
          </cell>
          <cell r="U1563">
            <v>1000</v>
          </cell>
          <cell r="V1563">
            <v>0</v>
          </cell>
          <cell r="W1563">
            <v>0</v>
          </cell>
        </row>
        <row r="1564">
          <cell r="D1564" t="str">
            <v>기획실 업무지원팀</v>
          </cell>
          <cell r="E1564">
            <v>719940015</v>
          </cell>
          <cell r="F1564" t="str">
            <v>컴퓨터</v>
          </cell>
          <cell r="G1564" t="str">
            <v>1994.03.24</v>
          </cell>
          <cell r="H1564">
            <v>2000.03</v>
          </cell>
          <cell r="I1564">
            <v>5</v>
          </cell>
          <cell r="J1564">
            <v>0.45100000000000001</v>
          </cell>
          <cell r="K1564">
            <v>1580000</v>
          </cell>
          <cell r="L1564">
            <v>0</v>
          </cell>
          <cell r="M1564">
            <v>1580000</v>
          </cell>
          <cell r="N1564">
            <v>1579000</v>
          </cell>
          <cell r="O1564">
            <v>0</v>
          </cell>
          <cell r="P1564">
            <v>1579000</v>
          </cell>
          <cell r="Q1564">
            <v>1000</v>
          </cell>
          <cell r="R1564">
            <v>0</v>
          </cell>
          <cell r="S1564">
            <v>0</v>
          </cell>
          <cell r="T1564">
            <v>0</v>
          </cell>
          <cell r="U1564">
            <v>1000</v>
          </cell>
          <cell r="V1564">
            <v>0</v>
          </cell>
          <cell r="W1564">
            <v>0</v>
          </cell>
        </row>
        <row r="1565">
          <cell r="D1565" t="str">
            <v>기획실 업무지원팀</v>
          </cell>
          <cell r="E1565">
            <v>719940016</v>
          </cell>
          <cell r="F1565" t="str">
            <v>컴퓨터</v>
          </cell>
          <cell r="G1565" t="str">
            <v>1994.03.24</v>
          </cell>
          <cell r="H1565">
            <v>2000.03</v>
          </cell>
          <cell r="I1565">
            <v>5</v>
          </cell>
          <cell r="J1565">
            <v>0.45100000000000001</v>
          </cell>
          <cell r="K1565">
            <v>1580000</v>
          </cell>
          <cell r="L1565">
            <v>0</v>
          </cell>
          <cell r="M1565">
            <v>1580000</v>
          </cell>
          <cell r="N1565">
            <v>1579000</v>
          </cell>
          <cell r="O1565">
            <v>0</v>
          </cell>
          <cell r="P1565">
            <v>1579000</v>
          </cell>
          <cell r="Q1565">
            <v>1000</v>
          </cell>
          <cell r="R1565">
            <v>0</v>
          </cell>
          <cell r="S1565">
            <v>0</v>
          </cell>
          <cell r="T1565">
            <v>0</v>
          </cell>
          <cell r="U1565">
            <v>1000</v>
          </cell>
          <cell r="V1565">
            <v>0</v>
          </cell>
          <cell r="W1565">
            <v>0</v>
          </cell>
        </row>
        <row r="1566">
          <cell r="D1566" t="str">
            <v>기획실 업무지원팀</v>
          </cell>
          <cell r="E1566">
            <v>719940027</v>
          </cell>
          <cell r="F1566" t="str">
            <v>전자교환기</v>
          </cell>
          <cell r="G1566" t="str">
            <v>1994.05.23</v>
          </cell>
          <cell r="H1566">
            <v>2002.06</v>
          </cell>
          <cell r="I1566">
            <v>5</v>
          </cell>
          <cell r="J1566">
            <v>0.45100000000000001</v>
          </cell>
          <cell r="K1566">
            <v>71500000</v>
          </cell>
          <cell r="L1566">
            <v>0</v>
          </cell>
          <cell r="M1566">
            <v>71500000</v>
          </cell>
          <cell r="N1566">
            <v>66930885</v>
          </cell>
          <cell r="O1566">
            <v>4568115</v>
          </cell>
          <cell r="P1566">
            <v>71499000</v>
          </cell>
          <cell r="Q1566">
            <v>1000</v>
          </cell>
          <cell r="R1566">
            <v>0</v>
          </cell>
          <cell r="S1566">
            <v>0</v>
          </cell>
          <cell r="T1566">
            <v>4568115</v>
          </cell>
          <cell r="U1566">
            <v>1000</v>
          </cell>
          <cell r="V1566">
            <v>0</v>
          </cell>
          <cell r="W1566">
            <v>0</v>
          </cell>
        </row>
        <row r="1567">
          <cell r="D1567" t="str">
            <v>기획실 업무지원팀</v>
          </cell>
          <cell r="E1567">
            <v>719940049</v>
          </cell>
          <cell r="F1567" t="str">
            <v>컴퓨터</v>
          </cell>
          <cell r="G1567" t="str">
            <v>1994.08.31</v>
          </cell>
          <cell r="H1567">
            <v>2000.03</v>
          </cell>
          <cell r="I1567">
            <v>5</v>
          </cell>
          <cell r="J1567">
            <v>0.45100000000000001</v>
          </cell>
          <cell r="K1567">
            <v>1910000</v>
          </cell>
          <cell r="L1567">
            <v>0</v>
          </cell>
          <cell r="M1567">
            <v>1910000</v>
          </cell>
          <cell r="N1567">
            <v>1909000</v>
          </cell>
          <cell r="O1567">
            <v>0</v>
          </cell>
          <cell r="P1567">
            <v>1909000</v>
          </cell>
          <cell r="Q1567">
            <v>1000</v>
          </cell>
          <cell r="R1567">
            <v>0</v>
          </cell>
          <cell r="S1567">
            <v>0</v>
          </cell>
          <cell r="T1567">
            <v>0</v>
          </cell>
          <cell r="U1567">
            <v>1000</v>
          </cell>
          <cell r="V1567">
            <v>0</v>
          </cell>
          <cell r="W1567">
            <v>0</v>
          </cell>
        </row>
        <row r="1568">
          <cell r="D1568" t="str">
            <v>기획실 업무지원팀</v>
          </cell>
          <cell r="E1568">
            <v>719940062</v>
          </cell>
          <cell r="F1568" t="str">
            <v>프린터</v>
          </cell>
          <cell r="G1568" t="str">
            <v>1994.10.31</v>
          </cell>
          <cell r="H1568">
            <v>2000.03</v>
          </cell>
          <cell r="I1568">
            <v>5</v>
          </cell>
          <cell r="J1568">
            <v>0.45100000000000001</v>
          </cell>
          <cell r="K1568">
            <v>1748800</v>
          </cell>
          <cell r="L1568">
            <v>0</v>
          </cell>
          <cell r="M1568">
            <v>1748800</v>
          </cell>
          <cell r="N1568">
            <v>1747800</v>
          </cell>
          <cell r="O1568">
            <v>0</v>
          </cell>
          <cell r="P1568">
            <v>1747800</v>
          </cell>
          <cell r="Q1568">
            <v>1000</v>
          </cell>
          <cell r="R1568">
            <v>0</v>
          </cell>
          <cell r="S1568">
            <v>0</v>
          </cell>
          <cell r="T1568">
            <v>0</v>
          </cell>
          <cell r="U1568">
            <v>1000</v>
          </cell>
          <cell r="V1568">
            <v>0</v>
          </cell>
          <cell r="W1568">
            <v>0</v>
          </cell>
        </row>
        <row r="1569">
          <cell r="D1569" t="str">
            <v>기획실 업무지원팀</v>
          </cell>
          <cell r="E1569">
            <v>719940063</v>
          </cell>
          <cell r="F1569" t="str">
            <v>프린터</v>
          </cell>
          <cell r="G1569" t="str">
            <v>1994.10.31</v>
          </cell>
          <cell r="H1569">
            <v>2000.03</v>
          </cell>
          <cell r="I1569">
            <v>5</v>
          </cell>
          <cell r="J1569">
            <v>0.45100000000000001</v>
          </cell>
          <cell r="K1569">
            <v>874400</v>
          </cell>
          <cell r="L1569">
            <v>0</v>
          </cell>
          <cell r="M1569">
            <v>874400</v>
          </cell>
          <cell r="N1569">
            <v>873400</v>
          </cell>
          <cell r="O1569">
            <v>0</v>
          </cell>
          <cell r="P1569">
            <v>873400</v>
          </cell>
          <cell r="Q1569">
            <v>1000</v>
          </cell>
          <cell r="R1569">
            <v>0</v>
          </cell>
          <cell r="S1569">
            <v>0</v>
          </cell>
          <cell r="T1569">
            <v>0</v>
          </cell>
          <cell r="U1569">
            <v>1000</v>
          </cell>
          <cell r="V1569">
            <v>0</v>
          </cell>
          <cell r="W1569">
            <v>0</v>
          </cell>
        </row>
        <row r="1570">
          <cell r="D1570" t="str">
            <v>기획실 업무지원팀</v>
          </cell>
          <cell r="E1570">
            <v>719940068</v>
          </cell>
          <cell r="F1570" t="str">
            <v>컴퓨터486</v>
          </cell>
          <cell r="G1570" t="str">
            <v>1994.11.30</v>
          </cell>
          <cell r="H1570">
            <v>2000.03</v>
          </cell>
          <cell r="I1570">
            <v>5</v>
          </cell>
          <cell r="J1570">
            <v>0.45100000000000001</v>
          </cell>
          <cell r="K1570">
            <v>3940000</v>
          </cell>
          <cell r="L1570">
            <v>0</v>
          </cell>
          <cell r="M1570">
            <v>3940000</v>
          </cell>
          <cell r="N1570">
            <v>3939000</v>
          </cell>
          <cell r="O1570">
            <v>0</v>
          </cell>
          <cell r="P1570">
            <v>3939000</v>
          </cell>
          <cell r="Q1570">
            <v>1000</v>
          </cell>
          <cell r="R1570">
            <v>0</v>
          </cell>
          <cell r="S1570">
            <v>0</v>
          </cell>
          <cell r="T1570">
            <v>0</v>
          </cell>
          <cell r="U1570">
            <v>1000</v>
          </cell>
          <cell r="V1570">
            <v>0</v>
          </cell>
          <cell r="W1570">
            <v>0</v>
          </cell>
        </row>
        <row r="1571">
          <cell r="D1571" t="str">
            <v>기획실 업무지원팀</v>
          </cell>
          <cell r="E1571">
            <v>719950016</v>
          </cell>
          <cell r="F1571" t="str">
            <v>냉난방기</v>
          </cell>
          <cell r="G1571" t="str">
            <v>1995.03.23</v>
          </cell>
          <cell r="H1571">
            <v>2000.07</v>
          </cell>
          <cell r="I1571">
            <v>5</v>
          </cell>
          <cell r="J1571">
            <v>0.45100000000000001</v>
          </cell>
          <cell r="K1571">
            <v>7100000</v>
          </cell>
          <cell r="L1571">
            <v>0</v>
          </cell>
          <cell r="M1571">
            <v>7100000</v>
          </cell>
          <cell r="N1571">
            <v>7099000</v>
          </cell>
          <cell r="O1571">
            <v>0</v>
          </cell>
          <cell r="P1571">
            <v>7099000</v>
          </cell>
          <cell r="Q1571">
            <v>1000</v>
          </cell>
          <cell r="R1571">
            <v>0</v>
          </cell>
          <cell r="S1571">
            <v>0</v>
          </cell>
          <cell r="T1571">
            <v>0</v>
          </cell>
          <cell r="U1571">
            <v>1000</v>
          </cell>
          <cell r="V1571">
            <v>0</v>
          </cell>
          <cell r="W1571">
            <v>0</v>
          </cell>
        </row>
        <row r="1572">
          <cell r="D1572" t="str">
            <v>기획실 업무지원팀</v>
          </cell>
          <cell r="E1572">
            <v>719950048</v>
          </cell>
          <cell r="F1572" t="str">
            <v>프린터</v>
          </cell>
          <cell r="G1572" t="str">
            <v>1995.07.06</v>
          </cell>
          <cell r="H1572">
            <v>1999.1</v>
          </cell>
          <cell r="I1572">
            <v>5</v>
          </cell>
          <cell r="J1572">
            <v>0.45100000000000001</v>
          </cell>
          <cell r="K1572">
            <v>874400</v>
          </cell>
          <cell r="L1572">
            <v>0</v>
          </cell>
          <cell r="M1572">
            <v>874400</v>
          </cell>
          <cell r="N1572">
            <v>873400</v>
          </cell>
          <cell r="O1572">
            <v>0</v>
          </cell>
          <cell r="P1572">
            <v>873400</v>
          </cell>
          <cell r="Q1572">
            <v>1000</v>
          </cell>
          <cell r="R1572">
            <v>0</v>
          </cell>
          <cell r="S1572">
            <v>0</v>
          </cell>
          <cell r="T1572">
            <v>0</v>
          </cell>
          <cell r="U1572">
            <v>1000</v>
          </cell>
          <cell r="V1572">
            <v>0</v>
          </cell>
          <cell r="W1572">
            <v>0</v>
          </cell>
        </row>
        <row r="1573">
          <cell r="D1573" t="str">
            <v>기획실 업무지원팀</v>
          </cell>
          <cell r="E1573">
            <v>719950061</v>
          </cell>
          <cell r="F1573" t="str">
            <v>컴퓨터</v>
          </cell>
          <cell r="G1573" t="str">
            <v>1995.07.31</v>
          </cell>
          <cell r="H1573">
            <v>1999.1</v>
          </cell>
          <cell r="I1573">
            <v>5</v>
          </cell>
          <cell r="J1573">
            <v>0.45100000000000001</v>
          </cell>
          <cell r="K1573">
            <v>1358300</v>
          </cell>
          <cell r="L1573">
            <v>0</v>
          </cell>
          <cell r="M1573">
            <v>1358300</v>
          </cell>
          <cell r="N1573">
            <v>1357300</v>
          </cell>
          <cell r="O1573">
            <v>0</v>
          </cell>
          <cell r="P1573">
            <v>1357300</v>
          </cell>
          <cell r="Q1573">
            <v>1000</v>
          </cell>
          <cell r="R1573">
            <v>0</v>
          </cell>
          <cell r="S1573">
            <v>0</v>
          </cell>
          <cell r="T1573">
            <v>0</v>
          </cell>
          <cell r="U1573">
            <v>1000</v>
          </cell>
          <cell r="V1573">
            <v>0</v>
          </cell>
          <cell r="W1573">
            <v>0</v>
          </cell>
        </row>
        <row r="1574">
          <cell r="D1574" t="str">
            <v>기획실 업무지원팀</v>
          </cell>
          <cell r="E1574">
            <v>719950087</v>
          </cell>
          <cell r="F1574" t="str">
            <v>컴퓨터</v>
          </cell>
          <cell r="G1574" t="str">
            <v>1995.11.30</v>
          </cell>
          <cell r="H1574">
            <v>1999.1</v>
          </cell>
          <cell r="I1574">
            <v>5</v>
          </cell>
          <cell r="J1574">
            <v>0.45100000000000001</v>
          </cell>
          <cell r="K1574">
            <v>3468000</v>
          </cell>
          <cell r="L1574">
            <v>0</v>
          </cell>
          <cell r="M1574">
            <v>3468000</v>
          </cell>
          <cell r="N1574">
            <v>3467000</v>
          </cell>
          <cell r="O1574">
            <v>0</v>
          </cell>
          <cell r="P1574">
            <v>3467000</v>
          </cell>
          <cell r="Q1574">
            <v>1000</v>
          </cell>
          <cell r="R1574">
            <v>0</v>
          </cell>
          <cell r="S1574">
            <v>0</v>
          </cell>
          <cell r="T1574">
            <v>0</v>
          </cell>
          <cell r="U1574">
            <v>1000</v>
          </cell>
          <cell r="V1574">
            <v>0</v>
          </cell>
          <cell r="W1574">
            <v>0</v>
          </cell>
        </row>
        <row r="1575">
          <cell r="D1575" t="str">
            <v>기획실 업무지원팀</v>
          </cell>
          <cell r="E1575">
            <v>719950088</v>
          </cell>
          <cell r="F1575" t="str">
            <v>컴퓨터</v>
          </cell>
          <cell r="G1575" t="str">
            <v>1995.11.30</v>
          </cell>
          <cell r="H1575">
            <v>1999.1</v>
          </cell>
          <cell r="I1575">
            <v>5</v>
          </cell>
          <cell r="J1575">
            <v>0.45100000000000001</v>
          </cell>
          <cell r="K1575">
            <v>1358300</v>
          </cell>
          <cell r="L1575">
            <v>0</v>
          </cell>
          <cell r="M1575">
            <v>1358300</v>
          </cell>
          <cell r="N1575">
            <v>1357300</v>
          </cell>
          <cell r="O1575">
            <v>0</v>
          </cell>
          <cell r="P1575">
            <v>1357300</v>
          </cell>
          <cell r="Q1575">
            <v>1000</v>
          </cell>
          <cell r="R1575">
            <v>0</v>
          </cell>
          <cell r="S1575">
            <v>0</v>
          </cell>
          <cell r="T1575">
            <v>0</v>
          </cell>
          <cell r="U1575">
            <v>1000</v>
          </cell>
          <cell r="V1575">
            <v>0</v>
          </cell>
          <cell r="W1575">
            <v>0</v>
          </cell>
        </row>
        <row r="1576">
          <cell r="D1576" t="str">
            <v>기획실 업무지원팀</v>
          </cell>
          <cell r="E1576">
            <v>719950093</v>
          </cell>
          <cell r="F1576" t="str">
            <v>컴퓨터외</v>
          </cell>
          <cell r="G1576" t="str">
            <v>1995.12.30</v>
          </cell>
          <cell r="H1576">
            <v>1999.1</v>
          </cell>
          <cell r="I1576">
            <v>5</v>
          </cell>
          <cell r="J1576">
            <v>0.45100000000000001</v>
          </cell>
          <cell r="K1576">
            <v>1228250</v>
          </cell>
          <cell r="L1576">
            <v>0</v>
          </cell>
          <cell r="M1576">
            <v>1228250</v>
          </cell>
          <cell r="N1576">
            <v>1227250</v>
          </cell>
          <cell r="O1576">
            <v>0</v>
          </cell>
          <cell r="P1576">
            <v>1227250</v>
          </cell>
          <cell r="Q1576">
            <v>1000</v>
          </cell>
          <cell r="R1576">
            <v>0</v>
          </cell>
          <cell r="S1576">
            <v>0</v>
          </cell>
          <cell r="T1576">
            <v>0</v>
          </cell>
          <cell r="U1576">
            <v>1000</v>
          </cell>
          <cell r="V1576">
            <v>0</v>
          </cell>
          <cell r="W1576">
            <v>0</v>
          </cell>
        </row>
        <row r="1577">
          <cell r="D1577" t="str">
            <v>기획실 업무지원팀</v>
          </cell>
          <cell r="E1577">
            <v>719970017</v>
          </cell>
          <cell r="F1577" t="str">
            <v>PCS8320PGW012J외</v>
          </cell>
          <cell r="G1577" t="str">
            <v>1997.03.18</v>
          </cell>
          <cell r="H1577">
            <v>2001.07</v>
          </cell>
          <cell r="I1577">
            <v>5</v>
          </cell>
          <cell r="J1577">
            <v>0.45100000000000001</v>
          </cell>
          <cell r="K1577">
            <v>1308800</v>
          </cell>
          <cell r="L1577">
            <v>0</v>
          </cell>
          <cell r="M1577">
            <v>1308800</v>
          </cell>
          <cell r="N1577">
            <v>1307800</v>
          </cell>
          <cell r="O1577">
            <v>0</v>
          </cell>
          <cell r="P1577">
            <v>1307800</v>
          </cell>
          <cell r="Q1577">
            <v>1000</v>
          </cell>
          <cell r="R1577">
            <v>0</v>
          </cell>
          <cell r="S1577">
            <v>0</v>
          </cell>
          <cell r="T1577">
            <v>0</v>
          </cell>
          <cell r="U1577">
            <v>1000</v>
          </cell>
          <cell r="V1577">
            <v>0</v>
          </cell>
          <cell r="W1577">
            <v>0</v>
          </cell>
        </row>
        <row r="1578">
          <cell r="D1578" t="str">
            <v>기획실 업무지원팀</v>
          </cell>
          <cell r="E1578">
            <v>719970018</v>
          </cell>
          <cell r="F1578" t="str">
            <v>SPC8320PGW012J외</v>
          </cell>
          <cell r="G1578" t="str">
            <v>1997.03.18</v>
          </cell>
          <cell r="H1578">
            <v>2001.07</v>
          </cell>
          <cell r="I1578">
            <v>5</v>
          </cell>
          <cell r="J1578">
            <v>0.45100000000000001</v>
          </cell>
          <cell r="K1578">
            <v>1308800</v>
          </cell>
          <cell r="L1578">
            <v>0</v>
          </cell>
          <cell r="M1578">
            <v>1308800</v>
          </cell>
          <cell r="N1578">
            <v>1307800</v>
          </cell>
          <cell r="O1578">
            <v>0</v>
          </cell>
          <cell r="P1578">
            <v>1307800</v>
          </cell>
          <cell r="Q1578">
            <v>1000</v>
          </cell>
          <cell r="R1578">
            <v>0</v>
          </cell>
          <cell r="S1578">
            <v>0</v>
          </cell>
          <cell r="T1578">
            <v>0</v>
          </cell>
          <cell r="U1578">
            <v>1000</v>
          </cell>
          <cell r="V1578">
            <v>0</v>
          </cell>
          <cell r="W1578">
            <v>0</v>
          </cell>
        </row>
        <row r="1579">
          <cell r="D1579" t="str">
            <v>기획실 업무지원팀</v>
          </cell>
          <cell r="E1579">
            <v>719970056</v>
          </cell>
          <cell r="F1579" t="str">
            <v>시청각 교재</v>
          </cell>
          <cell r="G1579" t="str">
            <v>1997.05.24</v>
          </cell>
          <cell r="H1579">
            <v>2001.07</v>
          </cell>
          <cell r="I1579">
            <v>5</v>
          </cell>
          <cell r="J1579">
            <v>0.45100000000000001</v>
          </cell>
          <cell r="K1579">
            <v>31533260</v>
          </cell>
          <cell r="L1579">
            <v>0</v>
          </cell>
          <cell r="M1579">
            <v>31533260</v>
          </cell>
          <cell r="N1579">
            <v>31532260</v>
          </cell>
          <cell r="O1579">
            <v>0</v>
          </cell>
          <cell r="P1579">
            <v>31532260</v>
          </cell>
          <cell r="Q1579">
            <v>1000</v>
          </cell>
          <cell r="R1579">
            <v>0</v>
          </cell>
          <cell r="S1579">
            <v>0</v>
          </cell>
          <cell r="T1579">
            <v>0</v>
          </cell>
          <cell r="U1579">
            <v>1000</v>
          </cell>
          <cell r="V1579">
            <v>0</v>
          </cell>
          <cell r="W1579">
            <v>0</v>
          </cell>
        </row>
        <row r="1580">
          <cell r="D1580" t="str">
            <v>기획실 업무지원팀</v>
          </cell>
          <cell r="E1580">
            <v>719970096</v>
          </cell>
          <cell r="F1580" t="str">
            <v>M5100-150A1컴퓨터</v>
          </cell>
          <cell r="G1580" t="str">
            <v>1997.09.29</v>
          </cell>
          <cell r="H1580">
            <v>2002.04</v>
          </cell>
          <cell r="I1580">
            <v>5</v>
          </cell>
          <cell r="J1580">
            <v>0.45100000000000001</v>
          </cell>
          <cell r="K1580">
            <v>1250100</v>
          </cell>
          <cell r="L1580">
            <v>0</v>
          </cell>
          <cell r="M1580">
            <v>1250100</v>
          </cell>
          <cell r="N1580">
            <v>1178241</v>
          </cell>
          <cell r="O1580">
            <v>70859</v>
          </cell>
          <cell r="P1580">
            <v>1249100</v>
          </cell>
          <cell r="Q1580">
            <v>1000</v>
          </cell>
          <cell r="R1580">
            <v>0</v>
          </cell>
          <cell r="S1580">
            <v>0</v>
          </cell>
          <cell r="T1580">
            <v>70859</v>
          </cell>
          <cell r="U1580">
            <v>1000</v>
          </cell>
          <cell r="V1580">
            <v>0</v>
          </cell>
          <cell r="W1580">
            <v>0</v>
          </cell>
        </row>
        <row r="1581">
          <cell r="D1581" t="str">
            <v>기획실 업무지원팀</v>
          </cell>
          <cell r="E1581">
            <v>719980006</v>
          </cell>
          <cell r="F1581" t="str">
            <v>컴퓨터(spc38209)</v>
          </cell>
          <cell r="G1581" t="str">
            <v>1998.08.01</v>
          </cell>
          <cell r="I1581">
            <v>5</v>
          </cell>
          <cell r="J1581">
            <v>0.45100000000000001</v>
          </cell>
          <cell r="K1581">
            <v>1057000</v>
          </cell>
          <cell r="L1581">
            <v>0</v>
          </cell>
          <cell r="M1581">
            <v>1057000</v>
          </cell>
          <cell r="N1581">
            <v>928273</v>
          </cell>
          <cell r="O1581">
            <v>58056</v>
          </cell>
          <cell r="P1581">
            <v>986329</v>
          </cell>
          <cell r="Q1581">
            <v>70671</v>
          </cell>
          <cell r="R1581">
            <v>0</v>
          </cell>
          <cell r="S1581">
            <v>0</v>
          </cell>
          <cell r="T1581">
            <v>58056</v>
          </cell>
          <cell r="U1581">
            <v>70671</v>
          </cell>
          <cell r="V1581">
            <v>31872</v>
          </cell>
          <cell r="W1581">
            <v>31872</v>
          </cell>
        </row>
        <row r="1582">
          <cell r="D1582" t="str">
            <v>기획실 업무지원팀</v>
          </cell>
          <cell r="E1582">
            <v>719990038</v>
          </cell>
          <cell r="F1582" t="str">
            <v>컴퓨터세트(M5600-TH000)</v>
          </cell>
          <cell r="G1582" t="str">
            <v>1999.11.30</v>
          </cell>
          <cell r="I1582">
            <v>5</v>
          </cell>
          <cell r="J1582">
            <v>0.45100000000000001</v>
          </cell>
          <cell r="K1582">
            <v>1674000</v>
          </cell>
          <cell r="L1582">
            <v>0</v>
          </cell>
          <cell r="M1582">
            <v>1674000</v>
          </cell>
          <cell r="N1582">
            <v>1283229</v>
          </cell>
          <cell r="O1582">
            <v>176238</v>
          </cell>
          <cell r="P1582">
            <v>1459467</v>
          </cell>
          <cell r="Q1582">
            <v>214533</v>
          </cell>
          <cell r="R1582">
            <v>0</v>
          </cell>
          <cell r="S1582">
            <v>0</v>
          </cell>
          <cell r="T1582">
            <v>176238</v>
          </cell>
          <cell r="U1582">
            <v>214533</v>
          </cell>
          <cell r="V1582">
            <v>96754</v>
          </cell>
          <cell r="W1582">
            <v>96754</v>
          </cell>
        </row>
        <row r="1583">
          <cell r="D1583" t="str">
            <v>기획실 업무지원팀</v>
          </cell>
          <cell r="E1583">
            <v>720000005</v>
          </cell>
          <cell r="F1583" t="str">
            <v>프린터(EP2080H)세트</v>
          </cell>
          <cell r="G1583" t="str">
            <v>2000.02.21</v>
          </cell>
          <cell r="I1583">
            <v>5</v>
          </cell>
          <cell r="J1583">
            <v>0.45100000000000001</v>
          </cell>
          <cell r="K1583">
            <v>1087000</v>
          </cell>
          <cell r="L1583">
            <v>0</v>
          </cell>
          <cell r="M1583">
            <v>1087000</v>
          </cell>
          <cell r="N1583">
            <v>759377</v>
          </cell>
          <cell r="O1583">
            <v>147758</v>
          </cell>
          <cell r="P1583">
            <v>907135</v>
          </cell>
          <cell r="Q1583">
            <v>179865</v>
          </cell>
          <cell r="R1583">
            <v>0</v>
          </cell>
          <cell r="S1583">
            <v>0</v>
          </cell>
          <cell r="T1583">
            <v>147758</v>
          </cell>
          <cell r="U1583">
            <v>179865</v>
          </cell>
          <cell r="V1583">
            <v>81119</v>
          </cell>
          <cell r="W1583">
            <v>81119</v>
          </cell>
        </row>
        <row r="1584">
          <cell r="D1584" t="str">
            <v>기획실 업무지원팀</v>
          </cell>
          <cell r="E1584">
            <v>720020025</v>
          </cell>
          <cell r="F1584" t="str">
            <v>컴퓨터본체(M5950)</v>
          </cell>
          <cell r="G1584" t="str">
            <v>2002.03.29</v>
          </cell>
          <cell r="I1584">
            <v>5</v>
          </cell>
          <cell r="J1584">
            <v>0.45100000000000001</v>
          </cell>
          <cell r="K1584">
            <v>0</v>
          </cell>
          <cell r="L1584">
            <v>1050000</v>
          </cell>
          <cell r="M1584">
            <v>1050000</v>
          </cell>
          <cell r="N1584">
            <v>0</v>
          </cell>
          <cell r="O1584">
            <v>394625</v>
          </cell>
          <cell r="P1584">
            <v>394625</v>
          </cell>
          <cell r="Q1584">
            <v>655375</v>
          </cell>
          <cell r="R1584">
            <v>0</v>
          </cell>
          <cell r="S1584">
            <v>0</v>
          </cell>
          <cell r="T1584">
            <v>394625</v>
          </cell>
          <cell r="U1584">
            <v>655375</v>
          </cell>
          <cell r="V1584">
            <v>295574</v>
          </cell>
          <cell r="W1584">
            <v>295574</v>
          </cell>
        </row>
        <row r="1585">
          <cell r="D1585" t="str">
            <v>기획실 인력개발팀</v>
          </cell>
          <cell r="E1585">
            <v>719940047</v>
          </cell>
          <cell r="F1585" t="str">
            <v>컴퓨터</v>
          </cell>
          <cell r="G1585" t="str">
            <v>1994.08.31</v>
          </cell>
          <cell r="H1585">
            <v>2000.03</v>
          </cell>
          <cell r="I1585">
            <v>5</v>
          </cell>
          <cell r="J1585">
            <v>0.45100000000000001</v>
          </cell>
          <cell r="K1585">
            <v>2537000</v>
          </cell>
          <cell r="L1585">
            <v>0</v>
          </cell>
          <cell r="M1585">
            <v>2537000</v>
          </cell>
          <cell r="N1585">
            <v>2536000</v>
          </cell>
          <cell r="O1585">
            <v>0</v>
          </cell>
          <cell r="P1585">
            <v>2536000</v>
          </cell>
          <cell r="Q1585">
            <v>1000</v>
          </cell>
          <cell r="R1585">
            <v>0</v>
          </cell>
          <cell r="S1585">
            <v>0</v>
          </cell>
          <cell r="T1585">
            <v>0</v>
          </cell>
          <cell r="U1585">
            <v>1000</v>
          </cell>
          <cell r="V1585">
            <v>0</v>
          </cell>
          <cell r="W1585">
            <v>0</v>
          </cell>
        </row>
        <row r="1586">
          <cell r="D1586" t="str">
            <v>기획실 인력개발팀</v>
          </cell>
          <cell r="E1586">
            <v>719940054</v>
          </cell>
          <cell r="F1586" t="str">
            <v>프린터</v>
          </cell>
          <cell r="G1586" t="str">
            <v>1994.09.29</v>
          </cell>
          <cell r="H1586">
            <v>2000.03</v>
          </cell>
          <cell r="I1586">
            <v>5</v>
          </cell>
          <cell r="J1586">
            <v>0.45100000000000001</v>
          </cell>
          <cell r="K1586">
            <v>874400</v>
          </cell>
          <cell r="L1586">
            <v>0</v>
          </cell>
          <cell r="M1586">
            <v>874400</v>
          </cell>
          <cell r="N1586">
            <v>873400</v>
          </cell>
          <cell r="O1586">
            <v>0</v>
          </cell>
          <cell r="P1586">
            <v>873400</v>
          </cell>
          <cell r="Q1586">
            <v>1000</v>
          </cell>
          <cell r="R1586">
            <v>0</v>
          </cell>
          <cell r="S1586">
            <v>0</v>
          </cell>
          <cell r="T1586">
            <v>0</v>
          </cell>
          <cell r="U1586">
            <v>1000</v>
          </cell>
          <cell r="V1586">
            <v>0</v>
          </cell>
          <cell r="W1586">
            <v>0</v>
          </cell>
        </row>
        <row r="1587">
          <cell r="D1587" t="str">
            <v>기획실 인력개발팀</v>
          </cell>
          <cell r="E1587">
            <v>719940056</v>
          </cell>
          <cell r="F1587" t="str">
            <v>컴퓨터</v>
          </cell>
          <cell r="G1587" t="str">
            <v>1994.09.29</v>
          </cell>
          <cell r="H1587">
            <v>2000.03</v>
          </cell>
          <cell r="I1587">
            <v>5</v>
          </cell>
          <cell r="J1587">
            <v>0.45100000000000001</v>
          </cell>
          <cell r="K1587">
            <v>1980000</v>
          </cell>
          <cell r="L1587">
            <v>0</v>
          </cell>
          <cell r="M1587">
            <v>1980000</v>
          </cell>
          <cell r="N1587">
            <v>1979000</v>
          </cell>
          <cell r="O1587">
            <v>0</v>
          </cell>
          <cell r="P1587">
            <v>1979000</v>
          </cell>
          <cell r="Q1587">
            <v>1000</v>
          </cell>
          <cell r="R1587">
            <v>0</v>
          </cell>
          <cell r="S1587">
            <v>0</v>
          </cell>
          <cell r="T1587">
            <v>0</v>
          </cell>
          <cell r="U1587">
            <v>1000</v>
          </cell>
          <cell r="V1587">
            <v>0</v>
          </cell>
          <cell r="W1587">
            <v>0</v>
          </cell>
        </row>
        <row r="1588">
          <cell r="D1588" t="str">
            <v>기획실 인력개발팀</v>
          </cell>
          <cell r="E1588">
            <v>719960003</v>
          </cell>
          <cell r="F1588" t="str">
            <v>컴퓨터</v>
          </cell>
          <cell r="G1588" t="str">
            <v>1996.01.31</v>
          </cell>
          <cell r="H1588">
            <v>2000.04</v>
          </cell>
          <cell r="I1588">
            <v>5</v>
          </cell>
          <cell r="J1588">
            <v>0.45100000000000001</v>
          </cell>
          <cell r="K1588">
            <v>1228250</v>
          </cell>
          <cell r="L1588">
            <v>0</v>
          </cell>
          <cell r="M1588">
            <v>1228250</v>
          </cell>
          <cell r="N1588">
            <v>1227250</v>
          </cell>
          <cell r="O1588">
            <v>0</v>
          </cell>
          <cell r="P1588">
            <v>1227250</v>
          </cell>
          <cell r="Q1588">
            <v>1000</v>
          </cell>
          <cell r="R1588">
            <v>0</v>
          </cell>
          <cell r="S1588">
            <v>0</v>
          </cell>
          <cell r="T1588">
            <v>0</v>
          </cell>
          <cell r="U1588">
            <v>1000</v>
          </cell>
          <cell r="V1588">
            <v>0</v>
          </cell>
          <cell r="W1588">
            <v>0</v>
          </cell>
        </row>
        <row r="1589">
          <cell r="D1589" t="str">
            <v>기획실 인력개발팀</v>
          </cell>
          <cell r="E1589">
            <v>719970093</v>
          </cell>
          <cell r="F1589" t="str">
            <v>강당실내공사</v>
          </cell>
          <cell r="G1589" t="str">
            <v>1997.09.10</v>
          </cell>
          <cell r="H1589">
            <v>2002.04</v>
          </cell>
          <cell r="I1589">
            <v>5</v>
          </cell>
          <cell r="J1589">
            <v>0.45100000000000001</v>
          </cell>
          <cell r="K1589">
            <v>58800000</v>
          </cell>
          <cell r="L1589">
            <v>0</v>
          </cell>
          <cell r="M1589">
            <v>58800000</v>
          </cell>
          <cell r="N1589">
            <v>55420019</v>
          </cell>
          <cell r="O1589">
            <v>3378981</v>
          </cell>
          <cell r="P1589">
            <v>58799000</v>
          </cell>
          <cell r="Q1589">
            <v>1000</v>
          </cell>
          <cell r="R1589">
            <v>0</v>
          </cell>
          <cell r="S1589">
            <v>0</v>
          </cell>
          <cell r="T1589">
            <v>3378981</v>
          </cell>
          <cell r="U1589">
            <v>1000</v>
          </cell>
          <cell r="V1589">
            <v>0</v>
          </cell>
          <cell r="W1589">
            <v>0</v>
          </cell>
        </row>
        <row r="1590">
          <cell r="D1590" t="str">
            <v>기획실 홍보/IR팀</v>
          </cell>
          <cell r="E1590">
            <v>719970099</v>
          </cell>
          <cell r="F1590" t="str">
            <v>간판</v>
          </cell>
          <cell r="G1590" t="str">
            <v>1997.10.31</v>
          </cell>
          <cell r="H1590">
            <v>2002.04</v>
          </cell>
          <cell r="I1590">
            <v>5</v>
          </cell>
          <cell r="J1590">
            <v>0.45100000000000001</v>
          </cell>
          <cell r="K1590">
            <v>16000000</v>
          </cell>
          <cell r="L1590">
            <v>0</v>
          </cell>
          <cell r="M1590">
            <v>16000000</v>
          </cell>
          <cell r="N1590">
            <v>15080277</v>
          </cell>
          <cell r="O1590">
            <v>918723</v>
          </cell>
          <cell r="P1590">
            <v>15999000</v>
          </cell>
          <cell r="Q1590">
            <v>1000</v>
          </cell>
          <cell r="R1590">
            <v>0</v>
          </cell>
          <cell r="S1590">
            <v>0</v>
          </cell>
          <cell r="T1590">
            <v>918723</v>
          </cell>
          <cell r="U1590">
            <v>1000</v>
          </cell>
          <cell r="V1590">
            <v>0</v>
          </cell>
          <cell r="W1590">
            <v>0</v>
          </cell>
        </row>
        <row r="1591">
          <cell r="D1591" t="str">
            <v>기획실 홍보/IR팀</v>
          </cell>
          <cell r="E1591">
            <v>719980009</v>
          </cell>
          <cell r="F1591" t="str">
            <v>건물간판</v>
          </cell>
          <cell r="G1591" t="str">
            <v>1998.08.10</v>
          </cell>
          <cell r="I1591">
            <v>5</v>
          </cell>
          <cell r="J1591">
            <v>0.45100000000000001</v>
          </cell>
          <cell r="K1591">
            <v>6500000</v>
          </cell>
          <cell r="L1591">
            <v>0</v>
          </cell>
          <cell r="M1591">
            <v>6500000</v>
          </cell>
          <cell r="N1591">
            <v>5708396</v>
          </cell>
          <cell r="O1591">
            <v>357013</v>
          </cell>
          <cell r="P1591">
            <v>6065409</v>
          </cell>
          <cell r="Q1591">
            <v>434591</v>
          </cell>
          <cell r="R1591">
            <v>0</v>
          </cell>
          <cell r="S1591">
            <v>0</v>
          </cell>
          <cell r="T1591">
            <v>357013</v>
          </cell>
          <cell r="U1591">
            <v>434591</v>
          </cell>
          <cell r="V1591">
            <v>196000</v>
          </cell>
          <cell r="W1591">
            <v>196000</v>
          </cell>
        </row>
        <row r="1592">
          <cell r="D1592" t="str">
            <v>기획실 IT운영팀</v>
          </cell>
          <cell r="E1592">
            <v>719940003</v>
          </cell>
          <cell r="F1592" t="str">
            <v>인사화상S/W</v>
          </cell>
          <cell r="G1592" t="str">
            <v>1994.01.31</v>
          </cell>
          <cell r="H1592">
            <v>1997.12</v>
          </cell>
          <cell r="I1592">
            <v>5</v>
          </cell>
          <cell r="J1592">
            <v>0.45100000000000001</v>
          </cell>
          <cell r="K1592">
            <v>8000000</v>
          </cell>
          <cell r="L1592">
            <v>0</v>
          </cell>
          <cell r="M1592">
            <v>8000000</v>
          </cell>
          <cell r="N1592">
            <v>7999000</v>
          </cell>
          <cell r="O1592">
            <v>0</v>
          </cell>
          <cell r="P1592">
            <v>7999000</v>
          </cell>
          <cell r="Q1592">
            <v>1000</v>
          </cell>
          <cell r="R1592">
            <v>0</v>
          </cell>
          <cell r="S1592">
            <v>0</v>
          </cell>
          <cell r="T1592">
            <v>0</v>
          </cell>
          <cell r="U1592">
            <v>1000</v>
          </cell>
          <cell r="V1592">
            <v>0</v>
          </cell>
          <cell r="W1592">
            <v>0</v>
          </cell>
        </row>
        <row r="1593">
          <cell r="D1593" t="str">
            <v>기획실 IT운영팀</v>
          </cell>
          <cell r="E1593">
            <v>719940004</v>
          </cell>
          <cell r="F1593" t="str">
            <v>스케너</v>
          </cell>
          <cell r="G1593" t="str">
            <v>1994.01.31</v>
          </cell>
          <cell r="H1593">
            <v>1997.12</v>
          </cell>
          <cell r="I1593">
            <v>5</v>
          </cell>
          <cell r="J1593">
            <v>0.45100000000000001</v>
          </cell>
          <cell r="K1593">
            <v>1148000</v>
          </cell>
          <cell r="L1593">
            <v>0</v>
          </cell>
          <cell r="M1593">
            <v>1148000</v>
          </cell>
          <cell r="N1593">
            <v>1147000</v>
          </cell>
          <cell r="O1593">
            <v>0</v>
          </cell>
          <cell r="P1593">
            <v>1147000</v>
          </cell>
          <cell r="Q1593">
            <v>1000</v>
          </cell>
          <cell r="R1593">
            <v>0</v>
          </cell>
          <cell r="S1593">
            <v>0</v>
          </cell>
          <cell r="T1593">
            <v>0</v>
          </cell>
          <cell r="U1593">
            <v>1000</v>
          </cell>
          <cell r="V1593">
            <v>0</v>
          </cell>
          <cell r="W1593">
            <v>0</v>
          </cell>
        </row>
        <row r="1594">
          <cell r="D1594" t="str">
            <v>기획실 IT운영팀</v>
          </cell>
          <cell r="E1594">
            <v>719940005</v>
          </cell>
          <cell r="F1594" t="str">
            <v>컴퓨터</v>
          </cell>
          <cell r="G1594" t="str">
            <v>1994.01.31</v>
          </cell>
          <cell r="H1594">
            <v>1997.12</v>
          </cell>
          <cell r="I1594">
            <v>5</v>
          </cell>
          <cell r="J1594">
            <v>0.45100000000000001</v>
          </cell>
          <cell r="K1594">
            <v>1630000</v>
          </cell>
          <cell r="L1594">
            <v>0</v>
          </cell>
          <cell r="M1594">
            <v>1630000</v>
          </cell>
          <cell r="N1594">
            <v>1629000</v>
          </cell>
          <cell r="O1594">
            <v>0</v>
          </cell>
          <cell r="P1594">
            <v>1629000</v>
          </cell>
          <cell r="Q1594">
            <v>1000</v>
          </cell>
          <cell r="R1594">
            <v>0</v>
          </cell>
          <cell r="S1594">
            <v>0</v>
          </cell>
          <cell r="T1594">
            <v>0</v>
          </cell>
          <cell r="U1594">
            <v>1000</v>
          </cell>
          <cell r="V1594">
            <v>0</v>
          </cell>
          <cell r="W1594">
            <v>0</v>
          </cell>
        </row>
        <row r="1595">
          <cell r="D1595" t="str">
            <v>기획실 IT운영팀</v>
          </cell>
          <cell r="E1595">
            <v>719940006</v>
          </cell>
          <cell r="F1595" t="str">
            <v>컴퓨터</v>
          </cell>
          <cell r="G1595" t="str">
            <v>1994.01.31</v>
          </cell>
          <cell r="H1595">
            <v>1997.12</v>
          </cell>
          <cell r="I1595">
            <v>5</v>
          </cell>
          <cell r="J1595">
            <v>0.45100000000000001</v>
          </cell>
          <cell r="K1595">
            <v>1450000</v>
          </cell>
          <cell r="L1595">
            <v>0</v>
          </cell>
          <cell r="M1595">
            <v>1450000</v>
          </cell>
          <cell r="N1595">
            <v>1449000</v>
          </cell>
          <cell r="O1595">
            <v>0</v>
          </cell>
          <cell r="P1595">
            <v>1449000</v>
          </cell>
          <cell r="Q1595">
            <v>1000</v>
          </cell>
          <cell r="R1595">
            <v>0</v>
          </cell>
          <cell r="S1595">
            <v>0</v>
          </cell>
          <cell r="T1595">
            <v>0</v>
          </cell>
          <cell r="U1595">
            <v>1000</v>
          </cell>
          <cell r="V1595">
            <v>0</v>
          </cell>
          <cell r="W1595">
            <v>0</v>
          </cell>
        </row>
        <row r="1596">
          <cell r="D1596" t="str">
            <v>기획실 IT운영팀</v>
          </cell>
          <cell r="E1596">
            <v>719940020</v>
          </cell>
          <cell r="F1596" t="str">
            <v>컴퓨터</v>
          </cell>
          <cell r="G1596" t="str">
            <v>1994.03.31</v>
          </cell>
          <cell r="H1596">
            <v>2000.03</v>
          </cell>
          <cell r="I1596">
            <v>5</v>
          </cell>
          <cell r="J1596">
            <v>0.45100000000000001</v>
          </cell>
          <cell r="K1596">
            <v>1950000</v>
          </cell>
          <cell r="L1596">
            <v>0</v>
          </cell>
          <cell r="M1596">
            <v>1950000</v>
          </cell>
          <cell r="N1596">
            <v>1949000</v>
          </cell>
          <cell r="O1596">
            <v>0</v>
          </cell>
          <cell r="P1596">
            <v>1949000</v>
          </cell>
          <cell r="Q1596">
            <v>1000</v>
          </cell>
          <cell r="R1596">
            <v>0</v>
          </cell>
          <cell r="S1596">
            <v>0</v>
          </cell>
          <cell r="T1596">
            <v>0</v>
          </cell>
          <cell r="U1596">
            <v>1000</v>
          </cell>
          <cell r="V1596">
            <v>0</v>
          </cell>
          <cell r="W1596">
            <v>0</v>
          </cell>
        </row>
        <row r="1597">
          <cell r="D1597" t="str">
            <v>기획실 IT운영팀</v>
          </cell>
          <cell r="E1597">
            <v>719940024</v>
          </cell>
          <cell r="F1597" t="str">
            <v>하드디스크</v>
          </cell>
          <cell r="G1597" t="str">
            <v>1994.04.22</v>
          </cell>
          <cell r="H1597">
            <v>2000.03</v>
          </cell>
          <cell r="I1597">
            <v>5</v>
          </cell>
          <cell r="J1597">
            <v>0.45100000000000001</v>
          </cell>
          <cell r="K1597">
            <v>4292000</v>
          </cell>
          <cell r="L1597">
            <v>0</v>
          </cell>
          <cell r="M1597">
            <v>4292000</v>
          </cell>
          <cell r="N1597">
            <v>4291000</v>
          </cell>
          <cell r="O1597">
            <v>0</v>
          </cell>
          <cell r="P1597">
            <v>4291000</v>
          </cell>
          <cell r="Q1597">
            <v>1000</v>
          </cell>
          <cell r="R1597">
            <v>0</v>
          </cell>
          <cell r="S1597">
            <v>0</v>
          </cell>
          <cell r="T1597">
            <v>0</v>
          </cell>
          <cell r="U1597">
            <v>1000</v>
          </cell>
          <cell r="V1597">
            <v>0</v>
          </cell>
          <cell r="W1597">
            <v>0</v>
          </cell>
        </row>
        <row r="1598">
          <cell r="D1598" t="str">
            <v>기획실 IT운영팀</v>
          </cell>
          <cell r="E1598">
            <v>719950001</v>
          </cell>
          <cell r="F1598" t="str">
            <v>무정전전원장치</v>
          </cell>
          <cell r="G1598" t="str">
            <v>1995.01.28</v>
          </cell>
          <cell r="H1598">
            <v>2000.07</v>
          </cell>
          <cell r="I1598">
            <v>5</v>
          </cell>
          <cell r="J1598">
            <v>0.45100000000000001</v>
          </cell>
          <cell r="K1598">
            <v>6500000</v>
          </cell>
          <cell r="L1598">
            <v>0</v>
          </cell>
          <cell r="M1598">
            <v>6500000</v>
          </cell>
          <cell r="N1598">
            <v>6499000</v>
          </cell>
          <cell r="O1598">
            <v>0</v>
          </cell>
          <cell r="P1598">
            <v>6499000</v>
          </cell>
          <cell r="Q1598">
            <v>1000</v>
          </cell>
          <cell r="R1598">
            <v>0</v>
          </cell>
          <cell r="S1598">
            <v>0</v>
          </cell>
          <cell r="T1598">
            <v>0</v>
          </cell>
          <cell r="U1598">
            <v>1000</v>
          </cell>
          <cell r="V1598">
            <v>0</v>
          </cell>
          <cell r="W1598">
            <v>0</v>
          </cell>
        </row>
        <row r="1599">
          <cell r="D1599" t="str">
            <v>기획실 IT운영팀</v>
          </cell>
          <cell r="E1599">
            <v>719950009</v>
          </cell>
          <cell r="F1599" t="str">
            <v>컴퓨터</v>
          </cell>
          <cell r="G1599" t="str">
            <v>1995.02.28</v>
          </cell>
          <cell r="H1599">
            <v>1998.12</v>
          </cell>
          <cell r="I1599">
            <v>5</v>
          </cell>
          <cell r="J1599">
            <v>0.45100000000000001</v>
          </cell>
          <cell r="K1599">
            <v>4799400</v>
          </cell>
          <cell r="L1599">
            <v>0</v>
          </cell>
          <cell r="M1599">
            <v>4799400</v>
          </cell>
          <cell r="N1599">
            <v>4798400</v>
          </cell>
          <cell r="O1599">
            <v>0</v>
          </cell>
          <cell r="P1599">
            <v>4798400</v>
          </cell>
          <cell r="Q1599">
            <v>1000</v>
          </cell>
          <cell r="R1599">
            <v>0</v>
          </cell>
          <cell r="S1599">
            <v>0</v>
          </cell>
          <cell r="T1599">
            <v>0</v>
          </cell>
          <cell r="U1599">
            <v>1000</v>
          </cell>
          <cell r="V1599">
            <v>0</v>
          </cell>
          <cell r="W1599">
            <v>0</v>
          </cell>
        </row>
        <row r="1600">
          <cell r="D1600" t="str">
            <v>기획실 IT운영팀</v>
          </cell>
          <cell r="E1600">
            <v>719950019</v>
          </cell>
          <cell r="F1600" t="str">
            <v>컴퓨터</v>
          </cell>
          <cell r="G1600" t="str">
            <v>1995.03.31</v>
          </cell>
          <cell r="H1600">
            <v>1998.12</v>
          </cell>
          <cell r="I1600">
            <v>5</v>
          </cell>
          <cell r="J1600">
            <v>0.45100000000000001</v>
          </cell>
          <cell r="K1600">
            <v>6052728</v>
          </cell>
          <cell r="L1600">
            <v>0</v>
          </cell>
          <cell r="M1600">
            <v>6052728</v>
          </cell>
          <cell r="N1600">
            <v>6051728</v>
          </cell>
          <cell r="O1600">
            <v>0</v>
          </cell>
          <cell r="P1600">
            <v>6051728</v>
          </cell>
          <cell r="Q1600">
            <v>1000</v>
          </cell>
          <cell r="R1600">
            <v>0</v>
          </cell>
          <cell r="S1600">
            <v>0</v>
          </cell>
          <cell r="T1600">
            <v>0</v>
          </cell>
          <cell r="U1600">
            <v>1000</v>
          </cell>
          <cell r="V1600">
            <v>0</v>
          </cell>
          <cell r="W1600">
            <v>0</v>
          </cell>
        </row>
        <row r="1601">
          <cell r="D1601" t="str">
            <v>기획실 IT운영팀</v>
          </cell>
          <cell r="E1601">
            <v>719950020</v>
          </cell>
          <cell r="F1601" t="str">
            <v>컴퓨터</v>
          </cell>
          <cell r="G1601" t="str">
            <v>1995.03.31</v>
          </cell>
          <cell r="H1601">
            <v>1998.12</v>
          </cell>
          <cell r="I1601">
            <v>5</v>
          </cell>
          <cell r="J1601">
            <v>0.45100000000000001</v>
          </cell>
          <cell r="K1601">
            <v>6549818</v>
          </cell>
          <cell r="L1601">
            <v>0</v>
          </cell>
          <cell r="M1601">
            <v>6549818</v>
          </cell>
          <cell r="N1601">
            <v>6548818</v>
          </cell>
          <cell r="O1601">
            <v>0</v>
          </cell>
          <cell r="P1601">
            <v>6548818</v>
          </cell>
          <cell r="Q1601">
            <v>1000</v>
          </cell>
          <cell r="R1601">
            <v>0</v>
          </cell>
          <cell r="S1601">
            <v>0</v>
          </cell>
          <cell r="T1601">
            <v>0</v>
          </cell>
          <cell r="U1601">
            <v>1000</v>
          </cell>
          <cell r="V1601">
            <v>0</v>
          </cell>
          <cell r="W1601">
            <v>0</v>
          </cell>
        </row>
        <row r="1602">
          <cell r="D1602" t="str">
            <v>기획실 IT운영팀</v>
          </cell>
          <cell r="E1602">
            <v>719950026</v>
          </cell>
          <cell r="F1602" t="str">
            <v>컴퓨터</v>
          </cell>
          <cell r="G1602" t="str">
            <v>1995.04.30</v>
          </cell>
          <cell r="H1602">
            <v>1998.12</v>
          </cell>
          <cell r="I1602">
            <v>5</v>
          </cell>
          <cell r="J1602">
            <v>0.45100000000000001</v>
          </cell>
          <cell r="K1602">
            <v>10261450</v>
          </cell>
          <cell r="L1602">
            <v>0</v>
          </cell>
          <cell r="M1602">
            <v>10261450</v>
          </cell>
          <cell r="N1602">
            <v>10260450</v>
          </cell>
          <cell r="O1602">
            <v>0</v>
          </cell>
          <cell r="P1602">
            <v>10260450</v>
          </cell>
          <cell r="Q1602">
            <v>1000</v>
          </cell>
          <cell r="R1602">
            <v>0</v>
          </cell>
          <cell r="S1602">
            <v>0</v>
          </cell>
          <cell r="T1602">
            <v>0</v>
          </cell>
          <cell r="U1602">
            <v>1000</v>
          </cell>
          <cell r="V1602">
            <v>0</v>
          </cell>
          <cell r="W1602">
            <v>0</v>
          </cell>
        </row>
        <row r="1603">
          <cell r="D1603" t="str">
            <v>기획실 IT운영팀</v>
          </cell>
          <cell r="E1603">
            <v>719950032</v>
          </cell>
          <cell r="F1603" t="str">
            <v>복사기</v>
          </cell>
          <cell r="G1603" t="str">
            <v>1995.05.20</v>
          </cell>
          <cell r="H1603">
            <v>2000.07</v>
          </cell>
          <cell r="I1603">
            <v>5</v>
          </cell>
          <cell r="J1603">
            <v>0.45100000000000001</v>
          </cell>
          <cell r="K1603">
            <v>3350000</v>
          </cell>
          <cell r="L1603">
            <v>0</v>
          </cell>
          <cell r="M1603">
            <v>3350000</v>
          </cell>
          <cell r="N1603">
            <v>3349000</v>
          </cell>
          <cell r="O1603">
            <v>0</v>
          </cell>
          <cell r="P1603">
            <v>3349000</v>
          </cell>
          <cell r="Q1603">
            <v>1000</v>
          </cell>
          <cell r="R1603">
            <v>0</v>
          </cell>
          <cell r="S1603">
            <v>0</v>
          </cell>
          <cell r="T1603">
            <v>0</v>
          </cell>
          <cell r="U1603">
            <v>1000</v>
          </cell>
          <cell r="V1603">
            <v>0</v>
          </cell>
          <cell r="W1603">
            <v>0</v>
          </cell>
        </row>
        <row r="1604">
          <cell r="D1604" t="str">
            <v>기획실 IT운영팀</v>
          </cell>
          <cell r="E1604">
            <v>719950034</v>
          </cell>
          <cell r="F1604" t="str">
            <v>컴퓨터 화면 영사기</v>
          </cell>
          <cell r="G1604" t="str">
            <v>1995.05.31</v>
          </cell>
          <cell r="H1604">
            <v>2000.07</v>
          </cell>
          <cell r="I1604">
            <v>5</v>
          </cell>
          <cell r="J1604">
            <v>0.45100000000000001</v>
          </cell>
          <cell r="K1604">
            <v>7900000</v>
          </cell>
          <cell r="L1604">
            <v>0</v>
          </cell>
          <cell r="M1604">
            <v>7900000</v>
          </cell>
          <cell r="N1604">
            <v>7899000</v>
          </cell>
          <cell r="O1604">
            <v>0</v>
          </cell>
          <cell r="P1604">
            <v>7899000</v>
          </cell>
          <cell r="Q1604">
            <v>1000</v>
          </cell>
          <cell r="R1604">
            <v>0</v>
          </cell>
          <cell r="S1604">
            <v>0</v>
          </cell>
          <cell r="T1604">
            <v>0</v>
          </cell>
          <cell r="U1604">
            <v>1000</v>
          </cell>
          <cell r="V1604">
            <v>0</v>
          </cell>
          <cell r="W1604">
            <v>0</v>
          </cell>
        </row>
        <row r="1605">
          <cell r="D1605" t="str">
            <v>기획실 IT운영팀</v>
          </cell>
          <cell r="E1605">
            <v>719950039</v>
          </cell>
          <cell r="F1605" t="str">
            <v>컴퓨터</v>
          </cell>
          <cell r="G1605" t="str">
            <v>1995.06.30</v>
          </cell>
          <cell r="H1605">
            <v>1998.12</v>
          </cell>
          <cell r="I1605">
            <v>5</v>
          </cell>
          <cell r="J1605">
            <v>0.45100000000000001</v>
          </cell>
          <cell r="K1605">
            <v>20502000</v>
          </cell>
          <cell r="L1605">
            <v>0</v>
          </cell>
          <cell r="M1605">
            <v>20502000</v>
          </cell>
          <cell r="N1605">
            <v>20501000</v>
          </cell>
          <cell r="O1605">
            <v>0</v>
          </cell>
          <cell r="P1605">
            <v>20501000</v>
          </cell>
          <cell r="Q1605">
            <v>1000</v>
          </cell>
          <cell r="R1605">
            <v>0</v>
          </cell>
          <cell r="S1605">
            <v>0</v>
          </cell>
          <cell r="T1605">
            <v>0</v>
          </cell>
          <cell r="U1605">
            <v>1000</v>
          </cell>
          <cell r="V1605">
            <v>0</v>
          </cell>
          <cell r="W1605">
            <v>0</v>
          </cell>
        </row>
        <row r="1606">
          <cell r="D1606" t="str">
            <v>기획실 IT운영팀</v>
          </cell>
          <cell r="E1606">
            <v>719950042</v>
          </cell>
          <cell r="F1606" t="str">
            <v>ORACLE RDBMS</v>
          </cell>
          <cell r="G1606" t="str">
            <v>1995.06.30</v>
          </cell>
          <cell r="H1606">
            <v>2000.07</v>
          </cell>
          <cell r="I1606">
            <v>5</v>
          </cell>
          <cell r="J1606">
            <v>0.45100000000000001</v>
          </cell>
          <cell r="K1606">
            <v>82183200</v>
          </cell>
          <cell r="L1606">
            <v>0</v>
          </cell>
          <cell r="M1606">
            <v>82183200</v>
          </cell>
          <cell r="N1606">
            <v>82182200</v>
          </cell>
          <cell r="O1606">
            <v>0</v>
          </cell>
          <cell r="P1606">
            <v>82182200</v>
          </cell>
          <cell r="Q1606">
            <v>1000</v>
          </cell>
          <cell r="R1606">
            <v>0</v>
          </cell>
          <cell r="S1606">
            <v>0</v>
          </cell>
          <cell r="T1606">
            <v>0</v>
          </cell>
          <cell r="U1606">
            <v>1000</v>
          </cell>
          <cell r="V1606">
            <v>0</v>
          </cell>
          <cell r="W1606">
            <v>0</v>
          </cell>
        </row>
        <row r="1607">
          <cell r="D1607" t="str">
            <v>기획실 IT운영팀</v>
          </cell>
          <cell r="E1607">
            <v>719950049</v>
          </cell>
          <cell r="F1607" t="str">
            <v>에어컨</v>
          </cell>
          <cell r="G1607" t="str">
            <v>1995.07.13</v>
          </cell>
          <cell r="H1607">
            <v>1999.1</v>
          </cell>
          <cell r="I1607">
            <v>5</v>
          </cell>
          <cell r="J1607">
            <v>0.45100000000000001</v>
          </cell>
          <cell r="K1607">
            <v>4200000</v>
          </cell>
          <cell r="L1607">
            <v>0</v>
          </cell>
          <cell r="M1607">
            <v>4200000</v>
          </cell>
          <cell r="N1607">
            <v>4199000</v>
          </cell>
          <cell r="O1607">
            <v>0</v>
          </cell>
          <cell r="P1607">
            <v>4199000</v>
          </cell>
          <cell r="Q1607">
            <v>1000</v>
          </cell>
          <cell r="R1607">
            <v>0</v>
          </cell>
          <cell r="S1607">
            <v>0</v>
          </cell>
          <cell r="T1607">
            <v>0</v>
          </cell>
          <cell r="U1607">
            <v>1000</v>
          </cell>
          <cell r="V1607">
            <v>0</v>
          </cell>
          <cell r="W1607">
            <v>0</v>
          </cell>
        </row>
        <row r="1608">
          <cell r="D1608" t="str">
            <v>기획실 IT운영팀</v>
          </cell>
          <cell r="E1608">
            <v>719950065</v>
          </cell>
          <cell r="F1608" t="str">
            <v>ORACLE RDBMS</v>
          </cell>
          <cell r="G1608" t="str">
            <v>1995.08.31</v>
          </cell>
          <cell r="H1608">
            <v>2000.1</v>
          </cell>
          <cell r="I1608">
            <v>5</v>
          </cell>
          <cell r="J1608">
            <v>0.45100000000000001</v>
          </cell>
          <cell r="K1608">
            <v>26685600</v>
          </cell>
          <cell r="L1608">
            <v>0</v>
          </cell>
          <cell r="M1608">
            <v>26685600</v>
          </cell>
          <cell r="N1608">
            <v>26684600</v>
          </cell>
          <cell r="O1608">
            <v>0</v>
          </cell>
          <cell r="P1608">
            <v>26684600</v>
          </cell>
          <cell r="Q1608">
            <v>1000</v>
          </cell>
          <cell r="R1608">
            <v>0</v>
          </cell>
          <cell r="S1608">
            <v>0</v>
          </cell>
          <cell r="T1608">
            <v>0</v>
          </cell>
          <cell r="U1608">
            <v>1000</v>
          </cell>
          <cell r="V1608">
            <v>0</v>
          </cell>
          <cell r="W1608">
            <v>0</v>
          </cell>
        </row>
        <row r="1609">
          <cell r="D1609" t="str">
            <v>기획실 IT운영팀</v>
          </cell>
          <cell r="E1609">
            <v>719950069</v>
          </cell>
          <cell r="F1609" t="str">
            <v>LAN SYSTEM</v>
          </cell>
          <cell r="G1609" t="str">
            <v>1995.08.31</v>
          </cell>
          <cell r="H1609">
            <v>2000.1</v>
          </cell>
          <cell r="I1609">
            <v>5</v>
          </cell>
          <cell r="J1609">
            <v>0.45100000000000001</v>
          </cell>
          <cell r="K1609">
            <v>175000000</v>
          </cell>
          <cell r="L1609">
            <v>0</v>
          </cell>
          <cell r="M1609">
            <v>175000000</v>
          </cell>
          <cell r="N1609">
            <v>174999000</v>
          </cell>
          <cell r="O1609">
            <v>0</v>
          </cell>
          <cell r="P1609">
            <v>174999000</v>
          </cell>
          <cell r="Q1609">
            <v>1000</v>
          </cell>
          <cell r="R1609">
            <v>0</v>
          </cell>
          <cell r="S1609">
            <v>0</v>
          </cell>
          <cell r="T1609">
            <v>0</v>
          </cell>
          <cell r="U1609">
            <v>1000</v>
          </cell>
          <cell r="V1609">
            <v>0</v>
          </cell>
          <cell r="W1609">
            <v>0</v>
          </cell>
        </row>
        <row r="1610">
          <cell r="D1610" t="str">
            <v>기획실 IT운영팀</v>
          </cell>
          <cell r="E1610">
            <v>719950070</v>
          </cell>
          <cell r="F1610" t="str">
            <v>HP9000/800 H60</v>
          </cell>
          <cell r="G1610" t="str">
            <v>1995.08.31</v>
          </cell>
          <cell r="H1610">
            <v>2000.1</v>
          </cell>
          <cell r="I1610">
            <v>5</v>
          </cell>
          <cell r="J1610">
            <v>0.45100000000000001</v>
          </cell>
          <cell r="K1610">
            <v>99673000</v>
          </cell>
          <cell r="L1610">
            <v>0</v>
          </cell>
          <cell r="M1610">
            <v>99673000</v>
          </cell>
          <cell r="N1610">
            <v>99672000</v>
          </cell>
          <cell r="O1610">
            <v>0</v>
          </cell>
          <cell r="P1610">
            <v>99672000</v>
          </cell>
          <cell r="Q1610">
            <v>1000</v>
          </cell>
          <cell r="R1610">
            <v>0</v>
          </cell>
          <cell r="S1610">
            <v>0</v>
          </cell>
          <cell r="T1610">
            <v>0</v>
          </cell>
          <cell r="U1610">
            <v>1000</v>
          </cell>
          <cell r="V1610">
            <v>0</v>
          </cell>
          <cell r="W1610">
            <v>0</v>
          </cell>
        </row>
        <row r="1611">
          <cell r="D1611" t="str">
            <v>기획실 IT운영팀</v>
          </cell>
          <cell r="E1611">
            <v>719950071</v>
          </cell>
          <cell r="F1611" t="str">
            <v>E/MAIL SYSTEM</v>
          </cell>
          <cell r="G1611" t="str">
            <v>1995.08.31</v>
          </cell>
          <cell r="H1611">
            <v>2000.1</v>
          </cell>
          <cell r="I1611">
            <v>5</v>
          </cell>
          <cell r="J1611">
            <v>0.45100000000000001</v>
          </cell>
          <cell r="K1611">
            <v>75906000</v>
          </cell>
          <cell r="L1611">
            <v>0</v>
          </cell>
          <cell r="M1611">
            <v>75906000</v>
          </cell>
          <cell r="N1611">
            <v>75905000</v>
          </cell>
          <cell r="O1611">
            <v>0</v>
          </cell>
          <cell r="P1611">
            <v>75905000</v>
          </cell>
          <cell r="Q1611">
            <v>1000</v>
          </cell>
          <cell r="R1611">
            <v>0</v>
          </cell>
          <cell r="S1611">
            <v>0</v>
          </cell>
          <cell r="T1611">
            <v>0</v>
          </cell>
          <cell r="U1611">
            <v>1000</v>
          </cell>
          <cell r="V1611">
            <v>0</v>
          </cell>
          <cell r="W1611">
            <v>0</v>
          </cell>
        </row>
        <row r="1612">
          <cell r="D1612" t="str">
            <v>기획실 IT운영팀</v>
          </cell>
          <cell r="E1612">
            <v>719950072</v>
          </cell>
          <cell r="F1612" t="str">
            <v>HP9000/800 I70</v>
          </cell>
          <cell r="G1612" t="str">
            <v>1995.08.31</v>
          </cell>
          <cell r="H1612">
            <v>2000.1</v>
          </cell>
          <cell r="I1612">
            <v>5</v>
          </cell>
          <cell r="J1612">
            <v>0.45100000000000001</v>
          </cell>
          <cell r="K1612">
            <v>131100000</v>
          </cell>
          <cell r="L1612">
            <v>0</v>
          </cell>
          <cell r="M1612">
            <v>131100000</v>
          </cell>
          <cell r="N1612">
            <v>131099000</v>
          </cell>
          <cell r="O1612">
            <v>0</v>
          </cell>
          <cell r="P1612">
            <v>131099000</v>
          </cell>
          <cell r="Q1612">
            <v>1000</v>
          </cell>
          <cell r="R1612">
            <v>0</v>
          </cell>
          <cell r="S1612">
            <v>0</v>
          </cell>
          <cell r="T1612">
            <v>0</v>
          </cell>
          <cell r="U1612">
            <v>1000</v>
          </cell>
          <cell r="V1612">
            <v>0</v>
          </cell>
          <cell r="W1612">
            <v>0</v>
          </cell>
        </row>
        <row r="1613">
          <cell r="D1613" t="str">
            <v>기획실 IT운영팀</v>
          </cell>
          <cell r="E1613">
            <v>719950078</v>
          </cell>
          <cell r="F1613" t="str">
            <v>ORACLE RDBMS</v>
          </cell>
          <cell r="G1613" t="str">
            <v>1995.09.30</v>
          </cell>
          <cell r="H1613">
            <v>2000.1</v>
          </cell>
          <cell r="I1613">
            <v>5</v>
          </cell>
          <cell r="J1613">
            <v>0.45100000000000001</v>
          </cell>
          <cell r="K1613">
            <v>7848000</v>
          </cell>
          <cell r="L1613">
            <v>0</v>
          </cell>
          <cell r="M1613">
            <v>7848000</v>
          </cell>
          <cell r="N1613">
            <v>7847000</v>
          </cell>
          <cell r="O1613">
            <v>0</v>
          </cell>
          <cell r="P1613">
            <v>7847000</v>
          </cell>
          <cell r="Q1613">
            <v>1000</v>
          </cell>
          <cell r="R1613">
            <v>0</v>
          </cell>
          <cell r="S1613">
            <v>0</v>
          </cell>
          <cell r="T1613">
            <v>0</v>
          </cell>
          <cell r="U1613">
            <v>1000</v>
          </cell>
          <cell r="V1613">
            <v>0</v>
          </cell>
          <cell r="W1613">
            <v>0</v>
          </cell>
        </row>
        <row r="1614">
          <cell r="D1614" t="str">
            <v>기획실 IT운영팀</v>
          </cell>
          <cell r="E1614">
            <v>719950090</v>
          </cell>
          <cell r="F1614" t="str">
            <v>통신S/W(TCP/IP)</v>
          </cell>
          <cell r="G1614" t="str">
            <v>1995.12.30</v>
          </cell>
          <cell r="H1614">
            <v>2000.1</v>
          </cell>
          <cell r="I1614">
            <v>5</v>
          </cell>
          <cell r="J1614">
            <v>0.45100000000000001</v>
          </cell>
          <cell r="K1614">
            <v>4875000</v>
          </cell>
          <cell r="L1614">
            <v>0</v>
          </cell>
          <cell r="M1614">
            <v>4875000</v>
          </cell>
          <cell r="N1614">
            <v>4874000</v>
          </cell>
          <cell r="O1614">
            <v>0</v>
          </cell>
          <cell r="P1614">
            <v>4874000</v>
          </cell>
          <cell r="Q1614">
            <v>1000</v>
          </cell>
          <cell r="R1614">
            <v>0</v>
          </cell>
          <cell r="S1614">
            <v>0</v>
          </cell>
          <cell r="T1614">
            <v>0</v>
          </cell>
          <cell r="U1614">
            <v>1000</v>
          </cell>
          <cell r="V1614">
            <v>0</v>
          </cell>
          <cell r="W1614">
            <v>0</v>
          </cell>
        </row>
        <row r="1615">
          <cell r="D1615" t="str">
            <v>기획실 IT운영팀</v>
          </cell>
          <cell r="E1615">
            <v>719960001</v>
          </cell>
          <cell r="F1615" t="str">
            <v>노트북</v>
          </cell>
          <cell r="G1615" t="str">
            <v>1996.01.30</v>
          </cell>
          <cell r="H1615">
            <v>2000.04</v>
          </cell>
          <cell r="I1615">
            <v>5</v>
          </cell>
          <cell r="J1615">
            <v>0.45100000000000001</v>
          </cell>
          <cell r="K1615">
            <v>2000000</v>
          </cell>
          <cell r="L1615">
            <v>0</v>
          </cell>
          <cell r="M1615">
            <v>2000000</v>
          </cell>
          <cell r="N1615">
            <v>1999000</v>
          </cell>
          <cell r="O1615">
            <v>0</v>
          </cell>
          <cell r="P1615">
            <v>1999000</v>
          </cell>
          <cell r="Q1615">
            <v>1000</v>
          </cell>
          <cell r="R1615">
            <v>0</v>
          </cell>
          <cell r="S1615">
            <v>0</v>
          </cell>
          <cell r="T1615">
            <v>0</v>
          </cell>
          <cell r="U1615">
            <v>1000</v>
          </cell>
          <cell r="V1615">
            <v>0</v>
          </cell>
          <cell r="W1615">
            <v>0</v>
          </cell>
        </row>
        <row r="1616">
          <cell r="D1616" t="str">
            <v>기획실 IT운영팀</v>
          </cell>
          <cell r="E1616">
            <v>719960013</v>
          </cell>
          <cell r="F1616" t="str">
            <v>HP9000 K200 SERVER</v>
          </cell>
          <cell r="G1616" t="str">
            <v>1996.04.29</v>
          </cell>
          <cell r="H1616">
            <v>2000.04</v>
          </cell>
          <cell r="I1616">
            <v>5</v>
          </cell>
          <cell r="J1616">
            <v>0.45100000000000001</v>
          </cell>
          <cell r="K1616">
            <v>63298000</v>
          </cell>
          <cell r="L1616">
            <v>0</v>
          </cell>
          <cell r="M1616">
            <v>63298000</v>
          </cell>
          <cell r="N1616">
            <v>63297000</v>
          </cell>
          <cell r="O1616">
            <v>0</v>
          </cell>
          <cell r="P1616">
            <v>63297000</v>
          </cell>
          <cell r="Q1616">
            <v>1000</v>
          </cell>
          <cell r="R1616">
            <v>0</v>
          </cell>
          <cell r="S1616">
            <v>0</v>
          </cell>
          <cell r="T1616">
            <v>0</v>
          </cell>
          <cell r="U1616">
            <v>1000</v>
          </cell>
          <cell r="V1616">
            <v>0</v>
          </cell>
          <cell r="W1616">
            <v>0</v>
          </cell>
        </row>
        <row r="1617">
          <cell r="D1617" t="str">
            <v>기획실 IT운영팀</v>
          </cell>
          <cell r="E1617">
            <v>719960024</v>
          </cell>
          <cell r="F1617" t="str">
            <v>ORACLE DB SYSTEM(반월서버용)</v>
          </cell>
          <cell r="G1617" t="str">
            <v>1996.06.11</v>
          </cell>
          <cell r="H1617">
            <v>2000.04</v>
          </cell>
          <cell r="I1617">
            <v>5</v>
          </cell>
          <cell r="J1617">
            <v>0.45100000000000001</v>
          </cell>
          <cell r="K1617">
            <v>41090200</v>
          </cell>
          <cell r="L1617">
            <v>0</v>
          </cell>
          <cell r="M1617">
            <v>41090200</v>
          </cell>
          <cell r="N1617">
            <v>41089200</v>
          </cell>
          <cell r="O1617">
            <v>0</v>
          </cell>
          <cell r="P1617">
            <v>41089200</v>
          </cell>
          <cell r="Q1617">
            <v>1000</v>
          </cell>
          <cell r="R1617">
            <v>0</v>
          </cell>
          <cell r="S1617">
            <v>0</v>
          </cell>
          <cell r="T1617">
            <v>0</v>
          </cell>
          <cell r="U1617">
            <v>1000</v>
          </cell>
          <cell r="V1617">
            <v>0</v>
          </cell>
          <cell r="W1617">
            <v>0</v>
          </cell>
        </row>
        <row r="1618">
          <cell r="D1618" t="str">
            <v>기획실 IT운영팀</v>
          </cell>
          <cell r="E1618">
            <v>719970003</v>
          </cell>
          <cell r="F1618" t="str">
            <v>컴퓨터</v>
          </cell>
          <cell r="G1618" t="str">
            <v>1997.01.27</v>
          </cell>
          <cell r="H1618">
            <v>2001.07</v>
          </cell>
          <cell r="I1618">
            <v>5</v>
          </cell>
          <cell r="J1618">
            <v>0.45100000000000001</v>
          </cell>
          <cell r="K1618">
            <v>5908400</v>
          </cell>
          <cell r="L1618">
            <v>0</v>
          </cell>
          <cell r="M1618">
            <v>5908400</v>
          </cell>
          <cell r="N1618">
            <v>5907400</v>
          </cell>
          <cell r="O1618">
            <v>0</v>
          </cell>
          <cell r="P1618">
            <v>5907400</v>
          </cell>
          <cell r="Q1618">
            <v>1000</v>
          </cell>
          <cell r="R1618">
            <v>0</v>
          </cell>
          <cell r="S1618">
            <v>0</v>
          </cell>
          <cell r="T1618">
            <v>0</v>
          </cell>
          <cell r="U1618">
            <v>1000</v>
          </cell>
          <cell r="V1618">
            <v>0</v>
          </cell>
          <cell r="W1618">
            <v>0</v>
          </cell>
        </row>
        <row r="1619">
          <cell r="D1619" t="str">
            <v>기획실 IT운영팀</v>
          </cell>
          <cell r="E1619">
            <v>719970045</v>
          </cell>
          <cell r="F1619" t="str">
            <v>PentiumPro 166MHz</v>
          </cell>
          <cell r="G1619" t="str">
            <v>1997.05.23</v>
          </cell>
          <cell r="H1619">
            <v>2001.07</v>
          </cell>
          <cell r="I1619">
            <v>5</v>
          </cell>
          <cell r="J1619">
            <v>0.45100000000000001</v>
          </cell>
          <cell r="K1619">
            <v>2502000</v>
          </cell>
          <cell r="L1619">
            <v>0</v>
          </cell>
          <cell r="M1619">
            <v>2502000</v>
          </cell>
          <cell r="N1619">
            <v>2501000</v>
          </cell>
          <cell r="O1619">
            <v>0</v>
          </cell>
          <cell r="P1619">
            <v>2501000</v>
          </cell>
          <cell r="Q1619">
            <v>1000</v>
          </cell>
          <cell r="R1619">
            <v>0</v>
          </cell>
          <cell r="S1619">
            <v>0</v>
          </cell>
          <cell r="T1619">
            <v>0</v>
          </cell>
          <cell r="U1619">
            <v>1000</v>
          </cell>
          <cell r="V1619">
            <v>0</v>
          </cell>
          <cell r="W1619">
            <v>0</v>
          </cell>
        </row>
        <row r="1620">
          <cell r="D1620" t="str">
            <v>기획실 IT운영팀</v>
          </cell>
          <cell r="E1620">
            <v>719970046</v>
          </cell>
          <cell r="F1620" t="str">
            <v>PentiumPro 166MHz</v>
          </cell>
          <cell r="G1620" t="str">
            <v>1997.05.23</v>
          </cell>
          <cell r="H1620">
            <v>2001.07</v>
          </cell>
          <cell r="I1620">
            <v>5</v>
          </cell>
          <cell r="J1620">
            <v>0.45100000000000001</v>
          </cell>
          <cell r="K1620">
            <v>2502000</v>
          </cell>
          <cell r="L1620">
            <v>0</v>
          </cell>
          <cell r="M1620">
            <v>2502000</v>
          </cell>
          <cell r="N1620">
            <v>2501000</v>
          </cell>
          <cell r="O1620">
            <v>0</v>
          </cell>
          <cell r="P1620">
            <v>2501000</v>
          </cell>
          <cell r="Q1620">
            <v>1000</v>
          </cell>
          <cell r="R1620">
            <v>0</v>
          </cell>
          <cell r="S1620">
            <v>0</v>
          </cell>
          <cell r="T1620">
            <v>0</v>
          </cell>
          <cell r="U1620">
            <v>1000</v>
          </cell>
          <cell r="V1620">
            <v>0</v>
          </cell>
          <cell r="W1620">
            <v>0</v>
          </cell>
        </row>
        <row r="1621">
          <cell r="D1621" t="str">
            <v>기획실 IT운영팀</v>
          </cell>
          <cell r="E1621">
            <v>719970047</v>
          </cell>
          <cell r="F1621" t="str">
            <v>PentiumPro 166MHz</v>
          </cell>
          <cell r="G1621" t="str">
            <v>1997.05.23</v>
          </cell>
          <cell r="H1621">
            <v>2001.07</v>
          </cell>
          <cell r="I1621">
            <v>5</v>
          </cell>
          <cell r="J1621">
            <v>0.45100000000000001</v>
          </cell>
          <cell r="K1621">
            <v>2502000</v>
          </cell>
          <cell r="L1621">
            <v>0</v>
          </cell>
          <cell r="M1621">
            <v>2502000</v>
          </cell>
          <cell r="N1621">
            <v>2501000</v>
          </cell>
          <cell r="O1621">
            <v>0</v>
          </cell>
          <cell r="P1621">
            <v>2501000</v>
          </cell>
          <cell r="Q1621">
            <v>1000</v>
          </cell>
          <cell r="R1621">
            <v>0</v>
          </cell>
          <cell r="S1621">
            <v>0</v>
          </cell>
          <cell r="T1621">
            <v>0</v>
          </cell>
          <cell r="U1621">
            <v>1000</v>
          </cell>
          <cell r="V1621">
            <v>0</v>
          </cell>
          <cell r="W1621">
            <v>0</v>
          </cell>
        </row>
        <row r="1622">
          <cell r="D1622" t="str">
            <v>기획실 IT운영팀</v>
          </cell>
          <cell r="E1622">
            <v>719980008</v>
          </cell>
          <cell r="F1622" t="str">
            <v>컴퓨터(spc 38209)</v>
          </cell>
          <cell r="G1622" t="str">
            <v>1998.08.01</v>
          </cell>
          <cell r="I1622">
            <v>5</v>
          </cell>
          <cell r="J1622">
            <v>0.45100000000000001</v>
          </cell>
          <cell r="K1622">
            <v>2088800</v>
          </cell>
          <cell r="L1622">
            <v>0</v>
          </cell>
          <cell r="M1622">
            <v>2088800</v>
          </cell>
          <cell r="N1622">
            <v>1834415</v>
          </cell>
          <cell r="O1622">
            <v>114728</v>
          </cell>
          <cell r="P1622">
            <v>1949143</v>
          </cell>
          <cell r="Q1622">
            <v>139657</v>
          </cell>
          <cell r="R1622">
            <v>0</v>
          </cell>
          <cell r="S1622">
            <v>0</v>
          </cell>
          <cell r="T1622">
            <v>114728</v>
          </cell>
          <cell r="U1622">
            <v>139657</v>
          </cell>
          <cell r="V1622">
            <v>62985</v>
          </cell>
          <cell r="W1622">
            <v>62985</v>
          </cell>
        </row>
        <row r="1623">
          <cell r="D1623" t="str">
            <v>기획실 IT운영팀</v>
          </cell>
          <cell r="E1623">
            <v>719980022</v>
          </cell>
          <cell r="F1623" t="str">
            <v>4GIGA HARD DISK</v>
          </cell>
          <cell r="G1623" t="str">
            <v>1998.12.17</v>
          </cell>
          <cell r="I1623">
            <v>5</v>
          </cell>
          <cell r="J1623">
            <v>0.45100000000000001</v>
          </cell>
          <cell r="K1623">
            <v>1491840</v>
          </cell>
          <cell r="L1623">
            <v>0</v>
          </cell>
          <cell r="M1623">
            <v>1491840</v>
          </cell>
          <cell r="N1623">
            <v>1310156</v>
          </cell>
          <cell r="O1623">
            <v>81939</v>
          </cell>
          <cell r="P1623">
            <v>1392095</v>
          </cell>
          <cell r="Q1623">
            <v>99745</v>
          </cell>
          <cell r="R1623">
            <v>0</v>
          </cell>
          <cell r="S1623">
            <v>0</v>
          </cell>
          <cell r="T1623">
            <v>81939</v>
          </cell>
          <cell r="U1623">
            <v>99745</v>
          </cell>
          <cell r="V1623">
            <v>44984</v>
          </cell>
          <cell r="W1623">
            <v>44984</v>
          </cell>
        </row>
        <row r="1624">
          <cell r="D1624" t="str">
            <v>기획실 IT운영팀</v>
          </cell>
          <cell r="E1624">
            <v>720000010</v>
          </cell>
          <cell r="F1624" t="str">
            <v>외장형하드디스크</v>
          </cell>
          <cell r="G1624" t="str">
            <v>2000.03.17</v>
          </cell>
          <cell r="I1624">
            <v>5</v>
          </cell>
          <cell r="J1624">
            <v>0.45100000000000001</v>
          </cell>
          <cell r="K1624">
            <v>6566000</v>
          </cell>
          <cell r="L1624">
            <v>0</v>
          </cell>
          <cell r="M1624">
            <v>6566000</v>
          </cell>
          <cell r="N1624">
            <v>4587001</v>
          </cell>
          <cell r="O1624">
            <v>892529</v>
          </cell>
          <cell r="P1624">
            <v>5479530</v>
          </cell>
          <cell r="Q1624">
            <v>1086470</v>
          </cell>
          <cell r="R1624">
            <v>0</v>
          </cell>
          <cell r="S1624">
            <v>0</v>
          </cell>
          <cell r="T1624">
            <v>892529</v>
          </cell>
          <cell r="U1624">
            <v>1086470</v>
          </cell>
          <cell r="V1624">
            <v>489997</v>
          </cell>
          <cell r="W1624">
            <v>489997</v>
          </cell>
        </row>
        <row r="1625">
          <cell r="D1625" t="str">
            <v>기획실 IT운영팀</v>
          </cell>
          <cell r="E1625">
            <v>720000022</v>
          </cell>
          <cell r="F1625" t="str">
            <v>삼성컴퓨터(M6300CT031)</v>
          </cell>
          <cell r="G1625" t="str">
            <v>2000.05.22</v>
          </cell>
          <cell r="I1625">
            <v>5</v>
          </cell>
          <cell r="J1625">
            <v>0.45100000000000001</v>
          </cell>
          <cell r="K1625">
            <v>3098000</v>
          </cell>
          <cell r="L1625">
            <v>0</v>
          </cell>
          <cell r="M1625">
            <v>3098000</v>
          </cell>
          <cell r="N1625">
            <v>2164260</v>
          </cell>
          <cell r="O1625">
            <v>421117</v>
          </cell>
          <cell r="P1625">
            <v>2585377</v>
          </cell>
          <cell r="Q1625">
            <v>512623</v>
          </cell>
          <cell r="R1625">
            <v>0</v>
          </cell>
          <cell r="S1625">
            <v>0</v>
          </cell>
          <cell r="T1625">
            <v>421117</v>
          </cell>
          <cell r="U1625">
            <v>512623</v>
          </cell>
          <cell r="V1625">
            <v>231192</v>
          </cell>
          <cell r="W1625">
            <v>231192</v>
          </cell>
        </row>
        <row r="1626">
          <cell r="D1626" t="str">
            <v>기획실 IT운영팀</v>
          </cell>
          <cell r="E1626">
            <v>720000055</v>
          </cell>
          <cell r="F1626" t="str">
            <v>카드리더기,카드발급기</v>
          </cell>
          <cell r="G1626" t="str">
            <v>2000.12.21</v>
          </cell>
          <cell r="I1626">
            <v>5</v>
          </cell>
          <cell r="J1626">
            <v>0.45100000000000001</v>
          </cell>
          <cell r="K1626">
            <v>1590000</v>
          </cell>
          <cell r="L1626">
            <v>0</v>
          </cell>
          <cell r="M1626">
            <v>1590000</v>
          </cell>
          <cell r="N1626">
            <v>913931</v>
          </cell>
          <cell r="O1626">
            <v>304907</v>
          </cell>
          <cell r="P1626">
            <v>1218838</v>
          </cell>
          <cell r="Q1626">
            <v>371162</v>
          </cell>
          <cell r="R1626">
            <v>0</v>
          </cell>
          <cell r="S1626">
            <v>0</v>
          </cell>
          <cell r="T1626">
            <v>304907</v>
          </cell>
          <cell r="U1626">
            <v>371162</v>
          </cell>
          <cell r="V1626">
            <v>167394</v>
          </cell>
          <cell r="W1626">
            <v>167394</v>
          </cell>
        </row>
        <row r="1627">
          <cell r="D1627" t="str">
            <v>기획실 IT운영팀</v>
          </cell>
          <cell r="E1627">
            <v>720020037</v>
          </cell>
          <cell r="F1627" t="str">
            <v>GIGA NETWORK</v>
          </cell>
          <cell r="G1627" t="str">
            <v>2002.05.24</v>
          </cell>
          <cell r="I1627">
            <v>5</v>
          </cell>
          <cell r="J1627">
            <v>0.45100000000000001</v>
          </cell>
          <cell r="K1627">
            <v>0</v>
          </cell>
          <cell r="L1627">
            <v>6375000</v>
          </cell>
          <cell r="M1627">
            <v>6375000</v>
          </cell>
          <cell r="N1627">
            <v>0</v>
          </cell>
          <cell r="O1627">
            <v>1916750</v>
          </cell>
          <cell r="P1627">
            <v>1916750</v>
          </cell>
          <cell r="Q1627">
            <v>4458250</v>
          </cell>
          <cell r="R1627">
            <v>0</v>
          </cell>
          <cell r="S1627">
            <v>0</v>
          </cell>
          <cell r="T1627">
            <v>1916750</v>
          </cell>
          <cell r="U1627">
            <v>4458250</v>
          </cell>
          <cell r="V1627">
            <v>2010670</v>
          </cell>
          <cell r="W1627">
            <v>2010670</v>
          </cell>
        </row>
        <row r="1628">
          <cell r="D1628" t="str">
            <v>기획실 IT운영팀</v>
          </cell>
          <cell r="E1628">
            <v>720020050</v>
          </cell>
          <cell r="F1628" t="str">
            <v>백신서버</v>
          </cell>
          <cell r="G1628" t="str">
            <v>2002.09.12</v>
          </cell>
          <cell r="I1628">
            <v>5</v>
          </cell>
          <cell r="J1628">
            <v>0.45100000000000001</v>
          </cell>
          <cell r="K1628">
            <v>0</v>
          </cell>
          <cell r="L1628">
            <v>3000000</v>
          </cell>
          <cell r="M1628">
            <v>3000000</v>
          </cell>
          <cell r="N1628">
            <v>0</v>
          </cell>
          <cell r="O1628">
            <v>451000</v>
          </cell>
          <cell r="P1628">
            <v>451000</v>
          </cell>
          <cell r="Q1628">
            <v>2549000</v>
          </cell>
          <cell r="R1628">
            <v>0</v>
          </cell>
          <cell r="S1628">
            <v>0</v>
          </cell>
          <cell r="T1628">
            <v>451000</v>
          </cell>
          <cell r="U1628">
            <v>2549000</v>
          </cell>
          <cell r="V1628">
            <v>1149599</v>
          </cell>
          <cell r="W1628">
            <v>1149599</v>
          </cell>
        </row>
        <row r="1629">
          <cell r="D1629" t="str">
            <v>방송사업단</v>
          </cell>
          <cell r="E1629">
            <v>720000025</v>
          </cell>
          <cell r="F1629" t="str">
            <v>컴퓨터</v>
          </cell>
          <cell r="G1629" t="str">
            <v>2000.05.27</v>
          </cell>
          <cell r="I1629">
            <v>5</v>
          </cell>
          <cell r="J1629">
            <v>0.45100000000000001</v>
          </cell>
          <cell r="K1629">
            <v>5200000</v>
          </cell>
          <cell r="L1629">
            <v>0</v>
          </cell>
          <cell r="M1629">
            <v>5200000</v>
          </cell>
          <cell r="N1629">
            <v>3632715</v>
          </cell>
          <cell r="O1629">
            <v>706846</v>
          </cell>
          <cell r="P1629">
            <v>4339561</v>
          </cell>
          <cell r="Q1629">
            <v>860439</v>
          </cell>
          <cell r="R1629">
            <v>0</v>
          </cell>
          <cell r="S1629">
            <v>0</v>
          </cell>
          <cell r="T1629">
            <v>706846</v>
          </cell>
          <cell r="U1629">
            <v>860439</v>
          </cell>
          <cell r="V1629">
            <v>388057</v>
          </cell>
          <cell r="W1629">
            <v>388057</v>
          </cell>
        </row>
        <row r="1630">
          <cell r="D1630" t="str">
            <v>사업기획단 사업2팀</v>
          </cell>
          <cell r="E1630">
            <v>719960045</v>
          </cell>
          <cell r="F1630" t="str">
            <v>SPC5900 RT-81L</v>
          </cell>
          <cell r="G1630" t="str">
            <v>1996.08.31</v>
          </cell>
          <cell r="H1630">
            <v>2000.12</v>
          </cell>
          <cell r="I1630">
            <v>5</v>
          </cell>
          <cell r="J1630">
            <v>0.45100000000000001</v>
          </cell>
          <cell r="K1630">
            <v>1776000</v>
          </cell>
          <cell r="L1630">
            <v>0</v>
          </cell>
          <cell r="M1630">
            <v>1776000</v>
          </cell>
          <cell r="N1630">
            <v>1775000</v>
          </cell>
          <cell r="O1630">
            <v>0</v>
          </cell>
          <cell r="P1630">
            <v>1775000</v>
          </cell>
          <cell r="Q1630">
            <v>1000</v>
          </cell>
          <cell r="R1630">
            <v>0</v>
          </cell>
          <cell r="S1630">
            <v>0</v>
          </cell>
          <cell r="T1630">
            <v>0</v>
          </cell>
          <cell r="U1630">
            <v>1000</v>
          </cell>
          <cell r="V1630">
            <v>0</v>
          </cell>
          <cell r="W1630">
            <v>0</v>
          </cell>
        </row>
        <row r="1631">
          <cell r="D1631" t="str">
            <v>사업기획단 사업2팀</v>
          </cell>
          <cell r="E1631">
            <v>719960046</v>
          </cell>
          <cell r="F1631" t="str">
            <v>SPC8320PVW012J외</v>
          </cell>
          <cell r="G1631" t="str">
            <v>1996.08.31</v>
          </cell>
          <cell r="H1631">
            <v>2000.12</v>
          </cell>
          <cell r="I1631">
            <v>5</v>
          </cell>
          <cell r="J1631">
            <v>0.45100000000000001</v>
          </cell>
          <cell r="K1631">
            <v>1510750</v>
          </cell>
          <cell r="L1631">
            <v>0</v>
          </cell>
          <cell r="M1631">
            <v>1510750</v>
          </cell>
          <cell r="N1631">
            <v>1509750</v>
          </cell>
          <cell r="O1631">
            <v>0</v>
          </cell>
          <cell r="P1631">
            <v>1509750</v>
          </cell>
          <cell r="Q1631">
            <v>1000</v>
          </cell>
          <cell r="R1631">
            <v>0</v>
          </cell>
          <cell r="S1631">
            <v>0</v>
          </cell>
          <cell r="T1631">
            <v>0</v>
          </cell>
          <cell r="U1631">
            <v>1000</v>
          </cell>
          <cell r="V1631">
            <v>0</v>
          </cell>
          <cell r="W1631">
            <v>0</v>
          </cell>
        </row>
        <row r="1632">
          <cell r="D1632" t="str">
            <v>사업기획단 사업2팀</v>
          </cell>
          <cell r="E1632">
            <v>719960047</v>
          </cell>
          <cell r="F1632" t="str">
            <v>QLBP SF700</v>
          </cell>
          <cell r="G1632" t="str">
            <v>1996.08.24</v>
          </cell>
          <cell r="H1632">
            <v>2000.12</v>
          </cell>
          <cell r="I1632">
            <v>5</v>
          </cell>
          <cell r="J1632">
            <v>0.45100000000000001</v>
          </cell>
          <cell r="K1632">
            <v>1720000</v>
          </cell>
          <cell r="L1632">
            <v>0</v>
          </cell>
          <cell r="M1632">
            <v>1720000</v>
          </cell>
          <cell r="N1632">
            <v>1719000</v>
          </cell>
          <cell r="O1632">
            <v>0</v>
          </cell>
          <cell r="P1632">
            <v>1719000</v>
          </cell>
          <cell r="Q1632">
            <v>1000</v>
          </cell>
          <cell r="R1632">
            <v>0</v>
          </cell>
          <cell r="S1632">
            <v>0</v>
          </cell>
          <cell r="T1632">
            <v>0</v>
          </cell>
          <cell r="U1632">
            <v>1000</v>
          </cell>
          <cell r="V1632">
            <v>0</v>
          </cell>
          <cell r="W1632">
            <v>0</v>
          </cell>
        </row>
        <row r="1633">
          <cell r="D1633" t="str">
            <v>사업기획단 사업2팀</v>
          </cell>
          <cell r="E1633">
            <v>719990005</v>
          </cell>
          <cell r="F1633" t="str">
            <v>노트북(삼성s750-t232)</v>
          </cell>
          <cell r="G1633" t="str">
            <v>1999.02.23</v>
          </cell>
          <cell r="I1633">
            <v>5</v>
          </cell>
          <cell r="J1633">
            <v>0.45100000000000001</v>
          </cell>
          <cell r="K1633">
            <v>3100000</v>
          </cell>
          <cell r="L1633">
            <v>0</v>
          </cell>
          <cell r="M1633">
            <v>3100000</v>
          </cell>
          <cell r="N1633">
            <v>2587046</v>
          </cell>
          <cell r="O1633">
            <v>231342</v>
          </cell>
          <cell r="P1633">
            <v>2818388</v>
          </cell>
          <cell r="Q1633">
            <v>281612</v>
          </cell>
          <cell r="R1633">
            <v>0</v>
          </cell>
          <cell r="S1633">
            <v>0</v>
          </cell>
          <cell r="T1633">
            <v>231342</v>
          </cell>
          <cell r="U1633">
            <v>281612</v>
          </cell>
          <cell r="V1633">
            <v>127007</v>
          </cell>
          <cell r="W1633">
            <v>127007</v>
          </cell>
        </row>
        <row r="1634">
          <cell r="D1634" t="str">
            <v>사업기획단 사업3팀</v>
          </cell>
          <cell r="E1634">
            <v>719970020</v>
          </cell>
          <cell r="F1634" t="str">
            <v>SCAHNER외</v>
          </cell>
          <cell r="G1634" t="str">
            <v>1997.03.07</v>
          </cell>
          <cell r="H1634">
            <v>2001.07</v>
          </cell>
          <cell r="I1634">
            <v>5</v>
          </cell>
          <cell r="J1634">
            <v>0.45100000000000001</v>
          </cell>
          <cell r="K1634">
            <v>1934800</v>
          </cell>
          <cell r="L1634">
            <v>0</v>
          </cell>
          <cell r="M1634">
            <v>1934800</v>
          </cell>
          <cell r="N1634">
            <v>1933800</v>
          </cell>
          <cell r="O1634">
            <v>0</v>
          </cell>
          <cell r="P1634">
            <v>1933800</v>
          </cell>
          <cell r="Q1634">
            <v>1000</v>
          </cell>
          <cell r="R1634">
            <v>0</v>
          </cell>
          <cell r="S1634">
            <v>0</v>
          </cell>
          <cell r="T1634">
            <v>0</v>
          </cell>
          <cell r="U1634">
            <v>1000</v>
          </cell>
          <cell r="V1634">
            <v>0</v>
          </cell>
          <cell r="W1634">
            <v>0</v>
          </cell>
        </row>
        <row r="1635">
          <cell r="D1635" t="str">
            <v>사업기획단 사업3팀</v>
          </cell>
          <cell r="E1635">
            <v>719970029</v>
          </cell>
          <cell r="F1635" t="str">
            <v>컴퓨터</v>
          </cell>
          <cell r="G1635" t="str">
            <v>1997.04.22</v>
          </cell>
          <cell r="H1635">
            <v>2001.07</v>
          </cell>
          <cell r="I1635">
            <v>5</v>
          </cell>
          <cell r="J1635">
            <v>0.45100000000000001</v>
          </cell>
          <cell r="K1635">
            <v>3171600</v>
          </cell>
          <cell r="L1635">
            <v>0</v>
          </cell>
          <cell r="M1635">
            <v>3171600</v>
          </cell>
          <cell r="N1635">
            <v>3170600</v>
          </cell>
          <cell r="O1635">
            <v>0</v>
          </cell>
          <cell r="P1635">
            <v>3170600</v>
          </cell>
          <cell r="Q1635">
            <v>1000</v>
          </cell>
          <cell r="R1635">
            <v>0</v>
          </cell>
          <cell r="S1635">
            <v>0</v>
          </cell>
          <cell r="T1635">
            <v>0</v>
          </cell>
          <cell r="U1635">
            <v>1000</v>
          </cell>
          <cell r="V1635">
            <v>0</v>
          </cell>
          <cell r="W1635">
            <v>0</v>
          </cell>
        </row>
        <row r="1636">
          <cell r="D1636" t="str">
            <v>사업기획단 사업3팀</v>
          </cell>
          <cell r="E1636">
            <v>719980007</v>
          </cell>
          <cell r="F1636" t="str">
            <v>레이져 프린터</v>
          </cell>
          <cell r="G1636" t="str">
            <v>1998.08.01</v>
          </cell>
          <cell r="I1636">
            <v>5</v>
          </cell>
          <cell r="J1636">
            <v>0.45100000000000001</v>
          </cell>
          <cell r="K1636">
            <v>1470000</v>
          </cell>
          <cell r="L1636">
            <v>0</v>
          </cell>
          <cell r="M1636">
            <v>1470000</v>
          </cell>
          <cell r="N1636">
            <v>1290975</v>
          </cell>
          <cell r="O1636">
            <v>80740</v>
          </cell>
          <cell r="P1636">
            <v>1371715</v>
          </cell>
          <cell r="Q1636">
            <v>98285</v>
          </cell>
          <cell r="R1636">
            <v>0</v>
          </cell>
          <cell r="S1636">
            <v>0</v>
          </cell>
          <cell r="T1636">
            <v>80740</v>
          </cell>
          <cell r="U1636">
            <v>98285</v>
          </cell>
          <cell r="V1636">
            <v>44326</v>
          </cell>
          <cell r="W1636">
            <v>44326</v>
          </cell>
        </row>
        <row r="1637">
          <cell r="D1637" t="str">
            <v>사업기획단 사업3팀</v>
          </cell>
          <cell r="E1637">
            <v>719980010</v>
          </cell>
          <cell r="F1637" t="str">
            <v>노트북</v>
          </cell>
          <cell r="G1637" t="str">
            <v>1998.09.11</v>
          </cell>
          <cell r="I1637">
            <v>5</v>
          </cell>
          <cell r="J1637">
            <v>0.45100000000000001</v>
          </cell>
          <cell r="K1637">
            <v>3960000</v>
          </cell>
          <cell r="L1637">
            <v>0</v>
          </cell>
          <cell r="M1637">
            <v>3960000</v>
          </cell>
          <cell r="N1637">
            <v>3477730</v>
          </cell>
          <cell r="O1637">
            <v>217504</v>
          </cell>
          <cell r="P1637">
            <v>3695234</v>
          </cell>
          <cell r="Q1637">
            <v>264766</v>
          </cell>
          <cell r="R1637">
            <v>0</v>
          </cell>
          <cell r="S1637">
            <v>0</v>
          </cell>
          <cell r="T1637">
            <v>217504</v>
          </cell>
          <cell r="U1637">
            <v>264766</v>
          </cell>
          <cell r="V1637">
            <v>119409</v>
          </cell>
          <cell r="W1637">
            <v>119409</v>
          </cell>
        </row>
        <row r="1638">
          <cell r="D1638" t="str">
            <v>일진</v>
          </cell>
          <cell r="E1638">
            <v>720000034</v>
          </cell>
          <cell r="F1638" t="str">
            <v>노트북(S830-GP409)</v>
          </cell>
          <cell r="G1638" t="str">
            <v>2000.07.19</v>
          </cell>
          <cell r="I1638">
            <v>5</v>
          </cell>
          <cell r="J1638">
            <v>0.45100000000000001</v>
          </cell>
          <cell r="K1638">
            <v>3515000</v>
          </cell>
          <cell r="L1638">
            <v>0</v>
          </cell>
          <cell r="M1638">
            <v>3515000</v>
          </cell>
          <cell r="N1638">
            <v>2020421</v>
          </cell>
          <cell r="O1638">
            <v>674055</v>
          </cell>
          <cell r="P1638">
            <v>2694476</v>
          </cell>
          <cell r="Q1638">
            <v>820524</v>
          </cell>
          <cell r="R1638">
            <v>0</v>
          </cell>
          <cell r="S1638">
            <v>0</v>
          </cell>
          <cell r="T1638">
            <v>674055</v>
          </cell>
          <cell r="U1638">
            <v>820524</v>
          </cell>
          <cell r="V1638">
            <v>370056</v>
          </cell>
          <cell r="W1638">
            <v>370056</v>
          </cell>
        </row>
        <row r="1639">
          <cell r="D1639" t="str">
            <v>일진경리팀</v>
          </cell>
          <cell r="E1639">
            <v>719940011</v>
          </cell>
          <cell r="F1639" t="str">
            <v>PC</v>
          </cell>
          <cell r="G1639" t="str">
            <v>1994.02.28</v>
          </cell>
          <cell r="H1639">
            <v>2000.03</v>
          </cell>
          <cell r="I1639">
            <v>5</v>
          </cell>
          <cell r="J1639">
            <v>0.45100000000000001</v>
          </cell>
          <cell r="K1639">
            <v>3230000</v>
          </cell>
          <cell r="L1639">
            <v>0</v>
          </cell>
          <cell r="M1639">
            <v>3230000</v>
          </cell>
          <cell r="N1639">
            <v>3229000</v>
          </cell>
          <cell r="O1639">
            <v>0</v>
          </cell>
          <cell r="P1639">
            <v>3229000</v>
          </cell>
          <cell r="Q1639">
            <v>1000</v>
          </cell>
          <cell r="R1639">
            <v>0</v>
          </cell>
          <cell r="S1639">
            <v>0</v>
          </cell>
          <cell r="T1639">
            <v>0</v>
          </cell>
          <cell r="U1639">
            <v>1000</v>
          </cell>
          <cell r="V1639">
            <v>0</v>
          </cell>
          <cell r="W1639">
            <v>0</v>
          </cell>
        </row>
        <row r="1640">
          <cell r="D1640" t="str">
            <v>일진경리팀</v>
          </cell>
          <cell r="E1640">
            <v>719940012</v>
          </cell>
          <cell r="F1640" t="str">
            <v>PC</v>
          </cell>
          <cell r="G1640" t="str">
            <v>1994.02.28</v>
          </cell>
          <cell r="H1640">
            <v>2000.03</v>
          </cell>
          <cell r="I1640">
            <v>5</v>
          </cell>
          <cell r="J1640">
            <v>0.45100000000000001</v>
          </cell>
          <cell r="K1640">
            <v>1670000</v>
          </cell>
          <cell r="L1640">
            <v>0</v>
          </cell>
          <cell r="M1640">
            <v>1670000</v>
          </cell>
          <cell r="N1640">
            <v>1669000</v>
          </cell>
          <cell r="O1640">
            <v>0</v>
          </cell>
          <cell r="P1640">
            <v>1669000</v>
          </cell>
          <cell r="Q1640">
            <v>1000</v>
          </cell>
          <cell r="R1640">
            <v>0</v>
          </cell>
          <cell r="S1640">
            <v>0</v>
          </cell>
          <cell r="T1640">
            <v>0</v>
          </cell>
          <cell r="U1640">
            <v>1000</v>
          </cell>
          <cell r="V1640">
            <v>0</v>
          </cell>
          <cell r="W1640">
            <v>0</v>
          </cell>
        </row>
        <row r="1641">
          <cell r="D1641" t="str">
            <v>일진경리팀</v>
          </cell>
          <cell r="E1641">
            <v>719940025</v>
          </cell>
          <cell r="F1641" t="str">
            <v>청사진기</v>
          </cell>
          <cell r="G1641" t="str">
            <v>1994.04.30</v>
          </cell>
          <cell r="H1641">
            <v>2001.1</v>
          </cell>
          <cell r="I1641">
            <v>5</v>
          </cell>
          <cell r="J1641">
            <v>0.45100000000000001</v>
          </cell>
          <cell r="K1641">
            <v>1600000</v>
          </cell>
          <cell r="L1641">
            <v>0</v>
          </cell>
          <cell r="M1641">
            <v>1600000</v>
          </cell>
          <cell r="N1641">
            <v>1599000</v>
          </cell>
          <cell r="O1641">
            <v>0</v>
          </cell>
          <cell r="P1641">
            <v>1599000</v>
          </cell>
          <cell r="Q1641">
            <v>1000</v>
          </cell>
          <cell r="R1641">
            <v>0</v>
          </cell>
          <cell r="S1641">
            <v>0</v>
          </cell>
          <cell r="T1641">
            <v>0</v>
          </cell>
          <cell r="U1641">
            <v>1000</v>
          </cell>
          <cell r="V1641">
            <v>0</v>
          </cell>
          <cell r="W1641">
            <v>0</v>
          </cell>
        </row>
        <row r="1642">
          <cell r="D1642" t="str">
            <v>일진경리팀</v>
          </cell>
          <cell r="E1642">
            <v>719940034</v>
          </cell>
          <cell r="F1642" t="str">
            <v>프린터</v>
          </cell>
          <cell r="G1642" t="str">
            <v>1994.06.25</v>
          </cell>
          <cell r="H1642">
            <v>2000.03</v>
          </cell>
          <cell r="I1642">
            <v>5</v>
          </cell>
          <cell r="J1642">
            <v>0.45100000000000001</v>
          </cell>
          <cell r="K1642">
            <v>850000</v>
          </cell>
          <cell r="L1642">
            <v>0</v>
          </cell>
          <cell r="M1642">
            <v>850000</v>
          </cell>
          <cell r="N1642">
            <v>849000</v>
          </cell>
          <cell r="O1642">
            <v>0</v>
          </cell>
          <cell r="P1642">
            <v>849000</v>
          </cell>
          <cell r="Q1642">
            <v>1000</v>
          </cell>
          <cell r="R1642">
            <v>0</v>
          </cell>
          <cell r="S1642">
            <v>0</v>
          </cell>
          <cell r="T1642">
            <v>0</v>
          </cell>
          <cell r="U1642">
            <v>1000</v>
          </cell>
          <cell r="V1642">
            <v>0</v>
          </cell>
          <cell r="W1642">
            <v>0</v>
          </cell>
        </row>
        <row r="1643">
          <cell r="D1643" t="str">
            <v>일진경리팀</v>
          </cell>
          <cell r="E1643">
            <v>719940058</v>
          </cell>
          <cell r="F1643" t="str">
            <v>컴퓨터</v>
          </cell>
          <cell r="G1643" t="str">
            <v>1994.09.30</v>
          </cell>
          <cell r="H1643">
            <v>2000.03</v>
          </cell>
          <cell r="I1643">
            <v>5</v>
          </cell>
          <cell r="J1643">
            <v>0.45100000000000001</v>
          </cell>
          <cell r="K1643">
            <v>1430000</v>
          </cell>
          <cell r="L1643">
            <v>0</v>
          </cell>
          <cell r="M1643">
            <v>1430000</v>
          </cell>
          <cell r="N1643">
            <v>1429000</v>
          </cell>
          <cell r="O1643">
            <v>0</v>
          </cell>
          <cell r="P1643">
            <v>1429000</v>
          </cell>
          <cell r="Q1643">
            <v>1000</v>
          </cell>
          <cell r="R1643">
            <v>0</v>
          </cell>
          <cell r="S1643">
            <v>0</v>
          </cell>
          <cell r="T1643">
            <v>0</v>
          </cell>
          <cell r="U1643">
            <v>1000</v>
          </cell>
          <cell r="V1643">
            <v>0</v>
          </cell>
          <cell r="W1643">
            <v>0</v>
          </cell>
        </row>
        <row r="1644">
          <cell r="D1644" t="str">
            <v>일진경리팀</v>
          </cell>
          <cell r="E1644">
            <v>719940061</v>
          </cell>
          <cell r="F1644" t="str">
            <v>프린터</v>
          </cell>
          <cell r="G1644" t="str">
            <v>1994.10.31</v>
          </cell>
          <cell r="H1644">
            <v>2000.03</v>
          </cell>
          <cell r="I1644">
            <v>5</v>
          </cell>
          <cell r="J1644">
            <v>0.45100000000000001</v>
          </cell>
          <cell r="K1644">
            <v>874400</v>
          </cell>
          <cell r="L1644">
            <v>0</v>
          </cell>
          <cell r="M1644">
            <v>874400</v>
          </cell>
          <cell r="N1644">
            <v>873400</v>
          </cell>
          <cell r="O1644">
            <v>0</v>
          </cell>
          <cell r="P1644">
            <v>873400</v>
          </cell>
          <cell r="Q1644">
            <v>1000</v>
          </cell>
          <cell r="R1644">
            <v>0</v>
          </cell>
          <cell r="S1644">
            <v>0</v>
          </cell>
          <cell r="T1644">
            <v>0</v>
          </cell>
          <cell r="U1644">
            <v>1000</v>
          </cell>
          <cell r="V1644">
            <v>0</v>
          </cell>
          <cell r="W1644">
            <v>0</v>
          </cell>
        </row>
        <row r="1645">
          <cell r="D1645" t="str">
            <v>일진경리팀</v>
          </cell>
          <cell r="E1645">
            <v>719950021</v>
          </cell>
          <cell r="F1645" t="str">
            <v>컴퓨터</v>
          </cell>
          <cell r="G1645" t="str">
            <v>1995.03.31</v>
          </cell>
          <cell r="H1645">
            <v>1998.12</v>
          </cell>
          <cell r="I1645">
            <v>5</v>
          </cell>
          <cell r="J1645">
            <v>0.45100000000000001</v>
          </cell>
          <cell r="K1645">
            <v>2140000</v>
          </cell>
          <cell r="L1645">
            <v>0</v>
          </cell>
          <cell r="M1645">
            <v>2140000</v>
          </cell>
          <cell r="N1645">
            <v>2139000</v>
          </cell>
          <cell r="O1645">
            <v>0</v>
          </cell>
          <cell r="P1645">
            <v>2139000</v>
          </cell>
          <cell r="Q1645">
            <v>1000</v>
          </cell>
          <cell r="R1645">
            <v>0</v>
          </cell>
          <cell r="S1645">
            <v>0</v>
          </cell>
          <cell r="T1645">
            <v>0</v>
          </cell>
          <cell r="U1645">
            <v>1000</v>
          </cell>
          <cell r="V1645">
            <v>0</v>
          </cell>
          <cell r="W1645">
            <v>0</v>
          </cell>
        </row>
        <row r="1646">
          <cell r="D1646" t="str">
            <v>일진경리팀</v>
          </cell>
          <cell r="E1646">
            <v>719950060</v>
          </cell>
          <cell r="F1646" t="str">
            <v>컴퓨터</v>
          </cell>
          <cell r="G1646" t="str">
            <v>1995.07.31</v>
          </cell>
          <cell r="H1646">
            <v>1999.1</v>
          </cell>
          <cell r="I1646">
            <v>5</v>
          </cell>
          <cell r="J1646">
            <v>0.45100000000000001</v>
          </cell>
          <cell r="K1646">
            <v>4210900</v>
          </cell>
          <cell r="L1646">
            <v>0</v>
          </cell>
          <cell r="M1646">
            <v>4210900</v>
          </cell>
          <cell r="N1646">
            <v>4209900</v>
          </cell>
          <cell r="O1646">
            <v>0</v>
          </cell>
          <cell r="P1646">
            <v>4209900</v>
          </cell>
          <cell r="Q1646">
            <v>1000</v>
          </cell>
          <cell r="R1646">
            <v>0</v>
          </cell>
          <cell r="S1646">
            <v>0</v>
          </cell>
          <cell r="T1646">
            <v>0</v>
          </cell>
          <cell r="U1646">
            <v>1000</v>
          </cell>
          <cell r="V1646">
            <v>0</v>
          </cell>
          <cell r="W1646">
            <v>0</v>
          </cell>
        </row>
        <row r="1647">
          <cell r="D1647" t="str">
            <v>일진경리팀</v>
          </cell>
          <cell r="E1647">
            <v>719950062</v>
          </cell>
          <cell r="F1647" t="str">
            <v>컴퓨터</v>
          </cell>
          <cell r="G1647" t="str">
            <v>1995.07.31</v>
          </cell>
          <cell r="H1647">
            <v>1999.1</v>
          </cell>
          <cell r="I1647">
            <v>5</v>
          </cell>
          <cell r="J1647">
            <v>0.45100000000000001</v>
          </cell>
          <cell r="K1647">
            <v>1426300</v>
          </cell>
          <cell r="L1647">
            <v>0</v>
          </cell>
          <cell r="M1647">
            <v>1426300</v>
          </cell>
          <cell r="N1647">
            <v>1425300</v>
          </cell>
          <cell r="O1647">
            <v>0</v>
          </cell>
          <cell r="P1647">
            <v>1425300</v>
          </cell>
          <cell r="Q1647">
            <v>1000</v>
          </cell>
          <cell r="R1647">
            <v>0</v>
          </cell>
          <cell r="S1647">
            <v>0</v>
          </cell>
          <cell r="T1647">
            <v>0</v>
          </cell>
          <cell r="U1647">
            <v>1000</v>
          </cell>
          <cell r="V1647">
            <v>0</v>
          </cell>
          <cell r="W1647">
            <v>0</v>
          </cell>
        </row>
        <row r="1648">
          <cell r="D1648" t="str">
            <v>일진경리팀</v>
          </cell>
          <cell r="E1648">
            <v>719950066</v>
          </cell>
          <cell r="F1648" t="str">
            <v>에어컨</v>
          </cell>
          <cell r="G1648" t="str">
            <v>1995.08.31</v>
          </cell>
          <cell r="H1648">
            <v>2000.1</v>
          </cell>
          <cell r="I1648">
            <v>5</v>
          </cell>
          <cell r="J1648">
            <v>0.45100000000000001</v>
          </cell>
          <cell r="K1648">
            <v>2936364</v>
          </cell>
          <cell r="L1648">
            <v>0</v>
          </cell>
          <cell r="M1648">
            <v>2936364</v>
          </cell>
          <cell r="N1648">
            <v>2935364</v>
          </cell>
          <cell r="O1648">
            <v>0</v>
          </cell>
          <cell r="P1648">
            <v>2935364</v>
          </cell>
          <cell r="Q1648">
            <v>1000</v>
          </cell>
          <cell r="R1648">
            <v>0</v>
          </cell>
          <cell r="S1648">
            <v>0</v>
          </cell>
          <cell r="T1648">
            <v>0</v>
          </cell>
          <cell r="U1648">
            <v>1000</v>
          </cell>
          <cell r="V1648">
            <v>0</v>
          </cell>
          <cell r="W1648">
            <v>0</v>
          </cell>
        </row>
        <row r="1649">
          <cell r="D1649" t="str">
            <v>일진경리팀</v>
          </cell>
          <cell r="E1649">
            <v>719950073</v>
          </cell>
          <cell r="F1649" t="str">
            <v>레이저프린터</v>
          </cell>
          <cell r="G1649" t="str">
            <v>1995.09.19</v>
          </cell>
          <cell r="H1649">
            <v>1999.1</v>
          </cell>
          <cell r="I1649">
            <v>5</v>
          </cell>
          <cell r="J1649">
            <v>0.45100000000000001</v>
          </cell>
          <cell r="K1649">
            <v>2252900</v>
          </cell>
          <cell r="L1649">
            <v>0</v>
          </cell>
          <cell r="M1649">
            <v>2252900</v>
          </cell>
          <cell r="N1649">
            <v>2251900</v>
          </cell>
          <cell r="O1649">
            <v>0</v>
          </cell>
          <cell r="P1649">
            <v>2251900</v>
          </cell>
          <cell r="Q1649">
            <v>1000</v>
          </cell>
          <cell r="R1649">
            <v>0</v>
          </cell>
          <cell r="S1649">
            <v>0</v>
          </cell>
          <cell r="T1649">
            <v>0</v>
          </cell>
          <cell r="U1649">
            <v>1000</v>
          </cell>
          <cell r="V1649">
            <v>0</v>
          </cell>
          <cell r="W1649">
            <v>0</v>
          </cell>
        </row>
        <row r="1650">
          <cell r="D1650" t="str">
            <v>일진경리팀</v>
          </cell>
          <cell r="E1650">
            <v>719950082</v>
          </cell>
          <cell r="F1650" t="str">
            <v>컴퓨터</v>
          </cell>
          <cell r="G1650" t="str">
            <v>1995.10.31</v>
          </cell>
          <cell r="H1650">
            <v>1999.1</v>
          </cell>
          <cell r="I1650">
            <v>5</v>
          </cell>
          <cell r="J1650">
            <v>0.45100000000000001</v>
          </cell>
          <cell r="K1650">
            <v>3276745</v>
          </cell>
          <cell r="L1650">
            <v>0</v>
          </cell>
          <cell r="M1650">
            <v>3276745</v>
          </cell>
          <cell r="N1650">
            <v>3275745</v>
          </cell>
          <cell r="O1650">
            <v>0</v>
          </cell>
          <cell r="P1650">
            <v>3275745</v>
          </cell>
          <cell r="Q1650">
            <v>1000</v>
          </cell>
          <cell r="R1650">
            <v>0</v>
          </cell>
          <cell r="S1650">
            <v>0</v>
          </cell>
          <cell r="T1650">
            <v>0</v>
          </cell>
          <cell r="U1650">
            <v>1000</v>
          </cell>
          <cell r="V1650">
            <v>0</v>
          </cell>
          <cell r="W1650">
            <v>0</v>
          </cell>
        </row>
        <row r="1651">
          <cell r="D1651" t="str">
            <v>일진경리팀</v>
          </cell>
          <cell r="E1651">
            <v>719960035</v>
          </cell>
          <cell r="F1651" t="str">
            <v>공냉식 에어콘</v>
          </cell>
          <cell r="G1651" t="str">
            <v>1996.06.29</v>
          </cell>
          <cell r="H1651">
            <v>2000.04</v>
          </cell>
          <cell r="I1651">
            <v>5</v>
          </cell>
          <cell r="J1651">
            <v>0.45100000000000001</v>
          </cell>
          <cell r="K1651">
            <v>6050000</v>
          </cell>
          <cell r="L1651">
            <v>0</v>
          </cell>
          <cell r="M1651">
            <v>6050000</v>
          </cell>
          <cell r="N1651">
            <v>6049000</v>
          </cell>
          <cell r="O1651">
            <v>0</v>
          </cell>
          <cell r="P1651">
            <v>6049000</v>
          </cell>
          <cell r="Q1651">
            <v>1000</v>
          </cell>
          <cell r="R1651">
            <v>0</v>
          </cell>
          <cell r="S1651">
            <v>0</v>
          </cell>
          <cell r="T1651">
            <v>0</v>
          </cell>
          <cell r="U1651">
            <v>1000</v>
          </cell>
          <cell r="V1651">
            <v>0</v>
          </cell>
          <cell r="W1651">
            <v>0</v>
          </cell>
        </row>
        <row r="1652">
          <cell r="D1652" t="str">
            <v>일진경리팀</v>
          </cell>
          <cell r="E1652">
            <v>719970032</v>
          </cell>
          <cell r="F1652" t="str">
            <v>컴퓨터</v>
          </cell>
          <cell r="G1652" t="str">
            <v>1997.04.30</v>
          </cell>
          <cell r="H1652">
            <v>2001.07</v>
          </cell>
          <cell r="I1652">
            <v>5</v>
          </cell>
          <cell r="J1652">
            <v>0.45100000000000001</v>
          </cell>
          <cell r="K1652">
            <v>1506800</v>
          </cell>
          <cell r="L1652">
            <v>0</v>
          </cell>
          <cell r="M1652">
            <v>1506800</v>
          </cell>
          <cell r="N1652">
            <v>1505800</v>
          </cell>
          <cell r="O1652">
            <v>0</v>
          </cell>
          <cell r="P1652">
            <v>1505800</v>
          </cell>
          <cell r="Q1652">
            <v>1000</v>
          </cell>
          <cell r="R1652">
            <v>0</v>
          </cell>
          <cell r="S1652">
            <v>0</v>
          </cell>
          <cell r="T1652">
            <v>0</v>
          </cell>
          <cell r="U1652">
            <v>1000</v>
          </cell>
          <cell r="V1652">
            <v>0</v>
          </cell>
          <cell r="W1652">
            <v>0</v>
          </cell>
        </row>
        <row r="1653">
          <cell r="D1653" t="str">
            <v>일진경리팀</v>
          </cell>
          <cell r="E1653">
            <v>719990007</v>
          </cell>
          <cell r="F1653" t="str">
            <v>컴퓨터(M6100-DF00)set</v>
          </cell>
          <cell r="G1653" t="str">
            <v>1999.03.10</v>
          </cell>
          <cell r="I1653">
            <v>5</v>
          </cell>
          <cell r="J1653">
            <v>0.45100000000000001</v>
          </cell>
          <cell r="K1653">
            <v>2679000</v>
          </cell>
          <cell r="L1653">
            <v>0</v>
          </cell>
          <cell r="M1653">
            <v>2679000</v>
          </cell>
          <cell r="N1653">
            <v>2235708</v>
          </cell>
          <cell r="O1653">
            <v>199925</v>
          </cell>
          <cell r="P1653">
            <v>2435633</v>
          </cell>
          <cell r="Q1653">
            <v>243367</v>
          </cell>
          <cell r="R1653">
            <v>0</v>
          </cell>
          <cell r="S1653">
            <v>0</v>
          </cell>
          <cell r="T1653">
            <v>199925</v>
          </cell>
          <cell r="U1653">
            <v>243367</v>
          </cell>
          <cell r="V1653">
            <v>109758</v>
          </cell>
          <cell r="W1653">
            <v>109758</v>
          </cell>
        </row>
        <row r="1654">
          <cell r="D1654" t="str">
            <v>일진경리팀</v>
          </cell>
          <cell r="E1654">
            <v>719990035</v>
          </cell>
          <cell r="F1654" t="str">
            <v>방화벽 S/W</v>
          </cell>
          <cell r="G1654" t="str">
            <v>1999.10.26</v>
          </cell>
          <cell r="I1654">
            <v>5</v>
          </cell>
          <cell r="J1654">
            <v>0.45100000000000001</v>
          </cell>
          <cell r="K1654">
            <v>8848000</v>
          </cell>
          <cell r="L1654">
            <v>0</v>
          </cell>
          <cell r="M1654">
            <v>8848000</v>
          </cell>
          <cell r="N1654">
            <v>6782566</v>
          </cell>
          <cell r="O1654">
            <v>931511</v>
          </cell>
          <cell r="P1654">
            <v>7714077</v>
          </cell>
          <cell r="Q1654">
            <v>1133923</v>
          </cell>
          <cell r="R1654">
            <v>0</v>
          </cell>
          <cell r="S1654">
            <v>0</v>
          </cell>
          <cell r="T1654">
            <v>931511</v>
          </cell>
          <cell r="U1654">
            <v>1133923</v>
          </cell>
          <cell r="V1654">
            <v>511399</v>
          </cell>
          <cell r="W1654">
            <v>511399</v>
          </cell>
        </row>
        <row r="1655">
          <cell r="D1655" t="str">
            <v>일진경리팀</v>
          </cell>
          <cell r="E1655">
            <v>719990036</v>
          </cell>
          <cell r="F1655" t="str">
            <v>인터넷웹싸이트</v>
          </cell>
          <cell r="G1655" t="str">
            <v>1999.08.19</v>
          </cell>
          <cell r="I1655">
            <v>5</v>
          </cell>
          <cell r="J1655">
            <v>0.45100000000000001</v>
          </cell>
          <cell r="K1655">
            <v>9300000</v>
          </cell>
          <cell r="L1655">
            <v>0</v>
          </cell>
          <cell r="M1655">
            <v>9300000</v>
          </cell>
          <cell r="N1655">
            <v>7129054</v>
          </cell>
          <cell r="O1655">
            <v>979097</v>
          </cell>
          <cell r="P1655">
            <v>8108151</v>
          </cell>
          <cell r="Q1655">
            <v>1191849</v>
          </cell>
          <cell r="R1655">
            <v>0</v>
          </cell>
          <cell r="S1655">
            <v>0</v>
          </cell>
          <cell r="T1655">
            <v>979097</v>
          </cell>
          <cell r="U1655">
            <v>1191849</v>
          </cell>
          <cell r="V1655">
            <v>537523</v>
          </cell>
          <cell r="W1655">
            <v>537523</v>
          </cell>
        </row>
        <row r="1656">
          <cell r="D1656" t="str">
            <v>일진경리팀</v>
          </cell>
          <cell r="E1656">
            <v>720000006</v>
          </cell>
          <cell r="F1656" t="str">
            <v>컴퓨터1대</v>
          </cell>
          <cell r="G1656" t="str">
            <v>2000.03.17</v>
          </cell>
          <cell r="I1656">
            <v>5</v>
          </cell>
          <cell r="J1656">
            <v>0.45100000000000001</v>
          </cell>
          <cell r="K1656">
            <v>1470000</v>
          </cell>
          <cell r="L1656">
            <v>0</v>
          </cell>
          <cell r="M1656">
            <v>1470000</v>
          </cell>
          <cell r="N1656">
            <v>1026941</v>
          </cell>
          <cell r="O1656">
            <v>199820</v>
          </cell>
          <cell r="P1656">
            <v>1226761</v>
          </cell>
          <cell r="Q1656">
            <v>243239</v>
          </cell>
          <cell r="R1656">
            <v>0</v>
          </cell>
          <cell r="S1656">
            <v>0</v>
          </cell>
          <cell r="T1656">
            <v>199820</v>
          </cell>
          <cell r="U1656">
            <v>243239</v>
          </cell>
          <cell r="V1656">
            <v>109700</v>
          </cell>
          <cell r="W1656">
            <v>109700</v>
          </cell>
        </row>
        <row r="1657">
          <cell r="D1657" t="str">
            <v>일진경리팀</v>
          </cell>
          <cell r="E1657">
            <v>720000053</v>
          </cell>
          <cell r="F1657" t="str">
            <v>컴퓨터세트(M5611)</v>
          </cell>
          <cell r="G1657" t="str">
            <v>2000.12.19</v>
          </cell>
          <cell r="I1657">
            <v>5</v>
          </cell>
          <cell r="J1657">
            <v>0.45100000000000001</v>
          </cell>
          <cell r="K1657">
            <v>1633000</v>
          </cell>
          <cell r="L1657">
            <v>0</v>
          </cell>
          <cell r="M1657">
            <v>1633000</v>
          </cell>
          <cell r="N1657">
            <v>938648</v>
          </cell>
          <cell r="O1657">
            <v>313153</v>
          </cell>
          <cell r="P1657">
            <v>1251801</v>
          </cell>
          <cell r="Q1657">
            <v>381199</v>
          </cell>
          <cell r="R1657">
            <v>0</v>
          </cell>
          <cell r="S1657">
            <v>0</v>
          </cell>
          <cell r="T1657">
            <v>313153</v>
          </cell>
          <cell r="U1657">
            <v>381199</v>
          </cell>
          <cell r="V1657">
            <v>171920</v>
          </cell>
          <cell r="W1657">
            <v>171920</v>
          </cell>
        </row>
        <row r="1658">
          <cell r="D1658" t="str">
            <v>일진경리팀</v>
          </cell>
          <cell r="E1658">
            <v>720010007</v>
          </cell>
          <cell r="F1658" t="str">
            <v>컴퓨터세트(M5620)</v>
          </cell>
          <cell r="G1658" t="str">
            <v>2001.03.05</v>
          </cell>
          <cell r="I1658">
            <v>5</v>
          </cell>
          <cell r="J1658">
            <v>0.45100000000000001</v>
          </cell>
          <cell r="K1658">
            <v>3113500</v>
          </cell>
          <cell r="L1658">
            <v>0</v>
          </cell>
          <cell r="M1658">
            <v>3113500</v>
          </cell>
          <cell r="N1658">
            <v>1404189</v>
          </cell>
          <cell r="O1658">
            <v>770899</v>
          </cell>
          <cell r="P1658">
            <v>2175088</v>
          </cell>
          <cell r="Q1658">
            <v>938412</v>
          </cell>
          <cell r="R1658">
            <v>0</v>
          </cell>
          <cell r="S1658">
            <v>0</v>
          </cell>
          <cell r="T1658">
            <v>770899</v>
          </cell>
          <cell r="U1658">
            <v>938412</v>
          </cell>
          <cell r="V1658">
            <v>423223</v>
          </cell>
          <cell r="W1658">
            <v>423223</v>
          </cell>
        </row>
        <row r="1659">
          <cell r="D1659" t="str">
            <v>일진경리팀</v>
          </cell>
          <cell r="E1659">
            <v>720020010</v>
          </cell>
          <cell r="F1659" t="str">
            <v>컴퓨터세트(M5950)</v>
          </cell>
          <cell r="G1659" t="str">
            <v>2002.01.31</v>
          </cell>
          <cell r="I1659">
            <v>5</v>
          </cell>
          <cell r="J1659">
            <v>0.45100000000000001</v>
          </cell>
          <cell r="K1659">
            <v>0</v>
          </cell>
          <cell r="L1659">
            <v>1240000</v>
          </cell>
          <cell r="M1659">
            <v>1240000</v>
          </cell>
          <cell r="N1659">
            <v>0</v>
          </cell>
          <cell r="O1659">
            <v>559240</v>
          </cell>
          <cell r="P1659">
            <v>559240</v>
          </cell>
          <cell r="Q1659">
            <v>680760</v>
          </cell>
          <cell r="R1659">
            <v>0</v>
          </cell>
          <cell r="S1659">
            <v>0</v>
          </cell>
          <cell r="T1659">
            <v>559240</v>
          </cell>
          <cell r="U1659">
            <v>680760</v>
          </cell>
          <cell r="V1659">
            <v>307022</v>
          </cell>
          <cell r="W1659">
            <v>307022</v>
          </cell>
        </row>
        <row r="1660">
          <cell r="D1660" t="str">
            <v>일진경리팀</v>
          </cell>
          <cell r="E1660">
            <v>720020049</v>
          </cell>
          <cell r="F1660" t="str">
            <v>프린터 ML-8200외</v>
          </cell>
          <cell r="G1660" t="str">
            <v>2002.07.12</v>
          </cell>
          <cell r="I1660">
            <v>5</v>
          </cell>
          <cell r="J1660">
            <v>0.45100000000000001</v>
          </cell>
          <cell r="K1660">
            <v>0</v>
          </cell>
          <cell r="L1660">
            <v>2080000</v>
          </cell>
          <cell r="M1660">
            <v>2080000</v>
          </cell>
          <cell r="N1660">
            <v>0</v>
          </cell>
          <cell r="O1660">
            <v>469040</v>
          </cell>
          <cell r="P1660">
            <v>469040</v>
          </cell>
          <cell r="Q1660">
            <v>1610960</v>
          </cell>
          <cell r="R1660">
            <v>0</v>
          </cell>
          <cell r="S1660">
            <v>0</v>
          </cell>
          <cell r="T1660">
            <v>469040</v>
          </cell>
          <cell r="U1660">
            <v>1610960</v>
          </cell>
          <cell r="V1660">
            <v>726542</v>
          </cell>
          <cell r="W1660">
            <v>726542</v>
          </cell>
        </row>
        <row r="1661">
          <cell r="D1661" t="str">
            <v>자문위원실</v>
          </cell>
          <cell r="E1661">
            <v>719970087</v>
          </cell>
          <cell r="F1661" t="str">
            <v>M510-150A1</v>
          </cell>
          <cell r="G1661" t="str">
            <v>1997.07.30</v>
          </cell>
          <cell r="H1661">
            <v>2002.04</v>
          </cell>
          <cell r="I1661">
            <v>5</v>
          </cell>
          <cell r="J1661">
            <v>0.45100000000000001</v>
          </cell>
          <cell r="K1661">
            <v>3301600</v>
          </cell>
          <cell r="L1661">
            <v>0</v>
          </cell>
          <cell r="M1661">
            <v>3301600</v>
          </cell>
          <cell r="N1661">
            <v>3111815</v>
          </cell>
          <cell r="O1661">
            <v>188785</v>
          </cell>
          <cell r="P1661">
            <v>3300600</v>
          </cell>
          <cell r="Q1661">
            <v>1000</v>
          </cell>
          <cell r="R1661">
            <v>0</v>
          </cell>
          <cell r="S1661">
            <v>0</v>
          </cell>
          <cell r="T1661">
            <v>188785</v>
          </cell>
          <cell r="U1661">
            <v>1000</v>
          </cell>
          <cell r="V1661">
            <v>0</v>
          </cell>
          <cell r="W1661">
            <v>0</v>
          </cell>
        </row>
        <row r="1662">
          <cell r="D1662" t="str">
            <v>정보운영2과</v>
          </cell>
          <cell r="E1662">
            <v>719990006</v>
          </cell>
          <cell r="F1662" t="str">
            <v>HP9000 K200 HDD</v>
          </cell>
          <cell r="G1662" t="str">
            <v>1999.03.08</v>
          </cell>
          <cell r="I1662">
            <v>5</v>
          </cell>
          <cell r="J1662">
            <v>0.45100000000000001</v>
          </cell>
          <cell r="K1662">
            <v>1586500</v>
          </cell>
          <cell r="L1662">
            <v>0</v>
          </cell>
          <cell r="M1662">
            <v>1586500</v>
          </cell>
          <cell r="N1662">
            <v>1323984</v>
          </cell>
          <cell r="O1662">
            <v>118395</v>
          </cell>
          <cell r="P1662">
            <v>1442379</v>
          </cell>
          <cell r="Q1662">
            <v>144121</v>
          </cell>
          <cell r="R1662">
            <v>0</v>
          </cell>
          <cell r="S1662">
            <v>0</v>
          </cell>
          <cell r="T1662">
            <v>118395</v>
          </cell>
          <cell r="U1662">
            <v>144121</v>
          </cell>
          <cell r="V1662">
            <v>64998</v>
          </cell>
          <cell r="W1662">
            <v>64998</v>
          </cell>
        </row>
        <row r="1663">
          <cell r="D1663" t="str">
            <v>정보운영2과</v>
          </cell>
          <cell r="E1663">
            <v>719990020</v>
          </cell>
          <cell r="F1663" t="str">
            <v>MS-OFFICE97라이센스</v>
          </cell>
          <cell r="G1663" t="str">
            <v>1999.06.30</v>
          </cell>
          <cell r="I1663">
            <v>5</v>
          </cell>
          <cell r="J1663">
            <v>0.45100000000000001</v>
          </cell>
          <cell r="K1663">
            <v>12600000</v>
          </cell>
          <cell r="L1663">
            <v>0</v>
          </cell>
          <cell r="M1663">
            <v>12600000</v>
          </cell>
          <cell r="N1663">
            <v>10515089</v>
          </cell>
          <cell r="O1663">
            <v>940295</v>
          </cell>
          <cell r="P1663">
            <v>11455384</v>
          </cell>
          <cell r="Q1663">
            <v>1144616</v>
          </cell>
          <cell r="R1663">
            <v>0</v>
          </cell>
          <cell r="S1663">
            <v>0</v>
          </cell>
          <cell r="T1663">
            <v>940295</v>
          </cell>
          <cell r="U1663">
            <v>1144616</v>
          </cell>
          <cell r="V1663">
            <v>516221</v>
          </cell>
          <cell r="W1663">
            <v>516221</v>
          </cell>
        </row>
        <row r="1664">
          <cell r="D1664" t="str">
            <v>정보운영2과</v>
          </cell>
          <cell r="E1664">
            <v>720010008</v>
          </cell>
          <cell r="F1664" t="str">
            <v>DDS backup drive</v>
          </cell>
          <cell r="G1664" t="str">
            <v>2001.04.09</v>
          </cell>
          <cell r="I1664">
            <v>5</v>
          </cell>
          <cell r="J1664">
            <v>0.45100000000000001</v>
          </cell>
          <cell r="K1664">
            <v>1000000</v>
          </cell>
          <cell r="L1664">
            <v>0</v>
          </cell>
          <cell r="M1664">
            <v>1000000</v>
          </cell>
          <cell r="N1664">
            <v>451000</v>
          </cell>
          <cell r="O1664">
            <v>247599</v>
          </cell>
          <cell r="P1664">
            <v>698599</v>
          </cell>
          <cell r="Q1664">
            <v>301401</v>
          </cell>
          <cell r="R1664">
            <v>0</v>
          </cell>
          <cell r="S1664">
            <v>0</v>
          </cell>
          <cell r="T1664">
            <v>247599</v>
          </cell>
          <cell r="U1664">
            <v>301401</v>
          </cell>
          <cell r="V1664">
            <v>135931</v>
          </cell>
          <cell r="W1664">
            <v>135931</v>
          </cell>
        </row>
        <row r="1665">
          <cell r="D1665" t="str">
            <v>정보운영2과</v>
          </cell>
          <cell r="E1665">
            <v>720010012</v>
          </cell>
          <cell r="F1665" t="str">
            <v>9GB DISK</v>
          </cell>
          <cell r="G1665" t="str">
            <v>2001.07.04</v>
          </cell>
          <cell r="I1665">
            <v>5</v>
          </cell>
          <cell r="J1665">
            <v>0.45100000000000001</v>
          </cell>
          <cell r="K1665">
            <v>3030000</v>
          </cell>
          <cell r="L1665">
            <v>0</v>
          </cell>
          <cell r="M1665">
            <v>3030000</v>
          </cell>
          <cell r="N1665">
            <v>683265</v>
          </cell>
          <cell r="O1665">
            <v>1058377</v>
          </cell>
          <cell r="P1665">
            <v>1741642</v>
          </cell>
          <cell r="Q1665">
            <v>1288358</v>
          </cell>
          <cell r="R1665">
            <v>0</v>
          </cell>
          <cell r="S1665">
            <v>0</v>
          </cell>
          <cell r="T1665">
            <v>1058377</v>
          </cell>
          <cell r="U1665">
            <v>1288358</v>
          </cell>
          <cell r="V1665">
            <v>581049</v>
          </cell>
          <cell r="W1665">
            <v>581049</v>
          </cell>
        </row>
        <row r="1666">
          <cell r="D1666" t="str">
            <v>정보화추진실</v>
          </cell>
          <cell r="E1666">
            <v>720020045</v>
          </cell>
          <cell r="F1666" t="str">
            <v>프린터, 스캐너</v>
          </cell>
          <cell r="G1666" t="str">
            <v>2002.07.02</v>
          </cell>
          <cell r="I1666">
            <v>5</v>
          </cell>
          <cell r="J1666">
            <v>0.45100000000000001</v>
          </cell>
          <cell r="K1666">
            <v>0</v>
          </cell>
          <cell r="L1666">
            <v>1675000</v>
          </cell>
          <cell r="M1666">
            <v>1675000</v>
          </cell>
          <cell r="N1666">
            <v>0</v>
          </cell>
          <cell r="O1666">
            <v>377713</v>
          </cell>
          <cell r="P1666">
            <v>377713</v>
          </cell>
          <cell r="Q1666">
            <v>1297287</v>
          </cell>
          <cell r="R1666">
            <v>0</v>
          </cell>
          <cell r="S1666">
            <v>0</v>
          </cell>
          <cell r="T1666">
            <v>377713</v>
          </cell>
          <cell r="U1666">
            <v>1297287</v>
          </cell>
          <cell r="V1666">
            <v>585076</v>
          </cell>
          <cell r="W1666">
            <v>585076</v>
          </cell>
        </row>
        <row r="1667">
          <cell r="D1667" t="str">
            <v>정보화추진실</v>
          </cell>
          <cell r="E1667">
            <v>720020046</v>
          </cell>
          <cell r="F1667" t="str">
            <v>그룹웨어(WINGS)</v>
          </cell>
          <cell r="G1667" t="str">
            <v>2002.06.27</v>
          </cell>
          <cell r="I1667">
            <v>5</v>
          </cell>
          <cell r="J1667">
            <v>0.45100000000000001</v>
          </cell>
          <cell r="K1667">
            <v>0</v>
          </cell>
          <cell r="L1667">
            <v>26345000</v>
          </cell>
          <cell r="M1667">
            <v>26345000</v>
          </cell>
          <cell r="N1667">
            <v>0</v>
          </cell>
          <cell r="O1667">
            <v>6930930</v>
          </cell>
          <cell r="P1667">
            <v>6930930</v>
          </cell>
          <cell r="Q1667">
            <v>19414070</v>
          </cell>
          <cell r="R1667">
            <v>0</v>
          </cell>
          <cell r="S1667">
            <v>0</v>
          </cell>
          <cell r="T1667">
            <v>6930930</v>
          </cell>
          <cell r="U1667">
            <v>19414070</v>
          </cell>
          <cell r="V1667">
            <v>8755745</v>
          </cell>
          <cell r="W1667">
            <v>8755745</v>
          </cell>
        </row>
        <row r="1668">
          <cell r="D1668" t="str">
            <v>회장비서실</v>
          </cell>
          <cell r="E1668">
            <v>719940048</v>
          </cell>
          <cell r="F1668" t="str">
            <v>컴퓨터</v>
          </cell>
          <cell r="G1668" t="str">
            <v>1994.08.31</v>
          </cell>
          <cell r="H1668">
            <v>2000.03</v>
          </cell>
          <cell r="I1668">
            <v>5</v>
          </cell>
          <cell r="J1668">
            <v>0.45100000000000001</v>
          </cell>
          <cell r="K1668">
            <v>2537000</v>
          </cell>
          <cell r="L1668">
            <v>0</v>
          </cell>
          <cell r="M1668">
            <v>2537000</v>
          </cell>
          <cell r="N1668">
            <v>2536000</v>
          </cell>
          <cell r="O1668">
            <v>0</v>
          </cell>
          <cell r="P1668">
            <v>2536000</v>
          </cell>
          <cell r="Q1668">
            <v>1000</v>
          </cell>
          <cell r="R1668">
            <v>0</v>
          </cell>
          <cell r="S1668">
            <v>0</v>
          </cell>
          <cell r="T1668">
            <v>0</v>
          </cell>
          <cell r="U1668">
            <v>1000</v>
          </cell>
          <cell r="V1668">
            <v>0</v>
          </cell>
          <cell r="W1668">
            <v>0</v>
          </cell>
        </row>
        <row r="1669">
          <cell r="D1669" t="str">
            <v>회장비서실</v>
          </cell>
          <cell r="E1669">
            <v>719940053</v>
          </cell>
          <cell r="F1669" t="str">
            <v>그림(하상림,최병훈,김명희)</v>
          </cell>
          <cell r="G1669" t="str">
            <v>1994.09.10</v>
          </cell>
          <cell r="I1669">
            <v>5</v>
          </cell>
          <cell r="J1669">
            <v>0.45100000000000001</v>
          </cell>
          <cell r="K1669">
            <v>20000000</v>
          </cell>
          <cell r="L1669">
            <v>0</v>
          </cell>
          <cell r="M1669">
            <v>20000000</v>
          </cell>
          <cell r="N1669">
            <v>4722943</v>
          </cell>
          <cell r="O1669">
            <v>0</v>
          </cell>
          <cell r="P1669">
            <v>4722943</v>
          </cell>
          <cell r="Q1669">
            <v>15277057</v>
          </cell>
          <cell r="R1669">
            <v>0</v>
          </cell>
          <cell r="S1669">
            <v>0</v>
          </cell>
          <cell r="T1669">
            <v>0</v>
          </cell>
          <cell r="U1669">
            <v>15277057</v>
          </cell>
          <cell r="V1669">
            <v>6889952</v>
          </cell>
          <cell r="W1669">
            <v>6889952</v>
          </cell>
        </row>
        <row r="1670">
          <cell r="D1670" t="str">
            <v>회장비서실</v>
          </cell>
          <cell r="E1670">
            <v>719940055</v>
          </cell>
          <cell r="F1670" t="str">
            <v>그림(윤형재,권영호,김봉태)</v>
          </cell>
          <cell r="G1670" t="str">
            <v>1994.09.10</v>
          </cell>
          <cell r="I1670">
            <v>5</v>
          </cell>
          <cell r="J1670">
            <v>0.45100000000000001</v>
          </cell>
          <cell r="K1670">
            <v>29600000</v>
          </cell>
          <cell r="L1670">
            <v>0</v>
          </cell>
          <cell r="M1670">
            <v>29600000</v>
          </cell>
          <cell r="N1670">
            <v>6989956</v>
          </cell>
          <cell r="O1670">
            <v>0</v>
          </cell>
          <cell r="P1670">
            <v>6989956</v>
          </cell>
          <cell r="Q1670">
            <v>22610044</v>
          </cell>
          <cell r="R1670">
            <v>0</v>
          </cell>
          <cell r="S1670">
            <v>0</v>
          </cell>
          <cell r="T1670">
            <v>0</v>
          </cell>
          <cell r="U1670">
            <v>22610044</v>
          </cell>
          <cell r="V1670">
            <v>10197129</v>
          </cell>
          <cell r="W1670">
            <v>10197129</v>
          </cell>
        </row>
        <row r="1671">
          <cell r="D1671" t="str">
            <v>회장비서실</v>
          </cell>
          <cell r="E1671">
            <v>719940057</v>
          </cell>
          <cell r="F1671" t="str">
            <v>그림(방혜자,안성효)</v>
          </cell>
          <cell r="G1671" t="str">
            <v>1994.09.10</v>
          </cell>
          <cell r="I1671">
            <v>5</v>
          </cell>
          <cell r="J1671">
            <v>0.45100000000000001</v>
          </cell>
          <cell r="K1671">
            <v>150200000</v>
          </cell>
          <cell r="L1671">
            <v>0</v>
          </cell>
          <cell r="M1671">
            <v>150200000</v>
          </cell>
          <cell r="N1671">
            <v>35469298</v>
          </cell>
          <cell r="O1671">
            <v>0</v>
          </cell>
          <cell r="P1671">
            <v>35469298</v>
          </cell>
          <cell r="Q1671">
            <v>114730702</v>
          </cell>
          <cell r="R1671">
            <v>0</v>
          </cell>
          <cell r="S1671">
            <v>0</v>
          </cell>
          <cell r="T1671">
            <v>0</v>
          </cell>
          <cell r="U1671">
            <v>114730702</v>
          </cell>
          <cell r="V1671">
            <v>51743546</v>
          </cell>
          <cell r="W1671">
            <v>51743546</v>
          </cell>
        </row>
        <row r="1672">
          <cell r="D1672" t="str">
            <v>회장비서실</v>
          </cell>
          <cell r="E1672">
            <v>719940059</v>
          </cell>
          <cell r="F1672" t="str">
            <v>그림(황호섭)</v>
          </cell>
          <cell r="G1672" t="str">
            <v>1994.09.10</v>
          </cell>
          <cell r="I1672">
            <v>5</v>
          </cell>
          <cell r="J1672">
            <v>0.45100000000000001</v>
          </cell>
          <cell r="K1672">
            <v>10000000</v>
          </cell>
          <cell r="L1672">
            <v>0</v>
          </cell>
          <cell r="M1672">
            <v>10000000</v>
          </cell>
          <cell r="N1672">
            <v>2361466</v>
          </cell>
          <cell r="O1672">
            <v>0</v>
          </cell>
          <cell r="P1672">
            <v>2361466</v>
          </cell>
          <cell r="Q1672">
            <v>7638534</v>
          </cell>
          <cell r="R1672">
            <v>0</v>
          </cell>
          <cell r="S1672">
            <v>0</v>
          </cell>
          <cell r="T1672">
            <v>0</v>
          </cell>
          <cell r="U1672">
            <v>7638534</v>
          </cell>
          <cell r="V1672">
            <v>3444978</v>
          </cell>
          <cell r="W1672">
            <v>3444978</v>
          </cell>
        </row>
        <row r="1673">
          <cell r="D1673" t="str">
            <v>회장비서실</v>
          </cell>
          <cell r="E1673">
            <v>719950025</v>
          </cell>
          <cell r="F1673" t="str">
            <v>컴퓨터</v>
          </cell>
          <cell r="G1673" t="str">
            <v>1995.04.30</v>
          </cell>
          <cell r="H1673">
            <v>1998.12</v>
          </cell>
          <cell r="I1673">
            <v>5</v>
          </cell>
          <cell r="J1673">
            <v>0.45100000000000001</v>
          </cell>
          <cell r="K1673">
            <v>1980000</v>
          </cell>
          <cell r="L1673">
            <v>0</v>
          </cell>
          <cell r="M1673">
            <v>1980000</v>
          </cell>
          <cell r="N1673">
            <v>1979000</v>
          </cell>
          <cell r="O1673">
            <v>0</v>
          </cell>
          <cell r="P1673">
            <v>1979000</v>
          </cell>
          <cell r="Q1673">
            <v>1000</v>
          </cell>
          <cell r="R1673">
            <v>0</v>
          </cell>
          <cell r="S1673">
            <v>0</v>
          </cell>
          <cell r="T1673">
            <v>0</v>
          </cell>
          <cell r="U1673">
            <v>1000</v>
          </cell>
          <cell r="V1673">
            <v>0</v>
          </cell>
          <cell r="W1673">
            <v>0</v>
          </cell>
        </row>
        <row r="1674">
          <cell r="D1674" t="str">
            <v>회장비서실</v>
          </cell>
          <cell r="E1674">
            <v>719950027</v>
          </cell>
          <cell r="F1674" t="str">
            <v>컴퓨터</v>
          </cell>
          <cell r="G1674" t="str">
            <v>1995.04.30</v>
          </cell>
          <cell r="H1674">
            <v>1998.12</v>
          </cell>
          <cell r="I1674">
            <v>5</v>
          </cell>
          <cell r="J1674">
            <v>0.45100000000000001</v>
          </cell>
          <cell r="K1674">
            <v>1660500</v>
          </cell>
          <cell r="L1674">
            <v>0</v>
          </cell>
          <cell r="M1674">
            <v>1660500</v>
          </cell>
          <cell r="N1674">
            <v>1659500</v>
          </cell>
          <cell r="O1674">
            <v>0</v>
          </cell>
          <cell r="P1674">
            <v>1659500</v>
          </cell>
          <cell r="Q1674">
            <v>1000</v>
          </cell>
          <cell r="R1674">
            <v>0</v>
          </cell>
          <cell r="S1674">
            <v>0</v>
          </cell>
          <cell r="T1674">
            <v>0</v>
          </cell>
          <cell r="U1674">
            <v>1000</v>
          </cell>
          <cell r="V1674">
            <v>0</v>
          </cell>
          <cell r="W1674">
            <v>0</v>
          </cell>
        </row>
        <row r="1675">
          <cell r="D1675" t="str">
            <v>회장비서실</v>
          </cell>
          <cell r="E1675">
            <v>719950036</v>
          </cell>
          <cell r="F1675" t="str">
            <v>복사기</v>
          </cell>
          <cell r="G1675" t="str">
            <v>1995.05.31</v>
          </cell>
          <cell r="H1675">
            <v>2000.07</v>
          </cell>
          <cell r="I1675">
            <v>5</v>
          </cell>
          <cell r="J1675">
            <v>0.45100000000000001</v>
          </cell>
          <cell r="K1675">
            <v>2300000</v>
          </cell>
          <cell r="L1675">
            <v>0</v>
          </cell>
          <cell r="M1675">
            <v>2300000</v>
          </cell>
          <cell r="N1675">
            <v>2299000</v>
          </cell>
          <cell r="O1675">
            <v>0</v>
          </cell>
          <cell r="P1675">
            <v>2299000</v>
          </cell>
          <cell r="Q1675">
            <v>1000</v>
          </cell>
          <cell r="R1675">
            <v>0</v>
          </cell>
          <cell r="S1675">
            <v>0</v>
          </cell>
          <cell r="T1675">
            <v>0</v>
          </cell>
          <cell r="U1675">
            <v>1000</v>
          </cell>
          <cell r="V1675">
            <v>0</v>
          </cell>
          <cell r="W1675">
            <v>0</v>
          </cell>
        </row>
        <row r="1676">
          <cell r="D1676" t="str">
            <v>회장비서실</v>
          </cell>
          <cell r="E1676">
            <v>719960059</v>
          </cell>
          <cell r="F1676" t="str">
            <v>가구외</v>
          </cell>
          <cell r="G1676" t="str">
            <v>1996.07.15</v>
          </cell>
          <cell r="H1676">
            <v>2000.12</v>
          </cell>
          <cell r="I1676">
            <v>5</v>
          </cell>
          <cell r="J1676">
            <v>0.45100000000000001</v>
          </cell>
          <cell r="K1676">
            <v>7009090</v>
          </cell>
          <cell r="L1676">
            <v>0</v>
          </cell>
          <cell r="M1676">
            <v>7009090</v>
          </cell>
          <cell r="N1676">
            <v>7008090</v>
          </cell>
          <cell r="O1676">
            <v>0</v>
          </cell>
          <cell r="P1676">
            <v>7008090</v>
          </cell>
          <cell r="Q1676">
            <v>1000</v>
          </cell>
          <cell r="R1676">
            <v>0</v>
          </cell>
          <cell r="S1676">
            <v>0</v>
          </cell>
          <cell r="T1676">
            <v>0</v>
          </cell>
          <cell r="U1676">
            <v>1000</v>
          </cell>
          <cell r="V1676">
            <v>0</v>
          </cell>
          <cell r="W1676">
            <v>0</v>
          </cell>
        </row>
        <row r="1677">
          <cell r="D1677" t="str">
            <v>회장비서실</v>
          </cell>
          <cell r="E1677">
            <v>719970081</v>
          </cell>
          <cell r="F1677" t="str">
            <v>PPF LX-1800외</v>
          </cell>
          <cell r="G1677" t="str">
            <v>1997.07.22</v>
          </cell>
          <cell r="H1677">
            <v>2002.04</v>
          </cell>
          <cell r="I1677">
            <v>5</v>
          </cell>
          <cell r="J1677">
            <v>0.45100000000000001</v>
          </cell>
          <cell r="K1677">
            <v>1280000</v>
          </cell>
          <cell r="L1677">
            <v>0</v>
          </cell>
          <cell r="M1677">
            <v>1280000</v>
          </cell>
          <cell r="N1677">
            <v>1206422</v>
          </cell>
          <cell r="O1677">
            <v>72578</v>
          </cell>
          <cell r="P1677">
            <v>1279000</v>
          </cell>
          <cell r="Q1677">
            <v>1000</v>
          </cell>
          <cell r="R1677">
            <v>0</v>
          </cell>
          <cell r="S1677">
            <v>0</v>
          </cell>
          <cell r="T1677">
            <v>72578</v>
          </cell>
          <cell r="U1677">
            <v>1000</v>
          </cell>
          <cell r="V1677">
            <v>0</v>
          </cell>
          <cell r="W1677">
            <v>0</v>
          </cell>
        </row>
        <row r="1678">
          <cell r="D1678" t="str">
            <v>공통집</v>
          </cell>
          <cell r="K1678">
            <v>2564761689</v>
          </cell>
          <cell r="L1678">
            <v>46245000</v>
          </cell>
          <cell r="M1678">
            <v>2611006689</v>
          </cell>
          <cell r="N1678">
            <v>2358549141</v>
          </cell>
          <cell r="O1678">
            <v>39107957</v>
          </cell>
          <cell r="P1678">
            <v>2397657098</v>
          </cell>
          <cell r="Q1678">
            <v>213349591</v>
          </cell>
          <cell r="R1678">
            <v>0</v>
          </cell>
          <cell r="S1678">
            <v>0</v>
          </cell>
          <cell r="T1678">
            <v>39107957</v>
          </cell>
          <cell r="U1678">
            <v>213349591</v>
          </cell>
          <cell r="V1678">
            <v>96045198</v>
          </cell>
          <cell r="W1678">
            <v>96045198</v>
          </cell>
        </row>
        <row r="1679">
          <cell r="D1679" t="str">
            <v>알미늄 가공반</v>
          </cell>
          <cell r="E1679">
            <v>719990014</v>
          </cell>
          <cell r="F1679" t="str">
            <v>라벨 프린터</v>
          </cell>
          <cell r="G1679" t="str">
            <v>1999.04.29</v>
          </cell>
          <cell r="I1679">
            <v>5</v>
          </cell>
          <cell r="J1679">
            <v>0.45100000000000001</v>
          </cell>
          <cell r="K1679">
            <v>2100000</v>
          </cell>
          <cell r="L1679">
            <v>0</v>
          </cell>
          <cell r="M1679">
            <v>2100000</v>
          </cell>
          <cell r="N1679">
            <v>1752515</v>
          </cell>
          <cell r="O1679">
            <v>156716</v>
          </cell>
          <cell r="P1679">
            <v>1909231</v>
          </cell>
          <cell r="Q1679">
            <v>190769</v>
          </cell>
          <cell r="R1679">
            <v>0</v>
          </cell>
          <cell r="S1679">
            <v>0</v>
          </cell>
          <cell r="T1679">
            <v>156716</v>
          </cell>
          <cell r="U1679">
            <v>190769</v>
          </cell>
          <cell r="V1679">
            <v>86036</v>
          </cell>
          <cell r="W1679">
            <v>86036</v>
          </cell>
        </row>
        <row r="1680">
          <cell r="D1680" t="str">
            <v>알미늄 가공반</v>
          </cell>
          <cell r="E1680">
            <v>720000004</v>
          </cell>
          <cell r="F1680" t="str">
            <v>냉난방기</v>
          </cell>
          <cell r="G1680" t="str">
            <v>2000.02.24</v>
          </cell>
          <cell r="I1680">
            <v>5</v>
          </cell>
          <cell r="J1680">
            <v>0.45100000000000001</v>
          </cell>
          <cell r="K1680">
            <v>5772727</v>
          </cell>
          <cell r="L1680">
            <v>0</v>
          </cell>
          <cell r="M1680">
            <v>5772727</v>
          </cell>
          <cell r="N1680">
            <v>4032821</v>
          </cell>
          <cell r="O1680">
            <v>784698</v>
          </cell>
          <cell r="P1680">
            <v>4817519</v>
          </cell>
          <cell r="Q1680">
            <v>955208</v>
          </cell>
          <cell r="R1680">
            <v>0</v>
          </cell>
          <cell r="S1680">
            <v>0</v>
          </cell>
          <cell r="T1680">
            <v>784698</v>
          </cell>
          <cell r="U1680">
            <v>955208</v>
          </cell>
          <cell r="V1680">
            <v>430798</v>
          </cell>
          <cell r="W1680">
            <v>430798</v>
          </cell>
        </row>
        <row r="1681">
          <cell r="D1681" t="str">
            <v>알미늄 금형반</v>
          </cell>
          <cell r="E1681">
            <v>719970063</v>
          </cell>
          <cell r="F1681" t="str">
            <v>에어콘(AP-2017)</v>
          </cell>
          <cell r="G1681" t="str">
            <v>1997.06.26</v>
          </cell>
          <cell r="H1681">
            <v>2001.07</v>
          </cell>
          <cell r="I1681">
            <v>5</v>
          </cell>
          <cell r="J1681">
            <v>0.45100000000000001</v>
          </cell>
          <cell r="K1681">
            <v>1950000</v>
          </cell>
          <cell r="L1681">
            <v>0</v>
          </cell>
          <cell r="M1681">
            <v>1950000</v>
          </cell>
          <cell r="N1681">
            <v>1949000</v>
          </cell>
          <cell r="O1681">
            <v>0</v>
          </cell>
          <cell r="P1681">
            <v>1949000</v>
          </cell>
          <cell r="Q1681">
            <v>1000</v>
          </cell>
          <cell r="R1681">
            <v>0</v>
          </cell>
          <cell r="S1681">
            <v>0</v>
          </cell>
          <cell r="T1681">
            <v>0</v>
          </cell>
          <cell r="U1681">
            <v>1000</v>
          </cell>
          <cell r="V1681">
            <v>0</v>
          </cell>
          <cell r="W1681">
            <v>0</v>
          </cell>
        </row>
        <row r="1682">
          <cell r="D1682" t="str">
            <v>알미늄 금형반</v>
          </cell>
          <cell r="E1682">
            <v>719970077</v>
          </cell>
          <cell r="F1682" t="str">
            <v>금형동 칸막이</v>
          </cell>
          <cell r="G1682" t="str">
            <v>1997.06.19</v>
          </cell>
          <cell r="H1682">
            <v>2001.07</v>
          </cell>
          <cell r="I1682">
            <v>5</v>
          </cell>
          <cell r="J1682">
            <v>0.45100000000000001</v>
          </cell>
          <cell r="K1682">
            <v>27000000</v>
          </cell>
          <cell r="L1682">
            <v>0</v>
          </cell>
          <cell r="M1682">
            <v>27000000</v>
          </cell>
          <cell r="N1682">
            <v>26999000</v>
          </cell>
          <cell r="O1682">
            <v>0</v>
          </cell>
          <cell r="P1682">
            <v>26999000</v>
          </cell>
          <cell r="Q1682">
            <v>1000</v>
          </cell>
          <cell r="R1682">
            <v>0</v>
          </cell>
          <cell r="S1682">
            <v>0</v>
          </cell>
          <cell r="T1682">
            <v>0</v>
          </cell>
          <cell r="U1682">
            <v>1000</v>
          </cell>
          <cell r="V1682">
            <v>0</v>
          </cell>
          <cell r="W1682">
            <v>0</v>
          </cell>
        </row>
        <row r="1683">
          <cell r="D1683" t="str">
            <v>알미늄 금형팀</v>
          </cell>
          <cell r="E1683">
            <v>719960062</v>
          </cell>
          <cell r="F1683" t="str">
            <v>Computer System</v>
          </cell>
          <cell r="G1683" t="str">
            <v>1996.11.22</v>
          </cell>
          <cell r="H1683">
            <v>2000.12</v>
          </cell>
          <cell r="I1683">
            <v>5</v>
          </cell>
          <cell r="J1683">
            <v>0.45100000000000001</v>
          </cell>
          <cell r="K1683">
            <v>53000000</v>
          </cell>
          <cell r="L1683">
            <v>0</v>
          </cell>
          <cell r="M1683">
            <v>53000000</v>
          </cell>
          <cell r="N1683">
            <v>52999000</v>
          </cell>
          <cell r="O1683">
            <v>0</v>
          </cell>
          <cell r="P1683">
            <v>52999000</v>
          </cell>
          <cell r="Q1683">
            <v>1000</v>
          </cell>
          <cell r="R1683">
            <v>0</v>
          </cell>
          <cell r="S1683">
            <v>0</v>
          </cell>
          <cell r="T1683">
            <v>0</v>
          </cell>
          <cell r="U1683">
            <v>1000</v>
          </cell>
          <cell r="V1683">
            <v>0</v>
          </cell>
          <cell r="W1683">
            <v>0</v>
          </cell>
        </row>
        <row r="1684">
          <cell r="D1684" t="str">
            <v>알미늄 금형팀</v>
          </cell>
          <cell r="E1684">
            <v>719970089</v>
          </cell>
          <cell r="F1684" t="str">
            <v>건식청사진 복사기</v>
          </cell>
          <cell r="G1684" t="str">
            <v>1997.08.11</v>
          </cell>
          <cell r="H1684">
            <v>2002.04</v>
          </cell>
          <cell r="I1684">
            <v>5</v>
          </cell>
          <cell r="J1684">
            <v>0.45100000000000001</v>
          </cell>
          <cell r="K1684">
            <v>1500000</v>
          </cell>
          <cell r="L1684">
            <v>0</v>
          </cell>
          <cell r="M1684">
            <v>1500000</v>
          </cell>
          <cell r="N1684">
            <v>1413776</v>
          </cell>
          <cell r="O1684">
            <v>85224</v>
          </cell>
          <cell r="P1684">
            <v>1499000</v>
          </cell>
          <cell r="Q1684">
            <v>1000</v>
          </cell>
          <cell r="R1684">
            <v>0</v>
          </cell>
          <cell r="S1684">
            <v>0</v>
          </cell>
          <cell r="T1684">
            <v>85224</v>
          </cell>
          <cell r="U1684">
            <v>1000</v>
          </cell>
          <cell r="V1684">
            <v>0</v>
          </cell>
          <cell r="W1684">
            <v>0</v>
          </cell>
        </row>
        <row r="1685">
          <cell r="D1685" t="str">
            <v>알미늄 금형팀</v>
          </cell>
          <cell r="E1685">
            <v>719970090</v>
          </cell>
          <cell r="F1685" t="str">
            <v>CAD system 구입비</v>
          </cell>
          <cell r="G1685" t="str">
            <v>1997.08.26</v>
          </cell>
          <cell r="H1685">
            <v>2002.04</v>
          </cell>
          <cell r="I1685">
            <v>5</v>
          </cell>
          <cell r="J1685">
            <v>0.45100000000000001</v>
          </cell>
          <cell r="K1685">
            <v>8300000</v>
          </cell>
          <cell r="L1685">
            <v>0</v>
          </cell>
          <cell r="M1685">
            <v>8300000</v>
          </cell>
          <cell r="N1685">
            <v>7822894</v>
          </cell>
          <cell r="O1685">
            <v>476106</v>
          </cell>
          <cell r="P1685">
            <v>8299000</v>
          </cell>
          <cell r="Q1685">
            <v>1000</v>
          </cell>
          <cell r="R1685">
            <v>0</v>
          </cell>
          <cell r="S1685">
            <v>0</v>
          </cell>
          <cell r="T1685">
            <v>476106</v>
          </cell>
          <cell r="U1685">
            <v>1000</v>
          </cell>
          <cell r="V1685">
            <v>0</v>
          </cell>
          <cell r="W1685">
            <v>0</v>
          </cell>
        </row>
        <row r="1686">
          <cell r="D1686" t="str">
            <v>알미늄 금형팀</v>
          </cell>
          <cell r="E1686">
            <v>719990021</v>
          </cell>
          <cell r="F1686" t="str">
            <v>AUTOCAD</v>
          </cell>
          <cell r="G1686" t="str">
            <v>1999.06.28</v>
          </cell>
          <cell r="I1686">
            <v>5</v>
          </cell>
          <cell r="J1686">
            <v>0.45100000000000001</v>
          </cell>
          <cell r="K1686">
            <v>15200000</v>
          </cell>
          <cell r="L1686">
            <v>0</v>
          </cell>
          <cell r="M1686">
            <v>15200000</v>
          </cell>
          <cell r="N1686">
            <v>12684869</v>
          </cell>
          <cell r="O1686">
            <v>1134324</v>
          </cell>
          <cell r="P1686">
            <v>13819193</v>
          </cell>
          <cell r="Q1686">
            <v>1380807</v>
          </cell>
          <cell r="R1686">
            <v>0</v>
          </cell>
          <cell r="S1686">
            <v>0</v>
          </cell>
          <cell r="T1686">
            <v>1134324</v>
          </cell>
          <cell r="U1686">
            <v>1380807</v>
          </cell>
          <cell r="V1686">
            <v>622743</v>
          </cell>
          <cell r="W1686">
            <v>622743</v>
          </cell>
        </row>
        <row r="1687">
          <cell r="D1687" t="str">
            <v>알미늄 금형팀</v>
          </cell>
          <cell r="E1687">
            <v>720000041</v>
          </cell>
          <cell r="F1687" t="str">
            <v>복사기(신도리코:NT-4140)</v>
          </cell>
          <cell r="G1687" t="str">
            <v>2000.08.31</v>
          </cell>
          <cell r="I1687">
            <v>5</v>
          </cell>
          <cell r="J1687">
            <v>0.45100000000000001</v>
          </cell>
          <cell r="K1687">
            <v>2885000</v>
          </cell>
          <cell r="L1687">
            <v>0</v>
          </cell>
          <cell r="M1687">
            <v>2885000</v>
          </cell>
          <cell r="N1687">
            <v>1658297</v>
          </cell>
          <cell r="O1687">
            <v>553243</v>
          </cell>
          <cell r="P1687">
            <v>2211540</v>
          </cell>
          <cell r="Q1687">
            <v>673460</v>
          </cell>
          <cell r="R1687">
            <v>0</v>
          </cell>
          <cell r="S1687">
            <v>0</v>
          </cell>
          <cell r="T1687">
            <v>553243</v>
          </cell>
          <cell r="U1687">
            <v>673460</v>
          </cell>
          <cell r="V1687">
            <v>303730</v>
          </cell>
          <cell r="W1687">
            <v>303730</v>
          </cell>
        </row>
        <row r="1688">
          <cell r="D1688" t="str">
            <v>알미늄 급식반</v>
          </cell>
          <cell r="E1688">
            <v>719970073</v>
          </cell>
          <cell r="F1688" t="str">
            <v>취사기구(진우기계)</v>
          </cell>
          <cell r="G1688" t="str">
            <v>1997.06.30</v>
          </cell>
          <cell r="H1688">
            <v>2001.07</v>
          </cell>
          <cell r="I1688">
            <v>5</v>
          </cell>
          <cell r="J1688">
            <v>0.45100000000000001</v>
          </cell>
          <cell r="K1688">
            <v>10000000</v>
          </cell>
          <cell r="L1688">
            <v>0</v>
          </cell>
          <cell r="M1688">
            <v>10000000</v>
          </cell>
          <cell r="N1688">
            <v>9999000</v>
          </cell>
          <cell r="O1688">
            <v>0</v>
          </cell>
          <cell r="P1688">
            <v>9999000</v>
          </cell>
          <cell r="Q1688">
            <v>1000</v>
          </cell>
          <cell r="R1688">
            <v>0</v>
          </cell>
          <cell r="S1688">
            <v>0</v>
          </cell>
          <cell r="T1688">
            <v>0</v>
          </cell>
          <cell r="U1688">
            <v>1000</v>
          </cell>
          <cell r="V1688">
            <v>0</v>
          </cell>
          <cell r="W1688">
            <v>0</v>
          </cell>
        </row>
        <row r="1689">
          <cell r="D1689" t="str">
            <v>알미늄 급식반</v>
          </cell>
          <cell r="E1689">
            <v>719970075</v>
          </cell>
          <cell r="F1689" t="str">
            <v>냉온풍기(만도AHK-255E)</v>
          </cell>
          <cell r="G1689" t="str">
            <v>1997.06.30</v>
          </cell>
          <cell r="H1689">
            <v>2001.07</v>
          </cell>
          <cell r="I1689">
            <v>5</v>
          </cell>
          <cell r="J1689">
            <v>0.45100000000000001</v>
          </cell>
          <cell r="K1689">
            <v>3150000</v>
          </cell>
          <cell r="L1689">
            <v>0</v>
          </cell>
          <cell r="M1689">
            <v>3150000</v>
          </cell>
          <cell r="N1689">
            <v>3149000</v>
          </cell>
          <cell r="O1689">
            <v>0</v>
          </cell>
          <cell r="P1689">
            <v>3149000</v>
          </cell>
          <cell r="Q1689">
            <v>1000</v>
          </cell>
          <cell r="R1689">
            <v>0</v>
          </cell>
          <cell r="S1689">
            <v>0</v>
          </cell>
          <cell r="T1689">
            <v>0</v>
          </cell>
          <cell r="U1689">
            <v>1000</v>
          </cell>
          <cell r="V1689">
            <v>0</v>
          </cell>
          <cell r="W1689">
            <v>0</v>
          </cell>
        </row>
        <row r="1690">
          <cell r="D1690" t="str">
            <v>알미늄 급식반</v>
          </cell>
          <cell r="E1690">
            <v>719980001</v>
          </cell>
          <cell r="F1690" t="str">
            <v>식기소독기</v>
          </cell>
          <cell r="G1690" t="str">
            <v>1998.01.16</v>
          </cell>
          <cell r="H1690">
            <v>2002.1</v>
          </cell>
          <cell r="I1690">
            <v>5</v>
          </cell>
          <cell r="J1690">
            <v>0.45100000000000001</v>
          </cell>
          <cell r="K1690">
            <v>1600000</v>
          </cell>
          <cell r="L1690">
            <v>0</v>
          </cell>
          <cell r="M1690">
            <v>1600000</v>
          </cell>
          <cell r="N1690">
            <v>1475038</v>
          </cell>
          <cell r="O1690">
            <v>123962</v>
          </cell>
          <cell r="P1690">
            <v>1599000</v>
          </cell>
          <cell r="Q1690">
            <v>1000</v>
          </cell>
          <cell r="R1690">
            <v>0</v>
          </cell>
          <cell r="S1690">
            <v>0</v>
          </cell>
          <cell r="T1690">
            <v>123962</v>
          </cell>
          <cell r="U1690">
            <v>1000</v>
          </cell>
          <cell r="V1690">
            <v>0</v>
          </cell>
          <cell r="W1690">
            <v>0</v>
          </cell>
        </row>
        <row r="1691">
          <cell r="D1691" t="str">
            <v>알미늄 기획팀</v>
          </cell>
          <cell r="E1691">
            <v>719970101</v>
          </cell>
          <cell r="F1691" t="str">
            <v>냉온정수기</v>
          </cell>
          <cell r="G1691" t="str">
            <v>1997.11.27</v>
          </cell>
          <cell r="H1691">
            <v>2002.04</v>
          </cell>
          <cell r="I1691">
            <v>5</v>
          </cell>
          <cell r="J1691">
            <v>0.45100000000000001</v>
          </cell>
          <cell r="K1691">
            <v>2035455</v>
          </cell>
          <cell r="L1691">
            <v>0</v>
          </cell>
          <cell r="M1691">
            <v>2035455</v>
          </cell>
          <cell r="N1691">
            <v>1918452</v>
          </cell>
          <cell r="O1691">
            <v>116003</v>
          </cell>
          <cell r="P1691">
            <v>2034455</v>
          </cell>
          <cell r="Q1691">
            <v>1000</v>
          </cell>
          <cell r="R1691">
            <v>0</v>
          </cell>
          <cell r="S1691">
            <v>0</v>
          </cell>
          <cell r="T1691">
            <v>116003</v>
          </cell>
          <cell r="U1691">
            <v>1000</v>
          </cell>
          <cell r="V1691">
            <v>0</v>
          </cell>
          <cell r="W1691">
            <v>0</v>
          </cell>
        </row>
        <row r="1692">
          <cell r="D1692" t="str">
            <v>알미늄 생산관리팀</v>
          </cell>
          <cell r="E1692">
            <v>719970078</v>
          </cell>
          <cell r="F1692" t="str">
            <v>PC</v>
          </cell>
          <cell r="G1692" t="str">
            <v>1997.07.04</v>
          </cell>
          <cell r="H1692">
            <v>2002.04</v>
          </cell>
          <cell r="I1692">
            <v>5</v>
          </cell>
          <cell r="J1692">
            <v>0.45100000000000001</v>
          </cell>
          <cell r="K1692">
            <v>1559800</v>
          </cell>
          <cell r="L1692">
            <v>0</v>
          </cell>
          <cell r="M1692">
            <v>1559800</v>
          </cell>
          <cell r="N1692">
            <v>1470138</v>
          </cell>
          <cell r="O1692">
            <v>88662</v>
          </cell>
          <cell r="P1692">
            <v>1558800</v>
          </cell>
          <cell r="Q1692">
            <v>1000</v>
          </cell>
          <cell r="R1692">
            <v>0</v>
          </cell>
          <cell r="S1692">
            <v>0</v>
          </cell>
          <cell r="T1692">
            <v>88662</v>
          </cell>
          <cell r="U1692">
            <v>1000</v>
          </cell>
          <cell r="V1692">
            <v>0</v>
          </cell>
          <cell r="W1692">
            <v>0</v>
          </cell>
        </row>
        <row r="1693">
          <cell r="D1693" t="str">
            <v>알미늄 생산관리팀</v>
          </cell>
          <cell r="E1693">
            <v>719970079</v>
          </cell>
          <cell r="F1693" t="str">
            <v>프린터(QNIX SF-730)</v>
          </cell>
          <cell r="G1693" t="str">
            <v>1997.07.04</v>
          </cell>
          <cell r="H1693">
            <v>2002.04</v>
          </cell>
          <cell r="I1693">
            <v>5</v>
          </cell>
          <cell r="J1693">
            <v>0.45100000000000001</v>
          </cell>
          <cell r="K1693">
            <v>1750000</v>
          </cell>
          <cell r="L1693">
            <v>0</v>
          </cell>
          <cell r="M1693">
            <v>1750000</v>
          </cell>
          <cell r="N1693">
            <v>1649405</v>
          </cell>
          <cell r="O1693">
            <v>99595</v>
          </cell>
          <cell r="P1693">
            <v>1749000</v>
          </cell>
          <cell r="Q1693">
            <v>1000</v>
          </cell>
          <cell r="R1693">
            <v>0</v>
          </cell>
          <cell r="S1693">
            <v>0</v>
          </cell>
          <cell r="T1693">
            <v>99595</v>
          </cell>
          <cell r="U1693">
            <v>1000</v>
          </cell>
          <cell r="V1693">
            <v>0</v>
          </cell>
          <cell r="W1693">
            <v>0</v>
          </cell>
        </row>
        <row r="1694">
          <cell r="D1694" t="str">
            <v>알미늄 설비팀</v>
          </cell>
          <cell r="E1694">
            <v>719960040</v>
          </cell>
          <cell r="F1694" t="str">
            <v>컴퓨터</v>
          </cell>
          <cell r="G1694" t="str">
            <v>1996.07.24</v>
          </cell>
          <cell r="H1694">
            <v>2000.12</v>
          </cell>
          <cell r="I1694">
            <v>5</v>
          </cell>
          <cell r="J1694">
            <v>0.45100000000000001</v>
          </cell>
          <cell r="K1694">
            <v>3056250</v>
          </cell>
          <cell r="L1694">
            <v>0</v>
          </cell>
          <cell r="M1694">
            <v>3056250</v>
          </cell>
          <cell r="N1694">
            <v>3055250</v>
          </cell>
          <cell r="O1694">
            <v>0</v>
          </cell>
          <cell r="P1694">
            <v>3055250</v>
          </cell>
          <cell r="Q1694">
            <v>1000</v>
          </cell>
          <cell r="R1694">
            <v>0</v>
          </cell>
          <cell r="S1694">
            <v>0</v>
          </cell>
          <cell r="T1694">
            <v>0</v>
          </cell>
          <cell r="U1694">
            <v>1000</v>
          </cell>
          <cell r="V1694">
            <v>0</v>
          </cell>
          <cell r="W1694">
            <v>0</v>
          </cell>
        </row>
        <row r="1695">
          <cell r="D1695" t="str">
            <v>알미늄 설비팀</v>
          </cell>
          <cell r="E1695">
            <v>719970002</v>
          </cell>
          <cell r="F1695" t="str">
            <v>CAD 장비</v>
          </cell>
          <cell r="G1695" t="str">
            <v>1997.01.16</v>
          </cell>
          <cell r="H1695">
            <v>2001.07</v>
          </cell>
          <cell r="I1695">
            <v>5</v>
          </cell>
          <cell r="J1695">
            <v>0.45100000000000001</v>
          </cell>
          <cell r="K1695">
            <v>9500000</v>
          </cell>
          <cell r="L1695">
            <v>0</v>
          </cell>
          <cell r="M1695">
            <v>9500000</v>
          </cell>
          <cell r="N1695">
            <v>9499000</v>
          </cell>
          <cell r="O1695">
            <v>0</v>
          </cell>
          <cell r="P1695">
            <v>9499000</v>
          </cell>
          <cell r="Q1695">
            <v>1000</v>
          </cell>
          <cell r="R1695">
            <v>0</v>
          </cell>
          <cell r="S1695">
            <v>0</v>
          </cell>
          <cell r="T1695">
            <v>0</v>
          </cell>
          <cell r="U1695">
            <v>1000</v>
          </cell>
          <cell r="V1695">
            <v>0</v>
          </cell>
          <cell r="W1695">
            <v>0</v>
          </cell>
        </row>
        <row r="1696">
          <cell r="D1696" t="str">
            <v>알미늄 설비팀</v>
          </cell>
          <cell r="E1696">
            <v>719970059</v>
          </cell>
          <cell r="F1696" t="str">
            <v>PC</v>
          </cell>
          <cell r="G1696" t="str">
            <v>1997.05.12</v>
          </cell>
          <cell r="H1696">
            <v>2001.07</v>
          </cell>
          <cell r="I1696">
            <v>5</v>
          </cell>
          <cell r="J1696">
            <v>0.45100000000000001</v>
          </cell>
          <cell r="K1696">
            <v>1556800</v>
          </cell>
          <cell r="L1696">
            <v>0</v>
          </cell>
          <cell r="M1696">
            <v>1556800</v>
          </cell>
          <cell r="N1696">
            <v>1555800</v>
          </cell>
          <cell r="O1696">
            <v>0</v>
          </cell>
          <cell r="P1696">
            <v>1555800</v>
          </cell>
          <cell r="Q1696">
            <v>1000</v>
          </cell>
          <cell r="R1696">
            <v>0</v>
          </cell>
          <cell r="S1696">
            <v>0</v>
          </cell>
          <cell r="T1696">
            <v>0</v>
          </cell>
          <cell r="U1696">
            <v>1000</v>
          </cell>
          <cell r="V1696">
            <v>0</v>
          </cell>
          <cell r="W1696">
            <v>0</v>
          </cell>
        </row>
        <row r="1697">
          <cell r="D1697" t="str">
            <v>알미늄 설비팀</v>
          </cell>
          <cell r="E1697">
            <v>720000035</v>
          </cell>
          <cell r="F1697" t="str">
            <v>노트북</v>
          </cell>
          <cell r="G1697" t="str">
            <v>2000.07.02</v>
          </cell>
          <cell r="I1697">
            <v>5</v>
          </cell>
          <cell r="J1697">
            <v>0.45100000000000001</v>
          </cell>
          <cell r="K1697">
            <v>1040000</v>
          </cell>
          <cell r="L1697">
            <v>0</v>
          </cell>
          <cell r="M1697">
            <v>1040000</v>
          </cell>
          <cell r="N1697">
            <v>597791</v>
          </cell>
          <cell r="O1697">
            <v>199436</v>
          </cell>
          <cell r="P1697">
            <v>797227</v>
          </cell>
          <cell r="Q1697">
            <v>242773</v>
          </cell>
          <cell r="R1697">
            <v>0</v>
          </cell>
          <cell r="S1697">
            <v>0</v>
          </cell>
          <cell r="T1697">
            <v>199436</v>
          </cell>
          <cell r="U1697">
            <v>242773</v>
          </cell>
          <cell r="V1697">
            <v>109490</v>
          </cell>
          <cell r="W1697">
            <v>109490</v>
          </cell>
        </row>
        <row r="1698">
          <cell r="D1698" t="str">
            <v>알미늄 압출팀</v>
          </cell>
          <cell r="E1698">
            <v>719970025</v>
          </cell>
          <cell r="F1698" t="str">
            <v>SWARF EXHAUSTER</v>
          </cell>
          <cell r="G1698" t="str">
            <v>1997.03.31</v>
          </cell>
          <cell r="H1698">
            <v>2001.07</v>
          </cell>
          <cell r="I1698">
            <v>5</v>
          </cell>
          <cell r="J1698">
            <v>0.45100000000000001</v>
          </cell>
          <cell r="K1698">
            <v>5355392</v>
          </cell>
          <cell r="L1698">
            <v>0</v>
          </cell>
          <cell r="M1698">
            <v>5355392</v>
          </cell>
          <cell r="N1698">
            <v>5354392</v>
          </cell>
          <cell r="O1698">
            <v>0</v>
          </cell>
          <cell r="P1698">
            <v>5354392</v>
          </cell>
          <cell r="Q1698">
            <v>1000</v>
          </cell>
          <cell r="R1698">
            <v>0</v>
          </cell>
          <cell r="S1698">
            <v>0</v>
          </cell>
          <cell r="T1698">
            <v>0</v>
          </cell>
          <cell r="U1698">
            <v>1000</v>
          </cell>
          <cell r="V1698">
            <v>0</v>
          </cell>
          <cell r="W1698">
            <v>0</v>
          </cell>
        </row>
        <row r="1699">
          <cell r="D1699" t="str">
            <v>알미늄 전산팀</v>
          </cell>
          <cell r="E1699">
            <v>719990013</v>
          </cell>
          <cell r="F1699" t="str">
            <v>허브전산장비</v>
          </cell>
          <cell r="G1699" t="str">
            <v>1999.04.26</v>
          </cell>
          <cell r="I1699">
            <v>5</v>
          </cell>
          <cell r="J1699">
            <v>0.45100000000000001</v>
          </cell>
          <cell r="K1699">
            <v>2200000</v>
          </cell>
          <cell r="L1699">
            <v>0</v>
          </cell>
          <cell r="M1699">
            <v>2200000</v>
          </cell>
          <cell r="N1699">
            <v>1835968</v>
          </cell>
          <cell r="O1699">
            <v>164178</v>
          </cell>
          <cell r="P1699">
            <v>2000146</v>
          </cell>
          <cell r="Q1699">
            <v>199854</v>
          </cell>
          <cell r="R1699">
            <v>0</v>
          </cell>
          <cell r="S1699">
            <v>0</v>
          </cell>
          <cell r="T1699">
            <v>164178</v>
          </cell>
          <cell r="U1699">
            <v>199854</v>
          </cell>
          <cell r="V1699">
            <v>90134</v>
          </cell>
          <cell r="W1699">
            <v>90134</v>
          </cell>
        </row>
        <row r="1700">
          <cell r="D1700" t="str">
            <v>알미늄 직판팀</v>
          </cell>
          <cell r="E1700">
            <v>719970023</v>
          </cell>
          <cell r="F1700" t="str">
            <v>CAD SYSTEM</v>
          </cell>
          <cell r="G1700" t="str">
            <v>1997.03.26</v>
          </cell>
          <cell r="H1700">
            <v>2001.07</v>
          </cell>
          <cell r="I1700">
            <v>5</v>
          </cell>
          <cell r="J1700">
            <v>0.45100000000000001</v>
          </cell>
          <cell r="K1700">
            <v>9000000</v>
          </cell>
          <cell r="L1700">
            <v>0</v>
          </cell>
          <cell r="M1700">
            <v>9000000</v>
          </cell>
          <cell r="N1700">
            <v>8999000</v>
          </cell>
          <cell r="O1700">
            <v>0</v>
          </cell>
          <cell r="P1700">
            <v>8999000</v>
          </cell>
          <cell r="Q1700">
            <v>1000</v>
          </cell>
          <cell r="R1700">
            <v>0</v>
          </cell>
          <cell r="S1700">
            <v>0</v>
          </cell>
          <cell r="T1700">
            <v>0</v>
          </cell>
          <cell r="U1700">
            <v>1000</v>
          </cell>
          <cell r="V1700">
            <v>0</v>
          </cell>
          <cell r="W1700">
            <v>0</v>
          </cell>
        </row>
        <row r="1701">
          <cell r="D1701" t="str">
            <v>알미늄 총무팀</v>
          </cell>
          <cell r="E1701">
            <v>719950085</v>
          </cell>
          <cell r="F1701" t="str">
            <v>냉온풍기</v>
          </cell>
          <cell r="G1701" t="str">
            <v>1995.11.14</v>
          </cell>
          <cell r="H1701">
            <v>1999.1</v>
          </cell>
          <cell r="I1701">
            <v>5</v>
          </cell>
          <cell r="J1701">
            <v>0.45100000000000001</v>
          </cell>
          <cell r="K1701">
            <v>2772728</v>
          </cell>
          <cell r="L1701">
            <v>0</v>
          </cell>
          <cell r="M1701">
            <v>2772728</v>
          </cell>
          <cell r="N1701">
            <v>2771728</v>
          </cell>
          <cell r="O1701">
            <v>0</v>
          </cell>
          <cell r="P1701">
            <v>2771728</v>
          </cell>
          <cell r="Q1701">
            <v>1000</v>
          </cell>
          <cell r="R1701">
            <v>0</v>
          </cell>
          <cell r="S1701">
            <v>0</v>
          </cell>
          <cell r="T1701">
            <v>0</v>
          </cell>
          <cell r="U1701">
            <v>1000</v>
          </cell>
          <cell r="V1701">
            <v>0</v>
          </cell>
          <cell r="W1701">
            <v>0</v>
          </cell>
        </row>
        <row r="1702">
          <cell r="D1702" t="str">
            <v>알미늄 총무팀</v>
          </cell>
          <cell r="E1702">
            <v>719950086</v>
          </cell>
          <cell r="F1702" t="str">
            <v>비디오비젼외</v>
          </cell>
          <cell r="G1702" t="str">
            <v>1995.11.30</v>
          </cell>
          <cell r="H1702">
            <v>1999.1</v>
          </cell>
          <cell r="I1702">
            <v>5</v>
          </cell>
          <cell r="J1702">
            <v>0.45100000000000001</v>
          </cell>
          <cell r="K1702">
            <v>1063640</v>
          </cell>
          <cell r="L1702">
            <v>0</v>
          </cell>
          <cell r="M1702">
            <v>1063640</v>
          </cell>
          <cell r="N1702">
            <v>1062640</v>
          </cell>
          <cell r="O1702">
            <v>0</v>
          </cell>
          <cell r="P1702">
            <v>1062640</v>
          </cell>
          <cell r="Q1702">
            <v>1000</v>
          </cell>
          <cell r="R1702">
            <v>0</v>
          </cell>
          <cell r="S1702">
            <v>0</v>
          </cell>
          <cell r="T1702">
            <v>0</v>
          </cell>
          <cell r="U1702">
            <v>1000</v>
          </cell>
          <cell r="V1702">
            <v>0</v>
          </cell>
          <cell r="W1702">
            <v>0</v>
          </cell>
        </row>
        <row r="1703">
          <cell r="D1703" t="str">
            <v>알미늄 총무팀</v>
          </cell>
          <cell r="E1703">
            <v>719950089</v>
          </cell>
          <cell r="F1703" t="str">
            <v>비디오비젼외</v>
          </cell>
          <cell r="G1703" t="str">
            <v>1995.12.18</v>
          </cell>
          <cell r="H1703">
            <v>1999.1</v>
          </cell>
          <cell r="I1703">
            <v>5</v>
          </cell>
          <cell r="J1703">
            <v>0.45100000000000001</v>
          </cell>
          <cell r="K1703">
            <v>1063640</v>
          </cell>
          <cell r="L1703">
            <v>0</v>
          </cell>
          <cell r="M1703">
            <v>1063640</v>
          </cell>
          <cell r="N1703">
            <v>1062640</v>
          </cell>
          <cell r="O1703">
            <v>0</v>
          </cell>
          <cell r="P1703">
            <v>1062640</v>
          </cell>
          <cell r="Q1703">
            <v>1000</v>
          </cell>
          <cell r="R1703">
            <v>0</v>
          </cell>
          <cell r="S1703">
            <v>0</v>
          </cell>
          <cell r="T1703">
            <v>0</v>
          </cell>
          <cell r="U1703">
            <v>1000</v>
          </cell>
          <cell r="V1703">
            <v>0</v>
          </cell>
          <cell r="W1703">
            <v>0</v>
          </cell>
        </row>
        <row r="1704">
          <cell r="D1704" t="str">
            <v>알미늄 총무팀</v>
          </cell>
          <cell r="E1704">
            <v>719950092</v>
          </cell>
          <cell r="F1704" t="str">
            <v>비디오비젼외</v>
          </cell>
          <cell r="G1704" t="str">
            <v>1995.12.30</v>
          </cell>
          <cell r="H1704">
            <v>1999.1</v>
          </cell>
          <cell r="I1704">
            <v>5</v>
          </cell>
          <cell r="J1704">
            <v>0.45100000000000001</v>
          </cell>
          <cell r="K1704">
            <v>2127280</v>
          </cell>
          <cell r="L1704">
            <v>0</v>
          </cell>
          <cell r="M1704">
            <v>2127280</v>
          </cell>
          <cell r="N1704">
            <v>2126280</v>
          </cell>
          <cell r="O1704">
            <v>0</v>
          </cell>
          <cell r="P1704">
            <v>2126280</v>
          </cell>
          <cell r="Q1704">
            <v>1000</v>
          </cell>
          <cell r="R1704">
            <v>0</v>
          </cell>
          <cell r="S1704">
            <v>0</v>
          </cell>
          <cell r="T1704">
            <v>0</v>
          </cell>
          <cell r="U1704">
            <v>1000</v>
          </cell>
          <cell r="V1704">
            <v>0</v>
          </cell>
          <cell r="W1704">
            <v>0</v>
          </cell>
        </row>
        <row r="1705">
          <cell r="D1705" t="str">
            <v>알미늄 총무팀</v>
          </cell>
          <cell r="E1705">
            <v>719960008</v>
          </cell>
          <cell r="F1705" t="str">
            <v>비디오비젼</v>
          </cell>
          <cell r="G1705" t="str">
            <v>1996.03.12</v>
          </cell>
          <cell r="H1705">
            <v>2000.04</v>
          </cell>
          <cell r="I1705">
            <v>5</v>
          </cell>
          <cell r="J1705">
            <v>0.45100000000000001</v>
          </cell>
          <cell r="K1705">
            <v>1029090</v>
          </cell>
          <cell r="L1705">
            <v>0</v>
          </cell>
          <cell r="M1705">
            <v>1029090</v>
          </cell>
          <cell r="N1705">
            <v>1028090</v>
          </cell>
          <cell r="O1705">
            <v>0</v>
          </cell>
          <cell r="P1705">
            <v>1028090</v>
          </cell>
          <cell r="Q1705">
            <v>1000</v>
          </cell>
          <cell r="R1705">
            <v>0</v>
          </cell>
          <cell r="S1705">
            <v>0</v>
          </cell>
          <cell r="T1705">
            <v>0</v>
          </cell>
          <cell r="U1705">
            <v>1000</v>
          </cell>
          <cell r="V1705">
            <v>0</v>
          </cell>
          <cell r="W1705">
            <v>0</v>
          </cell>
        </row>
        <row r="1706">
          <cell r="D1706" t="str">
            <v>알미늄 총무팀</v>
          </cell>
          <cell r="E1706">
            <v>719970058</v>
          </cell>
          <cell r="F1706" t="str">
            <v>PC</v>
          </cell>
          <cell r="G1706" t="str">
            <v>1997.05.12</v>
          </cell>
          <cell r="H1706">
            <v>2001.07</v>
          </cell>
          <cell r="I1706">
            <v>5</v>
          </cell>
          <cell r="J1706">
            <v>0.45100000000000001</v>
          </cell>
          <cell r="K1706">
            <v>1556800</v>
          </cell>
          <cell r="L1706">
            <v>0</v>
          </cell>
          <cell r="M1706">
            <v>1556800</v>
          </cell>
          <cell r="N1706">
            <v>1555800</v>
          </cell>
          <cell r="O1706">
            <v>0</v>
          </cell>
          <cell r="P1706">
            <v>1555800</v>
          </cell>
          <cell r="Q1706">
            <v>1000</v>
          </cell>
          <cell r="R1706">
            <v>0</v>
          </cell>
          <cell r="S1706">
            <v>0</v>
          </cell>
          <cell r="T1706">
            <v>0</v>
          </cell>
          <cell r="U1706">
            <v>1000</v>
          </cell>
          <cell r="V1706">
            <v>0</v>
          </cell>
          <cell r="W1706">
            <v>0</v>
          </cell>
        </row>
        <row r="1707">
          <cell r="D1707" t="str">
            <v>알미늄 총무팀</v>
          </cell>
          <cell r="E1707">
            <v>719970062</v>
          </cell>
          <cell r="F1707" t="str">
            <v>고속프린터(JP-5600)</v>
          </cell>
          <cell r="G1707" t="str">
            <v>1997.06.25</v>
          </cell>
          <cell r="H1707">
            <v>2001.07</v>
          </cell>
          <cell r="I1707">
            <v>5</v>
          </cell>
          <cell r="J1707">
            <v>0.45100000000000001</v>
          </cell>
          <cell r="K1707">
            <v>1500000</v>
          </cell>
          <cell r="L1707">
            <v>0</v>
          </cell>
          <cell r="M1707">
            <v>1500000</v>
          </cell>
          <cell r="N1707">
            <v>1499000</v>
          </cell>
          <cell r="O1707">
            <v>0</v>
          </cell>
          <cell r="P1707">
            <v>1499000</v>
          </cell>
          <cell r="Q1707">
            <v>1000</v>
          </cell>
          <cell r="R1707">
            <v>0</v>
          </cell>
          <cell r="S1707">
            <v>0</v>
          </cell>
          <cell r="T1707">
            <v>0</v>
          </cell>
          <cell r="U1707">
            <v>1000</v>
          </cell>
          <cell r="V1707">
            <v>0</v>
          </cell>
          <cell r="W1707">
            <v>0</v>
          </cell>
        </row>
        <row r="1708">
          <cell r="D1708" t="str">
            <v>알미늄 총무팀</v>
          </cell>
          <cell r="E1708">
            <v>719970071</v>
          </cell>
          <cell r="F1708" t="str">
            <v>PC</v>
          </cell>
          <cell r="G1708" t="str">
            <v>1997.06.30</v>
          </cell>
          <cell r="H1708">
            <v>2001.07</v>
          </cell>
          <cell r="I1708">
            <v>5</v>
          </cell>
          <cell r="J1708">
            <v>0.45100000000000001</v>
          </cell>
          <cell r="K1708">
            <v>3843000</v>
          </cell>
          <cell r="L1708">
            <v>0</v>
          </cell>
          <cell r="M1708">
            <v>3843000</v>
          </cell>
          <cell r="N1708">
            <v>3842000</v>
          </cell>
          <cell r="O1708">
            <v>0</v>
          </cell>
          <cell r="P1708">
            <v>3842000</v>
          </cell>
          <cell r="Q1708">
            <v>1000</v>
          </cell>
          <cell r="R1708">
            <v>0</v>
          </cell>
          <cell r="S1708">
            <v>0</v>
          </cell>
          <cell r="T1708">
            <v>0</v>
          </cell>
          <cell r="U1708">
            <v>1000</v>
          </cell>
          <cell r="V1708">
            <v>0</v>
          </cell>
          <cell r="W1708">
            <v>0</v>
          </cell>
        </row>
        <row r="1709">
          <cell r="D1709" t="str">
            <v>알미늄 총무팀</v>
          </cell>
          <cell r="E1709">
            <v>719970100</v>
          </cell>
          <cell r="F1709" t="str">
            <v>팬티엄 PC(M510D-16OAI)</v>
          </cell>
          <cell r="G1709" t="str">
            <v>1997.11.10</v>
          </cell>
          <cell r="H1709">
            <v>2002.04</v>
          </cell>
          <cell r="I1709">
            <v>5</v>
          </cell>
          <cell r="J1709">
            <v>0.45100000000000001</v>
          </cell>
          <cell r="K1709">
            <v>1955000</v>
          </cell>
          <cell r="L1709">
            <v>0</v>
          </cell>
          <cell r="M1709">
            <v>1955000</v>
          </cell>
          <cell r="N1709">
            <v>1842621</v>
          </cell>
          <cell r="O1709">
            <v>111379</v>
          </cell>
          <cell r="P1709">
            <v>1954000</v>
          </cell>
          <cell r="Q1709">
            <v>1000</v>
          </cell>
          <cell r="R1709">
            <v>0</v>
          </cell>
          <cell r="S1709">
            <v>0</v>
          </cell>
          <cell r="T1709">
            <v>111379</v>
          </cell>
          <cell r="U1709">
            <v>1000</v>
          </cell>
          <cell r="V1709">
            <v>0</v>
          </cell>
          <cell r="W1709">
            <v>0</v>
          </cell>
        </row>
        <row r="1710">
          <cell r="D1710" t="str">
            <v>알미늄 총무팀</v>
          </cell>
          <cell r="E1710">
            <v>719980002</v>
          </cell>
          <cell r="F1710" t="str">
            <v>출퇴근기록기</v>
          </cell>
          <cell r="G1710" t="str">
            <v>1998.05.28</v>
          </cell>
          <cell r="H1710">
            <v>2002.1</v>
          </cell>
          <cell r="I1710">
            <v>5</v>
          </cell>
          <cell r="J1710">
            <v>0.45100000000000001</v>
          </cell>
          <cell r="K1710">
            <v>5900000</v>
          </cell>
          <cell r="L1710">
            <v>0</v>
          </cell>
          <cell r="M1710">
            <v>5900000</v>
          </cell>
          <cell r="N1710">
            <v>5439202</v>
          </cell>
          <cell r="O1710">
            <v>459798</v>
          </cell>
          <cell r="P1710">
            <v>5899000</v>
          </cell>
          <cell r="Q1710">
            <v>1000</v>
          </cell>
          <cell r="R1710">
            <v>0</v>
          </cell>
          <cell r="S1710">
            <v>0</v>
          </cell>
          <cell r="T1710">
            <v>459798</v>
          </cell>
          <cell r="U1710">
            <v>1000</v>
          </cell>
          <cell r="V1710">
            <v>0</v>
          </cell>
          <cell r="W1710">
            <v>0</v>
          </cell>
        </row>
        <row r="1711">
          <cell r="D1711" t="str">
            <v>알미늄 총무팀</v>
          </cell>
          <cell r="E1711">
            <v>719990025</v>
          </cell>
          <cell r="F1711" t="str">
            <v>에어컨(삼성AP-4500)</v>
          </cell>
          <cell r="G1711" t="str">
            <v>1999.07.31</v>
          </cell>
          <cell r="I1711">
            <v>5</v>
          </cell>
          <cell r="J1711">
            <v>0.45100000000000001</v>
          </cell>
          <cell r="K1711">
            <v>1500000</v>
          </cell>
          <cell r="L1711">
            <v>0</v>
          </cell>
          <cell r="M1711">
            <v>1500000</v>
          </cell>
          <cell r="N1711">
            <v>1149847</v>
          </cell>
          <cell r="O1711">
            <v>157919</v>
          </cell>
          <cell r="P1711">
            <v>1307766</v>
          </cell>
          <cell r="Q1711">
            <v>192234</v>
          </cell>
          <cell r="R1711">
            <v>0</v>
          </cell>
          <cell r="S1711">
            <v>0</v>
          </cell>
          <cell r="T1711">
            <v>157919</v>
          </cell>
          <cell r="U1711">
            <v>192234</v>
          </cell>
          <cell r="V1711">
            <v>86697</v>
          </cell>
          <cell r="W1711">
            <v>86697</v>
          </cell>
        </row>
        <row r="1712">
          <cell r="D1712" t="str">
            <v>알미늄 총무팀</v>
          </cell>
          <cell r="E1712">
            <v>720000024</v>
          </cell>
          <cell r="F1712" t="str">
            <v>PC(펜티엄Ⅲ)</v>
          </cell>
          <cell r="G1712" t="str">
            <v>2000.05.30</v>
          </cell>
          <cell r="I1712">
            <v>5</v>
          </cell>
          <cell r="J1712">
            <v>0.45100000000000001</v>
          </cell>
          <cell r="K1712">
            <v>2964092</v>
          </cell>
          <cell r="L1712">
            <v>0</v>
          </cell>
          <cell r="M1712">
            <v>2964092</v>
          </cell>
          <cell r="N1712">
            <v>2070711</v>
          </cell>
          <cell r="O1712">
            <v>402915</v>
          </cell>
          <cell r="P1712">
            <v>2473626</v>
          </cell>
          <cell r="Q1712">
            <v>490466</v>
          </cell>
          <cell r="R1712">
            <v>0</v>
          </cell>
          <cell r="S1712">
            <v>0</v>
          </cell>
          <cell r="T1712">
            <v>402915</v>
          </cell>
          <cell r="U1712">
            <v>490466</v>
          </cell>
          <cell r="V1712">
            <v>221200</v>
          </cell>
          <cell r="W1712">
            <v>221200</v>
          </cell>
        </row>
        <row r="1713">
          <cell r="D1713" t="str">
            <v>알미늄 총무팀</v>
          </cell>
          <cell r="E1713">
            <v>720000028</v>
          </cell>
          <cell r="F1713" t="str">
            <v>CC TV(타이머)</v>
          </cell>
          <cell r="G1713" t="str">
            <v>2000.05.29</v>
          </cell>
          <cell r="I1713">
            <v>5</v>
          </cell>
          <cell r="J1713">
            <v>0.45100000000000001</v>
          </cell>
          <cell r="K1713">
            <v>1747000</v>
          </cell>
          <cell r="L1713">
            <v>0</v>
          </cell>
          <cell r="M1713">
            <v>1747000</v>
          </cell>
          <cell r="N1713">
            <v>1220452</v>
          </cell>
          <cell r="O1713">
            <v>237473</v>
          </cell>
          <cell r="P1713">
            <v>1457925</v>
          </cell>
          <cell r="Q1713">
            <v>289075</v>
          </cell>
          <cell r="R1713">
            <v>0</v>
          </cell>
          <cell r="S1713">
            <v>0</v>
          </cell>
          <cell r="T1713">
            <v>237473</v>
          </cell>
          <cell r="U1713">
            <v>289075</v>
          </cell>
          <cell r="V1713">
            <v>130372</v>
          </cell>
          <cell r="W1713">
            <v>130372</v>
          </cell>
        </row>
        <row r="1714">
          <cell r="D1714" t="str">
            <v>알미늄 총무팀</v>
          </cell>
          <cell r="E1714">
            <v>720000047</v>
          </cell>
          <cell r="F1714" t="str">
            <v>커피자판기(삼성SVM-633FKB)</v>
          </cell>
          <cell r="G1714" t="str">
            <v>2000.11.11</v>
          </cell>
          <cell r="I1714">
            <v>5</v>
          </cell>
          <cell r="J1714">
            <v>0.45100000000000001</v>
          </cell>
          <cell r="K1714">
            <v>5000000</v>
          </cell>
          <cell r="L1714">
            <v>0</v>
          </cell>
          <cell r="M1714">
            <v>5000000</v>
          </cell>
          <cell r="N1714">
            <v>2873998</v>
          </cell>
          <cell r="O1714">
            <v>958827</v>
          </cell>
          <cell r="P1714">
            <v>3832825</v>
          </cell>
          <cell r="Q1714">
            <v>1167175</v>
          </cell>
          <cell r="R1714">
            <v>0</v>
          </cell>
          <cell r="S1714">
            <v>0</v>
          </cell>
          <cell r="T1714">
            <v>958827</v>
          </cell>
          <cell r="U1714">
            <v>1167175</v>
          </cell>
          <cell r="V1714">
            <v>526395</v>
          </cell>
          <cell r="W1714">
            <v>526395</v>
          </cell>
        </row>
        <row r="1715">
          <cell r="D1715" t="str">
            <v>알미늄 총무팀</v>
          </cell>
          <cell r="E1715">
            <v>720000048</v>
          </cell>
          <cell r="F1715" t="str">
            <v>캔음료자판기(SVM-551CHB)</v>
          </cell>
          <cell r="G1715" t="str">
            <v>2000.11.11</v>
          </cell>
          <cell r="I1715">
            <v>5</v>
          </cell>
          <cell r="J1715">
            <v>0.45100000000000001</v>
          </cell>
          <cell r="K1715">
            <v>5000000</v>
          </cell>
          <cell r="L1715">
            <v>0</v>
          </cell>
          <cell r="M1715">
            <v>5000000</v>
          </cell>
          <cell r="N1715">
            <v>2873998</v>
          </cell>
          <cell r="O1715">
            <v>958827</v>
          </cell>
          <cell r="P1715">
            <v>3832825</v>
          </cell>
          <cell r="Q1715">
            <v>1167175</v>
          </cell>
          <cell r="R1715">
            <v>0</v>
          </cell>
          <cell r="S1715">
            <v>0</v>
          </cell>
          <cell r="T1715">
            <v>958827</v>
          </cell>
          <cell r="U1715">
            <v>1167175</v>
          </cell>
          <cell r="V1715">
            <v>526395</v>
          </cell>
          <cell r="W1715">
            <v>526395</v>
          </cell>
        </row>
        <row r="1716">
          <cell r="D1716" t="str">
            <v>알미늄 총무팀</v>
          </cell>
          <cell r="E1716">
            <v>720000049</v>
          </cell>
          <cell r="F1716" t="str">
            <v>담배자판기(SVM-2400TB)</v>
          </cell>
          <cell r="G1716" t="str">
            <v>2000.11.11</v>
          </cell>
          <cell r="I1716">
            <v>5</v>
          </cell>
          <cell r="J1716">
            <v>0.45100000000000001</v>
          </cell>
          <cell r="K1716">
            <v>2000000</v>
          </cell>
          <cell r="L1716">
            <v>0</v>
          </cell>
          <cell r="M1716">
            <v>2000000</v>
          </cell>
          <cell r="N1716">
            <v>1149599</v>
          </cell>
          <cell r="O1716">
            <v>383531</v>
          </cell>
          <cell r="P1716">
            <v>1533130</v>
          </cell>
          <cell r="Q1716">
            <v>466870</v>
          </cell>
          <cell r="R1716">
            <v>0</v>
          </cell>
          <cell r="S1716">
            <v>0</v>
          </cell>
          <cell r="T1716">
            <v>383531</v>
          </cell>
          <cell r="U1716">
            <v>466870</v>
          </cell>
          <cell r="V1716">
            <v>210558</v>
          </cell>
          <cell r="W1716">
            <v>210558</v>
          </cell>
        </row>
        <row r="1717">
          <cell r="D1717" t="str">
            <v>알미늄 출하반</v>
          </cell>
          <cell r="E1717">
            <v>719970064</v>
          </cell>
          <cell r="F1717" t="str">
            <v>콘테이너하우스(3mx9m)</v>
          </cell>
          <cell r="G1717" t="str">
            <v>1997.06.30</v>
          </cell>
          <cell r="H1717">
            <v>2001.07</v>
          </cell>
          <cell r="I1717">
            <v>5</v>
          </cell>
          <cell r="J1717">
            <v>0.45100000000000001</v>
          </cell>
          <cell r="K1717">
            <v>3100000</v>
          </cell>
          <cell r="L1717">
            <v>0</v>
          </cell>
          <cell r="M1717">
            <v>3100000</v>
          </cell>
          <cell r="N1717">
            <v>3099000</v>
          </cell>
          <cell r="O1717">
            <v>0</v>
          </cell>
          <cell r="P1717">
            <v>3099000</v>
          </cell>
          <cell r="Q1717">
            <v>1000</v>
          </cell>
          <cell r="R1717">
            <v>0</v>
          </cell>
          <cell r="S1717">
            <v>0</v>
          </cell>
          <cell r="T1717">
            <v>0</v>
          </cell>
          <cell r="U1717">
            <v>1000</v>
          </cell>
          <cell r="V1717">
            <v>0</v>
          </cell>
          <cell r="W1717">
            <v>0</v>
          </cell>
        </row>
        <row r="1718">
          <cell r="D1718" t="str">
            <v>알미늄 출하반</v>
          </cell>
          <cell r="E1718">
            <v>720000001</v>
          </cell>
          <cell r="F1718" t="str">
            <v>제품전시구조물</v>
          </cell>
          <cell r="G1718" t="str">
            <v>2000.01.18</v>
          </cell>
          <cell r="I1718">
            <v>5</v>
          </cell>
          <cell r="J1718">
            <v>0.45100000000000001</v>
          </cell>
          <cell r="K1718">
            <v>30000000</v>
          </cell>
          <cell r="L1718">
            <v>0</v>
          </cell>
          <cell r="M1718">
            <v>30000000</v>
          </cell>
          <cell r="N1718">
            <v>20957970</v>
          </cell>
          <cell r="O1718">
            <v>4077956</v>
          </cell>
          <cell r="P1718">
            <v>25035926</v>
          </cell>
          <cell r="Q1718">
            <v>4964074</v>
          </cell>
          <cell r="R1718">
            <v>0</v>
          </cell>
          <cell r="S1718">
            <v>0</v>
          </cell>
          <cell r="T1718">
            <v>4077956</v>
          </cell>
          <cell r="U1718">
            <v>4964074</v>
          </cell>
          <cell r="V1718">
            <v>2238797</v>
          </cell>
          <cell r="W1718">
            <v>2238797</v>
          </cell>
        </row>
        <row r="1719">
          <cell r="D1719" t="str">
            <v>알미늄 출하팀</v>
          </cell>
          <cell r="E1719">
            <v>719970072</v>
          </cell>
          <cell r="F1719" t="str">
            <v>FAX(신도리코V-700)</v>
          </cell>
          <cell r="G1719" t="str">
            <v>1997.06.30</v>
          </cell>
          <cell r="H1719">
            <v>2001.07</v>
          </cell>
          <cell r="I1719">
            <v>5</v>
          </cell>
          <cell r="J1719">
            <v>0.45100000000000001</v>
          </cell>
          <cell r="K1719">
            <v>1035000</v>
          </cell>
          <cell r="L1719">
            <v>0</v>
          </cell>
          <cell r="M1719">
            <v>1035000</v>
          </cell>
          <cell r="N1719">
            <v>1034000</v>
          </cell>
          <cell r="O1719">
            <v>0</v>
          </cell>
          <cell r="P1719">
            <v>1034000</v>
          </cell>
          <cell r="Q1719">
            <v>1000</v>
          </cell>
          <cell r="R1719">
            <v>0</v>
          </cell>
          <cell r="S1719">
            <v>0</v>
          </cell>
          <cell r="T1719">
            <v>0</v>
          </cell>
          <cell r="U1719">
            <v>1000</v>
          </cell>
          <cell r="V1719">
            <v>0</v>
          </cell>
          <cell r="W1719">
            <v>0</v>
          </cell>
        </row>
        <row r="1720">
          <cell r="D1720" t="str">
            <v>알미늄 출하팀</v>
          </cell>
          <cell r="E1720">
            <v>719970074</v>
          </cell>
          <cell r="F1720" t="str">
            <v>냉온풍기(만도AHK-153E)</v>
          </cell>
          <cell r="G1720" t="str">
            <v>1997.06.30</v>
          </cell>
          <cell r="H1720">
            <v>2001.07</v>
          </cell>
          <cell r="I1720">
            <v>5</v>
          </cell>
          <cell r="J1720">
            <v>0.45100000000000001</v>
          </cell>
          <cell r="K1720">
            <v>2315455</v>
          </cell>
          <cell r="L1720">
            <v>0</v>
          </cell>
          <cell r="M1720">
            <v>2315455</v>
          </cell>
          <cell r="N1720">
            <v>2314455</v>
          </cell>
          <cell r="O1720">
            <v>0</v>
          </cell>
          <cell r="P1720">
            <v>2314455</v>
          </cell>
          <cell r="Q1720">
            <v>1000</v>
          </cell>
          <cell r="R1720">
            <v>0</v>
          </cell>
          <cell r="S1720">
            <v>0</v>
          </cell>
          <cell r="T1720">
            <v>0</v>
          </cell>
          <cell r="U1720">
            <v>1000</v>
          </cell>
          <cell r="V1720">
            <v>0</v>
          </cell>
          <cell r="W1720">
            <v>0</v>
          </cell>
        </row>
        <row r="1721">
          <cell r="D1721" t="str">
            <v>알미늄 출하팀</v>
          </cell>
          <cell r="E1721">
            <v>719970088</v>
          </cell>
          <cell r="F1721" t="str">
            <v>PC (M51D-130A1)</v>
          </cell>
          <cell r="G1721" t="str">
            <v>1997.07.28</v>
          </cell>
          <cell r="H1721">
            <v>2002.04</v>
          </cell>
          <cell r="I1721">
            <v>5</v>
          </cell>
          <cell r="J1721">
            <v>0.45100000000000001</v>
          </cell>
          <cell r="K1721">
            <v>3259600</v>
          </cell>
          <cell r="L1721">
            <v>0</v>
          </cell>
          <cell r="M1721">
            <v>3259600</v>
          </cell>
          <cell r="N1721">
            <v>3072230</v>
          </cell>
          <cell r="O1721">
            <v>186370</v>
          </cell>
          <cell r="P1721">
            <v>3258600</v>
          </cell>
          <cell r="Q1721">
            <v>1000</v>
          </cell>
          <cell r="R1721">
            <v>0</v>
          </cell>
          <cell r="S1721">
            <v>0</v>
          </cell>
          <cell r="T1721">
            <v>186370</v>
          </cell>
          <cell r="U1721">
            <v>1000</v>
          </cell>
          <cell r="V1721">
            <v>0</v>
          </cell>
          <cell r="W1721">
            <v>0</v>
          </cell>
        </row>
        <row r="1722">
          <cell r="D1722" t="str">
            <v>알미늄 특수영업팀</v>
          </cell>
          <cell r="E1722">
            <v>719960064</v>
          </cell>
          <cell r="F1722" t="str">
            <v>레이저프린터</v>
          </cell>
          <cell r="G1722" t="str">
            <v>1996.11.28</v>
          </cell>
          <cell r="H1722">
            <v>2000.12</v>
          </cell>
          <cell r="I1722">
            <v>5</v>
          </cell>
          <cell r="J1722">
            <v>0.45100000000000001</v>
          </cell>
          <cell r="K1722">
            <v>1810000</v>
          </cell>
          <cell r="L1722">
            <v>0</v>
          </cell>
          <cell r="M1722">
            <v>1810000</v>
          </cell>
          <cell r="N1722">
            <v>1809000</v>
          </cell>
          <cell r="O1722">
            <v>0</v>
          </cell>
          <cell r="P1722">
            <v>1809000</v>
          </cell>
          <cell r="Q1722">
            <v>1000</v>
          </cell>
          <cell r="R1722">
            <v>0</v>
          </cell>
          <cell r="S1722">
            <v>0</v>
          </cell>
          <cell r="T1722">
            <v>0</v>
          </cell>
          <cell r="U1722">
            <v>1000</v>
          </cell>
          <cell r="V1722">
            <v>0</v>
          </cell>
          <cell r="W1722">
            <v>0</v>
          </cell>
        </row>
        <row r="1723">
          <cell r="D1723" t="str">
            <v>알미늄 판매2팀</v>
          </cell>
          <cell r="E1723">
            <v>719990018</v>
          </cell>
          <cell r="F1723" t="str">
            <v>HP PC SYSTEM</v>
          </cell>
          <cell r="G1723" t="str">
            <v>1999.06.11</v>
          </cell>
          <cell r="I1723">
            <v>5</v>
          </cell>
          <cell r="J1723">
            <v>0.45100000000000001</v>
          </cell>
          <cell r="K1723">
            <v>5950000</v>
          </cell>
          <cell r="L1723">
            <v>0</v>
          </cell>
          <cell r="M1723">
            <v>5950000</v>
          </cell>
          <cell r="N1723">
            <v>4965459</v>
          </cell>
          <cell r="O1723">
            <v>444028</v>
          </cell>
          <cell r="P1723">
            <v>5409487</v>
          </cell>
          <cell r="Q1723">
            <v>540513</v>
          </cell>
          <cell r="R1723">
            <v>0</v>
          </cell>
          <cell r="S1723">
            <v>0</v>
          </cell>
          <cell r="T1723">
            <v>444028</v>
          </cell>
          <cell r="U1723">
            <v>540513</v>
          </cell>
          <cell r="V1723">
            <v>243771</v>
          </cell>
          <cell r="W1723">
            <v>243771</v>
          </cell>
        </row>
        <row r="1724">
          <cell r="D1724" t="str">
            <v>알미늄 판매2팀</v>
          </cell>
          <cell r="E1724">
            <v>720000039</v>
          </cell>
          <cell r="F1724" t="str">
            <v>에어컨2대</v>
          </cell>
          <cell r="G1724" t="str">
            <v>2000.07.28</v>
          </cell>
          <cell r="I1724">
            <v>5</v>
          </cell>
          <cell r="J1724">
            <v>0.45100000000000001</v>
          </cell>
          <cell r="K1724">
            <v>6240000</v>
          </cell>
          <cell r="L1724">
            <v>0</v>
          </cell>
          <cell r="M1724">
            <v>6240000</v>
          </cell>
          <cell r="N1724">
            <v>3586749</v>
          </cell>
          <cell r="O1724">
            <v>1196616</v>
          </cell>
          <cell r="P1724">
            <v>4783365</v>
          </cell>
          <cell r="Q1724">
            <v>1456635</v>
          </cell>
          <cell r="R1724">
            <v>0</v>
          </cell>
          <cell r="S1724">
            <v>0</v>
          </cell>
          <cell r="T1724">
            <v>1196616</v>
          </cell>
          <cell r="U1724">
            <v>1456635</v>
          </cell>
          <cell r="V1724">
            <v>656942</v>
          </cell>
          <cell r="W1724">
            <v>656942</v>
          </cell>
        </row>
        <row r="1725">
          <cell r="D1725" t="str">
            <v>알미늄 품질보증팀</v>
          </cell>
          <cell r="E1725">
            <v>719990026</v>
          </cell>
          <cell r="F1725" t="str">
            <v>중앙실험대</v>
          </cell>
          <cell r="G1725" t="str">
            <v>1999.08.13</v>
          </cell>
          <cell r="I1725">
            <v>5</v>
          </cell>
          <cell r="J1725">
            <v>0.45100000000000001</v>
          </cell>
          <cell r="K1725">
            <v>3200000</v>
          </cell>
          <cell r="L1725">
            <v>0</v>
          </cell>
          <cell r="M1725">
            <v>3200000</v>
          </cell>
          <cell r="N1725">
            <v>2453008</v>
          </cell>
          <cell r="O1725">
            <v>336893</v>
          </cell>
          <cell r="P1725">
            <v>2789901</v>
          </cell>
          <cell r="Q1725">
            <v>410099</v>
          </cell>
          <cell r="R1725">
            <v>0</v>
          </cell>
          <cell r="S1725">
            <v>0</v>
          </cell>
          <cell r="T1725">
            <v>336893</v>
          </cell>
          <cell r="U1725">
            <v>410099</v>
          </cell>
          <cell r="V1725">
            <v>184954</v>
          </cell>
          <cell r="W1725">
            <v>184954</v>
          </cell>
        </row>
        <row r="1726">
          <cell r="D1726" t="str">
            <v>알미늄 피막반</v>
          </cell>
          <cell r="E1726">
            <v>719970057</v>
          </cell>
          <cell r="F1726" t="str">
            <v>PC</v>
          </cell>
          <cell r="G1726" t="str">
            <v>1997.05.12</v>
          </cell>
          <cell r="H1726">
            <v>2001.07</v>
          </cell>
          <cell r="I1726">
            <v>5</v>
          </cell>
          <cell r="J1726">
            <v>0.45100000000000001</v>
          </cell>
          <cell r="K1726">
            <v>1556800</v>
          </cell>
          <cell r="L1726">
            <v>0</v>
          </cell>
          <cell r="M1726">
            <v>1556800</v>
          </cell>
          <cell r="N1726">
            <v>1555800</v>
          </cell>
          <cell r="O1726">
            <v>0</v>
          </cell>
          <cell r="P1726">
            <v>1555800</v>
          </cell>
          <cell r="Q1726">
            <v>1000</v>
          </cell>
          <cell r="R1726">
            <v>0</v>
          </cell>
          <cell r="S1726">
            <v>0</v>
          </cell>
          <cell r="T1726">
            <v>0</v>
          </cell>
          <cell r="U1726">
            <v>1000</v>
          </cell>
          <cell r="V1726">
            <v>0</v>
          </cell>
          <cell r="W1726">
            <v>0</v>
          </cell>
        </row>
        <row r="1727">
          <cell r="D1727" t="str">
            <v>알미늄 피막반</v>
          </cell>
          <cell r="E1727">
            <v>720000002</v>
          </cell>
          <cell r="F1727" t="str">
            <v>라벨프린터(모델:ALLEGRO)</v>
          </cell>
          <cell r="G1727" t="str">
            <v>2000.01.25</v>
          </cell>
          <cell r="I1727">
            <v>5</v>
          </cell>
          <cell r="J1727">
            <v>0.45100000000000001</v>
          </cell>
          <cell r="K1727">
            <v>2000000</v>
          </cell>
          <cell r="L1727">
            <v>0</v>
          </cell>
          <cell r="M1727">
            <v>2000000</v>
          </cell>
          <cell r="N1727">
            <v>1397198</v>
          </cell>
          <cell r="O1727">
            <v>271864</v>
          </cell>
          <cell r="P1727">
            <v>1669062</v>
          </cell>
          <cell r="Q1727">
            <v>330938</v>
          </cell>
          <cell r="R1727">
            <v>0</v>
          </cell>
          <cell r="S1727">
            <v>0</v>
          </cell>
          <cell r="T1727">
            <v>271864</v>
          </cell>
          <cell r="U1727">
            <v>330938</v>
          </cell>
          <cell r="V1727">
            <v>149253</v>
          </cell>
          <cell r="W1727">
            <v>149253</v>
          </cell>
        </row>
        <row r="1728">
          <cell r="D1728" t="str">
            <v>알미늄사업본부</v>
          </cell>
          <cell r="E1728">
            <v>719940060</v>
          </cell>
          <cell r="F1728" t="str">
            <v>CAD SYSTEM</v>
          </cell>
          <cell r="G1728" t="str">
            <v>1994.09.30</v>
          </cell>
          <cell r="H1728">
            <v>2002.03</v>
          </cell>
          <cell r="I1728">
            <v>5</v>
          </cell>
          <cell r="J1728">
            <v>0.45100000000000001</v>
          </cell>
          <cell r="K1728">
            <v>34000000</v>
          </cell>
          <cell r="L1728">
            <v>0</v>
          </cell>
          <cell r="M1728">
            <v>34000000</v>
          </cell>
          <cell r="N1728">
            <v>32090429</v>
          </cell>
          <cell r="O1728">
            <v>1908571</v>
          </cell>
          <cell r="P1728">
            <v>33999000</v>
          </cell>
          <cell r="Q1728">
            <v>1000</v>
          </cell>
          <cell r="R1728">
            <v>0</v>
          </cell>
          <cell r="S1728">
            <v>0</v>
          </cell>
          <cell r="T1728">
            <v>1908571</v>
          </cell>
          <cell r="U1728">
            <v>1000</v>
          </cell>
          <cell r="V1728">
            <v>0</v>
          </cell>
          <cell r="W1728">
            <v>0</v>
          </cell>
        </row>
        <row r="1729">
          <cell r="D1729" t="str">
            <v>알미늄사업본부</v>
          </cell>
          <cell r="E1729">
            <v>719950017</v>
          </cell>
          <cell r="F1729" t="str">
            <v>컴퓨터</v>
          </cell>
          <cell r="G1729" t="str">
            <v>1995.03.31</v>
          </cell>
          <cell r="H1729">
            <v>2000.09</v>
          </cell>
          <cell r="I1729">
            <v>5</v>
          </cell>
          <cell r="J1729">
            <v>0.45100000000000001</v>
          </cell>
          <cell r="K1729">
            <v>7727500</v>
          </cell>
          <cell r="L1729">
            <v>0</v>
          </cell>
          <cell r="M1729">
            <v>7727500</v>
          </cell>
          <cell r="N1729">
            <v>7726500</v>
          </cell>
          <cell r="O1729">
            <v>0</v>
          </cell>
          <cell r="P1729">
            <v>7726500</v>
          </cell>
          <cell r="Q1729">
            <v>1000</v>
          </cell>
          <cell r="R1729">
            <v>0</v>
          </cell>
          <cell r="S1729">
            <v>0</v>
          </cell>
          <cell r="T1729">
            <v>0</v>
          </cell>
          <cell r="U1729">
            <v>1000</v>
          </cell>
          <cell r="V1729">
            <v>0</v>
          </cell>
          <cell r="W1729">
            <v>0</v>
          </cell>
        </row>
        <row r="1730">
          <cell r="D1730" t="str">
            <v>알미늄사업본부</v>
          </cell>
          <cell r="E1730">
            <v>719960050</v>
          </cell>
          <cell r="F1730" t="str">
            <v>SPC8320PVW012J</v>
          </cell>
          <cell r="G1730" t="str">
            <v>1996.10.09</v>
          </cell>
          <cell r="H1730">
            <v>2000.12</v>
          </cell>
          <cell r="I1730">
            <v>5</v>
          </cell>
          <cell r="J1730">
            <v>0.45100000000000001</v>
          </cell>
          <cell r="K1730">
            <v>3131000</v>
          </cell>
          <cell r="L1730">
            <v>0</v>
          </cell>
          <cell r="M1730">
            <v>3131000</v>
          </cell>
          <cell r="N1730">
            <v>3130000</v>
          </cell>
          <cell r="O1730">
            <v>0</v>
          </cell>
          <cell r="P1730">
            <v>3130000</v>
          </cell>
          <cell r="Q1730">
            <v>1000</v>
          </cell>
          <cell r="R1730">
            <v>0</v>
          </cell>
          <cell r="S1730">
            <v>0</v>
          </cell>
          <cell r="T1730">
            <v>0</v>
          </cell>
          <cell r="U1730">
            <v>1000</v>
          </cell>
          <cell r="V1730">
            <v>0</v>
          </cell>
          <cell r="W1730">
            <v>0</v>
          </cell>
        </row>
        <row r="1731">
          <cell r="D1731" t="str">
            <v>알미늄사업본부</v>
          </cell>
          <cell r="E1731">
            <v>719980005</v>
          </cell>
          <cell r="F1731" t="str">
            <v>컴퓨터(spc38209)</v>
          </cell>
          <cell r="G1731" t="str">
            <v>1998.08.01</v>
          </cell>
          <cell r="I1731">
            <v>5</v>
          </cell>
          <cell r="J1731">
            <v>0.45100000000000001</v>
          </cell>
          <cell r="K1731">
            <v>1015000</v>
          </cell>
          <cell r="L1731">
            <v>0</v>
          </cell>
          <cell r="M1731">
            <v>1015000</v>
          </cell>
          <cell r="N1731">
            <v>891388</v>
          </cell>
          <cell r="O1731">
            <v>55749</v>
          </cell>
          <cell r="P1731">
            <v>947137</v>
          </cell>
          <cell r="Q1731">
            <v>67863</v>
          </cell>
          <cell r="R1731">
            <v>0</v>
          </cell>
          <cell r="S1731">
            <v>0</v>
          </cell>
          <cell r="T1731">
            <v>55749</v>
          </cell>
          <cell r="U1731">
            <v>67863</v>
          </cell>
          <cell r="V1731">
            <v>30606</v>
          </cell>
          <cell r="W1731">
            <v>30606</v>
          </cell>
        </row>
        <row r="1732">
          <cell r="D1732" t="str">
            <v>알미늄사업본부</v>
          </cell>
          <cell r="E1732">
            <v>719990009</v>
          </cell>
          <cell r="F1732" t="str">
            <v>팩스(FM-1000)</v>
          </cell>
          <cell r="G1732" t="str">
            <v>1999.03.25</v>
          </cell>
          <cell r="I1732">
            <v>5</v>
          </cell>
          <cell r="J1732">
            <v>0.45100000000000001</v>
          </cell>
          <cell r="K1732">
            <v>1000000</v>
          </cell>
          <cell r="L1732">
            <v>0</v>
          </cell>
          <cell r="M1732">
            <v>1000000</v>
          </cell>
          <cell r="N1732">
            <v>834531</v>
          </cell>
          <cell r="O1732">
            <v>74627</v>
          </cell>
          <cell r="P1732">
            <v>909158</v>
          </cell>
          <cell r="Q1732">
            <v>90842</v>
          </cell>
          <cell r="R1732">
            <v>0</v>
          </cell>
          <cell r="S1732">
            <v>0</v>
          </cell>
          <cell r="T1732">
            <v>74627</v>
          </cell>
          <cell r="U1732">
            <v>90842</v>
          </cell>
          <cell r="V1732">
            <v>40969</v>
          </cell>
          <cell r="W1732">
            <v>40969</v>
          </cell>
        </row>
        <row r="1733">
          <cell r="D1733" t="str">
            <v>알미늄사업본부</v>
          </cell>
          <cell r="E1733">
            <v>720000011</v>
          </cell>
          <cell r="F1733" t="str">
            <v>프린터(HP5000)</v>
          </cell>
          <cell r="G1733" t="str">
            <v>2000.03.24</v>
          </cell>
          <cell r="I1733">
            <v>5</v>
          </cell>
          <cell r="J1733">
            <v>0.45100000000000001</v>
          </cell>
          <cell r="K1733">
            <v>2255000</v>
          </cell>
          <cell r="L1733">
            <v>0</v>
          </cell>
          <cell r="M1733">
            <v>2255000</v>
          </cell>
          <cell r="N1733">
            <v>1575341</v>
          </cell>
          <cell r="O1733">
            <v>306526</v>
          </cell>
          <cell r="P1733">
            <v>1881867</v>
          </cell>
          <cell r="Q1733">
            <v>373133</v>
          </cell>
          <cell r="R1733">
            <v>0</v>
          </cell>
          <cell r="S1733">
            <v>0</v>
          </cell>
          <cell r="T1733">
            <v>306526</v>
          </cell>
          <cell r="U1733">
            <v>373133</v>
          </cell>
          <cell r="V1733">
            <v>168282</v>
          </cell>
          <cell r="W1733">
            <v>168282</v>
          </cell>
        </row>
        <row r="1734">
          <cell r="D1734" t="str">
            <v>알미늄사업본부</v>
          </cell>
          <cell r="E1734">
            <v>720000031</v>
          </cell>
          <cell r="F1734" t="str">
            <v>(컴퓨터세트(M5600)</v>
          </cell>
          <cell r="G1734" t="str">
            <v>2000.06.07</v>
          </cell>
          <cell r="I1734">
            <v>5</v>
          </cell>
          <cell r="J1734">
            <v>0.45100000000000001</v>
          </cell>
          <cell r="K1734">
            <v>1898000</v>
          </cell>
          <cell r="L1734">
            <v>0</v>
          </cell>
          <cell r="M1734">
            <v>1898000</v>
          </cell>
          <cell r="N1734">
            <v>1325941</v>
          </cell>
          <cell r="O1734">
            <v>257999</v>
          </cell>
          <cell r="P1734">
            <v>1583940</v>
          </cell>
          <cell r="Q1734">
            <v>314060</v>
          </cell>
          <cell r="R1734">
            <v>0</v>
          </cell>
          <cell r="S1734">
            <v>0</v>
          </cell>
          <cell r="T1734">
            <v>257999</v>
          </cell>
          <cell r="U1734">
            <v>314060</v>
          </cell>
          <cell r="V1734">
            <v>141641</v>
          </cell>
          <cell r="W1734">
            <v>141641</v>
          </cell>
        </row>
        <row r="1735">
          <cell r="D1735" t="str">
            <v>AL집</v>
          </cell>
          <cell r="K1735">
            <v>322027049</v>
          </cell>
          <cell r="L1735">
            <v>0</v>
          </cell>
          <cell r="M1735">
            <v>322027049</v>
          </cell>
          <cell r="N1735">
            <v>289258011</v>
          </cell>
          <cell r="O1735">
            <v>16770015</v>
          </cell>
          <cell r="P1735">
            <v>306028026</v>
          </cell>
          <cell r="Q1735">
            <v>15999023</v>
          </cell>
          <cell r="R1735">
            <v>0</v>
          </cell>
          <cell r="S1735">
            <v>0</v>
          </cell>
          <cell r="T1735">
            <v>16770015</v>
          </cell>
          <cell r="U1735">
            <v>15999023</v>
          </cell>
          <cell r="V1735">
            <v>7199763</v>
          </cell>
          <cell r="W1735">
            <v>7199763</v>
          </cell>
        </row>
        <row r="1736">
          <cell r="D1736" t="str">
            <v>연구소 광부품팀</v>
          </cell>
          <cell r="E1736">
            <v>720010027</v>
          </cell>
          <cell r="F1736" t="str">
            <v>HP스캔젯</v>
          </cell>
          <cell r="G1736" t="str">
            <v>2001.09.19</v>
          </cell>
          <cell r="I1736">
            <v>5</v>
          </cell>
          <cell r="J1736">
            <v>0.45100000000000001</v>
          </cell>
          <cell r="K1736">
            <v>413000</v>
          </cell>
          <cell r="L1736">
            <v>0</v>
          </cell>
          <cell r="M1736">
            <v>413000</v>
          </cell>
          <cell r="N1736">
            <v>93132</v>
          </cell>
          <cell r="O1736">
            <v>144260</v>
          </cell>
          <cell r="P1736">
            <v>237392</v>
          </cell>
          <cell r="Q1736">
            <v>175608</v>
          </cell>
          <cell r="R1736">
            <v>0</v>
          </cell>
          <cell r="S1736">
            <v>0</v>
          </cell>
          <cell r="T1736">
            <v>144260</v>
          </cell>
          <cell r="U1736">
            <v>175608</v>
          </cell>
          <cell r="V1736">
            <v>79199</v>
          </cell>
          <cell r="W1736">
            <v>79199</v>
          </cell>
        </row>
        <row r="1737">
          <cell r="D1737" t="str">
            <v>연구소 광부품팀</v>
          </cell>
          <cell r="E1737">
            <v>720010029</v>
          </cell>
          <cell r="F1737" t="str">
            <v>SOLSTIS(광학시뮬레이션S/W</v>
          </cell>
          <cell r="G1737" t="str">
            <v>2001.09.10</v>
          </cell>
          <cell r="I1737">
            <v>5</v>
          </cell>
          <cell r="J1737">
            <v>0.45100000000000001</v>
          </cell>
          <cell r="K1737">
            <v>6438000</v>
          </cell>
          <cell r="L1737">
            <v>0</v>
          </cell>
          <cell r="M1737">
            <v>6438000</v>
          </cell>
          <cell r="N1737">
            <v>1451769</v>
          </cell>
          <cell r="O1737">
            <v>2248790</v>
          </cell>
          <cell r="P1737">
            <v>3700559</v>
          </cell>
          <cell r="Q1737">
            <v>2737441</v>
          </cell>
          <cell r="R1737">
            <v>0</v>
          </cell>
          <cell r="S1737">
            <v>0</v>
          </cell>
          <cell r="T1737">
            <v>2248790</v>
          </cell>
          <cell r="U1737">
            <v>2737441</v>
          </cell>
          <cell r="V1737">
            <v>1234585</v>
          </cell>
          <cell r="W1737">
            <v>1234585</v>
          </cell>
        </row>
        <row r="1738">
          <cell r="D1738" t="str">
            <v>연구소 광부품팀</v>
          </cell>
          <cell r="E1738">
            <v>720010001</v>
          </cell>
          <cell r="F1738" t="str">
            <v>컴퓨터세트(M5930)</v>
          </cell>
          <cell r="G1738" t="str">
            <v>2001.11.01</v>
          </cell>
          <cell r="I1738">
            <v>5</v>
          </cell>
          <cell r="J1738">
            <v>0.45100000000000001</v>
          </cell>
          <cell r="K1738">
            <v>1330000</v>
          </cell>
          <cell r="L1738">
            <v>0</v>
          </cell>
          <cell r="M1738">
            <v>1330000</v>
          </cell>
          <cell r="N1738">
            <v>299915</v>
          </cell>
          <cell r="O1738">
            <v>464568</v>
          </cell>
          <cell r="P1738">
            <v>764483</v>
          </cell>
          <cell r="Q1738">
            <v>565517</v>
          </cell>
          <cell r="R1738">
            <v>0</v>
          </cell>
          <cell r="S1738">
            <v>0</v>
          </cell>
          <cell r="T1738">
            <v>464568</v>
          </cell>
          <cell r="U1738">
            <v>565517</v>
          </cell>
          <cell r="V1738">
            <v>255048</v>
          </cell>
          <cell r="W1738">
            <v>255048</v>
          </cell>
        </row>
        <row r="1739">
          <cell r="D1739" t="str">
            <v>연구소 광부품팀</v>
          </cell>
          <cell r="E1739">
            <v>720010002</v>
          </cell>
          <cell r="F1739" t="str">
            <v>빔프로젝트(샤프PG-C20)</v>
          </cell>
          <cell r="G1739" t="str">
            <v>2001.11.29</v>
          </cell>
          <cell r="I1739">
            <v>5</v>
          </cell>
          <cell r="J1739">
            <v>0.45100000000000001</v>
          </cell>
          <cell r="K1739">
            <v>3480000</v>
          </cell>
          <cell r="L1739">
            <v>0</v>
          </cell>
          <cell r="M1739">
            <v>3480000</v>
          </cell>
          <cell r="N1739">
            <v>784740</v>
          </cell>
          <cell r="O1739">
            <v>1215562</v>
          </cell>
          <cell r="P1739">
            <v>2000302</v>
          </cell>
          <cell r="Q1739">
            <v>1479698</v>
          </cell>
          <cell r="R1739">
            <v>0</v>
          </cell>
          <cell r="S1739">
            <v>0</v>
          </cell>
          <cell r="T1739">
            <v>1215562</v>
          </cell>
          <cell r="U1739">
            <v>1479698</v>
          </cell>
          <cell r="V1739">
            <v>667343</v>
          </cell>
          <cell r="W1739">
            <v>667343</v>
          </cell>
        </row>
        <row r="1740">
          <cell r="D1740" t="str">
            <v>연구소 광부품팀</v>
          </cell>
          <cell r="E1740">
            <v>720010003</v>
          </cell>
          <cell r="F1740" t="str">
            <v>컴퓨터세트(M5950)</v>
          </cell>
          <cell r="G1740" t="str">
            <v>2001.11.29</v>
          </cell>
          <cell r="I1740">
            <v>5</v>
          </cell>
          <cell r="J1740">
            <v>0.45100000000000001</v>
          </cell>
          <cell r="K1740">
            <v>2695000</v>
          </cell>
          <cell r="L1740">
            <v>0</v>
          </cell>
          <cell r="M1740">
            <v>2695000</v>
          </cell>
          <cell r="N1740">
            <v>607723</v>
          </cell>
          <cell r="O1740">
            <v>941362</v>
          </cell>
          <cell r="P1740">
            <v>1549085</v>
          </cell>
          <cell r="Q1740">
            <v>1145915</v>
          </cell>
          <cell r="R1740">
            <v>0</v>
          </cell>
          <cell r="S1740">
            <v>0</v>
          </cell>
          <cell r="T1740">
            <v>941362</v>
          </cell>
          <cell r="U1740">
            <v>1145915</v>
          </cell>
          <cell r="V1740">
            <v>516807</v>
          </cell>
          <cell r="W1740">
            <v>516807</v>
          </cell>
        </row>
        <row r="1741">
          <cell r="D1741" t="str">
            <v>연구소 광부품팀</v>
          </cell>
          <cell r="E1741">
            <v>720010004</v>
          </cell>
          <cell r="F1741" t="str">
            <v>CAMERA(PANASONIC COLOR CCD)</v>
          </cell>
          <cell r="G1741" t="str">
            <v>2001.12.13</v>
          </cell>
          <cell r="I1741">
            <v>5</v>
          </cell>
          <cell r="J1741">
            <v>0.45100000000000001</v>
          </cell>
          <cell r="K1741">
            <v>1300000</v>
          </cell>
          <cell r="L1741">
            <v>0</v>
          </cell>
          <cell r="M1741">
            <v>1300000</v>
          </cell>
          <cell r="N1741">
            <v>293150</v>
          </cell>
          <cell r="O1741">
            <v>454089</v>
          </cell>
          <cell r="P1741">
            <v>747239</v>
          </cell>
          <cell r="Q1741">
            <v>552761</v>
          </cell>
          <cell r="R1741">
            <v>0</v>
          </cell>
          <cell r="S1741">
            <v>0</v>
          </cell>
          <cell r="T1741">
            <v>454089</v>
          </cell>
          <cell r="U1741">
            <v>552761</v>
          </cell>
          <cell r="V1741">
            <v>249295</v>
          </cell>
          <cell r="W1741">
            <v>249295</v>
          </cell>
        </row>
        <row r="1742">
          <cell r="D1742" t="str">
            <v>연구소 광부품팀</v>
          </cell>
          <cell r="E1742">
            <v>720010005</v>
          </cell>
          <cell r="F1742" t="str">
            <v>Multinet PC(LG-IBM) 1SET</v>
          </cell>
          <cell r="G1742" t="str">
            <v>2001.12.04</v>
          </cell>
          <cell r="I1742">
            <v>5</v>
          </cell>
          <cell r="J1742">
            <v>0.45100000000000001</v>
          </cell>
          <cell r="K1742">
            <v>1960000</v>
          </cell>
          <cell r="L1742">
            <v>0</v>
          </cell>
          <cell r="M1742">
            <v>1960000</v>
          </cell>
          <cell r="N1742">
            <v>441980</v>
          </cell>
          <cell r="O1742">
            <v>684627</v>
          </cell>
          <cell r="P1742">
            <v>1126607</v>
          </cell>
          <cell r="Q1742">
            <v>833393</v>
          </cell>
          <cell r="R1742">
            <v>0</v>
          </cell>
          <cell r="S1742">
            <v>0</v>
          </cell>
          <cell r="T1742">
            <v>684627</v>
          </cell>
          <cell r="U1742">
            <v>833393</v>
          </cell>
          <cell r="V1742">
            <v>375860</v>
          </cell>
          <cell r="W1742">
            <v>375860</v>
          </cell>
        </row>
        <row r="1743">
          <cell r="D1743" t="str">
            <v>연구소 광부품팀</v>
          </cell>
          <cell r="E1743">
            <v>720010006</v>
          </cell>
          <cell r="F1743" t="str">
            <v>프린터(CP 770 DW)</v>
          </cell>
          <cell r="G1743" t="str">
            <v>2001.12.04</v>
          </cell>
          <cell r="I1743">
            <v>5</v>
          </cell>
          <cell r="J1743">
            <v>0.45100000000000001</v>
          </cell>
          <cell r="K1743">
            <v>2500000</v>
          </cell>
          <cell r="L1743">
            <v>0</v>
          </cell>
          <cell r="M1743">
            <v>2500000</v>
          </cell>
          <cell r="N1743">
            <v>563750</v>
          </cell>
          <cell r="O1743">
            <v>873249</v>
          </cell>
          <cell r="P1743">
            <v>1436999</v>
          </cell>
          <cell r="Q1743">
            <v>1063001</v>
          </cell>
          <cell r="R1743">
            <v>0</v>
          </cell>
          <cell r="S1743">
            <v>0</v>
          </cell>
          <cell r="T1743">
            <v>873249</v>
          </cell>
          <cell r="U1743">
            <v>1063001</v>
          </cell>
          <cell r="V1743">
            <v>479413</v>
          </cell>
          <cell r="W1743">
            <v>479413</v>
          </cell>
        </row>
        <row r="1744">
          <cell r="D1744" t="str">
            <v>연구소 광부품팀</v>
          </cell>
          <cell r="E1744">
            <v>720010007</v>
          </cell>
          <cell r="F1744" t="str">
            <v>삼성M6050-SS,LG775FT(4SET</v>
          </cell>
          <cell r="G1744" t="str">
            <v>2001.12.29</v>
          </cell>
          <cell r="I1744">
            <v>5</v>
          </cell>
          <cell r="J1744">
            <v>0.45100000000000001</v>
          </cell>
          <cell r="K1744">
            <v>5684000</v>
          </cell>
          <cell r="L1744">
            <v>0</v>
          </cell>
          <cell r="M1744">
            <v>5684000</v>
          </cell>
          <cell r="N1744">
            <v>1281742</v>
          </cell>
          <cell r="O1744">
            <v>1985418</v>
          </cell>
          <cell r="P1744">
            <v>3267160</v>
          </cell>
          <cell r="Q1744">
            <v>2416840</v>
          </cell>
          <cell r="R1744">
            <v>0</v>
          </cell>
          <cell r="S1744">
            <v>0</v>
          </cell>
          <cell r="T1744">
            <v>1985418</v>
          </cell>
          <cell r="U1744">
            <v>2416840</v>
          </cell>
          <cell r="V1744">
            <v>1089994</v>
          </cell>
          <cell r="W1744">
            <v>1089994</v>
          </cell>
        </row>
        <row r="1745">
          <cell r="D1745" t="str">
            <v>연구소 광부품팀</v>
          </cell>
          <cell r="E1745">
            <v>720020001</v>
          </cell>
          <cell r="F1745" t="str">
            <v>진공청소기 2SET</v>
          </cell>
          <cell r="G1745" t="str">
            <v>2002.02.06</v>
          </cell>
          <cell r="I1745">
            <v>5</v>
          </cell>
          <cell r="J1745">
            <v>0.45100000000000001</v>
          </cell>
          <cell r="K1745">
            <v>0</v>
          </cell>
          <cell r="L1745">
            <v>1140000</v>
          </cell>
          <cell r="M1745">
            <v>1140000</v>
          </cell>
          <cell r="N1745">
            <v>0</v>
          </cell>
          <cell r="O1745">
            <v>471295</v>
          </cell>
          <cell r="P1745">
            <v>471295</v>
          </cell>
          <cell r="Q1745">
            <v>668705</v>
          </cell>
          <cell r="R1745">
            <v>0</v>
          </cell>
          <cell r="S1745">
            <v>0</v>
          </cell>
          <cell r="T1745">
            <v>471295</v>
          </cell>
          <cell r="U1745">
            <v>668705</v>
          </cell>
          <cell r="V1745">
            <v>301585</v>
          </cell>
          <cell r="W1745">
            <v>301585</v>
          </cell>
        </row>
        <row r="1746">
          <cell r="D1746" t="str">
            <v>연구소 광부품팀</v>
          </cell>
          <cell r="E1746">
            <v>720020002</v>
          </cell>
          <cell r="F1746" t="str">
            <v>SUS HANGER 외</v>
          </cell>
          <cell r="G1746" t="str">
            <v>2002.02.25</v>
          </cell>
          <cell r="I1746">
            <v>5</v>
          </cell>
          <cell r="J1746">
            <v>0.45100000000000001</v>
          </cell>
          <cell r="K1746">
            <v>0</v>
          </cell>
          <cell r="L1746">
            <v>3210000</v>
          </cell>
          <cell r="M1746">
            <v>3210000</v>
          </cell>
          <cell r="N1746">
            <v>0</v>
          </cell>
          <cell r="O1746">
            <v>1327068</v>
          </cell>
          <cell r="P1746">
            <v>1327068</v>
          </cell>
          <cell r="Q1746">
            <v>1882932</v>
          </cell>
          <cell r="R1746">
            <v>0</v>
          </cell>
          <cell r="S1746">
            <v>0</v>
          </cell>
          <cell r="T1746">
            <v>1327068</v>
          </cell>
          <cell r="U1746">
            <v>1882932</v>
          </cell>
          <cell r="V1746">
            <v>849202</v>
          </cell>
          <cell r="W1746">
            <v>849202</v>
          </cell>
        </row>
        <row r="1747">
          <cell r="D1747" t="str">
            <v>연구소 광부품팀</v>
          </cell>
          <cell r="E1747">
            <v>720020006</v>
          </cell>
          <cell r="F1747" t="str">
            <v>사무용 OA가구</v>
          </cell>
          <cell r="G1747" t="str">
            <v>2002.02.27</v>
          </cell>
          <cell r="I1747">
            <v>5</v>
          </cell>
          <cell r="J1747">
            <v>0.45100000000000001</v>
          </cell>
          <cell r="K1747">
            <v>0</v>
          </cell>
          <cell r="L1747">
            <v>23968000</v>
          </cell>
          <cell r="M1747">
            <v>23968000</v>
          </cell>
          <cell r="N1747">
            <v>0</v>
          </cell>
          <cell r="O1747">
            <v>9908771</v>
          </cell>
          <cell r="P1747">
            <v>9908771</v>
          </cell>
          <cell r="Q1747">
            <v>14059229</v>
          </cell>
          <cell r="R1747">
            <v>0</v>
          </cell>
          <cell r="S1747">
            <v>0</v>
          </cell>
          <cell r="T1747">
            <v>9908771</v>
          </cell>
          <cell r="U1747">
            <v>14059229</v>
          </cell>
          <cell r="V1747">
            <v>6340712</v>
          </cell>
          <cell r="W1747">
            <v>6340712</v>
          </cell>
        </row>
        <row r="1748">
          <cell r="D1748" t="str">
            <v>연구소 광부품팀</v>
          </cell>
          <cell r="E1748">
            <v>720020007</v>
          </cell>
          <cell r="F1748" t="str">
            <v>컴퓨터(M6050-KAN)</v>
          </cell>
          <cell r="G1748" t="str">
            <v>2002.03.07</v>
          </cell>
          <cell r="I1748">
            <v>5</v>
          </cell>
          <cell r="J1748">
            <v>0.2</v>
          </cell>
          <cell r="K1748">
            <v>0</v>
          </cell>
          <cell r="L1748">
            <v>2620000</v>
          </cell>
          <cell r="M1748">
            <v>2620000</v>
          </cell>
          <cell r="N1748">
            <v>0</v>
          </cell>
          <cell r="O1748">
            <v>436667</v>
          </cell>
          <cell r="P1748">
            <v>436667</v>
          </cell>
          <cell r="Q1748">
            <v>2183333</v>
          </cell>
          <cell r="R1748">
            <v>0</v>
          </cell>
          <cell r="S1748">
            <v>0</v>
          </cell>
          <cell r="T1748">
            <v>436667</v>
          </cell>
          <cell r="U1748">
            <v>2183333</v>
          </cell>
          <cell r="V1748">
            <v>436666</v>
          </cell>
          <cell r="W1748">
            <v>436666</v>
          </cell>
        </row>
        <row r="1749">
          <cell r="D1749" t="str">
            <v>연구소 광부품팀</v>
          </cell>
          <cell r="E1749">
            <v>720020008</v>
          </cell>
          <cell r="F1749" t="str">
            <v>쇼파/테이블</v>
          </cell>
          <cell r="G1749" t="str">
            <v>2002.01.31</v>
          </cell>
          <cell r="I1749">
            <v>5</v>
          </cell>
          <cell r="J1749">
            <v>0.45100000000000001</v>
          </cell>
          <cell r="K1749">
            <v>0</v>
          </cell>
          <cell r="L1749">
            <v>2900000</v>
          </cell>
          <cell r="M1749">
            <v>2900000</v>
          </cell>
          <cell r="N1749">
            <v>0</v>
          </cell>
          <cell r="O1749">
            <v>1307900</v>
          </cell>
          <cell r="P1749">
            <v>1307900</v>
          </cell>
          <cell r="Q1749">
            <v>1592100</v>
          </cell>
          <cell r="R1749">
            <v>0</v>
          </cell>
          <cell r="S1749">
            <v>0</v>
          </cell>
          <cell r="T1749">
            <v>1307900</v>
          </cell>
          <cell r="U1749">
            <v>1592100</v>
          </cell>
          <cell r="V1749">
            <v>718037</v>
          </cell>
          <cell r="W1749">
            <v>718037</v>
          </cell>
        </row>
        <row r="1750">
          <cell r="D1750" t="str">
            <v>연구소 광부품팀</v>
          </cell>
          <cell r="E1750">
            <v>720020009</v>
          </cell>
          <cell r="F1750" t="str">
            <v>브라인드 롤 스크린</v>
          </cell>
          <cell r="G1750" t="str">
            <v>2002.01.23</v>
          </cell>
          <cell r="I1750">
            <v>5</v>
          </cell>
          <cell r="J1750">
            <v>0.45100000000000001</v>
          </cell>
          <cell r="K1750">
            <v>0</v>
          </cell>
          <cell r="L1750">
            <v>3200000</v>
          </cell>
          <cell r="M1750">
            <v>3200000</v>
          </cell>
          <cell r="N1750">
            <v>0</v>
          </cell>
          <cell r="O1750">
            <v>1443200</v>
          </cell>
          <cell r="P1750">
            <v>1443200</v>
          </cell>
          <cell r="Q1750">
            <v>1756800</v>
          </cell>
          <cell r="R1750">
            <v>0</v>
          </cell>
          <cell r="S1750">
            <v>0</v>
          </cell>
          <cell r="T1750">
            <v>1443200</v>
          </cell>
          <cell r="U1750">
            <v>1756800</v>
          </cell>
          <cell r="V1750">
            <v>792316</v>
          </cell>
          <cell r="W1750">
            <v>792316</v>
          </cell>
        </row>
        <row r="1751">
          <cell r="D1751" t="str">
            <v>연구소 광부품팀</v>
          </cell>
          <cell r="E1751">
            <v>720020010</v>
          </cell>
          <cell r="F1751" t="str">
            <v>전동스크린</v>
          </cell>
          <cell r="G1751" t="str">
            <v>2002.01.28</v>
          </cell>
          <cell r="I1751">
            <v>5</v>
          </cell>
          <cell r="J1751">
            <v>0.45100000000000001</v>
          </cell>
          <cell r="K1751">
            <v>0</v>
          </cell>
          <cell r="L1751">
            <v>2250000</v>
          </cell>
          <cell r="M1751">
            <v>2250000</v>
          </cell>
          <cell r="N1751">
            <v>0</v>
          </cell>
          <cell r="O1751">
            <v>1014750</v>
          </cell>
          <cell r="P1751">
            <v>1014750</v>
          </cell>
          <cell r="Q1751">
            <v>1235250</v>
          </cell>
          <cell r="R1751">
            <v>0</v>
          </cell>
          <cell r="S1751">
            <v>0</v>
          </cell>
          <cell r="T1751">
            <v>1014750</v>
          </cell>
          <cell r="U1751">
            <v>1235250</v>
          </cell>
          <cell r="V1751">
            <v>557097</v>
          </cell>
          <cell r="W1751">
            <v>557097</v>
          </cell>
        </row>
        <row r="1752">
          <cell r="D1752" t="str">
            <v>연구소 광부품팀</v>
          </cell>
          <cell r="E1752">
            <v>720020013</v>
          </cell>
          <cell r="F1752" t="str">
            <v>Display set</v>
          </cell>
          <cell r="G1752" t="str">
            <v>2002.03.15</v>
          </cell>
          <cell r="I1752">
            <v>5</v>
          </cell>
          <cell r="J1752">
            <v>0.45100000000000001</v>
          </cell>
          <cell r="K1752">
            <v>0</v>
          </cell>
          <cell r="L1752">
            <v>8400000</v>
          </cell>
          <cell r="M1752">
            <v>8400000</v>
          </cell>
          <cell r="N1752">
            <v>0</v>
          </cell>
          <cell r="O1752">
            <v>3157000</v>
          </cell>
          <cell r="P1752">
            <v>3157000</v>
          </cell>
          <cell r="Q1752">
            <v>5243000</v>
          </cell>
          <cell r="R1752">
            <v>0</v>
          </cell>
          <cell r="S1752">
            <v>0</v>
          </cell>
          <cell r="T1752">
            <v>3157000</v>
          </cell>
          <cell r="U1752">
            <v>5243000</v>
          </cell>
          <cell r="V1752">
            <v>2364593</v>
          </cell>
          <cell r="W1752">
            <v>2364593</v>
          </cell>
        </row>
        <row r="1753">
          <cell r="D1753" t="str">
            <v>연구소 광부품팀</v>
          </cell>
          <cell r="E1753">
            <v>720020014</v>
          </cell>
          <cell r="F1753" t="str">
            <v>파티션(연구소 광부품팀)</v>
          </cell>
          <cell r="G1753" t="str">
            <v>2002.01.21</v>
          </cell>
          <cell r="I1753">
            <v>5</v>
          </cell>
          <cell r="J1753">
            <v>0.45100000000000001</v>
          </cell>
          <cell r="K1753">
            <v>0</v>
          </cell>
          <cell r="L1753">
            <v>750000</v>
          </cell>
          <cell r="M1753">
            <v>750000</v>
          </cell>
          <cell r="N1753">
            <v>0</v>
          </cell>
          <cell r="O1753">
            <v>338250</v>
          </cell>
          <cell r="P1753">
            <v>338250</v>
          </cell>
          <cell r="Q1753">
            <v>411750</v>
          </cell>
          <cell r="R1753">
            <v>0</v>
          </cell>
          <cell r="S1753">
            <v>0</v>
          </cell>
          <cell r="T1753">
            <v>338250</v>
          </cell>
          <cell r="U1753">
            <v>411750</v>
          </cell>
          <cell r="V1753">
            <v>185699</v>
          </cell>
          <cell r="W1753">
            <v>185699</v>
          </cell>
        </row>
        <row r="1754">
          <cell r="D1754" t="str">
            <v>연구소 광부품팀</v>
          </cell>
          <cell r="E1754">
            <v>720020015</v>
          </cell>
          <cell r="F1754" t="str">
            <v>GDK-186키폰주장치</v>
          </cell>
          <cell r="G1754" t="str">
            <v>2002.01.21</v>
          </cell>
          <cell r="I1754">
            <v>5</v>
          </cell>
          <cell r="J1754">
            <v>0.45100000000000001</v>
          </cell>
          <cell r="K1754">
            <v>0</v>
          </cell>
          <cell r="L1754">
            <v>3000000</v>
          </cell>
          <cell r="M1754">
            <v>3000000</v>
          </cell>
          <cell r="N1754">
            <v>0</v>
          </cell>
          <cell r="O1754">
            <v>1353000</v>
          </cell>
          <cell r="P1754">
            <v>1353000</v>
          </cell>
          <cell r="Q1754">
            <v>1647000</v>
          </cell>
          <cell r="R1754">
            <v>0</v>
          </cell>
          <cell r="S1754">
            <v>0</v>
          </cell>
          <cell r="T1754">
            <v>1353000</v>
          </cell>
          <cell r="U1754">
            <v>1647000</v>
          </cell>
          <cell r="V1754">
            <v>742797</v>
          </cell>
          <cell r="W1754">
            <v>742797</v>
          </cell>
        </row>
        <row r="1755">
          <cell r="D1755" t="str">
            <v>연구소 광부품팀</v>
          </cell>
          <cell r="E1755">
            <v>720020018</v>
          </cell>
          <cell r="F1755" t="str">
            <v>네크웍 장비 및 설치비</v>
          </cell>
          <cell r="G1755" t="str">
            <v>2002.05.29</v>
          </cell>
          <cell r="I1755">
            <v>5</v>
          </cell>
          <cell r="J1755">
            <v>0.45100000000000001</v>
          </cell>
          <cell r="K1755">
            <v>0</v>
          </cell>
          <cell r="L1755">
            <v>13132000</v>
          </cell>
          <cell r="M1755">
            <v>13132000</v>
          </cell>
          <cell r="N1755">
            <v>0</v>
          </cell>
          <cell r="O1755">
            <v>3948355</v>
          </cell>
          <cell r="P1755">
            <v>3948355</v>
          </cell>
          <cell r="Q1755">
            <v>9183645</v>
          </cell>
          <cell r="R1755">
            <v>0</v>
          </cell>
          <cell r="S1755">
            <v>0</v>
          </cell>
          <cell r="T1755">
            <v>3948355</v>
          </cell>
          <cell r="U1755">
            <v>9183645</v>
          </cell>
          <cell r="V1755">
            <v>4141823</v>
          </cell>
          <cell r="W1755">
            <v>4141823</v>
          </cell>
        </row>
        <row r="1756">
          <cell r="D1756" t="str">
            <v>연구소 광부품팀</v>
          </cell>
          <cell r="E1756">
            <v>720020019</v>
          </cell>
          <cell r="F1756" t="str">
            <v>실내화장50인용 외 7종</v>
          </cell>
          <cell r="G1756" t="str">
            <v>2002.07.18</v>
          </cell>
          <cell r="I1756">
            <v>5</v>
          </cell>
          <cell r="J1756">
            <v>0.45100000000000001</v>
          </cell>
          <cell r="K1756">
            <v>0</v>
          </cell>
          <cell r="L1756">
            <v>7400000</v>
          </cell>
          <cell r="M1756">
            <v>7400000</v>
          </cell>
          <cell r="N1756">
            <v>0</v>
          </cell>
          <cell r="O1756">
            <v>1668700</v>
          </cell>
          <cell r="P1756">
            <v>1668700</v>
          </cell>
          <cell r="Q1756">
            <v>5731300</v>
          </cell>
          <cell r="R1756">
            <v>0</v>
          </cell>
          <cell r="S1756">
            <v>0</v>
          </cell>
          <cell r="T1756">
            <v>1668700</v>
          </cell>
          <cell r="U1756">
            <v>5731300</v>
          </cell>
          <cell r="V1756">
            <v>2584816</v>
          </cell>
          <cell r="W1756">
            <v>2584816</v>
          </cell>
        </row>
        <row r="1757">
          <cell r="D1757" t="str">
            <v>연구소 광부품팀</v>
          </cell>
          <cell r="E1757">
            <v>720020020</v>
          </cell>
          <cell r="F1757" t="str">
            <v>RF회로(PMPILJ001,002)설계비</v>
          </cell>
          <cell r="G1757" t="str">
            <v>2002.07.16</v>
          </cell>
          <cell r="I1757">
            <v>5</v>
          </cell>
          <cell r="J1757">
            <v>0.45100000000000001</v>
          </cell>
          <cell r="K1757">
            <v>0</v>
          </cell>
          <cell r="L1757">
            <v>12000000</v>
          </cell>
          <cell r="M1757">
            <v>12000000</v>
          </cell>
          <cell r="N1757">
            <v>0</v>
          </cell>
          <cell r="O1757">
            <v>2706000</v>
          </cell>
          <cell r="P1757">
            <v>2706000</v>
          </cell>
          <cell r="Q1757">
            <v>9294000</v>
          </cell>
          <cell r="R1757">
            <v>0</v>
          </cell>
          <cell r="S1757">
            <v>0</v>
          </cell>
          <cell r="T1757">
            <v>2706000</v>
          </cell>
          <cell r="U1757">
            <v>9294000</v>
          </cell>
          <cell r="V1757">
            <v>4191594</v>
          </cell>
          <cell r="W1757">
            <v>4191594</v>
          </cell>
        </row>
        <row r="1758">
          <cell r="D1758" t="str">
            <v>연구소 광부품팀</v>
          </cell>
          <cell r="E1758">
            <v>720020021</v>
          </cell>
          <cell r="F1758" t="str">
            <v>컴퓨터 2set(LGIBM-X8VA7THH)</v>
          </cell>
          <cell r="G1758" t="str">
            <v>2002.08.16</v>
          </cell>
          <cell r="I1758">
            <v>5</v>
          </cell>
          <cell r="J1758">
            <v>0.45100000000000001</v>
          </cell>
          <cell r="K1758">
            <v>0</v>
          </cell>
          <cell r="L1758">
            <v>2636364</v>
          </cell>
          <cell r="M1758">
            <v>2636364</v>
          </cell>
          <cell r="N1758">
            <v>0</v>
          </cell>
          <cell r="O1758">
            <v>495417</v>
          </cell>
          <cell r="P1758">
            <v>495417</v>
          </cell>
          <cell r="Q1758">
            <v>2140947</v>
          </cell>
          <cell r="R1758">
            <v>0</v>
          </cell>
          <cell r="S1758">
            <v>0</v>
          </cell>
          <cell r="T1758">
            <v>495417</v>
          </cell>
          <cell r="U1758">
            <v>2140947</v>
          </cell>
          <cell r="V1758">
            <v>965567</v>
          </cell>
          <cell r="W1758">
            <v>965567</v>
          </cell>
        </row>
        <row r="1759">
          <cell r="D1759" t="str">
            <v>O/C집</v>
          </cell>
          <cell r="K1759">
            <v>25800000</v>
          </cell>
          <cell r="L1759">
            <v>86606364</v>
          </cell>
          <cell r="M1759">
            <v>112406364</v>
          </cell>
          <cell r="N1759">
            <v>5817901</v>
          </cell>
          <cell r="O1759">
            <v>38588298</v>
          </cell>
          <cell r="P1759">
            <v>44406199</v>
          </cell>
          <cell r="Q1759">
            <v>68000165</v>
          </cell>
          <cell r="R1759">
            <v>0</v>
          </cell>
          <cell r="S1759">
            <v>0</v>
          </cell>
          <cell r="T1759">
            <v>38588298</v>
          </cell>
          <cell r="U1759">
            <v>68000165</v>
          </cell>
          <cell r="V1759">
            <v>30120048</v>
          </cell>
          <cell r="W1759">
            <v>30120048</v>
          </cell>
        </row>
        <row r="1760">
          <cell r="D1760" t="str">
            <v>연구소 FM팀</v>
          </cell>
          <cell r="E1760">
            <v>720000042</v>
          </cell>
          <cell r="F1760" t="str">
            <v>노트북세트(S830-GN402)</v>
          </cell>
          <cell r="G1760" t="str">
            <v>2000.08.29</v>
          </cell>
          <cell r="I1760">
            <v>5</v>
          </cell>
          <cell r="J1760">
            <v>0.45100000000000001</v>
          </cell>
          <cell r="K1760">
            <v>3340000</v>
          </cell>
          <cell r="L1760">
            <v>0</v>
          </cell>
          <cell r="M1760">
            <v>3340000</v>
          </cell>
          <cell r="N1760">
            <v>1919830</v>
          </cell>
          <cell r="O1760">
            <v>640497</v>
          </cell>
          <cell r="P1760">
            <v>2560327</v>
          </cell>
          <cell r="Q1760">
            <v>779673</v>
          </cell>
          <cell r="R1760">
            <v>0</v>
          </cell>
          <cell r="S1760">
            <v>0</v>
          </cell>
          <cell r="T1760">
            <v>640497</v>
          </cell>
          <cell r="U1760">
            <v>779673</v>
          </cell>
          <cell r="V1760">
            <v>351632</v>
          </cell>
          <cell r="W1760">
            <v>351632</v>
          </cell>
        </row>
        <row r="1761">
          <cell r="D1761" t="str">
            <v>연구소 FM팀</v>
          </cell>
          <cell r="E1761">
            <v>720010028</v>
          </cell>
          <cell r="F1761" t="str">
            <v>FAX(FM팀)</v>
          </cell>
          <cell r="G1761" t="str">
            <v>2001.08.31</v>
          </cell>
          <cell r="I1761">
            <v>5</v>
          </cell>
          <cell r="J1761">
            <v>0.45100000000000001</v>
          </cell>
          <cell r="K1761">
            <v>400000</v>
          </cell>
          <cell r="L1761">
            <v>0</v>
          </cell>
          <cell r="M1761">
            <v>400000</v>
          </cell>
          <cell r="N1761">
            <v>90200</v>
          </cell>
          <cell r="O1761">
            <v>139720</v>
          </cell>
          <cell r="P1761">
            <v>229920</v>
          </cell>
          <cell r="Q1761">
            <v>170080</v>
          </cell>
          <cell r="R1761">
            <v>0</v>
          </cell>
          <cell r="S1761">
            <v>0</v>
          </cell>
          <cell r="T1761">
            <v>139720</v>
          </cell>
          <cell r="U1761">
            <v>170080</v>
          </cell>
          <cell r="V1761">
            <v>76706</v>
          </cell>
          <cell r="W1761">
            <v>76706</v>
          </cell>
        </row>
        <row r="1762">
          <cell r="D1762" t="str">
            <v>연구소 FM팀</v>
          </cell>
          <cell r="E1762">
            <v>720020001</v>
          </cell>
          <cell r="F1762" t="str">
            <v>진공청소기</v>
          </cell>
          <cell r="G1762" t="str">
            <v>2002.01.25</v>
          </cell>
          <cell r="I1762">
            <v>5</v>
          </cell>
          <cell r="J1762">
            <v>0.45100000000000001</v>
          </cell>
          <cell r="K1762">
            <v>0</v>
          </cell>
          <cell r="L1762">
            <v>820000</v>
          </cell>
          <cell r="M1762">
            <v>820000</v>
          </cell>
          <cell r="N1762">
            <v>0</v>
          </cell>
          <cell r="O1762">
            <v>369820</v>
          </cell>
          <cell r="P1762">
            <v>369820</v>
          </cell>
          <cell r="Q1762">
            <v>450180</v>
          </cell>
          <cell r="R1762">
            <v>0</v>
          </cell>
          <cell r="S1762">
            <v>0</v>
          </cell>
          <cell r="T1762">
            <v>369820</v>
          </cell>
          <cell r="U1762">
            <v>450180</v>
          </cell>
          <cell r="V1762">
            <v>203031</v>
          </cell>
          <cell r="W1762">
            <v>203031</v>
          </cell>
        </row>
        <row r="1763">
          <cell r="D1763" t="str">
            <v>연구소 FM팀</v>
          </cell>
          <cell r="E1763">
            <v>720020011</v>
          </cell>
          <cell r="F1763" t="str">
            <v>삼성노트북(S690-PB401G)</v>
          </cell>
          <cell r="G1763" t="str">
            <v>2002.02.07</v>
          </cell>
          <cell r="I1763">
            <v>5</v>
          </cell>
          <cell r="J1763">
            <v>0.45100000000000001</v>
          </cell>
          <cell r="K1763">
            <v>0</v>
          </cell>
          <cell r="L1763">
            <v>2077000</v>
          </cell>
          <cell r="M1763">
            <v>2077000</v>
          </cell>
          <cell r="N1763">
            <v>0</v>
          </cell>
          <cell r="O1763">
            <v>858666</v>
          </cell>
          <cell r="P1763">
            <v>858666</v>
          </cell>
          <cell r="Q1763">
            <v>1218334</v>
          </cell>
          <cell r="R1763">
            <v>0</v>
          </cell>
          <cell r="S1763">
            <v>0</v>
          </cell>
          <cell r="T1763">
            <v>858666</v>
          </cell>
          <cell r="U1763">
            <v>1218334</v>
          </cell>
          <cell r="V1763">
            <v>549468</v>
          </cell>
          <cell r="W1763">
            <v>549468</v>
          </cell>
        </row>
        <row r="1764">
          <cell r="D1764" t="str">
            <v>연구소 FM팀</v>
          </cell>
          <cell r="E1764">
            <v>720020012</v>
          </cell>
          <cell r="F1764" t="str">
            <v>OA가구 외</v>
          </cell>
          <cell r="G1764" t="str">
            <v>2002.02.19</v>
          </cell>
          <cell r="I1764">
            <v>5</v>
          </cell>
          <cell r="J1764">
            <v>0.45100000000000001</v>
          </cell>
          <cell r="K1764">
            <v>0</v>
          </cell>
          <cell r="L1764">
            <v>7000000</v>
          </cell>
          <cell r="M1764">
            <v>7000000</v>
          </cell>
          <cell r="N1764">
            <v>0</v>
          </cell>
          <cell r="O1764">
            <v>2893917</v>
          </cell>
          <cell r="P1764">
            <v>2893917</v>
          </cell>
          <cell r="Q1764">
            <v>4106083</v>
          </cell>
          <cell r="R1764">
            <v>0</v>
          </cell>
          <cell r="S1764">
            <v>0</v>
          </cell>
          <cell r="T1764">
            <v>2893917</v>
          </cell>
          <cell r="U1764">
            <v>4106083</v>
          </cell>
          <cell r="V1764">
            <v>1851843</v>
          </cell>
          <cell r="W1764">
            <v>1851843</v>
          </cell>
        </row>
        <row r="1765">
          <cell r="D1765" t="str">
            <v>연구소 FM팀</v>
          </cell>
          <cell r="E1765">
            <v>720020013</v>
          </cell>
          <cell r="F1765" t="str">
            <v>RACK SYSTEM(RS-5SB)</v>
          </cell>
          <cell r="G1765" t="str">
            <v>2002.02.06</v>
          </cell>
          <cell r="I1765">
            <v>5</v>
          </cell>
          <cell r="J1765">
            <v>0.45100000000000001</v>
          </cell>
          <cell r="K1765">
            <v>0</v>
          </cell>
          <cell r="L1765">
            <v>1925000</v>
          </cell>
          <cell r="M1765">
            <v>1925000</v>
          </cell>
          <cell r="N1765">
            <v>0</v>
          </cell>
          <cell r="O1765">
            <v>795827</v>
          </cell>
          <cell r="P1765">
            <v>795827</v>
          </cell>
          <cell r="Q1765">
            <v>1129173</v>
          </cell>
          <cell r="R1765">
            <v>0</v>
          </cell>
          <cell r="S1765">
            <v>0</v>
          </cell>
          <cell r="T1765">
            <v>795827</v>
          </cell>
          <cell r="U1765">
            <v>1129173</v>
          </cell>
          <cell r="V1765">
            <v>509257</v>
          </cell>
          <cell r="W1765">
            <v>509257</v>
          </cell>
        </row>
        <row r="1766">
          <cell r="D1766" t="str">
            <v>연구소 FM팀</v>
          </cell>
          <cell r="E1766">
            <v>720020014</v>
          </cell>
          <cell r="F1766" t="str">
            <v>RACK SYSTEM(RS-5SB(1250))</v>
          </cell>
          <cell r="G1766" t="str">
            <v>2002.02.06</v>
          </cell>
          <cell r="I1766">
            <v>5</v>
          </cell>
          <cell r="J1766">
            <v>0.45100000000000001</v>
          </cell>
          <cell r="K1766">
            <v>0</v>
          </cell>
          <cell r="L1766">
            <v>575000</v>
          </cell>
          <cell r="M1766">
            <v>575000</v>
          </cell>
          <cell r="N1766">
            <v>0</v>
          </cell>
          <cell r="O1766">
            <v>237715</v>
          </cell>
          <cell r="P1766">
            <v>237715</v>
          </cell>
          <cell r="Q1766">
            <v>337285</v>
          </cell>
          <cell r="R1766">
            <v>0</v>
          </cell>
          <cell r="S1766">
            <v>0</v>
          </cell>
          <cell r="T1766">
            <v>237715</v>
          </cell>
          <cell r="U1766">
            <v>337285</v>
          </cell>
          <cell r="V1766">
            <v>152115</v>
          </cell>
          <cell r="W1766">
            <v>152115</v>
          </cell>
        </row>
        <row r="1767">
          <cell r="D1767" t="str">
            <v>연구소 FM팀</v>
          </cell>
          <cell r="E1767">
            <v>720020015</v>
          </cell>
          <cell r="F1767" t="str">
            <v>중앙실험대 외</v>
          </cell>
          <cell r="G1767" t="str">
            <v>2002.02.28</v>
          </cell>
          <cell r="I1767">
            <v>5</v>
          </cell>
          <cell r="J1767">
            <v>0.45100000000000001</v>
          </cell>
          <cell r="K1767">
            <v>0</v>
          </cell>
          <cell r="L1767">
            <v>25000000</v>
          </cell>
          <cell r="M1767">
            <v>25000000</v>
          </cell>
          <cell r="N1767">
            <v>0</v>
          </cell>
          <cell r="O1767">
            <v>10335417</v>
          </cell>
          <cell r="P1767">
            <v>10335417</v>
          </cell>
          <cell r="Q1767">
            <v>14664583</v>
          </cell>
          <cell r="R1767">
            <v>0</v>
          </cell>
          <cell r="S1767">
            <v>0</v>
          </cell>
          <cell r="T1767">
            <v>10335417</v>
          </cell>
          <cell r="U1767">
            <v>14664583</v>
          </cell>
          <cell r="V1767">
            <v>6613726</v>
          </cell>
          <cell r="W1767">
            <v>6613726</v>
          </cell>
        </row>
        <row r="1768">
          <cell r="D1768" t="str">
            <v>연구소 FM팀</v>
          </cell>
          <cell r="E1768">
            <v>720020018</v>
          </cell>
          <cell r="F1768" t="str">
            <v>사무 OA가구</v>
          </cell>
          <cell r="G1768" t="str">
            <v>2002.02.27</v>
          </cell>
          <cell r="I1768">
            <v>5</v>
          </cell>
          <cell r="J1768">
            <v>0.45100000000000001</v>
          </cell>
          <cell r="K1768">
            <v>0</v>
          </cell>
          <cell r="L1768">
            <v>3052000</v>
          </cell>
          <cell r="M1768">
            <v>3052000</v>
          </cell>
          <cell r="N1768">
            <v>0</v>
          </cell>
          <cell r="O1768">
            <v>1261748</v>
          </cell>
          <cell r="P1768">
            <v>1261748</v>
          </cell>
          <cell r="Q1768">
            <v>1790252</v>
          </cell>
          <cell r="R1768">
            <v>0</v>
          </cell>
          <cell r="S1768">
            <v>0</v>
          </cell>
          <cell r="T1768">
            <v>1261748</v>
          </cell>
          <cell r="U1768">
            <v>1790252</v>
          </cell>
          <cell r="V1768">
            <v>807403</v>
          </cell>
          <cell r="W1768">
            <v>807403</v>
          </cell>
        </row>
        <row r="1769">
          <cell r="D1769" t="str">
            <v>연구소 FM팀</v>
          </cell>
          <cell r="E1769">
            <v>720020035</v>
          </cell>
          <cell r="F1769" t="str">
            <v>GDK-186키폰주장치</v>
          </cell>
          <cell r="G1769" t="str">
            <v>2002.01.21</v>
          </cell>
          <cell r="I1769">
            <v>5</v>
          </cell>
          <cell r="J1769">
            <v>0.45100000000000001</v>
          </cell>
          <cell r="K1769">
            <v>0</v>
          </cell>
          <cell r="L1769">
            <v>3000000</v>
          </cell>
          <cell r="M1769">
            <v>3000000</v>
          </cell>
          <cell r="N1769">
            <v>0</v>
          </cell>
          <cell r="O1769">
            <v>1353000</v>
          </cell>
          <cell r="P1769">
            <v>1353000</v>
          </cell>
          <cell r="Q1769">
            <v>1647000</v>
          </cell>
          <cell r="R1769">
            <v>0</v>
          </cell>
          <cell r="S1769">
            <v>0</v>
          </cell>
          <cell r="T1769">
            <v>1353000</v>
          </cell>
          <cell r="U1769">
            <v>1647000</v>
          </cell>
          <cell r="V1769">
            <v>742797</v>
          </cell>
          <cell r="W1769">
            <v>742797</v>
          </cell>
        </row>
        <row r="1770">
          <cell r="D1770" t="str">
            <v>연구소 FM팀</v>
          </cell>
          <cell r="E1770">
            <v>720020041</v>
          </cell>
          <cell r="F1770" t="str">
            <v>네트웍 장비및 설치비</v>
          </cell>
          <cell r="G1770" t="str">
            <v>2002.05.29</v>
          </cell>
          <cell r="I1770">
            <v>5</v>
          </cell>
          <cell r="J1770">
            <v>0.45100000000000001</v>
          </cell>
          <cell r="K1770">
            <v>0</v>
          </cell>
          <cell r="L1770">
            <v>10724000</v>
          </cell>
          <cell r="M1770">
            <v>10724000</v>
          </cell>
          <cell r="N1770">
            <v>0</v>
          </cell>
          <cell r="O1770">
            <v>3224349</v>
          </cell>
          <cell r="P1770">
            <v>3224349</v>
          </cell>
          <cell r="Q1770">
            <v>7499651</v>
          </cell>
          <cell r="R1770">
            <v>0</v>
          </cell>
          <cell r="S1770">
            <v>0</v>
          </cell>
          <cell r="T1770">
            <v>3224349</v>
          </cell>
          <cell r="U1770">
            <v>7499651</v>
          </cell>
          <cell r="V1770">
            <v>3382342</v>
          </cell>
          <cell r="W1770">
            <v>3382342</v>
          </cell>
        </row>
        <row r="1771">
          <cell r="D1771" t="str">
            <v>F/M집</v>
          </cell>
          <cell r="K1771">
            <v>3740000</v>
          </cell>
          <cell r="L1771">
            <v>54173000</v>
          </cell>
          <cell r="M1771">
            <v>57913000</v>
          </cell>
          <cell r="N1771">
            <v>2010030</v>
          </cell>
          <cell r="O1771">
            <v>22110676</v>
          </cell>
          <cell r="P1771">
            <v>24120706</v>
          </cell>
          <cell r="Q1771">
            <v>33792294</v>
          </cell>
          <cell r="R1771">
            <v>0</v>
          </cell>
          <cell r="S1771">
            <v>0</v>
          </cell>
          <cell r="T1771">
            <v>22110676</v>
          </cell>
          <cell r="U1771">
            <v>33792294</v>
          </cell>
          <cell r="V1771">
            <v>15240320</v>
          </cell>
          <cell r="W1771">
            <v>15240320</v>
          </cell>
        </row>
        <row r="1772">
          <cell r="D1772" t="str">
            <v>연구소 M개발팀</v>
          </cell>
          <cell r="E1772">
            <v>720010021</v>
          </cell>
          <cell r="F1772" t="str">
            <v>삼성M6050-SS,SAMTRON77E(6SET)</v>
          </cell>
          <cell r="G1772" t="str">
            <v>2001.12.29</v>
          </cell>
          <cell r="I1772">
            <v>5</v>
          </cell>
          <cell r="J1772">
            <v>0.45100000000000001</v>
          </cell>
          <cell r="K1772">
            <v>7560000</v>
          </cell>
          <cell r="L1772">
            <v>0</v>
          </cell>
          <cell r="M1772">
            <v>7560000</v>
          </cell>
          <cell r="N1772">
            <v>1704780</v>
          </cell>
          <cell r="O1772">
            <v>2640704</v>
          </cell>
          <cell r="P1772">
            <v>4345484</v>
          </cell>
          <cell r="Q1772">
            <v>3214516</v>
          </cell>
          <cell r="R1772">
            <v>0</v>
          </cell>
          <cell r="S1772">
            <v>0</v>
          </cell>
          <cell r="T1772">
            <v>2640704</v>
          </cell>
          <cell r="U1772">
            <v>3214516</v>
          </cell>
          <cell r="V1772">
            <v>1449746</v>
          </cell>
          <cell r="W1772">
            <v>1449746</v>
          </cell>
        </row>
        <row r="1773">
          <cell r="D1773" t="str">
            <v>연구소 M개발팀</v>
          </cell>
          <cell r="E1773">
            <v>720010022</v>
          </cell>
          <cell r="F1773" t="str">
            <v>HP lASERJET 5000N</v>
          </cell>
          <cell r="G1773" t="str">
            <v>2001.12.29</v>
          </cell>
          <cell r="I1773">
            <v>5</v>
          </cell>
          <cell r="J1773">
            <v>0.45100000000000001</v>
          </cell>
          <cell r="K1773">
            <v>2350000</v>
          </cell>
          <cell r="L1773">
            <v>0</v>
          </cell>
          <cell r="M1773">
            <v>2350000</v>
          </cell>
          <cell r="N1773">
            <v>529925</v>
          </cell>
          <cell r="O1773">
            <v>820854</v>
          </cell>
          <cell r="P1773">
            <v>1350779</v>
          </cell>
          <cell r="Q1773">
            <v>999221</v>
          </cell>
          <cell r="R1773">
            <v>0</v>
          </cell>
          <cell r="S1773">
            <v>0</v>
          </cell>
          <cell r="T1773">
            <v>820854</v>
          </cell>
          <cell r="U1773">
            <v>999221</v>
          </cell>
          <cell r="V1773">
            <v>450648</v>
          </cell>
          <cell r="W1773">
            <v>450648</v>
          </cell>
        </row>
        <row r="1774">
          <cell r="D1774" t="str">
            <v>연구소 M개발팀</v>
          </cell>
          <cell r="E1774">
            <v>720010023</v>
          </cell>
          <cell r="F1774" t="str">
            <v>샤프 PG-C20XE/N(프로젝터)</v>
          </cell>
          <cell r="G1774" t="str">
            <v>2001.12.29</v>
          </cell>
          <cell r="I1774">
            <v>5</v>
          </cell>
          <cell r="J1774">
            <v>0.45100000000000001</v>
          </cell>
          <cell r="K1774">
            <v>3500000</v>
          </cell>
          <cell r="L1774">
            <v>0</v>
          </cell>
          <cell r="M1774">
            <v>3500000</v>
          </cell>
          <cell r="N1774">
            <v>789250</v>
          </cell>
          <cell r="O1774">
            <v>1222548</v>
          </cell>
          <cell r="P1774">
            <v>2011798</v>
          </cell>
          <cell r="Q1774">
            <v>1488202</v>
          </cell>
          <cell r="R1774">
            <v>0</v>
          </cell>
          <cell r="S1774">
            <v>0</v>
          </cell>
          <cell r="T1774">
            <v>1222548</v>
          </cell>
          <cell r="U1774">
            <v>1488202</v>
          </cell>
          <cell r="V1774">
            <v>671179</v>
          </cell>
          <cell r="W1774">
            <v>671179</v>
          </cell>
        </row>
        <row r="1775">
          <cell r="D1775" t="str">
            <v>연구소 M개발팀</v>
          </cell>
          <cell r="E1775">
            <v>720010024</v>
          </cell>
          <cell r="F1775" t="str">
            <v>스크린(프로젝터용</v>
          </cell>
          <cell r="G1775" t="str">
            <v>2001.12.29</v>
          </cell>
          <cell r="I1775">
            <v>5</v>
          </cell>
          <cell r="J1775">
            <v>0.45100000000000001</v>
          </cell>
          <cell r="K1775">
            <v>160000</v>
          </cell>
          <cell r="L1775">
            <v>0</v>
          </cell>
          <cell r="M1775">
            <v>160000</v>
          </cell>
          <cell r="N1775">
            <v>36080</v>
          </cell>
          <cell r="O1775">
            <v>55888</v>
          </cell>
          <cell r="P1775">
            <v>91968</v>
          </cell>
          <cell r="Q1775">
            <v>68032</v>
          </cell>
          <cell r="R1775">
            <v>0</v>
          </cell>
          <cell r="S1775">
            <v>0</v>
          </cell>
          <cell r="T1775">
            <v>55888</v>
          </cell>
          <cell r="U1775">
            <v>68032</v>
          </cell>
          <cell r="V1775">
            <v>30682</v>
          </cell>
          <cell r="W1775">
            <v>30682</v>
          </cell>
        </row>
        <row r="1776">
          <cell r="D1776" t="str">
            <v>연구소 M개발팀</v>
          </cell>
          <cell r="E1776">
            <v>720020002</v>
          </cell>
          <cell r="F1776" t="str">
            <v>팩스 IF210</v>
          </cell>
          <cell r="G1776" t="str">
            <v>2002.01.29</v>
          </cell>
          <cell r="I1776">
            <v>5</v>
          </cell>
          <cell r="J1776">
            <v>0.45100000000000001</v>
          </cell>
          <cell r="K1776">
            <v>0</v>
          </cell>
          <cell r="L1776">
            <v>322000</v>
          </cell>
          <cell r="M1776">
            <v>322000</v>
          </cell>
          <cell r="N1776">
            <v>0</v>
          </cell>
          <cell r="O1776">
            <v>145222</v>
          </cell>
          <cell r="P1776">
            <v>145222</v>
          </cell>
          <cell r="Q1776">
            <v>176778</v>
          </cell>
          <cell r="R1776">
            <v>0</v>
          </cell>
          <cell r="S1776">
            <v>0</v>
          </cell>
          <cell r="T1776">
            <v>145222</v>
          </cell>
          <cell r="U1776">
            <v>176778</v>
          </cell>
          <cell r="V1776">
            <v>79726</v>
          </cell>
          <cell r="W1776">
            <v>79726</v>
          </cell>
        </row>
        <row r="1777">
          <cell r="D1777" t="str">
            <v>연구소 M개발팀</v>
          </cell>
          <cell r="E1777">
            <v>720020003</v>
          </cell>
          <cell r="F1777" t="str">
            <v>스캔젯 4400C 외 2종</v>
          </cell>
          <cell r="G1777" t="str">
            <v>2002.01.29</v>
          </cell>
          <cell r="I1777">
            <v>5</v>
          </cell>
          <cell r="J1777">
            <v>0.45100000000000001</v>
          </cell>
          <cell r="K1777">
            <v>0</v>
          </cell>
          <cell r="L1777">
            <v>616000</v>
          </cell>
          <cell r="M1777">
            <v>616000</v>
          </cell>
          <cell r="N1777">
            <v>0</v>
          </cell>
          <cell r="O1777">
            <v>277816</v>
          </cell>
          <cell r="P1777">
            <v>277816</v>
          </cell>
          <cell r="Q1777">
            <v>338184</v>
          </cell>
          <cell r="R1777">
            <v>0</v>
          </cell>
          <cell r="S1777">
            <v>0</v>
          </cell>
          <cell r="T1777">
            <v>277816</v>
          </cell>
          <cell r="U1777">
            <v>338184</v>
          </cell>
          <cell r="V1777">
            <v>152520</v>
          </cell>
          <cell r="W1777">
            <v>152520</v>
          </cell>
        </row>
        <row r="1778">
          <cell r="D1778" t="str">
            <v>연구소 M개발팀</v>
          </cell>
          <cell r="E1778">
            <v>720020020</v>
          </cell>
          <cell r="F1778" t="str">
            <v>진공청소기</v>
          </cell>
          <cell r="G1778" t="str">
            <v>2002.03.19</v>
          </cell>
          <cell r="I1778">
            <v>5</v>
          </cell>
          <cell r="J1778">
            <v>0.45100000000000001</v>
          </cell>
          <cell r="K1778">
            <v>0</v>
          </cell>
          <cell r="L1778">
            <v>460000</v>
          </cell>
          <cell r="M1778">
            <v>460000</v>
          </cell>
          <cell r="N1778">
            <v>0</v>
          </cell>
          <cell r="O1778">
            <v>172883</v>
          </cell>
          <cell r="P1778">
            <v>172883</v>
          </cell>
          <cell r="Q1778">
            <v>287117</v>
          </cell>
          <cell r="R1778">
            <v>0</v>
          </cell>
          <cell r="S1778">
            <v>0</v>
          </cell>
          <cell r="T1778">
            <v>172883</v>
          </cell>
          <cell r="U1778">
            <v>287117</v>
          </cell>
          <cell r="V1778">
            <v>129489</v>
          </cell>
          <cell r="W1778">
            <v>129489</v>
          </cell>
        </row>
        <row r="1779">
          <cell r="D1779" t="str">
            <v>연구소 M개발팀</v>
          </cell>
          <cell r="E1779">
            <v>720020021</v>
          </cell>
          <cell r="F1779" t="str">
            <v>2단 서랍장 16EA</v>
          </cell>
          <cell r="G1779" t="str">
            <v>2002.03.15</v>
          </cell>
          <cell r="I1779">
            <v>5</v>
          </cell>
          <cell r="J1779">
            <v>0.45100000000000001</v>
          </cell>
          <cell r="K1779">
            <v>0</v>
          </cell>
          <cell r="L1779">
            <v>900000</v>
          </cell>
          <cell r="M1779">
            <v>900000</v>
          </cell>
          <cell r="N1779">
            <v>0</v>
          </cell>
          <cell r="O1779">
            <v>338250</v>
          </cell>
          <cell r="P1779">
            <v>338250</v>
          </cell>
          <cell r="Q1779">
            <v>561750</v>
          </cell>
          <cell r="R1779">
            <v>0</v>
          </cell>
          <cell r="S1779">
            <v>0</v>
          </cell>
          <cell r="T1779">
            <v>338250</v>
          </cell>
          <cell r="U1779">
            <v>561750</v>
          </cell>
          <cell r="V1779">
            <v>253349</v>
          </cell>
          <cell r="W1779">
            <v>253349</v>
          </cell>
        </row>
        <row r="1780">
          <cell r="D1780" t="str">
            <v>연구소 M개발팀</v>
          </cell>
          <cell r="E1780">
            <v>720020022</v>
          </cell>
          <cell r="F1780" t="str">
            <v>캐비닛</v>
          </cell>
          <cell r="G1780" t="str">
            <v>2002.03.23</v>
          </cell>
          <cell r="I1780">
            <v>5</v>
          </cell>
          <cell r="J1780">
            <v>0.45100000000000001</v>
          </cell>
          <cell r="K1780">
            <v>0</v>
          </cell>
          <cell r="L1780">
            <v>800000</v>
          </cell>
          <cell r="M1780">
            <v>800000</v>
          </cell>
          <cell r="N1780">
            <v>0</v>
          </cell>
          <cell r="O1780">
            <v>300667</v>
          </cell>
          <cell r="P1780">
            <v>300667</v>
          </cell>
          <cell r="Q1780">
            <v>499333</v>
          </cell>
          <cell r="R1780">
            <v>0</v>
          </cell>
          <cell r="S1780">
            <v>0</v>
          </cell>
          <cell r="T1780">
            <v>300667</v>
          </cell>
          <cell r="U1780">
            <v>499333</v>
          </cell>
          <cell r="V1780">
            <v>225199</v>
          </cell>
          <cell r="W1780">
            <v>225199</v>
          </cell>
        </row>
        <row r="1781">
          <cell r="D1781" t="str">
            <v>연구소 M개발팀</v>
          </cell>
          <cell r="E1781">
            <v>720020023</v>
          </cell>
          <cell r="F1781" t="str">
            <v>냉장고SR321CN-320리터</v>
          </cell>
          <cell r="G1781" t="str">
            <v>2002.03.21</v>
          </cell>
          <cell r="I1781">
            <v>5</v>
          </cell>
          <cell r="J1781">
            <v>0.45100000000000001</v>
          </cell>
          <cell r="K1781">
            <v>0</v>
          </cell>
          <cell r="L1781">
            <v>398182</v>
          </cell>
          <cell r="M1781">
            <v>398182</v>
          </cell>
          <cell r="N1781">
            <v>0</v>
          </cell>
          <cell r="O1781">
            <v>149650</v>
          </cell>
          <cell r="P1781">
            <v>149650</v>
          </cell>
          <cell r="Q1781">
            <v>248532</v>
          </cell>
          <cell r="R1781">
            <v>0</v>
          </cell>
          <cell r="S1781">
            <v>0</v>
          </cell>
          <cell r="T1781">
            <v>149650</v>
          </cell>
          <cell r="U1781">
            <v>248532</v>
          </cell>
          <cell r="V1781">
            <v>112087</v>
          </cell>
          <cell r="W1781">
            <v>112087</v>
          </cell>
        </row>
        <row r="1782">
          <cell r="D1782" t="str">
            <v>연구소 M개발팀</v>
          </cell>
          <cell r="E1782">
            <v>720020030</v>
          </cell>
          <cell r="F1782" t="str">
            <v>Heating mantle</v>
          </cell>
          <cell r="G1782" t="str">
            <v>2002.02.02</v>
          </cell>
          <cell r="I1782">
            <v>5</v>
          </cell>
          <cell r="J1782">
            <v>0.45100000000000001</v>
          </cell>
          <cell r="K1782">
            <v>0</v>
          </cell>
          <cell r="L1782">
            <v>390000</v>
          </cell>
          <cell r="M1782">
            <v>390000</v>
          </cell>
          <cell r="N1782">
            <v>0</v>
          </cell>
          <cell r="O1782">
            <v>161233</v>
          </cell>
          <cell r="P1782">
            <v>161233</v>
          </cell>
          <cell r="Q1782">
            <v>228767</v>
          </cell>
          <cell r="R1782">
            <v>0</v>
          </cell>
          <cell r="S1782">
            <v>0</v>
          </cell>
          <cell r="T1782">
            <v>161233</v>
          </cell>
          <cell r="U1782">
            <v>228767</v>
          </cell>
          <cell r="V1782">
            <v>103173</v>
          </cell>
          <cell r="W1782">
            <v>103173</v>
          </cell>
        </row>
        <row r="1783">
          <cell r="D1783" t="str">
            <v>연구소 M개발팀</v>
          </cell>
          <cell r="E1783">
            <v>720020031</v>
          </cell>
          <cell r="F1783" t="str">
            <v>Agate-Pestle Mortar</v>
          </cell>
          <cell r="G1783" t="str">
            <v>2002.02.21</v>
          </cell>
          <cell r="I1783">
            <v>5</v>
          </cell>
          <cell r="J1783">
            <v>0.45100000000000001</v>
          </cell>
          <cell r="K1783">
            <v>0</v>
          </cell>
          <cell r="L1783">
            <v>598000</v>
          </cell>
          <cell r="M1783">
            <v>598000</v>
          </cell>
          <cell r="N1783">
            <v>0</v>
          </cell>
          <cell r="O1783">
            <v>247223</v>
          </cell>
          <cell r="P1783">
            <v>247223</v>
          </cell>
          <cell r="Q1783">
            <v>350777</v>
          </cell>
          <cell r="R1783">
            <v>0</v>
          </cell>
          <cell r="S1783">
            <v>0</v>
          </cell>
          <cell r="T1783">
            <v>247223</v>
          </cell>
          <cell r="U1783">
            <v>350777</v>
          </cell>
          <cell r="V1783">
            <v>158200</v>
          </cell>
          <cell r="W1783">
            <v>158200</v>
          </cell>
        </row>
        <row r="1784">
          <cell r="D1784" t="str">
            <v>연구소 M개발팀</v>
          </cell>
          <cell r="E1784">
            <v>720020034</v>
          </cell>
          <cell r="F1784" t="str">
            <v>GDK-186키폰주장치</v>
          </cell>
          <cell r="G1784" t="str">
            <v>2002.01.21</v>
          </cell>
          <cell r="I1784">
            <v>5</v>
          </cell>
          <cell r="J1784">
            <v>0.45100000000000001</v>
          </cell>
          <cell r="K1784">
            <v>0</v>
          </cell>
          <cell r="L1784">
            <v>2000000</v>
          </cell>
          <cell r="M1784">
            <v>2000000</v>
          </cell>
          <cell r="N1784">
            <v>0</v>
          </cell>
          <cell r="O1784">
            <v>902000</v>
          </cell>
          <cell r="P1784">
            <v>902000</v>
          </cell>
          <cell r="Q1784">
            <v>1098000</v>
          </cell>
          <cell r="R1784">
            <v>0</v>
          </cell>
          <cell r="S1784">
            <v>0</v>
          </cell>
          <cell r="T1784">
            <v>902000</v>
          </cell>
          <cell r="U1784">
            <v>1098000</v>
          </cell>
          <cell r="V1784">
            <v>495198</v>
          </cell>
          <cell r="W1784">
            <v>495198</v>
          </cell>
        </row>
        <row r="1785">
          <cell r="D1785" t="str">
            <v>연구소 M개발팀</v>
          </cell>
          <cell r="E1785">
            <v>720020038</v>
          </cell>
          <cell r="F1785" t="str">
            <v>업무용책상/서랍/파티션 세트</v>
          </cell>
          <cell r="G1785" t="str">
            <v>2002.05.28</v>
          </cell>
          <cell r="I1785">
            <v>5</v>
          </cell>
          <cell r="J1785">
            <v>0.45100000000000001</v>
          </cell>
          <cell r="K1785">
            <v>0</v>
          </cell>
          <cell r="L1785">
            <v>1300000</v>
          </cell>
          <cell r="M1785">
            <v>1300000</v>
          </cell>
          <cell r="N1785">
            <v>0</v>
          </cell>
          <cell r="O1785">
            <v>390867</v>
          </cell>
          <cell r="P1785">
            <v>390867</v>
          </cell>
          <cell r="Q1785">
            <v>909133</v>
          </cell>
          <cell r="R1785">
            <v>0</v>
          </cell>
          <cell r="S1785">
            <v>0</v>
          </cell>
          <cell r="T1785">
            <v>390867</v>
          </cell>
          <cell r="U1785">
            <v>909133</v>
          </cell>
          <cell r="V1785">
            <v>410018</v>
          </cell>
          <cell r="W1785">
            <v>410018</v>
          </cell>
        </row>
        <row r="1786">
          <cell r="D1786" t="str">
            <v>연구소 M개발팀</v>
          </cell>
          <cell r="E1786">
            <v>720020039</v>
          </cell>
          <cell r="F1786" t="str">
            <v>회의용탁자/의자 세트</v>
          </cell>
          <cell r="G1786" t="str">
            <v>2002.05.28</v>
          </cell>
          <cell r="I1786">
            <v>5</v>
          </cell>
          <cell r="J1786">
            <v>0.45100000000000001</v>
          </cell>
          <cell r="K1786">
            <v>0</v>
          </cell>
          <cell r="L1786">
            <v>1600000</v>
          </cell>
          <cell r="M1786">
            <v>1600000</v>
          </cell>
          <cell r="N1786">
            <v>0</v>
          </cell>
          <cell r="O1786">
            <v>481067</v>
          </cell>
          <cell r="P1786">
            <v>481067</v>
          </cell>
          <cell r="Q1786">
            <v>1118933</v>
          </cell>
          <cell r="R1786">
            <v>0</v>
          </cell>
          <cell r="S1786">
            <v>0</v>
          </cell>
          <cell r="T1786">
            <v>481067</v>
          </cell>
          <cell r="U1786">
            <v>1118933</v>
          </cell>
          <cell r="V1786">
            <v>504638</v>
          </cell>
          <cell r="W1786">
            <v>504638</v>
          </cell>
        </row>
        <row r="1787">
          <cell r="D1787" t="str">
            <v>연구소 M개발팀</v>
          </cell>
          <cell r="E1787">
            <v>720020040</v>
          </cell>
          <cell r="F1787" t="str">
            <v>진열장(1200W*2300H*500D)</v>
          </cell>
          <cell r="G1787" t="str">
            <v>2002.05.28</v>
          </cell>
          <cell r="I1787">
            <v>5</v>
          </cell>
          <cell r="J1787">
            <v>0.45100000000000001</v>
          </cell>
          <cell r="K1787">
            <v>0</v>
          </cell>
          <cell r="L1787">
            <v>3696000</v>
          </cell>
          <cell r="M1787">
            <v>3696000</v>
          </cell>
          <cell r="N1787">
            <v>0</v>
          </cell>
          <cell r="O1787">
            <v>1111264</v>
          </cell>
          <cell r="P1787">
            <v>1111264</v>
          </cell>
          <cell r="Q1787">
            <v>2584736</v>
          </cell>
          <cell r="R1787">
            <v>0</v>
          </cell>
          <cell r="S1787">
            <v>0</v>
          </cell>
          <cell r="T1787">
            <v>1111264</v>
          </cell>
          <cell r="U1787">
            <v>2584736</v>
          </cell>
          <cell r="V1787">
            <v>1165715</v>
          </cell>
          <cell r="W1787">
            <v>1165715</v>
          </cell>
        </row>
        <row r="1788">
          <cell r="D1788" t="str">
            <v>연구소 M개발팀</v>
          </cell>
          <cell r="E1788">
            <v>720020042</v>
          </cell>
          <cell r="F1788" t="str">
            <v>네크웍 장비및 설치비</v>
          </cell>
          <cell r="G1788" t="str">
            <v>2002.05.29</v>
          </cell>
          <cell r="I1788">
            <v>5</v>
          </cell>
          <cell r="J1788">
            <v>0.45100000000000001</v>
          </cell>
          <cell r="K1788">
            <v>0</v>
          </cell>
          <cell r="L1788">
            <v>4144000</v>
          </cell>
          <cell r="M1788">
            <v>4144000</v>
          </cell>
          <cell r="N1788">
            <v>0</v>
          </cell>
          <cell r="O1788">
            <v>1245963</v>
          </cell>
          <cell r="P1788">
            <v>1245963</v>
          </cell>
          <cell r="Q1788">
            <v>2898037</v>
          </cell>
          <cell r="R1788">
            <v>0</v>
          </cell>
          <cell r="S1788">
            <v>0</v>
          </cell>
          <cell r="T1788">
            <v>1245963</v>
          </cell>
          <cell r="U1788">
            <v>2898037</v>
          </cell>
          <cell r="V1788">
            <v>1307014</v>
          </cell>
          <cell r="W1788">
            <v>1307014</v>
          </cell>
        </row>
        <row r="1789">
          <cell r="D1789" t="str">
            <v>연구소 M개발팀</v>
          </cell>
          <cell r="E1789">
            <v>720020043</v>
          </cell>
          <cell r="F1789" t="str">
            <v>사무 OA가구</v>
          </cell>
          <cell r="G1789" t="str">
            <v>2002.02.27</v>
          </cell>
          <cell r="I1789">
            <v>5</v>
          </cell>
          <cell r="J1789">
            <v>0.45100000000000001</v>
          </cell>
          <cell r="K1789">
            <v>0</v>
          </cell>
          <cell r="L1789">
            <v>3630000</v>
          </cell>
          <cell r="M1789">
            <v>3630000</v>
          </cell>
          <cell r="N1789">
            <v>0</v>
          </cell>
          <cell r="O1789">
            <v>1500703</v>
          </cell>
          <cell r="P1789">
            <v>1500703</v>
          </cell>
          <cell r="Q1789">
            <v>2129297</v>
          </cell>
          <cell r="R1789">
            <v>0</v>
          </cell>
          <cell r="S1789">
            <v>0</v>
          </cell>
          <cell r="T1789">
            <v>1500703</v>
          </cell>
          <cell r="U1789">
            <v>2129297</v>
          </cell>
          <cell r="V1789">
            <v>960312</v>
          </cell>
          <cell r="W1789">
            <v>960312</v>
          </cell>
        </row>
        <row r="1790">
          <cell r="D1790" t="str">
            <v>연구소 M개발팀</v>
          </cell>
          <cell r="E1790">
            <v>720020048</v>
          </cell>
          <cell r="F1790" t="str">
            <v>삼성컴퓨터 CP-10</v>
          </cell>
          <cell r="G1790" t="str">
            <v>2002.07.12</v>
          </cell>
          <cell r="I1790">
            <v>5</v>
          </cell>
          <cell r="J1790">
            <v>0.45100000000000001</v>
          </cell>
          <cell r="K1790">
            <v>0</v>
          </cell>
          <cell r="L1790">
            <v>1309092</v>
          </cell>
          <cell r="M1790">
            <v>1309092</v>
          </cell>
          <cell r="N1790">
            <v>0</v>
          </cell>
          <cell r="O1790">
            <v>295200</v>
          </cell>
          <cell r="P1790">
            <v>295200</v>
          </cell>
          <cell r="Q1790">
            <v>1013892</v>
          </cell>
          <cell r="R1790">
            <v>0</v>
          </cell>
          <cell r="S1790">
            <v>0</v>
          </cell>
          <cell r="T1790">
            <v>295200</v>
          </cell>
          <cell r="U1790">
            <v>1013892</v>
          </cell>
          <cell r="V1790">
            <v>457265</v>
          </cell>
          <cell r="W1790">
            <v>457265</v>
          </cell>
        </row>
        <row r="1791">
          <cell r="D1791" t="str">
            <v>M집</v>
          </cell>
          <cell r="K1791">
            <v>13570000</v>
          </cell>
          <cell r="L1791">
            <v>22163274</v>
          </cell>
          <cell r="M1791">
            <v>35733274</v>
          </cell>
          <cell r="N1791">
            <v>3060035</v>
          </cell>
          <cell r="O1791">
            <v>12460002</v>
          </cell>
          <cell r="P1791">
            <v>15520037</v>
          </cell>
          <cell r="Q1791">
            <v>20213237</v>
          </cell>
          <cell r="R1791">
            <v>0</v>
          </cell>
          <cell r="S1791">
            <v>0</v>
          </cell>
          <cell r="T1791">
            <v>12460002</v>
          </cell>
          <cell r="U1791">
            <v>20213237</v>
          </cell>
          <cell r="V1791">
            <v>9116158</v>
          </cell>
          <cell r="W1791">
            <v>9116158</v>
          </cell>
        </row>
        <row r="1792">
          <cell r="D1792" t="str">
            <v>연구소 기술연구1팀</v>
          </cell>
          <cell r="E1792">
            <v>719960015</v>
          </cell>
          <cell r="F1792" t="str">
            <v>컴퓨터</v>
          </cell>
          <cell r="G1792" t="str">
            <v>1996.04.30</v>
          </cell>
          <cell r="H1792">
            <v>2000.04</v>
          </cell>
          <cell r="I1792">
            <v>5</v>
          </cell>
          <cell r="J1792">
            <v>0.45100000000000001</v>
          </cell>
          <cell r="K1792">
            <v>9588850</v>
          </cell>
          <cell r="L1792">
            <v>0</v>
          </cell>
          <cell r="M1792">
            <v>9588850</v>
          </cell>
          <cell r="N1792">
            <v>9587850</v>
          </cell>
          <cell r="O1792">
            <v>0</v>
          </cell>
          <cell r="P1792">
            <v>9587850</v>
          </cell>
          <cell r="Q1792">
            <v>1000</v>
          </cell>
          <cell r="R1792">
            <v>0</v>
          </cell>
          <cell r="S1792">
            <v>0</v>
          </cell>
          <cell r="T1792">
            <v>0</v>
          </cell>
          <cell r="U1792">
            <v>1000</v>
          </cell>
          <cell r="V1792">
            <v>0</v>
          </cell>
          <cell r="W1792">
            <v>0</v>
          </cell>
        </row>
        <row r="1793">
          <cell r="D1793" t="str">
            <v>정보통신 관리팀</v>
          </cell>
          <cell r="E1793">
            <v>719960007</v>
          </cell>
          <cell r="F1793" t="str">
            <v>노트북</v>
          </cell>
          <cell r="G1793" t="str">
            <v>1996.02.28</v>
          </cell>
          <cell r="H1793">
            <v>2000.04</v>
          </cell>
          <cell r="I1793">
            <v>5</v>
          </cell>
          <cell r="J1793">
            <v>0.45100000000000001</v>
          </cell>
          <cell r="K1793">
            <v>1850000</v>
          </cell>
          <cell r="L1793">
            <v>0</v>
          </cell>
          <cell r="M1793">
            <v>1850000</v>
          </cell>
          <cell r="N1793">
            <v>1849000</v>
          </cell>
          <cell r="O1793">
            <v>0</v>
          </cell>
          <cell r="P1793">
            <v>1849000</v>
          </cell>
          <cell r="Q1793">
            <v>1000</v>
          </cell>
          <cell r="R1793">
            <v>0</v>
          </cell>
          <cell r="S1793">
            <v>0</v>
          </cell>
          <cell r="T1793">
            <v>0</v>
          </cell>
          <cell r="U1793">
            <v>1000</v>
          </cell>
          <cell r="V1793">
            <v>0</v>
          </cell>
          <cell r="W1793">
            <v>0</v>
          </cell>
        </row>
        <row r="1794">
          <cell r="D1794" t="str">
            <v>정보통신 기술영업</v>
          </cell>
          <cell r="E1794">
            <v>720020033</v>
          </cell>
          <cell r="F1794" t="str">
            <v>칸막이(정보통신 지원팀)</v>
          </cell>
          <cell r="G1794" t="str">
            <v>2002.01.19</v>
          </cell>
          <cell r="I1794">
            <v>5</v>
          </cell>
          <cell r="J1794">
            <v>0.45100000000000001</v>
          </cell>
          <cell r="K1794">
            <v>0</v>
          </cell>
          <cell r="L1794">
            <v>1700000</v>
          </cell>
          <cell r="M1794">
            <v>1700000</v>
          </cell>
          <cell r="N1794">
            <v>0</v>
          </cell>
          <cell r="O1794">
            <v>766700</v>
          </cell>
          <cell r="P1794">
            <v>766700</v>
          </cell>
          <cell r="Q1794">
            <v>933300</v>
          </cell>
          <cell r="R1794">
            <v>0</v>
          </cell>
          <cell r="S1794">
            <v>0</v>
          </cell>
          <cell r="T1794">
            <v>766700</v>
          </cell>
          <cell r="U1794">
            <v>933300</v>
          </cell>
          <cell r="V1794">
            <v>420918</v>
          </cell>
          <cell r="W1794">
            <v>420918</v>
          </cell>
        </row>
        <row r="1795">
          <cell r="D1795" t="str">
            <v>정보통신 기술영업2부</v>
          </cell>
          <cell r="E1795">
            <v>719960036</v>
          </cell>
          <cell r="F1795" t="str">
            <v>노트북</v>
          </cell>
          <cell r="G1795" t="str">
            <v>1996.07.03</v>
          </cell>
          <cell r="H1795">
            <v>2000.12</v>
          </cell>
          <cell r="I1795">
            <v>5</v>
          </cell>
          <cell r="J1795">
            <v>0.45100000000000001</v>
          </cell>
          <cell r="K1795">
            <v>2206500</v>
          </cell>
          <cell r="L1795">
            <v>0</v>
          </cell>
          <cell r="M1795">
            <v>2206500</v>
          </cell>
          <cell r="N1795">
            <v>2205500</v>
          </cell>
          <cell r="O1795">
            <v>0</v>
          </cell>
          <cell r="P1795">
            <v>2205500</v>
          </cell>
          <cell r="Q1795">
            <v>1000</v>
          </cell>
          <cell r="R1795">
            <v>0</v>
          </cell>
          <cell r="S1795">
            <v>0</v>
          </cell>
          <cell r="T1795">
            <v>0</v>
          </cell>
          <cell r="U1795">
            <v>1000</v>
          </cell>
          <cell r="V1795">
            <v>0</v>
          </cell>
          <cell r="W1795">
            <v>0</v>
          </cell>
        </row>
        <row r="1796">
          <cell r="D1796" t="str">
            <v>정보통신 기술영업2부</v>
          </cell>
          <cell r="E1796">
            <v>719970030</v>
          </cell>
          <cell r="F1796" t="str">
            <v>NOTEBOOK COMPUTER</v>
          </cell>
          <cell r="G1796" t="str">
            <v>1997.04.21</v>
          </cell>
          <cell r="H1796">
            <v>2001.07</v>
          </cell>
          <cell r="I1796">
            <v>5</v>
          </cell>
          <cell r="J1796">
            <v>0.45100000000000001</v>
          </cell>
          <cell r="K1796">
            <v>2624000</v>
          </cell>
          <cell r="L1796">
            <v>0</v>
          </cell>
          <cell r="M1796">
            <v>2624000</v>
          </cell>
          <cell r="N1796">
            <v>2623000</v>
          </cell>
          <cell r="O1796">
            <v>0</v>
          </cell>
          <cell r="P1796">
            <v>2623000</v>
          </cell>
          <cell r="Q1796">
            <v>1000</v>
          </cell>
          <cell r="R1796">
            <v>0</v>
          </cell>
          <cell r="S1796">
            <v>0</v>
          </cell>
          <cell r="T1796">
            <v>0</v>
          </cell>
          <cell r="U1796">
            <v>1000</v>
          </cell>
          <cell r="V1796">
            <v>0</v>
          </cell>
          <cell r="W1796">
            <v>0</v>
          </cell>
        </row>
        <row r="1797">
          <cell r="D1797" t="str">
            <v>정보통신 기술영업2부</v>
          </cell>
          <cell r="E1797">
            <v>719970040</v>
          </cell>
          <cell r="F1797" t="str">
            <v>노트북</v>
          </cell>
          <cell r="G1797" t="str">
            <v>1997.05.23</v>
          </cell>
          <cell r="H1797">
            <v>2001.07</v>
          </cell>
          <cell r="I1797">
            <v>5</v>
          </cell>
          <cell r="J1797">
            <v>0.45100000000000001</v>
          </cell>
          <cell r="K1797">
            <v>2886000</v>
          </cell>
          <cell r="L1797">
            <v>0</v>
          </cell>
          <cell r="M1797">
            <v>2886000</v>
          </cell>
          <cell r="N1797">
            <v>2885000</v>
          </cell>
          <cell r="O1797">
            <v>0</v>
          </cell>
          <cell r="P1797">
            <v>2885000</v>
          </cell>
          <cell r="Q1797">
            <v>1000</v>
          </cell>
          <cell r="R1797">
            <v>0</v>
          </cell>
          <cell r="S1797">
            <v>0</v>
          </cell>
          <cell r="T1797">
            <v>0</v>
          </cell>
          <cell r="U1797">
            <v>1000</v>
          </cell>
          <cell r="V1797">
            <v>0</v>
          </cell>
          <cell r="W1797">
            <v>0</v>
          </cell>
        </row>
        <row r="1798">
          <cell r="D1798" t="str">
            <v>정보통신 기술영업2부</v>
          </cell>
          <cell r="E1798">
            <v>720000020</v>
          </cell>
          <cell r="F1798" t="str">
            <v>노트북세트(LG-IBM)</v>
          </cell>
          <cell r="G1798" t="str">
            <v>2000.04.29</v>
          </cell>
          <cell r="I1798">
            <v>5</v>
          </cell>
          <cell r="J1798">
            <v>0.45100000000000001</v>
          </cell>
          <cell r="K1798">
            <v>6750000</v>
          </cell>
          <cell r="L1798">
            <v>0</v>
          </cell>
          <cell r="M1798">
            <v>6750000</v>
          </cell>
          <cell r="N1798">
            <v>4715543</v>
          </cell>
          <cell r="O1798">
            <v>917540</v>
          </cell>
          <cell r="P1798">
            <v>5633083</v>
          </cell>
          <cell r="Q1798">
            <v>1116917</v>
          </cell>
          <cell r="R1798">
            <v>0</v>
          </cell>
          <cell r="S1798">
            <v>0</v>
          </cell>
          <cell r="T1798">
            <v>917540</v>
          </cell>
          <cell r="U1798">
            <v>1116917</v>
          </cell>
          <cell r="V1798">
            <v>503729</v>
          </cell>
          <cell r="W1798">
            <v>503729</v>
          </cell>
        </row>
        <row r="1799">
          <cell r="D1799" t="str">
            <v>정보통신 기술지원사?0</v>
          </cell>
          <cell r="E1799">
            <v>719930016</v>
          </cell>
          <cell r="F1799" t="str">
            <v>STRATUS COMPUTER               1</v>
          </cell>
          <cell r="G1799" t="str">
            <v>993.05.31</v>
          </cell>
          <cell r="H1799">
            <v>2001.09</v>
          </cell>
          <cell r="I1799">
            <v>5</v>
          </cell>
          <cell r="J1799">
            <v>0.45100000000000001</v>
          </cell>
          <cell r="K1799">
            <v>251730293</v>
          </cell>
          <cell r="L1799">
            <v>0</v>
          </cell>
          <cell r="M1799">
            <v>251730293</v>
          </cell>
          <cell r="N1799">
            <v>251729293</v>
          </cell>
          <cell r="O1799">
            <v>0</v>
          </cell>
          <cell r="P1799">
            <v>251729293</v>
          </cell>
          <cell r="Q1799">
            <v>1000</v>
          </cell>
          <cell r="R1799">
            <v>0</v>
          </cell>
          <cell r="S1799">
            <v>0</v>
          </cell>
          <cell r="T1799">
            <v>0</v>
          </cell>
          <cell r="U1799">
            <v>1000</v>
          </cell>
          <cell r="V1799">
            <v>0</v>
          </cell>
          <cell r="W1799">
            <v>0</v>
          </cell>
        </row>
        <row r="1800">
          <cell r="D1800" t="str">
            <v>정보통신 기술지원사?0</v>
          </cell>
          <cell r="E1800">
            <v>719960021</v>
          </cell>
          <cell r="F1800" t="str">
            <v>노트북                         1</v>
          </cell>
          <cell r="G1800" t="str">
            <v>996.06.20</v>
          </cell>
          <cell r="H1800">
            <v>2000.04</v>
          </cell>
          <cell r="I1800">
            <v>5</v>
          </cell>
          <cell r="J1800">
            <v>0.45100000000000001</v>
          </cell>
          <cell r="K1800">
            <v>2527272</v>
          </cell>
          <cell r="L1800">
            <v>0</v>
          </cell>
          <cell r="M1800">
            <v>2527272</v>
          </cell>
          <cell r="N1800">
            <v>2526272</v>
          </cell>
          <cell r="O1800">
            <v>0</v>
          </cell>
          <cell r="P1800">
            <v>2526272</v>
          </cell>
          <cell r="Q1800">
            <v>1000</v>
          </cell>
          <cell r="R1800">
            <v>0</v>
          </cell>
          <cell r="S1800">
            <v>0</v>
          </cell>
          <cell r="T1800">
            <v>0</v>
          </cell>
          <cell r="U1800">
            <v>1000</v>
          </cell>
          <cell r="V1800">
            <v>0</v>
          </cell>
          <cell r="W1800">
            <v>0</v>
          </cell>
        </row>
        <row r="1801">
          <cell r="D1801" t="str">
            <v>정보통신 기술지원사?0</v>
          </cell>
          <cell r="E1801">
            <v>719970034</v>
          </cell>
          <cell r="F1801" t="str">
            <v>노트북                         1</v>
          </cell>
          <cell r="G1801" t="str">
            <v>997.04.30</v>
          </cell>
          <cell r="H1801">
            <v>2001.07</v>
          </cell>
          <cell r="I1801">
            <v>5</v>
          </cell>
          <cell r="J1801">
            <v>0.45100000000000001</v>
          </cell>
          <cell r="K1801">
            <v>6300000</v>
          </cell>
          <cell r="L1801">
            <v>0</v>
          </cell>
          <cell r="M1801">
            <v>6300000</v>
          </cell>
          <cell r="N1801">
            <v>6299000</v>
          </cell>
          <cell r="O1801">
            <v>0</v>
          </cell>
          <cell r="P1801">
            <v>6299000</v>
          </cell>
          <cell r="Q1801">
            <v>1000</v>
          </cell>
          <cell r="R1801">
            <v>0</v>
          </cell>
          <cell r="S1801">
            <v>0</v>
          </cell>
          <cell r="T1801">
            <v>0</v>
          </cell>
          <cell r="U1801">
            <v>1000</v>
          </cell>
          <cell r="V1801">
            <v>0</v>
          </cell>
          <cell r="W1801">
            <v>0</v>
          </cell>
        </row>
        <row r="1802">
          <cell r="D1802" t="str">
            <v>정보통신 기술지원사?0</v>
          </cell>
          <cell r="E1802">
            <v>719970097</v>
          </cell>
          <cell r="F1802" t="str">
            <v>컴퓨터                         1</v>
          </cell>
          <cell r="G1802" t="str">
            <v>997.09.30</v>
          </cell>
          <cell r="H1802">
            <v>2002.04</v>
          </cell>
          <cell r="I1802">
            <v>5</v>
          </cell>
          <cell r="J1802">
            <v>0.45100000000000001</v>
          </cell>
          <cell r="K1802">
            <v>1459500</v>
          </cell>
          <cell r="L1802">
            <v>0</v>
          </cell>
          <cell r="M1802">
            <v>1459500</v>
          </cell>
          <cell r="N1802">
            <v>1375604</v>
          </cell>
          <cell r="O1802">
            <v>82896</v>
          </cell>
          <cell r="P1802">
            <v>1458500</v>
          </cell>
          <cell r="Q1802">
            <v>1000</v>
          </cell>
          <cell r="R1802">
            <v>0</v>
          </cell>
          <cell r="S1802">
            <v>0</v>
          </cell>
          <cell r="T1802">
            <v>82896</v>
          </cell>
          <cell r="U1802">
            <v>1000</v>
          </cell>
          <cell r="V1802">
            <v>0</v>
          </cell>
          <cell r="W1802">
            <v>0</v>
          </cell>
        </row>
        <row r="1803">
          <cell r="D1803" t="str">
            <v>정보통신 기술지원사?0</v>
          </cell>
          <cell r="E1803">
            <v>719970098</v>
          </cell>
          <cell r="F1803" t="str">
            <v>컴퓨터                         1</v>
          </cell>
          <cell r="G1803" t="str">
            <v>997.09.30</v>
          </cell>
          <cell r="H1803">
            <v>2002.04</v>
          </cell>
          <cell r="I1803">
            <v>5</v>
          </cell>
          <cell r="J1803">
            <v>0.45100000000000001</v>
          </cell>
          <cell r="K1803">
            <v>1459500</v>
          </cell>
          <cell r="L1803">
            <v>0</v>
          </cell>
          <cell r="M1803">
            <v>1459500</v>
          </cell>
          <cell r="N1803">
            <v>1375604</v>
          </cell>
          <cell r="O1803">
            <v>82896</v>
          </cell>
          <cell r="P1803">
            <v>1458500</v>
          </cell>
          <cell r="Q1803">
            <v>1000</v>
          </cell>
          <cell r="R1803">
            <v>0</v>
          </cell>
          <cell r="S1803">
            <v>0</v>
          </cell>
          <cell r="T1803">
            <v>82896</v>
          </cell>
          <cell r="U1803">
            <v>1000</v>
          </cell>
          <cell r="V1803">
            <v>0</v>
          </cell>
          <cell r="W1803">
            <v>0</v>
          </cell>
        </row>
        <row r="1804">
          <cell r="D1804" t="str">
            <v>정보통신 기술지원팀</v>
          </cell>
          <cell r="E1804">
            <v>719980011</v>
          </cell>
          <cell r="F1804" t="str">
            <v>HP레이저젯5000</v>
          </cell>
          <cell r="G1804" t="str">
            <v>1998.09.22</v>
          </cell>
          <cell r="I1804">
            <v>5</v>
          </cell>
          <cell r="J1804">
            <v>0.45100000000000001</v>
          </cell>
          <cell r="K1804">
            <v>2200000</v>
          </cell>
          <cell r="L1804">
            <v>0</v>
          </cell>
          <cell r="M1804">
            <v>2200000</v>
          </cell>
          <cell r="N1804">
            <v>1932072</v>
          </cell>
          <cell r="O1804">
            <v>120836</v>
          </cell>
          <cell r="P1804">
            <v>2052908</v>
          </cell>
          <cell r="Q1804">
            <v>147092</v>
          </cell>
          <cell r="R1804">
            <v>0</v>
          </cell>
          <cell r="S1804">
            <v>0</v>
          </cell>
          <cell r="T1804">
            <v>120836</v>
          </cell>
          <cell r="U1804">
            <v>147092</v>
          </cell>
          <cell r="V1804">
            <v>66338</v>
          </cell>
          <cell r="W1804">
            <v>66338</v>
          </cell>
        </row>
        <row r="1805">
          <cell r="D1805" t="str">
            <v>정보통신 사업본부</v>
          </cell>
          <cell r="E1805">
            <v>719950014</v>
          </cell>
          <cell r="F1805" t="str">
            <v>복사기</v>
          </cell>
          <cell r="G1805" t="str">
            <v>1995.03.20</v>
          </cell>
          <cell r="H1805">
            <v>1998.12</v>
          </cell>
          <cell r="I1805">
            <v>5</v>
          </cell>
          <cell r="J1805">
            <v>0.45100000000000001</v>
          </cell>
          <cell r="K1805">
            <v>2700000</v>
          </cell>
          <cell r="L1805">
            <v>0</v>
          </cell>
          <cell r="M1805">
            <v>2700000</v>
          </cell>
          <cell r="N1805">
            <v>2699000</v>
          </cell>
          <cell r="O1805">
            <v>0</v>
          </cell>
          <cell r="P1805">
            <v>2699000</v>
          </cell>
          <cell r="Q1805">
            <v>1000</v>
          </cell>
          <cell r="R1805">
            <v>0</v>
          </cell>
          <cell r="S1805">
            <v>0</v>
          </cell>
          <cell r="T1805">
            <v>0</v>
          </cell>
          <cell r="U1805">
            <v>1000</v>
          </cell>
          <cell r="V1805">
            <v>0</v>
          </cell>
          <cell r="W1805">
            <v>0</v>
          </cell>
        </row>
        <row r="1806">
          <cell r="D1806" t="str">
            <v>정보통신 사업본부</v>
          </cell>
          <cell r="E1806">
            <v>719960006</v>
          </cell>
          <cell r="F1806" t="str">
            <v>컴퓨터</v>
          </cell>
          <cell r="G1806" t="str">
            <v>1996.02.29</v>
          </cell>
          <cell r="H1806">
            <v>2000.04</v>
          </cell>
          <cell r="I1806">
            <v>5</v>
          </cell>
          <cell r="J1806">
            <v>0.45100000000000001</v>
          </cell>
          <cell r="K1806">
            <v>18313250</v>
          </cell>
          <cell r="L1806">
            <v>0</v>
          </cell>
          <cell r="M1806">
            <v>18313250</v>
          </cell>
          <cell r="N1806">
            <v>18312250</v>
          </cell>
          <cell r="O1806">
            <v>0</v>
          </cell>
          <cell r="P1806">
            <v>18312250</v>
          </cell>
          <cell r="Q1806">
            <v>1000</v>
          </cell>
          <cell r="R1806">
            <v>0</v>
          </cell>
          <cell r="S1806">
            <v>0</v>
          </cell>
          <cell r="T1806">
            <v>0</v>
          </cell>
          <cell r="U1806">
            <v>1000</v>
          </cell>
          <cell r="V1806">
            <v>0</v>
          </cell>
          <cell r="W1806">
            <v>0</v>
          </cell>
        </row>
        <row r="1807">
          <cell r="D1807" t="str">
            <v>정보통신 사업본부</v>
          </cell>
          <cell r="E1807">
            <v>719960038</v>
          </cell>
          <cell r="F1807" t="str">
            <v>컴퓨터</v>
          </cell>
          <cell r="G1807" t="str">
            <v>1996.07.25</v>
          </cell>
          <cell r="H1807">
            <v>2000.12</v>
          </cell>
          <cell r="I1807">
            <v>5</v>
          </cell>
          <cell r="J1807">
            <v>0.45100000000000001</v>
          </cell>
          <cell r="K1807">
            <v>2044450</v>
          </cell>
          <cell r="L1807">
            <v>0</v>
          </cell>
          <cell r="M1807">
            <v>2044450</v>
          </cell>
          <cell r="N1807">
            <v>2043450</v>
          </cell>
          <cell r="O1807">
            <v>0</v>
          </cell>
          <cell r="P1807">
            <v>2043450</v>
          </cell>
          <cell r="Q1807">
            <v>1000</v>
          </cell>
          <cell r="R1807">
            <v>0</v>
          </cell>
          <cell r="S1807">
            <v>0</v>
          </cell>
          <cell r="T1807">
            <v>0</v>
          </cell>
          <cell r="U1807">
            <v>1000</v>
          </cell>
          <cell r="V1807">
            <v>0</v>
          </cell>
          <cell r="W1807">
            <v>0</v>
          </cell>
        </row>
        <row r="1808">
          <cell r="D1808" t="str">
            <v>정보통신 사업본부</v>
          </cell>
          <cell r="E1808">
            <v>719960048</v>
          </cell>
          <cell r="F1808" t="str">
            <v>집기비품</v>
          </cell>
          <cell r="G1808" t="str">
            <v>1996.09.02</v>
          </cell>
          <cell r="H1808">
            <v>2000.12</v>
          </cell>
          <cell r="I1808">
            <v>5</v>
          </cell>
          <cell r="J1808">
            <v>0.45100000000000001</v>
          </cell>
          <cell r="K1808">
            <v>47000000</v>
          </cell>
          <cell r="L1808">
            <v>0</v>
          </cell>
          <cell r="M1808">
            <v>47000000</v>
          </cell>
          <cell r="N1808">
            <v>46999000</v>
          </cell>
          <cell r="O1808">
            <v>0</v>
          </cell>
          <cell r="P1808">
            <v>46999000</v>
          </cell>
          <cell r="Q1808">
            <v>1000</v>
          </cell>
          <cell r="R1808">
            <v>0</v>
          </cell>
          <cell r="S1808">
            <v>0</v>
          </cell>
          <cell r="T1808">
            <v>0</v>
          </cell>
          <cell r="U1808">
            <v>1000</v>
          </cell>
          <cell r="V1808">
            <v>0</v>
          </cell>
          <cell r="W1808">
            <v>0</v>
          </cell>
        </row>
        <row r="1809">
          <cell r="D1809" t="str">
            <v>정보통신 사업본부</v>
          </cell>
          <cell r="E1809">
            <v>719960055</v>
          </cell>
          <cell r="F1809" t="str">
            <v>S500T-1S31외</v>
          </cell>
          <cell r="G1809" t="str">
            <v>1996.10.28</v>
          </cell>
          <cell r="H1809">
            <v>2000.12</v>
          </cell>
          <cell r="I1809">
            <v>5</v>
          </cell>
          <cell r="J1809">
            <v>0.45100000000000001</v>
          </cell>
          <cell r="K1809">
            <v>2744000</v>
          </cell>
          <cell r="L1809">
            <v>0</v>
          </cell>
          <cell r="M1809">
            <v>2744000</v>
          </cell>
          <cell r="N1809">
            <v>2743000</v>
          </cell>
          <cell r="O1809">
            <v>0</v>
          </cell>
          <cell r="P1809">
            <v>2743000</v>
          </cell>
          <cell r="Q1809">
            <v>1000</v>
          </cell>
          <cell r="R1809">
            <v>0</v>
          </cell>
          <cell r="S1809">
            <v>0</v>
          </cell>
          <cell r="T1809">
            <v>0</v>
          </cell>
          <cell r="U1809">
            <v>1000</v>
          </cell>
          <cell r="V1809">
            <v>0</v>
          </cell>
          <cell r="W1809">
            <v>0</v>
          </cell>
        </row>
        <row r="1810">
          <cell r="D1810" t="str">
            <v>정보통신 사업본부</v>
          </cell>
          <cell r="E1810">
            <v>719960057</v>
          </cell>
          <cell r="F1810" t="str">
            <v>노트북</v>
          </cell>
          <cell r="G1810" t="str">
            <v>1996.11.12</v>
          </cell>
          <cell r="H1810">
            <v>2000.09</v>
          </cell>
          <cell r="I1810">
            <v>5</v>
          </cell>
          <cell r="J1810">
            <v>0.45100000000000001</v>
          </cell>
          <cell r="K1810">
            <v>1910000</v>
          </cell>
          <cell r="L1810">
            <v>0</v>
          </cell>
          <cell r="M1810">
            <v>1910000</v>
          </cell>
          <cell r="N1810">
            <v>1909000</v>
          </cell>
          <cell r="O1810">
            <v>0</v>
          </cell>
          <cell r="P1810">
            <v>1909000</v>
          </cell>
          <cell r="Q1810">
            <v>1000</v>
          </cell>
          <cell r="R1810">
            <v>0</v>
          </cell>
          <cell r="S1810">
            <v>0</v>
          </cell>
          <cell r="T1810">
            <v>0</v>
          </cell>
          <cell r="U1810">
            <v>1000</v>
          </cell>
          <cell r="V1810">
            <v>0</v>
          </cell>
          <cell r="W1810">
            <v>0</v>
          </cell>
        </row>
        <row r="1811">
          <cell r="D1811" t="str">
            <v>정보통신 사업본부</v>
          </cell>
          <cell r="E1811">
            <v>719960058</v>
          </cell>
          <cell r="F1811" t="str">
            <v>PC</v>
          </cell>
          <cell r="G1811" t="str">
            <v>1996.11.12</v>
          </cell>
          <cell r="H1811">
            <v>2000.12</v>
          </cell>
          <cell r="I1811">
            <v>5</v>
          </cell>
          <cell r="J1811">
            <v>0.45100000000000001</v>
          </cell>
          <cell r="K1811">
            <v>2350000</v>
          </cell>
          <cell r="L1811">
            <v>0</v>
          </cell>
          <cell r="M1811">
            <v>2350000</v>
          </cell>
          <cell r="N1811">
            <v>2349000</v>
          </cell>
          <cell r="O1811">
            <v>0</v>
          </cell>
          <cell r="P1811">
            <v>2349000</v>
          </cell>
          <cell r="Q1811">
            <v>1000</v>
          </cell>
          <cell r="R1811">
            <v>0</v>
          </cell>
          <cell r="S1811">
            <v>0</v>
          </cell>
          <cell r="T1811">
            <v>0</v>
          </cell>
          <cell r="U1811">
            <v>1000</v>
          </cell>
          <cell r="V1811">
            <v>0</v>
          </cell>
          <cell r="W1811">
            <v>0</v>
          </cell>
        </row>
        <row r="1812">
          <cell r="D1812" t="str">
            <v>정보통신 사업본부</v>
          </cell>
          <cell r="E1812">
            <v>719960061</v>
          </cell>
          <cell r="F1812" t="str">
            <v>Note Book</v>
          </cell>
          <cell r="G1812" t="str">
            <v>1996.11.27</v>
          </cell>
          <cell r="H1812">
            <v>2000.12</v>
          </cell>
          <cell r="I1812">
            <v>5</v>
          </cell>
          <cell r="J1812">
            <v>0.45100000000000001</v>
          </cell>
          <cell r="K1812">
            <v>2544000</v>
          </cell>
          <cell r="L1812">
            <v>0</v>
          </cell>
          <cell r="M1812">
            <v>2544000</v>
          </cell>
          <cell r="N1812">
            <v>2543000</v>
          </cell>
          <cell r="O1812">
            <v>0</v>
          </cell>
          <cell r="P1812">
            <v>2543000</v>
          </cell>
          <cell r="Q1812">
            <v>1000</v>
          </cell>
          <cell r="R1812">
            <v>0</v>
          </cell>
          <cell r="S1812">
            <v>0</v>
          </cell>
          <cell r="T1812">
            <v>0</v>
          </cell>
          <cell r="U1812">
            <v>1000</v>
          </cell>
          <cell r="V1812">
            <v>0</v>
          </cell>
          <cell r="W1812">
            <v>0</v>
          </cell>
        </row>
        <row r="1813">
          <cell r="D1813" t="str">
            <v>정보통신 사업본부</v>
          </cell>
          <cell r="E1813">
            <v>719960063</v>
          </cell>
          <cell r="F1813" t="str">
            <v>NOTE BOOK</v>
          </cell>
          <cell r="G1813" t="str">
            <v>1996.11.29</v>
          </cell>
          <cell r="H1813">
            <v>2000.12</v>
          </cell>
          <cell r="I1813">
            <v>5</v>
          </cell>
          <cell r="J1813">
            <v>0.45100000000000001</v>
          </cell>
          <cell r="K1813">
            <v>2915000</v>
          </cell>
          <cell r="L1813">
            <v>0</v>
          </cell>
          <cell r="M1813">
            <v>2915000</v>
          </cell>
          <cell r="N1813">
            <v>2914000</v>
          </cell>
          <cell r="O1813">
            <v>0</v>
          </cell>
          <cell r="P1813">
            <v>2914000</v>
          </cell>
          <cell r="Q1813">
            <v>1000</v>
          </cell>
          <cell r="R1813">
            <v>0</v>
          </cell>
          <cell r="S1813">
            <v>0</v>
          </cell>
          <cell r="T1813">
            <v>0</v>
          </cell>
          <cell r="U1813">
            <v>1000</v>
          </cell>
          <cell r="V1813">
            <v>0</v>
          </cell>
          <cell r="W1813">
            <v>0</v>
          </cell>
        </row>
        <row r="1814">
          <cell r="D1814" t="str">
            <v>정보통신 사업본부</v>
          </cell>
          <cell r="E1814">
            <v>719960065</v>
          </cell>
          <cell r="F1814" t="str">
            <v>레이져프린터</v>
          </cell>
          <cell r="G1814" t="str">
            <v>1996.11.12</v>
          </cell>
          <cell r="H1814">
            <v>2000.12</v>
          </cell>
          <cell r="I1814">
            <v>5</v>
          </cell>
          <cell r="J1814">
            <v>0.45100000000000001</v>
          </cell>
          <cell r="K1814">
            <v>1750000</v>
          </cell>
          <cell r="L1814">
            <v>0</v>
          </cell>
          <cell r="M1814">
            <v>1750000</v>
          </cell>
          <cell r="N1814">
            <v>1749000</v>
          </cell>
          <cell r="O1814">
            <v>0</v>
          </cell>
          <cell r="P1814">
            <v>1749000</v>
          </cell>
          <cell r="Q1814">
            <v>1000</v>
          </cell>
          <cell r="R1814">
            <v>0</v>
          </cell>
          <cell r="S1814">
            <v>0</v>
          </cell>
          <cell r="T1814">
            <v>0</v>
          </cell>
          <cell r="U1814">
            <v>1000</v>
          </cell>
          <cell r="V1814">
            <v>0</v>
          </cell>
          <cell r="W1814">
            <v>0</v>
          </cell>
        </row>
        <row r="1815">
          <cell r="D1815" t="str">
            <v>정보통신 사업본부</v>
          </cell>
          <cell r="E1815">
            <v>719960066</v>
          </cell>
          <cell r="F1815" t="str">
            <v>DESK TOP PC</v>
          </cell>
          <cell r="G1815" t="str">
            <v>1996.11.12</v>
          </cell>
          <cell r="H1815">
            <v>2000.12</v>
          </cell>
          <cell r="I1815">
            <v>5</v>
          </cell>
          <cell r="J1815">
            <v>0.45100000000000001</v>
          </cell>
          <cell r="K1815">
            <v>1550000</v>
          </cell>
          <cell r="L1815">
            <v>0</v>
          </cell>
          <cell r="M1815">
            <v>1550000</v>
          </cell>
          <cell r="N1815">
            <v>1549000</v>
          </cell>
          <cell r="O1815">
            <v>0</v>
          </cell>
          <cell r="P1815">
            <v>1549000</v>
          </cell>
          <cell r="Q1815">
            <v>1000</v>
          </cell>
          <cell r="R1815">
            <v>0</v>
          </cell>
          <cell r="S1815">
            <v>0</v>
          </cell>
          <cell r="T1815">
            <v>0</v>
          </cell>
          <cell r="U1815">
            <v>1000</v>
          </cell>
          <cell r="V1815">
            <v>0</v>
          </cell>
          <cell r="W1815">
            <v>0</v>
          </cell>
        </row>
        <row r="1816">
          <cell r="D1816" t="str">
            <v>정보통신 사업본부</v>
          </cell>
          <cell r="E1816">
            <v>719960067</v>
          </cell>
          <cell r="F1816" t="str">
            <v>NOTE BOOK PC</v>
          </cell>
          <cell r="G1816" t="str">
            <v>1996.11.12</v>
          </cell>
          <cell r="H1816">
            <v>2000.12</v>
          </cell>
          <cell r="I1816">
            <v>5</v>
          </cell>
          <cell r="J1816">
            <v>0.45100000000000001</v>
          </cell>
          <cell r="K1816">
            <v>14831640</v>
          </cell>
          <cell r="L1816">
            <v>0</v>
          </cell>
          <cell r="M1816">
            <v>14831640</v>
          </cell>
          <cell r="N1816">
            <v>14830640</v>
          </cell>
          <cell r="O1816">
            <v>0</v>
          </cell>
          <cell r="P1816">
            <v>14830640</v>
          </cell>
          <cell r="Q1816">
            <v>1000</v>
          </cell>
          <cell r="R1816">
            <v>0</v>
          </cell>
          <cell r="S1816">
            <v>0</v>
          </cell>
          <cell r="T1816">
            <v>0</v>
          </cell>
          <cell r="U1816">
            <v>1000</v>
          </cell>
          <cell r="V1816">
            <v>0</v>
          </cell>
          <cell r="W1816">
            <v>0</v>
          </cell>
        </row>
        <row r="1817">
          <cell r="D1817" t="str">
            <v>정보통신 사업본부</v>
          </cell>
          <cell r="E1817">
            <v>719970039</v>
          </cell>
          <cell r="F1817" t="str">
            <v>노트북</v>
          </cell>
          <cell r="G1817" t="str">
            <v>1997.05.23</v>
          </cell>
          <cell r="H1817">
            <v>2001.07</v>
          </cell>
          <cell r="I1817">
            <v>5</v>
          </cell>
          <cell r="J1817">
            <v>0.45100000000000001</v>
          </cell>
          <cell r="K1817">
            <v>2886000</v>
          </cell>
          <cell r="L1817">
            <v>0</v>
          </cell>
          <cell r="M1817">
            <v>2886000</v>
          </cell>
          <cell r="N1817">
            <v>2885000</v>
          </cell>
          <cell r="O1817">
            <v>0</v>
          </cell>
          <cell r="P1817">
            <v>2885000</v>
          </cell>
          <cell r="Q1817">
            <v>1000</v>
          </cell>
          <cell r="R1817">
            <v>0</v>
          </cell>
          <cell r="S1817">
            <v>0</v>
          </cell>
          <cell r="T1817">
            <v>0</v>
          </cell>
          <cell r="U1817">
            <v>1000</v>
          </cell>
          <cell r="V1817">
            <v>0</v>
          </cell>
          <cell r="W1817">
            <v>0</v>
          </cell>
        </row>
        <row r="1818">
          <cell r="D1818" t="str">
            <v>정보통신 사업본부</v>
          </cell>
          <cell r="E1818">
            <v>719990004</v>
          </cell>
          <cell r="F1818" t="str">
            <v>가구외</v>
          </cell>
          <cell r="G1818" t="str">
            <v>1999.01.30</v>
          </cell>
          <cell r="I1818">
            <v>5</v>
          </cell>
          <cell r="J1818">
            <v>0.45100000000000001</v>
          </cell>
          <cell r="K1818">
            <v>3366000</v>
          </cell>
          <cell r="L1818">
            <v>0</v>
          </cell>
          <cell r="M1818">
            <v>3366000</v>
          </cell>
          <cell r="N1818">
            <v>2809031</v>
          </cell>
          <cell r="O1818">
            <v>251193</v>
          </cell>
          <cell r="P1818">
            <v>3060224</v>
          </cell>
          <cell r="Q1818">
            <v>305776</v>
          </cell>
          <cell r="R1818">
            <v>0</v>
          </cell>
          <cell r="S1818">
            <v>0</v>
          </cell>
          <cell r="T1818">
            <v>251193</v>
          </cell>
          <cell r="U1818">
            <v>305776</v>
          </cell>
          <cell r="V1818">
            <v>137904</v>
          </cell>
          <cell r="W1818">
            <v>137904</v>
          </cell>
        </row>
        <row r="1819">
          <cell r="D1819" t="str">
            <v>정보통신 전북PCS팀</v>
          </cell>
          <cell r="E1819">
            <v>719980024</v>
          </cell>
          <cell r="F1819" t="str">
            <v>복사기(제록스-230x)</v>
          </cell>
          <cell r="G1819" t="str">
            <v>1998.12.04</v>
          </cell>
          <cell r="I1819">
            <v>5</v>
          </cell>
          <cell r="J1819">
            <v>0.45100000000000001</v>
          </cell>
          <cell r="K1819">
            <v>1181818</v>
          </cell>
          <cell r="L1819">
            <v>0</v>
          </cell>
          <cell r="M1819">
            <v>1181818</v>
          </cell>
          <cell r="N1819">
            <v>1037890</v>
          </cell>
          <cell r="O1819">
            <v>64912</v>
          </cell>
          <cell r="P1819">
            <v>1102802</v>
          </cell>
          <cell r="Q1819">
            <v>79016</v>
          </cell>
          <cell r="R1819">
            <v>0</v>
          </cell>
          <cell r="S1819">
            <v>0</v>
          </cell>
          <cell r="T1819">
            <v>64912</v>
          </cell>
          <cell r="U1819">
            <v>79016</v>
          </cell>
          <cell r="V1819">
            <v>35636</v>
          </cell>
          <cell r="W1819">
            <v>35636</v>
          </cell>
        </row>
        <row r="1820">
          <cell r="D1820" t="str">
            <v>정보통신 전북PCS팀</v>
          </cell>
          <cell r="E1820">
            <v>719990001</v>
          </cell>
          <cell r="F1820" t="str">
            <v>노트북 LG 315ED</v>
          </cell>
          <cell r="G1820" t="str">
            <v>1999.01.04</v>
          </cell>
          <cell r="I1820">
            <v>5</v>
          </cell>
          <cell r="J1820">
            <v>0.45100000000000001</v>
          </cell>
          <cell r="K1820">
            <v>3909090</v>
          </cell>
          <cell r="L1820">
            <v>0</v>
          </cell>
          <cell r="M1820">
            <v>3909090</v>
          </cell>
          <cell r="N1820">
            <v>3262257</v>
          </cell>
          <cell r="O1820">
            <v>291722</v>
          </cell>
          <cell r="P1820">
            <v>3553979</v>
          </cell>
          <cell r="Q1820">
            <v>355111</v>
          </cell>
          <cell r="R1820">
            <v>0</v>
          </cell>
          <cell r="S1820">
            <v>0</v>
          </cell>
          <cell r="T1820">
            <v>291722</v>
          </cell>
          <cell r="U1820">
            <v>355111</v>
          </cell>
          <cell r="V1820">
            <v>160155</v>
          </cell>
          <cell r="W1820">
            <v>160155</v>
          </cell>
        </row>
        <row r="1821">
          <cell r="D1821" t="str">
            <v>정보통신 전북PCS팀</v>
          </cell>
          <cell r="E1821">
            <v>719990024</v>
          </cell>
          <cell r="F1821" t="str">
            <v>노트북</v>
          </cell>
          <cell r="G1821" t="str">
            <v>1999.07.23</v>
          </cell>
          <cell r="I1821">
            <v>5</v>
          </cell>
          <cell r="J1821">
            <v>0.45100000000000001</v>
          </cell>
          <cell r="K1821">
            <v>6852000</v>
          </cell>
          <cell r="L1821">
            <v>0</v>
          </cell>
          <cell r="M1821">
            <v>6852000</v>
          </cell>
          <cell r="N1821">
            <v>5252503</v>
          </cell>
          <cell r="O1821">
            <v>721373</v>
          </cell>
          <cell r="P1821">
            <v>5973876</v>
          </cell>
          <cell r="Q1821">
            <v>878124</v>
          </cell>
          <cell r="R1821">
            <v>0</v>
          </cell>
          <cell r="S1821">
            <v>0</v>
          </cell>
          <cell r="T1821">
            <v>721373</v>
          </cell>
          <cell r="U1821">
            <v>878124</v>
          </cell>
          <cell r="V1821">
            <v>396033</v>
          </cell>
          <cell r="W1821">
            <v>396033</v>
          </cell>
        </row>
        <row r="1822">
          <cell r="D1822" t="str">
            <v>정보통신 전북PCS팀</v>
          </cell>
          <cell r="E1822">
            <v>720000013</v>
          </cell>
          <cell r="F1822" t="str">
            <v>광파워 메타(OLP-6)</v>
          </cell>
          <cell r="G1822" t="str">
            <v>2000.03.31</v>
          </cell>
          <cell r="I1822">
            <v>5</v>
          </cell>
          <cell r="J1822">
            <v>0.45100000000000001</v>
          </cell>
          <cell r="K1822">
            <v>2400000</v>
          </cell>
          <cell r="L1822">
            <v>0</v>
          </cell>
          <cell r="M1822">
            <v>2400000</v>
          </cell>
          <cell r="N1822">
            <v>1676638</v>
          </cell>
          <cell r="O1822">
            <v>326236</v>
          </cell>
          <cell r="P1822">
            <v>2002874</v>
          </cell>
          <cell r="Q1822">
            <v>397126</v>
          </cell>
          <cell r="R1822">
            <v>0</v>
          </cell>
          <cell r="S1822">
            <v>0</v>
          </cell>
          <cell r="T1822">
            <v>326236</v>
          </cell>
          <cell r="U1822">
            <v>397126</v>
          </cell>
          <cell r="V1822">
            <v>179103</v>
          </cell>
          <cell r="W1822">
            <v>179103</v>
          </cell>
        </row>
        <row r="1823">
          <cell r="D1823" t="str">
            <v>통신공장</v>
          </cell>
          <cell r="E1823">
            <v>719940029</v>
          </cell>
          <cell r="F1823" t="str">
            <v>STRATUS COMPUTER</v>
          </cell>
          <cell r="G1823" t="str">
            <v>1994.05.31</v>
          </cell>
          <cell r="H1823">
            <v>2001.11</v>
          </cell>
          <cell r="I1823">
            <v>5</v>
          </cell>
          <cell r="J1823">
            <v>0.45100000000000001</v>
          </cell>
          <cell r="K1823">
            <v>116932171</v>
          </cell>
          <cell r="L1823">
            <v>0</v>
          </cell>
          <cell r="M1823">
            <v>116932171</v>
          </cell>
          <cell r="N1823">
            <v>116931171</v>
          </cell>
          <cell r="O1823">
            <v>0</v>
          </cell>
          <cell r="P1823">
            <v>116931171</v>
          </cell>
          <cell r="Q1823">
            <v>1000</v>
          </cell>
          <cell r="R1823">
            <v>0</v>
          </cell>
          <cell r="S1823">
            <v>0</v>
          </cell>
          <cell r="T1823">
            <v>0</v>
          </cell>
          <cell r="U1823">
            <v>1000</v>
          </cell>
          <cell r="V1823">
            <v>0</v>
          </cell>
          <cell r="W1823">
            <v>0</v>
          </cell>
        </row>
        <row r="1824">
          <cell r="D1824" t="str">
            <v>통신공장</v>
          </cell>
          <cell r="E1824">
            <v>719980003</v>
          </cell>
          <cell r="F1824" t="str">
            <v>에어컨</v>
          </cell>
          <cell r="G1824" t="str">
            <v>1998.07.14</v>
          </cell>
          <cell r="I1824">
            <v>5</v>
          </cell>
          <cell r="J1824">
            <v>0.45100000000000001</v>
          </cell>
          <cell r="K1824">
            <v>1963637</v>
          </cell>
          <cell r="L1824">
            <v>0</v>
          </cell>
          <cell r="M1824">
            <v>1963637</v>
          </cell>
          <cell r="N1824">
            <v>1724495</v>
          </cell>
          <cell r="O1824">
            <v>107853</v>
          </cell>
          <cell r="P1824">
            <v>1832348</v>
          </cell>
          <cell r="Q1824">
            <v>131289</v>
          </cell>
          <cell r="R1824">
            <v>0</v>
          </cell>
          <cell r="S1824">
            <v>0</v>
          </cell>
          <cell r="T1824">
            <v>107853</v>
          </cell>
          <cell r="U1824">
            <v>131289</v>
          </cell>
          <cell r="V1824">
            <v>59211</v>
          </cell>
          <cell r="W1824">
            <v>59211</v>
          </cell>
        </row>
        <row r="1825">
          <cell r="D1825" t="str">
            <v>통신공장</v>
          </cell>
          <cell r="E1825">
            <v>720000023</v>
          </cell>
          <cell r="F1825" t="str">
            <v>AL방범창</v>
          </cell>
          <cell r="G1825" t="str">
            <v>2000.05.30</v>
          </cell>
          <cell r="I1825">
            <v>5</v>
          </cell>
          <cell r="J1825">
            <v>0.45100000000000001</v>
          </cell>
          <cell r="K1825">
            <v>1400000</v>
          </cell>
          <cell r="L1825">
            <v>0</v>
          </cell>
          <cell r="M1825">
            <v>1400000</v>
          </cell>
          <cell r="N1825">
            <v>978039</v>
          </cell>
          <cell r="O1825">
            <v>190304</v>
          </cell>
          <cell r="P1825">
            <v>1168343</v>
          </cell>
          <cell r="Q1825">
            <v>231657</v>
          </cell>
          <cell r="R1825">
            <v>0</v>
          </cell>
          <cell r="S1825">
            <v>0</v>
          </cell>
          <cell r="T1825">
            <v>190304</v>
          </cell>
          <cell r="U1825">
            <v>231657</v>
          </cell>
          <cell r="V1825">
            <v>104477</v>
          </cell>
          <cell r="W1825">
            <v>104477</v>
          </cell>
        </row>
        <row r="1826">
          <cell r="D1826" t="str">
            <v>통신공장 생산,관리팀</v>
          </cell>
          <cell r="E1826">
            <v>719970006</v>
          </cell>
          <cell r="F1826" t="str">
            <v>컴퓨터</v>
          </cell>
          <cell r="G1826" t="str">
            <v>1997.02.04</v>
          </cell>
          <cell r="H1826">
            <v>2001.07</v>
          </cell>
          <cell r="I1826">
            <v>5</v>
          </cell>
          <cell r="J1826">
            <v>0.45100000000000001</v>
          </cell>
          <cell r="K1826">
            <v>1409000</v>
          </cell>
          <cell r="L1826">
            <v>0</v>
          </cell>
          <cell r="M1826">
            <v>1409000</v>
          </cell>
          <cell r="N1826">
            <v>1408000</v>
          </cell>
          <cell r="O1826">
            <v>0</v>
          </cell>
          <cell r="P1826">
            <v>1408000</v>
          </cell>
          <cell r="Q1826">
            <v>1000</v>
          </cell>
          <cell r="R1826">
            <v>0</v>
          </cell>
          <cell r="S1826">
            <v>0</v>
          </cell>
          <cell r="T1826">
            <v>0</v>
          </cell>
          <cell r="U1826">
            <v>1000</v>
          </cell>
          <cell r="V1826">
            <v>0</v>
          </cell>
          <cell r="W1826">
            <v>0</v>
          </cell>
        </row>
        <row r="1827">
          <cell r="D1827" t="str">
            <v>통신공장 생산,관리팀</v>
          </cell>
          <cell r="E1827">
            <v>719970080</v>
          </cell>
          <cell r="F1827" t="str">
            <v>컴퓨터</v>
          </cell>
          <cell r="G1827" t="str">
            <v>1997.07.28</v>
          </cell>
          <cell r="H1827">
            <v>2002.04</v>
          </cell>
          <cell r="I1827">
            <v>5</v>
          </cell>
          <cell r="J1827">
            <v>0.45100000000000001</v>
          </cell>
          <cell r="K1827">
            <v>4074000</v>
          </cell>
          <cell r="L1827">
            <v>0</v>
          </cell>
          <cell r="M1827">
            <v>4074000</v>
          </cell>
          <cell r="N1827">
            <v>3839816</v>
          </cell>
          <cell r="O1827">
            <v>233184</v>
          </cell>
          <cell r="P1827">
            <v>4073000</v>
          </cell>
          <cell r="Q1827">
            <v>1000</v>
          </cell>
          <cell r="R1827">
            <v>0</v>
          </cell>
          <cell r="S1827">
            <v>0</v>
          </cell>
          <cell r="T1827">
            <v>233184</v>
          </cell>
          <cell r="U1827">
            <v>1000</v>
          </cell>
          <cell r="V1827">
            <v>0</v>
          </cell>
          <cell r="W1827">
            <v>0</v>
          </cell>
        </row>
        <row r="1828">
          <cell r="D1828" t="str">
            <v>통신공장 생산,관리팀</v>
          </cell>
          <cell r="E1828">
            <v>719970091</v>
          </cell>
          <cell r="F1828" t="str">
            <v>키폰주장치외</v>
          </cell>
          <cell r="G1828" t="str">
            <v>1997.08.28</v>
          </cell>
          <cell r="H1828">
            <v>2002.04</v>
          </cell>
          <cell r="I1828">
            <v>5</v>
          </cell>
          <cell r="J1828">
            <v>0.45100000000000001</v>
          </cell>
          <cell r="K1828">
            <v>2405000</v>
          </cell>
          <cell r="L1828">
            <v>0</v>
          </cell>
          <cell r="M1828">
            <v>2405000</v>
          </cell>
          <cell r="N1828">
            <v>2266754</v>
          </cell>
          <cell r="O1828">
            <v>137246</v>
          </cell>
          <cell r="P1828">
            <v>2404000</v>
          </cell>
          <cell r="Q1828">
            <v>1000</v>
          </cell>
          <cell r="R1828">
            <v>0</v>
          </cell>
          <cell r="S1828">
            <v>0</v>
          </cell>
          <cell r="T1828">
            <v>137246</v>
          </cell>
          <cell r="U1828">
            <v>1000</v>
          </cell>
          <cell r="V1828">
            <v>0</v>
          </cell>
          <cell r="W1828">
            <v>0</v>
          </cell>
        </row>
        <row r="1829">
          <cell r="D1829" t="str">
            <v>통신공장 생산,관리팀</v>
          </cell>
          <cell r="E1829">
            <v>719970092</v>
          </cell>
          <cell r="F1829" t="str">
            <v>컴퓨터</v>
          </cell>
          <cell r="G1829" t="str">
            <v>1997.08.19</v>
          </cell>
          <cell r="H1829">
            <v>2002.04</v>
          </cell>
          <cell r="I1829">
            <v>5</v>
          </cell>
          <cell r="J1829">
            <v>0.45100000000000001</v>
          </cell>
          <cell r="K1829">
            <v>1479000</v>
          </cell>
          <cell r="L1829">
            <v>0</v>
          </cell>
          <cell r="M1829">
            <v>1479000</v>
          </cell>
          <cell r="N1829">
            <v>1393983</v>
          </cell>
          <cell r="O1829">
            <v>84017</v>
          </cell>
          <cell r="P1829">
            <v>1478000</v>
          </cell>
          <cell r="Q1829">
            <v>1000</v>
          </cell>
          <cell r="R1829">
            <v>0</v>
          </cell>
          <cell r="S1829">
            <v>0</v>
          </cell>
          <cell r="T1829">
            <v>84017</v>
          </cell>
          <cell r="U1829">
            <v>1000</v>
          </cell>
          <cell r="V1829">
            <v>0</v>
          </cell>
          <cell r="W1829">
            <v>0</v>
          </cell>
        </row>
        <row r="1830">
          <cell r="D1830" t="str">
            <v>통신연구소</v>
          </cell>
          <cell r="E1830">
            <v>719940032</v>
          </cell>
          <cell r="F1830" t="str">
            <v>복사기</v>
          </cell>
          <cell r="G1830" t="str">
            <v>1994.06.25</v>
          </cell>
          <cell r="H1830">
            <v>2000.03</v>
          </cell>
          <cell r="I1830">
            <v>5</v>
          </cell>
          <cell r="J1830">
            <v>0.45100000000000001</v>
          </cell>
          <cell r="K1830">
            <v>3000000</v>
          </cell>
          <cell r="L1830">
            <v>0</v>
          </cell>
          <cell r="M1830">
            <v>3000000</v>
          </cell>
          <cell r="N1830">
            <v>2999000</v>
          </cell>
          <cell r="O1830">
            <v>0</v>
          </cell>
          <cell r="P1830">
            <v>2999000</v>
          </cell>
          <cell r="Q1830">
            <v>1000</v>
          </cell>
          <cell r="R1830">
            <v>0</v>
          </cell>
          <cell r="S1830">
            <v>0</v>
          </cell>
          <cell r="T1830">
            <v>0</v>
          </cell>
          <cell r="U1830">
            <v>1000</v>
          </cell>
          <cell r="V1830">
            <v>0</v>
          </cell>
          <cell r="W1830">
            <v>0</v>
          </cell>
        </row>
        <row r="1831">
          <cell r="D1831" t="str">
            <v>통신연구소</v>
          </cell>
          <cell r="E1831">
            <v>719940050</v>
          </cell>
          <cell r="F1831" t="str">
            <v>컴퓨터</v>
          </cell>
          <cell r="G1831" t="str">
            <v>1994.08.31</v>
          </cell>
          <cell r="H1831">
            <v>2000.03</v>
          </cell>
          <cell r="I1831">
            <v>5</v>
          </cell>
          <cell r="J1831">
            <v>0.45100000000000001</v>
          </cell>
          <cell r="K1831">
            <v>4410000</v>
          </cell>
          <cell r="L1831">
            <v>0</v>
          </cell>
          <cell r="M1831">
            <v>4410000</v>
          </cell>
          <cell r="N1831">
            <v>4409000</v>
          </cell>
          <cell r="O1831">
            <v>0</v>
          </cell>
          <cell r="P1831">
            <v>4409000</v>
          </cell>
          <cell r="Q1831">
            <v>1000</v>
          </cell>
          <cell r="R1831">
            <v>0</v>
          </cell>
          <cell r="S1831">
            <v>0</v>
          </cell>
          <cell r="T1831">
            <v>0</v>
          </cell>
          <cell r="U1831">
            <v>1000</v>
          </cell>
          <cell r="V1831">
            <v>0</v>
          </cell>
          <cell r="W1831">
            <v>0</v>
          </cell>
        </row>
        <row r="1832">
          <cell r="D1832" t="str">
            <v>통신연구소</v>
          </cell>
          <cell r="E1832">
            <v>719950023</v>
          </cell>
          <cell r="F1832" t="str">
            <v>POWER PC 486</v>
          </cell>
          <cell r="G1832" t="str">
            <v>1995.04.29</v>
          </cell>
          <cell r="H1832">
            <v>2000.07</v>
          </cell>
          <cell r="I1832">
            <v>5</v>
          </cell>
          <cell r="J1832">
            <v>0.45100000000000001</v>
          </cell>
          <cell r="K1832">
            <v>3100000</v>
          </cell>
          <cell r="L1832">
            <v>0</v>
          </cell>
          <cell r="M1832">
            <v>3100000</v>
          </cell>
          <cell r="N1832">
            <v>3099000</v>
          </cell>
          <cell r="O1832">
            <v>0</v>
          </cell>
          <cell r="P1832">
            <v>3099000</v>
          </cell>
          <cell r="Q1832">
            <v>1000</v>
          </cell>
          <cell r="R1832">
            <v>0</v>
          </cell>
          <cell r="S1832">
            <v>0</v>
          </cell>
          <cell r="T1832">
            <v>0</v>
          </cell>
          <cell r="U1832">
            <v>1000</v>
          </cell>
          <cell r="V1832">
            <v>0</v>
          </cell>
          <cell r="W1832">
            <v>0</v>
          </cell>
        </row>
        <row r="1833">
          <cell r="D1833" t="str">
            <v>통신연구소</v>
          </cell>
          <cell r="E1833">
            <v>719960017</v>
          </cell>
          <cell r="F1833" t="str">
            <v>컴퓨터</v>
          </cell>
          <cell r="G1833" t="str">
            <v>1996.05.02</v>
          </cell>
          <cell r="H1833">
            <v>2000.04</v>
          </cell>
          <cell r="I1833">
            <v>5</v>
          </cell>
          <cell r="J1833">
            <v>0.45100000000000001</v>
          </cell>
          <cell r="K1833">
            <v>4536000</v>
          </cell>
          <cell r="L1833">
            <v>0</v>
          </cell>
          <cell r="M1833">
            <v>4536000</v>
          </cell>
          <cell r="N1833">
            <v>4535000</v>
          </cell>
          <cell r="O1833">
            <v>0</v>
          </cell>
          <cell r="P1833">
            <v>4535000</v>
          </cell>
          <cell r="Q1833">
            <v>1000</v>
          </cell>
          <cell r="R1833">
            <v>0</v>
          </cell>
          <cell r="S1833">
            <v>0</v>
          </cell>
          <cell r="T1833">
            <v>0</v>
          </cell>
          <cell r="U1833">
            <v>1000</v>
          </cell>
          <cell r="V1833">
            <v>0</v>
          </cell>
          <cell r="W1833">
            <v>0</v>
          </cell>
        </row>
        <row r="1834">
          <cell r="D1834" t="str">
            <v>통신연구소</v>
          </cell>
          <cell r="E1834">
            <v>719960069</v>
          </cell>
          <cell r="F1834" t="str">
            <v>컴퓨터</v>
          </cell>
          <cell r="G1834" t="str">
            <v>1996.12.18</v>
          </cell>
          <cell r="H1834">
            <v>2000.12</v>
          </cell>
          <cell r="I1834">
            <v>5</v>
          </cell>
          <cell r="J1834">
            <v>0.45100000000000001</v>
          </cell>
          <cell r="K1834">
            <v>13822800</v>
          </cell>
          <cell r="L1834">
            <v>0</v>
          </cell>
          <cell r="M1834">
            <v>13822800</v>
          </cell>
          <cell r="N1834">
            <v>13821800</v>
          </cell>
          <cell r="O1834">
            <v>0</v>
          </cell>
          <cell r="P1834">
            <v>13821800</v>
          </cell>
          <cell r="Q1834">
            <v>1000</v>
          </cell>
          <cell r="R1834">
            <v>0</v>
          </cell>
          <cell r="S1834">
            <v>0</v>
          </cell>
          <cell r="T1834">
            <v>0</v>
          </cell>
          <cell r="U1834">
            <v>1000</v>
          </cell>
          <cell r="V1834">
            <v>0</v>
          </cell>
          <cell r="W1834">
            <v>0</v>
          </cell>
        </row>
        <row r="1835">
          <cell r="D1835" t="str">
            <v>통신연구소</v>
          </cell>
          <cell r="E1835">
            <v>719970010</v>
          </cell>
          <cell r="F1835" t="str">
            <v>노트북</v>
          </cell>
          <cell r="G1835" t="str">
            <v>1997.03.11</v>
          </cell>
          <cell r="H1835">
            <v>2001.07</v>
          </cell>
          <cell r="I1835">
            <v>5</v>
          </cell>
          <cell r="J1835">
            <v>0.45100000000000001</v>
          </cell>
          <cell r="K1835">
            <v>4114400</v>
          </cell>
          <cell r="L1835">
            <v>0</v>
          </cell>
          <cell r="M1835">
            <v>4114400</v>
          </cell>
          <cell r="N1835">
            <v>4113400</v>
          </cell>
          <cell r="O1835">
            <v>0</v>
          </cell>
          <cell r="P1835">
            <v>4113400</v>
          </cell>
          <cell r="Q1835">
            <v>1000</v>
          </cell>
          <cell r="R1835">
            <v>0</v>
          </cell>
          <cell r="S1835">
            <v>0</v>
          </cell>
          <cell r="T1835">
            <v>0</v>
          </cell>
          <cell r="U1835">
            <v>1000</v>
          </cell>
          <cell r="V1835">
            <v>0</v>
          </cell>
          <cell r="W1835">
            <v>0</v>
          </cell>
        </row>
        <row r="1836">
          <cell r="D1836" t="str">
            <v>통신연구소</v>
          </cell>
          <cell r="E1836">
            <v>719970011</v>
          </cell>
          <cell r="F1836" t="str">
            <v>CPU PRO 180MHZ</v>
          </cell>
          <cell r="G1836" t="str">
            <v>1997.02.14</v>
          </cell>
          <cell r="H1836">
            <v>2001.07</v>
          </cell>
          <cell r="I1836">
            <v>5</v>
          </cell>
          <cell r="J1836">
            <v>0.45100000000000001</v>
          </cell>
          <cell r="K1836">
            <v>2882000</v>
          </cell>
          <cell r="L1836">
            <v>0</v>
          </cell>
          <cell r="M1836">
            <v>2882000</v>
          </cell>
          <cell r="N1836">
            <v>2881000</v>
          </cell>
          <cell r="O1836">
            <v>0</v>
          </cell>
          <cell r="P1836">
            <v>2881000</v>
          </cell>
          <cell r="Q1836">
            <v>1000</v>
          </cell>
          <cell r="R1836">
            <v>0</v>
          </cell>
          <cell r="S1836">
            <v>0</v>
          </cell>
          <cell r="T1836">
            <v>0</v>
          </cell>
          <cell r="U1836">
            <v>1000</v>
          </cell>
          <cell r="V1836">
            <v>0</v>
          </cell>
          <cell r="W1836">
            <v>0</v>
          </cell>
        </row>
        <row r="1837">
          <cell r="D1837" t="str">
            <v>통신연구소</v>
          </cell>
          <cell r="E1837">
            <v>719970012</v>
          </cell>
          <cell r="F1837" t="str">
            <v>소프트웨어</v>
          </cell>
          <cell r="G1837" t="str">
            <v>1997.02.18</v>
          </cell>
          <cell r="H1837">
            <v>2001.07</v>
          </cell>
          <cell r="I1837">
            <v>5</v>
          </cell>
          <cell r="J1837">
            <v>0.45100000000000001</v>
          </cell>
          <cell r="K1837">
            <v>2398181</v>
          </cell>
          <cell r="L1837">
            <v>0</v>
          </cell>
          <cell r="M1837">
            <v>2398181</v>
          </cell>
          <cell r="N1837">
            <v>2397181</v>
          </cell>
          <cell r="O1837">
            <v>0</v>
          </cell>
          <cell r="P1837">
            <v>2397181</v>
          </cell>
          <cell r="Q1837">
            <v>1000</v>
          </cell>
          <cell r="R1837">
            <v>0</v>
          </cell>
          <cell r="S1837">
            <v>0</v>
          </cell>
          <cell r="T1837">
            <v>0</v>
          </cell>
          <cell r="U1837">
            <v>1000</v>
          </cell>
          <cell r="V1837">
            <v>0</v>
          </cell>
          <cell r="W1837">
            <v>0</v>
          </cell>
        </row>
        <row r="1838">
          <cell r="D1838" t="str">
            <v>통신연구소</v>
          </cell>
          <cell r="E1838">
            <v>719970060</v>
          </cell>
          <cell r="F1838" t="str">
            <v>전자칠판</v>
          </cell>
          <cell r="G1838" t="str">
            <v>1997.06.12</v>
          </cell>
          <cell r="H1838">
            <v>2001.07</v>
          </cell>
          <cell r="I1838">
            <v>5</v>
          </cell>
          <cell r="J1838">
            <v>0.45100000000000001</v>
          </cell>
          <cell r="K1838">
            <v>2200000</v>
          </cell>
          <cell r="L1838">
            <v>0</v>
          </cell>
          <cell r="M1838">
            <v>2200000</v>
          </cell>
          <cell r="N1838">
            <v>2199000</v>
          </cell>
          <cell r="O1838">
            <v>0</v>
          </cell>
          <cell r="P1838">
            <v>2199000</v>
          </cell>
          <cell r="Q1838">
            <v>1000</v>
          </cell>
          <cell r="R1838">
            <v>0</v>
          </cell>
          <cell r="S1838">
            <v>0</v>
          </cell>
          <cell r="T1838">
            <v>0</v>
          </cell>
          <cell r="U1838">
            <v>1000</v>
          </cell>
          <cell r="V1838">
            <v>0</v>
          </cell>
          <cell r="W1838">
            <v>0</v>
          </cell>
        </row>
        <row r="1839">
          <cell r="D1839" t="str">
            <v>SI사업부</v>
          </cell>
          <cell r="E1839">
            <v>719940021</v>
          </cell>
          <cell r="F1839" t="str">
            <v>전자복사기</v>
          </cell>
          <cell r="G1839" t="str">
            <v>1994.04.18</v>
          </cell>
          <cell r="H1839">
            <v>2000.03</v>
          </cell>
          <cell r="I1839">
            <v>5</v>
          </cell>
          <cell r="J1839">
            <v>0.45100000000000001</v>
          </cell>
          <cell r="K1839">
            <v>2900000</v>
          </cell>
          <cell r="L1839">
            <v>0</v>
          </cell>
          <cell r="M1839">
            <v>2900000</v>
          </cell>
          <cell r="N1839">
            <v>2899000</v>
          </cell>
          <cell r="O1839">
            <v>0</v>
          </cell>
          <cell r="P1839">
            <v>2899000</v>
          </cell>
          <cell r="Q1839">
            <v>1000</v>
          </cell>
          <cell r="R1839">
            <v>0</v>
          </cell>
          <cell r="S1839">
            <v>0</v>
          </cell>
          <cell r="T1839">
            <v>0</v>
          </cell>
          <cell r="U1839">
            <v>1000</v>
          </cell>
          <cell r="V1839">
            <v>0</v>
          </cell>
          <cell r="W1839">
            <v>0</v>
          </cell>
        </row>
        <row r="1840">
          <cell r="D1840" t="str">
            <v>SI사업부</v>
          </cell>
          <cell r="E1840">
            <v>719940072</v>
          </cell>
          <cell r="F1840" t="str">
            <v>FSS SCANNER</v>
          </cell>
          <cell r="G1840" t="str">
            <v>1994.11.30</v>
          </cell>
          <cell r="H1840">
            <v>2002.05</v>
          </cell>
          <cell r="I1840">
            <v>5</v>
          </cell>
          <cell r="J1840">
            <v>0.45100000000000001</v>
          </cell>
          <cell r="K1840">
            <v>13900000</v>
          </cell>
          <cell r="L1840">
            <v>0</v>
          </cell>
          <cell r="M1840">
            <v>13900000</v>
          </cell>
          <cell r="N1840">
            <v>13052589</v>
          </cell>
          <cell r="O1840">
            <v>846411</v>
          </cell>
          <cell r="P1840">
            <v>13899000</v>
          </cell>
          <cell r="Q1840">
            <v>1000</v>
          </cell>
          <cell r="R1840">
            <v>0</v>
          </cell>
          <cell r="S1840">
            <v>0</v>
          </cell>
          <cell r="T1840">
            <v>846411</v>
          </cell>
          <cell r="U1840">
            <v>1000</v>
          </cell>
          <cell r="V1840">
            <v>0</v>
          </cell>
          <cell r="W1840">
            <v>0</v>
          </cell>
        </row>
        <row r="1841">
          <cell r="D1841" t="str">
            <v>SI사업부</v>
          </cell>
          <cell r="E1841">
            <v>719940075</v>
          </cell>
          <cell r="F1841" t="str">
            <v>노트북 PC</v>
          </cell>
          <cell r="G1841" t="str">
            <v>1994.12.10</v>
          </cell>
          <cell r="H1841">
            <v>2000.03</v>
          </cell>
          <cell r="I1841">
            <v>5</v>
          </cell>
          <cell r="J1841">
            <v>0.45100000000000001</v>
          </cell>
          <cell r="K1841">
            <v>3590000</v>
          </cell>
          <cell r="L1841">
            <v>0</v>
          </cell>
          <cell r="M1841">
            <v>3590000</v>
          </cell>
          <cell r="N1841">
            <v>3589000</v>
          </cell>
          <cell r="O1841">
            <v>0</v>
          </cell>
          <cell r="P1841">
            <v>3589000</v>
          </cell>
          <cell r="Q1841">
            <v>1000</v>
          </cell>
          <cell r="R1841">
            <v>0</v>
          </cell>
          <cell r="S1841">
            <v>0</v>
          </cell>
          <cell r="T1841">
            <v>0</v>
          </cell>
          <cell r="U1841">
            <v>1000</v>
          </cell>
          <cell r="V1841">
            <v>0</v>
          </cell>
          <cell r="W1841">
            <v>0</v>
          </cell>
        </row>
        <row r="1842">
          <cell r="D1842" t="str">
            <v>SI사업부</v>
          </cell>
          <cell r="E1842">
            <v>719940080</v>
          </cell>
          <cell r="F1842" t="str">
            <v>CAD SYSTEM</v>
          </cell>
          <cell r="G1842" t="str">
            <v>1994.12.31</v>
          </cell>
          <cell r="H1842">
            <v>2002.06</v>
          </cell>
          <cell r="I1842">
            <v>5</v>
          </cell>
          <cell r="J1842">
            <v>0.45100000000000001</v>
          </cell>
          <cell r="K1842">
            <v>27741000</v>
          </cell>
          <cell r="L1842">
            <v>0</v>
          </cell>
          <cell r="M1842">
            <v>27741000</v>
          </cell>
          <cell r="N1842">
            <v>25983185</v>
          </cell>
          <cell r="O1842">
            <v>1756815</v>
          </cell>
          <cell r="P1842">
            <v>27740000</v>
          </cell>
          <cell r="Q1842">
            <v>1000</v>
          </cell>
          <cell r="R1842">
            <v>0</v>
          </cell>
          <cell r="S1842">
            <v>0</v>
          </cell>
          <cell r="T1842">
            <v>1756815</v>
          </cell>
          <cell r="U1842">
            <v>1000</v>
          </cell>
          <cell r="V1842">
            <v>0</v>
          </cell>
          <cell r="W1842">
            <v>0</v>
          </cell>
        </row>
        <row r="1843">
          <cell r="D1843" t="str">
            <v>SI사업부</v>
          </cell>
          <cell r="E1843">
            <v>719950002</v>
          </cell>
          <cell r="F1843" t="str">
            <v>워크스테이션</v>
          </cell>
          <cell r="G1843" t="str">
            <v>1995.01.28</v>
          </cell>
          <cell r="H1843">
            <v>2000.07</v>
          </cell>
          <cell r="I1843">
            <v>5</v>
          </cell>
          <cell r="J1843">
            <v>0.45100000000000001</v>
          </cell>
          <cell r="K1843">
            <v>13151000</v>
          </cell>
          <cell r="L1843">
            <v>0</v>
          </cell>
          <cell r="M1843">
            <v>13151000</v>
          </cell>
          <cell r="N1843">
            <v>13150000</v>
          </cell>
          <cell r="O1843">
            <v>0</v>
          </cell>
          <cell r="P1843">
            <v>13150000</v>
          </cell>
          <cell r="Q1843">
            <v>1000</v>
          </cell>
          <cell r="R1843">
            <v>0</v>
          </cell>
          <cell r="S1843">
            <v>0</v>
          </cell>
          <cell r="T1843">
            <v>0</v>
          </cell>
          <cell r="U1843">
            <v>1000</v>
          </cell>
          <cell r="V1843">
            <v>0</v>
          </cell>
          <cell r="W1843">
            <v>0</v>
          </cell>
        </row>
        <row r="1844">
          <cell r="D1844" t="str">
            <v>SI사업부</v>
          </cell>
          <cell r="E1844">
            <v>719950005</v>
          </cell>
          <cell r="F1844" t="str">
            <v>GPS수신기</v>
          </cell>
          <cell r="G1844" t="str">
            <v>1995.02.20</v>
          </cell>
          <cell r="H1844">
            <v>2000.09</v>
          </cell>
          <cell r="I1844">
            <v>5</v>
          </cell>
          <cell r="J1844">
            <v>0.45100000000000001</v>
          </cell>
          <cell r="K1844">
            <v>13450000</v>
          </cell>
          <cell r="L1844">
            <v>0</v>
          </cell>
          <cell r="M1844">
            <v>13450000</v>
          </cell>
          <cell r="N1844">
            <v>13449000</v>
          </cell>
          <cell r="O1844">
            <v>0</v>
          </cell>
          <cell r="P1844">
            <v>13449000</v>
          </cell>
          <cell r="Q1844">
            <v>1000</v>
          </cell>
          <cell r="R1844">
            <v>0</v>
          </cell>
          <cell r="S1844">
            <v>0</v>
          </cell>
          <cell r="T1844">
            <v>0</v>
          </cell>
          <cell r="U1844">
            <v>1000</v>
          </cell>
          <cell r="V1844">
            <v>0</v>
          </cell>
          <cell r="W1844">
            <v>0</v>
          </cell>
        </row>
        <row r="1845">
          <cell r="D1845" t="str">
            <v>SI사업부</v>
          </cell>
          <cell r="E1845">
            <v>719950008</v>
          </cell>
          <cell r="F1845" t="str">
            <v>BACK PACK</v>
          </cell>
          <cell r="G1845" t="str">
            <v>1995.02.28</v>
          </cell>
          <cell r="H1845">
            <v>2000.07</v>
          </cell>
          <cell r="I1845">
            <v>5</v>
          </cell>
          <cell r="J1845">
            <v>0.45100000000000001</v>
          </cell>
          <cell r="K1845">
            <v>23000000</v>
          </cell>
          <cell r="L1845">
            <v>0</v>
          </cell>
          <cell r="M1845">
            <v>23000000</v>
          </cell>
          <cell r="N1845">
            <v>22999000</v>
          </cell>
          <cell r="O1845">
            <v>0</v>
          </cell>
          <cell r="P1845">
            <v>22999000</v>
          </cell>
          <cell r="Q1845">
            <v>1000</v>
          </cell>
          <cell r="R1845">
            <v>0</v>
          </cell>
          <cell r="S1845">
            <v>0</v>
          </cell>
          <cell r="T1845">
            <v>0</v>
          </cell>
          <cell r="U1845">
            <v>1000</v>
          </cell>
          <cell r="V1845">
            <v>0</v>
          </cell>
          <cell r="W1845">
            <v>0</v>
          </cell>
        </row>
        <row r="1846">
          <cell r="D1846" t="str">
            <v>SI사업부</v>
          </cell>
          <cell r="E1846">
            <v>719950011</v>
          </cell>
          <cell r="F1846" t="str">
            <v>통신주변기기</v>
          </cell>
          <cell r="G1846" t="str">
            <v>1995.02.28</v>
          </cell>
          <cell r="H1846">
            <v>1999.07</v>
          </cell>
          <cell r="I1846">
            <v>5</v>
          </cell>
          <cell r="J1846">
            <v>0.45100000000000001</v>
          </cell>
          <cell r="K1846">
            <v>4580000</v>
          </cell>
          <cell r="L1846">
            <v>0</v>
          </cell>
          <cell r="M1846">
            <v>4580000</v>
          </cell>
          <cell r="N1846">
            <v>4579000</v>
          </cell>
          <cell r="O1846">
            <v>0</v>
          </cell>
          <cell r="P1846">
            <v>4579000</v>
          </cell>
          <cell r="Q1846">
            <v>1000</v>
          </cell>
          <cell r="R1846">
            <v>0</v>
          </cell>
          <cell r="S1846">
            <v>0</v>
          </cell>
          <cell r="T1846">
            <v>0</v>
          </cell>
          <cell r="U1846">
            <v>1000</v>
          </cell>
          <cell r="V1846">
            <v>0</v>
          </cell>
          <cell r="W1846">
            <v>0</v>
          </cell>
        </row>
        <row r="1847">
          <cell r="D1847" t="str">
            <v>SI사업부</v>
          </cell>
          <cell r="E1847">
            <v>719950013</v>
          </cell>
          <cell r="F1847" t="str">
            <v>비디오카메라</v>
          </cell>
          <cell r="G1847" t="str">
            <v>1995.03.06</v>
          </cell>
          <cell r="H1847">
            <v>1999.07</v>
          </cell>
          <cell r="I1847">
            <v>5</v>
          </cell>
          <cell r="J1847">
            <v>0.45100000000000001</v>
          </cell>
          <cell r="K1847">
            <v>3034200</v>
          </cell>
          <cell r="L1847">
            <v>0</v>
          </cell>
          <cell r="M1847">
            <v>3034200</v>
          </cell>
          <cell r="N1847">
            <v>3033200</v>
          </cell>
          <cell r="O1847">
            <v>0</v>
          </cell>
          <cell r="P1847">
            <v>3033200</v>
          </cell>
          <cell r="Q1847">
            <v>1000</v>
          </cell>
          <cell r="R1847">
            <v>0</v>
          </cell>
          <cell r="S1847">
            <v>0</v>
          </cell>
          <cell r="T1847">
            <v>0</v>
          </cell>
          <cell r="U1847">
            <v>1000</v>
          </cell>
          <cell r="V1847">
            <v>0</v>
          </cell>
          <cell r="W1847">
            <v>0</v>
          </cell>
        </row>
        <row r="1848">
          <cell r="D1848" t="str">
            <v>SI사업부</v>
          </cell>
          <cell r="E1848">
            <v>719950018</v>
          </cell>
          <cell r="F1848" t="str">
            <v>S76PMM242U</v>
          </cell>
          <cell r="G1848" t="str">
            <v>1995.03.31</v>
          </cell>
          <cell r="H1848">
            <v>2000.08</v>
          </cell>
          <cell r="I1848">
            <v>5</v>
          </cell>
          <cell r="J1848">
            <v>0.45100000000000001</v>
          </cell>
          <cell r="K1848">
            <v>4523600</v>
          </cell>
          <cell r="L1848">
            <v>0</v>
          </cell>
          <cell r="M1848">
            <v>4523600</v>
          </cell>
          <cell r="N1848">
            <v>4522600</v>
          </cell>
          <cell r="O1848">
            <v>0</v>
          </cell>
          <cell r="P1848">
            <v>4522600</v>
          </cell>
          <cell r="Q1848">
            <v>1000</v>
          </cell>
          <cell r="R1848">
            <v>0</v>
          </cell>
          <cell r="S1848">
            <v>0</v>
          </cell>
          <cell r="T1848">
            <v>0</v>
          </cell>
          <cell r="U1848">
            <v>1000</v>
          </cell>
          <cell r="V1848">
            <v>0</v>
          </cell>
          <cell r="W1848">
            <v>0</v>
          </cell>
        </row>
        <row r="1849">
          <cell r="D1849" t="str">
            <v>SI사업부</v>
          </cell>
          <cell r="E1849">
            <v>719950022</v>
          </cell>
          <cell r="F1849" t="str">
            <v>CD-ROM</v>
          </cell>
          <cell r="G1849" t="str">
            <v>1995.04.24</v>
          </cell>
          <cell r="H1849">
            <v>2000.07</v>
          </cell>
          <cell r="I1849">
            <v>5</v>
          </cell>
          <cell r="J1849">
            <v>0.45100000000000001</v>
          </cell>
          <cell r="K1849">
            <v>36698022</v>
          </cell>
          <cell r="L1849">
            <v>0</v>
          </cell>
          <cell r="M1849">
            <v>36698022</v>
          </cell>
          <cell r="N1849">
            <v>36697022</v>
          </cell>
          <cell r="O1849">
            <v>0</v>
          </cell>
          <cell r="P1849">
            <v>36697022</v>
          </cell>
          <cell r="Q1849">
            <v>1000</v>
          </cell>
          <cell r="R1849">
            <v>0</v>
          </cell>
          <cell r="S1849">
            <v>0</v>
          </cell>
          <cell r="T1849">
            <v>0</v>
          </cell>
          <cell r="U1849">
            <v>1000</v>
          </cell>
          <cell r="V1849">
            <v>0</v>
          </cell>
          <cell r="W1849">
            <v>0</v>
          </cell>
        </row>
        <row r="1850">
          <cell r="D1850" t="str">
            <v>SI사업부</v>
          </cell>
          <cell r="E1850">
            <v>719950033</v>
          </cell>
          <cell r="F1850" t="str">
            <v>CD-522</v>
          </cell>
          <cell r="G1850" t="str">
            <v>1995.05.20</v>
          </cell>
          <cell r="H1850">
            <v>2000.07</v>
          </cell>
          <cell r="I1850">
            <v>5</v>
          </cell>
          <cell r="J1850">
            <v>0.45100000000000001</v>
          </cell>
          <cell r="K1850">
            <v>4900000</v>
          </cell>
          <cell r="L1850">
            <v>0</v>
          </cell>
          <cell r="M1850">
            <v>4900000</v>
          </cell>
          <cell r="N1850">
            <v>4899000</v>
          </cell>
          <cell r="O1850">
            <v>0</v>
          </cell>
          <cell r="P1850">
            <v>4899000</v>
          </cell>
          <cell r="Q1850">
            <v>1000</v>
          </cell>
          <cell r="R1850">
            <v>0</v>
          </cell>
          <cell r="S1850">
            <v>0</v>
          </cell>
          <cell r="T1850">
            <v>0</v>
          </cell>
          <cell r="U1850">
            <v>1000</v>
          </cell>
          <cell r="V1850">
            <v>0</v>
          </cell>
          <cell r="W1850">
            <v>0</v>
          </cell>
        </row>
        <row r="1851">
          <cell r="D1851" t="str">
            <v>SI사업부</v>
          </cell>
          <cell r="E1851">
            <v>719950043</v>
          </cell>
          <cell r="F1851" t="str">
            <v>CD-ROM</v>
          </cell>
          <cell r="G1851" t="str">
            <v>1995.05.23</v>
          </cell>
          <cell r="H1851">
            <v>2000.07</v>
          </cell>
          <cell r="I1851">
            <v>5</v>
          </cell>
          <cell r="J1851">
            <v>0.45100000000000001</v>
          </cell>
          <cell r="K1851">
            <v>5001000</v>
          </cell>
          <cell r="L1851">
            <v>0</v>
          </cell>
          <cell r="M1851">
            <v>5001000</v>
          </cell>
          <cell r="N1851">
            <v>5000000</v>
          </cell>
          <cell r="O1851">
            <v>0</v>
          </cell>
          <cell r="P1851">
            <v>5000000</v>
          </cell>
          <cell r="Q1851">
            <v>1000</v>
          </cell>
          <cell r="R1851">
            <v>0</v>
          </cell>
          <cell r="S1851">
            <v>0</v>
          </cell>
          <cell r="T1851">
            <v>0</v>
          </cell>
          <cell r="U1851">
            <v>1000</v>
          </cell>
          <cell r="V1851">
            <v>0</v>
          </cell>
          <cell r="W1851">
            <v>0</v>
          </cell>
        </row>
        <row r="1852">
          <cell r="D1852" t="str">
            <v>SI사업부</v>
          </cell>
          <cell r="E1852">
            <v>719950045</v>
          </cell>
          <cell r="F1852" t="str">
            <v>ARC/INFO SYSTEM</v>
          </cell>
          <cell r="G1852" t="str">
            <v>1995.07.01</v>
          </cell>
          <cell r="H1852">
            <v>2000.1</v>
          </cell>
          <cell r="I1852">
            <v>5</v>
          </cell>
          <cell r="J1852">
            <v>0.45100000000000001</v>
          </cell>
          <cell r="K1852">
            <v>59556000</v>
          </cell>
          <cell r="L1852">
            <v>0</v>
          </cell>
          <cell r="M1852">
            <v>59556000</v>
          </cell>
          <cell r="N1852">
            <v>59555000</v>
          </cell>
          <cell r="O1852">
            <v>0</v>
          </cell>
          <cell r="P1852">
            <v>59555000</v>
          </cell>
          <cell r="Q1852">
            <v>1000</v>
          </cell>
          <cell r="R1852">
            <v>0</v>
          </cell>
          <cell r="S1852">
            <v>0</v>
          </cell>
          <cell r="T1852">
            <v>0</v>
          </cell>
          <cell r="U1852">
            <v>1000</v>
          </cell>
          <cell r="V1852">
            <v>0</v>
          </cell>
          <cell r="W1852">
            <v>0</v>
          </cell>
        </row>
        <row r="1853">
          <cell r="D1853" t="str">
            <v>SI사업부</v>
          </cell>
          <cell r="E1853">
            <v>719950046</v>
          </cell>
          <cell r="F1853" t="str">
            <v>DWGLIB</v>
          </cell>
          <cell r="G1853" t="str">
            <v>1995.07.01</v>
          </cell>
          <cell r="H1853">
            <v>1999.1</v>
          </cell>
          <cell r="I1853">
            <v>5</v>
          </cell>
          <cell r="J1853">
            <v>0.45100000000000001</v>
          </cell>
          <cell r="K1853">
            <v>3000000</v>
          </cell>
          <cell r="L1853">
            <v>0</v>
          </cell>
          <cell r="M1853">
            <v>3000000</v>
          </cell>
          <cell r="N1853">
            <v>2999000</v>
          </cell>
          <cell r="O1853">
            <v>0</v>
          </cell>
          <cell r="P1853">
            <v>2999000</v>
          </cell>
          <cell r="Q1853">
            <v>1000</v>
          </cell>
          <cell r="R1853">
            <v>0</v>
          </cell>
          <cell r="S1853">
            <v>0</v>
          </cell>
          <cell r="T1853">
            <v>0</v>
          </cell>
          <cell r="U1853">
            <v>1000</v>
          </cell>
          <cell r="V1853">
            <v>0</v>
          </cell>
          <cell r="W1853">
            <v>0</v>
          </cell>
        </row>
        <row r="1854">
          <cell r="D1854" t="str">
            <v>SI사업부</v>
          </cell>
          <cell r="E1854">
            <v>719950047</v>
          </cell>
          <cell r="F1854" t="str">
            <v>ARCVIEW BUNDLE</v>
          </cell>
          <cell r="G1854" t="str">
            <v>1995.07.01</v>
          </cell>
          <cell r="H1854">
            <v>1999.1</v>
          </cell>
          <cell r="I1854">
            <v>5</v>
          </cell>
          <cell r="J1854">
            <v>0.45100000000000001</v>
          </cell>
          <cell r="K1854">
            <v>2625000</v>
          </cell>
          <cell r="L1854">
            <v>0</v>
          </cell>
          <cell r="M1854">
            <v>2625000</v>
          </cell>
          <cell r="N1854">
            <v>2624000</v>
          </cell>
          <cell r="O1854">
            <v>0</v>
          </cell>
          <cell r="P1854">
            <v>2624000</v>
          </cell>
          <cell r="Q1854">
            <v>1000</v>
          </cell>
          <cell r="R1854">
            <v>0</v>
          </cell>
          <cell r="S1854">
            <v>0</v>
          </cell>
          <cell r="T1854">
            <v>0</v>
          </cell>
          <cell r="U1854">
            <v>1000</v>
          </cell>
          <cell r="V1854">
            <v>0</v>
          </cell>
          <cell r="W1854">
            <v>0</v>
          </cell>
        </row>
        <row r="1855">
          <cell r="D1855" t="str">
            <v>SI사업부</v>
          </cell>
          <cell r="E1855">
            <v>719950064</v>
          </cell>
          <cell r="F1855" t="str">
            <v>CAR NAVIGATION MAPPING SYS</v>
          </cell>
          <cell r="G1855" t="str">
            <v>1995.08.18</v>
          </cell>
          <cell r="H1855">
            <v>2000.1</v>
          </cell>
          <cell r="I1855">
            <v>5</v>
          </cell>
          <cell r="J1855">
            <v>0.45100000000000001</v>
          </cell>
          <cell r="K1855">
            <v>80732921</v>
          </cell>
          <cell r="L1855">
            <v>0</v>
          </cell>
          <cell r="M1855">
            <v>80732921</v>
          </cell>
          <cell r="N1855">
            <v>80731921</v>
          </cell>
          <cell r="O1855">
            <v>0</v>
          </cell>
          <cell r="P1855">
            <v>80731921</v>
          </cell>
          <cell r="Q1855">
            <v>1000</v>
          </cell>
          <cell r="R1855">
            <v>0</v>
          </cell>
          <cell r="S1855">
            <v>0</v>
          </cell>
          <cell r="T1855">
            <v>0</v>
          </cell>
          <cell r="U1855">
            <v>1000</v>
          </cell>
          <cell r="V1855">
            <v>0</v>
          </cell>
          <cell r="W1855">
            <v>0</v>
          </cell>
        </row>
        <row r="1856">
          <cell r="D1856" t="str">
            <v>SI사업부</v>
          </cell>
          <cell r="E1856">
            <v>719950068</v>
          </cell>
          <cell r="F1856" t="str">
            <v>LAN</v>
          </cell>
          <cell r="G1856" t="str">
            <v>1995.08.31</v>
          </cell>
          <cell r="H1856">
            <v>1999.1</v>
          </cell>
          <cell r="I1856">
            <v>5</v>
          </cell>
          <cell r="J1856">
            <v>0.45100000000000001</v>
          </cell>
          <cell r="K1856">
            <v>1179700</v>
          </cell>
          <cell r="L1856">
            <v>0</v>
          </cell>
          <cell r="M1856">
            <v>1179700</v>
          </cell>
          <cell r="N1856">
            <v>1178700</v>
          </cell>
          <cell r="O1856">
            <v>0</v>
          </cell>
          <cell r="P1856">
            <v>1178700</v>
          </cell>
          <cell r="Q1856">
            <v>1000</v>
          </cell>
          <cell r="R1856">
            <v>0</v>
          </cell>
          <cell r="S1856">
            <v>0</v>
          </cell>
          <cell r="T1856">
            <v>0</v>
          </cell>
          <cell r="U1856">
            <v>1000</v>
          </cell>
          <cell r="V1856">
            <v>0</v>
          </cell>
          <cell r="W1856">
            <v>0</v>
          </cell>
        </row>
        <row r="1857">
          <cell r="D1857" t="str">
            <v>SI사업부</v>
          </cell>
          <cell r="E1857">
            <v>719960005</v>
          </cell>
          <cell r="F1857" t="str">
            <v>HP900 C110</v>
          </cell>
          <cell r="G1857" t="str">
            <v>1996.02.28</v>
          </cell>
          <cell r="H1857">
            <v>2000.04</v>
          </cell>
          <cell r="I1857">
            <v>5</v>
          </cell>
          <cell r="J1857">
            <v>0.45100000000000001</v>
          </cell>
          <cell r="K1857">
            <v>30124000</v>
          </cell>
          <cell r="L1857">
            <v>0</v>
          </cell>
          <cell r="M1857">
            <v>30124000</v>
          </cell>
          <cell r="N1857">
            <v>30123000</v>
          </cell>
          <cell r="O1857">
            <v>0</v>
          </cell>
          <cell r="P1857">
            <v>30123000</v>
          </cell>
          <cell r="Q1857">
            <v>1000</v>
          </cell>
          <cell r="R1857">
            <v>0</v>
          </cell>
          <cell r="S1857">
            <v>0</v>
          </cell>
          <cell r="T1857">
            <v>0</v>
          </cell>
          <cell r="U1857">
            <v>1000</v>
          </cell>
          <cell r="V1857">
            <v>0</v>
          </cell>
          <cell r="W1857">
            <v>0</v>
          </cell>
        </row>
        <row r="1858">
          <cell r="D1858" t="str">
            <v>SI사업부</v>
          </cell>
          <cell r="E1858">
            <v>719960022</v>
          </cell>
          <cell r="F1858" t="str">
            <v>SPC5900-NT-1 GN    CNS</v>
          </cell>
          <cell r="G1858" t="str">
            <v>1996.06.20</v>
          </cell>
          <cell r="H1858">
            <v>2000.04</v>
          </cell>
          <cell r="I1858">
            <v>5</v>
          </cell>
          <cell r="J1858">
            <v>0.45100000000000001</v>
          </cell>
          <cell r="K1858">
            <v>2486400</v>
          </cell>
          <cell r="L1858">
            <v>0</v>
          </cell>
          <cell r="M1858">
            <v>2486400</v>
          </cell>
          <cell r="N1858">
            <v>2485400</v>
          </cell>
          <cell r="O1858">
            <v>0</v>
          </cell>
          <cell r="P1858">
            <v>2485400</v>
          </cell>
          <cell r="Q1858">
            <v>1000</v>
          </cell>
          <cell r="R1858">
            <v>0</v>
          </cell>
          <cell r="S1858">
            <v>0</v>
          </cell>
          <cell r="T1858">
            <v>0</v>
          </cell>
          <cell r="U1858">
            <v>1000</v>
          </cell>
          <cell r="V1858">
            <v>0</v>
          </cell>
          <cell r="W1858">
            <v>0</v>
          </cell>
        </row>
        <row r="1859">
          <cell r="D1859" t="str">
            <v>SI사업부</v>
          </cell>
          <cell r="E1859">
            <v>719960025</v>
          </cell>
          <cell r="F1859" t="str">
            <v>Compaq Proliant 1500  외</v>
          </cell>
          <cell r="G1859" t="str">
            <v>1996.06.27</v>
          </cell>
          <cell r="H1859">
            <v>2000.04</v>
          </cell>
          <cell r="I1859">
            <v>5</v>
          </cell>
          <cell r="J1859">
            <v>0.45100000000000001</v>
          </cell>
          <cell r="K1859">
            <v>19440000</v>
          </cell>
          <cell r="L1859">
            <v>0</v>
          </cell>
          <cell r="M1859">
            <v>19440000</v>
          </cell>
          <cell r="N1859">
            <v>19439000</v>
          </cell>
          <cell r="O1859">
            <v>0</v>
          </cell>
          <cell r="P1859">
            <v>19439000</v>
          </cell>
          <cell r="Q1859">
            <v>1000</v>
          </cell>
          <cell r="R1859">
            <v>0</v>
          </cell>
          <cell r="S1859">
            <v>0</v>
          </cell>
          <cell r="T1859">
            <v>0</v>
          </cell>
          <cell r="U1859">
            <v>1000</v>
          </cell>
          <cell r="V1859">
            <v>0</v>
          </cell>
          <cell r="W1859">
            <v>0</v>
          </cell>
        </row>
        <row r="1860">
          <cell r="D1860" t="str">
            <v>SI사업부</v>
          </cell>
          <cell r="E1860">
            <v>719960042</v>
          </cell>
          <cell r="F1860" t="str">
            <v>XP-300</v>
          </cell>
          <cell r="G1860" t="str">
            <v>1996.08.31</v>
          </cell>
          <cell r="H1860">
            <v>2000.12</v>
          </cell>
          <cell r="I1860">
            <v>5</v>
          </cell>
          <cell r="J1860">
            <v>0.45100000000000001</v>
          </cell>
          <cell r="K1860">
            <v>2990000</v>
          </cell>
          <cell r="L1860">
            <v>0</v>
          </cell>
          <cell r="M1860">
            <v>2990000</v>
          </cell>
          <cell r="N1860">
            <v>2989000</v>
          </cell>
          <cell r="O1860">
            <v>0</v>
          </cell>
          <cell r="P1860">
            <v>2989000</v>
          </cell>
          <cell r="Q1860">
            <v>1000</v>
          </cell>
          <cell r="R1860">
            <v>0</v>
          </cell>
          <cell r="S1860">
            <v>0</v>
          </cell>
          <cell r="T1860">
            <v>0</v>
          </cell>
          <cell r="U1860">
            <v>1000</v>
          </cell>
          <cell r="V1860">
            <v>0</v>
          </cell>
          <cell r="W1860">
            <v>0</v>
          </cell>
        </row>
        <row r="1861">
          <cell r="D1861" t="str">
            <v>SI사업부</v>
          </cell>
          <cell r="E1861">
            <v>719960054</v>
          </cell>
          <cell r="F1861" t="str">
            <v>전자칠판 ED - 500</v>
          </cell>
          <cell r="G1861" t="str">
            <v>1996.10.26</v>
          </cell>
          <cell r="H1861">
            <v>2000.12</v>
          </cell>
          <cell r="I1861">
            <v>5</v>
          </cell>
          <cell r="J1861">
            <v>0.45100000000000001</v>
          </cell>
          <cell r="K1861">
            <v>2500000</v>
          </cell>
          <cell r="L1861">
            <v>0</v>
          </cell>
          <cell r="M1861">
            <v>2500000</v>
          </cell>
          <cell r="N1861">
            <v>2499000</v>
          </cell>
          <cell r="O1861">
            <v>0</v>
          </cell>
          <cell r="P1861">
            <v>2499000</v>
          </cell>
          <cell r="Q1861">
            <v>1000</v>
          </cell>
          <cell r="R1861">
            <v>0</v>
          </cell>
          <cell r="S1861">
            <v>0</v>
          </cell>
          <cell r="T1861">
            <v>0</v>
          </cell>
          <cell r="U1861">
            <v>1000</v>
          </cell>
          <cell r="V1861">
            <v>0</v>
          </cell>
          <cell r="W1861">
            <v>0</v>
          </cell>
        </row>
        <row r="1862">
          <cell r="D1862" t="str">
            <v>SI사업부</v>
          </cell>
          <cell r="E1862">
            <v>719960056</v>
          </cell>
          <cell r="F1862" t="str">
            <v>HP COLOR LASER 5</v>
          </cell>
          <cell r="G1862" t="str">
            <v>1996.10.28</v>
          </cell>
          <cell r="H1862">
            <v>2000.12</v>
          </cell>
          <cell r="I1862">
            <v>5</v>
          </cell>
          <cell r="J1862">
            <v>0.45100000000000001</v>
          </cell>
          <cell r="K1862">
            <v>5370000</v>
          </cell>
          <cell r="L1862">
            <v>0</v>
          </cell>
          <cell r="M1862">
            <v>5370000</v>
          </cell>
          <cell r="N1862">
            <v>5369000</v>
          </cell>
          <cell r="O1862">
            <v>0</v>
          </cell>
          <cell r="P1862">
            <v>5369000</v>
          </cell>
          <cell r="Q1862">
            <v>1000</v>
          </cell>
          <cell r="R1862">
            <v>0</v>
          </cell>
          <cell r="S1862">
            <v>0</v>
          </cell>
          <cell r="T1862">
            <v>0</v>
          </cell>
          <cell r="U1862">
            <v>1000</v>
          </cell>
          <cell r="V1862">
            <v>0</v>
          </cell>
          <cell r="W1862">
            <v>0</v>
          </cell>
        </row>
        <row r="1863">
          <cell r="D1863" t="str">
            <v>SI사업부</v>
          </cell>
          <cell r="E1863">
            <v>719970001</v>
          </cell>
          <cell r="F1863" t="str">
            <v>S500T - 12S31 외</v>
          </cell>
          <cell r="G1863" t="str">
            <v>1997.01.27</v>
          </cell>
          <cell r="H1863">
            <v>2001.07</v>
          </cell>
          <cell r="I1863">
            <v>5</v>
          </cell>
          <cell r="J1863">
            <v>0.45100000000000001</v>
          </cell>
          <cell r="K1863">
            <v>2798400</v>
          </cell>
          <cell r="L1863">
            <v>0</v>
          </cell>
          <cell r="M1863">
            <v>2798400</v>
          </cell>
          <cell r="N1863">
            <v>2797400</v>
          </cell>
          <cell r="O1863">
            <v>0</v>
          </cell>
          <cell r="P1863">
            <v>2797400</v>
          </cell>
          <cell r="Q1863">
            <v>1000</v>
          </cell>
          <cell r="R1863">
            <v>0</v>
          </cell>
          <cell r="S1863">
            <v>0</v>
          </cell>
          <cell r="T1863">
            <v>0</v>
          </cell>
          <cell r="U1863">
            <v>1000</v>
          </cell>
          <cell r="V1863">
            <v>0</v>
          </cell>
          <cell r="W1863">
            <v>0</v>
          </cell>
        </row>
        <row r="1864">
          <cell r="D1864" t="str">
            <v>SI사업부</v>
          </cell>
          <cell r="E1864">
            <v>719970031</v>
          </cell>
          <cell r="F1864" t="str">
            <v>COMPAQ 4.3GB HDD</v>
          </cell>
          <cell r="G1864" t="str">
            <v>1997.04.28</v>
          </cell>
          <cell r="H1864">
            <v>2001.07</v>
          </cell>
          <cell r="I1864">
            <v>5</v>
          </cell>
          <cell r="J1864">
            <v>0.45100000000000001</v>
          </cell>
          <cell r="K1864">
            <v>2968000</v>
          </cell>
          <cell r="L1864">
            <v>0</v>
          </cell>
          <cell r="M1864">
            <v>2968000</v>
          </cell>
          <cell r="N1864">
            <v>2967000</v>
          </cell>
          <cell r="O1864">
            <v>0</v>
          </cell>
          <cell r="P1864">
            <v>2967000</v>
          </cell>
          <cell r="Q1864">
            <v>1000</v>
          </cell>
          <cell r="R1864">
            <v>0</v>
          </cell>
          <cell r="S1864">
            <v>0</v>
          </cell>
          <cell r="T1864">
            <v>0</v>
          </cell>
          <cell r="U1864">
            <v>1000</v>
          </cell>
          <cell r="V1864">
            <v>0</v>
          </cell>
          <cell r="W1864">
            <v>0</v>
          </cell>
        </row>
        <row r="1865">
          <cell r="D1865" t="str">
            <v>SI사업부</v>
          </cell>
          <cell r="E1865">
            <v>719970041</v>
          </cell>
          <cell r="F1865" t="str">
            <v>노트북외</v>
          </cell>
          <cell r="G1865" t="str">
            <v>1997.05.23</v>
          </cell>
          <cell r="H1865">
            <v>2001.07</v>
          </cell>
          <cell r="I1865">
            <v>5</v>
          </cell>
          <cell r="J1865">
            <v>0.45100000000000001</v>
          </cell>
          <cell r="K1865">
            <v>6327600</v>
          </cell>
          <cell r="L1865">
            <v>0</v>
          </cell>
          <cell r="M1865">
            <v>6327600</v>
          </cell>
          <cell r="N1865">
            <v>6326600</v>
          </cell>
          <cell r="O1865">
            <v>0</v>
          </cell>
          <cell r="P1865">
            <v>6326600</v>
          </cell>
          <cell r="Q1865">
            <v>1000</v>
          </cell>
          <cell r="R1865">
            <v>0</v>
          </cell>
          <cell r="S1865">
            <v>0</v>
          </cell>
          <cell r="T1865">
            <v>0</v>
          </cell>
          <cell r="U1865">
            <v>1000</v>
          </cell>
          <cell r="V1865">
            <v>0</v>
          </cell>
          <cell r="W1865">
            <v>0</v>
          </cell>
        </row>
        <row r="1866">
          <cell r="D1866" t="str">
            <v>SI사업부</v>
          </cell>
          <cell r="E1866">
            <v>719970043</v>
          </cell>
          <cell r="F1866" t="str">
            <v>PentiumPro 200MHz</v>
          </cell>
          <cell r="G1866" t="str">
            <v>1997.05.23</v>
          </cell>
          <cell r="H1866">
            <v>2001.07</v>
          </cell>
          <cell r="I1866">
            <v>5</v>
          </cell>
          <cell r="J1866">
            <v>0.45100000000000001</v>
          </cell>
          <cell r="K1866">
            <v>7522000</v>
          </cell>
          <cell r="L1866">
            <v>0</v>
          </cell>
          <cell r="M1866">
            <v>7522000</v>
          </cell>
          <cell r="N1866">
            <v>7521000</v>
          </cell>
          <cell r="O1866">
            <v>0</v>
          </cell>
          <cell r="P1866">
            <v>7521000</v>
          </cell>
          <cell r="Q1866">
            <v>1000</v>
          </cell>
          <cell r="R1866">
            <v>0</v>
          </cell>
          <cell r="S1866">
            <v>0</v>
          </cell>
          <cell r="T1866">
            <v>0</v>
          </cell>
          <cell r="U1866">
            <v>1000</v>
          </cell>
          <cell r="V1866">
            <v>0</v>
          </cell>
          <cell r="W1866">
            <v>0</v>
          </cell>
        </row>
        <row r="1867">
          <cell r="D1867" t="str">
            <v>SI사업부</v>
          </cell>
          <cell r="E1867">
            <v>719970044</v>
          </cell>
          <cell r="F1867" t="str">
            <v>PentiumPro 166MHz</v>
          </cell>
          <cell r="G1867" t="str">
            <v>1997.05.23</v>
          </cell>
          <cell r="H1867">
            <v>2001.07</v>
          </cell>
          <cell r="I1867">
            <v>5</v>
          </cell>
          <cell r="J1867">
            <v>0.45100000000000001</v>
          </cell>
          <cell r="K1867">
            <v>2502000</v>
          </cell>
          <cell r="L1867">
            <v>0</v>
          </cell>
          <cell r="M1867">
            <v>2502000</v>
          </cell>
          <cell r="N1867">
            <v>2501000</v>
          </cell>
          <cell r="O1867">
            <v>0</v>
          </cell>
          <cell r="P1867">
            <v>2501000</v>
          </cell>
          <cell r="Q1867">
            <v>1000</v>
          </cell>
          <cell r="R1867">
            <v>0</v>
          </cell>
          <cell r="S1867">
            <v>0</v>
          </cell>
          <cell r="T1867">
            <v>0</v>
          </cell>
          <cell r="U1867">
            <v>1000</v>
          </cell>
          <cell r="V1867">
            <v>0</v>
          </cell>
          <cell r="W1867">
            <v>0</v>
          </cell>
        </row>
        <row r="1868">
          <cell r="D1868" t="str">
            <v>SI사업부</v>
          </cell>
          <cell r="E1868">
            <v>719970049</v>
          </cell>
          <cell r="F1868" t="str">
            <v>PentiumPro 166MHz</v>
          </cell>
          <cell r="G1868" t="str">
            <v>1997.05.23</v>
          </cell>
          <cell r="H1868">
            <v>2001.07</v>
          </cell>
          <cell r="I1868">
            <v>5</v>
          </cell>
          <cell r="J1868">
            <v>0.45100000000000001</v>
          </cell>
          <cell r="K1868">
            <v>2502000</v>
          </cell>
          <cell r="L1868">
            <v>0</v>
          </cell>
          <cell r="M1868">
            <v>2502000</v>
          </cell>
          <cell r="N1868">
            <v>2501000</v>
          </cell>
          <cell r="O1868">
            <v>0</v>
          </cell>
          <cell r="P1868">
            <v>2501000</v>
          </cell>
          <cell r="Q1868">
            <v>1000</v>
          </cell>
          <cell r="R1868">
            <v>0</v>
          </cell>
          <cell r="S1868">
            <v>0</v>
          </cell>
          <cell r="T1868">
            <v>0</v>
          </cell>
          <cell r="U1868">
            <v>1000</v>
          </cell>
          <cell r="V1868">
            <v>0</v>
          </cell>
          <cell r="W1868">
            <v>0</v>
          </cell>
        </row>
        <row r="1869">
          <cell r="D1869" t="str">
            <v>SI사업부</v>
          </cell>
          <cell r="E1869">
            <v>719970050</v>
          </cell>
          <cell r="F1869" t="str">
            <v>PentiumPro 166MHz</v>
          </cell>
          <cell r="G1869" t="str">
            <v>1997.05.23</v>
          </cell>
          <cell r="H1869">
            <v>2001.07</v>
          </cell>
          <cell r="I1869">
            <v>5</v>
          </cell>
          <cell r="J1869">
            <v>0.45100000000000001</v>
          </cell>
          <cell r="K1869">
            <v>2502000</v>
          </cell>
          <cell r="L1869">
            <v>0</v>
          </cell>
          <cell r="M1869">
            <v>2502000</v>
          </cell>
          <cell r="N1869">
            <v>2501000</v>
          </cell>
          <cell r="O1869">
            <v>0</v>
          </cell>
          <cell r="P1869">
            <v>2501000</v>
          </cell>
          <cell r="Q1869">
            <v>1000</v>
          </cell>
          <cell r="R1869">
            <v>0</v>
          </cell>
          <cell r="S1869">
            <v>0</v>
          </cell>
          <cell r="T1869">
            <v>0</v>
          </cell>
          <cell r="U1869">
            <v>1000</v>
          </cell>
          <cell r="V1869">
            <v>0</v>
          </cell>
          <cell r="W1869">
            <v>0</v>
          </cell>
        </row>
        <row r="1870">
          <cell r="D1870" t="str">
            <v>SI사업부</v>
          </cell>
          <cell r="E1870">
            <v>719970051</v>
          </cell>
          <cell r="F1870" t="str">
            <v>PentiumPro 166MHz</v>
          </cell>
          <cell r="G1870" t="str">
            <v>1997.05.23</v>
          </cell>
          <cell r="H1870">
            <v>2001.07</v>
          </cell>
          <cell r="I1870">
            <v>5</v>
          </cell>
          <cell r="J1870">
            <v>0.45100000000000001</v>
          </cell>
          <cell r="K1870">
            <v>2502000</v>
          </cell>
          <cell r="L1870">
            <v>0</v>
          </cell>
          <cell r="M1870">
            <v>2502000</v>
          </cell>
          <cell r="N1870">
            <v>2501000</v>
          </cell>
          <cell r="O1870">
            <v>0</v>
          </cell>
          <cell r="P1870">
            <v>2501000</v>
          </cell>
          <cell r="Q1870">
            <v>1000</v>
          </cell>
          <cell r="R1870">
            <v>0</v>
          </cell>
          <cell r="S1870">
            <v>0</v>
          </cell>
          <cell r="T1870">
            <v>0</v>
          </cell>
          <cell r="U1870">
            <v>1000</v>
          </cell>
          <cell r="V1870">
            <v>0</v>
          </cell>
          <cell r="W1870">
            <v>0</v>
          </cell>
        </row>
        <row r="1871">
          <cell r="D1871" t="str">
            <v>SI사업부</v>
          </cell>
          <cell r="E1871">
            <v>719970052</v>
          </cell>
          <cell r="F1871" t="str">
            <v>PentiumPro 166MHz</v>
          </cell>
          <cell r="G1871" t="str">
            <v>1997.05.23</v>
          </cell>
          <cell r="H1871">
            <v>2001.07</v>
          </cell>
          <cell r="I1871">
            <v>5</v>
          </cell>
          <cell r="J1871">
            <v>0.45100000000000001</v>
          </cell>
          <cell r="K1871">
            <v>2502000</v>
          </cell>
          <cell r="L1871">
            <v>0</v>
          </cell>
          <cell r="M1871">
            <v>2502000</v>
          </cell>
          <cell r="N1871">
            <v>2501000</v>
          </cell>
          <cell r="O1871">
            <v>0</v>
          </cell>
          <cell r="P1871">
            <v>2501000</v>
          </cell>
          <cell r="Q1871">
            <v>1000</v>
          </cell>
          <cell r="R1871">
            <v>0</v>
          </cell>
          <cell r="S1871">
            <v>0</v>
          </cell>
          <cell r="T1871">
            <v>0</v>
          </cell>
          <cell r="U1871">
            <v>1000</v>
          </cell>
          <cell r="V1871">
            <v>0</v>
          </cell>
          <cell r="W1871">
            <v>0</v>
          </cell>
        </row>
        <row r="1872">
          <cell r="D1872" t="str">
            <v>SI사업부</v>
          </cell>
          <cell r="E1872">
            <v>719970053</v>
          </cell>
          <cell r="F1872" t="str">
            <v>PentiumPro 166MHz</v>
          </cell>
          <cell r="G1872" t="str">
            <v>1997.05.23</v>
          </cell>
          <cell r="H1872">
            <v>2001.07</v>
          </cell>
          <cell r="I1872">
            <v>5</v>
          </cell>
          <cell r="J1872">
            <v>0.45100000000000001</v>
          </cell>
          <cell r="K1872">
            <v>2502000</v>
          </cell>
          <cell r="L1872">
            <v>0</v>
          </cell>
          <cell r="M1872">
            <v>2502000</v>
          </cell>
          <cell r="N1872">
            <v>2501000</v>
          </cell>
          <cell r="O1872">
            <v>0</v>
          </cell>
          <cell r="P1872">
            <v>2501000</v>
          </cell>
          <cell r="Q1872">
            <v>1000</v>
          </cell>
          <cell r="R1872">
            <v>0</v>
          </cell>
          <cell r="S1872">
            <v>0</v>
          </cell>
          <cell r="T1872">
            <v>0</v>
          </cell>
          <cell r="U1872">
            <v>1000</v>
          </cell>
          <cell r="V1872">
            <v>0</v>
          </cell>
          <cell r="W1872">
            <v>0</v>
          </cell>
        </row>
        <row r="1873">
          <cell r="D1873" t="str">
            <v>SI사업부</v>
          </cell>
          <cell r="E1873">
            <v>719970054</v>
          </cell>
          <cell r="F1873" t="str">
            <v>PentiumPro 166MHz</v>
          </cell>
          <cell r="G1873" t="str">
            <v>1997.05.23</v>
          </cell>
          <cell r="H1873">
            <v>2001.07</v>
          </cell>
          <cell r="I1873">
            <v>5</v>
          </cell>
          <cell r="J1873">
            <v>0.45100000000000001</v>
          </cell>
          <cell r="K1873">
            <v>2502000</v>
          </cell>
          <cell r="L1873">
            <v>0</v>
          </cell>
          <cell r="M1873">
            <v>2502000</v>
          </cell>
          <cell r="N1873">
            <v>2501000</v>
          </cell>
          <cell r="O1873">
            <v>0</v>
          </cell>
          <cell r="P1873">
            <v>2501000</v>
          </cell>
          <cell r="Q1873">
            <v>1000</v>
          </cell>
          <cell r="R1873">
            <v>0</v>
          </cell>
          <cell r="S1873">
            <v>0</v>
          </cell>
          <cell r="T1873">
            <v>0</v>
          </cell>
          <cell r="U1873">
            <v>1000</v>
          </cell>
          <cell r="V1873">
            <v>0</v>
          </cell>
          <cell r="W1873">
            <v>0</v>
          </cell>
        </row>
        <row r="1874">
          <cell r="D1874" t="str">
            <v>SI사업부</v>
          </cell>
          <cell r="E1874">
            <v>719970055</v>
          </cell>
          <cell r="F1874" t="str">
            <v>Hub 24Port</v>
          </cell>
          <cell r="G1874" t="str">
            <v>1997.05.23</v>
          </cell>
          <cell r="H1874">
            <v>2001.07</v>
          </cell>
          <cell r="I1874">
            <v>5</v>
          </cell>
          <cell r="J1874">
            <v>0.45100000000000001</v>
          </cell>
          <cell r="K1874">
            <v>1022000</v>
          </cell>
          <cell r="L1874">
            <v>0</v>
          </cell>
          <cell r="M1874">
            <v>1022000</v>
          </cell>
          <cell r="N1874">
            <v>1021000</v>
          </cell>
          <cell r="O1874">
            <v>0</v>
          </cell>
          <cell r="P1874">
            <v>1021000</v>
          </cell>
          <cell r="Q1874">
            <v>1000</v>
          </cell>
          <cell r="R1874">
            <v>0</v>
          </cell>
          <cell r="S1874">
            <v>0</v>
          </cell>
          <cell r="T1874">
            <v>0</v>
          </cell>
          <cell r="U1874">
            <v>1000</v>
          </cell>
          <cell r="V1874">
            <v>0</v>
          </cell>
          <cell r="W1874">
            <v>0</v>
          </cell>
        </row>
        <row r="1875">
          <cell r="D1875" t="str">
            <v>SI사업부 GIS사업팀</v>
          </cell>
          <cell r="E1875">
            <v>719970005</v>
          </cell>
          <cell r="F1875" t="str">
            <v>SPC8320PVW012J 외</v>
          </cell>
          <cell r="G1875" t="str">
            <v>1997.02.10</v>
          </cell>
          <cell r="H1875">
            <v>2001.07</v>
          </cell>
          <cell r="I1875">
            <v>5</v>
          </cell>
          <cell r="J1875">
            <v>0.45100000000000001</v>
          </cell>
          <cell r="K1875">
            <v>8868000</v>
          </cell>
          <cell r="L1875">
            <v>0</v>
          </cell>
          <cell r="M1875">
            <v>8868000</v>
          </cell>
          <cell r="N1875">
            <v>8867000</v>
          </cell>
          <cell r="O1875">
            <v>0</v>
          </cell>
          <cell r="P1875">
            <v>8867000</v>
          </cell>
          <cell r="Q1875">
            <v>1000</v>
          </cell>
          <cell r="R1875">
            <v>0</v>
          </cell>
          <cell r="S1875">
            <v>0</v>
          </cell>
          <cell r="T1875">
            <v>0</v>
          </cell>
          <cell r="U1875">
            <v>1000</v>
          </cell>
          <cell r="V1875">
            <v>0</v>
          </cell>
          <cell r="W1875">
            <v>0</v>
          </cell>
        </row>
        <row r="1876">
          <cell r="D1876" t="str">
            <v>SI사업부 GIS사업팀</v>
          </cell>
          <cell r="E1876">
            <v>719970022</v>
          </cell>
          <cell r="F1876" t="str">
            <v>MapInfo Pro 외</v>
          </cell>
          <cell r="G1876" t="str">
            <v>1997.03.19</v>
          </cell>
          <cell r="H1876">
            <v>2001.07</v>
          </cell>
          <cell r="I1876">
            <v>5</v>
          </cell>
          <cell r="J1876">
            <v>0.45100000000000001</v>
          </cell>
          <cell r="K1876">
            <v>4500000</v>
          </cell>
          <cell r="L1876">
            <v>0</v>
          </cell>
          <cell r="M1876">
            <v>4500000</v>
          </cell>
          <cell r="N1876">
            <v>4499000</v>
          </cell>
          <cell r="O1876">
            <v>0</v>
          </cell>
          <cell r="P1876">
            <v>4499000</v>
          </cell>
          <cell r="Q1876">
            <v>1000</v>
          </cell>
          <cell r="R1876">
            <v>0</v>
          </cell>
          <cell r="S1876">
            <v>0</v>
          </cell>
          <cell r="T1876">
            <v>0</v>
          </cell>
          <cell r="U1876">
            <v>1000</v>
          </cell>
          <cell r="V1876">
            <v>0</v>
          </cell>
          <cell r="W1876">
            <v>0</v>
          </cell>
        </row>
        <row r="1877">
          <cell r="D1877" t="str">
            <v>SI사업부 GIS사업팀</v>
          </cell>
          <cell r="E1877">
            <v>719970024</v>
          </cell>
          <cell r="F1877" t="str">
            <v>HP PLOTTER 750C+A0</v>
          </cell>
          <cell r="G1877" t="str">
            <v>1997.03.27</v>
          </cell>
          <cell r="H1877">
            <v>2001.07</v>
          </cell>
          <cell r="I1877">
            <v>5</v>
          </cell>
          <cell r="J1877">
            <v>0.45100000000000001</v>
          </cell>
          <cell r="K1877">
            <v>6557500</v>
          </cell>
          <cell r="L1877">
            <v>0</v>
          </cell>
          <cell r="M1877">
            <v>6557500</v>
          </cell>
          <cell r="N1877">
            <v>6556500</v>
          </cell>
          <cell r="O1877">
            <v>0</v>
          </cell>
          <cell r="P1877">
            <v>6556500</v>
          </cell>
          <cell r="Q1877">
            <v>1000</v>
          </cell>
          <cell r="R1877">
            <v>0</v>
          </cell>
          <cell r="S1877">
            <v>0</v>
          </cell>
          <cell r="T1877">
            <v>0</v>
          </cell>
          <cell r="U1877">
            <v>1000</v>
          </cell>
          <cell r="V1877">
            <v>0</v>
          </cell>
          <cell r="W1877">
            <v>0</v>
          </cell>
        </row>
        <row r="1878">
          <cell r="D1878" t="str">
            <v>SI사업부 GIS사업팀</v>
          </cell>
          <cell r="E1878">
            <v>719970028</v>
          </cell>
          <cell r="F1878" t="str">
            <v>ACAD MAP D/V</v>
          </cell>
          <cell r="G1878" t="str">
            <v>1997.04.21</v>
          </cell>
          <cell r="H1878">
            <v>2001.07</v>
          </cell>
          <cell r="I1878">
            <v>5</v>
          </cell>
          <cell r="J1878">
            <v>0.45100000000000001</v>
          </cell>
          <cell r="K1878">
            <v>1692000</v>
          </cell>
          <cell r="L1878">
            <v>0</v>
          </cell>
          <cell r="M1878">
            <v>1692000</v>
          </cell>
          <cell r="N1878">
            <v>1691000</v>
          </cell>
          <cell r="O1878">
            <v>0</v>
          </cell>
          <cell r="P1878">
            <v>1691000</v>
          </cell>
          <cell r="Q1878">
            <v>1000</v>
          </cell>
          <cell r="R1878">
            <v>0</v>
          </cell>
          <cell r="S1878">
            <v>0</v>
          </cell>
          <cell r="T1878">
            <v>0</v>
          </cell>
          <cell r="U1878">
            <v>1000</v>
          </cell>
          <cell r="V1878">
            <v>0</v>
          </cell>
          <cell r="W1878">
            <v>0</v>
          </cell>
        </row>
        <row r="1879">
          <cell r="D1879" t="str">
            <v>SI사업부 GIS사업팀</v>
          </cell>
          <cell r="E1879">
            <v>719970033</v>
          </cell>
          <cell r="F1879" t="str">
            <v>SPC8320PVWO12N</v>
          </cell>
          <cell r="G1879" t="str">
            <v>1997.04.30</v>
          </cell>
          <cell r="H1879">
            <v>2001.07</v>
          </cell>
          <cell r="I1879">
            <v>5</v>
          </cell>
          <cell r="J1879">
            <v>0.45100000000000001</v>
          </cell>
          <cell r="K1879">
            <v>8671000</v>
          </cell>
          <cell r="L1879">
            <v>0</v>
          </cell>
          <cell r="M1879">
            <v>8671000</v>
          </cell>
          <cell r="N1879">
            <v>8670000</v>
          </cell>
          <cell r="O1879">
            <v>0</v>
          </cell>
          <cell r="P1879">
            <v>8670000</v>
          </cell>
          <cell r="Q1879">
            <v>1000</v>
          </cell>
          <cell r="R1879">
            <v>0</v>
          </cell>
          <cell r="S1879">
            <v>0</v>
          </cell>
          <cell r="T1879">
            <v>0</v>
          </cell>
          <cell r="U1879">
            <v>1000</v>
          </cell>
          <cell r="V1879">
            <v>0</v>
          </cell>
          <cell r="W1879">
            <v>0</v>
          </cell>
        </row>
        <row r="1880">
          <cell r="D1880" t="str">
            <v>SI사업부 GIS사업팀</v>
          </cell>
          <cell r="E1880">
            <v>719970038</v>
          </cell>
          <cell r="F1880" t="str">
            <v>LCD PROJEECTOR</v>
          </cell>
          <cell r="G1880" t="str">
            <v>1997.05.16</v>
          </cell>
          <cell r="H1880">
            <v>2001.07</v>
          </cell>
          <cell r="I1880">
            <v>5</v>
          </cell>
          <cell r="J1880">
            <v>0.45100000000000001</v>
          </cell>
          <cell r="K1880">
            <v>13000000</v>
          </cell>
          <cell r="L1880">
            <v>0</v>
          </cell>
          <cell r="M1880">
            <v>13000000</v>
          </cell>
          <cell r="N1880">
            <v>12999000</v>
          </cell>
          <cell r="O1880">
            <v>0</v>
          </cell>
          <cell r="P1880">
            <v>12999000</v>
          </cell>
          <cell r="Q1880">
            <v>1000</v>
          </cell>
          <cell r="R1880">
            <v>0</v>
          </cell>
          <cell r="S1880">
            <v>0</v>
          </cell>
          <cell r="T1880">
            <v>0</v>
          </cell>
          <cell r="U1880">
            <v>1000</v>
          </cell>
          <cell r="V1880">
            <v>0</v>
          </cell>
          <cell r="W1880">
            <v>0</v>
          </cell>
        </row>
        <row r="1881">
          <cell r="D1881" t="str">
            <v>SI사업부 GIS사업팀</v>
          </cell>
          <cell r="E1881">
            <v>719970042</v>
          </cell>
          <cell r="F1881" t="str">
            <v>컴퓨터(SS620N)</v>
          </cell>
          <cell r="G1881" t="str">
            <v>1997.05.31</v>
          </cell>
          <cell r="H1881">
            <v>2001.07</v>
          </cell>
          <cell r="I1881">
            <v>5</v>
          </cell>
          <cell r="J1881">
            <v>0.45100000000000001</v>
          </cell>
          <cell r="K1881">
            <v>16200000</v>
          </cell>
          <cell r="L1881">
            <v>0</v>
          </cell>
          <cell r="M1881">
            <v>16200000</v>
          </cell>
          <cell r="N1881">
            <v>16199000</v>
          </cell>
          <cell r="O1881">
            <v>0</v>
          </cell>
          <cell r="P1881">
            <v>16199000</v>
          </cell>
          <cell r="Q1881">
            <v>1000</v>
          </cell>
          <cell r="R1881">
            <v>0</v>
          </cell>
          <cell r="S1881">
            <v>0</v>
          </cell>
          <cell r="T1881">
            <v>0</v>
          </cell>
          <cell r="U1881">
            <v>1000</v>
          </cell>
          <cell r="V1881">
            <v>0</v>
          </cell>
          <cell r="W1881">
            <v>0</v>
          </cell>
        </row>
        <row r="1882">
          <cell r="D1882" t="str">
            <v>C집</v>
          </cell>
          <cell r="K1882">
            <v>1047068695</v>
          </cell>
          <cell r="L1882">
            <v>1700000</v>
          </cell>
          <cell r="M1882">
            <v>1048768695</v>
          </cell>
          <cell r="N1882">
            <v>1037131153</v>
          </cell>
          <cell r="O1882">
            <v>6982134</v>
          </cell>
          <cell r="P1882">
            <v>1044113287</v>
          </cell>
          <cell r="Q1882">
            <v>4655408</v>
          </cell>
          <cell r="R1882">
            <v>0</v>
          </cell>
          <cell r="S1882">
            <v>0</v>
          </cell>
          <cell r="T1882">
            <v>6982134</v>
          </cell>
          <cell r="U1882">
            <v>4655408</v>
          </cell>
          <cell r="V1882">
            <v>2063504</v>
          </cell>
          <cell r="W1882">
            <v>2063504</v>
          </cell>
        </row>
        <row r="1883">
          <cell r="D1883" t="str">
            <v>통신선 광케이블팀</v>
          </cell>
          <cell r="E1883">
            <v>720000018</v>
          </cell>
          <cell r="F1883" t="str">
            <v>컴퓨터 세트(m5600)</v>
          </cell>
          <cell r="G1883" t="str">
            <v>2000.04.01</v>
          </cell>
          <cell r="I1883">
            <v>5</v>
          </cell>
          <cell r="J1883">
            <v>0.45100000000000001</v>
          </cell>
          <cell r="K1883">
            <v>3510000</v>
          </cell>
          <cell r="L1883">
            <v>0</v>
          </cell>
          <cell r="M1883">
            <v>3510000</v>
          </cell>
          <cell r="N1883">
            <v>2452082</v>
          </cell>
          <cell r="O1883">
            <v>477121</v>
          </cell>
          <cell r="P1883">
            <v>2929203</v>
          </cell>
          <cell r="Q1883">
            <v>580797</v>
          </cell>
          <cell r="R1883">
            <v>0</v>
          </cell>
          <cell r="S1883">
            <v>0</v>
          </cell>
          <cell r="T1883">
            <v>477121</v>
          </cell>
          <cell r="U1883">
            <v>580797</v>
          </cell>
          <cell r="V1883">
            <v>261939</v>
          </cell>
          <cell r="W1883">
            <v>261939</v>
          </cell>
        </row>
        <row r="1884">
          <cell r="D1884" t="str">
            <v>통신선광케이블생산팀</v>
          </cell>
          <cell r="E1884">
            <v>719940031</v>
          </cell>
          <cell r="F1884" t="str">
            <v>청사진복사기</v>
          </cell>
          <cell r="G1884" t="str">
            <v>1994.06.23</v>
          </cell>
          <cell r="H1884">
            <v>2001.11</v>
          </cell>
          <cell r="I1884">
            <v>5</v>
          </cell>
          <cell r="J1884">
            <v>0.45100000000000001</v>
          </cell>
          <cell r="K1884">
            <v>2200000</v>
          </cell>
          <cell r="L1884">
            <v>0</v>
          </cell>
          <cell r="M1884">
            <v>2200000</v>
          </cell>
          <cell r="N1884">
            <v>2199000</v>
          </cell>
          <cell r="O1884">
            <v>0</v>
          </cell>
          <cell r="P1884">
            <v>2199000</v>
          </cell>
          <cell r="Q1884">
            <v>1000</v>
          </cell>
          <cell r="R1884">
            <v>0</v>
          </cell>
          <cell r="S1884">
            <v>0</v>
          </cell>
          <cell r="T1884">
            <v>0</v>
          </cell>
          <cell r="U1884">
            <v>1000</v>
          </cell>
          <cell r="V1884">
            <v>0</v>
          </cell>
          <cell r="W1884">
            <v>0</v>
          </cell>
        </row>
        <row r="1885">
          <cell r="D1885" t="str">
            <v>통신선광케이블생산팀</v>
          </cell>
          <cell r="E1885">
            <v>719960012</v>
          </cell>
          <cell r="F1885" t="str">
            <v>청소장비</v>
          </cell>
          <cell r="G1885" t="str">
            <v>1996.04.21</v>
          </cell>
          <cell r="H1885">
            <v>2000.04</v>
          </cell>
          <cell r="I1885">
            <v>5</v>
          </cell>
          <cell r="J1885">
            <v>0.45100000000000001</v>
          </cell>
          <cell r="K1885">
            <v>5400000</v>
          </cell>
          <cell r="L1885">
            <v>0</v>
          </cell>
          <cell r="M1885">
            <v>5400000</v>
          </cell>
          <cell r="N1885">
            <v>5399000</v>
          </cell>
          <cell r="O1885">
            <v>0</v>
          </cell>
          <cell r="P1885">
            <v>5399000</v>
          </cell>
          <cell r="Q1885">
            <v>1000</v>
          </cell>
          <cell r="R1885">
            <v>0</v>
          </cell>
          <cell r="S1885">
            <v>0</v>
          </cell>
          <cell r="T1885">
            <v>0</v>
          </cell>
          <cell r="U1885">
            <v>1000</v>
          </cell>
          <cell r="V1885">
            <v>0</v>
          </cell>
          <cell r="W1885">
            <v>0</v>
          </cell>
        </row>
        <row r="1886">
          <cell r="D1886" t="str">
            <v>통신선광케이블생산팀</v>
          </cell>
          <cell r="E1886">
            <v>719960041</v>
          </cell>
          <cell r="F1886" t="str">
            <v>SPC8220PMW612N 외(컴퓨터)</v>
          </cell>
          <cell r="G1886" t="str">
            <v>1996.08.19</v>
          </cell>
          <cell r="H1886">
            <v>2000.12</v>
          </cell>
          <cell r="I1886">
            <v>5</v>
          </cell>
          <cell r="J1886">
            <v>0.45100000000000001</v>
          </cell>
          <cell r="K1886">
            <v>2630750</v>
          </cell>
          <cell r="L1886">
            <v>0</v>
          </cell>
          <cell r="M1886">
            <v>2630750</v>
          </cell>
          <cell r="N1886">
            <v>2629750</v>
          </cell>
          <cell r="O1886">
            <v>0</v>
          </cell>
          <cell r="P1886">
            <v>2629750</v>
          </cell>
          <cell r="Q1886">
            <v>1000</v>
          </cell>
          <cell r="R1886">
            <v>0</v>
          </cell>
          <cell r="S1886">
            <v>0</v>
          </cell>
          <cell r="T1886">
            <v>0</v>
          </cell>
          <cell r="U1886">
            <v>1000</v>
          </cell>
          <cell r="V1886">
            <v>0</v>
          </cell>
          <cell r="W1886">
            <v>0</v>
          </cell>
        </row>
        <row r="1887">
          <cell r="D1887" t="str">
            <v>통신선광케이블생산팀</v>
          </cell>
          <cell r="E1887">
            <v>719990042</v>
          </cell>
          <cell r="F1887" t="str">
            <v>F동2층칸막이공사</v>
          </cell>
          <cell r="G1887" t="str">
            <v>1999.10.31</v>
          </cell>
          <cell r="I1887">
            <v>5</v>
          </cell>
          <cell r="J1887">
            <v>0.45100000000000001</v>
          </cell>
          <cell r="K1887">
            <v>8500000</v>
          </cell>
          <cell r="L1887">
            <v>0</v>
          </cell>
          <cell r="M1887">
            <v>8500000</v>
          </cell>
          <cell r="N1887">
            <v>6515802</v>
          </cell>
          <cell r="O1887">
            <v>894873</v>
          </cell>
          <cell r="P1887">
            <v>7410675</v>
          </cell>
          <cell r="Q1887">
            <v>1089325</v>
          </cell>
          <cell r="R1887">
            <v>0</v>
          </cell>
          <cell r="S1887">
            <v>0</v>
          </cell>
          <cell r="T1887">
            <v>894873</v>
          </cell>
          <cell r="U1887">
            <v>1089325</v>
          </cell>
          <cell r="V1887">
            <v>491285</v>
          </cell>
          <cell r="W1887">
            <v>491285</v>
          </cell>
        </row>
        <row r="1888">
          <cell r="D1888" t="str">
            <v>통신선광케이블생산팀</v>
          </cell>
          <cell r="E1888">
            <v>720000045</v>
          </cell>
          <cell r="F1888" t="str">
            <v>OF자동문</v>
          </cell>
          <cell r="G1888" t="str">
            <v>2000.10.30</v>
          </cell>
          <cell r="I1888">
            <v>5</v>
          </cell>
          <cell r="J1888">
            <v>0.45100000000000001</v>
          </cell>
          <cell r="K1888">
            <v>5500000</v>
          </cell>
          <cell r="L1888">
            <v>0</v>
          </cell>
          <cell r="M1888">
            <v>5500000</v>
          </cell>
          <cell r="N1888">
            <v>3161397</v>
          </cell>
          <cell r="O1888">
            <v>1054710</v>
          </cell>
          <cell r="P1888">
            <v>4216107</v>
          </cell>
          <cell r="Q1888">
            <v>1283893</v>
          </cell>
          <cell r="R1888">
            <v>0</v>
          </cell>
          <cell r="S1888">
            <v>0</v>
          </cell>
          <cell r="T1888">
            <v>1054710</v>
          </cell>
          <cell r="U1888">
            <v>1283893</v>
          </cell>
          <cell r="V1888">
            <v>579035</v>
          </cell>
          <cell r="W1888">
            <v>579035</v>
          </cell>
        </row>
        <row r="1889">
          <cell r="D1889" t="str">
            <v>통신선광케이블생산팀</v>
          </cell>
          <cell r="E1889">
            <v>720000046</v>
          </cell>
          <cell r="F1889" t="str">
            <v>INK JET PRINT</v>
          </cell>
          <cell r="G1889" t="str">
            <v>2000.10.14</v>
          </cell>
          <cell r="I1889">
            <v>5</v>
          </cell>
          <cell r="J1889">
            <v>0.45100000000000001</v>
          </cell>
          <cell r="K1889">
            <v>34000000</v>
          </cell>
          <cell r="L1889">
            <v>0</v>
          </cell>
          <cell r="M1889">
            <v>34000000</v>
          </cell>
          <cell r="N1889">
            <v>19543183</v>
          </cell>
          <cell r="O1889">
            <v>6520024</v>
          </cell>
          <cell r="P1889">
            <v>26063207</v>
          </cell>
          <cell r="Q1889">
            <v>7936793</v>
          </cell>
          <cell r="R1889">
            <v>0</v>
          </cell>
          <cell r="S1889">
            <v>0</v>
          </cell>
          <cell r="T1889">
            <v>6520024</v>
          </cell>
          <cell r="U1889">
            <v>7936793</v>
          </cell>
          <cell r="V1889">
            <v>3579493</v>
          </cell>
          <cell r="W1889">
            <v>3579493</v>
          </cell>
        </row>
        <row r="1890">
          <cell r="D1890" t="str">
            <v>O/F집</v>
          </cell>
          <cell r="K1890">
            <v>61740750</v>
          </cell>
          <cell r="L1890">
            <v>0</v>
          </cell>
          <cell r="M1890">
            <v>61740750</v>
          </cell>
          <cell r="N1890">
            <v>41900214</v>
          </cell>
          <cell r="O1890">
            <v>8946728</v>
          </cell>
          <cell r="P1890">
            <v>50846942</v>
          </cell>
          <cell r="Q1890">
            <v>10893808</v>
          </cell>
          <cell r="R1890">
            <v>0</v>
          </cell>
          <cell r="S1890">
            <v>0</v>
          </cell>
          <cell r="T1890">
            <v>8946728</v>
          </cell>
          <cell r="U1890">
            <v>10893808</v>
          </cell>
          <cell r="V1890">
            <v>4911752</v>
          </cell>
          <cell r="W1890">
            <v>4911752</v>
          </cell>
        </row>
        <row r="1891">
          <cell r="D1891" t="str">
            <v>통신선 생산1과</v>
          </cell>
          <cell r="E1891">
            <v>719970014</v>
          </cell>
          <cell r="F1891" t="str">
            <v>SPC8320PVW012J외</v>
          </cell>
          <cell r="G1891" t="str">
            <v>1997.03.13</v>
          </cell>
          <cell r="H1891">
            <v>2001.07</v>
          </cell>
          <cell r="I1891">
            <v>5</v>
          </cell>
          <cell r="J1891">
            <v>0.45100000000000001</v>
          </cell>
          <cell r="K1891">
            <v>3171600</v>
          </cell>
          <cell r="L1891">
            <v>0</v>
          </cell>
          <cell r="M1891">
            <v>3171600</v>
          </cell>
          <cell r="N1891">
            <v>3170600</v>
          </cell>
          <cell r="O1891">
            <v>0</v>
          </cell>
          <cell r="P1891">
            <v>3170600</v>
          </cell>
          <cell r="Q1891">
            <v>1000</v>
          </cell>
          <cell r="R1891">
            <v>0</v>
          </cell>
          <cell r="S1891">
            <v>0</v>
          </cell>
          <cell r="T1891">
            <v>0</v>
          </cell>
          <cell r="U1891">
            <v>1000</v>
          </cell>
          <cell r="V1891">
            <v>0</v>
          </cell>
          <cell r="W1891">
            <v>0</v>
          </cell>
        </row>
        <row r="1892">
          <cell r="D1892" t="str">
            <v>통신선 금속케이블1팀</v>
          </cell>
          <cell r="E1892">
            <v>719990029</v>
          </cell>
          <cell r="F1892" t="str">
            <v>컴퓨터(M5600 DF00)세트</v>
          </cell>
          <cell r="G1892" t="str">
            <v>1999.09.30</v>
          </cell>
          <cell r="I1892">
            <v>5</v>
          </cell>
          <cell r="J1892">
            <v>0.45100000000000001</v>
          </cell>
          <cell r="K1892">
            <v>1730000</v>
          </cell>
          <cell r="L1892">
            <v>0</v>
          </cell>
          <cell r="M1892">
            <v>1730000</v>
          </cell>
          <cell r="N1892">
            <v>1326157</v>
          </cell>
          <cell r="O1892">
            <v>182133</v>
          </cell>
          <cell r="P1892">
            <v>1508290</v>
          </cell>
          <cell r="Q1892">
            <v>221710</v>
          </cell>
          <cell r="R1892">
            <v>0</v>
          </cell>
          <cell r="S1892">
            <v>0</v>
          </cell>
          <cell r="T1892">
            <v>182133</v>
          </cell>
          <cell r="U1892">
            <v>221710</v>
          </cell>
          <cell r="V1892">
            <v>99991</v>
          </cell>
          <cell r="W1892">
            <v>99991</v>
          </cell>
        </row>
        <row r="1893">
          <cell r="D1893" t="str">
            <v>통신선 금속케이블1팀</v>
          </cell>
          <cell r="E1893">
            <v>719990030</v>
          </cell>
          <cell r="F1893" t="str">
            <v>컴퓨터(M5600-DF00)세트</v>
          </cell>
          <cell r="G1893" t="str">
            <v>1999.09.30</v>
          </cell>
          <cell r="I1893">
            <v>5</v>
          </cell>
          <cell r="J1893">
            <v>0.45100000000000001</v>
          </cell>
          <cell r="K1893">
            <v>1730000</v>
          </cell>
          <cell r="L1893">
            <v>0</v>
          </cell>
          <cell r="M1893">
            <v>1730000</v>
          </cell>
          <cell r="N1893">
            <v>1326157</v>
          </cell>
          <cell r="O1893">
            <v>182133</v>
          </cell>
          <cell r="P1893">
            <v>1508290</v>
          </cell>
          <cell r="Q1893">
            <v>221710</v>
          </cell>
          <cell r="R1893">
            <v>0</v>
          </cell>
          <cell r="S1893">
            <v>0</v>
          </cell>
          <cell r="T1893">
            <v>182133</v>
          </cell>
          <cell r="U1893">
            <v>221710</v>
          </cell>
          <cell r="V1893">
            <v>99991</v>
          </cell>
          <cell r="W1893">
            <v>99991</v>
          </cell>
        </row>
        <row r="1894">
          <cell r="D1894" t="str">
            <v>통신선 금속케이블1팀</v>
          </cell>
          <cell r="E1894">
            <v>719990031</v>
          </cell>
          <cell r="F1894" t="str">
            <v>프린터(HP5000LE)세트</v>
          </cell>
          <cell r="G1894" t="str">
            <v>1999.09.30</v>
          </cell>
          <cell r="I1894">
            <v>5</v>
          </cell>
          <cell r="J1894">
            <v>0.45100000000000001</v>
          </cell>
          <cell r="K1894">
            <v>1800000</v>
          </cell>
          <cell r="L1894">
            <v>0</v>
          </cell>
          <cell r="M1894">
            <v>1800000</v>
          </cell>
          <cell r="N1894">
            <v>1379817</v>
          </cell>
          <cell r="O1894">
            <v>189503</v>
          </cell>
          <cell r="P1894">
            <v>1569320</v>
          </cell>
          <cell r="Q1894">
            <v>230680</v>
          </cell>
          <cell r="R1894">
            <v>0</v>
          </cell>
          <cell r="S1894">
            <v>0</v>
          </cell>
          <cell r="T1894">
            <v>189503</v>
          </cell>
          <cell r="U1894">
            <v>230680</v>
          </cell>
          <cell r="V1894">
            <v>104036</v>
          </cell>
          <cell r="W1894">
            <v>104036</v>
          </cell>
        </row>
        <row r="1895">
          <cell r="D1895" t="str">
            <v>통신선 금속케이블1팀</v>
          </cell>
          <cell r="E1895">
            <v>719990032</v>
          </cell>
          <cell r="F1895" t="str">
            <v>현장팀장,다이스실공사</v>
          </cell>
          <cell r="G1895" t="str">
            <v>1999.07.24</v>
          </cell>
          <cell r="I1895">
            <v>5</v>
          </cell>
          <cell r="J1895">
            <v>0.45100000000000001</v>
          </cell>
          <cell r="K1895">
            <v>8000000</v>
          </cell>
          <cell r="L1895">
            <v>0</v>
          </cell>
          <cell r="M1895">
            <v>8000000</v>
          </cell>
          <cell r="N1895">
            <v>6132519</v>
          </cell>
          <cell r="O1895">
            <v>842234</v>
          </cell>
          <cell r="P1895">
            <v>6974753</v>
          </cell>
          <cell r="Q1895">
            <v>1025247</v>
          </cell>
          <cell r="R1895">
            <v>0</v>
          </cell>
          <cell r="S1895">
            <v>0</v>
          </cell>
          <cell r="T1895">
            <v>842234</v>
          </cell>
          <cell r="U1895">
            <v>1025247</v>
          </cell>
          <cell r="V1895">
            <v>462386</v>
          </cell>
          <cell r="W1895">
            <v>462386</v>
          </cell>
        </row>
        <row r="1896">
          <cell r="D1896" t="str">
            <v>통신선 금속케이블팀</v>
          </cell>
          <cell r="E1896">
            <v>720000051</v>
          </cell>
          <cell r="F1896" t="str">
            <v>컴퓨터세트(M5611)</v>
          </cell>
          <cell r="G1896" t="str">
            <v>2000.11.25</v>
          </cell>
          <cell r="I1896">
            <v>5</v>
          </cell>
          <cell r="J1896">
            <v>0.45100000000000001</v>
          </cell>
          <cell r="K1896">
            <v>1616000</v>
          </cell>
          <cell r="L1896">
            <v>0</v>
          </cell>
          <cell r="M1896">
            <v>1616000</v>
          </cell>
          <cell r="N1896">
            <v>928876</v>
          </cell>
          <cell r="O1896">
            <v>309893</v>
          </cell>
          <cell r="P1896">
            <v>1238769</v>
          </cell>
          <cell r="Q1896">
            <v>377231</v>
          </cell>
          <cell r="R1896">
            <v>0</v>
          </cell>
          <cell r="S1896">
            <v>0</v>
          </cell>
          <cell r="T1896">
            <v>309893</v>
          </cell>
          <cell r="U1896">
            <v>377231</v>
          </cell>
          <cell r="V1896">
            <v>170131</v>
          </cell>
          <cell r="W1896">
            <v>170131</v>
          </cell>
        </row>
        <row r="1897">
          <cell r="D1897" t="str">
            <v>F/S집</v>
          </cell>
          <cell r="K1897">
            <v>18047600</v>
          </cell>
          <cell r="L1897">
            <v>0</v>
          </cell>
          <cell r="M1897">
            <v>18047600</v>
          </cell>
          <cell r="N1897">
            <v>14264126</v>
          </cell>
          <cell r="O1897">
            <v>1705896</v>
          </cell>
          <cell r="P1897">
            <v>15970022</v>
          </cell>
          <cell r="Q1897">
            <v>2077578</v>
          </cell>
          <cell r="R1897">
            <v>0</v>
          </cell>
          <cell r="S1897">
            <v>0</v>
          </cell>
          <cell r="T1897">
            <v>1705896</v>
          </cell>
          <cell r="U1897">
            <v>2077578</v>
          </cell>
          <cell r="V1897">
            <v>936535</v>
          </cell>
          <cell r="W1897">
            <v>936535</v>
          </cell>
        </row>
        <row r="1898">
          <cell r="D1898" t="str">
            <v>통신선 소재2팀</v>
          </cell>
          <cell r="E1898">
            <v>720000050</v>
          </cell>
          <cell r="F1898" t="str">
            <v>판전자저울</v>
          </cell>
          <cell r="G1898" t="str">
            <v>2000.11.24</v>
          </cell>
          <cell r="I1898">
            <v>5</v>
          </cell>
          <cell r="J1898">
            <v>0.45100000000000001</v>
          </cell>
          <cell r="K1898">
            <v>1350000</v>
          </cell>
          <cell r="L1898">
            <v>0</v>
          </cell>
          <cell r="M1898">
            <v>1350000</v>
          </cell>
          <cell r="N1898">
            <v>775979</v>
          </cell>
          <cell r="O1898">
            <v>258883</v>
          </cell>
          <cell r="P1898">
            <v>1034862</v>
          </cell>
          <cell r="Q1898">
            <v>315138</v>
          </cell>
          <cell r="R1898">
            <v>0</v>
          </cell>
          <cell r="S1898">
            <v>0</v>
          </cell>
          <cell r="T1898">
            <v>258883</v>
          </cell>
          <cell r="U1898">
            <v>315138</v>
          </cell>
          <cell r="V1898">
            <v>142127</v>
          </cell>
          <cell r="W1898">
            <v>142127</v>
          </cell>
        </row>
        <row r="1899">
          <cell r="D1899" t="str">
            <v>C/P집</v>
          </cell>
          <cell r="K1899">
            <v>1350000</v>
          </cell>
          <cell r="L1899">
            <v>0</v>
          </cell>
          <cell r="M1899">
            <v>1350000</v>
          </cell>
          <cell r="N1899">
            <v>775979</v>
          </cell>
          <cell r="O1899">
            <v>258883</v>
          </cell>
          <cell r="P1899">
            <v>1034862</v>
          </cell>
          <cell r="Q1899">
            <v>315138</v>
          </cell>
          <cell r="R1899">
            <v>0</v>
          </cell>
          <cell r="S1899">
            <v>0</v>
          </cell>
          <cell r="T1899">
            <v>258883</v>
          </cell>
          <cell r="U1899">
            <v>315138</v>
          </cell>
          <cell r="V1899">
            <v>142127</v>
          </cell>
          <cell r="W1899">
            <v>142127</v>
          </cell>
        </row>
        <row r="1900">
          <cell r="D1900" t="str">
            <v>통신선 국내영업팀</v>
          </cell>
          <cell r="E1900">
            <v>719960018</v>
          </cell>
          <cell r="F1900" t="str">
            <v>노트북</v>
          </cell>
          <cell r="G1900" t="str">
            <v>1996.05.14</v>
          </cell>
          <cell r="H1900">
            <v>2000.04</v>
          </cell>
          <cell r="I1900">
            <v>5</v>
          </cell>
          <cell r="J1900">
            <v>0.45100000000000001</v>
          </cell>
          <cell r="K1900">
            <v>2572100</v>
          </cell>
          <cell r="L1900">
            <v>0</v>
          </cell>
          <cell r="M1900">
            <v>2572100</v>
          </cell>
          <cell r="N1900">
            <v>2571100</v>
          </cell>
          <cell r="O1900">
            <v>0</v>
          </cell>
          <cell r="P1900">
            <v>2571100</v>
          </cell>
          <cell r="Q1900">
            <v>1000</v>
          </cell>
          <cell r="R1900">
            <v>0</v>
          </cell>
          <cell r="S1900">
            <v>0</v>
          </cell>
          <cell r="T1900">
            <v>0</v>
          </cell>
          <cell r="U1900">
            <v>1000</v>
          </cell>
          <cell r="V1900">
            <v>0</v>
          </cell>
          <cell r="W1900">
            <v>0</v>
          </cell>
        </row>
        <row r="1901">
          <cell r="D1901" t="str">
            <v>통신선 국내영업팀</v>
          </cell>
          <cell r="E1901">
            <v>719970027</v>
          </cell>
          <cell r="F1901" t="str">
            <v>컴퓨터</v>
          </cell>
          <cell r="G1901" t="str">
            <v>1997.04.16</v>
          </cell>
          <cell r="H1901">
            <v>2001.07</v>
          </cell>
          <cell r="I1901">
            <v>5</v>
          </cell>
          <cell r="J1901">
            <v>0.45100000000000001</v>
          </cell>
          <cell r="K1901">
            <v>3425600</v>
          </cell>
          <cell r="L1901">
            <v>0</v>
          </cell>
          <cell r="M1901">
            <v>3425600</v>
          </cell>
          <cell r="N1901">
            <v>3424600</v>
          </cell>
          <cell r="O1901">
            <v>0</v>
          </cell>
          <cell r="P1901">
            <v>3424600</v>
          </cell>
          <cell r="Q1901">
            <v>1000</v>
          </cell>
          <cell r="R1901">
            <v>0</v>
          </cell>
          <cell r="S1901">
            <v>0</v>
          </cell>
          <cell r="T1901">
            <v>0</v>
          </cell>
          <cell r="U1901">
            <v>1000</v>
          </cell>
          <cell r="V1901">
            <v>0</v>
          </cell>
          <cell r="W1901">
            <v>0</v>
          </cell>
        </row>
        <row r="1902">
          <cell r="D1902" t="str">
            <v>통신선 국내영업팀</v>
          </cell>
          <cell r="E1902">
            <v>719990023</v>
          </cell>
          <cell r="F1902" t="str">
            <v>노트북컴퓨터(S820-NC400)</v>
          </cell>
          <cell r="G1902" t="str">
            <v>1999.07.24</v>
          </cell>
          <cell r="I1902">
            <v>5</v>
          </cell>
          <cell r="J1902">
            <v>0.45100000000000001</v>
          </cell>
          <cell r="K1902">
            <v>3100000</v>
          </cell>
          <cell r="L1902">
            <v>0</v>
          </cell>
          <cell r="M1902">
            <v>3100000</v>
          </cell>
          <cell r="N1902">
            <v>2376351</v>
          </cell>
          <cell r="O1902">
            <v>326366</v>
          </cell>
          <cell r="P1902">
            <v>2702717</v>
          </cell>
          <cell r="Q1902">
            <v>397283</v>
          </cell>
          <cell r="R1902">
            <v>0</v>
          </cell>
          <cell r="S1902">
            <v>0</v>
          </cell>
          <cell r="T1902">
            <v>326366</v>
          </cell>
          <cell r="U1902">
            <v>397283</v>
          </cell>
          <cell r="V1902">
            <v>179174</v>
          </cell>
          <cell r="W1902">
            <v>179174</v>
          </cell>
        </row>
        <row r="1903">
          <cell r="D1903" t="str">
            <v>통신선 국내영업팀</v>
          </cell>
          <cell r="E1903">
            <v>720020027</v>
          </cell>
          <cell r="F1903" t="str">
            <v>도시바 노트북</v>
          </cell>
          <cell r="G1903" t="str">
            <v>2002.03.30</v>
          </cell>
          <cell r="I1903">
            <v>5</v>
          </cell>
          <cell r="J1903">
            <v>0.45100000000000001</v>
          </cell>
          <cell r="K1903">
            <v>0</v>
          </cell>
          <cell r="L1903">
            <v>2720000</v>
          </cell>
          <cell r="M1903">
            <v>2720000</v>
          </cell>
          <cell r="N1903">
            <v>0</v>
          </cell>
          <cell r="O1903">
            <v>1022267</v>
          </cell>
          <cell r="P1903">
            <v>1022267</v>
          </cell>
          <cell r="Q1903">
            <v>1697733</v>
          </cell>
          <cell r="R1903">
            <v>0</v>
          </cell>
          <cell r="S1903">
            <v>0</v>
          </cell>
          <cell r="T1903">
            <v>1022267</v>
          </cell>
          <cell r="U1903">
            <v>1697733</v>
          </cell>
          <cell r="V1903">
            <v>765677</v>
          </cell>
          <cell r="W1903">
            <v>765677</v>
          </cell>
        </row>
        <row r="1904">
          <cell r="D1904" t="str">
            <v>통신선 사업본부</v>
          </cell>
          <cell r="E1904">
            <v>719940033</v>
          </cell>
          <cell r="F1904" t="str">
            <v>복사기</v>
          </cell>
          <cell r="G1904" t="str">
            <v>1994.06.25</v>
          </cell>
          <cell r="H1904">
            <v>2000.03</v>
          </cell>
          <cell r="I1904">
            <v>5</v>
          </cell>
          <cell r="J1904">
            <v>0.45100000000000001</v>
          </cell>
          <cell r="K1904">
            <v>3000000</v>
          </cell>
          <cell r="L1904">
            <v>0</v>
          </cell>
          <cell r="M1904">
            <v>3000000</v>
          </cell>
          <cell r="N1904">
            <v>2999000</v>
          </cell>
          <cell r="O1904">
            <v>0</v>
          </cell>
          <cell r="P1904">
            <v>2999000</v>
          </cell>
          <cell r="Q1904">
            <v>1000</v>
          </cell>
          <cell r="R1904">
            <v>0</v>
          </cell>
          <cell r="S1904">
            <v>0</v>
          </cell>
          <cell r="T1904">
            <v>0</v>
          </cell>
          <cell r="U1904">
            <v>1000</v>
          </cell>
          <cell r="V1904">
            <v>0</v>
          </cell>
          <cell r="W1904">
            <v>0</v>
          </cell>
        </row>
        <row r="1905">
          <cell r="D1905" t="str">
            <v>통신선 사업본부</v>
          </cell>
          <cell r="E1905">
            <v>719940079</v>
          </cell>
          <cell r="F1905" t="str">
            <v>컴퓨터</v>
          </cell>
          <cell r="G1905" t="str">
            <v>1994.12.31</v>
          </cell>
          <cell r="H1905">
            <v>2000.03</v>
          </cell>
          <cell r="I1905">
            <v>5</v>
          </cell>
          <cell r="J1905">
            <v>0.45100000000000001</v>
          </cell>
          <cell r="K1905">
            <v>3520000</v>
          </cell>
          <cell r="L1905">
            <v>0</v>
          </cell>
          <cell r="M1905">
            <v>3520000</v>
          </cell>
          <cell r="N1905">
            <v>3402667</v>
          </cell>
          <cell r="O1905">
            <v>58667</v>
          </cell>
          <cell r="P1905">
            <v>3461334</v>
          </cell>
          <cell r="Q1905">
            <v>58666</v>
          </cell>
          <cell r="R1905">
            <v>0</v>
          </cell>
          <cell r="S1905">
            <v>0</v>
          </cell>
          <cell r="T1905">
            <v>58667</v>
          </cell>
          <cell r="U1905">
            <v>58666</v>
          </cell>
          <cell r="V1905">
            <v>26458</v>
          </cell>
          <cell r="W1905">
            <v>26458</v>
          </cell>
        </row>
        <row r="1906">
          <cell r="D1906" t="str">
            <v>통신선 사업본부</v>
          </cell>
          <cell r="E1906">
            <v>719950010</v>
          </cell>
          <cell r="F1906" t="str">
            <v>컴퓨터</v>
          </cell>
          <cell r="G1906" t="str">
            <v>1995.02.28</v>
          </cell>
          <cell r="H1906">
            <v>2000.07</v>
          </cell>
          <cell r="I1906">
            <v>5</v>
          </cell>
          <cell r="J1906">
            <v>0.45100000000000001</v>
          </cell>
          <cell r="K1906">
            <v>3982000</v>
          </cell>
          <cell r="L1906">
            <v>0</v>
          </cell>
          <cell r="M1906">
            <v>3982000</v>
          </cell>
          <cell r="N1906">
            <v>3981000</v>
          </cell>
          <cell r="O1906">
            <v>0</v>
          </cell>
          <cell r="P1906">
            <v>3981000</v>
          </cell>
          <cell r="Q1906">
            <v>1000</v>
          </cell>
          <cell r="R1906">
            <v>0</v>
          </cell>
          <cell r="S1906">
            <v>0</v>
          </cell>
          <cell r="T1906">
            <v>0</v>
          </cell>
          <cell r="U1906">
            <v>1000</v>
          </cell>
          <cell r="V1906">
            <v>0</v>
          </cell>
          <cell r="W1906">
            <v>0</v>
          </cell>
        </row>
        <row r="1907">
          <cell r="D1907" t="str">
            <v>통신선 사업본부</v>
          </cell>
          <cell r="E1907">
            <v>719950091</v>
          </cell>
          <cell r="F1907" t="str">
            <v>IF-88(INK JET FAX)</v>
          </cell>
          <cell r="G1907" t="str">
            <v>1995.12.30</v>
          </cell>
          <cell r="H1907">
            <v>1999.1</v>
          </cell>
          <cell r="I1907">
            <v>5</v>
          </cell>
          <cell r="J1907">
            <v>0.45100000000000001</v>
          </cell>
          <cell r="K1907">
            <v>710000</v>
          </cell>
          <cell r="L1907">
            <v>0</v>
          </cell>
          <cell r="M1907">
            <v>710000</v>
          </cell>
          <cell r="N1907">
            <v>709000</v>
          </cell>
          <cell r="O1907">
            <v>0</v>
          </cell>
          <cell r="P1907">
            <v>709000</v>
          </cell>
          <cell r="Q1907">
            <v>1000</v>
          </cell>
          <cell r="R1907">
            <v>0</v>
          </cell>
          <cell r="S1907">
            <v>0</v>
          </cell>
          <cell r="T1907">
            <v>0</v>
          </cell>
          <cell r="U1907">
            <v>1000</v>
          </cell>
          <cell r="V1907">
            <v>0</v>
          </cell>
          <cell r="W1907">
            <v>0</v>
          </cell>
        </row>
        <row r="1908">
          <cell r="D1908" t="str">
            <v>통신선 사업본부</v>
          </cell>
          <cell r="E1908">
            <v>719960019</v>
          </cell>
          <cell r="F1908" t="str">
            <v>컴퓨터</v>
          </cell>
          <cell r="G1908" t="str">
            <v>1996.05.31</v>
          </cell>
          <cell r="H1908">
            <v>2000.04</v>
          </cell>
          <cell r="I1908">
            <v>5</v>
          </cell>
          <cell r="J1908">
            <v>0.45100000000000001</v>
          </cell>
          <cell r="K1908">
            <v>8181250</v>
          </cell>
          <cell r="L1908">
            <v>0</v>
          </cell>
          <cell r="M1908">
            <v>8181250</v>
          </cell>
          <cell r="N1908">
            <v>8180250</v>
          </cell>
          <cell r="O1908">
            <v>0</v>
          </cell>
          <cell r="P1908">
            <v>8180250</v>
          </cell>
          <cell r="Q1908">
            <v>1000</v>
          </cell>
          <cell r="R1908">
            <v>0</v>
          </cell>
          <cell r="S1908">
            <v>0</v>
          </cell>
          <cell r="T1908">
            <v>0</v>
          </cell>
          <cell r="U1908">
            <v>1000</v>
          </cell>
          <cell r="V1908">
            <v>0</v>
          </cell>
          <cell r="W1908">
            <v>0</v>
          </cell>
        </row>
        <row r="1909">
          <cell r="D1909" t="str">
            <v>통신선 사업본부</v>
          </cell>
          <cell r="E1909">
            <v>719960049</v>
          </cell>
          <cell r="F1909" t="str">
            <v>SPC8320PVW012J</v>
          </cell>
          <cell r="G1909" t="str">
            <v>1996.10.09</v>
          </cell>
          <cell r="H1909">
            <v>2000.12</v>
          </cell>
          <cell r="I1909">
            <v>5</v>
          </cell>
          <cell r="J1909">
            <v>0.45100000000000001</v>
          </cell>
          <cell r="K1909">
            <v>1565500</v>
          </cell>
          <cell r="L1909">
            <v>0</v>
          </cell>
          <cell r="M1909">
            <v>1565500</v>
          </cell>
          <cell r="N1909">
            <v>1564500</v>
          </cell>
          <cell r="O1909">
            <v>0</v>
          </cell>
          <cell r="P1909">
            <v>1564500</v>
          </cell>
          <cell r="Q1909">
            <v>1000</v>
          </cell>
          <cell r="R1909">
            <v>0</v>
          </cell>
          <cell r="S1909">
            <v>0</v>
          </cell>
          <cell r="T1909">
            <v>0</v>
          </cell>
          <cell r="U1909">
            <v>1000</v>
          </cell>
          <cell r="V1909">
            <v>0</v>
          </cell>
          <cell r="W1909">
            <v>0</v>
          </cell>
        </row>
        <row r="1910">
          <cell r="D1910" t="str">
            <v>통신선 사업본부</v>
          </cell>
          <cell r="E1910">
            <v>719970067</v>
          </cell>
          <cell r="F1910" t="str">
            <v>LF-1800 FAX</v>
          </cell>
          <cell r="G1910" t="str">
            <v>1997.06.13</v>
          </cell>
          <cell r="H1910">
            <v>2001.07</v>
          </cell>
          <cell r="I1910">
            <v>5</v>
          </cell>
          <cell r="J1910">
            <v>0.45100000000000001</v>
          </cell>
          <cell r="K1910">
            <v>1250000</v>
          </cell>
          <cell r="L1910">
            <v>0</v>
          </cell>
          <cell r="M1910">
            <v>1250000</v>
          </cell>
          <cell r="N1910">
            <v>1249000</v>
          </cell>
          <cell r="O1910">
            <v>0</v>
          </cell>
          <cell r="P1910">
            <v>1249000</v>
          </cell>
          <cell r="Q1910">
            <v>1000</v>
          </cell>
          <cell r="R1910">
            <v>0</v>
          </cell>
          <cell r="S1910">
            <v>0</v>
          </cell>
          <cell r="T1910">
            <v>0</v>
          </cell>
          <cell r="U1910">
            <v>1000</v>
          </cell>
          <cell r="V1910">
            <v>0</v>
          </cell>
          <cell r="W1910">
            <v>0</v>
          </cell>
        </row>
        <row r="1911">
          <cell r="D1911" t="str">
            <v>통신선 사업본부</v>
          </cell>
          <cell r="E1911">
            <v>719980012</v>
          </cell>
          <cell r="F1911" t="str">
            <v>칸막이</v>
          </cell>
          <cell r="G1911" t="str">
            <v>1998.11.18</v>
          </cell>
          <cell r="I1911">
            <v>5</v>
          </cell>
          <cell r="J1911">
            <v>0.45100000000000001</v>
          </cell>
          <cell r="K1911">
            <v>2660000</v>
          </cell>
          <cell r="L1911">
            <v>0</v>
          </cell>
          <cell r="M1911">
            <v>2660000</v>
          </cell>
          <cell r="N1911">
            <v>2336051</v>
          </cell>
          <cell r="O1911">
            <v>146101</v>
          </cell>
          <cell r="P1911">
            <v>2482152</v>
          </cell>
          <cell r="Q1911">
            <v>177848</v>
          </cell>
          <cell r="R1911">
            <v>0</v>
          </cell>
          <cell r="S1911">
            <v>0</v>
          </cell>
          <cell r="T1911">
            <v>146101</v>
          </cell>
          <cell r="U1911">
            <v>177848</v>
          </cell>
          <cell r="V1911">
            <v>80209</v>
          </cell>
          <cell r="W1911">
            <v>80209</v>
          </cell>
        </row>
        <row r="1912">
          <cell r="D1912" t="str">
            <v>통신선 사업본부</v>
          </cell>
          <cell r="E1912">
            <v>719980014</v>
          </cell>
          <cell r="F1912" t="str">
            <v>프린터(HP L/4000)</v>
          </cell>
          <cell r="G1912" t="str">
            <v>1998.11.09</v>
          </cell>
          <cell r="I1912">
            <v>5</v>
          </cell>
          <cell r="J1912">
            <v>0.45100000000000001</v>
          </cell>
          <cell r="K1912">
            <v>1750000</v>
          </cell>
          <cell r="L1912">
            <v>0</v>
          </cell>
          <cell r="M1912">
            <v>1750000</v>
          </cell>
          <cell r="N1912">
            <v>1536876</v>
          </cell>
          <cell r="O1912">
            <v>96119</v>
          </cell>
          <cell r="P1912">
            <v>1632995</v>
          </cell>
          <cell r="Q1912">
            <v>117005</v>
          </cell>
          <cell r="R1912">
            <v>0</v>
          </cell>
          <cell r="S1912">
            <v>0</v>
          </cell>
          <cell r="T1912">
            <v>96119</v>
          </cell>
          <cell r="U1912">
            <v>117005</v>
          </cell>
          <cell r="V1912">
            <v>52769</v>
          </cell>
          <cell r="W1912">
            <v>52769</v>
          </cell>
        </row>
        <row r="1913">
          <cell r="D1913" t="str">
            <v>통신선 사업본부</v>
          </cell>
          <cell r="E1913">
            <v>719980015</v>
          </cell>
          <cell r="F1913" t="str">
            <v>OA가구</v>
          </cell>
          <cell r="G1913" t="str">
            <v>1998.11.26</v>
          </cell>
          <cell r="I1913">
            <v>5</v>
          </cell>
          <cell r="J1913">
            <v>0.45100000000000001</v>
          </cell>
          <cell r="K1913">
            <v>6900000</v>
          </cell>
          <cell r="L1913">
            <v>0</v>
          </cell>
          <cell r="M1913">
            <v>6900000</v>
          </cell>
          <cell r="N1913">
            <v>6059681</v>
          </cell>
          <cell r="O1913">
            <v>378984</v>
          </cell>
          <cell r="P1913">
            <v>6438665</v>
          </cell>
          <cell r="Q1913">
            <v>461335</v>
          </cell>
          <cell r="R1913">
            <v>0</v>
          </cell>
          <cell r="S1913">
            <v>0</v>
          </cell>
          <cell r="T1913">
            <v>378984</v>
          </cell>
          <cell r="U1913">
            <v>461335</v>
          </cell>
          <cell r="V1913">
            <v>208062</v>
          </cell>
          <cell r="W1913">
            <v>208062</v>
          </cell>
        </row>
        <row r="1914">
          <cell r="D1914" t="str">
            <v>통신선 사업본부</v>
          </cell>
          <cell r="E1914">
            <v>719980018</v>
          </cell>
          <cell r="F1914" t="str">
            <v>OA가구</v>
          </cell>
          <cell r="G1914" t="str">
            <v>1998.12.10</v>
          </cell>
          <cell r="I1914">
            <v>5</v>
          </cell>
          <cell r="J1914">
            <v>0.45100000000000001</v>
          </cell>
          <cell r="K1914">
            <v>2790000</v>
          </cell>
          <cell r="L1914">
            <v>0</v>
          </cell>
          <cell r="M1914">
            <v>2790000</v>
          </cell>
          <cell r="N1914">
            <v>2450219</v>
          </cell>
          <cell r="O1914">
            <v>153241</v>
          </cell>
          <cell r="P1914">
            <v>2603460</v>
          </cell>
          <cell r="Q1914">
            <v>186540</v>
          </cell>
          <cell r="R1914">
            <v>0</v>
          </cell>
          <cell r="S1914">
            <v>0</v>
          </cell>
          <cell r="T1914">
            <v>153241</v>
          </cell>
          <cell r="U1914">
            <v>186540</v>
          </cell>
          <cell r="V1914">
            <v>84129</v>
          </cell>
          <cell r="W1914">
            <v>84129</v>
          </cell>
        </row>
        <row r="1915">
          <cell r="D1915" t="str">
            <v>통신선 사업본부</v>
          </cell>
          <cell r="E1915">
            <v>719990002</v>
          </cell>
          <cell r="F1915" t="str">
            <v>컴퓨터 및 주변기기구입</v>
          </cell>
          <cell r="G1915" t="str">
            <v>1999.01.20</v>
          </cell>
          <cell r="I1915">
            <v>5</v>
          </cell>
          <cell r="J1915">
            <v>0.45100000000000001</v>
          </cell>
          <cell r="K1915">
            <v>1962000</v>
          </cell>
          <cell r="L1915">
            <v>0</v>
          </cell>
          <cell r="M1915">
            <v>1962000</v>
          </cell>
          <cell r="N1915">
            <v>1637349</v>
          </cell>
          <cell r="O1915">
            <v>146418</v>
          </cell>
          <cell r="P1915">
            <v>1783767</v>
          </cell>
          <cell r="Q1915">
            <v>178233</v>
          </cell>
          <cell r="R1915">
            <v>0</v>
          </cell>
          <cell r="S1915">
            <v>0</v>
          </cell>
          <cell r="T1915">
            <v>146418</v>
          </cell>
          <cell r="U1915">
            <v>178233</v>
          </cell>
          <cell r="V1915">
            <v>80383</v>
          </cell>
          <cell r="W1915">
            <v>80383</v>
          </cell>
        </row>
        <row r="1916">
          <cell r="D1916" t="str">
            <v>통신선 사업본부</v>
          </cell>
          <cell r="E1916">
            <v>719990011</v>
          </cell>
          <cell r="F1916" t="str">
            <v>컴퓨터</v>
          </cell>
          <cell r="G1916" t="str">
            <v>1999.04.12</v>
          </cell>
          <cell r="I1916">
            <v>5</v>
          </cell>
          <cell r="J1916">
            <v>0.45100000000000001</v>
          </cell>
          <cell r="K1916">
            <v>3510000</v>
          </cell>
          <cell r="L1916">
            <v>0</v>
          </cell>
          <cell r="M1916">
            <v>3510000</v>
          </cell>
          <cell r="N1916">
            <v>2929203</v>
          </cell>
          <cell r="O1916">
            <v>261939</v>
          </cell>
          <cell r="P1916">
            <v>3191142</v>
          </cell>
          <cell r="Q1916">
            <v>318858</v>
          </cell>
          <cell r="R1916">
            <v>0</v>
          </cell>
          <cell r="S1916">
            <v>0</v>
          </cell>
          <cell r="T1916">
            <v>261939</v>
          </cell>
          <cell r="U1916">
            <v>318858</v>
          </cell>
          <cell r="V1916">
            <v>143804</v>
          </cell>
          <cell r="W1916">
            <v>143804</v>
          </cell>
        </row>
        <row r="1917">
          <cell r="D1917" t="str">
            <v>통신선 사업본부</v>
          </cell>
          <cell r="E1917">
            <v>719990012</v>
          </cell>
          <cell r="F1917" t="str">
            <v>레이져프린터(HP5000LE)</v>
          </cell>
          <cell r="G1917" t="str">
            <v>1999.04.09</v>
          </cell>
          <cell r="I1917">
            <v>5</v>
          </cell>
          <cell r="J1917">
            <v>0.45100000000000001</v>
          </cell>
          <cell r="K1917">
            <v>1900000</v>
          </cell>
          <cell r="L1917">
            <v>0</v>
          </cell>
          <cell r="M1917">
            <v>1900000</v>
          </cell>
          <cell r="N1917">
            <v>1585609</v>
          </cell>
          <cell r="O1917">
            <v>141790</v>
          </cell>
          <cell r="P1917">
            <v>1727399</v>
          </cell>
          <cell r="Q1917">
            <v>172601</v>
          </cell>
          <cell r="R1917">
            <v>0</v>
          </cell>
          <cell r="S1917">
            <v>0</v>
          </cell>
          <cell r="T1917">
            <v>141790</v>
          </cell>
          <cell r="U1917">
            <v>172601</v>
          </cell>
          <cell r="V1917">
            <v>77843</v>
          </cell>
          <cell r="W1917">
            <v>77843</v>
          </cell>
        </row>
        <row r="1918">
          <cell r="D1918" t="str">
            <v>통신선 사업본부</v>
          </cell>
          <cell r="E1918">
            <v>719990037</v>
          </cell>
          <cell r="F1918" t="str">
            <v>컴퓨터(M5650-TH1G)세트외</v>
          </cell>
          <cell r="G1918" t="str">
            <v>1999.11.25</v>
          </cell>
          <cell r="I1918">
            <v>5</v>
          </cell>
          <cell r="J1918">
            <v>0.45100000000000001</v>
          </cell>
          <cell r="K1918">
            <v>2659000</v>
          </cell>
          <cell r="L1918">
            <v>0</v>
          </cell>
          <cell r="M1918">
            <v>2659000</v>
          </cell>
          <cell r="N1918">
            <v>2038296</v>
          </cell>
          <cell r="O1918">
            <v>279938</v>
          </cell>
          <cell r="P1918">
            <v>2318234</v>
          </cell>
          <cell r="Q1918">
            <v>340766</v>
          </cell>
          <cell r="R1918">
            <v>0</v>
          </cell>
          <cell r="S1918">
            <v>0</v>
          </cell>
          <cell r="T1918">
            <v>279938</v>
          </cell>
          <cell r="U1918">
            <v>340766</v>
          </cell>
          <cell r="V1918">
            <v>153685</v>
          </cell>
          <cell r="W1918">
            <v>153685</v>
          </cell>
        </row>
        <row r="1919">
          <cell r="D1919" t="str">
            <v>통신선 사업본부</v>
          </cell>
          <cell r="E1919">
            <v>720000009</v>
          </cell>
          <cell r="F1919" t="str">
            <v>컴퓨터세트(M5600-TM11S)</v>
          </cell>
          <cell r="G1919" t="str">
            <v>2000.03.21</v>
          </cell>
          <cell r="I1919">
            <v>5</v>
          </cell>
          <cell r="J1919">
            <v>0.45100000000000001</v>
          </cell>
          <cell r="K1919">
            <v>3395000</v>
          </cell>
          <cell r="L1919">
            <v>0</v>
          </cell>
          <cell r="M1919">
            <v>3395000</v>
          </cell>
          <cell r="N1919">
            <v>2371744</v>
          </cell>
          <cell r="O1919">
            <v>461488</v>
          </cell>
          <cell r="P1919">
            <v>2833232</v>
          </cell>
          <cell r="Q1919">
            <v>561768</v>
          </cell>
          <cell r="R1919">
            <v>0</v>
          </cell>
          <cell r="S1919">
            <v>0</v>
          </cell>
          <cell r="T1919">
            <v>461488</v>
          </cell>
          <cell r="U1919">
            <v>561768</v>
          </cell>
          <cell r="V1919">
            <v>253357</v>
          </cell>
          <cell r="W1919">
            <v>253357</v>
          </cell>
        </row>
        <row r="1920">
          <cell r="D1920" t="str">
            <v>통신선 사업본부</v>
          </cell>
          <cell r="E1920">
            <v>720000019</v>
          </cell>
          <cell r="F1920" t="str">
            <v>노트북SET(S820-TP)</v>
          </cell>
          <cell r="G1920" t="str">
            <v>2000.04.21</v>
          </cell>
          <cell r="I1920">
            <v>5</v>
          </cell>
          <cell r="J1920">
            <v>0.45100000000000001</v>
          </cell>
          <cell r="K1920">
            <v>2880000</v>
          </cell>
          <cell r="L1920">
            <v>0</v>
          </cell>
          <cell r="M1920">
            <v>2880000</v>
          </cell>
          <cell r="N1920">
            <v>2011965</v>
          </cell>
          <cell r="O1920">
            <v>391484</v>
          </cell>
          <cell r="P1920">
            <v>2403449</v>
          </cell>
          <cell r="Q1920">
            <v>476551</v>
          </cell>
          <cell r="R1920">
            <v>0</v>
          </cell>
          <cell r="S1920">
            <v>0</v>
          </cell>
          <cell r="T1920">
            <v>391484</v>
          </cell>
          <cell r="U1920">
            <v>476551</v>
          </cell>
          <cell r="V1920">
            <v>214924</v>
          </cell>
          <cell r="W1920">
            <v>214924</v>
          </cell>
        </row>
        <row r="1921">
          <cell r="D1921" t="str">
            <v>통신선 사업본부</v>
          </cell>
          <cell r="E1921">
            <v>720000026</v>
          </cell>
          <cell r="F1921" t="str">
            <v>OA가구13F</v>
          </cell>
          <cell r="G1921" t="str">
            <v>2000.05.29</v>
          </cell>
          <cell r="I1921">
            <v>5</v>
          </cell>
          <cell r="J1921">
            <v>0.45100000000000001</v>
          </cell>
          <cell r="K1921">
            <v>2380000</v>
          </cell>
          <cell r="L1921">
            <v>0</v>
          </cell>
          <cell r="M1921">
            <v>2380000</v>
          </cell>
          <cell r="N1921">
            <v>1662666</v>
          </cell>
          <cell r="O1921">
            <v>323518</v>
          </cell>
          <cell r="P1921">
            <v>1986184</v>
          </cell>
          <cell r="Q1921">
            <v>393816</v>
          </cell>
          <cell r="R1921">
            <v>0</v>
          </cell>
          <cell r="S1921">
            <v>0</v>
          </cell>
          <cell r="T1921">
            <v>323518</v>
          </cell>
          <cell r="U1921">
            <v>393816</v>
          </cell>
          <cell r="V1921">
            <v>177611</v>
          </cell>
          <cell r="W1921">
            <v>177611</v>
          </cell>
        </row>
        <row r="1922">
          <cell r="D1922" t="str">
            <v>통신선 사업본부</v>
          </cell>
          <cell r="E1922">
            <v>720000030</v>
          </cell>
          <cell r="F1922" t="str">
            <v>프린터(HP4050)</v>
          </cell>
          <cell r="G1922" t="str">
            <v>2000.06.12</v>
          </cell>
          <cell r="I1922">
            <v>5</v>
          </cell>
          <cell r="J1922">
            <v>0.45100000000000001</v>
          </cell>
          <cell r="K1922">
            <v>1470000</v>
          </cell>
          <cell r="L1922">
            <v>0</v>
          </cell>
          <cell r="M1922">
            <v>1470000</v>
          </cell>
          <cell r="N1922">
            <v>1026941</v>
          </cell>
          <cell r="O1922">
            <v>199820</v>
          </cell>
          <cell r="P1922">
            <v>1226761</v>
          </cell>
          <cell r="Q1922">
            <v>243239</v>
          </cell>
          <cell r="R1922">
            <v>0</v>
          </cell>
          <cell r="S1922">
            <v>0</v>
          </cell>
          <cell r="T1922">
            <v>199820</v>
          </cell>
          <cell r="U1922">
            <v>243239</v>
          </cell>
          <cell r="V1922">
            <v>109700</v>
          </cell>
          <cell r="W1922">
            <v>109700</v>
          </cell>
        </row>
        <row r="1923">
          <cell r="D1923" t="str">
            <v>통신선 사업본부</v>
          </cell>
          <cell r="E1923">
            <v>720010005</v>
          </cell>
          <cell r="F1923" t="str">
            <v>컴퓨터세트(M5620)</v>
          </cell>
          <cell r="G1923" t="str">
            <v>2001.03.06</v>
          </cell>
          <cell r="I1923">
            <v>5</v>
          </cell>
          <cell r="J1923">
            <v>0.45100000000000001</v>
          </cell>
          <cell r="K1923">
            <v>1556750</v>
          </cell>
          <cell r="L1923">
            <v>0</v>
          </cell>
          <cell r="M1923">
            <v>1556750</v>
          </cell>
          <cell r="N1923">
            <v>702094</v>
          </cell>
          <cell r="O1923">
            <v>385450</v>
          </cell>
          <cell r="P1923">
            <v>1087544</v>
          </cell>
          <cell r="Q1923">
            <v>469206</v>
          </cell>
          <cell r="R1923">
            <v>0</v>
          </cell>
          <cell r="S1923">
            <v>0</v>
          </cell>
          <cell r="T1923">
            <v>385450</v>
          </cell>
          <cell r="U1923">
            <v>469206</v>
          </cell>
          <cell r="V1923">
            <v>211611</v>
          </cell>
          <cell r="W1923">
            <v>211611</v>
          </cell>
        </row>
        <row r="1924">
          <cell r="D1924" t="str">
            <v>통신선 사업본부</v>
          </cell>
          <cell r="E1924">
            <v>720010010</v>
          </cell>
          <cell r="F1924" t="str">
            <v>컴퓨터세트(M5670)</v>
          </cell>
          <cell r="G1924" t="str">
            <v>2001.06.13</v>
          </cell>
          <cell r="I1924">
            <v>5</v>
          </cell>
          <cell r="J1924">
            <v>0.45100000000000001</v>
          </cell>
          <cell r="K1924">
            <v>1275000</v>
          </cell>
          <cell r="L1924">
            <v>0</v>
          </cell>
          <cell r="M1924">
            <v>1275000</v>
          </cell>
          <cell r="N1924">
            <v>575025</v>
          </cell>
          <cell r="O1924">
            <v>315689</v>
          </cell>
          <cell r="P1924">
            <v>890714</v>
          </cell>
          <cell r="Q1924">
            <v>384286</v>
          </cell>
          <cell r="R1924">
            <v>0</v>
          </cell>
          <cell r="S1924">
            <v>0</v>
          </cell>
          <cell r="T1924">
            <v>315689</v>
          </cell>
          <cell r="U1924">
            <v>384286</v>
          </cell>
          <cell r="V1924">
            <v>173312</v>
          </cell>
          <cell r="W1924">
            <v>173312</v>
          </cell>
        </row>
        <row r="1925">
          <cell r="D1925" t="str">
            <v>통신선 사업본부</v>
          </cell>
          <cell r="E1925">
            <v>720010020</v>
          </cell>
          <cell r="F1925" t="str">
            <v>컴퓨터(M5670)10대외</v>
          </cell>
          <cell r="G1925" t="str">
            <v>2001.07.25</v>
          </cell>
          <cell r="I1925">
            <v>5</v>
          </cell>
          <cell r="J1925">
            <v>0.45100000000000001</v>
          </cell>
          <cell r="K1925">
            <v>13323600</v>
          </cell>
          <cell r="L1925">
            <v>0</v>
          </cell>
          <cell r="M1925">
            <v>13323600</v>
          </cell>
          <cell r="N1925">
            <v>3004472</v>
          </cell>
          <cell r="O1925">
            <v>4653927</v>
          </cell>
          <cell r="P1925">
            <v>7658399</v>
          </cell>
          <cell r="Q1925">
            <v>5665201</v>
          </cell>
          <cell r="R1925">
            <v>0</v>
          </cell>
          <cell r="S1925">
            <v>0</v>
          </cell>
          <cell r="T1925">
            <v>4653927</v>
          </cell>
          <cell r="U1925">
            <v>5665201</v>
          </cell>
          <cell r="V1925">
            <v>2555005</v>
          </cell>
          <cell r="W1925">
            <v>2555005</v>
          </cell>
        </row>
        <row r="1926">
          <cell r="D1926" t="str">
            <v>통신선 사업본부</v>
          </cell>
          <cell r="E1926">
            <v>720020024</v>
          </cell>
          <cell r="F1926" t="str">
            <v>LCD모니터(CX175S-AZ)</v>
          </cell>
          <cell r="G1926" t="str">
            <v>2002.03.26</v>
          </cell>
          <cell r="I1926">
            <v>5</v>
          </cell>
          <cell r="J1926">
            <v>0.45100000000000001</v>
          </cell>
          <cell r="K1926">
            <v>0</v>
          </cell>
          <cell r="L1926">
            <v>835000</v>
          </cell>
          <cell r="M1926">
            <v>835000</v>
          </cell>
          <cell r="N1926">
            <v>0</v>
          </cell>
          <cell r="O1926">
            <v>313821</v>
          </cell>
          <cell r="P1926">
            <v>313821</v>
          </cell>
          <cell r="Q1926">
            <v>521179</v>
          </cell>
          <cell r="R1926">
            <v>0</v>
          </cell>
          <cell r="S1926">
            <v>0</v>
          </cell>
          <cell r="T1926">
            <v>313821</v>
          </cell>
          <cell r="U1926">
            <v>521179</v>
          </cell>
          <cell r="V1926">
            <v>235051</v>
          </cell>
          <cell r="W1926">
            <v>235051</v>
          </cell>
        </row>
        <row r="1927">
          <cell r="D1927" t="str">
            <v>통신선 해외영업팀</v>
          </cell>
          <cell r="E1927">
            <v>719980021</v>
          </cell>
          <cell r="F1927" t="str">
            <v>컴퓨터(M5100)</v>
          </cell>
          <cell r="G1927" t="str">
            <v>1998.12.16</v>
          </cell>
          <cell r="I1927">
            <v>5</v>
          </cell>
          <cell r="J1927">
            <v>0.45100000000000001</v>
          </cell>
          <cell r="K1927">
            <v>2122000</v>
          </cell>
          <cell r="L1927">
            <v>0</v>
          </cell>
          <cell r="M1927">
            <v>2122000</v>
          </cell>
          <cell r="N1927">
            <v>1863571</v>
          </cell>
          <cell r="O1927">
            <v>116551</v>
          </cell>
          <cell r="P1927">
            <v>1980122</v>
          </cell>
          <cell r="Q1927">
            <v>141878</v>
          </cell>
          <cell r="R1927">
            <v>0</v>
          </cell>
          <cell r="S1927">
            <v>0</v>
          </cell>
          <cell r="T1927">
            <v>116551</v>
          </cell>
          <cell r="U1927">
            <v>141878</v>
          </cell>
          <cell r="V1927">
            <v>63986</v>
          </cell>
          <cell r="W1927">
            <v>63986</v>
          </cell>
        </row>
        <row r="1928">
          <cell r="D1928" t="str">
            <v>통신선 해외영업팀</v>
          </cell>
          <cell r="E1928">
            <v>719990039</v>
          </cell>
          <cell r="F1928" t="str">
            <v>컴퓨터세트(M5600-TH000)</v>
          </cell>
          <cell r="G1928" t="str">
            <v>1999.12.11</v>
          </cell>
          <cell r="I1928">
            <v>5</v>
          </cell>
          <cell r="J1928">
            <v>0.45100000000000001</v>
          </cell>
          <cell r="K1928">
            <v>1610000</v>
          </cell>
          <cell r="L1928">
            <v>0</v>
          </cell>
          <cell r="M1928">
            <v>1610000</v>
          </cell>
          <cell r="N1928">
            <v>1234169</v>
          </cell>
          <cell r="O1928">
            <v>169500</v>
          </cell>
          <cell r="P1928">
            <v>1403669</v>
          </cell>
          <cell r="Q1928">
            <v>206331</v>
          </cell>
          <cell r="R1928">
            <v>0</v>
          </cell>
          <cell r="S1928">
            <v>0</v>
          </cell>
          <cell r="T1928">
            <v>169500</v>
          </cell>
          <cell r="U1928">
            <v>206331</v>
          </cell>
          <cell r="V1928">
            <v>93055</v>
          </cell>
          <cell r="W1928">
            <v>93055</v>
          </cell>
        </row>
        <row r="1929">
          <cell r="D1929" t="str">
            <v>통신선 해외영업팀</v>
          </cell>
          <cell r="E1929">
            <v>720000003</v>
          </cell>
          <cell r="F1929" t="str">
            <v>노트북(S820-ND400)</v>
          </cell>
          <cell r="G1929" t="str">
            <v>2000.01.05</v>
          </cell>
          <cell r="I1929">
            <v>5</v>
          </cell>
          <cell r="J1929">
            <v>0.45100000000000001</v>
          </cell>
          <cell r="K1929">
            <v>3259000</v>
          </cell>
          <cell r="L1929">
            <v>0</v>
          </cell>
          <cell r="M1929">
            <v>3259000</v>
          </cell>
          <cell r="N1929">
            <v>2276734</v>
          </cell>
          <cell r="O1929">
            <v>443002</v>
          </cell>
          <cell r="P1929">
            <v>2719736</v>
          </cell>
          <cell r="Q1929">
            <v>539264</v>
          </cell>
          <cell r="R1929">
            <v>0</v>
          </cell>
          <cell r="S1929">
            <v>0</v>
          </cell>
          <cell r="T1929">
            <v>443002</v>
          </cell>
          <cell r="U1929">
            <v>539264</v>
          </cell>
          <cell r="V1929">
            <v>243208</v>
          </cell>
          <cell r="W1929">
            <v>243208</v>
          </cell>
        </row>
        <row r="1930">
          <cell r="D1930" t="str">
            <v>W집</v>
          </cell>
          <cell r="K1930">
            <v>239301932</v>
          </cell>
          <cell r="L1930">
            <v>11955000</v>
          </cell>
          <cell r="M1930">
            <v>251256932</v>
          </cell>
          <cell r="N1930">
            <v>196767328</v>
          </cell>
          <cell r="O1930">
            <v>22909781</v>
          </cell>
          <cell r="P1930">
            <v>219677109</v>
          </cell>
          <cell r="Q1930">
            <v>31579823</v>
          </cell>
          <cell r="R1930">
            <v>0</v>
          </cell>
          <cell r="S1930">
            <v>0</v>
          </cell>
          <cell r="T1930">
            <v>22909781</v>
          </cell>
          <cell r="U1930">
            <v>31579823</v>
          </cell>
          <cell r="V1930">
            <v>14229400</v>
          </cell>
          <cell r="W1930">
            <v>14229400</v>
          </cell>
        </row>
        <row r="1931">
          <cell r="D1931" t="str">
            <v>노동조합</v>
          </cell>
          <cell r="E1931">
            <v>720000032</v>
          </cell>
          <cell r="F1931" t="str">
            <v>컴퓨터세트(M5600)</v>
          </cell>
          <cell r="G1931" t="str">
            <v>2000.06.09</v>
          </cell>
          <cell r="I1931">
            <v>5</v>
          </cell>
          <cell r="J1931">
            <v>0.45100000000000001</v>
          </cell>
          <cell r="K1931">
            <v>1695000</v>
          </cell>
          <cell r="L1931">
            <v>0</v>
          </cell>
          <cell r="M1931">
            <v>1695000</v>
          </cell>
          <cell r="N1931">
            <v>1184125</v>
          </cell>
          <cell r="O1931">
            <v>230405</v>
          </cell>
          <cell r="P1931">
            <v>1414530</v>
          </cell>
          <cell r="Q1931">
            <v>280470</v>
          </cell>
          <cell r="R1931">
            <v>0</v>
          </cell>
          <cell r="S1931">
            <v>0</v>
          </cell>
          <cell r="T1931">
            <v>230405</v>
          </cell>
          <cell r="U1931">
            <v>280470</v>
          </cell>
          <cell r="V1931">
            <v>126491</v>
          </cell>
          <cell r="W1931">
            <v>126491</v>
          </cell>
        </row>
        <row r="1932">
          <cell r="D1932" t="str">
            <v>반월공장</v>
          </cell>
          <cell r="E1932">
            <v>720000040</v>
          </cell>
          <cell r="F1932" t="str">
            <v>ATOCAD2000</v>
          </cell>
          <cell r="G1932" t="str">
            <v>2000.08.09</v>
          </cell>
          <cell r="I1932">
            <v>5</v>
          </cell>
          <cell r="J1932">
            <v>0.45100000000000001</v>
          </cell>
          <cell r="K1932">
            <v>1100000</v>
          </cell>
          <cell r="L1932">
            <v>0</v>
          </cell>
          <cell r="M1932">
            <v>1100000</v>
          </cell>
          <cell r="N1932">
            <v>632279</v>
          </cell>
          <cell r="O1932">
            <v>210942</v>
          </cell>
          <cell r="P1932">
            <v>843221</v>
          </cell>
          <cell r="Q1932">
            <v>256779</v>
          </cell>
          <cell r="R1932">
            <v>0</v>
          </cell>
          <cell r="S1932">
            <v>0</v>
          </cell>
          <cell r="T1932">
            <v>210942</v>
          </cell>
          <cell r="U1932">
            <v>256779</v>
          </cell>
          <cell r="V1932">
            <v>115807</v>
          </cell>
          <cell r="W1932">
            <v>115807</v>
          </cell>
        </row>
        <row r="1933">
          <cell r="D1933" t="str">
            <v>반월공장</v>
          </cell>
          <cell r="E1933">
            <v>720020044</v>
          </cell>
          <cell r="F1933" t="str">
            <v>컴퓨터(CP10FS01KB/170)</v>
          </cell>
          <cell r="G1933" t="str">
            <v>2002.06.28</v>
          </cell>
          <cell r="I1933">
            <v>5</v>
          </cell>
          <cell r="J1933">
            <v>0.45100000000000001</v>
          </cell>
          <cell r="K1933">
            <v>0</v>
          </cell>
          <cell r="L1933">
            <v>8400000</v>
          </cell>
          <cell r="M1933">
            <v>8400000</v>
          </cell>
          <cell r="N1933">
            <v>0</v>
          </cell>
          <cell r="O1933">
            <v>2209900</v>
          </cell>
          <cell r="P1933">
            <v>2209900</v>
          </cell>
          <cell r="Q1933">
            <v>6190100</v>
          </cell>
          <cell r="R1933">
            <v>0</v>
          </cell>
          <cell r="S1933">
            <v>0</v>
          </cell>
          <cell r="T1933">
            <v>2209900</v>
          </cell>
          <cell r="U1933">
            <v>6190100</v>
          </cell>
          <cell r="V1933">
            <v>2791735</v>
          </cell>
          <cell r="W1933">
            <v>2791735</v>
          </cell>
        </row>
        <row r="1934">
          <cell r="D1934" t="str">
            <v>통신선 검사팀</v>
          </cell>
          <cell r="E1934">
            <v>719970026</v>
          </cell>
          <cell r="F1934" t="str">
            <v>컴퓨터</v>
          </cell>
          <cell r="G1934" t="str">
            <v>1997.03.31</v>
          </cell>
          <cell r="H1934">
            <v>2001.07</v>
          </cell>
          <cell r="I1934">
            <v>5</v>
          </cell>
          <cell r="J1934">
            <v>0.45100000000000001</v>
          </cell>
          <cell r="K1934">
            <v>5965400</v>
          </cell>
          <cell r="L1934">
            <v>0</v>
          </cell>
          <cell r="M1934">
            <v>5965400</v>
          </cell>
          <cell r="N1934">
            <v>5964400</v>
          </cell>
          <cell r="O1934">
            <v>0</v>
          </cell>
          <cell r="P1934">
            <v>5964400</v>
          </cell>
          <cell r="Q1934">
            <v>1000</v>
          </cell>
          <cell r="R1934">
            <v>0</v>
          </cell>
          <cell r="S1934">
            <v>0</v>
          </cell>
          <cell r="T1934">
            <v>0</v>
          </cell>
          <cell r="U1934">
            <v>1000</v>
          </cell>
          <cell r="V1934">
            <v>0</v>
          </cell>
          <cell r="W1934">
            <v>0</v>
          </cell>
        </row>
        <row r="1935">
          <cell r="D1935" t="str">
            <v>통신선 검사팀</v>
          </cell>
          <cell r="E1935">
            <v>719970036</v>
          </cell>
          <cell r="F1935" t="str">
            <v>MS OFFICE 7.0 외</v>
          </cell>
          <cell r="G1935" t="str">
            <v>1997.04.25</v>
          </cell>
          <cell r="H1935">
            <v>2001.07</v>
          </cell>
          <cell r="I1935">
            <v>5</v>
          </cell>
          <cell r="J1935">
            <v>0.45100000000000001</v>
          </cell>
          <cell r="K1935">
            <v>1560000</v>
          </cell>
          <cell r="L1935">
            <v>0</v>
          </cell>
          <cell r="M1935">
            <v>1560000</v>
          </cell>
          <cell r="N1935">
            <v>1559000</v>
          </cell>
          <cell r="O1935">
            <v>0</v>
          </cell>
          <cell r="P1935">
            <v>1559000</v>
          </cell>
          <cell r="Q1935">
            <v>1000</v>
          </cell>
          <cell r="R1935">
            <v>0</v>
          </cell>
          <cell r="S1935">
            <v>0</v>
          </cell>
          <cell r="T1935">
            <v>0</v>
          </cell>
          <cell r="U1935">
            <v>1000</v>
          </cell>
          <cell r="V1935">
            <v>0</v>
          </cell>
          <cell r="W1935">
            <v>0</v>
          </cell>
        </row>
        <row r="1936">
          <cell r="D1936" t="str">
            <v>통신선 검사팀</v>
          </cell>
          <cell r="E1936">
            <v>719990019</v>
          </cell>
          <cell r="F1936" t="str">
            <v>컴퓨터(m5500)외 주변기기</v>
          </cell>
          <cell r="G1936" t="str">
            <v>1999.06.17</v>
          </cell>
          <cell r="I1936">
            <v>5</v>
          </cell>
          <cell r="J1936">
            <v>0.45100000000000001</v>
          </cell>
          <cell r="K1936">
            <v>3685000</v>
          </cell>
          <cell r="L1936">
            <v>0</v>
          </cell>
          <cell r="M1936">
            <v>3685000</v>
          </cell>
          <cell r="N1936">
            <v>3075246</v>
          </cell>
          <cell r="O1936">
            <v>274999</v>
          </cell>
          <cell r="P1936">
            <v>3350245</v>
          </cell>
          <cell r="Q1936">
            <v>334755</v>
          </cell>
          <cell r="R1936">
            <v>0</v>
          </cell>
          <cell r="S1936">
            <v>0</v>
          </cell>
          <cell r="T1936">
            <v>274999</v>
          </cell>
          <cell r="U1936">
            <v>334755</v>
          </cell>
          <cell r="V1936">
            <v>150974</v>
          </cell>
          <cell r="W1936">
            <v>150974</v>
          </cell>
        </row>
        <row r="1937">
          <cell r="D1937" t="str">
            <v>통신선 구매팀</v>
          </cell>
          <cell r="E1937">
            <v>719960026</v>
          </cell>
          <cell r="F1937" t="str">
            <v>레이저프린터</v>
          </cell>
          <cell r="G1937" t="str">
            <v>1996.06.25</v>
          </cell>
          <cell r="H1937">
            <v>2000.04</v>
          </cell>
          <cell r="I1937">
            <v>5</v>
          </cell>
          <cell r="J1937">
            <v>0.45100000000000001</v>
          </cell>
          <cell r="K1937">
            <v>1790000</v>
          </cell>
          <cell r="L1937">
            <v>0</v>
          </cell>
          <cell r="M1937">
            <v>1790000</v>
          </cell>
          <cell r="N1937">
            <v>1789000</v>
          </cell>
          <cell r="O1937">
            <v>0</v>
          </cell>
          <cell r="P1937">
            <v>1789000</v>
          </cell>
          <cell r="Q1937">
            <v>1000</v>
          </cell>
          <cell r="R1937">
            <v>0</v>
          </cell>
          <cell r="S1937">
            <v>0</v>
          </cell>
          <cell r="T1937">
            <v>0</v>
          </cell>
          <cell r="U1937">
            <v>1000</v>
          </cell>
          <cell r="V1937">
            <v>0</v>
          </cell>
          <cell r="W1937">
            <v>0</v>
          </cell>
        </row>
        <row r="1938">
          <cell r="D1938" t="str">
            <v>통신선 구매팀</v>
          </cell>
          <cell r="E1938">
            <v>720000044</v>
          </cell>
          <cell r="F1938" t="str">
            <v>컴퓨터(M5610)</v>
          </cell>
          <cell r="G1938" t="str">
            <v>2000.09.14</v>
          </cell>
          <cell r="I1938">
            <v>5</v>
          </cell>
          <cell r="J1938">
            <v>0.45100000000000001</v>
          </cell>
          <cell r="K1938">
            <v>1400000</v>
          </cell>
          <cell r="L1938">
            <v>0</v>
          </cell>
          <cell r="M1938">
            <v>1400000</v>
          </cell>
          <cell r="N1938">
            <v>804719</v>
          </cell>
          <cell r="O1938">
            <v>268472</v>
          </cell>
          <cell r="P1938">
            <v>1073191</v>
          </cell>
          <cell r="Q1938">
            <v>326809</v>
          </cell>
          <cell r="R1938">
            <v>0</v>
          </cell>
          <cell r="S1938">
            <v>0</v>
          </cell>
          <cell r="T1938">
            <v>268472</v>
          </cell>
          <cell r="U1938">
            <v>326809</v>
          </cell>
          <cell r="V1938">
            <v>147390</v>
          </cell>
          <cell r="W1938">
            <v>147390</v>
          </cell>
        </row>
        <row r="1939">
          <cell r="D1939" t="str">
            <v>통신선 기술연구과</v>
          </cell>
          <cell r="E1939">
            <v>719970019</v>
          </cell>
          <cell r="F1939" t="str">
            <v>삼성컴퓨터8320</v>
          </cell>
          <cell r="G1939" t="str">
            <v>1997.03.05</v>
          </cell>
          <cell r="H1939">
            <v>2001.07</v>
          </cell>
          <cell r="I1939">
            <v>5</v>
          </cell>
          <cell r="J1939">
            <v>0.45100000000000001</v>
          </cell>
          <cell r="K1939">
            <v>4230000</v>
          </cell>
          <cell r="L1939">
            <v>0</v>
          </cell>
          <cell r="M1939">
            <v>4230000</v>
          </cell>
          <cell r="N1939">
            <v>4229000</v>
          </cell>
          <cell r="O1939">
            <v>0</v>
          </cell>
          <cell r="P1939">
            <v>4229000</v>
          </cell>
          <cell r="Q1939">
            <v>1000</v>
          </cell>
          <cell r="R1939">
            <v>0</v>
          </cell>
          <cell r="S1939">
            <v>0</v>
          </cell>
          <cell r="T1939">
            <v>0</v>
          </cell>
          <cell r="U1939">
            <v>1000</v>
          </cell>
          <cell r="V1939">
            <v>0</v>
          </cell>
          <cell r="W1939">
            <v>0</v>
          </cell>
        </row>
        <row r="1940">
          <cell r="D1940" t="str">
            <v>통신선 기술연구과</v>
          </cell>
          <cell r="E1940">
            <v>720000016</v>
          </cell>
          <cell r="F1940" t="str">
            <v>컴퓨터세트(M5600)</v>
          </cell>
          <cell r="G1940" t="str">
            <v>2000.04.01</v>
          </cell>
          <cell r="I1940">
            <v>5</v>
          </cell>
          <cell r="J1940">
            <v>0.45100000000000001</v>
          </cell>
          <cell r="K1940">
            <v>1755000</v>
          </cell>
          <cell r="L1940">
            <v>0</v>
          </cell>
          <cell r="M1940">
            <v>1755000</v>
          </cell>
          <cell r="N1940">
            <v>1226041</v>
          </cell>
          <cell r="O1940">
            <v>238561</v>
          </cell>
          <cell r="P1940">
            <v>1464602</v>
          </cell>
          <cell r="Q1940">
            <v>290398</v>
          </cell>
          <cell r="R1940">
            <v>0</v>
          </cell>
          <cell r="S1940">
            <v>0</v>
          </cell>
          <cell r="T1940">
            <v>238561</v>
          </cell>
          <cell r="U1940">
            <v>290398</v>
          </cell>
          <cell r="V1940">
            <v>130969</v>
          </cell>
          <cell r="W1940">
            <v>130969</v>
          </cell>
        </row>
        <row r="1941">
          <cell r="D1941" t="str">
            <v>통신선 생산부</v>
          </cell>
          <cell r="E1941">
            <v>719960020</v>
          </cell>
          <cell r="F1941" t="str">
            <v>레이져프린터</v>
          </cell>
          <cell r="G1941" t="str">
            <v>1996.05.09</v>
          </cell>
          <cell r="H1941">
            <v>2000.04</v>
          </cell>
          <cell r="I1941">
            <v>5</v>
          </cell>
          <cell r="J1941">
            <v>0.45100000000000001</v>
          </cell>
          <cell r="K1941">
            <v>1790000</v>
          </cell>
          <cell r="L1941">
            <v>0</v>
          </cell>
          <cell r="M1941">
            <v>1790000</v>
          </cell>
          <cell r="N1941">
            <v>1789000</v>
          </cell>
          <cell r="O1941">
            <v>0</v>
          </cell>
          <cell r="P1941">
            <v>1789000</v>
          </cell>
          <cell r="Q1941">
            <v>1000</v>
          </cell>
          <cell r="R1941">
            <v>0</v>
          </cell>
          <cell r="S1941">
            <v>0</v>
          </cell>
          <cell r="T1941">
            <v>0</v>
          </cell>
          <cell r="U1941">
            <v>1000</v>
          </cell>
          <cell r="V1941">
            <v>0</v>
          </cell>
          <cell r="W1941">
            <v>0</v>
          </cell>
        </row>
        <row r="1942">
          <cell r="D1942" t="str">
            <v>통신선 생산부</v>
          </cell>
          <cell r="E1942">
            <v>719960023</v>
          </cell>
          <cell r="F1942" t="str">
            <v>레이져프린터</v>
          </cell>
          <cell r="G1942" t="str">
            <v>1996.06.04</v>
          </cell>
          <cell r="H1942">
            <v>2000.04</v>
          </cell>
          <cell r="I1942">
            <v>5</v>
          </cell>
          <cell r="J1942">
            <v>0.45100000000000001</v>
          </cell>
          <cell r="K1942">
            <v>1790000</v>
          </cell>
          <cell r="L1942">
            <v>0</v>
          </cell>
          <cell r="M1942">
            <v>1790000</v>
          </cell>
          <cell r="N1942">
            <v>1789000</v>
          </cell>
          <cell r="O1942">
            <v>0</v>
          </cell>
          <cell r="P1942">
            <v>1789000</v>
          </cell>
          <cell r="Q1942">
            <v>1000</v>
          </cell>
          <cell r="R1942">
            <v>0</v>
          </cell>
          <cell r="S1942">
            <v>0</v>
          </cell>
          <cell r="T1942">
            <v>0</v>
          </cell>
          <cell r="U1942">
            <v>1000</v>
          </cell>
          <cell r="V1942">
            <v>0</v>
          </cell>
          <cell r="W1942">
            <v>0</v>
          </cell>
        </row>
        <row r="1943">
          <cell r="D1943" t="str">
            <v>통신선 생산부</v>
          </cell>
          <cell r="E1943">
            <v>719980020</v>
          </cell>
          <cell r="F1943" t="str">
            <v>컴퓨터(M5100)</v>
          </cell>
          <cell r="G1943" t="str">
            <v>1998.12.04</v>
          </cell>
          <cell r="I1943">
            <v>5</v>
          </cell>
          <cell r="J1943">
            <v>0.45100000000000001</v>
          </cell>
          <cell r="K1943">
            <v>2272000</v>
          </cell>
          <cell r="L1943">
            <v>0</v>
          </cell>
          <cell r="M1943">
            <v>2272000</v>
          </cell>
          <cell r="N1943">
            <v>1995304</v>
          </cell>
          <cell r="O1943">
            <v>124790</v>
          </cell>
          <cell r="P1943">
            <v>2120094</v>
          </cell>
          <cell r="Q1943">
            <v>151906</v>
          </cell>
          <cell r="R1943">
            <v>0</v>
          </cell>
          <cell r="S1943">
            <v>0</v>
          </cell>
          <cell r="T1943">
            <v>124790</v>
          </cell>
          <cell r="U1943">
            <v>151906</v>
          </cell>
          <cell r="V1943">
            <v>68509</v>
          </cell>
          <cell r="W1943">
            <v>68509</v>
          </cell>
        </row>
        <row r="1944">
          <cell r="D1944" t="str">
            <v>통신선 생산부</v>
          </cell>
          <cell r="E1944">
            <v>720000043</v>
          </cell>
          <cell r="F1944" t="str">
            <v>컴퓨터세트(M5610)</v>
          </cell>
          <cell r="G1944" t="str">
            <v>2000.08.21</v>
          </cell>
          <cell r="I1944">
            <v>5</v>
          </cell>
          <cell r="J1944">
            <v>0.45100000000000001</v>
          </cell>
          <cell r="K1944">
            <v>7000000</v>
          </cell>
          <cell r="L1944">
            <v>0</v>
          </cell>
          <cell r="M1944">
            <v>7000000</v>
          </cell>
          <cell r="N1944">
            <v>4023597</v>
          </cell>
          <cell r="O1944">
            <v>1342358</v>
          </cell>
          <cell r="P1944">
            <v>5365955</v>
          </cell>
          <cell r="Q1944">
            <v>1634045</v>
          </cell>
          <cell r="R1944">
            <v>0</v>
          </cell>
          <cell r="S1944">
            <v>0</v>
          </cell>
          <cell r="T1944">
            <v>1342358</v>
          </cell>
          <cell r="U1944">
            <v>1634045</v>
          </cell>
          <cell r="V1944">
            <v>736954</v>
          </cell>
          <cell r="W1944">
            <v>736954</v>
          </cell>
        </row>
        <row r="1945">
          <cell r="D1945" t="str">
            <v>통신선 설비보전부</v>
          </cell>
          <cell r="E1945">
            <v>719940036</v>
          </cell>
          <cell r="F1945" t="str">
            <v>컴퓨터시스템</v>
          </cell>
          <cell r="G1945" t="str">
            <v>1994.06.25</v>
          </cell>
          <cell r="H1945">
            <v>2000.03</v>
          </cell>
          <cell r="I1945">
            <v>5</v>
          </cell>
          <cell r="J1945">
            <v>0.45100000000000001</v>
          </cell>
          <cell r="K1945">
            <v>4000000</v>
          </cell>
          <cell r="L1945">
            <v>0</v>
          </cell>
          <cell r="M1945">
            <v>4000000</v>
          </cell>
          <cell r="N1945">
            <v>3999000</v>
          </cell>
          <cell r="O1945">
            <v>0</v>
          </cell>
          <cell r="P1945">
            <v>3999000</v>
          </cell>
          <cell r="Q1945">
            <v>1000</v>
          </cell>
          <cell r="R1945">
            <v>0</v>
          </cell>
          <cell r="S1945">
            <v>0</v>
          </cell>
          <cell r="T1945">
            <v>0</v>
          </cell>
          <cell r="U1945">
            <v>1000</v>
          </cell>
          <cell r="V1945">
            <v>0</v>
          </cell>
          <cell r="W1945">
            <v>0</v>
          </cell>
        </row>
        <row r="1946">
          <cell r="D1946" t="str">
            <v>통신선 설비보전부</v>
          </cell>
          <cell r="E1946">
            <v>719960034</v>
          </cell>
          <cell r="F1946" t="str">
            <v>에어콘(7.5HP)</v>
          </cell>
          <cell r="G1946" t="str">
            <v>1996.06.25</v>
          </cell>
          <cell r="H1946">
            <v>2000.04</v>
          </cell>
          <cell r="I1946">
            <v>5</v>
          </cell>
          <cell r="J1946">
            <v>0.45100000000000001</v>
          </cell>
          <cell r="K1946">
            <v>4000000</v>
          </cell>
          <cell r="L1946">
            <v>0</v>
          </cell>
          <cell r="M1946">
            <v>4000000</v>
          </cell>
          <cell r="N1946">
            <v>3999000</v>
          </cell>
          <cell r="O1946">
            <v>0</v>
          </cell>
          <cell r="P1946">
            <v>3999000</v>
          </cell>
          <cell r="Q1946">
            <v>1000</v>
          </cell>
          <cell r="R1946">
            <v>0</v>
          </cell>
          <cell r="S1946">
            <v>0</v>
          </cell>
          <cell r="T1946">
            <v>0</v>
          </cell>
          <cell r="U1946">
            <v>1000</v>
          </cell>
          <cell r="V1946">
            <v>0</v>
          </cell>
          <cell r="W1946">
            <v>0</v>
          </cell>
        </row>
        <row r="1947">
          <cell r="D1947" t="str">
            <v>통신선 설비보전부</v>
          </cell>
          <cell r="E1947">
            <v>719970035</v>
          </cell>
          <cell r="F1947" t="str">
            <v>SPC8320PVWO12N외</v>
          </cell>
          <cell r="G1947" t="str">
            <v>1997.04.21</v>
          </cell>
          <cell r="H1947">
            <v>2001.07</v>
          </cell>
          <cell r="I1947">
            <v>5</v>
          </cell>
          <cell r="J1947">
            <v>0.45100000000000001</v>
          </cell>
          <cell r="K1947">
            <v>4800000</v>
          </cell>
          <cell r="L1947">
            <v>0</v>
          </cell>
          <cell r="M1947">
            <v>4800000</v>
          </cell>
          <cell r="N1947">
            <v>4799000</v>
          </cell>
          <cell r="O1947">
            <v>0</v>
          </cell>
          <cell r="P1947">
            <v>4799000</v>
          </cell>
          <cell r="Q1947">
            <v>1000</v>
          </cell>
          <cell r="R1947">
            <v>0</v>
          </cell>
          <cell r="S1947">
            <v>0</v>
          </cell>
          <cell r="T1947">
            <v>0</v>
          </cell>
          <cell r="U1947">
            <v>1000</v>
          </cell>
          <cell r="V1947">
            <v>0</v>
          </cell>
          <cell r="W1947">
            <v>0</v>
          </cell>
        </row>
        <row r="1948">
          <cell r="D1948" t="str">
            <v>통신선 설비보전부</v>
          </cell>
          <cell r="E1948">
            <v>719970037</v>
          </cell>
          <cell r="F1948" t="str">
            <v>ACAD KR13</v>
          </cell>
          <cell r="G1948" t="str">
            <v>1997.04.30</v>
          </cell>
          <cell r="H1948">
            <v>2001.07</v>
          </cell>
          <cell r="I1948">
            <v>5</v>
          </cell>
          <cell r="J1948">
            <v>0.45100000000000001</v>
          </cell>
          <cell r="K1948">
            <v>1814860</v>
          </cell>
          <cell r="L1948">
            <v>0</v>
          </cell>
          <cell r="M1948">
            <v>1814860</v>
          </cell>
          <cell r="N1948">
            <v>1813860</v>
          </cell>
          <cell r="O1948">
            <v>0</v>
          </cell>
          <cell r="P1948">
            <v>1813860</v>
          </cell>
          <cell r="Q1948">
            <v>1000</v>
          </cell>
          <cell r="R1948">
            <v>0</v>
          </cell>
          <cell r="S1948">
            <v>0</v>
          </cell>
          <cell r="T1948">
            <v>0</v>
          </cell>
          <cell r="U1948">
            <v>1000</v>
          </cell>
          <cell r="V1948">
            <v>0</v>
          </cell>
          <cell r="W1948">
            <v>0</v>
          </cell>
        </row>
        <row r="1949">
          <cell r="D1949" t="str">
            <v>통신선 설비보전부</v>
          </cell>
          <cell r="E1949">
            <v>719990008</v>
          </cell>
          <cell r="F1949" t="str">
            <v>프린터(LaserJet 5000LE)</v>
          </cell>
          <cell r="G1949" t="str">
            <v>1999.03.24</v>
          </cell>
          <cell r="I1949">
            <v>5</v>
          </cell>
          <cell r="J1949">
            <v>0.45100000000000001</v>
          </cell>
          <cell r="K1949">
            <v>1800000</v>
          </cell>
          <cell r="L1949">
            <v>0</v>
          </cell>
          <cell r="M1949">
            <v>1800000</v>
          </cell>
          <cell r="N1949">
            <v>1502155</v>
          </cell>
          <cell r="O1949">
            <v>134328</v>
          </cell>
          <cell r="P1949">
            <v>1636483</v>
          </cell>
          <cell r="Q1949">
            <v>163517</v>
          </cell>
          <cell r="R1949">
            <v>0</v>
          </cell>
          <cell r="S1949">
            <v>0</v>
          </cell>
          <cell r="T1949">
            <v>134328</v>
          </cell>
          <cell r="U1949">
            <v>163517</v>
          </cell>
          <cell r="V1949">
            <v>73746</v>
          </cell>
          <cell r="W1949">
            <v>73746</v>
          </cell>
        </row>
        <row r="1950">
          <cell r="D1950" t="str">
            <v>통신선 설비보전부</v>
          </cell>
          <cell r="E1950">
            <v>720000008</v>
          </cell>
          <cell r="F1950" t="str">
            <v>컴퓨터세트(M5600/모니터17인치)</v>
          </cell>
          <cell r="G1950" t="str">
            <v>2000.03.06</v>
          </cell>
          <cell r="I1950">
            <v>5</v>
          </cell>
          <cell r="J1950">
            <v>0.45100000000000001</v>
          </cell>
          <cell r="K1950">
            <v>1769000</v>
          </cell>
          <cell r="L1950">
            <v>0</v>
          </cell>
          <cell r="M1950">
            <v>1769000</v>
          </cell>
          <cell r="N1950">
            <v>1235822</v>
          </cell>
          <cell r="O1950">
            <v>240463</v>
          </cell>
          <cell r="P1950">
            <v>1476285</v>
          </cell>
          <cell r="Q1950">
            <v>292715</v>
          </cell>
          <cell r="R1950">
            <v>0</v>
          </cell>
          <cell r="S1950">
            <v>0</v>
          </cell>
          <cell r="T1950">
            <v>240463</v>
          </cell>
          <cell r="U1950">
            <v>292715</v>
          </cell>
          <cell r="V1950">
            <v>132014</v>
          </cell>
          <cell r="W1950">
            <v>132014</v>
          </cell>
        </row>
        <row r="1951">
          <cell r="D1951" t="str">
            <v>통신선 설비보전부</v>
          </cell>
          <cell r="E1951">
            <v>720000017</v>
          </cell>
          <cell r="F1951" t="str">
            <v>컴퓨터세트(M5600)</v>
          </cell>
          <cell r="G1951" t="str">
            <v>2000.04.01</v>
          </cell>
          <cell r="I1951">
            <v>5</v>
          </cell>
          <cell r="J1951">
            <v>0.45100000000000001</v>
          </cell>
          <cell r="K1951">
            <v>1755000</v>
          </cell>
          <cell r="L1951">
            <v>0</v>
          </cell>
          <cell r="M1951">
            <v>1755000</v>
          </cell>
          <cell r="N1951">
            <v>1226041</v>
          </cell>
          <cell r="O1951">
            <v>238561</v>
          </cell>
          <cell r="P1951">
            <v>1464602</v>
          </cell>
          <cell r="Q1951">
            <v>290398</v>
          </cell>
          <cell r="R1951">
            <v>0</v>
          </cell>
          <cell r="S1951">
            <v>0</v>
          </cell>
          <cell r="T1951">
            <v>238561</v>
          </cell>
          <cell r="U1951">
            <v>290398</v>
          </cell>
          <cell r="V1951">
            <v>130969</v>
          </cell>
          <cell r="W1951">
            <v>130969</v>
          </cell>
        </row>
        <row r="1952">
          <cell r="D1952" t="str">
            <v>통신선 설비보전부</v>
          </cell>
          <cell r="E1952">
            <v>720000036</v>
          </cell>
          <cell r="F1952" t="str">
            <v>PLC PROGRAMMER</v>
          </cell>
          <cell r="G1952" t="str">
            <v>2000.07.26</v>
          </cell>
          <cell r="I1952">
            <v>5</v>
          </cell>
          <cell r="J1952">
            <v>0.45100000000000001</v>
          </cell>
          <cell r="K1952">
            <v>6000000</v>
          </cell>
          <cell r="L1952">
            <v>0</v>
          </cell>
          <cell r="M1952">
            <v>6000000</v>
          </cell>
          <cell r="N1952">
            <v>3448797</v>
          </cell>
          <cell r="O1952">
            <v>1150593</v>
          </cell>
          <cell r="P1952">
            <v>4599390</v>
          </cell>
          <cell r="Q1952">
            <v>1400610</v>
          </cell>
          <cell r="R1952">
            <v>0</v>
          </cell>
          <cell r="S1952">
            <v>0</v>
          </cell>
          <cell r="T1952">
            <v>1150593</v>
          </cell>
          <cell r="U1952">
            <v>1400610</v>
          </cell>
          <cell r="V1952">
            <v>631675</v>
          </cell>
          <cell r="W1952">
            <v>631675</v>
          </cell>
        </row>
        <row r="1953">
          <cell r="D1953" t="str">
            <v>통신선 총무부</v>
          </cell>
          <cell r="E1953">
            <v>719940064</v>
          </cell>
          <cell r="F1953" t="str">
            <v>복사기</v>
          </cell>
          <cell r="G1953" t="str">
            <v>1994.10.19</v>
          </cell>
          <cell r="H1953">
            <v>2000.03</v>
          </cell>
          <cell r="I1953">
            <v>5</v>
          </cell>
          <cell r="J1953">
            <v>0.45100000000000001</v>
          </cell>
          <cell r="K1953">
            <v>2950000</v>
          </cell>
          <cell r="L1953">
            <v>0</v>
          </cell>
          <cell r="M1953">
            <v>2950000</v>
          </cell>
          <cell r="N1953">
            <v>2949000</v>
          </cell>
          <cell r="O1953">
            <v>0</v>
          </cell>
          <cell r="P1953">
            <v>2949000</v>
          </cell>
          <cell r="Q1953">
            <v>1000</v>
          </cell>
          <cell r="R1953">
            <v>0</v>
          </cell>
          <cell r="S1953">
            <v>0</v>
          </cell>
          <cell r="T1953">
            <v>0</v>
          </cell>
          <cell r="U1953">
            <v>1000</v>
          </cell>
          <cell r="V1953">
            <v>0</v>
          </cell>
          <cell r="W1953">
            <v>0</v>
          </cell>
        </row>
        <row r="1954">
          <cell r="D1954" t="str">
            <v>통신선 총무부</v>
          </cell>
          <cell r="E1954">
            <v>719940078</v>
          </cell>
          <cell r="F1954" t="str">
            <v>콘테이너하우스</v>
          </cell>
          <cell r="G1954" t="str">
            <v>1994.12.24</v>
          </cell>
          <cell r="H1954">
            <v>2000.11</v>
          </cell>
          <cell r="I1954">
            <v>5</v>
          </cell>
          <cell r="J1954">
            <v>0.45100000000000001</v>
          </cell>
          <cell r="K1954">
            <v>2500000</v>
          </cell>
          <cell r="L1954">
            <v>0</v>
          </cell>
          <cell r="M1954">
            <v>2500000</v>
          </cell>
          <cell r="N1954">
            <v>2499000</v>
          </cell>
          <cell r="O1954">
            <v>0</v>
          </cell>
          <cell r="P1954">
            <v>2499000</v>
          </cell>
          <cell r="Q1954">
            <v>1000</v>
          </cell>
          <cell r="R1954">
            <v>0</v>
          </cell>
          <cell r="S1954">
            <v>0</v>
          </cell>
          <cell r="T1954">
            <v>0</v>
          </cell>
          <cell r="U1954">
            <v>1000</v>
          </cell>
          <cell r="V1954">
            <v>0</v>
          </cell>
          <cell r="W1954">
            <v>0</v>
          </cell>
        </row>
        <row r="1955">
          <cell r="D1955" t="str">
            <v>통신선 총무부</v>
          </cell>
          <cell r="E1955">
            <v>719950015</v>
          </cell>
          <cell r="F1955" t="str">
            <v>계량대컴퓨터</v>
          </cell>
          <cell r="G1955" t="str">
            <v>1995.03.27</v>
          </cell>
          <cell r="H1955">
            <v>1998.12</v>
          </cell>
          <cell r="I1955">
            <v>5</v>
          </cell>
          <cell r="J1955">
            <v>0.45100000000000001</v>
          </cell>
          <cell r="K1955">
            <v>3500000</v>
          </cell>
          <cell r="L1955">
            <v>0</v>
          </cell>
          <cell r="M1955">
            <v>3500000</v>
          </cell>
          <cell r="N1955">
            <v>3499000</v>
          </cell>
          <cell r="O1955">
            <v>0</v>
          </cell>
          <cell r="P1955">
            <v>3499000</v>
          </cell>
          <cell r="Q1955">
            <v>1000</v>
          </cell>
          <cell r="R1955">
            <v>0</v>
          </cell>
          <cell r="S1955">
            <v>0</v>
          </cell>
          <cell r="T1955">
            <v>0</v>
          </cell>
          <cell r="U1955">
            <v>1000</v>
          </cell>
          <cell r="V1955">
            <v>0</v>
          </cell>
          <cell r="W1955">
            <v>0</v>
          </cell>
        </row>
        <row r="1956">
          <cell r="D1956" t="str">
            <v>통신선 총무부</v>
          </cell>
          <cell r="E1956">
            <v>719950075</v>
          </cell>
          <cell r="F1956" t="str">
            <v>슬러지자동이송장치</v>
          </cell>
          <cell r="G1956" t="str">
            <v>1995.09.30</v>
          </cell>
          <cell r="H1956">
            <v>1999.1</v>
          </cell>
          <cell r="I1956">
            <v>5</v>
          </cell>
          <cell r="J1956">
            <v>0.45100000000000001</v>
          </cell>
          <cell r="K1956">
            <v>13000000</v>
          </cell>
          <cell r="L1956">
            <v>0</v>
          </cell>
          <cell r="M1956">
            <v>13000000</v>
          </cell>
          <cell r="N1956">
            <v>12999000</v>
          </cell>
          <cell r="O1956">
            <v>0</v>
          </cell>
          <cell r="P1956">
            <v>12999000</v>
          </cell>
          <cell r="Q1956">
            <v>1000</v>
          </cell>
          <cell r="R1956">
            <v>0</v>
          </cell>
          <cell r="S1956">
            <v>0</v>
          </cell>
          <cell r="T1956">
            <v>0</v>
          </cell>
          <cell r="U1956">
            <v>1000</v>
          </cell>
          <cell r="V1956">
            <v>0</v>
          </cell>
          <cell r="W1956">
            <v>0</v>
          </cell>
        </row>
        <row r="1957">
          <cell r="D1957" t="str">
            <v>통신선 총무부</v>
          </cell>
          <cell r="E1957">
            <v>719950076</v>
          </cell>
          <cell r="F1957" t="str">
            <v>고속발효기</v>
          </cell>
          <cell r="G1957" t="str">
            <v>1995.09.30</v>
          </cell>
          <cell r="H1957">
            <v>2000.1</v>
          </cell>
          <cell r="I1957">
            <v>5</v>
          </cell>
          <cell r="J1957">
            <v>0.45100000000000001</v>
          </cell>
          <cell r="K1957">
            <v>13000000</v>
          </cell>
          <cell r="L1957">
            <v>0</v>
          </cell>
          <cell r="M1957">
            <v>13000000</v>
          </cell>
          <cell r="N1957">
            <v>12999000</v>
          </cell>
          <cell r="O1957">
            <v>0</v>
          </cell>
          <cell r="P1957">
            <v>12999000</v>
          </cell>
          <cell r="Q1957">
            <v>1000</v>
          </cell>
          <cell r="R1957">
            <v>0</v>
          </cell>
          <cell r="S1957">
            <v>0</v>
          </cell>
          <cell r="T1957">
            <v>0</v>
          </cell>
          <cell r="U1957">
            <v>1000</v>
          </cell>
          <cell r="V1957">
            <v>0</v>
          </cell>
          <cell r="W1957">
            <v>0</v>
          </cell>
        </row>
        <row r="1958">
          <cell r="D1958" t="str">
            <v>통신선 총무부</v>
          </cell>
          <cell r="E1958">
            <v>719960004</v>
          </cell>
          <cell r="F1958" t="str">
            <v>카드리더기외</v>
          </cell>
          <cell r="G1958" t="str">
            <v>1996.01.31</v>
          </cell>
          <cell r="H1958">
            <v>2000.04</v>
          </cell>
          <cell r="I1958">
            <v>5</v>
          </cell>
          <cell r="J1958">
            <v>0.45100000000000001</v>
          </cell>
          <cell r="K1958">
            <v>4590000</v>
          </cell>
          <cell r="L1958">
            <v>0</v>
          </cell>
          <cell r="M1958">
            <v>4590000</v>
          </cell>
          <cell r="N1958">
            <v>4589000</v>
          </cell>
          <cell r="O1958">
            <v>0</v>
          </cell>
          <cell r="P1958">
            <v>4589000</v>
          </cell>
          <cell r="Q1958">
            <v>1000</v>
          </cell>
          <cell r="R1958">
            <v>0</v>
          </cell>
          <cell r="S1958">
            <v>0</v>
          </cell>
          <cell r="T1958">
            <v>0</v>
          </cell>
          <cell r="U1958">
            <v>1000</v>
          </cell>
          <cell r="V1958">
            <v>0</v>
          </cell>
          <cell r="W1958">
            <v>0</v>
          </cell>
        </row>
        <row r="1959">
          <cell r="D1959" t="str">
            <v>통신선 총무부</v>
          </cell>
          <cell r="E1959">
            <v>719970009</v>
          </cell>
          <cell r="F1959" t="str">
            <v>팬티엄 컴퓨터</v>
          </cell>
          <cell r="G1959" t="str">
            <v>1997.02.14</v>
          </cell>
          <cell r="H1959">
            <v>2001.07</v>
          </cell>
          <cell r="I1959">
            <v>5</v>
          </cell>
          <cell r="J1959">
            <v>0.45100000000000001</v>
          </cell>
          <cell r="K1959">
            <v>1459200</v>
          </cell>
          <cell r="L1959">
            <v>0</v>
          </cell>
          <cell r="M1959">
            <v>1459200</v>
          </cell>
          <cell r="N1959">
            <v>1458200</v>
          </cell>
          <cell r="O1959">
            <v>0</v>
          </cell>
          <cell r="P1959">
            <v>1458200</v>
          </cell>
          <cell r="Q1959">
            <v>1000</v>
          </cell>
          <cell r="R1959">
            <v>0</v>
          </cell>
          <cell r="S1959">
            <v>0</v>
          </cell>
          <cell r="T1959">
            <v>0</v>
          </cell>
          <cell r="U1959">
            <v>1000</v>
          </cell>
          <cell r="V1959">
            <v>0</v>
          </cell>
          <cell r="W1959">
            <v>0</v>
          </cell>
        </row>
        <row r="1960">
          <cell r="D1960" t="str">
            <v>통신선 총무부</v>
          </cell>
          <cell r="E1960">
            <v>719970065</v>
          </cell>
          <cell r="F1960" t="str">
            <v>QNIX T/N</v>
          </cell>
          <cell r="G1960" t="str">
            <v>1997.06.01</v>
          </cell>
          <cell r="H1960">
            <v>2001.07</v>
          </cell>
          <cell r="I1960">
            <v>5</v>
          </cell>
          <cell r="J1960">
            <v>0.45100000000000001</v>
          </cell>
          <cell r="K1960">
            <v>4457600</v>
          </cell>
          <cell r="L1960">
            <v>0</v>
          </cell>
          <cell r="M1960">
            <v>4457600</v>
          </cell>
          <cell r="N1960">
            <v>4456600</v>
          </cell>
          <cell r="O1960">
            <v>0</v>
          </cell>
          <cell r="P1960">
            <v>4456600</v>
          </cell>
          <cell r="Q1960">
            <v>1000</v>
          </cell>
          <cell r="R1960">
            <v>0</v>
          </cell>
          <cell r="S1960">
            <v>0</v>
          </cell>
          <cell r="T1960">
            <v>0</v>
          </cell>
          <cell r="U1960">
            <v>1000</v>
          </cell>
          <cell r="V1960">
            <v>0</v>
          </cell>
          <cell r="W1960">
            <v>0</v>
          </cell>
        </row>
        <row r="1961">
          <cell r="D1961" t="str">
            <v>통신선 총무부</v>
          </cell>
          <cell r="E1961">
            <v>719970068</v>
          </cell>
          <cell r="F1961" t="str">
            <v>M510D - 130A1</v>
          </cell>
          <cell r="G1961" t="str">
            <v>1997.07.03</v>
          </cell>
          <cell r="H1961">
            <v>2002.04</v>
          </cell>
          <cell r="I1961">
            <v>5</v>
          </cell>
          <cell r="J1961">
            <v>0.45100000000000001</v>
          </cell>
          <cell r="K1961">
            <v>1459800</v>
          </cell>
          <cell r="L1961">
            <v>0</v>
          </cell>
          <cell r="M1961">
            <v>1459800</v>
          </cell>
          <cell r="N1961">
            <v>1375886</v>
          </cell>
          <cell r="O1961">
            <v>82914</v>
          </cell>
          <cell r="P1961">
            <v>1458800</v>
          </cell>
          <cell r="Q1961">
            <v>1000</v>
          </cell>
          <cell r="R1961">
            <v>0</v>
          </cell>
          <cell r="S1961">
            <v>0</v>
          </cell>
          <cell r="T1961">
            <v>82914</v>
          </cell>
          <cell r="U1961">
            <v>1000</v>
          </cell>
          <cell r="V1961">
            <v>0</v>
          </cell>
          <cell r="W1961">
            <v>0</v>
          </cell>
        </row>
        <row r="1962">
          <cell r="D1962" t="str">
            <v>통신선 총무부</v>
          </cell>
          <cell r="E1962">
            <v>719970069</v>
          </cell>
          <cell r="F1962" t="str">
            <v>Quix SF-730</v>
          </cell>
          <cell r="G1962" t="str">
            <v>1997.07.03</v>
          </cell>
          <cell r="H1962">
            <v>2002.04</v>
          </cell>
          <cell r="I1962">
            <v>5</v>
          </cell>
          <cell r="J1962">
            <v>0.45100000000000001</v>
          </cell>
          <cell r="K1962">
            <v>1750000</v>
          </cell>
          <cell r="L1962">
            <v>0</v>
          </cell>
          <cell r="M1962">
            <v>1750000</v>
          </cell>
          <cell r="N1962">
            <v>1649405</v>
          </cell>
          <cell r="O1962">
            <v>99595</v>
          </cell>
          <cell r="P1962">
            <v>1749000</v>
          </cell>
          <cell r="Q1962">
            <v>1000</v>
          </cell>
          <cell r="R1962">
            <v>0</v>
          </cell>
          <cell r="S1962">
            <v>0</v>
          </cell>
          <cell r="T1962">
            <v>99595</v>
          </cell>
          <cell r="U1962">
            <v>1000</v>
          </cell>
          <cell r="V1962">
            <v>0</v>
          </cell>
          <cell r="W1962">
            <v>0</v>
          </cell>
        </row>
        <row r="1963">
          <cell r="D1963" t="str">
            <v>통신선 총무부</v>
          </cell>
          <cell r="E1963">
            <v>719970094</v>
          </cell>
          <cell r="F1963" t="str">
            <v>복사기</v>
          </cell>
          <cell r="G1963" t="str">
            <v>1997.09.25</v>
          </cell>
          <cell r="H1963">
            <v>2002.04</v>
          </cell>
          <cell r="I1963">
            <v>5</v>
          </cell>
          <cell r="J1963">
            <v>0.45100000000000001</v>
          </cell>
          <cell r="K1963">
            <v>2800000</v>
          </cell>
          <cell r="L1963">
            <v>0</v>
          </cell>
          <cell r="M1963">
            <v>2800000</v>
          </cell>
          <cell r="N1963">
            <v>2639049</v>
          </cell>
          <cell r="O1963">
            <v>159951</v>
          </cell>
          <cell r="P1963">
            <v>2799000</v>
          </cell>
          <cell r="Q1963">
            <v>1000</v>
          </cell>
          <cell r="R1963">
            <v>0</v>
          </cell>
          <cell r="S1963">
            <v>0</v>
          </cell>
          <cell r="T1963">
            <v>159951</v>
          </cell>
          <cell r="U1963">
            <v>1000</v>
          </cell>
          <cell r="V1963">
            <v>0</v>
          </cell>
          <cell r="W1963">
            <v>0</v>
          </cell>
        </row>
        <row r="1964">
          <cell r="D1964" t="str">
            <v>통신선 총무부</v>
          </cell>
          <cell r="E1964">
            <v>720000015</v>
          </cell>
          <cell r="F1964" t="str">
            <v>컴퓨터세트(M5600)</v>
          </cell>
          <cell r="G1964" t="str">
            <v>2000.04.01</v>
          </cell>
          <cell r="I1964">
            <v>5</v>
          </cell>
          <cell r="J1964">
            <v>0.45100000000000001</v>
          </cell>
          <cell r="K1964">
            <v>1755000</v>
          </cell>
          <cell r="L1964">
            <v>0</v>
          </cell>
          <cell r="M1964">
            <v>1755000</v>
          </cell>
          <cell r="N1964">
            <v>1226041</v>
          </cell>
          <cell r="O1964">
            <v>238561</v>
          </cell>
          <cell r="P1964">
            <v>1464602</v>
          </cell>
          <cell r="Q1964">
            <v>290398</v>
          </cell>
          <cell r="R1964">
            <v>0</v>
          </cell>
          <cell r="S1964">
            <v>0</v>
          </cell>
          <cell r="T1964">
            <v>238561</v>
          </cell>
          <cell r="U1964">
            <v>290398</v>
          </cell>
          <cell r="V1964">
            <v>130969</v>
          </cell>
          <cell r="W1964">
            <v>130969</v>
          </cell>
        </row>
        <row r="1965">
          <cell r="D1965" t="str">
            <v>통신선 총무부</v>
          </cell>
          <cell r="E1965">
            <v>720000021</v>
          </cell>
          <cell r="F1965" t="str">
            <v>냉장고2대</v>
          </cell>
          <cell r="G1965" t="str">
            <v>2000.04.28</v>
          </cell>
          <cell r="I1965">
            <v>5</v>
          </cell>
          <cell r="J1965">
            <v>0.45100000000000001</v>
          </cell>
          <cell r="K1965">
            <v>2600000</v>
          </cell>
          <cell r="L1965">
            <v>0</v>
          </cell>
          <cell r="M1965">
            <v>2600000</v>
          </cell>
          <cell r="N1965">
            <v>1816357</v>
          </cell>
          <cell r="O1965">
            <v>353423</v>
          </cell>
          <cell r="P1965">
            <v>2169780</v>
          </cell>
          <cell r="Q1965">
            <v>430220</v>
          </cell>
          <cell r="R1965">
            <v>0</v>
          </cell>
          <cell r="S1965">
            <v>0</v>
          </cell>
          <cell r="T1965">
            <v>353423</v>
          </cell>
          <cell r="U1965">
            <v>430220</v>
          </cell>
          <cell r="V1965">
            <v>194029</v>
          </cell>
          <cell r="W1965">
            <v>194029</v>
          </cell>
        </row>
        <row r="1966">
          <cell r="D1966" t="str">
            <v>통신선 총무부</v>
          </cell>
          <cell r="E1966">
            <v>719980019</v>
          </cell>
          <cell r="F1966" t="str">
            <v>전자칠판</v>
          </cell>
          <cell r="G1966" t="str">
            <v>1998.12.15</v>
          </cell>
          <cell r="I1966">
            <v>5</v>
          </cell>
          <cell r="J1966">
            <v>0.45100000000000001</v>
          </cell>
          <cell r="K1966">
            <v>1600000</v>
          </cell>
          <cell r="L1966">
            <v>0</v>
          </cell>
          <cell r="M1966">
            <v>1600000</v>
          </cell>
          <cell r="N1966">
            <v>1405143</v>
          </cell>
          <cell r="O1966">
            <v>87881</v>
          </cell>
          <cell r="P1966">
            <v>1493024</v>
          </cell>
          <cell r="Q1966">
            <v>106976</v>
          </cell>
          <cell r="R1966">
            <v>0</v>
          </cell>
          <cell r="S1966">
            <v>0</v>
          </cell>
          <cell r="T1966">
            <v>87881</v>
          </cell>
          <cell r="U1966">
            <v>106976</v>
          </cell>
          <cell r="V1966">
            <v>48246</v>
          </cell>
          <cell r="W1966">
            <v>48246</v>
          </cell>
        </row>
        <row r="1967">
          <cell r="D1967" t="str">
            <v>통신선 총무부</v>
          </cell>
          <cell r="E1967">
            <v>719990022</v>
          </cell>
          <cell r="F1967" t="str">
            <v>에어컨</v>
          </cell>
          <cell r="G1967" t="str">
            <v>1999.07.05</v>
          </cell>
          <cell r="I1967">
            <v>5</v>
          </cell>
          <cell r="J1967">
            <v>0.45100000000000001</v>
          </cell>
          <cell r="K1967">
            <v>1000000</v>
          </cell>
          <cell r="L1967">
            <v>0</v>
          </cell>
          <cell r="M1967">
            <v>1000000</v>
          </cell>
          <cell r="N1967">
            <v>766565</v>
          </cell>
          <cell r="O1967">
            <v>105279</v>
          </cell>
          <cell r="P1967">
            <v>871844</v>
          </cell>
          <cell r="Q1967">
            <v>128156</v>
          </cell>
          <cell r="R1967">
            <v>0</v>
          </cell>
          <cell r="S1967">
            <v>0</v>
          </cell>
          <cell r="T1967">
            <v>105279</v>
          </cell>
          <cell r="U1967">
            <v>128156</v>
          </cell>
          <cell r="V1967">
            <v>57798</v>
          </cell>
          <cell r="W1967">
            <v>57798</v>
          </cell>
        </row>
        <row r="1968">
          <cell r="D1968" t="str">
            <v>통신선 총무부</v>
          </cell>
          <cell r="E1968">
            <v>719990034</v>
          </cell>
          <cell r="F1968" t="str">
            <v>노트북</v>
          </cell>
          <cell r="G1968" t="str">
            <v>1999.10.16</v>
          </cell>
          <cell r="I1968">
            <v>5</v>
          </cell>
          <cell r="J1968">
            <v>0.45100000000000001</v>
          </cell>
          <cell r="K1968">
            <v>3400000</v>
          </cell>
          <cell r="L1968">
            <v>0</v>
          </cell>
          <cell r="M1968">
            <v>3400000</v>
          </cell>
          <cell r="N1968">
            <v>2606321</v>
          </cell>
          <cell r="O1968">
            <v>357949</v>
          </cell>
          <cell r="P1968">
            <v>2964270</v>
          </cell>
          <cell r="Q1968">
            <v>435730</v>
          </cell>
          <cell r="R1968">
            <v>0</v>
          </cell>
          <cell r="S1968">
            <v>0</v>
          </cell>
          <cell r="T1968">
            <v>357949</v>
          </cell>
          <cell r="U1968">
            <v>435730</v>
          </cell>
          <cell r="V1968">
            <v>196514</v>
          </cell>
          <cell r="W1968">
            <v>196514</v>
          </cell>
        </row>
        <row r="1969">
          <cell r="D1969" t="str">
            <v>통신선 총무부</v>
          </cell>
          <cell r="E1969">
            <v>719990040</v>
          </cell>
          <cell r="F1969" t="str">
            <v>컴퓨터세트(M5600-TH000)</v>
          </cell>
          <cell r="G1969" t="str">
            <v>1999.12.30</v>
          </cell>
          <cell r="I1969">
            <v>5</v>
          </cell>
          <cell r="J1969">
            <v>0.45100000000000001</v>
          </cell>
          <cell r="K1969">
            <v>4830000</v>
          </cell>
          <cell r="L1969">
            <v>0</v>
          </cell>
          <cell r="M1969">
            <v>4830000</v>
          </cell>
          <cell r="N1969">
            <v>3702509</v>
          </cell>
          <cell r="O1969">
            <v>508498</v>
          </cell>
          <cell r="P1969">
            <v>4211007</v>
          </cell>
          <cell r="Q1969">
            <v>618993</v>
          </cell>
          <cell r="R1969">
            <v>0</v>
          </cell>
          <cell r="S1969">
            <v>0</v>
          </cell>
          <cell r="T1969">
            <v>508498</v>
          </cell>
          <cell r="U1969">
            <v>618993</v>
          </cell>
          <cell r="V1969">
            <v>279165</v>
          </cell>
          <cell r="W1969">
            <v>279165</v>
          </cell>
        </row>
        <row r="1970">
          <cell r="D1970" t="str">
            <v>통신선 총무부</v>
          </cell>
          <cell r="E1970">
            <v>719990041</v>
          </cell>
          <cell r="F1970" t="str">
            <v>프린터(HP5000LE)</v>
          </cell>
          <cell r="G1970" t="str">
            <v>1999.12.30</v>
          </cell>
          <cell r="I1970">
            <v>5</v>
          </cell>
          <cell r="J1970">
            <v>0.45100000000000001</v>
          </cell>
          <cell r="K1970">
            <v>1820000</v>
          </cell>
          <cell r="L1970">
            <v>0</v>
          </cell>
          <cell r="M1970">
            <v>1820000</v>
          </cell>
          <cell r="N1970">
            <v>1395148</v>
          </cell>
          <cell r="O1970">
            <v>191608</v>
          </cell>
          <cell r="P1970">
            <v>1586756</v>
          </cell>
          <cell r="Q1970">
            <v>233244</v>
          </cell>
          <cell r="R1970">
            <v>0</v>
          </cell>
          <cell r="S1970">
            <v>0</v>
          </cell>
          <cell r="T1970">
            <v>191608</v>
          </cell>
          <cell r="U1970">
            <v>233244</v>
          </cell>
          <cell r="V1970">
            <v>105193</v>
          </cell>
          <cell r="W1970">
            <v>105193</v>
          </cell>
        </row>
        <row r="1971">
          <cell r="D1971" t="str">
            <v>통신선 총무부</v>
          </cell>
          <cell r="E1971">
            <v>720000029</v>
          </cell>
          <cell r="F1971" t="str">
            <v>폐유저장창고</v>
          </cell>
          <cell r="G1971" t="str">
            <v>2000.05.30</v>
          </cell>
          <cell r="I1971">
            <v>5</v>
          </cell>
          <cell r="J1971">
            <v>0.45100000000000001</v>
          </cell>
          <cell r="K1971">
            <v>3000000</v>
          </cell>
          <cell r="L1971">
            <v>0</v>
          </cell>
          <cell r="M1971">
            <v>3000000</v>
          </cell>
          <cell r="N1971">
            <v>2095797</v>
          </cell>
          <cell r="O1971">
            <v>407796</v>
          </cell>
          <cell r="P1971">
            <v>2503593</v>
          </cell>
          <cell r="Q1971">
            <v>496407</v>
          </cell>
          <cell r="R1971">
            <v>0</v>
          </cell>
          <cell r="S1971">
            <v>0</v>
          </cell>
          <cell r="T1971">
            <v>407796</v>
          </cell>
          <cell r="U1971">
            <v>496407</v>
          </cell>
          <cell r="V1971">
            <v>223879</v>
          </cell>
          <cell r="W1971">
            <v>223879</v>
          </cell>
        </row>
        <row r="1972">
          <cell r="D1972" t="str">
            <v>통신선 총무부</v>
          </cell>
          <cell r="E1972">
            <v>720000033</v>
          </cell>
          <cell r="F1972" t="str">
            <v>에어컨</v>
          </cell>
          <cell r="G1972" t="str">
            <v>2000.06.29</v>
          </cell>
          <cell r="I1972">
            <v>5</v>
          </cell>
          <cell r="J1972">
            <v>0.45100000000000001</v>
          </cell>
          <cell r="K1972">
            <v>12827272</v>
          </cell>
          <cell r="L1972">
            <v>0</v>
          </cell>
          <cell r="M1972">
            <v>12827272</v>
          </cell>
          <cell r="N1972">
            <v>8961120</v>
          </cell>
          <cell r="O1972">
            <v>1743635</v>
          </cell>
          <cell r="P1972">
            <v>10704755</v>
          </cell>
          <cell r="Q1972">
            <v>2122517</v>
          </cell>
          <cell r="R1972">
            <v>0</v>
          </cell>
          <cell r="S1972">
            <v>0</v>
          </cell>
          <cell r="T1972">
            <v>1743635</v>
          </cell>
          <cell r="U1972">
            <v>2122517</v>
          </cell>
          <cell r="V1972">
            <v>957255</v>
          </cell>
          <cell r="W1972">
            <v>957255</v>
          </cell>
        </row>
        <row r="1973">
          <cell r="D1973" t="str">
            <v>통신선 총무부</v>
          </cell>
          <cell r="E1973">
            <v>720010014</v>
          </cell>
          <cell r="F1973" t="str">
            <v>에어컨(AP-C1210)</v>
          </cell>
          <cell r="G1973" t="str">
            <v>2001.05.24</v>
          </cell>
          <cell r="I1973">
            <v>5</v>
          </cell>
          <cell r="J1973">
            <v>0.45100000000000001</v>
          </cell>
          <cell r="K1973">
            <v>1180000</v>
          </cell>
          <cell r="L1973">
            <v>0</v>
          </cell>
          <cell r="M1973">
            <v>1180000</v>
          </cell>
          <cell r="N1973">
            <v>532180</v>
          </cell>
          <cell r="O1973">
            <v>292167</v>
          </cell>
          <cell r="P1973">
            <v>824347</v>
          </cell>
          <cell r="Q1973">
            <v>355653</v>
          </cell>
          <cell r="R1973">
            <v>0</v>
          </cell>
          <cell r="S1973">
            <v>0</v>
          </cell>
          <cell r="T1973">
            <v>292167</v>
          </cell>
          <cell r="U1973">
            <v>355653</v>
          </cell>
          <cell r="V1973">
            <v>160399</v>
          </cell>
          <cell r="W1973">
            <v>160399</v>
          </cell>
        </row>
        <row r="1974">
          <cell r="D1974" t="str">
            <v>통신선 총무부</v>
          </cell>
          <cell r="E1974">
            <v>720010015</v>
          </cell>
          <cell r="F1974" t="str">
            <v>에어컨(AP-H3500)</v>
          </cell>
          <cell r="G1974" t="str">
            <v>2001.05.24</v>
          </cell>
          <cell r="I1974">
            <v>5</v>
          </cell>
          <cell r="J1974">
            <v>0.45100000000000001</v>
          </cell>
          <cell r="K1974">
            <v>2133000</v>
          </cell>
          <cell r="L1974">
            <v>0</v>
          </cell>
          <cell r="M1974">
            <v>2133000</v>
          </cell>
          <cell r="N1974">
            <v>961983</v>
          </cell>
          <cell r="O1974">
            <v>528129</v>
          </cell>
          <cell r="P1974">
            <v>1490112</v>
          </cell>
          <cell r="Q1974">
            <v>642888</v>
          </cell>
          <cell r="R1974">
            <v>0</v>
          </cell>
          <cell r="S1974">
            <v>0</v>
          </cell>
          <cell r="T1974">
            <v>528129</v>
          </cell>
          <cell r="U1974">
            <v>642888</v>
          </cell>
          <cell r="V1974">
            <v>289942</v>
          </cell>
          <cell r="W1974">
            <v>289942</v>
          </cell>
        </row>
        <row r="1975">
          <cell r="D1975" t="str">
            <v>통신선 총무부</v>
          </cell>
          <cell r="E1975">
            <v>720010016</v>
          </cell>
          <cell r="F1975" t="str">
            <v>문서세단기(반월)</v>
          </cell>
          <cell r="G1975" t="str">
            <v>2001.06.22</v>
          </cell>
          <cell r="I1975">
            <v>5</v>
          </cell>
          <cell r="J1975">
            <v>0.45100000000000001</v>
          </cell>
          <cell r="K1975">
            <v>500000</v>
          </cell>
          <cell r="L1975">
            <v>0</v>
          </cell>
          <cell r="M1975">
            <v>500000</v>
          </cell>
          <cell r="N1975">
            <v>225500</v>
          </cell>
          <cell r="O1975">
            <v>123800</v>
          </cell>
          <cell r="P1975">
            <v>349300</v>
          </cell>
          <cell r="Q1975">
            <v>150700</v>
          </cell>
          <cell r="R1975">
            <v>0</v>
          </cell>
          <cell r="S1975">
            <v>0</v>
          </cell>
          <cell r="T1975">
            <v>123800</v>
          </cell>
          <cell r="U1975">
            <v>150700</v>
          </cell>
          <cell r="V1975">
            <v>67965</v>
          </cell>
          <cell r="W1975">
            <v>67965</v>
          </cell>
        </row>
        <row r="1976">
          <cell r="D1976" t="str">
            <v>통신선 총무부</v>
          </cell>
          <cell r="E1976">
            <v>720010019</v>
          </cell>
          <cell r="F1976" t="str">
            <v>디지털카메라</v>
          </cell>
          <cell r="G1976" t="str">
            <v>2001.07.05</v>
          </cell>
          <cell r="I1976">
            <v>5</v>
          </cell>
          <cell r="J1976">
            <v>0.45100000000000001</v>
          </cell>
          <cell r="K1976">
            <v>510000</v>
          </cell>
          <cell r="L1976">
            <v>0</v>
          </cell>
          <cell r="M1976">
            <v>510000</v>
          </cell>
          <cell r="N1976">
            <v>115005</v>
          </cell>
          <cell r="O1976">
            <v>178143</v>
          </cell>
          <cell r="P1976">
            <v>293148</v>
          </cell>
          <cell r="Q1976">
            <v>216852</v>
          </cell>
          <cell r="R1976">
            <v>0</v>
          </cell>
          <cell r="S1976">
            <v>0</v>
          </cell>
          <cell r="T1976">
            <v>178143</v>
          </cell>
          <cell r="U1976">
            <v>216852</v>
          </cell>
          <cell r="V1976">
            <v>97800</v>
          </cell>
          <cell r="W1976">
            <v>97800</v>
          </cell>
        </row>
        <row r="1977">
          <cell r="D1977" t="str">
            <v>W집</v>
          </cell>
          <cell r="K1977">
            <v>150593132</v>
          </cell>
          <cell r="L1977">
            <v>8400000</v>
          </cell>
          <cell r="M1977">
            <v>158993132</v>
          </cell>
          <cell r="N1977">
            <v>129007195</v>
          </cell>
          <cell r="O1977">
            <v>12123701</v>
          </cell>
          <cell r="P1977">
            <v>141130896</v>
          </cell>
          <cell r="Q1977">
            <v>17862236</v>
          </cell>
          <cell r="R1977">
            <v>0</v>
          </cell>
          <cell r="S1977">
            <v>0</v>
          </cell>
          <cell r="T1977">
            <v>12123701</v>
          </cell>
          <cell r="U1977">
            <v>17862236</v>
          </cell>
          <cell r="V1977">
            <v>8046387</v>
          </cell>
          <cell r="W1977">
            <v>8046387</v>
          </cell>
        </row>
        <row r="1978">
          <cell r="D1978" t="str">
            <v>통신선 SCR국내영업팀</v>
          </cell>
          <cell r="E1978">
            <v>719980026</v>
          </cell>
          <cell r="F1978" t="str">
            <v>컴퓨터외주변기기</v>
          </cell>
          <cell r="G1978" t="str">
            <v>1998.12.29</v>
          </cell>
          <cell r="I1978">
            <v>5</v>
          </cell>
          <cell r="J1978">
            <v>0.45100000000000001</v>
          </cell>
          <cell r="K1978">
            <v>8458000</v>
          </cell>
          <cell r="L1978">
            <v>0</v>
          </cell>
          <cell r="M1978">
            <v>8458000</v>
          </cell>
          <cell r="N1978">
            <v>7427940</v>
          </cell>
          <cell r="O1978">
            <v>464557</v>
          </cell>
          <cell r="P1978">
            <v>7892497</v>
          </cell>
          <cell r="Q1978">
            <v>565503</v>
          </cell>
          <cell r="R1978">
            <v>0</v>
          </cell>
          <cell r="S1978">
            <v>0</v>
          </cell>
          <cell r="T1978">
            <v>464557</v>
          </cell>
          <cell r="U1978">
            <v>565503</v>
          </cell>
          <cell r="V1978">
            <v>255041</v>
          </cell>
          <cell r="W1978">
            <v>255041</v>
          </cell>
        </row>
        <row r="1979">
          <cell r="D1979" t="str">
            <v>통신선 SCR국내영업팀</v>
          </cell>
          <cell r="E1979">
            <v>719980027</v>
          </cell>
          <cell r="F1979" t="str">
            <v>컴퓨터외주변기기</v>
          </cell>
          <cell r="G1979" t="str">
            <v>1998.12.28</v>
          </cell>
          <cell r="I1979">
            <v>5</v>
          </cell>
          <cell r="J1979">
            <v>0.45100000000000001</v>
          </cell>
          <cell r="K1979">
            <v>2122000</v>
          </cell>
          <cell r="L1979">
            <v>0</v>
          </cell>
          <cell r="M1979">
            <v>2122000</v>
          </cell>
          <cell r="N1979">
            <v>1863571</v>
          </cell>
          <cell r="O1979">
            <v>116551</v>
          </cell>
          <cell r="P1979">
            <v>1980122</v>
          </cell>
          <cell r="Q1979">
            <v>141878</v>
          </cell>
          <cell r="R1979">
            <v>0</v>
          </cell>
          <cell r="S1979">
            <v>0</v>
          </cell>
          <cell r="T1979">
            <v>116551</v>
          </cell>
          <cell r="U1979">
            <v>141878</v>
          </cell>
          <cell r="V1979">
            <v>63986</v>
          </cell>
          <cell r="W1979">
            <v>63986</v>
          </cell>
        </row>
        <row r="1980">
          <cell r="D1980" t="str">
            <v>통신선 SCR국내영업팀</v>
          </cell>
          <cell r="E1980">
            <v>719990027</v>
          </cell>
          <cell r="F1980" t="str">
            <v>컴퓨터세트(M5600-DF00)</v>
          </cell>
          <cell r="G1980" t="str">
            <v>1999.08.18</v>
          </cell>
          <cell r="I1980">
            <v>5</v>
          </cell>
          <cell r="J1980">
            <v>0.45100000000000001</v>
          </cell>
          <cell r="K1980">
            <v>1718000</v>
          </cell>
          <cell r="L1980">
            <v>0</v>
          </cell>
          <cell r="M1980">
            <v>1718000</v>
          </cell>
          <cell r="N1980">
            <v>1316959</v>
          </cell>
          <cell r="O1980">
            <v>180869</v>
          </cell>
          <cell r="P1980">
            <v>1497828</v>
          </cell>
          <cell r="Q1980">
            <v>220172</v>
          </cell>
          <cell r="R1980">
            <v>0</v>
          </cell>
          <cell r="S1980">
            <v>0</v>
          </cell>
          <cell r="T1980">
            <v>180869</v>
          </cell>
          <cell r="U1980">
            <v>220172</v>
          </cell>
          <cell r="V1980">
            <v>99297</v>
          </cell>
          <cell r="W1980">
            <v>99297</v>
          </cell>
        </row>
        <row r="1981">
          <cell r="D1981" t="str">
            <v>통신선 SCR국내영업팀</v>
          </cell>
          <cell r="E1981">
            <v>719990028</v>
          </cell>
          <cell r="F1981" t="str">
            <v>프린터세트(HP레이져젯4050)</v>
          </cell>
          <cell r="G1981" t="str">
            <v>1999.08.18</v>
          </cell>
          <cell r="I1981">
            <v>5</v>
          </cell>
          <cell r="J1981">
            <v>0.45100000000000001</v>
          </cell>
          <cell r="K1981">
            <v>1765000</v>
          </cell>
          <cell r="L1981">
            <v>0</v>
          </cell>
          <cell r="M1981">
            <v>1765000</v>
          </cell>
          <cell r="N1981">
            <v>1352987</v>
          </cell>
          <cell r="O1981">
            <v>185818</v>
          </cell>
          <cell r="P1981">
            <v>1538805</v>
          </cell>
          <cell r="Q1981">
            <v>226195</v>
          </cell>
          <cell r="R1981">
            <v>0</v>
          </cell>
          <cell r="S1981">
            <v>0</v>
          </cell>
          <cell r="T1981">
            <v>185818</v>
          </cell>
          <cell r="U1981">
            <v>226195</v>
          </cell>
          <cell r="V1981">
            <v>102013</v>
          </cell>
          <cell r="W1981">
            <v>102013</v>
          </cell>
        </row>
        <row r="1982">
          <cell r="D1982" t="str">
            <v>SCR집</v>
          </cell>
          <cell r="F1982">
            <v>0</v>
          </cell>
          <cell r="G1982">
            <v>0</v>
          </cell>
          <cell r="H1982">
            <v>0</v>
          </cell>
          <cell r="I1982">
            <v>20</v>
          </cell>
          <cell r="J1982">
            <v>1.804</v>
          </cell>
          <cell r="K1982">
            <v>21463000</v>
          </cell>
          <cell r="L1982">
            <v>0</v>
          </cell>
          <cell r="M1982">
            <v>21463000</v>
          </cell>
          <cell r="N1982">
            <v>17731566</v>
          </cell>
          <cell r="O1982">
            <v>1682876</v>
          </cell>
          <cell r="P1982">
            <v>19414442</v>
          </cell>
          <cell r="Q1982">
            <v>2048558</v>
          </cell>
          <cell r="R1982">
            <v>0</v>
          </cell>
          <cell r="S1982">
            <v>0</v>
          </cell>
          <cell r="T1982">
            <v>1682876</v>
          </cell>
          <cell r="U1982">
            <v>2048558</v>
          </cell>
          <cell r="V1982">
            <v>923895</v>
          </cell>
          <cell r="W1982">
            <v>923895</v>
          </cell>
        </row>
        <row r="1983">
          <cell r="D1983" t="str">
            <v>통신선 SCR사업팀</v>
          </cell>
          <cell r="E1983">
            <v>719980017</v>
          </cell>
          <cell r="F1983" t="str">
            <v>컴퓨터외4종</v>
          </cell>
          <cell r="G1983" t="str">
            <v>1998.11.30</v>
          </cell>
          <cell r="I1983">
            <v>5</v>
          </cell>
          <cell r="J1983">
            <v>0.45100000000000001</v>
          </cell>
          <cell r="K1983">
            <v>2662000</v>
          </cell>
          <cell r="L1983">
            <v>0</v>
          </cell>
          <cell r="M1983">
            <v>2662000</v>
          </cell>
          <cell r="N1983">
            <v>2337808</v>
          </cell>
          <cell r="O1983">
            <v>146211</v>
          </cell>
          <cell r="P1983">
            <v>2484019</v>
          </cell>
          <cell r="Q1983">
            <v>177981</v>
          </cell>
          <cell r="R1983">
            <v>0</v>
          </cell>
          <cell r="S1983">
            <v>0</v>
          </cell>
          <cell r="T1983">
            <v>146211</v>
          </cell>
          <cell r="U1983">
            <v>177981</v>
          </cell>
          <cell r="V1983">
            <v>80269</v>
          </cell>
          <cell r="W1983">
            <v>80269</v>
          </cell>
        </row>
        <row r="1984">
          <cell r="D1984" t="str">
            <v>통신선 SCR생산팀</v>
          </cell>
          <cell r="E1984">
            <v>719990015</v>
          </cell>
          <cell r="F1984" t="str">
            <v>FAX</v>
          </cell>
          <cell r="G1984" t="str">
            <v>1999.04.01</v>
          </cell>
          <cell r="I1984">
            <v>5</v>
          </cell>
          <cell r="J1984">
            <v>0.45100000000000001</v>
          </cell>
          <cell r="K1984">
            <v>900000</v>
          </cell>
          <cell r="L1984">
            <v>0</v>
          </cell>
          <cell r="M1984">
            <v>900000</v>
          </cell>
          <cell r="N1984">
            <v>751078</v>
          </cell>
          <cell r="O1984">
            <v>67164</v>
          </cell>
          <cell r="P1984">
            <v>818242</v>
          </cell>
          <cell r="Q1984">
            <v>81758</v>
          </cell>
          <cell r="R1984">
            <v>0</v>
          </cell>
          <cell r="S1984">
            <v>0</v>
          </cell>
          <cell r="T1984">
            <v>67164</v>
          </cell>
          <cell r="U1984">
            <v>81758</v>
          </cell>
          <cell r="V1984">
            <v>36872</v>
          </cell>
          <cell r="W1984">
            <v>36872</v>
          </cell>
        </row>
        <row r="1985">
          <cell r="D1985" t="str">
            <v>통신선 SCR팀</v>
          </cell>
          <cell r="E1985">
            <v>720000007</v>
          </cell>
          <cell r="F1985" t="str">
            <v>컴퓨터세트(M5600/17인치모니터)</v>
          </cell>
          <cell r="G1985" t="str">
            <v>2000.03.15</v>
          </cell>
          <cell r="I1985">
            <v>5</v>
          </cell>
          <cell r="J1985">
            <v>0.45100000000000001</v>
          </cell>
          <cell r="K1985">
            <v>3838000</v>
          </cell>
          <cell r="L1985">
            <v>0</v>
          </cell>
          <cell r="M1985">
            <v>3838000</v>
          </cell>
          <cell r="N1985">
            <v>2681223</v>
          </cell>
          <cell r="O1985">
            <v>521706</v>
          </cell>
          <cell r="P1985">
            <v>3202929</v>
          </cell>
          <cell r="Q1985">
            <v>635071</v>
          </cell>
          <cell r="R1985">
            <v>0</v>
          </cell>
          <cell r="S1985">
            <v>0</v>
          </cell>
          <cell r="T1985">
            <v>521706</v>
          </cell>
          <cell r="U1985">
            <v>635071</v>
          </cell>
          <cell r="V1985">
            <v>286417</v>
          </cell>
          <cell r="W1985">
            <v>286417</v>
          </cell>
        </row>
        <row r="1986">
          <cell r="D1986" t="str">
            <v>SCR집</v>
          </cell>
          <cell r="K1986">
            <v>7400000</v>
          </cell>
          <cell r="L1986">
            <v>0</v>
          </cell>
          <cell r="M1986">
            <v>7400000</v>
          </cell>
          <cell r="N1986">
            <v>5770109</v>
          </cell>
          <cell r="O1986">
            <v>735081</v>
          </cell>
          <cell r="P1986">
            <v>6505190</v>
          </cell>
          <cell r="Q1986">
            <v>894810</v>
          </cell>
          <cell r="R1986">
            <v>0</v>
          </cell>
          <cell r="S1986">
            <v>0</v>
          </cell>
          <cell r="T1986">
            <v>735081</v>
          </cell>
          <cell r="U1986">
            <v>894810</v>
          </cell>
          <cell r="V1986">
            <v>403558</v>
          </cell>
          <cell r="W1986">
            <v>403558</v>
          </cell>
        </row>
        <row r="1987">
          <cell r="K1987">
            <v>4476863847</v>
          </cell>
          <cell r="L1987">
            <v>231242638</v>
          </cell>
          <cell r="M1987">
            <v>4708106485</v>
          </cell>
          <cell r="N1987">
            <v>4102042788</v>
          </cell>
          <cell r="O1987">
            <v>184382028</v>
          </cell>
          <cell r="P1987">
            <v>4286424816</v>
          </cell>
          <cell r="Q1987">
            <v>421681669</v>
          </cell>
          <cell r="R1987">
            <v>0</v>
          </cell>
          <cell r="S1987">
            <v>0</v>
          </cell>
          <cell r="T1987">
            <v>184382028</v>
          </cell>
          <cell r="U1987">
            <v>421681669</v>
          </cell>
          <cell r="V1987">
            <v>189378645</v>
          </cell>
          <cell r="W1987">
            <v>189378645</v>
          </cell>
        </row>
        <row r="1988">
          <cell r="D1988" t="str">
            <v>기획실 법무팀</v>
          </cell>
          <cell r="E1988">
            <v>5220010001</v>
          </cell>
          <cell r="F1988" t="str">
            <v>해외특허(국내:99-20660)</v>
          </cell>
          <cell r="G1988" t="str">
            <v>2001.06.22</v>
          </cell>
          <cell r="I1988">
            <v>10</v>
          </cell>
          <cell r="J1988">
            <v>0.1</v>
          </cell>
          <cell r="K1988">
            <v>5841627</v>
          </cell>
          <cell r="L1988">
            <v>0</v>
          </cell>
          <cell r="M1988">
            <v>5841627</v>
          </cell>
          <cell r="N1988">
            <v>584163</v>
          </cell>
          <cell r="O1988">
            <v>584163</v>
          </cell>
          <cell r="P1988">
            <v>1168326</v>
          </cell>
          <cell r="Q1988">
            <v>4673301</v>
          </cell>
          <cell r="R1988">
            <v>0</v>
          </cell>
          <cell r="S1988">
            <v>0</v>
          </cell>
          <cell r="T1988">
            <v>584163</v>
          </cell>
          <cell r="U1988">
            <v>5841627</v>
          </cell>
          <cell r="V1988">
            <v>584162</v>
          </cell>
          <cell r="W1988">
            <v>584162</v>
          </cell>
        </row>
        <row r="1989">
          <cell r="D1989" t="str">
            <v>지식관리팀</v>
          </cell>
          <cell r="E1989">
            <v>5220020005</v>
          </cell>
          <cell r="F1989" t="str">
            <v>PCT출원착수금</v>
          </cell>
          <cell r="G1989" t="str">
            <v>2002.04.01</v>
          </cell>
          <cell r="I1989">
            <v>10</v>
          </cell>
          <cell r="J1989">
            <v>0.1</v>
          </cell>
          <cell r="K1989">
            <v>0</v>
          </cell>
          <cell r="L1989">
            <v>4000000</v>
          </cell>
          <cell r="M1989">
            <v>4000000</v>
          </cell>
          <cell r="N1989">
            <v>0</v>
          </cell>
          <cell r="O1989">
            <v>1036000</v>
          </cell>
          <cell r="P1989">
            <v>1036000</v>
          </cell>
          <cell r="Q1989">
            <v>2964000</v>
          </cell>
          <cell r="R1989">
            <v>0</v>
          </cell>
          <cell r="S1989">
            <v>0</v>
          </cell>
          <cell r="T1989">
            <v>1036000</v>
          </cell>
          <cell r="U1989">
            <v>4000000</v>
          </cell>
          <cell r="V1989">
            <v>400000</v>
          </cell>
          <cell r="W1989">
            <v>400000</v>
          </cell>
        </row>
        <row r="1990">
          <cell r="D1990" t="str">
            <v>지식관리팀</v>
          </cell>
          <cell r="E1990">
            <v>5220020006</v>
          </cell>
          <cell r="F1990" t="str">
            <v>국제출원수수료</v>
          </cell>
          <cell r="G1990" t="str">
            <v>2002.04.01</v>
          </cell>
          <cell r="I1990">
            <v>10</v>
          </cell>
          <cell r="J1990">
            <v>0.1</v>
          </cell>
          <cell r="K1990">
            <v>0</v>
          </cell>
          <cell r="L1990">
            <v>4991000</v>
          </cell>
          <cell r="M1990">
            <v>4991000</v>
          </cell>
          <cell r="N1990">
            <v>0</v>
          </cell>
          <cell r="O1990">
            <v>499100</v>
          </cell>
          <cell r="P1990">
            <v>499100</v>
          </cell>
          <cell r="Q1990">
            <v>4491900</v>
          </cell>
          <cell r="R1990">
            <v>0</v>
          </cell>
          <cell r="S1990">
            <v>0</v>
          </cell>
          <cell r="T1990">
            <v>499100</v>
          </cell>
          <cell r="U1990">
            <v>4991000</v>
          </cell>
          <cell r="V1990">
            <v>499100</v>
          </cell>
          <cell r="W1990">
            <v>499100</v>
          </cell>
        </row>
        <row r="1991">
          <cell r="D1991" t="str">
            <v>지식관리팀</v>
          </cell>
          <cell r="E1991">
            <v>5220020007</v>
          </cell>
          <cell r="F1991" t="str">
            <v>미국특허출원착수금</v>
          </cell>
          <cell r="G1991" t="str">
            <v>2002.04.01</v>
          </cell>
          <cell r="I1991">
            <v>10</v>
          </cell>
          <cell r="J1991">
            <v>0.1</v>
          </cell>
          <cell r="K1991">
            <v>0</v>
          </cell>
          <cell r="L1991">
            <v>6595000</v>
          </cell>
          <cell r="M1991">
            <v>6595000</v>
          </cell>
          <cell r="N1991">
            <v>0</v>
          </cell>
          <cell r="O1991">
            <v>659500</v>
          </cell>
          <cell r="P1991">
            <v>659500</v>
          </cell>
          <cell r="Q1991">
            <v>5935500</v>
          </cell>
          <cell r="R1991">
            <v>0</v>
          </cell>
          <cell r="S1991">
            <v>0</v>
          </cell>
          <cell r="T1991">
            <v>659500</v>
          </cell>
          <cell r="U1991">
            <v>6595000</v>
          </cell>
          <cell r="V1991">
            <v>659500</v>
          </cell>
          <cell r="W1991">
            <v>659500</v>
          </cell>
        </row>
        <row r="1992">
          <cell r="D1992" t="str">
            <v>지식관리팀</v>
          </cell>
          <cell r="E1992">
            <v>5220020008</v>
          </cell>
          <cell r="F1992" t="str">
            <v>소형 형상 요소형 광모듈</v>
          </cell>
          <cell r="G1992" t="str">
            <v>2002.05.17</v>
          </cell>
          <cell r="I1992">
            <v>10</v>
          </cell>
          <cell r="J1992">
            <v>0.1</v>
          </cell>
          <cell r="K1992">
            <v>0</v>
          </cell>
          <cell r="L1992">
            <v>1205000</v>
          </cell>
          <cell r="M1992">
            <v>1205000</v>
          </cell>
          <cell r="N1992">
            <v>0</v>
          </cell>
          <cell r="O1992">
            <v>120500</v>
          </cell>
          <cell r="P1992">
            <v>120500</v>
          </cell>
          <cell r="Q1992">
            <v>1084500</v>
          </cell>
          <cell r="R1992">
            <v>0</v>
          </cell>
          <cell r="S1992">
            <v>0</v>
          </cell>
          <cell r="T1992">
            <v>120500</v>
          </cell>
          <cell r="U1992">
            <v>1205000</v>
          </cell>
          <cell r="V1992">
            <v>120500</v>
          </cell>
          <cell r="W1992">
            <v>120500</v>
          </cell>
        </row>
        <row r="1993">
          <cell r="D1993" t="str">
            <v>지식관리팀</v>
          </cell>
          <cell r="E1993">
            <v>5220020010</v>
          </cell>
          <cell r="F1993" t="str">
            <v>PO-2K1015TW</v>
          </cell>
          <cell r="G1993" t="str">
            <v>2002.05.13</v>
          </cell>
          <cell r="I1993">
            <v>10</v>
          </cell>
          <cell r="J1993">
            <v>0.1</v>
          </cell>
          <cell r="K1993">
            <v>0</v>
          </cell>
          <cell r="L1993">
            <v>1000000</v>
          </cell>
          <cell r="M1993">
            <v>1000000</v>
          </cell>
          <cell r="N1993">
            <v>0</v>
          </cell>
          <cell r="O1993">
            <v>100000</v>
          </cell>
          <cell r="P1993">
            <v>100000</v>
          </cell>
          <cell r="Q1993">
            <v>900000</v>
          </cell>
          <cell r="R1993">
            <v>0</v>
          </cell>
          <cell r="S1993">
            <v>0</v>
          </cell>
          <cell r="T1993">
            <v>100000</v>
          </cell>
          <cell r="U1993">
            <v>1000000</v>
          </cell>
          <cell r="V1993">
            <v>100000</v>
          </cell>
          <cell r="W1993">
            <v>100000</v>
          </cell>
        </row>
        <row r="1994">
          <cell r="D1994" t="str">
            <v>지식관리팀</v>
          </cell>
          <cell r="E1994">
            <v>5220020011</v>
          </cell>
          <cell r="F1994" t="str">
            <v>디스플레이용 광도파로 배열</v>
          </cell>
          <cell r="G1994" t="str">
            <v>2002.05.24</v>
          </cell>
          <cell r="I1994">
            <v>10</v>
          </cell>
          <cell r="J1994">
            <v>0.1</v>
          </cell>
          <cell r="K1994">
            <v>0</v>
          </cell>
          <cell r="L1994">
            <v>672000</v>
          </cell>
          <cell r="M1994">
            <v>672000</v>
          </cell>
          <cell r="N1994">
            <v>0</v>
          </cell>
          <cell r="O1994">
            <v>67200</v>
          </cell>
          <cell r="P1994">
            <v>67200</v>
          </cell>
          <cell r="Q1994">
            <v>604800</v>
          </cell>
          <cell r="R1994">
            <v>0</v>
          </cell>
          <cell r="S1994">
            <v>0</v>
          </cell>
          <cell r="T1994">
            <v>67200</v>
          </cell>
          <cell r="U1994">
            <v>672000</v>
          </cell>
          <cell r="V1994">
            <v>67200</v>
          </cell>
          <cell r="W1994">
            <v>67200</v>
          </cell>
        </row>
        <row r="1995">
          <cell r="D1995" t="str">
            <v>지식관리팀</v>
          </cell>
          <cell r="E1995">
            <v>5220020013</v>
          </cell>
          <cell r="F1995" t="str">
            <v>PO-2K1016TW</v>
          </cell>
          <cell r="G1995" t="str">
            <v>2002.05.13</v>
          </cell>
          <cell r="I1995">
            <v>10</v>
          </cell>
          <cell r="J1995">
            <v>0.1</v>
          </cell>
          <cell r="K1995">
            <v>0</v>
          </cell>
          <cell r="L1995">
            <v>1000000</v>
          </cell>
          <cell r="M1995">
            <v>1000000</v>
          </cell>
          <cell r="N1995">
            <v>0</v>
          </cell>
          <cell r="O1995">
            <v>100000</v>
          </cell>
          <cell r="P1995">
            <v>100000</v>
          </cell>
          <cell r="Q1995">
            <v>900000</v>
          </cell>
          <cell r="R1995">
            <v>0</v>
          </cell>
          <cell r="S1995">
            <v>0</v>
          </cell>
          <cell r="T1995">
            <v>100000</v>
          </cell>
          <cell r="U1995">
            <v>1000000</v>
          </cell>
          <cell r="V1995">
            <v>100000</v>
          </cell>
          <cell r="W1995">
            <v>100000</v>
          </cell>
        </row>
        <row r="1996">
          <cell r="D1996" t="str">
            <v>지식관리팀</v>
          </cell>
          <cell r="E1996">
            <v>5220020014</v>
          </cell>
          <cell r="F1996" t="str">
            <v>PO-2K1017TW</v>
          </cell>
          <cell r="G1996" t="str">
            <v>2002.05.13</v>
          </cell>
          <cell r="I1996">
            <v>10</v>
          </cell>
          <cell r="J1996">
            <v>0.1</v>
          </cell>
          <cell r="K1996">
            <v>0</v>
          </cell>
          <cell r="L1996">
            <v>1000000</v>
          </cell>
          <cell r="M1996">
            <v>1000000</v>
          </cell>
          <cell r="N1996">
            <v>0</v>
          </cell>
          <cell r="O1996">
            <v>100000</v>
          </cell>
          <cell r="P1996">
            <v>100000</v>
          </cell>
          <cell r="Q1996">
            <v>900000</v>
          </cell>
          <cell r="R1996">
            <v>0</v>
          </cell>
          <cell r="S1996">
            <v>0</v>
          </cell>
          <cell r="T1996">
            <v>100000</v>
          </cell>
          <cell r="U1996">
            <v>1000000</v>
          </cell>
          <cell r="V1996">
            <v>100000</v>
          </cell>
          <cell r="W1996">
            <v>100000</v>
          </cell>
        </row>
        <row r="1997">
          <cell r="D1997" t="str">
            <v>지식관리팀</v>
          </cell>
          <cell r="E1997">
            <v>5220020015</v>
          </cell>
          <cell r="F1997" t="str">
            <v>PO-2K1018TW</v>
          </cell>
          <cell r="G1997" t="str">
            <v>2002.05.13</v>
          </cell>
          <cell r="I1997">
            <v>10</v>
          </cell>
          <cell r="J1997">
            <v>0.1</v>
          </cell>
          <cell r="K1997">
            <v>0</v>
          </cell>
          <cell r="L1997">
            <v>1000000</v>
          </cell>
          <cell r="M1997">
            <v>1000000</v>
          </cell>
          <cell r="N1997">
            <v>0</v>
          </cell>
          <cell r="O1997">
            <v>100000</v>
          </cell>
          <cell r="P1997">
            <v>100000</v>
          </cell>
          <cell r="Q1997">
            <v>900000</v>
          </cell>
          <cell r="R1997">
            <v>0</v>
          </cell>
          <cell r="S1997">
            <v>0</v>
          </cell>
          <cell r="T1997">
            <v>100000</v>
          </cell>
          <cell r="U1997">
            <v>1000000</v>
          </cell>
          <cell r="V1997">
            <v>100000</v>
          </cell>
          <cell r="W1997">
            <v>100000</v>
          </cell>
        </row>
        <row r="1998">
          <cell r="D1998" t="str">
            <v>지식관리팀</v>
          </cell>
          <cell r="E1998">
            <v>5220020019</v>
          </cell>
          <cell r="F1998" t="str">
            <v>신규한...(PCT/KR02/01126)</v>
          </cell>
          <cell r="G1998" t="str">
            <v>2002.06.17</v>
          </cell>
          <cell r="I1998">
            <v>10</v>
          </cell>
          <cell r="J1998">
            <v>0.1</v>
          </cell>
          <cell r="K1998">
            <v>0</v>
          </cell>
          <cell r="L1998">
            <v>1000000</v>
          </cell>
          <cell r="M1998">
            <v>1000000</v>
          </cell>
          <cell r="N1998">
            <v>0</v>
          </cell>
          <cell r="O1998">
            <v>100000</v>
          </cell>
          <cell r="P1998">
            <v>100000</v>
          </cell>
          <cell r="Q1998">
            <v>900000</v>
          </cell>
          <cell r="R1998">
            <v>0</v>
          </cell>
          <cell r="S1998">
            <v>0</v>
          </cell>
          <cell r="T1998">
            <v>100000</v>
          </cell>
          <cell r="U1998">
            <v>1000000</v>
          </cell>
          <cell r="V1998">
            <v>100000</v>
          </cell>
          <cell r="W1998">
            <v>100000</v>
          </cell>
        </row>
        <row r="1999">
          <cell r="D1999" t="str">
            <v>지식관리팀</v>
          </cell>
          <cell r="E1999">
            <v>5220020020</v>
          </cell>
          <cell r="F1999" t="str">
            <v>멀티포트형 광모듈(2002-31380)</v>
          </cell>
          <cell r="G1999" t="str">
            <v>2002.06.14</v>
          </cell>
          <cell r="I1999">
            <v>10</v>
          </cell>
          <cell r="J1999">
            <v>0.1</v>
          </cell>
          <cell r="K1999">
            <v>0</v>
          </cell>
          <cell r="L1999">
            <v>1115000</v>
          </cell>
          <cell r="M1999">
            <v>1115000</v>
          </cell>
          <cell r="N1999">
            <v>0</v>
          </cell>
          <cell r="O1999">
            <v>111500</v>
          </cell>
          <cell r="P1999">
            <v>111500</v>
          </cell>
          <cell r="Q1999">
            <v>1003500</v>
          </cell>
          <cell r="R1999">
            <v>0</v>
          </cell>
          <cell r="S1999">
            <v>0</v>
          </cell>
          <cell r="T1999">
            <v>111500</v>
          </cell>
          <cell r="U1999">
            <v>1115000</v>
          </cell>
          <cell r="V1999">
            <v>111500</v>
          </cell>
          <cell r="W1999">
            <v>111500</v>
          </cell>
        </row>
        <row r="2000">
          <cell r="D2000" t="str">
            <v>지식관리팀</v>
          </cell>
          <cell r="E2000">
            <v>5220020021</v>
          </cell>
          <cell r="F2000" t="str">
            <v>소켓형 소형...(2002-27432)</v>
          </cell>
          <cell r="G2000" t="str">
            <v>2002.05.18</v>
          </cell>
          <cell r="I2000">
            <v>10</v>
          </cell>
          <cell r="J2000">
            <v>0.1</v>
          </cell>
          <cell r="K2000">
            <v>0</v>
          </cell>
          <cell r="L2000">
            <v>723000</v>
          </cell>
          <cell r="M2000">
            <v>723000</v>
          </cell>
          <cell r="N2000">
            <v>0</v>
          </cell>
          <cell r="O2000">
            <v>72300</v>
          </cell>
          <cell r="P2000">
            <v>72300</v>
          </cell>
          <cell r="Q2000">
            <v>650700</v>
          </cell>
          <cell r="R2000">
            <v>0</v>
          </cell>
          <cell r="S2000">
            <v>0</v>
          </cell>
          <cell r="T2000">
            <v>72300</v>
          </cell>
          <cell r="U2000">
            <v>723000</v>
          </cell>
          <cell r="V2000">
            <v>72300</v>
          </cell>
          <cell r="W2000">
            <v>72300</v>
          </cell>
        </row>
        <row r="2001">
          <cell r="D2001" t="str">
            <v>지식관리팀</v>
          </cell>
          <cell r="E2001">
            <v>5220020022</v>
          </cell>
          <cell r="F2001" t="str">
            <v>미국특허재10/107,855호</v>
          </cell>
          <cell r="G2001" t="str">
            <v>2002.07.11</v>
          </cell>
          <cell r="I2001">
            <v>10</v>
          </cell>
          <cell r="J2001">
            <v>0.1</v>
          </cell>
          <cell r="K2001">
            <v>0</v>
          </cell>
          <cell r="L2001">
            <v>1580882</v>
          </cell>
          <cell r="M2001">
            <v>1580882</v>
          </cell>
          <cell r="N2001">
            <v>0</v>
          </cell>
          <cell r="O2001">
            <v>158088</v>
          </cell>
          <cell r="P2001">
            <v>158088</v>
          </cell>
          <cell r="Q2001">
            <v>1422794</v>
          </cell>
          <cell r="R2001">
            <v>0</v>
          </cell>
          <cell r="S2001">
            <v>0</v>
          </cell>
          <cell r="T2001">
            <v>158088</v>
          </cell>
          <cell r="U2001">
            <v>1580882</v>
          </cell>
          <cell r="V2001">
            <v>158088</v>
          </cell>
          <cell r="W2001">
            <v>158088</v>
          </cell>
        </row>
        <row r="2002">
          <cell r="D2002" t="str">
            <v>지식관리팀</v>
          </cell>
          <cell r="E2002">
            <v>5220020023</v>
          </cell>
          <cell r="F2002" t="str">
            <v>미국특허 제10/107,862호</v>
          </cell>
          <cell r="G2002" t="str">
            <v>2002.07.11</v>
          </cell>
          <cell r="I2002">
            <v>10</v>
          </cell>
          <cell r="J2002">
            <v>0.1</v>
          </cell>
          <cell r="K2002">
            <v>0</v>
          </cell>
          <cell r="L2002">
            <v>1583834</v>
          </cell>
          <cell r="M2002">
            <v>1583834</v>
          </cell>
          <cell r="N2002">
            <v>0</v>
          </cell>
          <cell r="O2002">
            <v>158383</v>
          </cell>
          <cell r="P2002">
            <v>158383</v>
          </cell>
          <cell r="Q2002">
            <v>1425451</v>
          </cell>
          <cell r="R2002">
            <v>0</v>
          </cell>
          <cell r="S2002">
            <v>0</v>
          </cell>
          <cell r="T2002">
            <v>158383</v>
          </cell>
          <cell r="U2002">
            <v>1583834</v>
          </cell>
          <cell r="V2002">
            <v>158383</v>
          </cell>
          <cell r="W2002">
            <v>158383</v>
          </cell>
        </row>
        <row r="2003">
          <cell r="D2003" t="str">
            <v>지식관리팀</v>
          </cell>
          <cell r="E2003">
            <v>5220020024</v>
          </cell>
          <cell r="F2003" t="str">
            <v>미국특허제 10/107,911호</v>
          </cell>
          <cell r="G2003" t="str">
            <v>2002.07.11</v>
          </cell>
          <cell r="I2003">
            <v>10</v>
          </cell>
          <cell r="J2003">
            <v>0.1</v>
          </cell>
          <cell r="K2003">
            <v>0</v>
          </cell>
          <cell r="L2003">
            <v>1582949</v>
          </cell>
          <cell r="M2003">
            <v>1582949</v>
          </cell>
          <cell r="N2003">
            <v>0</v>
          </cell>
          <cell r="O2003">
            <v>158295</v>
          </cell>
          <cell r="P2003">
            <v>158295</v>
          </cell>
          <cell r="Q2003">
            <v>1424654</v>
          </cell>
          <cell r="R2003">
            <v>0</v>
          </cell>
          <cell r="S2003">
            <v>0</v>
          </cell>
          <cell r="T2003">
            <v>158295</v>
          </cell>
          <cell r="U2003">
            <v>1582949</v>
          </cell>
          <cell r="V2003">
            <v>158294</v>
          </cell>
          <cell r="W2003">
            <v>158294</v>
          </cell>
        </row>
        <row r="2004">
          <cell r="D2004" t="str">
            <v>지식관리팀</v>
          </cell>
          <cell r="E2004">
            <v>5220020025</v>
          </cell>
          <cell r="F2004" t="str">
            <v>미국특허 제10/107.856호</v>
          </cell>
          <cell r="G2004" t="str">
            <v>2002.07.11</v>
          </cell>
          <cell r="I2004">
            <v>10</v>
          </cell>
          <cell r="J2004">
            <v>0.1</v>
          </cell>
          <cell r="K2004">
            <v>0</v>
          </cell>
          <cell r="L2004">
            <v>1582949</v>
          </cell>
          <cell r="M2004">
            <v>1582949</v>
          </cell>
          <cell r="N2004">
            <v>0</v>
          </cell>
          <cell r="O2004">
            <v>158295</v>
          </cell>
          <cell r="P2004">
            <v>158295</v>
          </cell>
          <cell r="Q2004">
            <v>1424654</v>
          </cell>
          <cell r="R2004">
            <v>0</v>
          </cell>
          <cell r="S2004">
            <v>0</v>
          </cell>
          <cell r="T2004">
            <v>158295</v>
          </cell>
          <cell r="U2004">
            <v>1582949</v>
          </cell>
          <cell r="V2004">
            <v>158294</v>
          </cell>
          <cell r="W2004">
            <v>158294</v>
          </cell>
        </row>
        <row r="2005">
          <cell r="D2005" t="str">
            <v>지식관리팀</v>
          </cell>
          <cell r="E2005">
            <v>5220020026</v>
          </cell>
          <cell r="F2005" t="str">
            <v>특허02-7591호</v>
          </cell>
          <cell r="G2005" t="str">
            <v>2002.07.04</v>
          </cell>
          <cell r="I2005">
            <v>10</v>
          </cell>
          <cell r="J2005">
            <v>0.1</v>
          </cell>
          <cell r="K2005">
            <v>0</v>
          </cell>
          <cell r="L2005">
            <v>177000</v>
          </cell>
          <cell r="M2005">
            <v>177000</v>
          </cell>
          <cell r="N2005">
            <v>0</v>
          </cell>
          <cell r="O2005">
            <v>17700</v>
          </cell>
          <cell r="P2005">
            <v>17700</v>
          </cell>
          <cell r="Q2005">
            <v>159300</v>
          </cell>
          <cell r="R2005">
            <v>0</v>
          </cell>
          <cell r="S2005">
            <v>0</v>
          </cell>
          <cell r="T2005">
            <v>17700</v>
          </cell>
          <cell r="U2005">
            <v>177000</v>
          </cell>
          <cell r="V2005">
            <v>17700</v>
          </cell>
          <cell r="W2005">
            <v>17700</v>
          </cell>
        </row>
        <row r="2006">
          <cell r="D2006" t="str">
            <v>지식관리팀</v>
          </cell>
          <cell r="E2006">
            <v>5220020027</v>
          </cell>
          <cell r="F2006" t="str">
            <v>특허 02-29108호</v>
          </cell>
          <cell r="G2006" t="str">
            <v>2002.07.04</v>
          </cell>
          <cell r="I2006">
            <v>10</v>
          </cell>
          <cell r="J2006">
            <v>0.1</v>
          </cell>
          <cell r="K2006">
            <v>0</v>
          </cell>
          <cell r="L2006">
            <v>177000</v>
          </cell>
          <cell r="M2006">
            <v>177000</v>
          </cell>
          <cell r="N2006">
            <v>0</v>
          </cell>
          <cell r="O2006">
            <v>17700</v>
          </cell>
          <cell r="P2006">
            <v>17700</v>
          </cell>
          <cell r="Q2006">
            <v>159300</v>
          </cell>
          <cell r="R2006">
            <v>0</v>
          </cell>
          <cell r="S2006">
            <v>0</v>
          </cell>
          <cell r="T2006">
            <v>17700</v>
          </cell>
          <cell r="U2006">
            <v>177000</v>
          </cell>
          <cell r="V2006">
            <v>17700</v>
          </cell>
          <cell r="W2006">
            <v>17700</v>
          </cell>
        </row>
        <row r="2007">
          <cell r="D2007" t="str">
            <v>지식관리팀</v>
          </cell>
          <cell r="E2007">
            <v>5220020029</v>
          </cell>
          <cell r="F2007" t="str">
            <v>미국특허출원료</v>
          </cell>
          <cell r="G2007" t="str">
            <v>2002.08.05</v>
          </cell>
          <cell r="I2007">
            <v>10</v>
          </cell>
          <cell r="J2007">
            <v>0.1</v>
          </cell>
          <cell r="K2007">
            <v>0</v>
          </cell>
          <cell r="L2007">
            <v>6340615</v>
          </cell>
          <cell r="M2007">
            <v>6340615</v>
          </cell>
          <cell r="N2007">
            <v>0</v>
          </cell>
          <cell r="O2007">
            <v>634062</v>
          </cell>
          <cell r="P2007">
            <v>634062</v>
          </cell>
          <cell r="Q2007">
            <v>5706553</v>
          </cell>
          <cell r="R2007">
            <v>0</v>
          </cell>
          <cell r="S2007">
            <v>0</v>
          </cell>
          <cell r="T2007">
            <v>634062</v>
          </cell>
          <cell r="U2007">
            <v>6340615</v>
          </cell>
          <cell r="V2007">
            <v>634061</v>
          </cell>
          <cell r="W2007">
            <v>634061</v>
          </cell>
        </row>
        <row r="2008">
          <cell r="D2008" t="str">
            <v>지식관리팀</v>
          </cell>
          <cell r="E2008">
            <v>5220020030</v>
          </cell>
          <cell r="F2008" t="str">
            <v>대만특허출원</v>
          </cell>
          <cell r="G2008" t="str">
            <v>2002.08.20</v>
          </cell>
          <cell r="I2008">
            <v>10</v>
          </cell>
          <cell r="J2008">
            <v>0.1</v>
          </cell>
          <cell r="K2008">
            <v>0</v>
          </cell>
          <cell r="L2008">
            <v>8802206</v>
          </cell>
          <cell r="M2008">
            <v>8802206</v>
          </cell>
          <cell r="N2008">
            <v>0</v>
          </cell>
          <cell r="O2008">
            <v>880221</v>
          </cell>
          <cell r="P2008">
            <v>880221</v>
          </cell>
          <cell r="Q2008">
            <v>7921985</v>
          </cell>
          <cell r="R2008">
            <v>0</v>
          </cell>
          <cell r="S2008">
            <v>0</v>
          </cell>
          <cell r="T2008">
            <v>880221</v>
          </cell>
          <cell r="U2008">
            <v>8802206</v>
          </cell>
          <cell r="V2008">
            <v>880220</v>
          </cell>
          <cell r="W2008">
            <v>880220</v>
          </cell>
        </row>
        <row r="2009">
          <cell r="D2009" t="str">
            <v>연구소 광부품팀</v>
          </cell>
          <cell r="E2009">
            <v>5220010003</v>
          </cell>
          <cell r="F2009" t="str">
            <v>광부품관련 특허권</v>
          </cell>
          <cell r="G2009" t="str">
            <v>2001.08.31</v>
          </cell>
          <cell r="I2009">
            <v>10</v>
          </cell>
          <cell r="J2009">
            <v>0.1</v>
          </cell>
          <cell r="K2009">
            <v>1283800000</v>
          </cell>
          <cell r="L2009">
            <v>0</v>
          </cell>
          <cell r="M2009">
            <v>1283800000</v>
          </cell>
          <cell r="N2009">
            <v>51352000</v>
          </cell>
          <cell r="O2009">
            <v>128380000</v>
          </cell>
          <cell r="P2009">
            <v>179732000</v>
          </cell>
          <cell r="Q2009">
            <v>1104068000</v>
          </cell>
          <cell r="R2009">
            <v>0</v>
          </cell>
          <cell r="S2009">
            <v>0</v>
          </cell>
          <cell r="T2009">
            <v>128380000</v>
          </cell>
          <cell r="U2009">
            <v>1283800000</v>
          </cell>
          <cell r="V2009">
            <v>128380000</v>
          </cell>
          <cell r="W2009">
            <v>128380000</v>
          </cell>
        </row>
        <row r="2010">
          <cell r="D2010" t="str">
            <v>O/C특</v>
          </cell>
          <cell r="K2010">
            <v>1289641627</v>
          </cell>
          <cell r="L2010">
            <v>46128435</v>
          </cell>
          <cell r="M2010">
            <v>1335770062</v>
          </cell>
          <cell r="N2010">
            <v>51936163</v>
          </cell>
          <cell r="O2010">
            <v>134213007</v>
          </cell>
          <cell r="P2010">
            <v>186149170</v>
          </cell>
          <cell r="Q2010">
            <v>1149620892</v>
          </cell>
          <cell r="R2010">
            <v>0</v>
          </cell>
          <cell r="S2010">
            <v>0</v>
          </cell>
          <cell r="T2010">
            <v>134213007</v>
          </cell>
          <cell r="U2010">
            <v>1335770062</v>
          </cell>
          <cell r="V2010">
            <v>133577002</v>
          </cell>
          <cell r="W2010">
            <v>133577002</v>
          </cell>
        </row>
        <row r="2011">
          <cell r="D2011" t="str">
            <v>일진경리팀</v>
          </cell>
          <cell r="E2011">
            <v>5420010001</v>
          </cell>
          <cell r="F2011" t="str">
            <v>의장등록(99-0015538)</v>
          </cell>
          <cell r="G2011" t="str">
            <v>2001.02.07</v>
          </cell>
          <cell r="I2011">
            <v>5</v>
          </cell>
          <cell r="J2011">
            <v>0.2</v>
          </cell>
          <cell r="K2011">
            <v>315000</v>
          </cell>
          <cell r="L2011">
            <v>0</v>
          </cell>
          <cell r="M2011">
            <v>315000</v>
          </cell>
          <cell r="N2011">
            <v>63000</v>
          </cell>
          <cell r="O2011">
            <v>63000</v>
          </cell>
          <cell r="P2011">
            <v>126000</v>
          </cell>
          <cell r="Q2011">
            <v>189000</v>
          </cell>
          <cell r="R2011">
            <v>0</v>
          </cell>
          <cell r="S2011">
            <v>0</v>
          </cell>
          <cell r="T2011">
            <v>63000</v>
          </cell>
          <cell r="U2011">
            <v>315000</v>
          </cell>
          <cell r="V2011">
            <v>63000</v>
          </cell>
          <cell r="W2011">
            <v>63000</v>
          </cell>
        </row>
        <row r="2012">
          <cell r="D2012" t="str">
            <v>공통특</v>
          </cell>
          <cell r="K2012">
            <v>1236000</v>
          </cell>
          <cell r="L2012">
            <v>1192380</v>
          </cell>
          <cell r="M2012">
            <v>2428380</v>
          </cell>
          <cell r="N2012">
            <v>155100</v>
          </cell>
          <cell r="O2012">
            <v>274338</v>
          </cell>
          <cell r="P2012">
            <v>429438</v>
          </cell>
          <cell r="Q2012">
            <v>1998942</v>
          </cell>
          <cell r="R2012">
            <v>0</v>
          </cell>
          <cell r="S2012">
            <v>0</v>
          </cell>
          <cell r="T2012">
            <v>274338</v>
          </cell>
          <cell r="U2012">
            <v>2428380</v>
          </cell>
          <cell r="V2012">
            <v>155100</v>
          </cell>
          <cell r="W2012">
            <v>274338</v>
          </cell>
        </row>
        <row r="2013">
          <cell r="D2013" t="str">
            <v>지식관리팀</v>
          </cell>
          <cell r="E2013">
            <v>5520010001</v>
          </cell>
          <cell r="F2013" t="str">
            <v>제2001-36169호"ILJIN(색채상표)</v>
          </cell>
          <cell r="G2013" t="str">
            <v>2001.09.17</v>
          </cell>
          <cell r="I2013">
            <v>10</v>
          </cell>
          <cell r="J2013">
            <v>0.1</v>
          </cell>
          <cell r="K2013">
            <v>307000</v>
          </cell>
          <cell r="L2013">
            <v>0</v>
          </cell>
          <cell r="M2013">
            <v>307000</v>
          </cell>
          <cell r="N2013">
            <v>30700</v>
          </cell>
          <cell r="O2013">
            <v>30700</v>
          </cell>
          <cell r="P2013">
            <v>61400</v>
          </cell>
          <cell r="Q2013">
            <v>245600</v>
          </cell>
          <cell r="R2013">
            <v>0</v>
          </cell>
          <cell r="S2013">
            <v>0</v>
          </cell>
          <cell r="T2013">
            <v>30700</v>
          </cell>
          <cell r="U2013">
            <v>307000</v>
          </cell>
          <cell r="V2013">
            <v>30700</v>
          </cell>
          <cell r="W2013">
            <v>30700</v>
          </cell>
        </row>
        <row r="2014">
          <cell r="D2014" t="str">
            <v>지식관리팀</v>
          </cell>
          <cell r="E2014">
            <v>5520010002</v>
          </cell>
          <cell r="F2014" t="str">
            <v>제2001-36169호 ILJIN(색채상표)</v>
          </cell>
          <cell r="G2014" t="str">
            <v>2001.09.01</v>
          </cell>
          <cell r="I2014">
            <v>10</v>
          </cell>
          <cell r="J2014">
            <v>0.1</v>
          </cell>
          <cell r="K2014">
            <v>307000</v>
          </cell>
          <cell r="L2014">
            <v>0</v>
          </cell>
          <cell r="M2014">
            <v>307000</v>
          </cell>
          <cell r="N2014">
            <v>30700</v>
          </cell>
          <cell r="O2014">
            <v>30700</v>
          </cell>
          <cell r="P2014">
            <v>61400</v>
          </cell>
          <cell r="Q2014">
            <v>245600</v>
          </cell>
          <cell r="R2014">
            <v>0</v>
          </cell>
          <cell r="S2014">
            <v>0</v>
          </cell>
          <cell r="T2014">
            <v>30700</v>
          </cell>
          <cell r="U2014">
            <v>307000</v>
          </cell>
          <cell r="V2014">
            <v>30700</v>
          </cell>
          <cell r="W2014">
            <v>30700</v>
          </cell>
        </row>
        <row r="2015">
          <cell r="D2015" t="str">
            <v>지식관리팀</v>
          </cell>
          <cell r="E2015">
            <v>5520010003</v>
          </cell>
          <cell r="F2015" t="str">
            <v>제2001-36170호 ILJIN(색채상표)</v>
          </cell>
          <cell r="G2015" t="str">
            <v>2001.09.01</v>
          </cell>
          <cell r="I2015">
            <v>10</v>
          </cell>
          <cell r="J2015">
            <v>0.1</v>
          </cell>
          <cell r="K2015">
            <v>307000</v>
          </cell>
          <cell r="L2015">
            <v>0</v>
          </cell>
          <cell r="M2015">
            <v>307000</v>
          </cell>
          <cell r="N2015">
            <v>30700</v>
          </cell>
          <cell r="O2015">
            <v>30700</v>
          </cell>
          <cell r="P2015">
            <v>61400</v>
          </cell>
          <cell r="Q2015">
            <v>245600</v>
          </cell>
          <cell r="R2015">
            <v>0</v>
          </cell>
          <cell r="S2015">
            <v>0</v>
          </cell>
          <cell r="T2015">
            <v>30700</v>
          </cell>
          <cell r="U2015">
            <v>307000</v>
          </cell>
          <cell r="V2015">
            <v>30700</v>
          </cell>
          <cell r="W2015">
            <v>30700</v>
          </cell>
        </row>
        <row r="2016">
          <cell r="D2016" t="str">
            <v>지식관리팀</v>
          </cell>
          <cell r="E2016">
            <v>5520020001</v>
          </cell>
          <cell r="F2016" t="str">
            <v>mini DIL(T02-1681호)-광부품</v>
          </cell>
          <cell r="G2016" t="str">
            <v>2002.01.22</v>
          </cell>
          <cell r="I2016">
            <v>10</v>
          </cell>
          <cell r="J2016">
            <v>0.1</v>
          </cell>
          <cell r="K2016">
            <v>0</v>
          </cell>
          <cell r="L2016">
            <v>177000</v>
          </cell>
          <cell r="M2016">
            <v>177000</v>
          </cell>
          <cell r="N2016">
            <v>0</v>
          </cell>
          <cell r="O2016">
            <v>17700</v>
          </cell>
          <cell r="P2016">
            <v>17700</v>
          </cell>
          <cell r="Q2016">
            <v>159300</v>
          </cell>
          <cell r="R2016">
            <v>0</v>
          </cell>
          <cell r="S2016">
            <v>0</v>
          </cell>
          <cell r="T2016">
            <v>17700</v>
          </cell>
          <cell r="U2016">
            <v>177000</v>
          </cell>
          <cell r="V2016">
            <v>0</v>
          </cell>
          <cell r="W2016">
            <v>17700</v>
          </cell>
        </row>
        <row r="2017">
          <cell r="D2017" t="str">
            <v>지식관리팀</v>
          </cell>
          <cell r="E2017">
            <v>5520020002</v>
          </cell>
          <cell r="F2017" t="str">
            <v>mini P-BIL(T02-1682호)-광부품</v>
          </cell>
          <cell r="G2017" t="str">
            <v>2002.01.22</v>
          </cell>
          <cell r="I2017">
            <v>10</v>
          </cell>
          <cell r="J2017">
            <v>0.1</v>
          </cell>
          <cell r="K2017">
            <v>0</v>
          </cell>
          <cell r="L2017">
            <v>177000</v>
          </cell>
          <cell r="M2017">
            <v>177000</v>
          </cell>
          <cell r="N2017">
            <v>0</v>
          </cell>
          <cell r="O2017">
            <v>17700</v>
          </cell>
          <cell r="P2017">
            <v>17700</v>
          </cell>
          <cell r="Q2017">
            <v>159300</v>
          </cell>
          <cell r="R2017">
            <v>0</v>
          </cell>
          <cell r="S2017">
            <v>0</v>
          </cell>
          <cell r="T2017">
            <v>17700</v>
          </cell>
          <cell r="U2017">
            <v>177000</v>
          </cell>
          <cell r="V2017">
            <v>0</v>
          </cell>
          <cell r="W2017">
            <v>17700</v>
          </cell>
        </row>
        <row r="2018">
          <cell r="D2018" t="str">
            <v>지식관리팀</v>
          </cell>
          <cell r="E2018">
            <v>5520020003</v>
          </cell>
          <cell r="F2018" t="str">
            <v>Uni Metro(T02-1683호)-광부품</v>
          </cell>
          <cell r="G2018" t="str">
            <v>2002.01.22</v>
          </cell>
          <cell r="I2018">
            <v>10</v>
          </cell>
          <cell r="J2018">
            <v>0.1</v>
          </cell>
          <cell r="K2018">
            <v>0</v>
          </cell>
          <cell r="L2018">
            <v>177000</v>
          </cell>
          <cell r="M2018">
            <v>177000</v>
          </cell>
          <cell r="N2018">
            <v>0</v>
          </cell>
          <cell r="O2018">
            <v>17700</v>
          </cell>
          <cell r="P2018">
            <v>17700</v>
          </cell>
          <cell r="Q2018">
            <v>159300</v>
          </cell>
          <cell r="R2018">
            <v>0</v>
          </cell>
          <cell r="S2018">
            <v>0</v>
          </cell>
          <cell r="T2018">
            <v>17700</v>
          </cell>
          <cell r="U2018">
            <v>177000</v>
          </cell>
          <cell r="V2018">
            <v>0</v>
          </cell>
          <cell r="W2018">
            <v>17700</v>
          </cell>
        </row>
        <row r="2019">
          <cell r="D2019" t="str">
            <v>지식관리팀</v>
          </cell>
          <cell r="E2019">
            <v>5520020004</v>
          </cell>
          <cell r="F2019" t="str">
            <v>Duo Metro(T02-1684호)</v>
          </cell>
          <cell r="G2019" t="str">
            <v>2002.01.22</v>
          </cell>
          <cell r="I2019">
            <v>10</v>
          </cell>
          <cell r="J2019">
            <v>0.1</v>
          </cell>
          <cell r="K2019">
            <v>0</v>
          </cell>
          <cell r="L2019">
            <v>177000</v>
          </cell>
          <cell r="M2019">
            <v>177000</v>
          </cell>
          <cell r="N2019">
            <v>0</v>
          </cell>
          <cell r="O2019">
            <v>17700</v>
          </cell>
          <cell r="P2019">
            <v>17700</v>
          </cell>
          <cell r="Q2019">
            <v>159300</v>
          </cell>
          <cell r="R2019">
            <v>0</v>
          </cell>
          <cell r="S2019">
            <v>0</v>
          </cell>
          <cell r="T2019">
            <v>17700</v>
          </cell>
          <cell r="U2019">
            <v>177000</v>
          </cell>
          <cell r="V2019">
            <v>0</v>
          </cell>
          <cell r="W2019">
            <v>17700</v>
          </cell>
        </row>
        <row r="2020">
          <cell r="D2020" t="str">
            <v>지식관리팀</v>
          </cell>
          <cell r="E2020">
            <v>5520020005</v>
          </cell>
          <cell r="F2020" t="str">
            <v>독일상표검색</v>
          </cell>
          <cell r="G2020" t="str">
            <v>2002.07.03</v>
          </cell>
          <cell r="I2020">
            <v>10</v>
          </cell>
          <cell r="J2020">
            <v>0.1</v>
          </cell>
          <cell r="K2020">
            <v>0</v>
          </cell>
          <cell r="L2020">
            <v>484380</v>
          </cell>
          <cell r="M2020">
            <v>484380</v>
          </cell>
          <cell r="N2020">
            <v>0</v>
          </cell>
          <cell r="O2020">
            <v>48438</v>
          </cell>
          <cell r="P2020">
            <v>48438</v>
          </cell>
          <cell r="Q2020">
            <v>435942</v>
          </cell>
          <cell r="R2020">
            <v>0</v>
          </cell>
          <cell r="S2020">
            <v>0</v>
          </cell>
          <cell r="T2020">
            <v>48438</v>
          </cell>
          <cell r="U2020">
            <v>484380</v>
          </cell>
          <cell r="V2020">
            <v>0</v>
          </cell>
          <cell r="W2020">
            <v>48438</v>
          </cell>
        </row>
        <row r="2021">
          <cell r="D2021" t="str">
            <v>공통특</v>
          </cell>
          <cell r="K2021">
            <v>921000</v>
          </cell>
          <cell r="L2021">
            <v>1192380</v>
          </cell>
          <cell r="M2021">
            <v>2113380</v>
          </cell>
          <cell r="N2021">
            <v>92100</v>
          </cell>
          <cell r="O2021">
            <v>211338</v>
          </cell>
          <cell r="P2021">
            <v>303438</v>
          </cell>
          <cell r="Q2021">
            <v>1809942</v>
          </cell>
          <cell r="R2021">
            <v>0</v>
          </cell>
          <cell r="S2021">
            <v>0</v>
          </cell>
          <cell r="T2021">
            <v>211338</v>
          </cell>
          <cell r="U2021">
            <v>2113380</v>
          </cell>
          <cell r="V2021">
            <v>92100</v>
          </cell>
          <cell r="W2021">
            <v>211338</v>
          </cell>
        </row>
        <row r="2022">
          <cell r="T2022">
            <v>16039540378</v>
          </cell>
          <cell r="W2022">
            <v>10864990554</v>
          </cell>
        </row>
        <row r="2025">
          <cell r="D2025" t="str">
            <v>일진경리팀</v>
          </cell>
          <cell r="E2025">
            <v>919950001</v>
          </cell>
          <cell r="F2025" t="str">
            <v>K동 증축공사</v>
          </cell>
          <cell r="G2025" t="str">
            <v>1995.12.31</v>
          </cell>
          <cell r="I2025">
            <v>0</v>
          </cell>
          <cell r="K2025">
            <v>1015094400</v>
          </cell>
          <cell r="L2025">
            <v>0</v>
          </cell>
          <cell r="M2025">
            <v>1015094400</v>
          </cell>
          <cell r="N2025">
            <v>0</v>
          </cell>
          <cell r="O2025">
            <v>0</v>
          </cell>
          <cell r="P2025">
            <v>0</v>
          </cell>
          <cell r="Q2025">
            <v>1015094400</v>
          </cell>
          <cell r="R2025">
            <v>0</v>
          </cell>
          <cell r="S2025">
            <v>0</v>
          </cell>
        </row>
        <row r="2026">
          <cell r="D2026" t="str">
            <v>일진경리팀</v>
          </cell>
          <cell r="E2026">
            <v>919950002</v>
          </cell>
          <cell r="F2026" t="str">
            <v>아산군 배방면 갈매리</v>
          </cell>
          <cell r="G2026" t="str">
            <v>1995.12.31</v>
          </cell>
          <cell r="I2026">
            <v>0</v>
          </cell>
          <cell r="K2026">
            <v>4693869890</v>
          </cell>
          <cell r="L2026">
            <v>0</v>
          </cell>
          <cell r="M2026">
            <v>4693869890</v>
          </cell>
          <cell r="N2026">
            <v>0</v>
          </cell>
          <cell r="O2026">
            <v>0</v>
          </cell>
          <cell r="P2026">
            <v>0</v>
          </cell>
          <cell r="Q2026">
            <v>4693869890</v>
          </cell>
          <cell r="R2026">
            <v>0</v>
          </cell>
          <cell r="S2026">
            <v>0</v>
          </cell>
        </row>
        <row r="2027">
          <cell r="D2027" t="str">
            <v>일진경리팀</v>
          </cell>
          <cell r="E2027">
            <v>919950003</v>
          </cell>
          <cell r="F2027" t="str">
            <v>아산공장 신축공사</v>
          </cell>
          <cell r="G2027" t="str">
            <v>1995.12.31</v>
          </cell>
          <cell r="I2027">
            <v>0</v>
          </cell>
          <cell r="K2027">
            <v>17403211586</v>
          </cell>
          <cell r="L2027">
            <v>0</v>
          </cell>
          <cell r="M2027">
            <v>17403211586</v>
          </cell>
          <cell r="N2027">
            <v>0</v>
          </cell>
          <cell r="O2027">
            <v>0</v>
          </cell>
          <cell r="P2027">
            <v>0</v>
          </cell>
          <cell r="Q2027">
            <v>17403211586</v>
          </cell>
          <cell r="R2027">
            <v>0</v>
          </cell>
          <cell r="S2027">
            <v>0</v>
          </cell>
        </row>
        <row r="2028">
          <cell r="D2028" t="str">
            <v>일진경리팀</v>
          </cell>
          <cell r="E2028">
            <v>919950004</v>
          </cell>
          <cell r="F2028" t="str">
            <v>G동 환기창치</v>
          </cell>
          <cell r="G2028" t="str">
            <v>1995.12.31</v>
          </cell>
          <cell r="I2028">
            <v>0</v>
          </cell>
          <cell r="K2028">
            <v>13200000</v>
          </cell>
          <cell r="L2028">
            <v>0</v>
          </cell>
          <cell r="M2028">
            <v>13200000</v>
          </cell>
          <cell r="N2028">
            <v>0</v>
          </cell>
          <cell r="O2028">
            <v>0</v>
          </cell>
          <cell r="P2028">
            <v>0</v>
          </cell>
          <cell r="Q2028">
            <v>13200000</v>
          </cell>
          <cell r="R2028">
            <v>0</v>
          </cell>
          <cell r="S2028">
            <v>0</v>
          </cell>
        </row>
        <row r="2029">
          <cell r="D2029" t="str">
            <v>일진경리팀</v>
          </cell>
          <cell r="E2029">
            <v>919950006</v>
          </cell>
          <cell r="F2029" t="str">
            <v>용해로 보수공사</v>
          </cell>
          <cell r="G2029" t="str">
            <v>1995.12.31</v>
          </cell>
          <cell r="I2029">
            <v>0</v>
          </cell>
          <cell r="K2029">
            <v>17200000</v>
          </cell>
          <cell r="L2029">
            <v>0</v>
          </cell>
          <cell r="M2029">
            <v>17200000</v>
          </cell>
          <cell r="N2029">
            <v>0</v>
          </cell>
          <cell r="O2029">
            <v>0</v>
          </cell>
          <cell r="P2029">
            <v>0</v>
          </cell>
          <cell r="Q2029">
            <v>17200000</v>
          </cell>
          <cell r="R2029">
            <v>0</v>
          </cell>
          <cell r="S2029">
            <v>0</v>
          </cell>
        </row>
        <row r="2030">
          <cell r="D2030" t="str">
            <v>일진경리팀</v>
          </cell>
          <cell r="E2030">
            <v>919990008</v>
          </cell>
          <cell r="F2030" t="str">
            <v>피복라인중도금</v>
          </cell>
          <cell r="G2030" t="str">
            <v>1999.10.02</v>
          </cell>
          <cell r="I2030">
            <v>8</v>
          </cell>
          <cell r="J2030">
            <v>0.313</v>
          </cell>
          <cell r="K2030">
            <v>195000000</v>
          </cell>
          <cell r="L2030">
            <v>0</v>
          </cell>
          <cell r="M2030">
            <v>195000000</v>
          </cell>
          <cell r="N2030">
            <v>0</v>
          </cell>
          <cell r="O2030">
            <v>0</v>
          </cell>
          <cell r="P2030">
            <v>0</v>
          </cell>
          <cell r="Q2030">
            <v>195000000</v>
          </cell>
          <cell r="R2030">
            <v>0</v>
          </cell>
          <cell r="S2030">
            <v>0</v>
          </cell>
        </row>
        <row r="2031">
          <cell r="D2031" t="str">
            <v>알미늄 압출반</v>
          </cell>
          <cell r="E2031">
            <v>919990003</v>
          </cell>
          <cell r="F2031" t="str">
            <v>빌레트 크리너</v>
          </cell>
          <cell r="G2031" t="str">
            <v>1999.02.08</v>
          </cell>
          <cell r="I2031">
            <v>8</v>
          </cell>
          <cell r="J2031">
            <v>0.313</v>
          </cell>
          <cell r="K2031">
            <v>3900000</v>
          </cell>
          <cell r="L2031">
            <v>0</v>
          </cell>
          <cell r="M2031">
            <v>3900000</v>
          </cell>
          <cell r="N2031">
            <v>0</v>
          </cell>
          <cell r="O2031">
            <v>0</v>
          </cell>
          <cell r="P2031">
            <v>0</v>
          </cell>
          <cell r="Q2031">
            <v>3900000</v>
          </cell>
          <cell r="R2031">
            <v>0</v>
          </cell>
          <cell r="S2031">
            <v>0</v>
          </cell>
        </row>
        <row r="2032">
          <cell r="D2032" t="str">
            <v>알미늄 그릴반</v>
          </cell>
          <cell r="E2032">
            <v>919960008</v>
          </cell>
          <cell r="F2032" t="str">
            <v>그릴펀칭기 날</v>
          </cell>
          <cell r="G2032" t="str">
            <v>1996.03.16</v>
          </cell>
          <cell r="I2032">
            <v>0</v>
          </cell>
          <cell r="K2032">
            <v>2400000</v>
          </cell>
          <cell r="L2032">
            <v>0</v>
          </cell>
          <cell r="M2032">
            <v>2400000</v>
          </cell>
          <cell r="N2032">
            <v>0</v>
          </cell>
          <cell r="O2032">
            <v>0</v>
          </cell>
          <cell r="P2032">
            <v>0</v>
          </cell>
          <cell r="Q2032">
            <v>2400000</v>
          </cell>
          <cell r="R2032">
            <v>0</v>
          </cell>
          <cell r="S2032">
            <v>0</v>
          </cell>
        </row>
        <row r="2033">
          <cell r="D2033" t="str">
            <v>알미늄 피막반</v>
          </cell>
          <cell r="E2033">
            <v>919990001</v>
          </cell>
          <cell r="F2033" t="str">
            <v>제품자동 포장기</v>
          </cell>
          <cell r="G2033" t="str">
            <v>1999.01.07</v>
          </cell>
          <cell r="I2033">
            <v>8</v>
          </cell>
          <cell r="J2033">
            <v>0.313</v>
          </cell>
          <cell r="K2033">
            <v>37500000</v>
          </cell>
          <cell r="L2033">
            <v>0</v>
          </cell>
          <cell r="M2033">
            <v>37500000</v>
          </cell>
          <cell r="N2033">
            <v>0</v>
          </cell>
          <cell r="O2033">
            <v>0</v>
          </cell>
          <cell r="P2033">
            <v>0</v>
          </cell>
          <cell r="Q2033">
            <v>37500000</v>
          </cell>
          <cell r="R2033">
            <v>0</v>
          </cell>
          <cell r="S2033">
            <v>0</v>
          </cell>
        </row>
        <row r="2034">
          <cell r="D2034" t="str">
            <v>통신선 사업본부</v>
          </cell>
          <cell r="E2034">
            <v>919970003</v>
          </cell>
          <cell r="F2034" t="str">
            <v>공장증축(E.F동)</v>
          </cell>
          <cell r="G2034" t="str">
            <v>1997.04.14</v>
          </cell>
          <cell r="I2034">
            <v>0</v>
          </cell>
          <cell r="K2034">
            <v>7578277977</v>
          </cell>
          <cell r="L2034">
            <v>0</v>
          </cell>
          <cell r="M2034">
            <v>7578277977</v>
          </cell>
          <cell r="N2034">
            <v>0</v>
          </cell>
          <cell r="O2034">
            <v>0</v>
          </cell>
          <cell r="P2034">
            <v>0</v>
          </cell>
          <cell r="Q2034">
            <v>7578277977</v>
          </cell>
          <cell r="R2034">
            <v>0</v>
          </cell>
          <cell r="S2034">
            <v>0</v>
          </cell>
        </row>
        <row r="2035">
          <cell r="D2035" t="str">
            <v>통신선 사업본부</v>
          </cell>
          <cell r="E2035">
            <v>920010004</v>
          </cell>
          <cell r="F2035" t="str">
            <v>화성 FM공장</v>
          </cell>
          <cell r="G2035" t="str">
            <v>2001.08.18</v>
          </cell>
          <cell r="I2035">
            <v>10</v>
          </cell>
          <cell r="J2035">
            <v>0.25900000000000001</v>
          </cell>
          <cell r="K2035">
            <v>254000000</v>
          </cell>
          <cell r="L2035">
            <v>0</v>
          </cell>
          <cell r="M2035">
            <v>254000000</v>
          </cell>
          <cell r="N2035">
            <v>0</v>
          </cell>
          <cell r="O2035">
            <v>0</v>
          </cell>
          <cell r="P2035">
            <v>0</v>
          </cell>
          <cell r="Q2035">
            <v>254000000</v>
          </cell>
          <cell r="R2035">
            <v>0</v>
          </cell>
          <cell r="S2035">
            <v>0</v>
          </cell>
        </row>
        <row r="2036">
          <cell r="D2036" t="str">
            <v>통신선 사업본부</v>
          </cell>
          <cell r="E2036">
            <v>920010007</v>
          </cell>
          <cell r="F2036" t="str">
            <v>화성공장</v>
          </cell>
          <cell r="G2036" t="str">
            <v>2001.08.15</v>
          </cell>
          <cell r="I2036">
            <v>10</v>
          </cell>
          <cell r="J2036">
            <v>0.25900000000000001</v>
          </cell>
          <cell r="K2036">
            <v>18000</v>
          </cell>
          <cell r="L2036">
            <v>0</v>
          </cell>
          <cell r="M2036">
            <v>18000</v>
          </cell>
          <cell r="N2036">
            <v>0</v>
          </cell>
          <cell r="O2036">
            <v>0</v>
          </cell>
          <cell r="P2036">
            <v>0</v>
          </cell>
          <cell r="Q2036">
            <v>18000</v>
          </cell>
          <cell r="R2036">
            <v>0</v>
          </cell>
          <cell r="S2036">
            <v>0</v>
          </cell>
        </row>
        <row r="2037">
          <cell r="D2037" t="str">
            <v>통신선 사업본부</v>
          </cell>
          <cell r="E2037">
            <v>920010018</v>
          </cell>
          <cell r="F2037" t="str">
            <v>FM공장</v>
          </cell>
          <cell r="G2037" t="str">
            <v>2001.10.09</v>
          </cell>
          <cell r="I2037">
            <v>1</v>
          </cell>
          <cell r="J2037">
            <v>0.9</v>
          </cell>
          <cell r="K2037">
            <v>6950000</v>
          </cell>
          <cell r="L2037">
            <v>0</v>
          </cell>
          <cell r="M2037">
            <v>6950000</v>
          </cell>
          <cell r="N2037">
            <v>0</v>
          </cell>
          <cell r="O2037">
            <v>0</v>
          </cell>
          <cell r="P2037">
            <v>0</v>
          </cell>
          <cell r="Q2037">
            <v>6950000</v>
          </cell>
          <cell r="R2037">
            <v>0</v>
          </cell>
          <cell r="S2037">
            <v>0</v>
          </cell>
        </row>
        <row r="2038">
          <cell r="D2038" t="str">
            <v>통신선 사업본부</v>
          </cell>
          <cell r="E2038">
            <v>920010035</v>
          </cell>
          <cell r="F2038" t="str">
            <v>P36BO.연선기, 압축공기설비</v>
          </cell>
          <cell r="G2038" t="str">
            <v>2001.11.22</v>
          </cell>
          <cell r="I2038">
            <v>1</v>
          </cell>
          <cell r="J2038">
            <v>0.9</v>
          </cell>
          <cell r="K2038">
            <v>9000000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9000000</v>
          </cell>
          <cell r="S2038">
            <v>0</v>
          </cell>
        </row>
        <row r="2039">
          <cell r="D2039" t="str">
            <v>통신선 사업본부</v>
          </cell>
          <cell r="E2039">
            <v>920010036</v>
          </cell>
          <cell r="F2039" t="str">
            <v>화성FM공장 소방설비</v>
          </cell>
          <cell r="G2039" t="str">
            <v>2001.11.22</v>
          </cell>
          <cell r="I2039">
            <v>10</v>
          </cell>
          <cell r="J2039">
            <v>0.25900000000000001</v>
          </cell>
          <cell r="K2039">
            <v>5400000</v>
          </cell>
          <cell r="L2039">
            <v>0</v>
          </cell>
          <cell r="M2039">
            <v>5400000</v>
          </cell>
          <cell r="N2039">
            <v>0</v>
          </cell>
          <cell r="O2039">
            <v>0</v>
          </cell>
          <cell r="P2039">
            <v>0</v>
          </cell>
          <cell r="Q2039">
            <v>5400000</v>
          </cell>
          <cell r="R2039">
            <v>0</v>
          </cell>
          <cell r="S2039">
            <v>0</v>
          </cell>
        </row>
        <row r="2040">
          <cell r="D2040" t="str">
            <v>통신선 사업본부</v>
          </cell>
          <cell r="E2040">
            <v>920010043</v>
          </cell>
          <cell r="F2040" t="str">
            <v>화성FM공장 2TON천정 크레인</v>
          </cell>
          <cell r="G2040" t="str">
            <v>2001.12.04</v>
          </cell>
          <cell r="I2040">
            <v>5</v>
          </cell>
          <cell r="J2040">
            <v>0.45100000000000001</v>
          </cell>
          <cell r="K2040">
            <v>9800000</v>
          </cell>
          <cell r="L2040">
            <v>0</v>
          </cell>
          <cell r="M2040">
            <v>9800000</v>
          </cell>
          <cell r="N2040">
            <v>0</v>
          </cell>
          <cell r="O2040">
            <v>0</v>
          </cell>
          <cell r="P2040">
            <v>0</v>
          </cell>
          <cell r="Q2040">
            <v>9800000</v>
          </cell>
          <cell r="R2040">
            <v>0</v>
          </cell>
          <cell r="S2040">
            <v>0</v>
          </cell>
        </row>
        <row r="2041">
          <cell r="D2041" t="str">
            <v>통신선 사업본부</v>
          </cell>
          <cell r="E2041">
            <v>920020006</v>
          </cell>
          <cell r="F2041" t="str">
            <v>통신공장전기공사</v>
          </cell>
          <cell r="G2041" t="str">
            <v>2002.02.15</v>
          </cell>
          <cell r="I2041">
            <v>1</v>
          </cell>
          <cell r="J2041">
            <v>0.9</v>
          </cell>
          <cell r="K2041">
            <v>0</v>
          </cell>
          <cell r="L2041">
            <v>5250000</v>
          </cell>
          <cell r="M2041">
            <v>5250000</v>
          </cell>
          <cell r="N2041">
            <v>0</v>
          </cell>
          <cell r="O2041">
            <v>0</v>
          </cell>
          <cell r="P2041">
            <v>0</v>
          </cell>
          <cell r="Q2041">
            <v>5250000</v>
          </cell>
          <cell r="R2041">
            <v>0</v>
          </cell>
          <cell r="S2041">
            <v>0</v>
          </cell>
        </row>
        <row r="2042">
          <cell r="D2042" t="str">
            <v>통신선 생산부</v>
          </cell>
          <cell r="E2042">
            <v>919980010</v>
          </cell>
          <cell r="F2042" t="str">
            <v>Master Bobbin용 설비</v>
          </cell>
          <cell r="G2042" t="str">
            <v>1998.10.23</v>
          </cell>
          <cell r="I2042">
            <v>1</v>
          </cell>
          <cell r="J2042">
            <v>0.9</v>
          </cell>
          <cell r="K2042">
            <v>63000000</v>
          </cell>
          <cell r="L2042">
            <v>0</v>
          </cell>
          <cell r="M2042">
            <v>63000000</v>
          </cell>
          <cell r="N2042">
            <v>0</v>
          </cell>
          <cell r="O2042">
            <v>0</v>
          </cell>
          <cell r="P2042">
            <v>0</v>
          </cell>
          <cell r="Q2042">
            <v>63000000</v>
          </cell>
          <cell r="R2042">
            <v>0</v>
          </cell>
          <cell r="S2042">
            <v>0</v>
          </cell>
        </row>
        <row r="2043">
          <cell r="D2043" t="str">
            <v>통신선 생산부</v>
          </cell>
          <cell r="E2043">
            <v>919980011</v>
          </cell>
          <cell r="F2043" t="str">
            <v>Rewinder</v>
          </cell>
          <cell r="G2043" t="str">
            <v>1998.10.23</v>
          </cell>
          <cell r="I2043">
            <v>1</v>
          </cell>
          <cell r="J2043">
            <v>0.9</v>
          </cell>
          <cell r="K2043">
            <v>9900000</v>
          </cell>
          <cell r="L2043">
            <v>0</v>
          </cell>
          <cell r="M2043">
            <v>9900000</v>
          </cell>
          <cell r="N2043">
            <v>0</v>
          </cell>
          <cell r="O2043">
            <v>0</v>
          </cell>
          <cell r="P2043">
            <v>0</v>
          </cell>
          <cell r="Q2043">
            <v>9900000</v>
          </cell>
          <cell r="R2043">
            <v>0</v>
          </cell>
          <cell r="S2043">
            <v>0</v>
          </cell>
        </row>
        <row r="2044">
          <cell r="D2044" t="str">
            <v>반월공장</v>
          </cell>
          <cell r="E2044">
            <v>919980009</v>
          </cell>
          <cell r="F2044" t="str">
            <v>S.C.R 관련</v>
          </cell>
          <cell r="G2044" t="str">
            <v>1998.09.15</v>
          </cell>
          <cell r="I2044">
            <v>0</v>
          </cell>
          <cell r="K2044">
            <v>5099961281</v>
          </cell>
          <cell r="L2044">
            <v>0</v>
          </cell>
          <cell r="M2044">
            <v>5099961281</v>
          </cell>
          <cell r="N2044">
            <v>0</v>
          </cell>
          <cell r="O2044">
            <v>0</v>
          </cell>
          <cell r="P2044">
            <v>0</v>
          </cell>
          <cell r="Q2044">
            <v>5099961281</v>
          </cell>
          <cell r="R2044">
            <v>0</v>
          </cell>
          <cell r="S2044">
            <v>0</v>
          </cell>
        </row>
        <row r="2045">
          <cell r="D2045" t="str">
            <v>반월공장</v>
          </cell>
          <cell r="E2045">
            <v>920000007</v>
          </cell>
          <cell r="F2045" t="str">
            <v>13DIES CON'C 벽체 CORE CUTTING</v>
          </cell>
          <cell r="G2045" t="str">
            <v>2000.04.30</v>
          </cell>
          <cell r="I2045">
            <v>1</v>
          </cell>
          <cell r="J2045">
            <v>0.9</v>
          </cell>
          <cell r="K2045">
            <v>150000</v>
          </cell>
          <cell r="L2045">
            <v>0</v>
          </cell>
          <cell r="M2045">
            <v>150000</v>
          </cell>
          <cell r="N2045">
            <v>0</v>
          </cell>
          <cell r="O2045">
            <v>0</v>
          </cell>
          <cell r="P2045">
            <v>0</v>
          </cell>
          <cell r="Q2045">
            <v>150000</v>
          </cell>
          <cell r="R2045">
            <v>0</v>
          </cell>
          <cell r="S2045">
            <v>0</v>
          </cell>
        </row>
        <row r="2046">
          <cell r="D2046" t="str">
            <v>반월공장</v>
          </cell>
          <cell r="E2046">
            <v>920010001</v>
          </cell>
          <cell r="F2046" t="str">
            <v>화성공장설계</v>
          </cell>
          <cell r="G2046" t="str">
            <v>2001.01.29</v>
          </cell>
          <cell r="I2046">
            <v>10</v>
          </cell>
          <cell r="J2046">
            <v>0.25900000000000001</v>
          </cell>
          <cell r="K2046">
            <v>10200000</v>
          </cell>
          <cell r="L2046">
            <v>0</v>
          </cell>
          <cell r="M2046">
            <v>10200000</v>
          </cell>
          <cell r="N2046">
            <v>0</v>
          </cell>
          <cell r="O2046">
            <v>0</v>
          </cell>
          <cell r="P2046">
            <v>0</v>
          </cell>
          <cell r="Q2046">
            <v>10200000</v>
          </cell>
          <cell r="R2046">
            <v>0</v>
          </cell>
          <cell r="S2046">
            <v>0</v>
          </cell>
        </row>
        <row r="2047">
          <cell r="D2047" t="str">
            <v>반월공장</v>
          </cell>
          <cell r="E2047">
            <v>920010002</v>
          </cell>
          <cell r="F2047" t="str">
            <v>소화전배관공사</v>
          </cell>
          <cell r="G2047" t="str">
            <v>2001.01.05</v>
          </cell>
          <cell r="I2047">
            <v>10</v>
          </cell>
          <cell r="J2047">
            <v>0.25900000000000001</v>
          </cell>
          <cell r="K2047">
            <v>23000000</v>
          </cell>
          <cell r="L2047">
            <v>0</v>
          </cell>
          <cell r="M2047">
            <v>23000000</v>
          </cell>
          <cell r="N2047">
            <v>0</v>
          </cell>
          <cell r="O2047">
            <v>0</v>
          </cell>
          <cell r="P2047">
            <v>0</v>
          </cell>
          <cell r="Q2047">
            <v>23000000</v>
          </cell>
          <cell r="R2047">
            <v>0</v>
          </cell>
          <cell r="S2047">
            <v>0</v>
          </cell>
        </row>
        <row r="2048">
          <cell r="D2048" t="str">
            <v>반월공장</v>
          </cell>
          <cell r="E2048">
            <v>920010003</v>
          </cell>
          <cell r="F2048" t="str">
            <v>옥외수전반</v>
          </cell>
          <cell r="G2048" t="str">
            <v>2001.01.31</v>
          </cell>
          <cell r="I2048">
            <v>10</v>
          </cell>
          <cell r="J2048">
            <v>0.25900000000000001</v>
          </cell>
          <cell r="K2048">
            <v>45000000</v>
          </cell>
          <cell r="L2048">
            <v>0</v>
          </cell>
          <cell r="M2048">
            <v>45000000</v>
          </cell>
          <cell r="N2048">
            <v>0</v>
          </cell>
          <cell r="O2048">
            <v>0</v>
          </cell>
          <cell r="P2048">
            <v>0</v>
          </cell>
          <cell r="Q2048">
            <v>45000000</v>
          </cell>
          <cell r="R2048">
            <v>0</v>
          </cell>
          <cell r="S2048">
            <v>0</v>
          </cell>
        </row>
        <row r="2049">
          <cell r="D2049" t="str">
            <v>통신선 총무부</v>
          </cell>
          <cell r="E2049">
            <v>920000005</v>
          </cell>
          <cell r="F2049" t="str">
            <v>N동 증축공사건</v>
          </cell>
          <cell r="G2049" t="str">
            <v>2000.03.07</v>
          </cell>
          <cell r="I2049">
            <v>1</v>
          </cell>
          <cell r="J2049">
            <v>0.9</v>
          </cell>
          <cell r="K2049">
            <v>372000</v>
          </cell>
          <cell r="L2049">
            <v>0</v>
          </cell>
          <cell r="M2049">
            <v>372000</v>
          </cell>
          <cell r="N2049">
            <v>0</v>
          </cell>
          <cell r="O2049">
            <v>0</v>
          </cell>
          <cell r="P2049">
            <v>0</v>
          </cell>
          <cell r="Q2049">
            <v>372000</v>
          </cell>
          <cell r="R2049">
            <v>0</v>
          </cell>
          <cell r="S2049">
            <v>0</v>
          </cell>
        </row>
        <row r="2050">
          <cell r="D2050" t="str">
            <v>통신선 설비보전부</v>
          </cell>
          <cell r="E2050">
            <v>919980004</v>
          </cell>
          <cell r="F2050" t="str">
            <v>G동 DUCT 및 O/F 배관공사</v>
          </cell>
          <cell r="G2050" t="str">
            <v>1998.07.30</v>
          </cell>
          <cell r="I2050">
            <v>1</v>
          </cell>
          <cell r="J2050">
            <v>0.9</v>
          </cell>
          <cell r="K2050">
            <v>7000000</v>
          </cell>
          <cell r="L2050">
            <v>0</v>
          </cell>
          <cell r="M2050">
            <v>7000000</v>
          </cell>
          <cell r="N2050">
            <v>0</v>
          </cell>
          <cell r="O2050">
            <v>0</v>
          </cell>
          <cell r="P2050">
            <v>0</v>
          </cell>
          <cell r="Q2050">
            <v>7000000</v>
          </cell>
          <cell r="R2050">
            <v>0</v>
          </cell>
          <cell r="S2050">
            <v>0</v>
          </cell>
        </row>
        <row r="2051">
          <cell r="D2051" t="str">
            <v>통신선 설비보전부</v>
          </cell>
          <cell r="E2051">
            <v>919980006</v>
          </cell>
          <cell r="F2051" t="str">
            <v>JELLY 2호 FILLING TANK</v>
          </cell>
          <cell r="G2051" t="str">
            <v>1998.09.03</v>
          </cell>
          <cell r="I2051">
            <v>1</v>
          </cell>
          <cell r="J2051">
            <v>0.9</v>
          </cell>
          <cell r="K2051">
            <v>9000000</v>
          </cell>
          <cell r="L2051">
            <v>0</v>
          </cell>
          <cell r="M2051">
            <v>9000000</v>
          </cell>
          <cell r="N2051">
            <v>0</v>
          </cell>
          <cell r="O2051">
            <v>0</v>
          </cell>
          <cell r="P2051">
            <v>0</v>
          </cell>
          <cell r="Q2051">
            <v>9000000</v>
          </cell>
          <cell r="R2051">
            <v>0</v>
          </cell>
          <cell r="S2051">
            <v>0</v>
          </cell>
        </row>
        <row r="2052">
          <cell r="D2052" t="str">
            <v>통신선 설비보전부</v>
          </cell>
          <cell r="E2052">
            <v>920000006</v>
          </cell>
          <cell r="F2052" t="str">
            <v>N동 보빈이송용 콘베어</v>
          </cell>
          <cell r="G2052" t="str">
            <v>2000.03.25</v>
          </cell>
          <cell r="I2052">
            <v>1</v>
          </cell>
          <cell r="J2052">
            <v>0.9</v>
          </cell>
          <cell r="K2052">
            <v>4500000</v>
          </cell>
          <cell r="L2052">
            <v>0</v>
          </cell>
          <cell r="M2052">
            <v>4500000</v>
          </cell>
          <cell r="N2052">
            <v>0</v>
          </cell>
          <cell r="O2052">
            <v>0</v>
          </cell>
          <cell r="P2052">
            <v>0</v>
          </cell>
          <cell r="Q2052">
            <v>4500000</v>
          </cell>
          <cell r="R2052">
            <v>0</v>
          </cell>
          <cell r="S2052">
            <v>0</v>
          </cell>
        </row>
        <row r="2053">
          <cell r="D2053" t="str">
            <v>O/F Project팀</v>
          </cell>
          <cell r="E2053">
            <v>919960009</v>
          </cell>
          <cell r="F2053" t="str">
            <v>진동실험실 건축공사</v>
          </cell>
          <cell r="G2053" t="str">
            <v>1996.04.15</v>
          </cell>
          <cell r="I2053">
            <v>0</v>
          </cell>
          <cell r="J2053">
            <v>0.9</v>
          </cell>
          <cell r="K2053">
            <v>13200000</v>
          </cell>
          <cell r="L2053">
            <v>0</v>
          </cell>
          <cell r="M2053">
            <v>13200000</v>
          </cell>
          <cell r="N2053">
            <v>0</v>
          </cell>
          <cell r="O2053">
            <v>0</v>
          </cell>
          <cell r="P2053">
            <v>0</v>
          </cell>
          <cell r="Q2053">
            <v>13200000</v>
          </cell>
          <cell r="R2053">
            <v>0</v>
          </cell>
          <cell r="S2053">
            <v>0</v>
          </cell>
        </row>
        <row r="2054">
          <cell r="D2054" t="str">
            <v>O/F Project팀</v>
          </cell>
          <cell r="E2054">
            <v>919960011</v>
          </cell>
          <cell r="F2054" t="str">
            <v>BOBBIN이송장치</v>
          </cell>
          <cell r="G2054" t="str">
            <v>1996.05.20</v>
          </cell>
          <cell r="I2054">
            <v>0</v>
          </cell>
          <cell r="K2054">
            <v>3000000</v>
          </cell>
          <cell r="L2054">
            <v>0</v>
          </cell>
          <cell r="M2054">
            <v>3000000</v>
          </cell>
          <cell r="N2054">
            <v>0</v>
          </cell>
          <cell r="O2054">
            <v>0</v>
          </cell>
          <cell r="P2054">
            <v>0</v>
          </cell>
          <cell r="Q2054">
            <v>3000000</v>
          </cell>
          <cell r="R2054">
            <v>0</v>
          </cell>
          <cell r="S2054">
            <v>0</v>
          </cell>
        </row>
        <row r="2055">
          <cell r="D2055" t="str">
            <v>연구소 관리팀</v>
          </cell>
          <cell r="E2055">
            <v>920010039</v>
          </cell>
          <cell r="F2055" t="str">
            <v>FM공장증축공사4회기성</v>
          </cell>
          <cell r="G2055" t="str">
            <v>2001.11.30</v>
          </cell>
          <cell r="I2055">
            <v>7</v>
          </cell>
          <cell r="J2055">
            <v>0.34899999999999998</v>
          </cell>
          <cell r="K2055">
            <v>260000000</v>
          </cell>
          <cell r="L2055">
            <v>0</v>
          </cell>
          <cell r="M2055">
            <v>260000000</v>
          </cell>
          <cell r="N2055">
            <v>0</v>
          </cell>
          <cell r="O2055">
            <v>0</v>
          </cell>
          <cell r="P2055">
            <v>0</v>
          </cell>
          <cell r="Q2055">
            <v>260000000</v>
          </cell>
          <cell r="R2055">
            <v>0</v>
          </cell>
          <cell r="S2055">
            <v>0</v>
          </cell>
        </row>
        <row r="2056">
          <cell r="D2056" t="str">
            <v>연구소 관리팀</v>
          </cell>
          <cell r="E2056">
            <v>920020008</v>
          </cell>
          <cell r="F2056" t="str">
            <v>FM공장설계비 잔금(1차분)</v>
          </cell>
          <cell r="G2056" t="str">
            <v>2002.02.26</v>
          </cell>
          <cell r="I2056">
            <v>0</v>
          </cell>
          <cell r="J2056">
            <v>0.9</v>
          </cell>
          <cell r="K2056">
            <v>0</v>
          </cell>
          <cell r="L2056">
            <v>13600000</v>
          </cell>
          <cell r="M2056">
            <v>13600000</v>
          </cell>
          <cell r="N2056">
            <v>0</v>
          </cell>
          <cell r="O2056">
            <v>0</v>
          </cell>
          <cell r="P2056">
            <v>0</v>
          </cell>
          <cell r="Q2056">
            <v>13600000</v>
          </cell>
          <cell r="R2056">
            <v>0</v>
          </cell>
          <cell r="S2056">
            <v>0</v>
          </cell>
        </row>
        <row r="2057">
          <cell r="D2057" t="str">
            <v>통신선 생산과</v>
          </cell>
          <cell r="E2057">
            <v>919960012</v>
          </cell>
          <cell r="F2057" t="str">
            <v>90mm압출기개보수</v>
          </cell>
          <cell r="G2057" t="str">
            <v>1996.07.15</v>
          </cell>
          <cell r="I2057">
            <v>0</v>
          </cell>
          <cell r="K2057">
            <v>36000000</v>
          </cell>
          <cell r="L2057">
            <v>0</v>
          </cell>
          <cell r="M2057">
            <v>36000000</v>
          </cell>
          <cell r="N2057">
            <v>0</v>
          </cell>
          <cell r="O2057">
            <v>0</v>
          </cell>
          <cell r="P2057">
            <v>0</v>
          </cell>
          <cell r="Q2057">
            <v>36000000</v>
          </cell>
          <cell r="R2057">
            <v>0</v>
          </cell>
          <cell r="S2057">
            <v>0</v>
          </cell>
        </row>
        <row r="2058">
          <cell r="D2058" t="str">
            <v>통신선 생산과</v>
          </cell>
          <cell r="E2058">
            <v>919960015</v>
          </cell>
          <cell r="F2058" t="str">
            <v>폐수처리방지시설보완</v>
          </cell>
          <cell r="G2058" t="str">
            <v>1996.11.04</v>
          </cell>
          <cell r="I2058">
            <v>0</v>
          </cell>
          <cell r="K2058">
            <v>53900000</v>
          </cell>
          <cell r="L2058">
            <v>0</v>
          </cell>
          <cell r="M2058">
            <v>53900000</v>
          </cell>
          <cell r="N2058">
            <v>0</v>
          </cell>
          <cell r="O2058">
            <v>0</v>
          </cell>
          <cell r="P2058">
            <v>0</v>
          </cell>
          <cell r="Q2058">
            <v>53900000</v>
          </cell>
          <cell r="R2058">
            <v>0</v>
          </cell>
          <cell r="S2058">
            <v>0</v>
          </cell>
        </row>
        <row r="2059">
          <cell r="D2059" t="str">
            <v>통신선 금속케이블1팀</v>
          </cell>
          <cell r="E2059">
            <v>919960010</v>
          </cell>
          <cell r="F2059" t="str">
            <v>104D/T1호기수선</v>
          </cell>
          <cell r="G2059" t="str">
            <v>1996.04.16</v>
          </cell>
          <cell r="I2059">
            <v>0</v>
          </cell>
          <cell r="K2059">
            <v>7500000</v>
          </cell>
          <cell r="L2059">
            <v>0</v>
          </cell>
          <cell r="M2059">
            <v>7500000</v>
          </cell>
          <cell r="N2059">
            <v>0</v>
          </cell>
          <cell r="O2059">
            <v>0</v>
          </cell>
          <cell r="P2059">
            <v>0</v>
          </cell>
          <cell r="Q2059">
            <v>7500000</v>
          </cell>
          <cell r="R2059">
            <v>0</v>
          </cell>
          <cell r="S2059">
            <v>0</v>
          </cell>
        </row>
        <row r="2060">
          <cell r="D2060" t="str">
            <v>통신선 금속케이블2팀</v>
          </cell>
          <cell r="E2060">
            <v>919960007</v>
          </cell>
          <cell r="F2060" t="str">
            <v>BINDER HEAD</v>
          </cell>
          <cell r="G2060" t="str">
            <v>1996.01.27</v>
          </cell>
          <cell r="I2060">
            <v>0</v>
          </cell>
          <cell r="K2060">
            <v>2600000</v>
          </cell>
          <cell r="L2060">
            <v>0</v>
          </cell>
          <cell r="M2060">
            <v>2600000</v>
          </cell>
          <cell r="N2060">
            <v>0</v>
          </cell>
          <cell r="O2060">
            <v>0</v>
          </cell>
          <cell r="P2060">
            <v>0</v>
          </cell>
          <cell r="Q2060">
            <v>2600000</v>
          </cell>
          <cell r="R2060">
            <v>0</v>
          </cell>
          <cell r="S2060">
            <v>0</v>
          </cell>
        </row>
        <row r="2061">
          <cell r="D2061" t="str">
            <v>통신선 소재1팀</v>
          </cell>
          <cell r="E2061">
            <v>919970001</v>
          </cell>
          <cell r="F2061" t="str">
            <v>F.R.P DUCT</v>
          </cell>
          <cell r="G2061" t="str">
            <v>1997.03.31</v>
          </cell>
          <cell r="I2061">
            <v>0</v>
          </cell>
          <cell r="J2061">
            <v>0.63200000000000001</v>
          </cell>
          <cell r="K2061">
            <v>38000000</v>
          </cell>
          <cell r="L2061">
            <v>0</v>
          </cell>
          <cell r="M2061">
            <v>38000000</v>
          </cell>
          <cell r="N2061">
            <v>0</v>
          </cell>
          <cell r="O2061">
            <v>0</v>
          </cell>
          <cell r="P2061">
            <v>0</v>
          </cell>
          <cell r="Q2061">
            <v>38000000</v>
          </cell>
          <cell r="R2061">
            <v>0</v>
          </cell>
          <cell r="S2061">
            <v>0</v>
          </cell>
        </row>
        <row r="2062">
          <cell r="D2062" t="str">
            <v>통신선 소재1팀</v>
          </cell>
          <cell r="E2062">
            <v>919970002</v>
          </cell>
          <cell r="F2062" t="str">
            <v>도금용 정류기 구입</v>
          </cell>
          <cell r="G2062" t="str">
            <v>1997.03.31</v>
          </cell>
          <cell r="I2062">
            <v>0</v>
          </cell>
          <cell r="K2062">
            <v>186200000</v>
          </cell>
          <cell r="L2062">
            <v>0</v>
          </cell>
          <cell r="M2062">
            <v>186200000</v>
          </cell>
          <cell r="N2062">
            <v>0</v>
          </cell>
          <cell r="O2062">
            <v>0</v>
          </cell>
          <cell r="P2062">
            <v>0</v>
          </cell>
          <cell r="Q2062">
            <v>186200000</v>
          </cell>
          <cell r="R2062">
            <v>0</v>
          </cell>
          <cell r="S2062">
            <v>0</v>
          </cell>
        </row>
        <row r="2063">
          <cell r="D2063" t="str">
            <v>통신선 소재1팀</v>
          </cell>
          <cell r="E2063">
            <v>919970005</v>
          </cell>
          <cell r="F2063" t="str">
            <v>도금정류기</v>
          </cell>
          <cell r="G2063" t="str">
            <v>1997.08.31</v>
          </cell>
          <cell r="I2063">
            <v>0</v>
          </cell>
          <cell r="K2063">
            <v>40000000</v>
          </cell>
          <cell r="L2063">
            <v>0</v>
          </cell>
          <cell r="M2063">
            <v>40000000</v>
          </cell>
          <cell r="N2063">
            <v>0</v>
          </cell>
          <cell r="O2063">
            <v>0</v>
          </cell>
          <cell r="P2063">
            <v>0</v>
          </cell>
          <cell r="Q2063">
            <v>40000000</v>
          </cell>
          <cell r="R2063">
            <v>0</v>
          </cell>
          <cell r="S2063">
            <v>0</v>
          </cell>
        </row>
        <row r="2064">
          <cell r="D2064" t="str">
            <v>통신선 소재2팀</v>
          </cell>
          <cell r="E2064">
            <v>920000001</v>
          </cell>
          <cell r="F2064" t="str">
            <v>13DIES 신선유,냉각수 TANK</v>
          </cell>
          <cell r="G2064" t="str">
            <v>2000.03.20</v>
          </cell>
          <cell r="I2064">
            <v>1</v>
          </cell>
          <cell r="J2064">
            <v>0.9</v>
          </cell>
          <cell r="K2064">
            <v>2500000</v>
          </cell>
          <cell r="L2064">
            <v>0</v>
          </cell>
          <cell r="M2064">
            <v>2500000</v>
          </cell>
          <cell r="N2064">
            <v>0</v>
          </cell>
          <cell r="O2064">
            <v>0</v>
          </cell>
          <cell r="P2064">
            <v>0</v>
          </cell>
          <cell r="Q2064">
            <v>2500000</v>
          </cell>
          <cell r="R2064">
            <v>0</v>
          </cell>
          <cell r="S2064">
            <v>0</v>
          </cell>
        </row>
        <row r="2065">
          <cell r="D2065" t="str">
            <v>통신선 소재2팀</v>
          </cell>
          <cell r="E2065">
            <v>920000002</v>
          </cell>
          <cell r="F2065" t="str">
            <v>N동 증축 건축공사</v>
          </cell>
          <cell r="G2065" t="str">
            <v>2000.03.14</v>
          </cell>
          <cell r="I2065">
            <v>1</v>
          </cell>
          <cell r="J2065">
            <v>0.9</v>
          </cell>
          <cell r="K2065">
            <v>54000000</v>
          </cell>
          <cell r="L2065">
            <v>0</v>
          </cell>
          <cell r="M2065">
            <v>54000000</v>
          </cell>
          <cell r="N2065">
            <v>0</v>
          </cell>
          <cell r="O2065">
            <v>0</v>
          </cell>
          <cell r="P2065">
            <v>0</v>
          </cell>
          <cell r="Q2065">
            <v>54000000</v>
          </cell>
          <cell r="R2065">
            <v>0</v>
          </cell>
          <cell r="S2065">
            <v>0</v>
          </cell>
        </row>
        <row r="2066">
          <cell r="D2066" t="str">
            <v>통신선 소재2팀</v>
          </cell>
          <cell r="E2066">
            <v>920000003</v>
          </cell>
          <cell r="F2066" t="str">
            <v>N동 증축 전기공사</v>
          </cell>
          <cell r="G2066" t="str">
            <v>2000.03.15</v>
          </cell>
          <cell r="I2066">
            <v>1</v>
          </cell>
          <cell r="J2066">
            <v>0.9</v>
          </cell>
          <cell r="K2066">
            <v>33000000</v>
          </cell>
          <cell r="L2066">
            <v>0</v>
          </cell>
          <cell r="M2066">
            <v>33000000</v>
          </cell>
          <cell r="N2066">
            <v>0</v>
          </cell>
          <cell r="O2066">
            <v>0</v>
          </cell>
          <cell r="P2066">
            <v>0</v>
          </cell>
          <cell r="Q2066">
            <v>33000000</v>
          </cell>
          <cell r="R2066">
            <v>0</v>
          </cell>
          <cell r="S2066">
            <v>0</v>
          </cell>
        </row>
        <row r="2067">
          <cell r="D2067" t="str">
            <v>통신선 소재2팀</v>
          </cell>
          <cell r="E2067">
            <v>920000004</v>
          </cell>
          <cell r="F2067" t="str">
            <v>N동 증축 건축 기계기초공사</v>
          </cell>
          <cell r="G2067" t="str">
            <v>2000.03.23</v>
          </cell>
          <cell r="I2067">
            <v>1</v>
          </cell>
          <cell r="J2067">
            <v>0.9</v>
          </cell>
          <cell r="K2067">
            <v>6700000</v>
          </cell>
          <cell r="L2067">
            <v>0</v>
          </cell>
          <cell r="M2067">
            <v>6700000</v>
          </cell>
          <cell r="N2067">
            <v>0</v>
          </cell>
          <cell r="O2067">
            <v>0</v>
          </cell>
          <cell r="P2067">
            <v>0</v>
          </cell>
          <cell r="Q2067">
            <v>6700000</v>
          </cell>
          <cell r="R2067">
            <v>0</v>
          </cell>
          <cell r="S2067">
            <v>0</v>
          </cell>
        </row>
        <row r="2068">
          <cell r="D2068" t="str">
            <v>알미늄 천안공장</v>
          </cell>
          <cell r="E2068">
            <v>920010029</v>
          </cell>
          <cell r="F2068" t="str">
            <v>갈매리 201 토지</v>
          </cell>
          <cell r="G2068" t="str">
            <v>2001.04.01</v>
          </cell>
          <cell r="I2068">
            <v>0</v>
          </cell>
          <cell r="K2068">
            <v>5000000</v>
          </cell>
          <cell r="L2068">
            <v>0</v>
          </cell>
          <cell r="M2068">
            <v>-45563010</v>
          </cell>
          <cell r="N2068">
            <v>0</v>
          </cell>
          <cell r="O2068">
            <v>0</v>
          </cell>
          <cell r="P2068">
            <v>0</v>
          </cell>
          <cell r="Q2068">
            <v>-45563010</v>
          </cell>
          <cell r="R2068">
            <v>50563010</v>
          </cell>
          <cell r="S2068">
            <v>0</v>
          </cell>
        </row>
        <row r="2069">
          <cell r="D2069" t="str">
            <v>알미늄 천안공장</v>
          </cell>
          <cell r="E2069">
            <v>920010030</v>
          </cell>
          <cell r="F2069" t="str">
            <v>갈매리 203-1 토지</v>
          </cell>
          <cell r="G2069" t="str">
            <v>2001.04.01</v>
          </cell>
          <cell r="I2069">
            <v>0</v>
          </cell>
          <cell r="K2069">
            <v>5000000</v>
          </cell>
          <cell r="L2069">
            <v>0</v>
          </cell>
          <cell r="M2069">
            <v>5000000</v>
          </cell>
          <cell r="N2069">
            <v>0</v>
          </cell>
          <cell r="O2069">
            <v>0</v>
          </cell>
          <cell r="P2069">
            <v>0</v>
          </cell>
          <cell r="Q2069">
            <v>5000000</v>
          </cell>
          <cell r="R2069">
            <v>0</v>
          </cell>
          <cell r="S2069">
            <v>0</v>
          </cell>
        </row>
        <row r="2070">
          <cell r="D2070" t="str">
            <v>알미늄 천안공장</v>
          </cell>
          <cell r="E2070">
            <v>920010031</v>
          </cell>
          <cell r="F2070" t="str">
            <v>갈매리 196 토지</v>
          </cell>
          <cell r="G2070" t="str">
            <v>2001.04.01</v>
          </cell>
          <cell r="I2070">
            <v>0</v>
          </cell>
          <cell r="K2070">
            <v>5000000</v>
          </cell>
          <cell r="L2070">
            <v>0</v>
          </cell>
          <cell r="M2070">
            <v>5000000</v>
          </cell>
          <cell r="N2070">
            <v>0</v>
          </cell>
          <cell r="O2070">
            <v>0</v>
          </cell>
          <cell r="P2070">
            <v>0</v>
          </cell>
          <cell r="Q2070">
            <v>5000000</v>
          </cell>
          <cell r="R2070">
            <v>0</v>
          </cell>
          <cell r="S2070">
            <v>0</v>
          </cell>
        </row>
        <row r="2071">
          <cell r="D2071" t="str">
            <v>알미늄 천안공장</v>
          </cell>
          <cell r="E2071">
            <v>920010032</v>
          </cell>
          <cell r="F2071" t="str">
            <v>갈매리 206 토지</v>
          </cell>
          <cell r="G2071" t="str">
            <v>2001.04.02</v>
          </cell>
          <cell r="I2071">
            <v>0</v>
          </cell>
          <cell r="K2071">
            <v>5000000</v>
          </cell>
          <cell r="L2071">
            <v>0</v>
          </cell>
          <cell r="M2071">
            <v>5000000</v>
          </cell>
          <cell r="N2071">
            <v>0</v>
          </cell>
          <cell r="O2071">
            <v>0</v>
          </cell>
          <cell r="P2071">
            <v>0</v>
          </cell>
          <cell r="Q2071">
            <v>5000000</v>
          </cell>
          <cell r="R2071">
            <v>0</v>
          </cell>
          <cell r="S2071">
            <v>0</v>
          </cell>
        </row>
        <row r="2072">
          <cell r="D2072" t="str">
            <v>알미늄 천안공장</v>
          </cell>
          <cell r="E2072">
            <v>920010033</v>
          </cell>
          <cell r="F2072" t="str">
            <v>갈매리 214 토지</v>
          </cell>
          <cell r="G2072" t="str">
            <v>2001.04.01</v>
          </cell>
          <cell r="I2072">
            <v>0</v>
          </cell>
          <cell r="K2072">
            <v>5000000</v>
          </cell>
          <cell r="L2072">
            <v>0</v>
          </cell>
          <cell r="M2072">
            <v>5000000</v>
          </cell>
          <cell r="N2072">
            <v>0</v>
          </cell>
          <cell r="O2072">
            <v>0</v>
          </cell>
          <cell r="P2072">
            <v>0</v>
          </cell>
          <cell r="Q2072">
            <v>5000000</v>
          </cell>
          <cell r="R2072">
            <v>0</v>
          </cell>
          <cell r="S2072">
            <v>0</v>
          </cell>
        </row>
        <row r="2073">
          <cell r="D2073" t="str">
            <v>통신선 광케이블팀</v>
          </cell>
          <cell r="E2073">
            <v>919970004</v>
          </cell>
          <cell r="F2073" t="str">
            <v>40mm V-extruder</v>
          </cell>
          <cell r="G2073" t="str">
            <v>1997.12.08</v>
          </cell>
          <cell r="I2073">
            <v>0</v>
          </cell>
          <cell r="K2073">
            <v>2600000</v>
          </cell>
          <cell r="L2073">
            <v>0</v>
          </cell>
          <cell r="M2073">
            <v>2600000</v>
          </cell>
          <cell r="N2073">
            <v>0</v>
          </cell>
          <cell r="O2073">
            <v>0</v>
          </cell>
          <cell r="P2073">
            <v>0</v>
          </cell>
          <cell r="Q2073">
            <v>2600000</v>
          </cell>
          <cell r="R2073">
            <v>0</v>
          </cell>
          <cell r="S2073">
            <v>0</v>
          </cell>
        </row>
        <row r="2074">
          <cell r="D2074" t="str">
            <v>통신선 광케이블팀</v>
          </cell>
          <cell r="E2074">
            <v>919990006</v>
          </cell>
          <cell r="F2074" t="str">
            <v>120mm제작설치</v>
          </cell>
          <cell r="G2074" t="str">
            <v>1999.06.29</v>
          </cell>
          <cell r="I2074">
            <v>0</v>
          </cell>
          <cell r="K2074">
            <v>117000000</v>
          </cell>
          <cell r="L2074">
            <v>0</v>
          </cell>
          <cell r="M2074">
            <v>117000000</v>
          </cell>
          <cell r="N2074">
            <v>0</v>
          </cell>
          <cell r="O2074">
            <v>0</v>
          </cell>
          <cell r="P2074">
            <v>0</v>
          </cell>
          <cell r="Q2074">
            <v>117000000</v>
          </cell>
          <cell r="R2074">
            <v>0</v>
          </cell>
          <cell r="S2074">
            <v>0</v>
          </cell>
        </row>
        <row r="2075">
          <cell r="D2075" t="str">
            <v>통신선광케이블생산팀</v>
          </cell>
          <cell r="E2075">
            <v>919980002</v>
          </cell>
          <cell r="F2075" t="str">
            <v>AIR COMPRESSOR외 부속장비</v>
          </cell>
          <cell r="G2075" t="str">
            <v>1998.06.30</v>
          </cell>
          <cell r="I2075">
            <v>1</v>
          </cell>
          <cell r="J2075">
            <v>0.9</v>
          </cell>
          <cell r="K2075">
            <v>45000000</v>
          </cell>
          <cell r="L2075">
            <v>0</v>
          </cell>
          <cell r="M2075">
            <v>45000000</v>
          </cell>
          <cell r="N2075">
            <v>0</v>
          </cell>
          <cell r="O2075">
            <v>0</v>
          </cell>
          <cell r="P2075">
            <v>0</v>
          </cell>
          <cell r="Q2075">
            <v>45000000</v>
          </cell>
          <cell r="R2075">
            <v>0</v>
          </cell>
          <cell r="S2075">
            <v>0</v>
          </cell>
        </row>
        <row r="2076">
          <cell r="D2076" t="str">
            <v>통신선광케이블생산팀</v>
          </cell>
          <cell r="E2076">
            <v>919980003</v>
          </cell>
          <cell r="F2076" t="str">
            <v>직류형 냉각탑</v>
          </cell>
          <cell r="G2076" t="str">
            <v>1998.06.30</v>
          </cell>
          <cell r="I2076">
            <v>1</v>
          </cell>
          <cell r="J2076">
            <v>0.9</v>
          </cell>
          <cell r="K2076">
            <v>11000000</v>
          </cell>
          <cell r="L2076">
            <v>0</v>
          </cell>
          <cell r="M2076">
            <v>11000000</v>
          </cell>
          <cell r="N2076">
            <v>0</v>
          </cell>
          <cell r="O2076">
            <v>0</v>
          </cell>
          <cell r="P2076">
            <v>0</v>
          </cell>
          <cell r="Q2076">
            <v>11000000</v>
          </cell>
          <cell r="R2076">
            <v>0</v>
          </cell>
          <cell r="S2076">
            <v>0</v>
          </cell>
        </row>
        <row r="2077">
          <cell r="D2077" t="str">
            <v>통신선광케이블생산팀</v>
          </cell>
          <cell r="E2077">
            <v>919980005</v>
          </cell>
          <cell r="F2077" t="str">
            <v>36Bo. 연선기 개,보수</v>
          </cell>
          <cell r="G2077" t="str">
            <v>1998.08.07</v>
          </cell>
          <cell r="I2077">
            <v>1</v>
          </cell>
          <cell r="J2077">
            <v>0.9</v>
          </cell>
          <cell r="K2077">
            <v>60000000</v>
          </cell>
          <cell r="L2077">
            <v>0</v>
          </cell>
          <cell r="M2077">
            <v>60000000</v>
          </cell>
          <cell r="N2077">
            <v>0</v>
          </cell>
          <cell r="O2077">
            <v>0</v>
          </cell>
          <cell r="P2077">
            <v>0</v>
          </cell>
          <cell r="Q2077">
            <v>60000000</v>
          </cell>
          <cell r="R2077">
            <v>0</v>
          </cell>
          <cell r="S2077">
            <v>0</v>
          </cell>
        </row>
        <row r="2078">
          <cell r="D2078" t="str">
            <v>통신선 F/S 3팀</v>
          </cell>
          <cell r="E2078">
            <v>919980001</v>
          </cell>
          <cell r="F2078" t="str">
            <v>D/W 90mm Extruder Line</v>
          </cell>
          <cell r="G2078" t="str">
            <v>1998.04.28</v>
          </cell>
          <cell r="I2078">
            <v>1</v>
          </cell>
          <cell r="J2078">
            <v>0.9</v>
          </cell>
          <cell r="K2078">
            <v>190000000</v>
          </cell>
          <cell r="L2078">
            <v>0</v>
          </cell>
          <cell r="M2078">
            <v>190000000</v>
          </cell>
          <cell r="N2078">
            <v>0</v>
          </cell>
          <cell r="O2078">
            <v>0</v>
          </cell>
          <cell r="P2078">
            <v>0</v>
          </cell>
          <cell r="Q2078">
            <v>190000000</v>
          </cell>
          <cell r="R2078">
            <v>0</v>
          </cell>
          <cell r="S2078">
            <v>0</v>
          </cell>
        </row>
        <row r="2079">
          <cell r="D2079" t="str">
            <v>알미늄 총무팀</v>
          </cell>
          <cell r="E2079">
            <v>919980007</v>
          </cell>
          <cell r="F2079" t="str">
            <v>개발비용용역비계약금</v>
          </cell>
          <cell r="G2079" t="str">
            <v>1998.09.05</v>
          </cell>
          <cell r="I2079">
            <v>1</v>
          </cell>
          <cell r="J2079">
            <v>0.9</v>
          </cell>
          <cell r="K2079">
            <v>5500000</v>
          </cell>
          <cell r="L2079">
            <v>0</v>
          </cell>
          <cell r="M2079">
            <v>5500000</v>
          </cell>
          <cell r="N2079">
            <v>0</v>
          </cell>
          <cell r="O2079">
            <v>0</v>
          </cell>
          <cell r="P2079">
            <v>0</v>
          </cell>
          <cell r="Q2079">
            <v>5500000</v>
          </cell>
          <cell r="R2079">
            <v>0</v>
          </cell>
          <cell r="S2079">
            <v>0</v>
          </cell>
        </row>
        <row r="2080">
          <cell r="D2080" t="str">
            <v>알미늄 총무팀</v>
          </cell>
          <cell r="E2080">
            <v>919990004</v>
          </cell>
          <cell r="F2080" t="str">
            <v>농지조성공사</v>
          </cell>
          <cell r="G2080" t="str">
            <v>1999.04.30</v>
          </cell>
          <cell r="I2080">
            <v>20</v>
          </cell>
          <cell r="J2080">
            <v>0.14000000000000001</v>
          </cell>
          <cell r="K2080">
            <v>4400000</v>
          </cell>
          <cell r="L2080">
            <v>0</v>
          </cell>
          <cell r="M2080">
            <v>4400000</v>
          </cell>
          <cell r="N2080">
            <v>0</v>
          </cell>
          <cell r="O2080">
            <v>0</v>
          </cell>
          <cell r="P2080">
            <v>0</v>
          </cell>
          <cell r="Q2080">
            <v>4400000</v>
          </cell>
          <cell r="R2080">
            <v>0</v>
          </cell>
          <cell r="S2080">
            <v>0</v>
          </cell>
        </row>
        <row r="2081">
          <cell r="D2081" t="str">
            <v>알미늄 설비팀</v>
          </cell>
          <cell r="E2081">
            <v>920000023</v>
          </cell>
          <cell r="F2081" t="str">
            <v>D/W라인보완 및 코일러제작</v>
          </cell>
          <cell r="G2081" t="str">
            <v>2000.12.31</v>
          </cell>
          <cell r="I2081">
            <v>0</v>
          </cell>
          <cell r="K2081">
            <v>135000000</v>
          </cell>
          <cell r="L2081">
            <v>0</v>
          </cell>
          <cell r="M2081">
            <v>135000000</v>
          </cell>
          <cell r="N2081">
            <v>0</v>
          </cell>
          <cell r="O2081">
            <v>0</v>
          </cell>
          <cell r="P2081">
            <v>0</v>
          </cell>
          <cell r="Q2081">
            <v>135000000</v>
          </cell>
          <cell r="R2081">
            <v>0</v>
          </cell>
          <cell r="S2081">
            <v>0</v>
          </cell>
        </row>
        <row r="2082">
          <cell r="D2082" t="str">
            <v>통신선 생산1과</v>
          </cell>
          <cell r="E2082">
            <v>919990005</v>
          </cell>
          <cell r="F2082" t="str">
            <v>90mm Extruder제작</v>
          </cell>
          <cell r="G2082" t="str">
            <v>1999.05.17</v>
          </cell>
          <cell r="I2082">
            <v>0</v>
          </cell>
          <cell r="K2082">
            <v>57000000</v>
          </cell>
          <cell r="L2082">
            <v>0</v>
          </cell>
          <cell r="M2082">
            <v>57000000</v>
          </cell>
          <cell r="N2082">
            <v>0</v>
          </cell>
          <cell r="O2082">
            <v>0</v>
          </cell>
          <cell r="P2082">
            <v>0</v>
          </cell>
          <cell r="Q2082">
            <v>57000000</v>
          </cell>
          <cell r="R2082">
            <v>0</v>
          </cell>
          <cell r="S2082">
            <v>0</v>
          </cell>
        </row>
        <row r="2083">
          <cell r="D2083" t="str">
            <v>통신선 기술연구과</v>
          </cell>
          <cell r="E2083">
            <v>919980008</v>
          </cell>
          <cell r="F2083" t="str">
            <v>Nokia 엔지니어 시운전비</v>
          </cell>
          <cell r="G2083" t="str">
            <v>1998.09.14</v>
          </cell>
          <cell r="I2083">
            <v>0</v>
          </cell>
          <cell r="K2083">
            <v>1735022</v>
          </cell>
          <cell r="L2083">
            <v>0</v>
          </cell>
          <cell r="M2083">
            <v>1735022</v>
          </cell>
          <cell r="N2083">
            <v>0</v>
          </cell>
          <cell r="O2083">
            <v>0</v>
          </cell>
          <cell r="P2083">
            <v>0</v>
          </cell>
          <cell r="Q2083">
            <v>1735022</v>
          </cell>
          <cell r="R2083">
            <v>0</v>
          </cell>
          <cell r="S2083">
            <v>0</v>
          </cell>
        </row>
        <row r="2084">
          <cell r="D2084" t="str">
            <v>통신선 SCR사업팀</v>
          </cell>
          <cell r="E2084">
            <v>919990002</v>
          </cell>
          <cell r="F2084" t="str">
            <v>지게차취득세및등록세외</v>
          </cell>
          <cell r="G2084" t="str">
            <v>1999.01.15</v>
          </cell>
          <cell r="I2084">
            <v>1</v>
          </cell>
          <cell r="J2084">
            <v>0.9</v>
          </cell>
          <cell r="K2084">
            <v>1064000</v>
          </cell>
          <cell r="L2084">
            <v>0</v>
          </cell>
          <cell r="M2084">
            <v>1064000</v>
          </cell>
          <cell r="N2084">
            <v>0</v>
          </cell>
          <cell r="O2084">
            <v>0</v>
          </cell>
          <cell r="P2084">
            <v>0</v>
          </cell>
          <cell r="Q2084">
            <v>1064000</v>
          </cell>
          <cell r="R2084">
            <v>0</v>
          </cell>
          <cell r="S2084">
            <v>0</v>
          </cell>
        </row>
        <row r="2085">
          <cell r="D2085" t="str">
            <v>통신선 SCR생산팀</v>
          </cell>
          <cell r="E2085">
            <v>920000008</v>
          </cell>
          <cell r="F2085" t="str">
            <v>11DIES 신선기 계근대 설치건</v>
          </cell>
          <cell r="G2085" t="str">
            <v>2000.03.06</v>
          </cell>
          <cell r="I2085">
            <v>1</v>
          </cell>
          <cell r="J2085">
            <v>0.9</v>
          </cell>
          <cell r="K2085">
            <v>2610000</v>
          </cell>
          <cell r="L2085">
            <v>0</v>
          </cell>
          <cell r="M2085">
            <v>2610000</v>
          </cell>
          <cell r="N2085">
            <v>0</v>
          </cell>
          <cell r="O2085">
            <v>0</v>
          </cell>
          <cell r="P2085">
            <v>0</v>
          </cell>
          <cell r="Q2085">
            <v>2610000</v>
          </cell>
          <cell r="R2085">
            <v>0</v>
          </cell>
          <cell r="S2085">
            <v>0</v>
          </cell>
        </row>
        <row r="2086">
          <cell r="D2086" t="str">
            <v>연구소 FM팀</v>
          </cell>
          <cell r="E2086">
            <v>920010010</v>
          </cell>
          <cell r="F2086" t="str">
            <v>화성FM공장</v>
          </cell>
          <cell r="G2086" t="str">
            <v>2001.09.29</v>
          </cell>
          <cell r="I2086">
            <v>10</v>
          </cell>
          <cell r="J2086">
            <v>0.25900000000000001</v>
          </cell>
          <cell r="K2086">
            <v>193000000</v>
          </cell>
          <cell r="L2086">
            <v>0</v>
          </cell>
          <cell r="M2086">
            <v>193000000</v>
          </cell>
          <cell r="N2086">
            <v>0</v>
          </cell>
          <cell r="O2086">
            <v>0</v>
          </cell>
          <cell r="P2086">
            <v>0</v>
          </cell>
          <cell r="Q2086">
            <v>193000000</v>
          </cell>
          <cell r="R2086">
            <v>0</v>
          </cell>
          <cell r="S2086">
            <v>0</v>
          </cell>
        </row>
        <row r="2087">
          <cell r="D2087" t="str">
            <v>연구소 FM팀</v>
          </cell>
          <cell r="E2087">
            <v>920010011</v>
          </cell>
          <cell r="F2087" t="str">
            <v>수원FM팀 회의실 칸막이 공사</v>
          </cell>
          <cell r="G2087" t="str">
            <v>2001.08.28</v>
          </cell>
          <cell r="I2087">
            <v>40</v>
          </cell>
          <cell r="J2087">
            <v>2.5000000000000001E-2</v>
          </cell>
          <cell r="K2087">
            <v>800000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  <cell r="R2087">
            <v>800000</v>
          </cell>
          <cell r="S2087">
            <v>0</v>
          </cell>
        </row>
        <row r="2088">
          <cell r="D2088" t="str">
            <v>연구소 FM팀</v>
          </cell>
          <cell r="E2088">
            <v>920010012</v>
          </cell>
          <cell r="F2088" t="str">
            <v>FAX(FM팀)</v>
          </cell>
          <cell r="G2088" t="str">
            <v>2001.08.31</v>
          </cell>
          <cell r="I2088">
            <v>10</v>
          </cell>
          <cell r="J2088">
            <v>0.25900000000000001</v>
          </cell>
          <cell r="K2088">
            <v>400000</v>
          </cell>
          <cell r="L2088">
            <v>0</v>
          </cell>
          <cell r="M2088">
            <v>400000</v>
          </cell>
          <cell r="N2088">
            <v>0</v>
          </cell>
          <cell r="O2088">
            <v>0</v>
          </cell>
          <cell r="P2088">
            <v>0</v>
          </cell>
          <cell r="Q2088">
            <v>400000</v>
          </cell>
          <cell r="R2088">
            <v>0</v>
          </cell>
          <cell r="S2088">
            <v>0</v>
          </cell>
        </row>
        <row r="2089">
          <cell r="D2089" t="str">
            <v>연구소 FM팀</v>
          </cell>
          <cell r="E2089">
            <v>920010019</v>
          </cell>
          <cell r="F2089" t="str">
            <v>FM공장 전기공사</v>
          </cell>
          <cell r="G2089" t="str">
            <v>2001.09.28</v>
          </cell>
          <cell r="I2089">
            <v>0</v>
          </cell>
          <cell r="K2089">
            <v>82400000</v>
          </cell>
          <cell r="L2089">
            <v>0</v>
          </cell>
          <cell r="M2089">
            <v>82400000</v>
          </cell>
          <cell r="N2089">
            <v>0</v>
          </cell>
          <cell r="O2089">
            <v>0</v>
          </cell>
          <cell r="P2089">
            <v>0</v>
          </cell>
          <cell r="Q2089">
            <v>82400000</v>
          </cell>
          <cell r="R2089">
            <v>0</v>
          </cell>
          <cell r="S2089">
            <v>0</v>
          </cell>
        </row>
        <row r="2090">
          <cell r="D2090" t="str">
            <v>연구소 FM팀</v>
          </cell>
          <cell r="E2090">
            <v>920010020</v>
          </cell>
          <cell r="F2090" t="str">
            <v>전화료(강종구)</v>
          </cell>
          <cell r="G2090" t="str">
            <v>2001.08.17</v>
          </cell>
          <cell r="I2090">
            <v>0</v>
          </cell>
          <cell r="K2090">
            <v>60490</v>
          </cell>
          <cell r="L2090">
            <v>0</v>
          </cell>
          <cell r="M2090">
            <v>60490</v>
          </cell>
          <cell r="N2090">
            <v>0</v>
          </cell>
          <cell r="O2090">
            <v>0</v>
          </cell>
          <cell r="P2090">
            <v>0</v>
          </cell>
          <cell r="Q2090">
            <v>60490</v>
          </cell>
          <cell r="R2090">
            <v>0</v>
          </cell>
          <cell r="S2090">
            <v>0</v>
          </cell>
        </row>
        <row r="2091">
          <cell r="D2091" t="str">
            <v>연구소 FM팀</v>
          </cell>
          <cell r="E2091">
            <v>920010021</v>
          </cell>
          <cell r="F2091" t="str">
            <v>전화료(팩스)</v>
          </cell>
          <cell r="G2091" t="str">
            <v>2001.08.17</v>
          </cell>
          <cell r="I2091">
            <v>0</v>
          </cell>
          <cell r="K2091">
            <v>60360</v>
          </cell>
          <cell r="L2091">
            <v>0</v>
          </cell>
          <cell r="M2091">
            <v>60360</v>
          </cell>
          <cell r="N2091">
            <v>0</v>
          </cell>
          <cell r="O2091">
            <v>0</v>
          </cell>
          <cell r="P2091">
            <v>0</v>
          </cell>
          <cell r="Q2091">
            <v>60360</v>
          </cell>
          <cell r="R2091">
            <v>0</v>
          </cell>
          <cell r="S2091">
            <v>0</v>
          </cell>
        </row>
        <row r="2092">
          <cell r="D2092" t="str">
            <v>연구소 FM팀</v>
          </cell>
          <cell r="E2092">
            <v>920010022</v>
          </cell>
          <cell r="F2092" t="str">
            <v>전화료(장희혁)</v>
          </cell>
          <cell r="G2092" t="str">
            <v>2001.08.17</v>
          </cell>
          <cell r="I2092">
            <v>0</v>
          </cell>
          <cell r="K2092">
            <v>60360</v>
          </cell>
          <cell r="L2092">
            <v>0</v>
          </cell>
          <cell r="M2092">
            <v>60360</v>
          </cell>
          <cell r="N2092">
            <v>0</v>
          </cell>
          <cell r="O2092">
            <v>0</v>
          </cell>
          <cell r="P2092">
            <v>0</v>
          </cell>
          <cell r="Q2092">
            <v>60360</v>
          </cell>
          <cell r="R2092">
            <v>0</v>
          </cell>
          <cell r="S2092">
            <v>0</v>
          </cell>
        </row>
        <row r="2093">
          <cell r="D2093" t="str">
            <v>연구소 FM팀</v>
          </cell>
          <cell r="E2093">
            <v>920010023</v>
          </cell>
          <cell r="F2093" t="str">
            <v>전화료(정도현)</v>
          </cell>
          <cell r="G2093" t="str">
            <v>2001.08.17</v>
          </cell>
          <cell r="I2093">
            <v>0</v>
          </cell>
          <cell r="K2093">
            <v>60360</v>
          </cell>
          <cell r="L2093">
            <v>0</v>
          </cell>
          <cell r="M2093">
            <v>60360</v>
          </cell>
          <cell r="N2093">
            <v>0</v>
          </cell>
          <cell r="O2093">
            <v>0</v>
          </cell>
          <cell r="P2093">
            <v>0</v>
          </cell>
          <cell r="Q2093">
            <v>60360</v>
          </cell>
          <cell r="R2093">
            <v>0</v>
          </cell>
          <cell r="S2093">
            <v>0</v>
          </cell>
        </row>
        <row r="2094">
          <cell r="D2094" t="str">
            <v>연구소 FM팀</v>
          </cell>
          <cell r="E2094">
            <v>920010024</v>
          </cell>
          <cell r="F2094" t="str">
            <v>전화료(박태규)</v>
          </cell>
          <cell r="G2094" t="str">
            <v>2001.08.17</v>
          </cell>
          <cell r="I2094">
            <v>0</v>
          </cell>
          <cell r="K2094">
            <v>60360</v>
          </cell>
          <cell r="L2094">
            <v>0</v>
          </cell>
          <cell r="M2094">
            <v>60360</v>
          </cell>
          <cell r="N2094">
            <v>0</v>
          </cell>
          <cell r="O2094">
            <v>0</v>
          </cell>
          <cell r="P2094">
            <v>0</v>
          </cell>
          <cell r="Q2094">
            <v>60360</v>
          </cell>
          <cell r="R2094">
            <v>0</v>
          </cell>
          <cell r="S2094">
            <v>0</v>
          </cell>
        </row>
        <row r="2095">
          <cell r="D2095" t="str">
            <v>연구소 FM팀</v>
          </cell>
          <cell r="E2095">
            <v>920010025</v>
          </cell>
          <cell r="F2095" t="str">
            <v>전화료(권달회)</v>
          </cell>
          <cell r="G2095" t="str">
            <v>2001.08.17</v>
          </cell>
          <cell r="I2095">
            <v>0</v>
          </cell>
          <cell r="K2095">
            <v>60360</v>
          </cell>
          <cell r="L2095">
            <v>0</v>
          </cell>
          <cell r="M2095">
            <v>60360</v>
          </cell>
          <cell r="N2095">
            <v>0</v>
          </cell>
          <cell r="O2095">
            <v>0</v>
          </cell>
          <cell r="P2095">
            <v>0</v>
          </cell>
          <cell r="Q2095">
            <v>60360</v>
          </cell>
          <cell r="R2095">
            <v>0</v>
          </cell>
          <cell r="S2095">
            <v>0</v>
          </cell>
        </row>
        <row r="2096">
          <cell r="D2096" t="str">
            <v>연구소 FM팀</v>
          </cell>
          <cell r="E2096">
            <v>920010026</v>
          </cell>
          <cell r="F2096" t="str">
            <v>화성FM공장</v>
          </cell>
          <cell r="G2096" t="str">
            <v>2001.10.31</v>
          </cell>
          <cell r="I2096">
            <v>10</v>
          </cell>
          <cell r="J2096">
            <v>0.25900000000000001</v>
          </cell>
          <cell r="K2096">
            <v>195000000</v>
          </cell>
          <cell r="L2096">
            <v>0</v>
          </cell>
          <cell r="M2096">
            <v>195000000</v>
          </cell>
          <cell r="N2096">
            <v>0</v>
          </cell>
          <cell r="O2096">
            <v>0</v>
          </cell>
          <cell r="P2096">
            <v>0</v>
          </cell>
          <cell r="Q2096">
            <v>195000000</v>
          </cell>
          <cell r="R2096">
            <v>0</v>
          </cell>
          <cell r="S2096">
            <v>0</v>
          </cell>
        </row>
        <row r="2097">
          <cell r="D2097" t="str">
            <v>연구소 FM팀</v>
          </cell>
          <cell r="E2097">
            <v>920010034</v>
          </cell>
          <cell r="F2097" t="str">
            <v>F/M공장 전기공사3/5</v>
          </cell>
          <cell r="G2097" t="str">
            <v>2001.10.30</v>
          </cell>
          <cell r="I2097">
            <v>0</v>
          </cell>
          <cell r="K2097">
            <v>75000000</v>
          </cell>
          <cell r="L2097">
            <v>0</v>
          </cell>
          <cell r="M2097">
            <v>75000000</v>
          </cell>
          <cell r="N2097">
            <v>0</v>
          </cell>
          <cell r="O2097">
            <v>0</v>
          </cell>
          <cell r="P2097">
            <v>0</v>
          </cell>
          <cell r="Q2097">
            <v>75000000</v>
          </cell>
          <cell r="R2097">
            <v>0</v>
          </cell>
          <cell r="S2097">
            <v>0</v>
          </cell>
        </row>
        <row r="2098">
          <cell r="D2098" t="str">
            <v>연구소 FM팀</v>
          </cell>
          <cell r="E2098">
            <v>920010037</v>
          </cell>
          <cell r="F2098" t="str">
            <v>PREFORM ANALYZER</v>
          </cell>
          <cell r="G2098" t="str">
            <v>2001.11.09</v>
          </cell>
          <cell r="I2098">
            <v>10</v>
          </cell>
          <cell r="J2098">
            <v>0.25900000000000001</v>
          </cell>
          <cell r="K2098">
            <v>248535109</v>
          </cell>
          <cell r="L2098">
            <v>0</v>
          </cell>
          <cell r="M2098">
            <v>248535109</v>
          </cell>
          <cell r="N2098">
            <v>0</v>
          </cell>
          <cell r="O2098">
            <v>0</v>
          </cell>
          <cell r="P2098">
            <v>0</v>
          </cell>
          <cell r="Q2098">
            <v>248535109</v>
          </cell>
          <cell r="R2098">
            <v>0</v>
          </cell>
          <cell r="S2098">
            <v>0</v>
          </cell>
        </row>
        <row r="2099">
          <cell r="D2099" t="str">
            <v>연구소 FM팀</v>
          </cell>
          <cell r="E2099">
            <v>920010038</v>
          </cell>
          <cell r="F2099" t="str">
            <v>PREFORM ANALYZER-FIBER CURL</v>
          </cell>
          <cell r="G2099" t="str">
            <v>2001.11.09</v>
          </cell>
          <cell r="I2099">
            <v>10</v>
          </cell>
          <cell r="J2099">
            <v>0.25900000000000001</v>
          </cell>
          <cell r="K2099">
            <v>64095896</v>
          </cell>
          <cell r="L2099">
            <v>0</v>
          </cell>
          <cell r="M2099">
            <v>64095896</v>
          </cell>
          <cell r="N2099">
            <v>0</v>
          </cell>
          <cell r="O2099">
            <v>0</v>
          </cell>
          <cell r="P2099">
            <v>0</v>
          </cell>
          <cell r="Q2099">
            <v>64095896</v>
          </cell>
          <cell r="R2099">
            <v>0</v>
          </cell>
          <cell r="S2099">
            <v>0</v>
          </cell>
        </row>
        <row r="2100">
          <cell r="D2100" t="str">
            <v>연구소 FM팀</v>
          </cell>
          <cell r="E2100">
            <v>920010042</v>
          </cell>
          <cell r="F2100" t="str">
            <v>임시사무소 칸막이 공사</v>
          </cell>
          <cell r="G2100" t="str">
            <v>2001.11.04</v>
          </cell>
          <cell r="I2100">
            <v>40</v>
          </cell>
          <cell r="J2100">
            <v>2.5000000000000001E-2</v>
          </cell>
          <cell r="K2100">
            <v>650000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  <cell r="R2100">
            <v>650000</v>
          </cell>
          <cell r="S2100">
            <v>0</v>
          </cell>
        </row>
        <row r="2101">
          <cell r="D2101" t="str">
            <v>연구소 FM팀</v>
          </cell>
          <cell r="E2101">
            <v>920010044</v>
          </cell>
          <cell r="F2101" t="str">
            <v>PROOF TESTING SYSTEM</v>
          </cell>
          <cell r="G2101" t="str">
            <v>2001.12.01</v>
          </cell>
          <cell r="I2101">
            <v>10</v>
          </cell>
          <cell r="J2101">
            <v>0.20599999999999999</v>
          </cell>
          <cell r="K2101">
            <v>376669065</v>
          </cell>
          <cell r="L2101">
            <v>0</v>
          </cell>
          <cell r="M2101">
            <v>376669065</v>
          </cell>
          <cell r="N2101">
            <v>0</v>
          </cell>
          <cell r="O2101">
            <v>0</v>
          </cell>
          <cell r="P2101">
            <v>0</v>
          </cell>
          <cell r="Q2101">
            <v>376669065</v>
          </cell>
          <cell r="R2101">
            <v>0</v>
          </cell>
          <cell r="S2101">
            <v>0</v>
          </cell>
        </row>
        <row r="2102">
          <cell r="D2102" t="str">
            <v>연구소 FM팀</v>
          </cell>
          <cell r="E2102">
            <v>920010045</v>
          </cell>
          <cell r="F2102" t="str">
            <v>PMD SYSTEM</v>
          </cell>
          <cell r="G2102" t="str">
            <v>2001.12.18</v>
          </cell>
          <cell r="I2102">
            <v>10</v>
          </cell>
          <cell r="J2102">
            <v>0.20599999999999999</v>
          </cell>
          <cell r="K2102">
            <v>102963654</v>
          </cell>
          <cell r="L2102">
            <v>0</v>
          </cell>
          <cell r="M2102">
            <v>102963654</v>
          </cell>
          <cell r="N2102">
            <v>0</v>
          </cell>
          <cell r="O2102">
            <v>0</v>
          </cell>
          <cell r="P2102">
            <v>0</v>
          </cell>
          <cell r="Q2102">
            <v>102963654</v>
          </cell>
          <cell r="R2102">
            <v>0</v>
          </cell>
          <cell r="S2102">
            <v>0</v>
          </cell>
        </row>
        <row r="2103">
          <cell r="D2103" t="str">
            <v>연구소 FM팀</v>
          </cell>
          <cell r="E2103">
            <v>920010046</v>
          </cell>
          <cell r="F2103" t="str">
            <v>DRAWING TOWER</v>
          </cell>
          <cell r="G2103" t="str">
            <v>2001.12.12</v>
          </cell>
          <cell r="I2103">
            <v>10</v>
          </cell>
          <cell r="J2103">
            <v>0.20599999999999999</v>
          </cell>
          <cell r="K2103">
            <v>552808669</v>
          </cell>
          <cell r="L2103">
            <v>0</v>
          </cell>
          <cell r="M2103">
            <v>552808669</v>
          </cell>
          <cell r="N2103">
            <v>0</v>
          </cell>
          <cell r="O2103">
            <v>0</v>
          </cell>
          <cell r="P2103">
            <v>0</v>
          </cell>
          <cell r="Q2103">
            <v>552808669</v>
          </cell>
          <cell r="R2103">
            <v>0</v>
          </cell>
          <cell r="S2103">
            <v>0</v>
          </cell>
        </row>
        <row r="2104">
          <cell r="D2104" t="str">
            <v>연구소 FM팀</v>
          </cell>
          <cell r="E2104">
            <v>920010047</v>
          </cell>
          <cell r="F2104" t="str">
            <v>OTDR MW9060A</v>
          </cell>
          <cell r="G2104" t="str">
            <v>2001.12.12</v>
          </cell>
          <cell r="I2104">
            <v>10</v>
          </cell>
          <cell r="J2104">
            <v>0.20599999999999999</v>
          </cell>
          <cell r="K2104">
            <v>153079187</v>
          </cell>
          <cell r="L2104">
            <v>0</v>
          </cell>
          <cell r="M2104">
            <v>153079187</v>
          </cell>
          <cell r="N2104">
            <v>0</v>
          </cell>
          <cell r="O2104">
            <v>0</v>
          </cell>
          <cell r="P2104">
            <v>0</v>
          </cell>
          <cell r="Q2104">
            <v>153079187</v>
          </cell>
          <cell r="R2104">
            <v>0</v>
          </cell>
          <cell r="S2104">
            <v>0</v>
          </cell>
        </row>
        <row r="2105">
          <cell r="D2105" t="str">
            <v>연구소 FM팀</v>
          </cell>
          <cell r="E2105">
            <v>920010048</v>
          </cell>
          <cell r="F2105" t="str">
            <v>OPTICAL FIBER</v>
          </cell>
          <cell r="G2105" t="str">
            <v>2001.11.30</v>
          </cell>
          <cell r="I2105">
            <v>10</v>
          </cell>
          <cell r="J2105">
            <v>0.20599999999999999</v>
          </cell>
          <cell r="K2105">
            <v>710903</v>
          </cell>
          <cell r="L2105">
            <v>0</v>
          </cell>
          <cell r="M2105">
            <v>710903</v>
          </cell>
          <cell r="N2105">
            <v>0</v>
          </cell>
          <cell r="O2105">
            <v>0</v>
          </cell>
          <cell r="P2105">
            <v>0</v>
          </cell>
          <cell r="Q2105">
            <v>710903</v>
          </cell>
          <cell r="R2105">
            <v>0</v>
          </cell>
          <cell r="S2105">
            <v>0</v>
          </cell>
        </row>
        <row r="2106">
          <cell r="D2106" t="str">
            <v>연구소 FM팀</v>
          </cell>
          <cell r="E2106">
            <v>920010053</v>
          </cell>
          <cell r="F2106" t="str">
            <v>DRAWING TOWER</v>
          </cell>
          <cell r="G2106" t="str">
            <v>2001.12.12</v>
          </cell>
          <cell r="I2106">
            <v>10</v>
          </cell>
          <cell r="J2106">
            <v>0.25900000000000001</v>
          </cell>
          <cell r="K2106">
            <v>2353063</v>
          </cell>
          <cell r="L2106">
            <v>0</v>
          </cell>
          <cell r="M2106">
            <v>2353063</v>
          </cell>
          <cell r="N2106">
            <v>0</v>
          </cell>
          <cell r="O2106">
            <v>0</v>
          </cell>
          <cell r="P2106">
            <v>0</v>
          </cell>
          <cell r="Q2106">
            <v>2353063</v>
          </cell>
          <cell r="R2106">
            <v>0</v>
          </cell>
          <cell r="S2106">
            <v>0</v>
          </cell>
        </row>
        <row r="2107">
          <cell r="D2107" t="str">
            <v>연구소 FM팀</v>
          </cell>
          <cell r="E2107">
            <v>920010059</v>
          </cell>
          <cell r="F2107" t="str">
            <v>항온항습조</v>
          </cell>
          <cell r="G2107" t="str">
            <v>2001.12.31</v>
          </cell>
          <cell r="I2107">
            <v>10</v>
          </cell>
          <cell r="J2107">
            <v>0.25900000000000001</v>
          </cell>
          <cell r="K2107">
            <v>8700000</v>
          </cell>
          <cell r="L2107">
            <v>0</v>
          </cell>
          <cell r="M2107">
            <v>8700000</v>
          </cell>
          <cell r="N2107">
            <v>0</v>
          </cell>
          <cell r="O2107">
            <v>0</v>
          </cell>
          <cell r="P2107">
            <v>0</v>
          </cell>
          <cell r="Q2107">
            <v>8700000</v>
          </cell>
          <cell r="R2107">
            <v>0</v>
          </cell>
          <cell r="S2107">
            <v>0</v>
          </cell>
        </row>
        <row r="2108">
          <cell r="D2108" t="str">
            <v>연구소 FM팀</v>
          </cell>
          <cell r="E2108">
            <v>920010060</v>
          </cell>
          <cell r="F2108" t="str">
            <v>FM공장 CREAN ROOM공사</v>
          </cell>
          <cell r="G2108" t="str">
            <v>2001.12.31</v>
          </cell>
          <cell r="I2108">
            <v>10</v>
          </cell>
          <cell r="J2108">
            <v>0.25900000000000001</v>
          </cell>
          <cell r="K2108">
            <v>388327000</v>
          </cell>
          <cell r="L2108">
            <v>0</v>
          </cell>
          <cell r="M2108">
            <v>388327000</v>
          </cell>
          <cell r="N2108">
            <v>0</v>
          </cell>
          <cell r="O2108">
            <v>0</v>
          </cell>
          <cell r="P2108">
            <v>0</v>
          </cell>
          <cell r="Q2108">
            <v>388327000</v>
          </cell>
          <cell r="R2108">
            <v>0</v>
          </cell>
          <cell r="S2108">
            <v>0</v>
          </cell>
        </row>
        <row r="2109">
          <cell r="D2109" t="str">
            <v>연구소 FM팀</v>
          </cell>
          <cell r="E2109">
            <v>920010061</v>
          </cell>
          <cell r="F2109" t="str">
            <v>FM공장 신축공사</v>
          </cell>
          <cell r="G2109" t="str">
            <v>2002.01.31</v>
          </cell>
          <cell r="I2109">
            <v>40</v>
          </cell>
          <cell r="J2109">
            <v>2.5000000000000001E-2</v>
          </cell>
          <cell r="K2109">
            <v>167000000</v>
          </cell>
          <cell r="L2109">
            <v>0</v>
          </cell>
          <cell r="M2109">
            <v>167000000</v>
          </cell>
          <cell r="N2109">
            <v>0</v>
          </cell>
          <cell r="O2109">
            <v>0</v>
          </cell>
          <cell r="P2109">
            <v>0</v>
          </cell>
          <cell r="Q2109">
            <v>167000000</v>
          </cell>
          <cell r="R2109">
            <v>0</v>
          </cell>
          <cell r="S2109">
            <v>0</v>
          </cell>
        </row>
        <row r="2110">
          <cell r="D2110" t="str">
            <v>연구소 FM팀</v>
          </cell>
          <cell r="E2110">
            <v>920010062</v>
          </cell>
          <cell r="F2110" t="str">
            <v>Glass Working Lathe</v>
          </cell>
          <cell r="G2110" t="str">
            <v>2001.12.31</v>
          </cell>
          <cell r="I2110">
            <v>10</v>
          </cell>
          <cell r="J2110">
            <v>0.25900000000000001</v>
          </cell>
          <cell r="K2110">
            <v>27000000</v>
          </cell>
          <cell r="L2110">
            <v>0</v>
          </cell>
          <cell r="M2110">
            <v>27000000</v>
          </cell>
          <cell r="N2110">
            <v>0</v>
          </cell>
          <cell r="O2110">
            <v>0</v>
          </cell>
          <cell r="P2110">
            <v>0</v>
          </cell>
          <cell r="Q2110">
            <v>27000000</v>
          </cell>
          <cell r="R2110">
            <v>0</v>
          </cell>
          <cell r="S2110">
            <v>0</v>
          </cell>
        </row>
        <row r="2111">
          <cell r="D2111" t="str">
            <v>연구소 FM팀</v>
          </cell>
          <cell r="E2111">
            <v>920010063</v>
          </cell>
          <cell r="F2111" t="str">
            <v>FM공장 LIFTER제작공사</v>
          </cell>
          <cell r="G2111" t="str">
            <v>2001.12.31</v>
          </cell>
          <cell r="I2111">
            <v>10</v>
          </cell>
          <cell r="J2111">
            <v>0.25900000000000001</v>
          </cell>
          <cell r="K2111">
            <v>58500000</v>
          </cell>
          <cell r="L2111">
            <v>0</v>
          </cell>
          <cell r="M2111">
            <v>58500000</v>
          </cell>
          <cell r="N2111">
            <v>0</v>
          </cell>
          <cell r="O2111">
            <v>0</v>
          </cell>
          <cell r="P2111">
            <v>0</v>
          </cell>
          <cell r="Q2111">
            <v>58500000</v>
          </cell>
          <cell r="R2111">
            <v>0</v>
          </cell>
          <cell r="S2111">
            <v>0</v>
          </cell>
        </row>
        <row r="2112">
          <cell r="D2112" t="str">
            <v>연구소 FM팀</v>
          </cell>
          <cell r="E2112">
            <v>920010064</v>
          </cell>
          <cell r="F2112" t="str">
            <v>소방설비공사(FM공장)</v>
          </cell>
          <cell r="G2112" t="str">
            <v>2001.12.31</v>
          </cell>
          <cell r="I2112">
            <v>40</v>
          </cell>
          <cell r="J2112">
            <v>2.5000000000000001E-2</v>
          </cell>
          <cell r="K2112">
            <v>174000000</v>
          </cell>
          <cell r="L2112">
            <v>0</v>
          </cell>
          <cell r="M2112">
            <v>174000000</v>
          </cell>
          <cell r="N2112">
            <v>0</v>
          </cell>
          <cell r="O2112">
            <v>0</v>
          </cell>
          <cell r="P2112">
            <v>0</v>
          </cell>
          <cell r="Q2112">
            <v>174000000</v>
          </cell>
          <cell r="R2112">
            <v>0</v>
          </cell>
          <cell r="S2112">
            <v>0</v>
          </cell>
        </row>
        <row r="2113">
          <cell r="D2113" t="str">
            <v>연구소 FM팀</v>
          </cell>
          <cell r="E2113">
            <v>920010065</v>
          </cell>
          <cell r="F2113" t="str">
            <v>FM공장 전기공사</v>
          </cell>
          <cell r="G2113" t="str">
            <v>2001.12.31</v>
          </cell>
          <cell r="I2113">
            <v>40</v>
          </cell>
          <cell r="J2113">
            <v>2.5000000000000001E-2</v>
          </cell>
          <cell r="K2113">
            <v>5400000</v>
          </cell>
          <cell r="L2113">
            <v>0</v>
          </cell>
          <cell r="M2113">
            <v>5400000</v>
          </cell>
          <cell r="N2113">
            <v>0</v>
          </cell>
          <cell r="O2113">
            <v>0</v>
          </cell>
          <cell r="P2113">
            <v>0</v>
          </cell>
          <cell r="Q2113">
            <v>5400000</v>
          </cell>
          <cell r="R2113">
            <v>0</v>
          </cell>
          <cell r="S2113">
            <v>0</v>
          </cell>
        </row>
        <row r="2114">
          <cell r="D2114" t="str">
            <v>연구소 FM팀</v>
          </cell>
          <cell r="E2114">
            <v>920010066</v>
          </cell>
          <cell r="F2114" t="str">
            <v>FM공장 천장크레인</v>
          </cell>
          <cell r="G2114" t="str">
            <v>2001.12.31</v>
          </cell>
          <cell r="I2114">
            <v>5</v>
          </cell>
          <cell r="J2114">
            <v>0.45100000000000001</v>
          </cell>
          <cell r="K2114">
            <v>4200000</v>
          </cell>
          <cell r="L2114">
            <v>0</v>
          </cell>
          <cell r="M2114">
            <v>4200000</v>
          </cell>
          <cell r="N2114">
            <v>0</v>
          </cell>
          <cell r="O2114">
            <v>0</v>
          </cell>
          <cell r="P2114">
            <v>0</v>
          </cell>
          <cell r="Q2114">
            <v>4200000</v>
          </cell>
          <cell r="R2114">
            <v>0</v>
          </cell>
          <cell r="S2114">
            <v>0</v>
          </cell>
        </row>
        <row r="2115">
          <cell r="D2115" t="str">
            <v>연구소 FM팀</v>
          </cell>
          <cell r="E2115">
            <v>920020003</v>
          </cell>
          <cell r="F2115" t="str">
            <v>DRAWING TOWER</v>
          </cell>
          <cell r="G2115" t="str">
            <v>2002.01.02</v>
          </cell>
          <cell r="I2115">
            <v>10</v>
          </cell>
          <cell r="J2115">
            <v>0.20599999999999999</v>
          </cell>
          <cell r="K2115">
            <v>0</v>
          </cell>
          <cell r="L2115">
            <v>2220290001</v>
          </cell>
          <cell r="M2115">
            <v>2220290001</v>
          </cell>
          <cell r="N2115">
            <v>0</v>
          </cell>
          <cell r="O2115">
            <v>0</v>
          </cell>
          <cell r="P2115">
            <v>0</v>
          </cell>
          <cell r="Q2115">
            <v>2220290001</v>
          </cell>
          <cell r="R2115">
            <v>0</v>
          </cell>
          <cell r="S2115">
            <v>0</v>
          </cell>
        </row>
        <row r="2116">
          <cell r="D2116" t="str">
            <v>연구소 FM팀</v>
          </cell>
          <cell r="E2116">
            <v>920020005</v>
          </cell>
          <cell r="F2116" t="str">
            <v>FIBER MICROSCOPE</v>
          </cell>
          <cell r="G2116" t="str">
            <v>2002.01.24</v>
          </cell>
          <cell r="I2116">
            <v>10</v>
          </cell>
          <cell r="J2116">
            <v>0.20599999999999999</v>
          </cell>
          <cell r="K2116">
            <v>0</v>
          </cell>
          <cell r="L2116">
            <v>24646900</v>
          </cell>
          <cell r="M2116">
            <v>24646900</v>
          </cell>
          <cell r="N2116">
            <v>0</v>
          </cell>
          <cell r="O2116">
            <v>0</v>
          </cell>
          <cell r="P2116">
            <v>0</v>
          </cell>
          <cell r="Q2116">
            <v>24646900</v>
          </cell>
          <cell r="R2116">
            <v>0</v>
          </cell>
          <cell r="S2116">
            <v>0</v>
          </cell>
        </row>
        <row r="2117">
          <cell r="D2117" t="str">
            <v>연구소 FM팀</v>
          </cell>
          <cell r="E2117">
            <v>920020013</v>
          </cell>
          <cell r="F2117" t="str">
            <v>PROFILE PROJECTOR</v>
          </cell>
          <cell r="G2117" t="str">
            <v>2002.02.19</v>
          </cell>
          <cell r="I2117">
            <v>10</v>
          </cell>
          <cell r="J2117">
            <v>0.25900000000000001</v>
          </cell>
          <cell r="K2117">
            <v>0</v>
          </cell>
          <cell r="L2117">
            <v>9802232</v>
          </cell>
          <cell r="M2117">
            <v>9802232</v>
          </cell>
          <cell r="N2117">
            <v>0</v>
          </cell>
          <cell r="O2117">
            <v>0</v>
          </cell>
          <cell r="P2117">
            <v>0</v>
          </cell>
          <cell r="Q2117">
            <v>9802232</v>
          </cell>
          <cell r="R2117">
            <v>0</v>
          </cell>
          <cell r="S2117">
            <v>0</v>
          </cell>
        </row>
        <row r="2118">
          <cell r="D2118" t="str">
            <v>연구소 FM팀</v>
          </cell>
          <cell r="E2118">
            <v>920020017</v>
          </cell>
          <cell r="F2118" t="str">
            <v>FM공장크린룸설비(잔금)</v>
          </cell>
          <cell r="G2118" t="str">
            <v>2002.03.30</v>
          </cell>
          <cell r="I2118">
            <v>0</v>
          </cell>
          <cell r="K2118">
            <v>0</v>
          </cell>
          <cell r="L2118">
            <v>219346000</v>
          </cell>
          <cell r="M2118">
            <v>219346000</v>
          </cell>
          <cell r="N2118">
            <v>0</v>
          </cell>
          <cell r="O2118">
            <v>0</v>
          </cell>
          <cell r="P2118">
            <v>0</v>
          </cell>
          <cell r="Q2118">
            <v>219346000</v>
          </cell>
          <cell r="R2118">
            <v>0</v>
          </cell>
          <cell r="S2118">
            <v>0</v>
          </cell>
        </row>
        <row r="2119">
          <cell r="D2119" t="str">
            <v>연구소 FM팀</v>
          </cell>
          <cell r="E2119">
            <v>920020018</v>
          </cell>
          <cell r="F2119" t="str">
            <v>D/T BASE,FRAME외 설치공사</v>
          </cell>
          <cell r="G2119" t="str">
            <v>2002.03.20</v>
          </cell>
          <cell r="I2119">
            <v>0</v>
          </cell>
          <cell r="K2119">
            <v>0</v>
          </cell>
          <cell r="L2119">
            <v>14400000</v>
          </cell>
          <cell r="M2119">
            <v>14400000</v>
          </cell>
          <cell r="N2119">
            <v>0</v>
          </cell>
          <cell r="O2119">
            <v>0</v>
          </cell>
          <cell r="P2119">
            <v>0</v>
          </cell>
          <cell r="Q2119">
            <v>14400000</v>
          </cell>
          <cell r="R2119">
            <v>0</v>
          </cell>
          <cell r="S2119">
            <v>0</v>
          </cell>
        </row>
        <row r="2120">
          <cell r="D2120" t="str">
            <v>연구소 FM팀</v>
          </cell>
          <cell r="E2120">
            <v>920020019</v>
          </cell>
          <cell r="F2120" t="str">
            <v>화성공장 FM공장 증축공사</v>
          </cell>
          <cell r="G2120" t="str">
            <v>2002.03.30</v>
          </cell>
          <cell r="I2120">
            <v>7</v>
          </cell>
          <cell r="J2120">
            <v>0.34899999999999998</v>
          </cell>
          <cell r="K2120">
            <v>0</v>
          </cell>
          <cell r="L2120">
            <v>200000000</v>
          </cell>
          <cell r="M2120">
            <v>200000000</v>
          </cell>
          <cell r="N2120">
            <v>0</v>
          </cell>
          <cell r="O2120">
            <v>0</v>
          </cell>
          <cell r="P2120">
            <v>0</v>
          </cell>
          <cell r="Q2120">
            <v>200000000</v>
          </cell>
          <cell r="R2120">
            <v>0</v>
          </cell>
          <cell r="S2120">
            <v>0</v>
          </cell>
        </row>
        <row r="2121">
          <cell r="D2121" t="str">
            <v>연구소 FM팀</v>
          </cell>
          <cell r="E2121">
            <v>920020020</v>
          </cell>
          <cell r="F2121" t="str">
            <v>S-175광섬유융착접속기 SET</v>
          </cell>
          <cell r="G2121" t="str">
            <v>2002.01.08</v>
          </cell>
          <cell r="I2121">
            <v>10</v>
          </cell>
          <cell r="J2121">
            <v>0.25900000000000001</v>
          </cell>
          <cell r="K2121">
            <v>0</v>
          </cell>
          <cell r="L2121">
            <v>17900000</v>
          </cell>
          <cell r="M2121">
            <v>17900000</v>
          </cell>
          <cell r="N2121">
            <v>0</v>
          </cell>
          <cell r="O2121">
            <v>0</v>
          </cell>
          <cell r="P2121">
            <v>0</v>
          </cell>
          <cell r="Q2121">
            <v>17900000</v>
          </cell>
          <cell r="R2121">
            <v>0</v>
          </cell>
          <cell r="S2121">
            <v>0</v>
          </cell>
        </row>
        <row r="2122">
          <cell r="D2122" t="str">
            <v>연구소 FM팀</v>
          </cell>
          <cell r="E2122">
            <v>920020024</v>
          </cell>
          <cell r="F2122" t="str">
            <v>Resin preheating oven</v>
          </cell>
          <cell r="G2122" t="str">
            <v>2002.01.31</v>
          </cell>
          <cell r="I2122">
            <v>10</v>
          </cell>
          <cell r="J2122">
            <v>0.25900000000000001</v>
          </cell>
          <cell r="K2122">
            <v>0</v>
          </cell>
          <cell r="L2122">
            <v>3800000</v>
          </cell>
          <cell r="M2122">
            <v>3800000</v>
          </cell>
          <cell r="N2122">
            <v>0</v>
          </cell>
          <cell r="O2122">
            <v>0</v>
          </cell>
          <cell r="P2122">
            <v>0</v>
          </cell>
          <cell r="Q2122">
            <v>3800000</v>
          </cell>
          <cell r="R2122">
            <v>0</v>
          </cell>
          <cell r="S2122">
            <v>0</v>
          </cell>
        </row>
        <row r="2123">
          <cell r="D2123" t="str">
            <v>연구소 FM팀</v>
          </cell>
          <cell r="E2123">
            <v>920020025</v>
          </cell>
          <cell r="F2123" t="str">
            <v>광섬유인장시험기</v>
          </cell>
          <cell r="G2123" t="str">
            <v>2002.01.31</v>
          </cell>
          <cell r="I2123">
            <v>10</v>
          </cell>
          <cell r="J2123">
            <v>0.25900000000000001</v>
          </cell>
          <cell r="K2123">
            <v>0</v>
          </cell>
          <cell r="L2123">
            <v>14000000</v>
          </cell>
          <cell r="M2123">
            <v>14000000</v>
          </cell>
          <cell r="N2123">
            <v>0</v>
          </cell>
          <cell r="O2123">
            <v>0</v>
          </cell>
          <cell r="P2123">
            <v>0</v>
          </cell>
          <cell r="Q2123">
            <v>14000000</v>
          </cell>
          <cell r="R2123">
            <v>0</v>
          </cell>
          <cell r="S2123">
            <v>0</v>
          </cell>
        </row>
        <row r="2124">
          <cell r="D2124" t="str">
            <v>연구소 FM팀</v>
          </cell>
          <cell r="E2124">
            <v>920020026</v>
          </cell>
          <cell r="F2124" t="str">
            <v>Preform Storage</v>
          </cell>
          <cell r="G2124" t="str">
            <v>2002.01.31</v>
          </cell>
          <cell r="I2124">
            <v>10</v>
          </cell>
          <cell r="J2124">
            <v>0.25900000000000001</v>
          </cell>
          <cell r="K2124">
            <v>0</v>
          </cell>
          <cell r="L2124">
            <v>7300000</v>
          </cell>
          <cell r="M2124">
            <v>7300000</v>
          </cell>
          <cell r="N2124">
            <v>0</v>
          </cell>
          <cell r="O2124">
            <v>0</v>
          </cell>
          <cell r="P2124">
            <v>0</v>
          </cell>
          <cell r="Q2124">
            <v>7300000</v>
          </cell>
          <cell r="R2124">
            <v>0</v>
          </cell>
          <cell r="S2124">
            <v>0</v>
          </cell>
        </row>
        <row r="2125">
          <cell r="D2125" t="str">
            <v>연구소 FM팀</v>
          </cell>
          <cell r="E2125">
            <v>920020027</v>
          </cell>
          <cell r="F2125" t="str">
            <v>보빈이동대</v>
          </cell>
          <cell r="G2125" t="str">
            <v>2002.04.08</v>
          </cell>
          <cell r="I2125">
            <v>10</v>
          </cell>
          <cell r="J2125">
            <v>0.25900000000000001</v>
          </cell>
          <cell r="K2125">
            <v>0</v>
          </cell>
          <cell r="L2125">
            <v>5000000</v>
          </cell>
          <cell r="M2125">
            <v>5000000</v>
          </cell>
          <cell r="N2125">
            <v>0</v>
          </cell>
          <cell r="O2125">
            <v>0</v>
          </cell>
          <cell r="P2125">
            <v>0</v>
          </cell>
          <cell r="Q2125">
            <v>5000000</v>
          </cell>
          <cell r="R2125">
            <v>0</v>
          </cell>
          <cell r="S2125">
            <v>0</v>
          </cell>
        </row>
        <row r="2126">
          <cell r="D2126" t="str">
            <v>연구소 FM팀</v>
          </cell>
          <cell r="E2126">
            <v>920020031</v>
          </cell>
          <cell r="F2126" t="str">
            <v>바코드프린터(Z4M)</v>
          </cell>
          <cell r="G2126" t="str">
            <v>2002.04.02</v>
          </cell>
          <cell r="I2126">
            <v>10</v>
          </cell>
          <cell r="J2126">
            <v>0.25900000000000001</v>
          </cell>
          <cell r="K2126">
            <v>0</v>
          </cell>
          <cell r="L2126">
            <v>2500000</v>
          </cell>
          <cell r="M2126">
            <v>2500000</v>
          </cell>
          <cell r="N2126">
            <v>0</v>
          </cell>
          <cell r="O2126">
            <v>0</v>
          </cell>
          <cell r="P2126">
            <v>0</v>
          </cell>
          <cell r="Q2126">
            <v>2500000</v>
          </cell>
          <cell r="R2126">
            <v>0</v>
          </cell>
          <cell r="S2126">
            <v>0</v>
          </cell>
        </row>
        <row r="2127">
          <cell r="D2127" t="str">
            <v>연구소 FM팀</v>
          </cell>
          <cell r="E2127">
            <v>920020037</v>
          </cell>
          <cell r="F2127" t="str">
            <v>FUME HOOD</v>
          </cell>
          <cell r="G2127" t="str">
            <v>2002.02.28</v>
          </cell>
          <cell r="I2127">
            <v>10</v>
          </cell>
          <cell r="J2127">
            <v>0.25900000000000001</v>
          </cell>
          <cell r="K2127">
            <v>0</v>
          </cell>
          <cell r="L2127">
            <v>2800000</v>
          </cell>
          <cell r="M2127">
            <v>2800000</v>
          </cell>
          <cell r="N2127">
            <v>0</v>
          </cell>
          <cell r="O2127">
            <v>0</v>
          </cell>
          <cell r="P2127">
            <v>0</v>
          </cell>
          <cell r="Q2127">
            <v>2800000</v>
          </cell>
          <cell r="R2127">
            <v>0</v>
          </cell>
          <cell r="S2127">
            <v>0</v>
          </cell>
        </row>
        <row r="2128">
          <cell r="D2128" t="str">
            <v>연구소 FM팀</v>
          </cell>
          <cell r="E2128">
            <v>920020038</v>
          </cell>
          <cell r="F2128" t="str">
            <v>DI-WATER SYSTEM</v>
          </cell>
          <cell r="G2128" t="str">
            <v>2002.03.14</v>
          </cell>
          <cell r="I2128">
            <v>10</v>
          </cell>
          <cell r="J2128">
            <v>0.25900000000000001</v>
          </cell>
          <cell r="K2128">
            <v>0</v>
          </cell>
          <cell r="L2128">
            <v>9600000</v>
          </cell>
          <cell r="M2128">
            <v>9600000</v>
          </cell>
          <cell r="N2128">
            <v>0</v>
          </cell>
          <cell r="O2128">
            <v>0</v>
          </cell>
          <cell r="P2128">
            <v>0</v>
          </cell>
          <cell r="Q2128">
            <v>9600000</v>
          </cell>
          <cell r="R2128">
            <v>0</v>
          </cell>
          <cell r="S2128">
            <v>0</v>
          </cell>
        </row>
        <row r="2129">
          <cell r="D2129" t="str">
            <v>연구소 FM팀</v>
          </cell>
          <cell r="E2129">
            <v>920020039</v>
          </cell>
          <cell r="F2129" t="str">
            <v>QUARTZ TUBE CUTT</v>
          </cell>
          <cell r="G2129" t="str">
            <v>2002.03.02</v>
          </cell>
          <cell r="I2129">
            <v>10</v>
          </cell>
          <cell r="J2129">
            <v>0.25900000000000001</v>
          </cell>
          <cell r="K2129">
            <v>0</v>
          </cell>
          <cell r="L2129">
            <v>12000000</v>
          </cell>
          <cell r="M2129">
            <v>12000000</v>
          </cell>
          <cell r="N2129">
            <v>0</v>
          </cell>
          <cell r="O2129">
            <v>0</v>
          </cell>
          <cell r="P2129">
            <v>0</v>
          </cell>
          <cell r="Q2129">
            <v>12000000</v>
          </cell>
          <cell r="R2129">
            <v>0</v>
          </cell>
          <cell r="S2129">
            <v>0</v>
          </cell>
        </row>
        <row r="2130">
          <cell r="D2130" t="str">
            <v>연구소 FM팀</v>
          </cell>
          <cell r="E2130">
            <v>920020040</v>
          </cell>
          <cell r="F2130" t="str">
            <v>PREFORM CART</v>
          </cell>
          <cell r="G2130" t="str">
            <v>2002.03.02</v>
          </cell>
          <cell r="I2130">
            <v>10</v>
          </cell>
          <cell r="J2130">
            <v>0.25900000000000001</v>
          </cell>
          <cell r="K2130">
            <v>0</v>
          </cell>
          <cell r="L2130">
            <v>1700000</v>
          </cell>
          <cell r="M2130">
            <v>1700000</v>
          </cell>
          <cell r="N2130">
            <v>0</v>
          </cell>
          <cell r="O2130">
            <v>0</v>
          </cell>
          <cell r="P2130">
            <v>0</v>
          </cell>
          <cell r="Q2130">
            <v>1700000</v>
          </cell>
          <cell r="R2130">
            <v>0</v>
          </cell>
          <cell r="S2130">
            <v>0</v>
          </cell>
        </row>
        <row r="2131">
          <cell r="D2131" t="str">
            <v>연구소 FM팀</v>
          </cell>
          <cell r="E2131">
            <v>920020041</v>
          </cell>
          <cell r="F2131" t="str">
            <v>FM공장 전기공사</v>
          </cell>
          <cell r="G2131" t="str">
            <v>2002.01.25</v>
          </cell>
          <cell r="I2131">
            <v>40</v>
          </cell>
          <cell r="J2131">
            <v>7.2999999999999995E-2</v>
          </cell>
          <cell r="K2131">
            <v>0</v>
          </cell>
          <cell r="L2131">
            <v>138000000</v>
          </cell>
          <cell r="M2131">
            <v>138000000</v>
          </cell>
          <cell r="N2131">
            <v>0</v>
          </cell>
          <cell r="O2131">
            <v>0</v>
          </cell>
          <cell r="P2131">
            <v>0</v>
          </cell>
          <cell r="Q2131">
            <v>138000000</v>
          </cell>
          <cell r="R2131">
            <v>0</v>
          </cell>
          <cell r="S2131">
            <v>0</v>
          </cell>
        </row>
        <row r="2132">
          <cell r="D2132" t="str">
            <v>연구소 FM팀</v>
          </cell>
          <cell r="E2132">
            <v>920020042</v>
          </cell>
          <cell r="F2132" t="str">
            <v>소방설비공사(FM공장)</v>
          </cell>
          <cell r="G2132" t="str">
            <v>2002.01.30</v>
          </cell>
          <cell r="I2132">
            <v>40</v>
          </cell>
          <cell r="J2132">
            <v>7.2999999999999995E-2</v>
          </cell>
          <cell r="K2132">
            <v>0</v>
          </cell>
          <cell r="L2132">
            <v>21600000</v>
          </cell>
          <cell r="M2132">
            <v>21600000</v>
          </cell>
          <cell r="N2132">
            <v>0</v>
          </cell>
          <cell r="O2132">
            <v>0</v>
          </cell>
          <cell r="P2132">
            <v>0</v>
          </cell>
          <cell r="Q2132">
            <v>21600000</v>
          </cell>
          <cell r="R2132">
            <v>0</v>
          </cell>
          <cell r="S2132">
            <v>0</v>
          </cell>
        </row>
        <row r="2133">
          <cell r="D2133" t="str">
            <v>연구소 FM팀</v>
          </cell>
          <cell r="E2133">
            <v>920020043</v>
          </cell>
          <cell r="F2133" t="str">
            <v>FM공장 LIFTER제작공사</v>
          </cell>
          <cell r="G2133" t="str">
            <v>2002.01.30</v>
          </cell>
          <cell r="I2133">
            <v>40</v>
          </cell>
          <cell r="J2133">
            <v>7.2999999999999995E-2</v>
          </cell>
          <cell r="K2133">
            <v>0</v>
          </cell>
          <cell r="L2133">
            <v>6500000</v>
          </cell>
          <cell r="M2133">
            <v>6500000</v>
          </cell>
          <cell r="N2133">
            <v>0</v>
          </cell>
          <cell r="O2133">
            <v>0</v>
          </cell>
          <cell r="P2133">
            <v>0</v>
          </cell>
          <cell r="Q2133">
            <v>6500000</v>
          </cell>
          <cell r="R2133">
            <v>0</v>
          </cell>
          <cell r="S2133">
            <v>0</v>
          </cell>
        </row>
        <row r="2134">
          <cell r="D2134" t="str">
            <v>연구소 FM팀</v>
          </cell>
          <cell r="E2134">
            <v>920020044</v>
          </cell>
          <cell r="F2134" t="str">
            <v>FM공장 신축공사</v>
          </cell>
          <cell r="G2134" t="str">
            <v>2002.01.31</v>
          </cell>
          <cell r="I2134">
            <v>40</v>
          </cell>
          <cell r="J2134">
            <v>7.2999999999999995E-2</v>
          </cell>
          <cell r="K2134">
            <v>0</v>
          </cell>
          <cell r="L2134">
            <v>99400000</v>
          </cell>
          <cell r="M2134">
            <v>99400000</v>
          </cell>
          <cell r="N2134">
            <v>0</v>
          </cell>
          <cell r="O2134">
            <v>0</v>
          </cell>
          <cell r="P2134">
            <v>0</v>
          </cell>
          <cell r="Q2134">
            <v>99400000</v>
          </cell>
          <cell r="R2134">
            <v>0</v>
          </cell>
          <cell r="S2134">
            <v>0</v>
          </cell>
        </row>
        <row r="2135">
          <cell r="D2135" t="str">
            <v>연구소 FM팀</v>
          </cell>
          <cell r="E2135">
            <v>920020052</v>
          </cell>
          <cell r="F2135" t="str">
            <v>FIBER 검사현미경 (ME-600L)</v>
          </cell>
          <cell r="G2135" t="str">
            <v>2002.05.04</v>
          </cell>
          <cell r="I2135">
            <v>5</v>
          </cell>
          <cell r="J2135">
            <v>0.45100000000000001</v>
          </cell>
          <cell r="K2135">
            <v>0</v>
          </cell>
          <cell r="L2135">
            <v>31388869</v>
          </cell>
          <cell r="M2135">
            <v>31388869</v>
          </cell>
          <cell r="N2135">
            <v>0</v>
          </cell>
          <cell r="O2135">
            <v>0</v>
          </cell>
          <cell r="P2135">
            <v>0</v>
          </cell>
          <cell r="Q2135">
            <v>31388869</v>
          </cell>
          <cell r="R2135">
            <v>0</v>
          </cell>
          <cell r="S2135">
            <v>0</v>
          </cell>
        </row>
        <row r="2136">
          <cell r="D2136" t="str">
            <v>연구소 FM팀</v>
          </cell>
          <cell r="E2136">
            <v>920020054</v>
          </cell>
          <cell r="F2136" t="str">
            <v>고압세척기(K135)</v>
          </cell>
          <cell r="G2136" t="str">
            <v>2002.05.11</v>
          </cell>
          <cell r="I2136">
            <v>5</v>
          </cell>
          <cell r="J2136">
            <v>0.45100000000000001</v>
          </cell>
          <cell r="K2136">
            <v>0</v>
          </cell>
          <cell r="L2136">
            <v>1000000</v>
          </cell>
          <cell r="M2136">
            <v>1000000</v>
          </cell>
          <cell r="N2136">
            <v>0</v>
          </cell>
          <cell r="O2136">
            <v>0</v>
          </cell>
          <cell r="P2136">
            <v>0</v>
          </cell>
          <cell r="Q2136">
            <v>1000000</v>
          </cell>
          <cell r="R2136">
            <v>0</v>
          </cell>
          <cell r="S2136">
            <v>0</v>
          </cell>
        </row>
        <row r="2137">
          <cell r="D2137" t="str">
            <v>연구소 FM팀</v>
          </cell>
          <cell r="E2137">
            <v>920020055</v>
          </cell>
          <cell r="F2137" t="str">
            <v>Glass Working Lathe</v>
          </cell>
          <cell r="G2137" t="str">
            <v>2002.06.27</v>
          </cell>
          <cell r="I2137">
            <v>10</v>
          </cell>
          <cell r="J2137">
            <v>0.25900000000000001</v>
          </cell>
          <cell r="K2137">
            <v>0</v>
          </cell>
          <cell r="L2137">
            <v>9000000</v>
          </cell>
          <cell r="M2137">
            <v>9000000</v>
          </cell>
          <cell r="N2137">
            <v>0</v>
          </cell>
          <cell r="O2137">
            <v>0</v>
          </cell>
          <cell r="P2137">
            <v>0</v>
          </cell>
          <cell r="Q2137">
            <v>9000000</v>
          </cell>
          <cell r="R2137">
            <v>0</v>
          </cell>
          <cell r="S2137">
            <v>0</v>
          </cell>
        </row>
        <row r="2138">
          <cell r="D2138" t="str">
            <v>연구소 FM팀</v>
          </cell>
          <cell r="E2138">
            <v>920020056</v>
          </cell>
          <cell r="F2138" t="str">
            <v>D/T BASE,FRAME외 설치공사</v>
          </cell>
          <cell r="G2138" t="str">
            <v>2002.01.12</v>
          </cell>
          <cell r="I2138">
            <v>10</v>
          </cell>
          <cell r="J2138">
            <v>0.25900000000000001</v>
          </cell>
          <cell r="K2138">
            <v>0</v>
          </cell>
          <cell r="L2138">
            <v>3600000</v>
          </cell>
          <cell r="M2138">
            <v>3600000</v>
          </cell>
          <cell r="N2138">
            <v>0</v>
          </cell>
          <cell r="O2138">
            <v>0</v>
          </cell>
          <cell r="P2138">
            <v>0</v>
          </cell>
          <cell r="Q2138">
            <v>3600000</v>
          </cell>
          <cell r="R2138">
            <v>0</v>
          </cell>
          <cell r="S2138">
            <v>0</v>
          </cell>
        </row>
        <row r="2139">
          <cell r="D2139" t="str">
            <v>연구소 광부품팀</v>
          </cell>
          <cell r="E2139">
            <v>920010013</v>
          </cell>
          <cell r="F2139" t="str">
            <v>9월전산소모품</v>
          </cell>
          <cell r="G2139" t="str">
            <v>2001.09.29</v>
          </cell>
          <cell r="I2139">
            <v>0</v>
          </cell>
          <cell r="J2139">
            <v>0.9</v>
          </cell>
          <cell r="K2139">
            <v>210000</v>
          </cell>
          <cell r="L2139">
            <v>0</v>
          </cell>
          <cell r="M2139">
            <v>210000</v>
          </cell>
          <cell r="N2139">
            <v>0</v>
          </cell>
          <cell r="O2139">
            <v>0</v>
          </cell>
          <cell r="P2139">
            <v>0</v>
          </cell>
          <cell r="Q2139">
            <v>210000</v>
          </cell>
          <cell r="R2139">
            <v>0</v>
          </cell>
          <cell r="S2139">
            <v>0</v>
          </cell>
        </row>
        <row r="2140">
          <cell r="D2140" t="str">
            <v>연구소 광부품팀</v>
          </cell>
          <cell r="E2140">
            <v>920010014</v>
          </cell>
          <cell r="F2140" t="str">
            <v>9월사무용품</v>
          </cell>
          <cell r="G2140" t="str">
            <v>2001.09.29</v>
          </cell>
          <cell r="I2140">
            <v>0</v>
          </cell>
          <cell r="K2140">
            <v>139300</v>
          </cell>
          <cell r="L2140">
            <v>0</v>
          </cell>
          <cell r="M2140">
            <v>139300</v>
          </cell>
          <cell r="N2140">
            <v>0</v>
          </cell>
          <cell r="O2140">
            <v>0</v>
          </cell>
          <cell r="P2140">
            <v>0</v>
          </cell>
          <cell r="Q2140">
            <v>139300</v>
          </cell>
          <cell r="R2140">
            <v>0</v>
          </cell>
          <cell r="S2140">
            <v>0</v>
          </cell>
        </row>
        <row r="2141">
          <cell r="D2141" t="str">
            <v>연구소 광부품팀</v>
          </cell>
          <cell r="E2141">
            <v>920010015</v>
          </cell>
          <cell r="F2141" t="str">
            <v>복사용지대</v>
          </cell>
          <cell r="G2141" t="str">
            <v>2001.09.29</v>
          </cell>
          <cell r="I2141">
            <v>0</v>
          </cell>
          <cell r="K2141">
            <v>116000</v>
          </cell>
          <cell r="L2141">
            <v>0</v>
          </cell>
          <cell r="M2141">
            <v>116000</v>
          </cell>
          <cell r="N2141">
            <v>0</v>
          </cell>
          <cell r="O2141">
            <v>0</v>
          </cell>
          <cell r="P2141">
            <v>0</v>
          </cell>
          <cell r="Q2141">
            <v>116000</v>
          </cell>
          <cell r="R2141">
            <v>0</v>
          </cell>
          <cell r="S2141">
            <v>0</v>
          </cell>
        </row>
        <row r="2142">
          <cell r="D2142" t="str">
            <v>연구소 광부품팀</v>
          </cell>
          <cell r="E2142">
            <v>920010016</v>
          </cell>
          <cell r="F2142" t="str">
            <v>추석선물대]</v>
          </cell>
          <cell r="G2142" t="str">
            <v>2001.09.29</v>
          </cell>
          <cell r="I2142">
            <v>0</v>
          </cell>
          <cell r="K2142">
            <v>145000</v>
          </cell>
          <cell r="L2142">
            <v>0</v>
          </cell>
          <cell r="M2142">
            <v>145000</v>
          </cell>
          <cell r="N2142">
            <v>0</v>
          </cell>
          <cell r="O2142">
            <v>0</v>
          </cell>
          <cell r="P2142">
            <v>0</v>
          </cell>
          <cell r="Q2142">
            <v>145000</v>
          </cell>
          <cell r="R2142">
            <v>0</v>
          </cell>
          <cell r="S2142">
            <v>0</v>
          </cell>
        </row>
        <row r="2143">
          <cell r="D2143" t="str">
            <v>연구소 광부품팀</v>
          </cell>
          <cell r="E2143">
            <v>920010017</v>
          </cell>
          <cell r="F2143" t="str">
            <v>HP스캔젯</v>
          </cell>
          <cell r="G2143" t="str">
            <v>2001.09.19</v>
          </cell>
          <cell r="I2143">
            <v>0</v>
          </cell>
          <cell r="K2143">
            <v>413000</v>
          </cell>
          <cell r="L2143">
            <v>0</v>
          </cell>
          <cell r="M2143">
            <v>413000</v>
          </cell>
          <cell r="N2143">
            <v>0</v>
          </cell>
          <cell r="O2143">
            <v>0</v>
          </cell>
          <cell r="P2143">
            <v>0</v>
          </cell>
          <cell r="Q2143">
            <v>413000</v>
          </cell>
          <cell r="R2143">
            <v>0</v>
          </cell>
          <cell r="S2143">
            <v>0</v>
          </cell>
        </row>
        <row r="2144">
          <cell r="D2144" t="str">
            <v>연구소 광부품팀</v>
          </cell>
          <cell r="E2144">
            <v>920010027</v>
          </cell>
          <cell r="F2144" t="str">
            <v>SOLSTIS(광학시뮬레이션S/W)</v>
          </cell>
          <cell r="G2144" t="str">
            <v>2001.09.10</v>
          </cell>
          <cell r="I2144">
            <v>5</v>
          </cell>
          <cell r="J2144">
            <v>0.45100000000000001</v>
          </cell>
          <cell r="K2144">
            <v>6438000</v>
          </cell>
          <cell r="L2144">
            <v>0</v>
          </cell>
          <cell r="M2144">
            <v>6438000</v>
          </cell>
          <cell r="N2144">
            <v>0</v>
          </cell>
          <cell r="O2144">
            <v>0</v>
          </cell>
          <cell r="P2144">
            <v>0</v>
          </cell>
          <cell r="Q2144">
            <v>6438000</v>
          </cell>
          <cell r="R2144">
            <v>0</v>
          </cell>
          <cell r="S2144">
            <v>0</v>
          </cell>
        </row>
        <row r="2145">
          <cell r="D2145" t="str">
            <v>연구소 광부품팀</v>
          </cell>
          <cell r="E2145">
            <v>920010028</v>
          </cell>
          <cell r="F2145" t="str">
            <v>NEW EF 소나타 1.8 DOHC A/T</v>
          </cell>
          <cell r="G2145" t="str">
            <v>2001.09.24</v>
          </cell>
          <cell r="I2145">
            <v>10</v>
          </cell>
          <cell r="J2145">
            <v>0.25900000000000001</v>
          </cell>
          <cell r="K2145">
            <v>14132000</v>
          </cell>
          <cell r="L2145">
            <v>0</v>
          </cell>
          <cell r="M2145">
            <v>14132000</v>
          </cell>
          <cell r="N2145">
            <v>0</v>
          </cell>
          <cell r="O2145">
            <v>0</v>
          </cell>
          <cell r="P2145">
            <v>0</v>
          </cell>
          <cell r="Q2145">
            <v>14132000</v>
          </cell>
          <cell r="R2145">
            <v>0</v>
          </cell>
          <cell r="S2145">
            <v>0</v>
          </cell>
        </row>
        <row r="2146">
          <cell r="D2146" t="str">
            <v>연구소 광부품팀</v>
          </cell>
          <cell r="E2146">
            <v>920020002</v>
          </cell>
          <cell r="G2146" t="str">
            <v>2002.01.31</v>
          </cell>
          <cell r="I2146">
            <v>7</v>
          </cell>
          <cell r="J2146">
            <v>0.34899999999999998</v>
          </cell>
          <cell r="K2146">
            <v>0</v>
          </cell>
          <cell r="L2146">
            <v>1700000</v>
          </cell>
          <cell r="M2146">
            <v>1700000</v>
          </cell>
          <cell r="N2146">
            <v>0</v>
          </cell>
          <cell r="O2146">
            <v>0</v>
          </cell>
          <cell r="P2146">
            <v>0</v>
          </cell>
          <cell r="Q2146">
            <v>1700000</v>
          </cell>
          <cell r="R2146">
            <v>0</v>
          </cell>
          <cell r="S2146">
            <v>0</v>
          </cell>
        </row>
        <row r="2147">
          <cell r="D2147" t="str">
            <v>연구소 광부품팀</v>
          </cell>
          <cell r="E2147">
            <v>920020011</v>
          </cell>
          <cell r="F2147" t="str">
            <v>M팀 연구동 기성 1차</v>
          </cell>
          <cell r="G2147" t="str">
            <v>2002.02.28</v>
          </cell>
          <cell r="I2147">
            <v>0</v>
          </cell>
          <cell r="J2147">
            <v>0.9</v>
          </cell>
          <cell r="K2147">
            <v>0</v>
          </cell>
          <cell r="L2147">
            <v>832000000</v>
          </cell>
          <cell r="M2147">
            <v>832000000</v>
          </cell>
          <cell r="N2147">
            <v>0</v>
          </cell>
          <cell r="O2147">
            <v>0</v>
          </cell>
          <cell r="P2147">
            <v>0</v>
          </cell>
          <cell r="Q2147">
            <v>832000000</v>
          </cell>
          <cell r="R2147">
            <v>0</v>
          </cell>
          <cell r="S2147">
            <v>0</v>
          </cell>
        </row>
        <row r="2148">
          <cell r="D2148" t="str">
            <v>연구소 광부품팀</v>
          </cell>
          <cell r="E2148">
            <v>920020058</v>
          </cell>
          <cell r="F2148" t="str">
            <v>UV LAMP 냉각용 FAN</v>
          </cell>
          <cell r="G2148" t="str">
            <v>2002.07.25</v>
          </cell>
          <cell r="I2148">
            <v>10</v>
          </cell>
          <cell r="J2148">
            <v>0.25900000000000001</v>
          </cell>
          <cell r="K2148">
            <v>0</v>
          </cell>
          <cell r="L2148">
            <v>4000000</v>
          </cell>
          <cell r="M2148">
            <v>4000000</v>
          </cell>
          <cell r="N2148">
            <v>0</v>
          </cell>
          <cell r="O2148">
            <v>0</v>
          </cell>
          <cell r="P2148">
            <v>0</v>
          </cell>
          <cell r="Q2148">
            <v>4000000</v>
          </cell>
          <cell r="R2148">
            <v>0</v>
          </cell>
          <cell r="S2148">
            <v>0</v>
          </cell>
        </row>
        <row r="2149">
          <cell r="D2149" t="str">
            <v>연구소 M개발팀</v>
          </cell>
          <cell r="E2149">
            <v>920010049</v>
          </cell>
          <cell r="F2149" t="str">
            <v>삼성M6050-SS,SAMTRON77E(6SET)</v>
          </cell>
          <cell r="G2149" t="str">
            <v>2001.12.29</v>
          </cell>
          <cell r="I2149">
            <v>5</v>
          </cell>
          <cell r="J2149">
            <v>0.45100000000000001</v>
          </cell>
          <cell r="K2149">
            <v>7560000</v>
          </cell>
          <cell r="L2149">
            <v>0</v>
          </cell>
          <cell r="M2149">
            <v>7560000</v>
          </cell>
          <cell r="N2149">
            <v>0</v>
          </cell>
          <cell r="O2149">
            <v>0</v>
          </cell>
          <cell r="P2149">
            <v>0</v>
          </cell>
          <cell r="Q2149">
            <v>7560000</v>
          </cell>
          <cell r="R2149">
            <v>0</v>
          </cell>
          <cell r="S2149">
            <v>0</v>
          </cell>
        </row>
        <row r="2150">
          <cell r="D2150" t="str">
            <v>연구소 M개발팀</v>
          </cell>
          <cell r="E2150">
            <v>920010050</v>
          </cell>
          <cell r="F2150" t="str">
            <v>HP lASERJET 5000N</v>
          </cell>
          <cell r="G2150" t="str">
            <v>2001.12.29</v>
          </cell>
          <cell r="I2150">
            <v>5</v>
          </cell>
          <cell r="J2150">
            <v>0.45100000000000001</v>
          </cell>
          <cell r="K2150">
            <v>2350000</v>
          </cell>
          <cell r="L2150">
            <v>0</v>
          </cell>
          <cell r="M2150">
            <v>2350000</v>
          </cell>
          <cell r="N2150">
            <v>0</v>
          </cell>
          <cell r="O2150">
            <v>0</v>
          </cell>
          <cell r="P2150">
            <v>0</v>
          </cell>
          <cell r="Q2150">
            <v>2350000</v>
          </cell>
          <cell r="R2150">
            <v>0</v>
          </cell>
          <cell r="S2150">
            <v>0</v>
          </cell>
        </row>
        <row r="2151">
          <cell r="D2151" t="str">
            <v>연구소 M개발팀</v>
          </cell>
          <cell r="E2151">
            <v>920010051</v>
          </cell>
          <cell r="F2151" t="str">
            <v>샤프 PG-C20XE/N(프로젝터)</v>
          </cell>
          <cell r="G2151" t="str">
            <v>2001.12.29</v>
          </cell>
          <cell r="I2151">
            <v>5</v>
          </cell>
          <cell r="J2151">
            <v>0.45100000000000001</v>
          </cell>
          <cell r="K2151">
            <v>3500000</v>
          </cell>
          <cell r="L2151">
            <v>0</v>
          </cell>
          <cell r="M2151">
            <v>3500000</v>
          </cell>
          <cell r="N2151">
            <v>0</v>
          </cell>
          <cell r="O2151">
            <v>0</v>
          </cell>
          <cell r="P2151">
            <v>0</v>
          </cell>
          <cell r="Q2151">
            <v>3500000</v>
          </cell>
          <cell r="R2151">
            <v>0</v>
          </cell>
          <cell r="S2151">
            <v>0</v>
          </cell>
        </row>
        <row r="2152">
          <cell r="D2152" t="str">
            <v>연구소 M개발팀</v>
          </cell>
          <cell r="E2152">
            <v>920010052</v>
          </cell>
          <cell r="F2152" t="str">
            <v>스크린(프로젝터용)</v>
          </cell>
          <cell r="G2152" t="str">
            <v>2001.12.29</v>
          </cell>
          <cell r="I2152">
            <v>5</v>
          </cell>
          <cell r="J2152">
            <v>0.45100000000000001</v>
          </cell>
          <cell r="K2152">
            <v>160000</v>
          </cell>
          <cell r="L2152">
            <v>0</v>
          </cell>
          <cell r="M2152">
            <v>160000</v>
          </cell>
          <cell r="N2152">
            <v>0</v>
          </cell>
          <cell r="O2152">
            <v>0</v>
          </cell>
          <cell r="P2152">
            <v>0</v>
          </cell>
          <cell r="Q2152">
            <v>160000</v>
          </cell>
          <cell r="R2152">
            <v>0</v>
          </cell>
          <cell r="S2152">
            <v>0</v>
          </cell>
        </row>
        <row r="2153">
          <cell r="D2153" t="str">
            <v>연구소 M개발팀</v>
          </cell>
          <cell r="E2153">
            <v>920020014</v>
          </cell>
          <cell r="F2153" t="str">
            <v>연구동보수공사 선급금</v>
          </cell>
          <cell r="G2153" t="str">
            <v>2002.02.01</v>
          </cell>
          <cell r="I2153">
            <v>40</v>
          </cell>
          <cell r="J2153">
            <v>2.5000000000000001E-2</v>
          </cell>
          <cell r="K2153">
            <v>0</v>
          </cell>
          <cell r="L2153">
            <v>285920000</v>
          </cell>
          <cell r="M2153">
            <v>285920000</v>
          </cell>
          <cell r="N2153">
            <v>0</v>
          </cell>
          <cell r="O2153">
            <v>0</v>
          </cell>
          <cell r="P2153">
            <v>0</v>
          </cell>
          <cell r="Q2153">
            <v>285920000</v>
          </cell>
          <cell r="R2153">
            <v>0</v>
          </cell>
          <cell r="S2153">
            <v>0</v>
          </cell>
        </row>
        <row r="2154">
          <cell r="D2154" t="str">
            <v>연구소 M개발팀</v>
          </cell>
          <cell r="E2154">
            <v>920020016</v>
          </cell>
          <cell r="F2154" t="str">
            <v>M팀 연구동 기성 2차</v>
          </cell>
          <cell r="G2154" t="str">
            <v>2002.03.30</v>
          </cell>
          <cell r="I2154">
            <v>7</v>
          </cell>
          <cell r="J2154">
            <v>0.34899999999999998</v>
          </cell>
          <cell r="K2154">
            <v>0</v>
          </cell>
          <cell r="L2154">
            <v>311680000</v>
          </cell>
          <cell r="M2154">
            <v>311680000</v>
          </cell>
          <cell r="N2154">
            <v>0</v>
          </cell>
          <cell r="O2154">
            <v>0</v>
          </cell>
          <cell r="P2154">
            <v>0</v>
          </cell>
          <cell r="Q2154">
            <v>311680000</v>
          </cell>
          <cell r="R2154">
            <v>0</v>
          </cell>
          <cell r="S2154">
            <v>0</v>
          </cell>
        </row>
        <row r="2155">
          <cell r="D2155" t="str">
            <v>연구소 M개발팀</v>
          </cell>
          <cell r="E2155">
            <v>920020022</v>
          </cell>
          <cell r="F2155" t="str">
            <v>Rotary Evaporator</v>
          </cell>
          <cell r="G2155" t="str">
            <v>2002.01.23</v>
          </cell>
          <cell r="I2155">
            <v>10</v>
          </cell>
          <cell r="J2155">
            <v>0.25900000000000001</v>
          </cell>
          <cell r="K2155">
            <v>0</v>
          </cell>
          <cell r="L2155">
            <v>1780000</v>
          </cell>
          <cell r="M2155">
            <v>1780000</v>
          </cell>
          <cell r="N2155">
            <v>0</v>
          </cell>
          <cell r="O2155">
            <v>0</v>
          </cell>
          <cell r="P2155">
            <v>0</v>
          </cell>
          <cell r="Q2155">
            <v>1780000</v>
          </cell>
          <cell r="R2155">
            <v>0</v>
          </cell>
          <cell r="S2155">
            <v>0</v>
          </cell>
        </row>
        <row r="2156">
          <cell r="D2156" t="str">
            <v>연구소 M개발팀</v>
          </cell>
          <cell r="E2156">
            <v>920020023</v>
          </cell>
          <cell r="F2156" t="str">
            <v>Aspirator</v>
          </cell>
          <cell r="G2156" t="str">
            <v>2002.01.23</v>
          </cell>
          <cell r="I2156">
            <v>10</v>
          </cell>
          <cell r="J2156">
            <v>0.25900000000000001</v>
          </cell>
          <cell r="K2156">
            <v>0</v>
          </cell>
          <cell r="L2156">
            <v>420000</v>
          </cell>
          <cell r="M2156">
            <v>420000</v>
          </cell>
          <cell r="N2156">
            <v>0</v>
          </cell>
          <cell r="O2156">
            <v>0</v>
          </cell>
          <cell r="P2156">
            <v>0</v>
          </cell>
          <cell r="Q2156">
            <v>420000</v>
          </cell>
          <cell r="R2156">
            <v>0</v>
          </cell>
          <cell r="S2156">
            <v>0</v>
          </cell>
        </row>
        <row r="2157">
          <cell r="D2157" t="str">
            <v>연구소 M개발팀</v>
          </cell>
          <cell r="E2157">
            <v>920020034</v>
          </cell>
          <cell r="F2157" t="str">
            <v>연구동 동력간선 전기공사</v>
          </cell>
          <cell r="G2157" t="str">
            <v>2002.04.25</v>
          </cell>
          <cell r="I2157">
            <v>0</v>
          </cell>
          <cell r="K2157">
            <v>0</v>
          </cell>
          <cell r="L2157">
            <v>10000000</v>
          </cell>
          <cell r="M2157">
            <v>10000000</v>
          </cell>
          <cell r="N2157">
            <v>0</v>
          </cell>
          <cell r="O2157">
            <v>0</v>
          </cell>
          <cell r="P2157">
            <v>0</v>
          </cell>
          <cell r="Q2157">
            <v>10000000</v>
          </cell>
          <cell r="R2157">
            <v>0</v>
          </cell>
          <cell r="S2157">
            <v>0</v>
          </cell>
        </row>
        <row r="2158">
          <cell r="D2158" t="str">
            <v>연구소 M개발팀</v>
          </cell>
          <cell r="E2158">
            <v>920020057</v>
          </cell>
          <cell r="F2158" t="str">
            <v>AUTOCLAVE SYSTEM 외</v>
          </cell>
          <cell r="G2158" t="str">
            <v>2002.01.31</v>
          </cell>
          <cell r="I2158">
            <v>10</v>
          </cell>
          <cell r="J2158">
            <v>0.25900000000000001</v>
          </cell>
          <cell r="K2158">
            <v>0</v>
          </cell>
          <cell r="L2158">
            <v>57780000</v>
          </cell>
          <cell r="M2158">
            <v>57780000</v>
          </cell>
          <cell r="N2158">
            <v>0</v>
          </cell>
          <cell r="O2158">
            <v>0</v>
          </cell>
          <cell r="P2158">
            <v>0</v>
          </cell>
          <cell r="Q2158">
            <v>57780000</v>
          </cell>
          <cell r="R2158">
            <v>0</v>
          </cell>
          <cell r="S2158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원탄생산"/>
      <sheetName val="폐석"/>
      <sheetName val="정탄운송"/>
      <sheetName val="작업방법별"/>
      <sheetName val="판매계획"/>
      <sheetName val="단가(CFR)"/>
      <sheetName val="단가(FRT)"/>
      <sheetName val="단가(FOB)"/>
      <sheetName val="매출(CFR)"/>
      <sheetName val="매출(FOB)"/>
      <sheetName val="인원(한국)"/>
      <sheetName val="인원(현지인)"/>
      <sheetName val="투자계획"/>
      <sheetName val="매출액"/>
      <sheetName val="영업외수익"/>
      <sheetName val="생산비"/>
      <sheetName val="인건비"/>
      <sheetName val="재료비"/>
      <sheetName val="경비"/>
      <sheetName val="JKT인건비"/>
      <sheetName val="JKT경비"/>
      <sheetName val="판매비"/>
      <sheetName val="영업외비용"/>
      <sheetName val="월별손익"/>
      <sheetName val="산출내역(인건비)"/>
      <sheetName val="산출내역(재료비)"/>
      <sheetName val="산출내역(경비)"/>
      <sheetName val="임차계획(x)"/>
      <sheetName val="도급계획(x)"/>
      <sheetName val="월별도급"/>
      <sheetName val="대민지원"/>
      <sheetName val="Jkt인건비(산출)"/>
      <sheetName val="Jkt경비(산출)"/>
      <sheetName val="판매비(산출)"/>
      <sheetName val="영업외비용(산출)"/>
      <sheetName val="월별자금"/>
      <sheetName val="7.8"/>
      <sheetName val="9.22"/>
      <sheetName val="Contract"/>
      <sheetName val="Test Depre"/>
      <sheetName val="CASE A1 CPP"/>
      <sheetName val="VXXXXXXXXXXXXXXXXXXXXXXXX"/>
      <sheetName val="경비양식"/>
      <sheetName val="COSTSALES"/>
      <sheetName val="Ban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ganization Information"/>
      <sheetName val="Remuneration Data"/>
      <sheetName val="Long Term Incentives"/>
      <sheetName val="City Index"/>
      <sheetName val="VLP"/>
      <sheetName val="Glossary"/>
      <sheetName val="Working1"/>
      <sheetName val="Working2"/>
      <sheetName val="Working3"/>
      <sheetName val="Working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SACT09"/>
      <sheetName val="MacroData"/>
      <sheetName val="LIFTPROD"/>
      <sheetName val="OLD HEDGING"/>
      <sheetName val="1994 TAX ANALYSIS"/>
      <sheetName val="CASH FLOW"/>
      <sheetName val="OLD HEDGING YTD ETC"/>
      <sheetName val="OLD BS RATIOS"/>
      <sheetName val="PROD SALES &amp; GROSS"/>
      <sheetName val="1994 &amp;1995 TAX CHA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MPAR"/>
      <sheetName val="COVER"/>
      <sheetName val="SUMMARY"/>
      <sheetName val="cover-1"/>
      <sheetName val="graph"/>
      <sheetName val="so,acc kampar"/>
      <sheetName val="DURI"/>
      <sheetName val="So, acc Detail duri"/>
      <sheetName val="SIAK"/>
      <sheetName val="MINAS"/>
      <sheetName val="SO, acc Detail minas"/>
      <sheetName val="HE"/>
      <sheetName val="ADD"/>
      <sheetName val="acc-add"/>
      <sheetName val="cover-2"/>
      <sheetName val="pm-kampar"/>
      <sheetName val="pm-add"/>
      <sheetName val="pm-minas"/>
      <sheetName val="pm-duri"/>
      <sheetName val="pm-he"/>
      <sheetName val="pm. siak"/>
      <sheetName val="SUMMARY SERVICE"/>
      <sheetName val="repair-he"/>
      <sheetName val="repair-kmp"/>
      <sheetName val="repair-duri"/>
      <sheetName val="repair. siak"/>
      <sheetName val="repair-minas"/>
      <sheetName val="repair-add"/>
      <sheetName val="outstand -ADD"/>
      <sheetName val="outs-kampar"/>
      <sheetName val="delaid-srv"/>
      <sheetName val="  "/>
    </sheetNames>
    <sheetDataSet>
      <sheetData sheetId="0" refreshError="1"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7</v>
          </cell>
        </row>
        <row r="19">
          <cell r="A19">
            <v>8</v>
          </cell>
        </row>
        <row r="20">
          <cell r="A20">
            <v>9</v>
          </cell>
        </row>
        <row r="21">
          <cell r="A21">
            <v>10</v>
          </cell>
        </row>
        <row r="22">
          <cell r="A22">
            <v>11</v>
          </cell>
        </row>
        <row r="23">
          <cell r="A23">
            <v>12</v>
          </cell>
        </row>
        <row r="24">
          <cell r="A24">
            <v>13</v>
          </cell>
        </row>
        <row r="25">
          <cell r="A25">
            <v>14</v>
          </cell>
        </row>
        <row r="26">
          <cell r="A26">
            <v>15</v>
          </cell>
        </row>
        <row r="27">
          <cell r="A27">
            <v>16</v>
          </cell>
        </row>
        <row r="28">
          <cell r="A28">
            <v>17</v>
          </cell>
        </row>
        <row r="29">
          <cell r="A29">
            <v>18</v>
          </cell>
        </row>
        <row r="30">
          <cell r="A30">
            <v>19</v>
          </cell>
        </row>
        <row r="31">
          <cell r="A31">
            <v>20</v>
          </cell>
        </row>
        <row r="32">
          <cell r="A32">
            <v>21</v>
          </cell>
        </row>
        <row r="33">
          <cell r="A33">
            <v>22</v>
          </cell>
        </row>
        <row r="34">
          <cell r="A34">
            <v>23</v>
          </cell>
        </row>
        <row r="35">
          <cell r="A35">
            <v>24</v>
          </cell>
        </row>
        <row r="36">
          <cell r="A36">
            <v>25</v>
          </cell>
        </row>
        <row r="37">
          <cell r="A37">
            <v>26</v>
          </cell>
        </row>
        <row r="38">
          <cell r="A38">
            <v>27</v>
          </cell>
        </row>
        <row r="39">
          <cell r="A39">
            <v>28</v>
          </cell>
        </row>
        <row r="40">
          <cell r="A40">
            <v>29</v>
          </cell>
        </row>
        <row r="41">
          <cell r="A41">
            <v>30</v>
          </cell>
        </row>
        <row r="42">
          <cell r="A42">
            <v>31</v>
          </cell>
        </row>
        <row r="43">
          <cell r="A43">
            <v>32</v>
          </cell>
        </row>
        <row r="44">
          <cell r="A44">
            <v>33</v>
          </cell>
        </row>
        <row r="45">
          <cell r="A45">
            <v>34</v>
          </cell>
        </row>
        <row r="46">
          <cell r="A46">
            <v>35</v>
          </cell>
        </row>
        <row r="47">
          <cell r="A47">
            <v>36</v>
          </cell>
        </row>
        <row r="48">
          <cell r="A48">
            <v>37</v>
          </cell>
        </row>
        <row r="49">
          <cell r="A49">
            <v>38</v>
          </cell>
        </row>
        <row r="50">
          <cell r="A50">
            <v>39</v>
          </cell>
        </row>
        <row r="51">
          <cell r="A51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105"/>
      <sheetName val="2102"/>
      <sheetName val="PAY2105JAN"/>
      <sheetName val="PAY2102JAN"/>
      <sheetName val="PAY2102(검증)"/>
      <sheetName val="2102Rp계정별"/>
      <sheetName val="2102Rp거래처별"/>
      <sheetName val="2102U$계정별"/>
      <sheetName val="2102U$계정별 (2)"/>
      <sheetName val="2102U$거래처별"/>
      <sheetName val="2102U$거래처별 (2)"/>
      <sheetName val="2102기타통화계정별"/>
      <sheetName val="2105Rp계정별"/>
      <sheetName val="2105Rp거래처별"/>
      <sheetName val="PAY2105(검증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atrix"/>
      <sheetName val="Matrix_2002"/>
      <sheetName val="2003 Salary Range"/>
      <sheetName val="Tables"/>
      <sheetName val="Stfs0310"/>
      <sheetName val="Sheet1_1"/>
      <sheetName val="Adjustment"/>
      <sheetName val="BS_Scale"/>
      <sheetName val="Dec03"/>
      <sheetName val="Salary Ranges 2002"/>
      <sheetName val="SalRange2"/>
      <sheetName val="Table"/>
      <sheetName val="Total Earnings"/>
      <sheetName val="Eligible-Data"/>
      <sheetName val="Data"/>
      <sheetName val="RM&amp;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PACK"/>
      <sheetName val="UKINPUT"/>
      <sheetName val="GAS PRICE"/>
      <sheetName val="OS Op Prod"/>
      <sheetName val="Prod"/>
      <sheetName val="WD1"/>
      <sheetName val="Prod P70"/>
      <sheetName val="Royprod P50"/>
      <sheetName val="Gas Contracts"/>
      <sheetName val="Liftprod"/>
      <sheetName val="Lifts"/>
      <sheetName val="Equity"/>
      <sheetName val="Prod_Qrt P50"/>
      <sheetName val="Royprod P30"/>
      <sheetName val="Royprod P70"/>
      <sheetName val="Prod_Qrt P70"/>
      <sheetName val="Denmark"/>
      <sheetName val="Norway"/>
      <sheetName val="ECR PROD P70"/>
      <sheetName val="ECR PRO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Depre"/>
      <sheetName val="JKT경비"/>
      <sheetName val="COSTSALES"/>
      <sheetName val="MCOST1"/>
      <sheetName val="Control"/>
      <sheetName val="Contents"/>
      <sheetName val="전제조건"/>
      <sheetName val="Contract"/>
      <sheetName val="BS-RT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Evaluasi"/>
      <sheetName val="010306"/>
      <sheetName val="Data"/>
      <sheetName val="Produksi"/>
      <sheetName val="Target Lost Time"/>
      <sheetName val="Konversi Jarak"/>
      <sheetName val="Reference"/>
      <sheetName val="Sheet1"/>
      <sheetName val="Sheet2"/>
      <sheetName val="Sheet3"/>
      <sheetName val="Test Depre"/>
      <sheetName val="Konversi_Jarak"/>
      <sheetName val="Master_Evaluasi"/>
      <sheetName val="Target_Lost_Time"/>
      <sheetName val="Lists"/>
      <sheetName val="awal bulan"/>
      <sheetName val="FS01"/>
      <sheetName val="Formula"/>
      <sheetName val="CA110_sep10"/>
      <sheetName val="Productivity"/>
      <sheetName val="PRA401"/>
      <sheetName val="Asset List"/>
      <sheetName val="Component History"/>
      <sheetName val="Forecast"/>
      <sheetName val="EX2500FIX"/>
      <sheetName val="Cost Code"/>
      <sheetName val="Parameter"/>
      <sheetName val="Blasting_per_block"/>
      <sheetName val="Master "/>
      <sheetName val="Petrosea"/>
      <sheetName val="DTDummy"/>
      <sheetName val="MASTER"/>
      <sheetName val="KPTJ001"/>
      <sheetName val=" SAF 02"/>
      <sheetName val="Hotel"/>
      <sheetName val="H.Satuan"/>
      <sheetName val="PEXFEE"/>
      <sheetName val="Data Base"/>
      <sheetName val="Master_Evaluasi1"/>
      <sheetName val="Target_Lost_Time1"/>
      <sheetName val="Konversi_Jarak1"/>
      <sheetName val="Master_"/>
      <sheetName val="Data_Base"/>
      <sheetName val="Master_Evaluasi2"/>
      <sheetName val="Target_Lost_Time2"/>
      <sheetName val="Konversi_Jarak2"/>
      <sheetName val="Master_1"/>
      <sheetName val="Data_Base1"/>
      <sheetName val="Master_Evaluasi3"/>
      <sheetName val="Target_Lost_Time3"/>
      <sheetName val="Konversi_Jarak3"/>
      <sheetName val="Master_2"/>
      <sheetName val="Data_Base2"/>
      <sheetName val="1106-M&amp;E"/>
      <sheetName val="1105-B&amp;I-OK"/>
      <sheetName val="PS"/>
      <sheetName val="Plant"/>
      <sheetName val="Row Data"/>
    </sheetNames>
    <sheetDataSet>
      <sheetData sheetId="0">
        <row r="3">
          <cell r="B3">
            <v>38776</v>
          </cell>
        </row>
      </sheetData>
      <sheetData sheetId="1">
        <row r="4">
          <cell r="A4">
            <v>1</v>
          </cell>
        </row>
      </sheetData>
      <sheetData sheetId="2" refreshError="1">
        <row r="3">
          <cell r="B3">
            <v>38776</v>
          </cell>
          <cell r="C3">
            <v>38777</v>
          </cell>
          <cell r="D3">
            <v>38778</v>
          </cell>
          <cell r="E3">
            <v>38779</v>
          </cell>
          <cell r="F3">
            <v>38780</v>
          </cell>
          <cell r="G3">
            <v>38781</v>
          </cell>
          <cell r="H3">
            <v>38782</v>
          </cell>
          <cell r="I3">
            <v>38783</v>
          </cell>
          <cell r="J3">
            <v>38784</v>
          </cell>
          <cell r="K3">
            <v>38785</v>
          </cell>
          <cell r="L3">
            <v>38786</v>
          </cell>
          <cell r="M3">
            <v>38787</v>
          </cell>
          <cell r="N3">
            <v>38788</v>
          </cell>
          <cell r="O3">
            <v>38789</v>
          </cell>
          <cell r="P3">
            <v>38790</v>
          </cell>
          <cell r="Q3">
            <v>38791</v>
          </cell>
          <cell r="R3">
            <v>38792</v>
          </cell>
          <cell r="S3">
            <v>38793</v>
          </cell>
          <cell r="T3">
            <v>38794</v>
          </cell>
          <cell r="U3">
            <v>38795</v>
          </cell>
          <cell r="V3">
            <v>38796</v>
          </cell>
          <cell r="W3">
            <v>38797</v>
          </cell>
          <cell r="X3">
            <v>38798</v>
          </cell>
          <cell r="Y3">
            <v>38799</v>
          </cell>
          <cell r="Z3">
            <v>38800</v>
          </cell>
          <cell r="AA3">
            <v>38801</v>
          </cell>
          <cell r="AB3">
            <v>38802</v>
          </cell>
          <cell r="AC3">
            <v>38803</v>
          </cell>
          <cell r="AD3">
            <v>38804</v>
          </cell>
          <cell r="AE3">
            <v>38805</v>
          </cell>
          <cell r="AF3">
            <v>38806</v>
          </cell>
          <cell r="AG3">
            <v>38807</v>
          </cell>
          <cell r="AH3" t="str">
            <v>Avg</v>
          </cell>
        </row>
        <row r="4">
          <cell r="B4">
            <v>1658</v>
          </cell>
          <cell r="C4">
            <v>1658</v>
          </cell>
          <cell r="D4">
            <v>1646.47</v>
          </cell>
          <cell r="E4">
            <v>1673</v>
          </cell>
          <cell r="F4">
            <v>1673</v>
          </cell>
          <cell r="G4">
            <v>1673</v>
          </cell>
          <cell r="H4">
            <v>1673</v>
          </cell>
          <cell r="I4">
            <v>1673</v>
          </cell>
          <cell r="J4">
            <v>1450</v>
          </cell>
          <cell r="K4">
            <v>1450</v>
          </cell>
          <cell r="AH4">
            <v>1618.8300000000002</v>
          </cell>
        </row>
        <row r="5">
          <cell r="B5">
            <v>805.77</v>
          </cell>
          <cell r="C5">
            <v>805.77</v>
          </cell>
          <cell r="D5">
            <v>786.21</v>
          </cell>
          <cell r="E5">
            <v>809.45</v>
          </cell>
          <cell r="F5">
            <v>809.45</v>
          </cell>
          <cell r="G5">
            <v>809.45</v>
          </cell>
          <cell r="H5">
            <v>809.45</v>
          </cell>
          <cell r="I5">
            <v>809.45</v>
          </cell>
          <cell r="J5">
            <v>830</v>
          </cell>
          <cell r="K5">
            <v>800</v>
          </cell>
          <cell r="AH5">
            <v>807.6922222222222</v>
          </cell>
        </row>
        <row r="6">
          <cell r="B6">
            <v>834.66</v>
          </cell>
          <cell r="C6">
            <v>834.66</v>
          </cell>
          <cell r="D6">
            <v>754.84</v>
          </cell>
          <cell r="E6">
            <v>891.27</v>
          </cell>
          <cell r="F6">
            <v>891.27</v>
          </cell>
          <cell r="G6">
            <v>891.27</v>
          </cell>
          <cell r="H6">
            <v>891.27</v>
          </cell>
          <cell r="I6">
            <v>891.27</v>
          </cell>
          <cell r="J6">
            <v>875</v>
          </cell>
          <cell r="K6">
            <v>875</v>
          </cell>
          <cell r="AH6">
            <v>866.20555555555563</v>
          </cell>
        </row>
        <row r="7">
          <cell r="B7">
            <v>1047.33</v>
          </cell>
          <cell r="C7">
            <v>1047.33</v>
          </cell>
          <cell r="D7">
            <v>1028.78</v>
          </cell>
          <cell r="E7">
            <v>1067.23</v>
          </cell>
          <cell r="F7">
            <v>1067.23</v>
          </cell>
          <cell r="G7">
            <v>1067.23</v>
          </cell>
          <cell r="H7">
            <v>1067.23</v>
          </cell>
          <cell r="I7">
            <v>1067.23</v>
          </cell>
          <cell r="J7">
            <v>1050</v>
          </cell>
          <cell r="K7">
            <v>1050</v>
          </cell>
          <cell r="AH7">
            <v>1056.9177777777777</v>
          </cell>
        </row>
        <row r="8">
          <cell r="B8">
            <v>836.75</v>
          </cell>
          <cell r="C8">
            <v>836.75</v>
          </cell>
          <cell r="D8">
            <v>727.09</v>
          </cell>
          <cell r="E8">
            <v>781.65</v>
          </cell>
          <cell r="F8">
            <v>781.65</v>
          </cell>
          <cell r="G8">
            <v>781.65</v>
          </cell>
          <cell r="H8">
            <v>781.65</v>
          </cell>
          <cell r="I8">
            <v>781.65</v>
          </cell>
          <cell r="J8">
            <v>800</v>
          </cell>
          <cell r="K8">
            <v>800</v>
          </cell>
          <cell r="AH8">
            <v>785.78777777777782</v>
          </cell>
        </row>
        <row r="9">
          <cell r="B9">
            <v>761</v>
          </cell>
          <cell r="C9">
            <v>761</v>
          </cell>
          <cell r="D9">
            <v>737.45</v>
          </cell>
          <cell r="E9">
            <v>850</v>
          </cell>
          <cell r="F9">
            <v>850</v>
          </cell>
          <cell r="G9">
            <v>850</v>
          </cell>
          <cell r="H9">
            <v>850</v>
          </cell>
          <cell r="I9">
            <v>850</v>
          </cell>
          <cell r="J9">
            <v>750</v>
          </cell>
          <cell r="K9">
            <v>750</v>
          </cell>
          <cell r="AH9">
            <v>805.38333333333333</v>
          </cell>
        </row>
        <row r="10">
          <cell r="B10">
            <v>300</v>
          </cell>
          <cell r="C10">
            <v>300</v>
          </cell>
          <cell r="D10">
            <v>361.51</v>
          </cell>
          <cell r="E10">
            <v>388</v>
          </cell>
          <cell r="F10">
            <v>388</v>
          </cell>
          <cell r="G10">
            <v>388</v>
          </cell>
          <cell r="H10">
            <v>388</v>
          </cell>
          <cell r="I10">
            <v>388</v>
          </cell>
          <cell r="J10">
            <v>450</v>
          </cell>
          <cell r="K10">
            <v>450</v>
          </cell>
          <cell r="AH10">
            <v>389.05666666666667</v>
          </cell>
        </row>
        <row r="11">
          <cell r="B11">
            <v>338.61</v>
          </cell>
          <cell r="C11">
            <v>338.61</v>
          </cell>
          <cell r="D11">
            <v>293.01</v>
          </cell>
          <cell r="E11">
            <v>375.06</v>
          </cell>
          <cell r="F11">
            <v>375.06</v>
          </cell>
          <cell r="G11">
            <v>375.06</v>
          </cell>
          <cell r="H11">
            <v>375.06</v>
          </cell>
          <cell r="I11">
            <v>375.06</v>
          </cell>
          <cell r="J11">
            <v>300</v>
          </cell>
          <cell r="K11">
            <v>300</v>
          </cell>
          <cell r="AH11">
            <v>345.21333333333337</v>
          </cell>
        </row>
        <row r="12">
          <cell r="B12">
            <v>266.74</v>
          </cell>
          <cell r="C12">
            <v>266.74</v>
          </cell>
          <cell r="D12">
            <v>264.95</v>
          </cell>
          <cell r="E12">
            <v>333.31</v>
          </cell>
          <cell r="F12">
            <v>333.31</v>
          </cell>
          <cell r="G12">
            <v>333.31</v>
          </cell>
          <cell r="H12">
            <v>333.31</v>
          </cell>
          <cell r="I12">
            <v>333.31</v>
          </cell>
          <cell r="J12">
            <v>300</v>
          </cell>
          <cell r="K12">
            <v>300</v>
          </cell>
          <cell r="AH12">
            <v>310.91555555555556</v>
          </cell>
        </row>
        <row r="14">
          <cell r="B14">
            <v>420</v>
          </cell>
          <cell r="C14">
            <v>420</v>
          </cell>
          <cell r="D14">
            <v>420</v>
          </cell>
          <cell r="E14">
            <v>420</v>
          </cell>
          <cell r="F14">
            <v>420</v>
          </cell>
          <cell r="G14">
            <v>420</v>
          </cell>
          <cell r="H14">
            <v>420</v>
          </cell>
          <cell r="I14">
            <v>420</v>
          </cell>
          <cell r="J14">
            <v>420</v>
          </cell>
          <cell r="K14">
            <v>420</v>
          </cell>
          <cell r="L14">
            <v>420</v>
          </cell>
          <cell r="M14">
            <v>420</v>
          </cell>
          <cell r="N14">
            <v>420</v>
          </cell>
          <cell r="O14">
            <v>420</v>
          </cell>
          <cell r="P14">
            <v>420</v>
          </cell>
          <cell r="Q14">
            <v>420</v>
          </cell>
          <cell r="R14">
            <v>420</v>
          </cell>
          <cell r="S14">
            <v>420</v>
          </cell>
          <cell r="T14">
            <v>420</v>
          </cell>
          <cell r="U14">
            <v>420</v>
          </cell>
          <cell r="V14">
            <v>420</v>
          </cell>
          <cell r="W14">
            <v>420</v>
          </cell>
          <cell r="X14">
            <v>420</v>
          </cell>
          <cell r="Y14">
            <v>420</v>
          </cell>
          <cell r="Z14">
            <v>420</v>
          </cell>
          <cell r="AA14">
            <v>420</v>
          </cell>
          <cell r="AB14">
            <v>420</v>
          </cell>
          <cell r="AC14">
            <v>420</v>
          </cell>
          <cell r="AD14">
            <v>420</v>
          </cell>
          <cell r="AE14">
            <v>420</v>
          </cell>
          <cell r="AF14">
            <v>420</v>
          </cell>
          <cell r="AG14">
            <v>420</v>
          </cell>
          <cell r="AH14">
            <v>420</v>
          </cell>
        </row>
        <row r="15">
          <cell r="B15">
            <v>210</v>
          </cell>
          <cell r="C15">
            <v>210</v>
          </cell>
          <cell r="D15">
            <v>210</v>
          </cell>
          <cell r="E15">
            <v>210</v>
          </cell>
          <cell r="F15">
            <v>210</v>
          </cell>
          <cell r="G15">
            <v>210</v>
          </cell>
          <cell r="H15">
            <v>210</v>
          </cell>
          <cell r="I15">
            <v>210</v>
          </cell>
          <cell r="J15">
            <v>210</v>
          </cell>
          <cell r="K15">
            <v>210</v>
          </cell>
          <cell r="L15">
            <v>210</v>
          </cell>
          <cell r="M15">
            <v>210</v>
          </cell>
          <cell r="N15">
            <v>210</v>
          </cell>
          <cell r="O15">
            <v>210</v>
          </cell>
          <cell r="P15">
            <v>210</v>
          </cell>
          <cell r="Q15">
            <v>210</v>
          </cell>
          <cell r="R15">
            <v>210</v>
          </cell>
          <cell r="S15">
            <v>210</v>
          </cell>
          <cell r="T15">
            <v>210</v>
          </cell>
          <cell r="U15">
            <v>210</v>
          </cell>
          <cell r="V15">
            <v>210</v>
          </cell>
          <cell r="W15">
            <v>210</v>
          </cell>
          <cell r="X15">
            <v>210</v>
          </cell>
          <cell r="Y15">
            <v>210</v>
          </cell>
          <cell r="Z15">
            <v>210</v>
          </cell>
          <cell r="AA15">
            <v>210</v>
          </cell>
          <cell r="AB15">
            <v>210</v>
          </cell>
          <cell r="AC15">
            <v>210</v>
          </cell>
          <cell r="AD15">
            <v>210</v>
          </cell>
          <cell r="AE15">
            <v>210</v>
          </cell>
          <cell r="AF15">
            <v>210</v>
          </cell>
          <cell r="AG15">
            <v>210</v>
          </cell>
          <cell r="AH15">
            <v>210</v>
          </cell>
        </row>
        <row r="16">
          <cell r="B16">
            <v>210</v>
          </cell>
          <cell r="C16">
            <v>210</v>
          </cell>
          <cell r="D16">
            <v>210</v>
          </cell>
          <cell r="E16">
            <v>210</v>
          </cell>
          <cell r="F16">
            <v>210</v>
          </cell>
          <cell r="G16">
            <v>210</v>
          </cell>
          <cell r="H16">
            <v>210</v>
          </cell>
          <cell r="I16">
            <v>210</v>
          </cell>
          <cell r="J16">
            <v>210</v>
          </cell>
          <cell r="K16">
            <v>210</v>
          </cell>
          <cell r="L16">
            <v>210</v>
          </cell>
          <cell r="M16">
            <v>210</v>
          </cell>
          <cell r="N16">
            <v>210</v>
          </cell>
          <cell r="O16">
            <v>210</v>
          </cell>
          <cell r="P16">
            <v>210</v>
          </cell>
          <cell r="Q16">
            <v>210</v>
          </cell>
          <cell r="R16">
            <v>210</v>
          </cell>
          <cell r="S16">
            <v>210</v>
          </cell>
          <cell r="T16">
            <v>210</v>
          </cell>
          <cell r="U16">
            <v>210</v>
          </cell>
          <cell r="V16">
            <v>210</v>
          </cell>
          <cell r="W16">
            <v>210</v>
          </cell>
          <cell r="X16">
            <v>210</v>
          </cell>
          <cell r="Y16">
            <v>210</v>
          </cell>
          <cell r="Z16">
            <v>210</v>
          </cell>
          <cell r="AA16">
            <v>210</v>
          </cell>
          <cell r="AB16">
            <v>210</v>
          </cell>
          <cell r="AC16">
            <v>210</v>
          </cell>
          <cell r="AD16">
            <v>210</v>
          </cell>
          <cell r="AE16">
            <v>210</v>
          </cell>
          <cell r="AF16">
            <v>210</v>
          </cell>
          <cell r="AG16">
            <v>210</v>
          </cell>
          <cell r="AH16">
            <v>210</v>
          </cell>
        </row>
        <row r="20">
          <cell r="B20">
            <v>38776</v>
          </cell>
          <cell r="C20">
            <v>38777</v>
          </cell>
          <cell r="D20">
            <v>38778</v>
          </cell>
          <cell r="E20">
            <v>38779</v>
          </cell>
          <cell r="F20">
            <v>38780</v>
          </cell>
          <cell r="G20">
            <v>38781</v>
          </cell>
          <cell r="H20">
            <v>38782</v>
          </cell>
          <cell r="I20">
            <v>38783</v>
          </cell>
          <cell r="J20">
            <v>38784</v>
          </cell>
          <cell r="K20">
            <v>38785</v>
          </cell>
          <cell r="L20">
            <v>38786</v>
          </cell>
          <cell r="M20">
            <v>38787</v>
          </cell>
          <cell r="N20">
            <v>38788</v>
          </cell>
          <cell r="O20">
            <v>38789</v>
          </cell>
          <cell r="P20">
            <v>38790</v>
          </cell>
          <cell r="Q20">
            <v>38791</v>
          </cell>
          <cell r="R20">
            <v>38792</v>
          </cell>
          <cell r="S20">
            <v>38793</v>
          </cell>
          <cell r="T20">
            <v>38794</v>
          </cell>
          <cell r="U20">
            <v>38795</v>
          </cell>
          <cell r="V20">
            <v>38796</v>
          </cell>
          <cell r="W20">
            <v>38797</v>
          </cell>
          <cell r="X20">
            <v>38798</v>
          </cell>
          <cell r="Y20">
            <v>38799</v>
          </cell>
          <cell r="Z20">
            <v>38800</v>
          </cell>
          <cell r="AA20">
            <v>38801</v>
          </cell>
          <cell r="AB20">
            <v>38802</v>
          </cell>
          <cell r="AC20">
            <v>38803</v>
          </cell>
          <cell r="AD20">
            <v>38804</v>
          </cell>
          <cell r="AE20">
            <v>38805</v>
          </cell>
          <cell r="AF20">
            <v>38806</v>
          </cell>
          <cell r="AG20">
            <v>38807</v>
          </cell>
          <cell r="AH20" t="str">
            <v>Avg</v>
          </cell>
        </row>
        <row r="21">
          <cell r="B21">
            <v>1619.6</v>
          </cell>
          <cell r="C21">
            <v>1646.47</v>
          </cell>
          <cell r="D21">
            <v>1673</v>
          </cell>
          <cell r="E21">
            <v>1676.11</v>
          </cell>
          <cell r="F21">
            <v>1581.88</v>
          </cell>
          <cell r="G21">
            <v>1641.03</v>
          </cell>
          <cell r="H21">
            <v>1452.33</v>
          </cell>
          <cell r="I21">
            <v>1518</v>
          </cell>
          <cell r="J21">
            <v>1515</v>
          </cell>
          <cell r="K21">
            <v>1514.55</v>
          </cell>
          <cell r="AH21">
            <v>1579.8188888888888</v>
          </cell>
        </row>
        <row r="22">
          <cell r="B22">
            <v>787.25</v>
          </cell>
          <cell r="C22">
            <v>786.21</v>
          </cell>
          <cell r="D22">
            <v>809.45</v>
          </cell>
          <cell r="E22">
            <v>812.33</v>
          </cell>
          <cell r="F22">
            <v>798</v>
          </cell>
          <cell r="G22">
            <v>824.77</v>
          </cell>
          <cell r="H22">
            <v>829.95</v>
          </cell>
          <cell r="I22">
            <v>757</v>
          </cell>
          <cell r="J22">
            <v>789</v>
          </cell>
          <cell r="K22">
            <v>794.86</v>
          </cell>
          <cell r="AH22">
            <v>800.17444444444436</v>
          </cell>
        </row>
        <row r="23">
          <cell r="B23">
            <v>835.14</v>
          </cell>
          <cell r="C23">
            <v>754.84</v>
          </cell>
          <cell r="D23">
            <v>891.27</v>
          </cell>
          <cell r="E23">
            <v>763.69</v>
          </cell>
          <cell r="F23">
            <v>839.32</v>
          </cell>
          <cell r="G23">
            <v>699.53</v>
          </cell>
          <cell r="H23">
            <v>874.78</v>
          </cell>
          <cell r="I23">
            <v>835</v>
          </cell>
          <cell r="J23">
            <v>871</v>
          </cell>
          <cell r="K23">
            <v>907.01</v>
          </cell>
          <cell r="AH23">
            <v>826.27111111111117</v>
          </cell>
        </row>
        <row r="24">
          <cell r="B24">
            <v>1098.1500000000001</v>
          </cell>
          <cell r="C24">
            <v>1028.78</v>
          </cell>
          <cell r="D24">
            <v>1067.23</v>
          </cell>
          <cell r="E24">
            <v>1096.25</v>
          </cell>
          <cell r="F24">
            <v>1032.4100000000001</v>
          </cell>
          <cell r="G24">
            <v>1006.15</v>
          </cell>
          <cell r="H24">
            <v>1060.68</v>
          </cell>
          <cell r="I24">
            <v>1062</v>
          </cell>
          <cell r="J24">
            <v>968</v>
          </cell>
          <cell r="K24">
            <v>1091.6400000000001</v>
          </cell>
          <cell r="AH24">
            <v>1045.9044444444444</v>
          </cell>
        </row>
        <row r="25">
          <cell r="B25">
            <v>798.83</v>
          </cell>
          <cell r="C25">
            <v>727.09</v>
          </cell>
          <cell r="D25">
            <v>781.65</v>
          </cell>
          <cell r="E25">
            <v>803.32</v>
          </cell>
          <cell r="F25">
            <v>736.37</v>
          </cell>
          <cell r="G25">
            <v>752.08</v>
          </cell>
          <cell r="H25">
            <v>796.64</v>
          </cell>
          <cell r="I25">
            <v>869</v>
          </cell>
          <cell r="J25">
            <v>882</v>
          </cell>
          <cell r="K25">
            <v>853.16</v>
          </cell>
          <cell r="AH25">
            <v>800.14555555555546</v>
          </cell>
        </row>
        <row r="26">
          <cell r="B26">
            <v>733.74</v>
          </cell>
          <cell r="C26">
            <v>737.45</v>
          </cell>
          <cell r="D26">
            <v>466</v>
          </cell>
          <cell r="E26">
            <v>684.26</v>
          </cell>
          <cell r="F26">
            <v>729.18</v>
          </cell>
          <cell r="G26">
            <v>791.67</v>
          </cell>
          <cell r="H26">
            <v>762.06</v>
          </cell>
          <cell r="I26">
            <v>830</v>
          </cell>
          <cell r="J26">
            <v>833</v>
          </cell>
          <cell r="K26">
            <v>690.33</v>
          </cell>
          <cell r="AH26">
            <v>724.88333333333333</v>
          </cell>
        </row>
        <row r="27">
          <cell r="B27">
            <v>346.46</v>
          </cell>
          <cell r="C27">
            <v>361.51</v>
          </cell>
          <cell r="D27">
            <v>388</v>
          </cell>
          <cell r="E27">
            <v>439.55</v>
          </cell>
          <cell r="F27">
            <v>467.08</v>
          </cell>
          <cell r="G27">
            <v>419.03</v>
          </cell>
          <cell r="H27">
            <v>444.97</v>
          </cell>
          <cell r="I27">
            <v>384</v>
          </cell>
          <cell r="J27">
            <v>460</v>
          </cell>
          <cell r="K27">
            <v>390.21</v>
          </cell>
          <cell r="AH27">
            <v>417.15000000000003</v>
          </cell>
        </row>
        <row r="28">
          <cell r="B28">
            <v>277.68</v>
          </cell>
          <cell r="C28">
            <v>293.01</v>
          </cell>
          <cell r="D28">
            <v>375.06</v>
          </cell>
          <cell r="E28">
            <v>265.24</v>
          </cell>
          <cell r="F28">
            <v>340.77</v>
          </cell>
          <cell r="G28">
            <v>373.28</v>
          </cell>
          <cell r="H28">
            <v>315.69</v>
          </cell>
          <cell r="I28">
            <v>242</v>
          </cell>
          <cell r="J28">
            <v>430</v>
          </cell>
          <cell r="K28">
            <v>331.44</v>
          </cell>
          <cell r="AH28">
            <v>329.61</v>
          </cell>
        </row>
        <row r="29">
          <cell r="B29">
            <v>299.36</v>
          </cell>
          <cell r="C29">
            <v>264.95</v>
          </cell>
          <cell r="D29">
            <v>333.31</v>
          </cell>
          <cell r="E29">
            <v>338.03</v>
          </cell>
          <cell r="F29">
            <v>302.81</v>
          </cell>
          <cell r="G29">
            <v>300.27999999999997</v>
          </cell>
          <cell r="H29">
            <v>316.88</v>
          </cell>
          <cell r="I29">
            <v>223</v>
          </cell>
          <cell r="J29">
            <v>334</v>
          </cell>
          <cell r="K29">
            <v>365.75</v>
          </cell>
          <cell r="AH29">
            <v>308.77888888888884</v>
          </cell>
        </row>
        <row r="30">
          <cell r="K30">
            <v>598.84</v>
          </cell>
        </row>
        <row r="31">
          <cell r="B31">
            <v>421</v>
          </cell>
          <cell r="C31">
            <v>453</v>
          </cell>
          <cell r="D31">
            <v>419</v>
          </cell>
          <cell r="E31">
            <v>264</v>
          </cell>
          <cell r="F31">
            <v>273</v>
          </cell>
          <cell r="G31">
            <v>273</v>
          </cell>
          <cell r="H31">
            <v>143</v>
          </cell>
          <cell r="I31">
            <v>386</v>
          </cell>
          <cell r="J31">
            <v>366</v>
          </cell>
          <cell r="AH31">
            <v>322.125</v>
          </cell>
        </row>
        <row r="32">
          <cell r="B32">
            <v>197</v>
          </cell>
          <cell r="C32">
            <v>213</v>
          </cell>
          <cell r="D32">
            <v>213</v>
          </cell>
          <cell r="E32">
            <v>107</v>
          </cell>
          <cell r="F32">
            <v>94</v>
          </cell>
          <cell r="G32">
            <v>98</v>
          </cell>
          <cell r="H32">
            <v>84</v>
          </cell>
          <cell r="I32">
            <v>218</v>
          </cell>
          <cell r="J32">
            <v>221</v>
          </cell>
          <cell r="AH32">
            <v>156</v>
          </cell>
        </row>
        <row r="33">
          <cell r="B33">
            <v>210</v>
          </cell>
          <cell r="C33">
            <v>212</v>
          </cell>
          <cell r="D33">
            <v>196</v>
          </cell>
          <cell r="E33">
            <v>112</v>
          </cell>
          <cell r="F33">
            <v>123</v>
          </cell>
          <cell r="G33">
            <v>117</v>
          </cell>
          <cell r="H33">
            <v>84</v>
          </cell>
          <cell r="I33">
            <v>190</v>
          </cell>
          <cell r="J33">
            <v>183</v>
          </cell>
          <cell r="AH33">
            <v>152.125</v>
          </cell>
        </row>
        <row r="37">
          <cell r="B37">
            <v>38776</v>
          </cell>
          <cell r="C37">
            <v>38777</v>
          </cell>
          <cell r="D37">
            <v>38778</v>
          </cell>
          <cell r="E37">
            <v>38779</v>
          </cell>
          <cell r="F37">
            <v>38780</v>
          </cell>
          <cell r="G37">
            <v>38781</v>
          </cell>
          <cell r="H37">
            <v>38782</v>
          </cell>
          <cell r="I37">
            <v>38783</v>
          </cell>
          <cell r="J37">
            <v>38784</v>
          </cell>
          <cell r="K37">
            <v>38785</v>
          </cell>
          <cell r="L37">
            <v>38786</v>
          </cell>
          <cell r="M37">
            <v>38787</v>
          </cell>
          <cell r="N37">
            <v>38788</v>
          </cell>
          <cell r="O37">
            <v>38789</v>
          </cell>
          <cell r="P37">
            <v>38790</v>
          </cell>
          <cell r="Q37">
            <v>38791</v>
          </cell>
          <cell r="R37">
            <v>38792</v>
          </cell>
          <cell r="S37">
            <v>38793</v>
          </cell>
          <cell r="T37">
            <v>38794</v>
          </cell>
          <cell r="U37">
            <v>38795</v>
          </cell>
          <cell r="V37">
            <v>38796</v>
          </cell>
          <cell r="W37">
            <v>38797</v>
          </cell>
          <cell r="X37">
            <v>38798</v>
          </cell>
          <cell r="Y37">
            <v>38799</v>
          </cell>
          <cell r="Z37">
            <v>38800</v>
          </cell>
          <cell r="AA37">
            <v>38801</v>
          </cell>
          <cell r="AB37">
            <v>38802</v>
          </cell>
          <cell r="AC37">
            <v>38803</v>
          </cell>
          <cell r="AD37">
            <v>38804</v>
          </cell>
          <cell r="AE37">
            <v>38805</v>
          </cell>
          <cell r="AF37">
            <v>38806</v>
          </cell>
          <cell r="AG37">
            <v>38807</v>
          </cell>
        </row>
        <row r="38">
          <cell r="B38">
            <v>1.7</v>
          </cell>
          <cell r="C38">
            <v>2.2000000000000002</v>
          </cell>
          <cell r="D38">
            <v>2.1</v>
          </cell>
          <cell r="E38">
            <v>2.1</v>
          </cell>
          <cell r="F38">
            <v>1.8</v>
          </cell>
          <cell r="G38">
            <v>1.8</v>
          </cell>
          <cell r="H38">
            <v>1.8</v>
          </cell>
          <cell r="I38">
            <v>1.8</v>
          </cell>
        </row>
        <row r="39">
          <cell r="B39">
            <v>2.4</v>
          </cell>
          <cell r="C39">
            <v>2.5</v>
          </cell>
          <cell r="D39">
            <v>2.1</v>
          </cell>
          <cell r="E39">
            <v>2.8</v>
          </cell>
          <cell r="F39">
            <v>3</v>
          </cell>
          <cell r="G39">
            <v>3</v>
          </cell>
          <cell r="H39">
            <v>3</v>
          </cell>
          <cell r="I39">
            <v>2.2999999999999998</v>
          </cell>
        </row>
        <row r="40">
          <cell r="B40">
            <v>2.8</v>
          </cell>
          <cell r="C40">
            <v>2.5</v>
          </cell>
          <cell r="D40">
            <v>3</v>
          </cell>
          <cell r="E40">
            <v>2.8</v>
          </cell>
          <cell r="F40">
            <v>2.9</v>
          </cell>
          <cell r="G40">
            <v>2.9</v>
          </cell>
          <cell r="H40">
            <v>2.9</v>
          </cell>
          <cell r="I40">
            <v>2.8</v>
          </cell>
        </row>
        <row r="41">
          <cell r="B41">
            <v>1.5</v>
          </cell>
          <cell r="C41">
            <v>1.8</v>
          </cell>
          <cell r="D41">
            <v>1.7</v>
          </cell>
          <cell r="E41">
            <v>1.8</v>
          </cell>
          <cell r="F41">
            <v>1.8</v>
          </cell>
          <cell r="G41">
            <v>1.8</v>
          </cell>
          <cell r="H41">
            <v>1.8</v>
          </cell>
          <cell r="I41">
            <v>1.5</v>
          </cell>
        </row>
        <row r="42">
          <cell r="B42">
            <v>3.4</v>
          </cell>
          <cell r="C42">
            <v>3.3</v>
          </cell>
          <cell r="D42">
            <v>3.4</v>
          </cell>
          <cell r="E42">
            <v>2.8</v>
          </cell>
          <cell r="F42">
            <v>3.3</v>
          </cell>
          <cell r="G42">
            <v>3.3</v>
          </cell>
          <cell r="H42">
            <v>3.3</v>
          </cell>
          <cell r="I42">
            <v>3.4</v>
          </cell>
        </row>
        <row r="43">
          <cell r="B43">
            <v>2.4</v>
          </cell>
          <cell r="C43">
            <v>2.8</v>
          </cell>
          <cell r="D43">
            <v>2.8</v>
          </cell>
          <cell r="E43">
            <v>2.8</v>
          </cell>
          <cell r="F43">
            <v>2.5</v>
          </cell>
          <cell r="G43">
            <v>2.5</v>
          </cell>
          <cell r="H43">
            <v>2.5</v>
          </cell>
          <cell r="I43">
            <v>2.5</v>
          </cell>
        </row>
        <row r="44">
          <cell r="B44">
            <v>1.8</v>
          </cell>
          <cell r="C44">
            <v>1.5</v>
          </cell>
          <cell r="D44">
            <v>1.8</v>
          </cell>
          <cell r="E44">
            <v>1.7</v>
          </cell>
          <cell r="F44">
            <v>1.4</v>
          </cell>
          <cell r="G44">
            <v>1.4</v>
          </cell>
          <cell r="H44">
            <v>1.4</v>
          </cell>
          <cell r="I44">
            <v>1</v>
          </cell>
        </row>
        <row r="45">
          <cell r="B45">
            <v>2.6</v>
          </cell>
          <cell r="C45">
            <v>2.2999999999999998</v>
          </cell>
          <cell r="D45">
            <v>2.8</v>
          </cell>
          <cell r="E45">
            <v>2.6</v>
          </cell>
          <cell r="F45">
            <v>2.4</v>
          </cell>
          <cell r="G45">
            <v>2.4</v>
          </cell>
          <cell r="H45">
            <v>2.4</v>
          </cell>
          <cell r="I45">
            <v>3.2</v>
          </cell>
        </row>
        <row r="46">
          <cell r="B46">
            <v>2.9</v>
          </cell>
          <cell r="C46">
            <v>3.8</v>
          </cell>
          <cell r="D46">
            <v>3.1</v>
          </cell>
          <cell r="E46">
            <v>3.3</v>
          </cell>
          <cell r="F46">
            <v>3.3</v>
          </cell>
          <cell r="G46">
            <v>3.3</v>
          </cell>
          <cell r="H46">
            <v>3.3</v>
          </cell>
          <cell r="I46">
            <v>2.4</v>
          </cell>
        </row>
        <row r="51">
          <cell r="B51">
            <v>38776</v>
          </cell>
          <cell r="C51">
            <v>38777</v>
          </cell>
          <cell r="D51">
            <v>38778</v>
          </cell>
          <cell r="E51">
            <v>38779</v>
          </cell>
          <cell r="F51">
            <v>38780</v>
          </cell>
          <cell r="G51">
            <v>38781</v>
          </cell>
          <cell r="H51">
            <v>38782</v>
          </cell>
          <cell r="I51">
            <v>38783</v>
          </cell>
          <cell r="J51">
            <v>38784</v>
          </cell>
          <cell r="K51">
            <v>38785</v>
          </cell>
          <cell r="L51">
            <v>38786</v>
          </cell>
          <cell r="M51">
            <v>38787</v>
          </cell>
          <cell r="N51">
            <v>38788</v>
          </cell>
          <cell r="O51">
            <v>38789</v>
          </cell>
          <cell r="P51">
            <v>38790</v>
          </cell>
          <cell r="Q51">
            <v>38791</v>
          </cell>
          <cell r="R51">
            <v>38792</v>
          </cell>
          <cell r="S51">
            <v>38793</v>
          </cell>
          <cell r="T51">
            <v>38794</v>
          </cell>
          <cell r="U51">
            <v>38795</v>
          </cell>
          <cell r="V51">
            <v>38796</v>
          </cell>
          <cell r="W51">
            <v>38797</v>
          </cell>
          <cell r="X51">
            <v>38798</v>
          </cell>
          <cell r="Y51">
            <v>38799</v>
          </cell>
          <cell r="Z51">
            <v>38800</v>
          </cell>
          <cell r="AA51">
            <v>38801</v>
          </cell>
          <cell r="AB51">
            <v>38802</v>
          </cell>
          <cell r="AC51">
            <v>38803</v>
          </cell>
          <cell r="AD51">
            <v>38804</v>
          </cell>
          <cell r="AE51">
            <v>38805</v>
          </cell>
          <cell r="AF51">
            <v>38806</v>
          </cell>
          <cell r="AG51">
            <v>38807</v>
          </cell>
        </row>
        <row r="52">
          <cell r="B52">
            <v>2818.6</v>
          </cell>
          <cell r="C52">
            <v>3647.6000000000004</v>
          </cell>
          <cell r="D52">
            <v>3457.587</v>
          </cell>
          <cell r="E52">
            <v>3513.3</v>
          </cell>
          <cell r="F52">
            <v>3011.4</v>
          </cell>
          <cell r="G52">
            <v>3011.4</v>
          </cell>
          <cell r="H52">
            <v>3011.4</v>
          </cell>
          <cell r="I52">
            <v>3011.4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1933.848</v>
          </cell>
          <cell r="C53">
            <v>2014.425</v>
          </cell>
          <cell r="D53">
            <v>1651.0410000000002</v>
          </cell>
          <cell r="E53">
            <v>2266.46</v>
          </cell>
          <cell r="F53">
            <v>2428.3500000000004</v>
          </cell>
          <cell r="G53">
            <v>2428.3500000000004</v>
          </cell>
          <cell r="H53">
            <v>2428.3500000000004</v>
          </cell>
          <cell r="I53">
            <v>1861.7349999999999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2337.0479999999998</v>
          </cell>
          <cell r="C54">
            <v>2086.65</v>
          </cell>
          <cell r="D54">
            <v>2264.52</v>
          </cell>
          <cell r="E54">
            <v>2495.5559999999996</v>
          </cell>
          <cell r="F54">
            <v>2584.683</v>
          </cell>
          <cell r="G54">
            <v>2584.683</v>
          </cell>
          <cell r="H54">
            <v>2584.683</v>
          </cell>
          <cell r="I54">
            <v>2495.5559999999996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1570.9949999999999</v>
          </cell>
          <cell r="C55">
            <v>1885.194</v>
          </cell>
          <cell r="D55">
            <v>1748.9259999999999</v>
          </cell>
          <cell r="E55">
            <v>1921.0140000000001</v>
          </cell>
          <cell r="F55">
            <v>1921.0140000000001</v>
          </cell>
          <cell r="G55">
            <v>1921.0140000000001</v>
          </cell>
          <cell r="H55">
            <v>1921.0140000000001</v>
          </cell>
          <cell r="I55">
            <v>1600.845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2844.95</v>
          </cell>
          <cell r="C56">
            <v>2761.2749999999996</v>
          </cell>
          <cell r="D56">
            <v>2472.1060000000002</v>
          </cell>
          <cell r="E56">
            <v>2188.62</v>
          </cell>
          <cell r="F56">
            <v>2579.4449999999997</v>
          </cell>
          <cell r="G56">
            <v>2579.4449999999997</v>
          </cell>
          <cell r="H56">
            <v>2579.4449999999997</v>
          </cell>
          <cell r="I56">
            <v>2657.6099999999997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1826.3999999999999</v>
          </cell>
          <cell r="C57">
            <v>2130.7999999999997</v>
          </cell>
          <cell r="D57">
            <v>2064.86</v>
          </cell>
          <cell r="E57">
            <v>2380</v>
          </cell>
          <cell r="F57">
            <v>2125</v>
          </cell>
          <cell r="G57">
            <v>2125</v>
          </cell>
          <cell r="H57">
            <v>2125</v>
          </cell>
          <cell r="I57">
            <v>2125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540</v>
          </cell>
          <cell r="C58">
            <v>450</v>
          </cell>
          <cell r="D58">
            <v>650.71799999999996</v>
          </cell>
          <cell r="E58">
            <v>659.6</v>
          </cell>
          <cell r="F58">
            <v>543.19999999999993</v>
          </cell>
          <cell r="G58">
            <v>543.19999999999993</v>
          </cell>
          <cell r="H58">
            <v>543.19999999999993</v>
          </cell>
          <cell r="I58">
            <v>388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880.38600000000008</v>
          </cell>
          <cell r="C59">
            <v>778.803</v>
          </cell>
          <cell r="D59">
            <v>820.42799999999988</v>
          </cell>
          <cell r="E59">
            <v>975.15600000000006</v>
          </cell>
          <cell r="F59">
            <v>900.14400000000001</v>
          </cell>
          <cell r="G59">
            <v>900.14400000000001</v>
          </cell>
          <cell r="H59">
            <v>900.14400000000001</v>
          </cell>
          <cell r="I59">
            <v>1200.192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773.54600000000005</v>
          </cell>
          <cell r="C60">
            <v>1013.612</v>
          </cell>
          <cell r="D60">
            <v>821.34500000000003</v>
          </cell>
          <cell r="E60">
            <v>1099.923</v>
          </cell>
          <cell r="F60">
            <v>1099.923</v>
          </cell>
          <cell r="G60">
            <v>1099.923</v>
          </cell>
          <cell r="H60">
            <v>1099.923</v>
          </cell>
          <cell r="I60">
            <v>799.94399999999996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3">
          <cell r="B63">
            <v>1.7</v>
          </cell>
          <cell r="C63">
            <v>2.2000000000000002</v>
          </cell>
          <cell r="D63">
            <v>2.1</v>
          </cell>
          <cell r="E63">
            <v>2.1</v>
          </cell>
          <cell r="F63">
            <v>1.8</v>
          </cell>
          <cell r="G63">
            <v>1.8</v>
          </cell>
          <cell r="H63">
            <v>1.8</v>
          </cell>
          <cell r="I63">
            <v>1.8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2.4646946667763747</v>
          </cell>
          <cell r="C64">
            <v>2.4819177701297486</v>
          </cell>
          <cell r="D64">
            <v>2.4679376508984143</v>
          </cell>
          <cell r="E64">
            <v>2.4993379535722333</v>
          </cell>
          <cell r="F64">
            <v>2.6801588911426641</v>
          </cell>
          <cell r="G64">
            <v>2.6801588911426641</v>
          </cell>
          <cell r="H64">
            <v>2.6801588911426641</v>
          </cell>
          <cell r="I64">
            <v>2.4272441965291862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B65">
            <v>2.4</v>
          </cell>
          <cell r="C65">
            <v>2.8</v>
          </cell>
          <cell r="D65">
            <v>2.8</v>
          </cell>
          <cell r="E65">
            <v>2.8</v>
          </cell>
          <cell r="F65">
            <v>2.5</v>
          </cell>
          <cell r="G65">
            <v>2.5</v>
          </cell>
          <cell r="H65">
            <v>2.5</v>
          </cell>
          <cell r="I65">
            <v>2.5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1.8</v>
          </cell>
          <cell r="C66">
            <v>1.5</v>
          </cell>
          <cell r="D66">
            <v>1.8</v>
          </cell>
          <cell r="E66">
            <v>1.7</v>
          </cell>
          <cell r="F66">
            <v>1.4</v>
          </cell>
          <cell r="G66">
            <v>1.4</v>
          </cell>
          <cell r="H66">
            <v>1.4</v>
          </cell>
          <cell r="I66">
            <v>1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2.7321912942925581</v>
          </cell>
          <cell r="C67">
            <v>2.9609564714627901</v>
          </cell>
          <cell r="D67">
            <v>2.942456448490931</v>
          </cell>
          <cell r="E67">
            <v>2.9293716560554515</v>
          </cell>
          <cell r="F67">
            <v>2.823477843499866</v>
          </cell>
          <cell r="G67">
            <v>2.823477843499866</v>
          </cell>
          <cell r="H67">
            <v>2.823477843499866</v>
          </cell>
          <cell r="I67">
            <v>2.8235752502223415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2.2669134717310619</v>
          </cell>
          <cell r="C68">
            <v>2.4483430819143628</v>
          </cell>
          <cell r="D68">
            <v>2.4167851206988762</v>
          </cell>
          <cell r="E68">
            <v>2.4410241638617536</v>
          </cell>
          <cell r="F68">
            <v>2.3982746475435102</v>
          </cell>
          <cell r="G68">
            <v>2.3982746475435102</v>
          </cell>
          <cell r="H68">
            <v>2.3982746475435102</v>
          </cell>
          <cell r="I68">
            <v>2.2514087797828695</v>
          </cell>
          <cell r="J68">
            <v>0</v>
          </cell>
          <cell r="K68">
            <v>0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  <cell r="T68" t="e">
            <v>#DIV/0!</v>
          </cell>
          <cell r="U68" t="e">
            <v>#DIV/0!</v>
          </cell>
          <cell r="V68" t="e">
            <v>#DIV/0!</v>
          </cell>
          <cell r="W68" t="e">
            <v>#DIV/0!</v>
          </cell>
          <cell r="X68" t="e">
            <v>#DIV/0!</v>
          </cell>
          <cell r="Y68" t="e">
            <v>#DIV/0!</v>
          </cell>
          <cell r="Z68" t="e">
            <v>#DIV/0!</v>
          </cell>
          <cell r="AA68" t="e">
            <v>#DIV/0!</v>
          </cell>
          <cell r="AB68" t="e">
            <v>#DIV/0!</v>
          </cell>
          <cell r="AC68" t="e">
            <v>#DIV/0!</v>
          </cell>
          <cell r="AD68" t="e">
            <v>#DIV/0!</v>
          </cell>
          <cell r="AE68" t="e">
            <v>#DIV/0!</v>
          </cell>
          <cell r="AF68" t="e">
            <v>#DIV/0!</v>
          </cell>
          <cell r="AG68" t="e">
            <v>#DIV/0!</v>
          </cell>
        </row>
        <row r="69">
          <cell r="B69">
            <v>0.63235859231368841</v>
          </cell>
          <cell r="C69">
            <v>0.60292665145096636</v>
          </cell>
          <cell r="D69">
            <v>0.60292665145096636</v>
          </cell>
          <cell r="E69">
            <v>0.60292665145096636</v>
          </cell>
          <cell r="F69">
            <v>0.61707549824002628</v>
          </cell>
          <cell r="G69">
            <v>0.61707549824002628</v>
          </cell>
          <cell r="H69">
            <v>0.61707549824002628</v>
          </cell>
          <cell r="I69">
            <v>0.63235859231368841</v>
          </cell>
          <cell r="J69">
            <v>0</v>
          </cell>
          <cell r="K69">
            <v>0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  <cell r="T69" t="e">
            <v>#DIV/0!</v>
          </cell>
          <cell r="U69" t="e">
            <v>#DIV/0!</v>
          </cell>
          <cell r="V69" t="e">
            <v>#DIV/0!</v>
          </cell>
          <cell r="W69" t="e">
            <v>#DIV/0!</v>
          </cell>
          <cell r="X69" t="e">
            <v>#DIV/0!</v>
          </cell>
          <cell r="Y69" t="e">
            <v>#DIV/0!</v>
          </cell>
          <cell r="Z69" t="e">
            <v>#DIV/0!</v>
          </cell>
          <cell r="AA69" t="e">
            <v>#DIV/0!</v>
          </cell>
          <cell r="AB69" t="e">
            <v>#DIV/0!</v>
          </cell>
          <cell r="AC69" t="e">
            <v>#DIV/0!</v>
          </cell>
          <cell r="AD69" t="e">
            <v>#DIV/0!</v>
          </cell>
          <cell r="AE69" t="e">
            <v>#DIV/0!</v>
          </cell>
          <cell r="AF69" t="e">
            <v>#DIV/0!</v>
          </cell>
          <cell r="AG69" t="e">
            <v>#DIV/0!</v>
          </cell>
        </row>
        <row r="73">
          <cell r="B73">
            <v>38776</v>
          </cell>
          <cell r="C73">
            <v>38777</v>
          </cell>
          <cell r="D73">
            <v>38778</v>
          </cell>
          <cell r="E73">
            <v>38779</v>
          </cell>
          <cell r="F73">
            <v>38780</v>
          </cell>
          <cell r="G73">
            <v>38781</v>
          </cell>
          <cell r="H73">
            <v>38782</v>
          </cell>
          <cell r="I73">
            <v>38783</v>
          </cell>
          <cell r="J73">
            <v>38784</v>
          </cell>
          <cell r="K73">
            <v>38785</v>
          </cell>
          <cell r="L73">
            <v>38786</v>
          </cell>
          <cell r="M73">
            <v>38787</v>
          </cell>
          <cell r="N73">
            <v>38788</v>
          </cell>
          <cell r="O73">
            <v>38789</v>
          </cell>
          <cell r="P73">
            <v>38790</v>
          </cell>
          <cell r="Q73">
            <v>38791</v>
          </cell>
          <cell r="R73">
            <v>38792</v>
          </cell>
          <cell r="S73">
            <v>38793</v>
          </cell>
          <cell r="T73">
            <v>38794</v>
          </cell>
          <cell r="U73">
            <v>38795</v>
          </cell>
          <cell r="V73">
            <v>38796</v>
          </cell>
          <cell r="W73">
            <v>38797</v>
          </cell>
          <cell r="X73">
            <v>38798</v>
          </cell>
          <cell r="Y73">
            <v>38799</v>
          </cell>
          <cell r="Z73">
            <v>38800</v>
          </cell>
          <cell r="AA73">
            <v>38801</v>
          </cell>
          <cell r="AB73">
            <v>38802</v>
          </cell>
          <cell r="AC73">
            <v>38803</v>
          </cell>
          <cell r="AD73">
            <v>38804</v>
          </cell>
          <cell r="AE73">
            <v>38805</v>
          </cell>
          <cell r="AF73">
            <v>38806</v>
          </cell>
          <cell r="AG73">
            <v>38807</v>
          </cell>
          <cell r="AH73" t="str">
            <v>AVG</v>
          </cell>
        </row>
        <row r="74">
          <cell r="B74">
            <v>0.95</v>
          </cell>
          <cell r="C74">
            <v>0.95</v>
          </cell>
          <cell r="D74">
            <v>0.98</v>
          </cell>
          <cell r="E74">
            <v>0.96</v>
          </cell>
          <cell r="F74">
            <v>0.95</v>
          </cell>
          <cell r="G74">
            <v>0.89900000000000002</v>
          </cell>
          <cell r="H74">
            <v>0.9</v>
          </cell>
          <cell r="I74">
            <v>0.9</v>
          </cell>
          <cell r="J74">
            <v>0.95</v>
          </cell>
          <cell r="K74">
            <v>0.95</v>
          </cell>
          <cell r="AH74">
            <v>0.93889999999999996</v>
          </cell>
        </row>
        <row r="75">
          <cell r="B75">
            <v>0.92500000000000004</v>
          </cell>
          <cell r="C75">
            <v>0.92500000000000004</v>
          </cell>
          <cell r="D75">
            <v>0.92</v>
          </cell>
          <cell r="E75">
            <v>0.85</v>
          </cell>
          <cell r="F75">
            <v>0.88</v>
          </cell>
          <cell r="G75">
            <v>0.88</v>
          </cell>
          <cell r="H75">
            <v>0.92</v>
          </cell>
          <cell r="I75">
            <v>0.92</v>
          </cell>
          <cell r="J75">
            <v>0.86</v>
          </cell>
          <cell r="K75">
            <v>0.9</v>
          </cell>
          <cell r="AH75">
            <v>0.89800000000000002</v>
          </cell>
        </row>
        <row r="76">
          <cell r="B76">
            <v>0.95</v>
          </cell>
          <cell r="C76">
            <v>0.95</v>
          </cell>
          <cell r="D76">
            <v>0.75</v>
          </cell>
          <cell r="E76">
            <v>0.97</v>
          </cell>
          <cell r="F76">
            <v>0.95</v>
          </cell>
          <cell r="G76">
            <v>0.749</v>
          </cell>
          <cell r="H76">
            <v>0.9</v>
          </cell>
          <cell r="I76">
            <v>0.9</v>
          </cell>
          <cell r="J76">
            <v>0.95</v>
          </cell>
          <cell r="K76">
            <v>0.95</v>
          </cell>
          <cell r="AH76">
            <v>0.90190000000000003</v>
          </cell>
        </row>
        <row r="77">
          <cell r="B77">
            <v>0.95</v>
          </cell>
          <cell r="C77">
            <v>0.6</v>
          </cell>
          <cell r="D77">
            <v>0.95</v>
          </cell>
          <cell r="E77">
            <v>0.95</v>
          </cell>
          <cell r="F77">
            <v>0.95</v>
          </cell>
          <cell r="G77">
            <v>1</v>
          </cell>
          <cell r="H77">
            <v>1</v>
          </cell>
          <cell r="I77">
            <v>1</v>
          </cell>
          <cell r="J77">
            <v>0.95</v>
          </cell>
          <cell r="K77">
            <v>0.95</v>
          </cell>
          <cell r="AH77">
            <v>0.92999999999999994</v>
          </cell>
        </row>
        <row r="78">
          <cell r="B78">
            <v>0.7</v>
          </cell>
          <cell r="C78">
            <v>0.92500000000000004</v>
          </cell>
          <cell r="D78">
            <v>0.9</v>
          </cell>
          <cell r="E78">
            <v>0.95</v>
          </cell>
          <cell r="F78">
            <v>0.95</v>
          </cell>
          <cell r="G78">
            <v>0.995</v>
          </cell>
          <cell r="H78">
            <v>0.5</v>
          </cell>
          <cell r="I78">
            <v>0.5</v>
          </cell>
          <cell r="J78">
            <v>0.95</v>
          </cell>
          <cell r="K78">
            <v>0.9</v>
          </cell>
          <cell r="AH78">
            <v>0.82699999999999996</v>
          </cell>
        </row>
        <row r="80">
          <cell r="B80">
            <v>0.96</v>
          </cell>
          <cell r="C80">
            <v>0.96</v>
          </cell>
          <cell r="D80">
            <v>0.96</v>
          </cell>
          <cell r="E80">
            <v>0.97</v>
          </cell>
          <cell r="F80">
            <v>0.91</v>
          </cell>
          <cell r="G80">
            <v>0.79600000000000004</v>
          </cell>
          <cell r="H80">
            <v>0.8</v>
          </cell>
          <cell r="I80">
            <v>0.8</v>
          </cell>
          <cell r="J80">
            <v>0.68</v>
          </cell>
          <cell r="K80">
            <v>0.8</v>
          </cell>
          <cell r="AH80">
            <v>0.86359999999999992</v>
          </cell>
        </row>
        <row r="81">
          <cell r="B81">
            <v>0.83340000000000003</v>
          </cell>
          <cell r="C81">
            <v>0.83330000000000004</v>
          </cell>
          <cell r="D81">
            <v>0.84</v>
          </cell>
          <cell r="E81">
            <v>0.86660000000000004</v>
          </cell>
          <cell r="F81">
            <v>0.87</v>
          </cell>
          <cell r="G81">
            <v>0.88200000000000001</v>
          </cell>
          <cell r="H81">
            <v>0.9</v>
          </cell>
          <cell r="I81">
            <v>0.9</v>
          </cell>
          <cell r="J81">
            <v>0.83</v>
          </cell>
          <cell r="K81">
            <v>0.83</v>
          </cell>
          <cell r="AH81">
            <v>0.85853000000000002</v>
          </cell>
        </row>
        <row r="82">
          <cell r="B82">
            <v>0.91180000000000005</v>
          </cell>
          <cell r="C82">
            <v>0.9264</v>
          </cell>
          <cell r="D82">
            <v>0.92</v>
          </cell>
          <cell r="E82">
            <v>0.91169999999999995</v>
          </cell>
          <cell r="F82">
            <v>0.95</v>
          </cell>
          <cell r="G82">
            <v>0.95899999999999996</v>
          </cell>
          <cell r="H82">
            <v>0.92</v>
          </cell>
          <cell r="I82">
            <v>0.92</v>
          </cell>
          <cell r="J82">
            <v>0.92</v>
          </cell>
          <cell r="K82">
            <v>0.91</v>
          </cell>
          <cell r="AH82">
            <v>0.9248900000000001</v>
          </cell>
        </row>
        <row r="86">
          <cell r="B86">
            <v>38776</v>
          </cell>
          <cell r="C86">
            <v>38777</v>
          </cell>
          <cell r="D86">
            <v>38778</v>
          </cell>
          <cell r="E86">
            <v>38779</v>
          </cell>
          <cell r="F86">
            <v>38780</v>
          </cell>
          <cell r="G86">
            <v>38781</v>
          </cell>
          <cell r="H86">
            <v>38782</v>
          </cell>
          <cell r="I86">
            <v>38783</v>
          </cell>
          <cell r="J86">
            <v>38784</v>
          </cell>
          <cell r="K86">
            <v>38785</v>
          </cell>
          <cell r="L86">
            <v>38786</v>
          </cell>
          <cell r="M86">
            <v>38787</v>
          </cell>
          <cell r="N86">
            <v>38788</v>
          </cell>
          <cell r="O86">
            <v>38789</v>
          </cell>
          <cell r="P86">
            <v>38790</v>
          </cell>
          <cell r="Q86">
            <v>38791</v>
          </cell>
          <cell r="R86">
            <v>38792</v>
          </cell>
          <cell r="S86">
            <v>38793</v>
          </cell>
          <cell r="T86">
            <v>38794</v>
          </cell>
          <cell r="U86">
            <v>38795</v>
          </cell>
          <cell r="V86">
            <v>38796</v>
          </cell>
          <cell r="W86">
            <v>38797</v>
          </cell>
          <cell r="X86">
            <v>38798</v>
          </cell>
          <cell r="Y86">
            <v>38799</v>
          </cell>
          <cell r="Z86">
            <v>38800</v>
          </cell>
          <cell r="AA86">
            <v>38801</v>
          </cell>
          <cell r="AB86">
            <v>38802</v>
          </cell>
          <cell r="AC86">
            <v>38803</v>
          </cell>
          <cell r="AD86">
            <v>38804</v>
          </cell>
          <cell r="AE86">
            <v>38805</v>
          </cell>
          <cell r="AF86">
            <v>38806</v>
          </cell>
          <cell r="AG86">
            <v>38807</v>
          </cell>
          <cell r="AH86" t="str">
            <v>AVG</v>
          </cell>
        </row>
        <row r="87">
          <cell r="B87">
            <v>0.97919999999999996</v>
          </cell>
          <cell r="C87">
            <v>1</v>
          </cell>
          <cell r="D87">
            <v>1</v>
          </cell>
          <cell r="E87">
            <v>0.99650000000000005</v>
          </cell>
          <cell r="F87">
            <v>0.89929999999999999</v>
          </cell>
          <cell r="G87">
            <v>0.98960000000000004</v>
          </cell>
          <cell r="H87">
            <v>0.93059999999999998</v>
          </cell>
          <cell r="I87">
            <v>1</v>
          </cell>
          <cell r="J87">
            <v>1</v>
          </cell>
          <cell r="AH87">
            <v>0.97724444444444458</v>
          </cell>
        </row>
        <row r="88">
          <cell r="B88">
            <v>0.99219999999999997</v>
          </cell>
          <cell r="C88">
            <v>0.9627</v>
          </cell>
          <cell r="D88">
            <v>0.95920000000000005</v>
          </cell>
          <cell r="E88">
            <v>0.90969999999999995</v>
          </cell>
          <cell r="F88">
            <v>0.84719999999999995</v>
          </cell>
          <cell r="G88">
            <v>0.80159999999999998</v>
          </cell>
          <cell r="H88">
            <v>0.95309999999999995</v>
          </cell>
          <cell r="I88">
            <v>0.87170000000000003</v>
          </cell>
          <cell r="J88">
            <v>0.87150000000000005</v>
          </cell>
          <cell r="AH88">
            <v>0.90765555555555544</v>
          </cell>
        </row>
        <row r="89">
          <cell r="B89">
            <v>0.94099999999999995</v>
          </cell>
          <cell r="C89">
            <v>0.93400000000000005</v>
          </cell>
          <cell r="D89">
            <v>0.83330000000000004</v>
          </cell>
          <cell r="E89">
            <v>1</v>
          </cell>
          <cell r="F89">
            <v>0.73260000000000003</v>
          </cell>
          <cell r="G89">
            <v>0.99170000000000003</v>
          </cell>
          <cell r="H89">
            <v>0.94789999999999996</v>
          </cell>
          <cell r="I89">
            <v>1</v>
          </cell>
          <cell r="J89">
            <v>0.89929999999999999</v>
          </cell>
          <cell r="AH89">
            <v>0.91997777777777778</v>
          </cell>
        </row>
        <row r="90">
          <cell r="B90">
            <v>1</v>
          </cell>
          <cell r="C90">
            <v>0.59719999999999995</v>
          </cell>
          <cell r="D90">
            <v>0.71179999999999999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0.99309999999999998</v>
          </cell>
          <cell r="J90">
            <v>0.97219999999999995</v>
          </cell>
          <cell r="AH90">
            <v>0.91936666666666667</v>
          </cell>
        </row>
        <row r="91">
          <cell r="B91">
            <v>0.89059999999999995</v>
          </cell>
          <cell r="C91">
            <v>1</v>
          </cell>
          <cell r="D91">
            <v>0.98260000000000003</v>
          </cell>
          <cell r="E91">
            <v>1</v>
          </cell>
          <cell r="F91">
            <v>0.98440000000000005</v>
          </cell>
          <cell r="G91">
            <v>0.98089999999999999</v>
          </cell>
          <cell r="H91">
            <v>0.82640000000000002</v>
          </cell>
          <cell r="I91">
            <v>1</v>
          </cell>
          <cell r="J91">
            <v>1</v>
          </cell>
          <cell r="AH91">
            <v>0.96276666666666677</v>
          </cell>
        </row>
        <row r="93">
          <cell r="B93">
            <v>1</v>
          </cell>
          <cell r="C93">
            <v>0.97289999999999999</v>
          </cell>
          <cell r="D93">
            <v>0.99860000000000004</v>
          </cell>
          <cell r="E93">
            <v>1</v>
          </cell>
          <cell r="F93">
            <v>0.78610000000000002</v>
          </cell>
          <cell r="G93">
            <v>0.76600000000000001</v>
          </cell>
          <cell r="H93">
            <v>0.7</v>
          </cell>
          <cell r="I93">
            <v>0.57720000000000005</v>
          </cell>
          <cell r="J93">
            <v>0.62709999999999999</v>
          </cell>
          <cell r="AH93">
            <v>0.82532222222222229</v>
          </cell>
        </row>
        <row r="94">
          <cell r="B94">
            <v>0.85880000000000001</v>
          </cell>
          <cell r="C94">
            <v>0.82620000000000005</v>
          </cell>
          <cell r="D94">
            <v>0.81830000000000003</v>
          </cell>
          <cell r="E94">
            <v>0.87819999999999998</v>
          </cell>
          <cell r="F94">
            <v>0.87690000000000001</v>
          </cell>
          <cell r="G94">
            <v>0.85829999999999995</v>
          </cell>
          <cell r="H94">
            <v>0.93799999999999994</v>
          </cell>
          <cell r="I94">
            <v>0.88270000000000004</v>
          </cell>
          <cell r="J94">
            <v>0.8861</v>
          </cell>
          <cell r="AH94">
            <v>0.8692777777777777</v>
          </cell>
        </row>
        <row r="95">
          <cell r="B95">
            <v>0.91159999999999997</v>
          </cell>
          <cell r="C95">
            <v>0.85289999999999999</v>
          </cell>
          <cell r="D95">
            <v>0.97760000000000002</v>
          </cell>
          <cell r="E95">
            <v>0.97909999999999997</v>
          </cell>
          <cell r="F95">
            <v>0.97360000000000002</v>
          </cell>
          <cell r="G95">
            <v>0.98380000000000001</v>
          </cell>
          <cell r="H95">
            <v>0.99019999999999997</v>
          </cell>
          <cell r="I95">
            <v>0.95750000000000002</v>
          </cell>
          <cell r="J95">
            <v>0.95940000000000003</v>
          </cell>
          <cell r="AH95">
            <v>0.95396666666666663</v>
          </cell>
        </row>
        <row r="99">
          <cell r="B99">
            <v>38776</v>
          </cell>
          <cell r="C99">
            <v>38777</v>
          </cell>
          <cell r="D99">
            <v>38778</v>
          </cell>
          <cell r="E99">
            <v>38779</v>
          </cell>
          <cell r="F99">
            <v>38780</v>
          </cell>
          <cell r="G99">
            <v>38781</v>
          </cell>
          <cell r="H99">
            <v>38782</v>
          </cell>
          <cell r="I99">
            <v>38783</v>
          </cell>
          <cell r="J99">
            <v>38784</v>
          </cell>
          <cell r="K99">
            <v>38785</v>
          </cell>
          <cell r="L99">
            <v>38786</v>
          </cell>
          <cell r="M99">
            <v>38787</v>
          </cell>
          <cell r="N99">
            <v>38788</v>
          </cell>
          <cell r="O99">
            <v>38789</v>
          </cell>
          <cell r="P99">
            <v>38790</v>
          </cell>
          <cell r="Q99">
            <v>38791</v>
          </cell>
          <cell r="R99">
            <v>38792</v>
          </cell>
          <cell r="S99">
            <v>38793</v>
          </cell>
          <cell r="T99">
            <v>38794</v>
          </cell>
          <cell r="U99">
            <v>38795</v>
          </cell>
          <cell r="V99">
            <v>38796</v>
          </cell>
          <cell r="W99">
            <v>38797</v>
          </cell>
          <cell r="X99">
            <v>38798</v>
          </cell>
          <cell r="Y99">
            <v>38799</v>
          </cell>
          <cell r="Z99">
            <v>38800</v>
          </cell>
          <cell r="AA99">
            <v>38801</v>
          </cell>
          <cell r="AB99">
            <v>38802</v>
          </cell>
          <cell r="AC99">
            <v>38803</v>
          </cell>
          <cell r="AD99">
            <v>38804</v>
          </cell>
          <cell r="AE99">
            <v>38805</v>
          </cell>
          <cell r="AF99">
            <v>38806</v>
          </cell>
          <cell r="AG99">
            <v>38807</v>
          </cell>
        </row>
        <row r="100">
          <cell r="B100">
            <v>0.69069852049478531</v>
          </cell>
          <cell r="C100">
            <v>0.89160401002506262</v>
          </cell>
          <cell r="D100">
            <v>0.89492225461613217</v>
          </cell>
          <cell r="E100">
            <v>0.69392041090629797</v>
          </cell>
          <cell r="F100">
            <v>0.89160401002506262</v>
          </cell>
          <cell r="G100">
            <v>0.88545473806875363</v>
          </cell>
          <cell r="H100">
            <v>0.88558201058201058</v>
          </cell>
          <cell r="I100">
            <v>0.88558201058201058</v>
          </cell>
          <cell r="J100">
            <v>0.89160401002506262</v>
          </cell>
          <cell r="K100">
            <v>0.89160401002506262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0.66303400174367921</v>
          </cell>
          <cell r="C101">
            <v>0.86936936936936948</v>
          </cell>
          <cell r="D101">
            <v>0.8686594202898551</v>
          </cell>
          <cell r="E101">
            <v>0.63330170777988615</v>
          </cell>
          <cell r="F101">
            <v>0.86268939393939403</v>
          </cell>
          <cell r="G101">
            <v>0.86268939393939403</v>
          </cell>
          <cell r="H101">
            <v>0.8686594202898551</v>
          </cell>
          <cell r="I101">
            <v>0.8686594202898551</v>
          </cell>
          <cell r="J101">
            <v>0.85949612403100784</v>
          </cell>
          <cell r="K101">
            <v>0.86574074074074081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0.67190152801358227</v>
          </cell>
          <cell r="C102">
            <v>0.8728070175438597</v>
          </cell>
          <cell r="D102">
            <v>0.83888888888888891</v>
          </cell>
          <cell r="E102">
            <v>0.67866644496175588</v>
          </cell>
          <cell r="F102">
            <v>0.8728070175438597</v>
          </cell>
          <cell r="G102">
            <v>0.8386737872719181</v>
          </cell>
          <cell r="H102">
            <v>0.86574074074074081</v>
          </cell>
          <cell r="I102">
            <v>0.86574074074074081</v>
          </cell>
          <cell r="J102">
            <v>0.8728070175438597</v>
          </cell>
          <cell r="K102">
            <v>0.8728070175438597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0.65310453553237924</v>
          </cell>
          <cell r="C103">
            <v>0.76884920634920628</v>
          </cell>
          <cell r="D103">
            <v>0.85401002506265655</v>
          </cell>
          <cell r="E103">
            <v>0.65310453553237924</v>
          </cell>
          <cell r="F103">
            <v>0.85401002506265655</v>
          </cell>
          <cell r="G103">
            <v>0.86130952380952375</v>
          </cell>
          <cell r="H103">
            <v>0.86130952380952375</v>
          </cell>
          <cell r="I103">
            <v>0.86130952380952375</v>
          </cell>
          <cell r="J103">
            <v>0.85401002506265655</v>
          </cell>
          <cell r="K103">
            <v>0.85401002506265655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</row>
        <row r="104">
          <cell r="B104">
            <v>0.52921329822251473</v>
          </cell>
          <cell r="C104">
            <v>0.8500643500643501</v>
          </cell>
          <cell r="D104">
            <v>0.84589947089947093</v>
          </cell>
          <cell r="E104">
            <v>0.65310453553237924</v>
          </cell>
          <cell r="F104">
            <v>0.85401002506265655</v>
          </cell>
          <cell r="G104">
            <v>0.86061258674323993</v>
          </cell>
          <cell r="H104">
            <v>0.72261904761904761</v>
          </cell>
          <cell r="I104">
            <v>0.72261904761904761</v>
          </cell>
          <cell r="J104">
            <v>0.85401002506265655</v>
          </cell>
          <cell r="K104">
            <v>0.84589947089947093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</row>
        <row r="106">
          <cell r="B106">
            <v>0.64328383683222401</v>
          </cell>
          <cell r="C106">
            <v>0.84209656084656082</v>
          </cell>
          <cell r="D106">
            <v>0.84209656084656082</v>
          </cell>
          <cell r="E106">
            <v>0.64696132305044851</v>
          </cell>
          <cell r="F106">
            <v>0.83342054770626195</v>
          </cell>
          <cell r="G106">
            <v>0.80956369147323914</v>
          </cell>
          <cell r="H106">
            <v>0.81051587301587302</v>
          </cell>
          <cell r="I106">
            <v>0.81051587301587302</v>
          </cell>
          <cell r="J106">
            <v>0.77707749766573286</v>
          </cell>
          <cell r="K106">
            <v>0.81051587301587302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B107">
            <v>0.55969344265054799</v>
          </cell>
          <cell r="C107">
            <v>0.78868202347141503</v>
          </cell>
          <cell r="D107">
            <v>0.79036753590325015</v>
          </cell>
          <cell r="E107">
            <v>0.57656186834175716</v>
          </cell>
          <cell r="F107">
            <v>0.79759624156175879</v>
          </cell>
          <cell r="G107">
            <v>0.80035003419357165</v>
          </cell>
          <cell r="H107">
            <v>0.80434303350970027</v>
          </cell>
          <cell r="I107">
            <v>0.80434303350970027</v>
          </cell>
          <cell r="J107">
            <v>0.78784184356473508</v>
          </cell>
          <cell r="K107">
            <v>0.78784184356473508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B108">
            <v>0.59755265968958848</v>
          </cell>
          <cell r="C108">
            <v>0.80991875017134085</v>
          </cell>
          <cell r="D108">
            <v>0.8085964458247068</v>
          </cell>
          <cell r="E108">
            <v>0.59750851717118214</v>
          </cell>
          <cell r="F108">
            <v>0.81464076858813705</v>
          </cell>
          <cell r="G108">
            <v>0.81638032341890532</v>
          </cell>
          <cell r="H108">
            <v>0.8085964458247068</v>
          </cell>
          <cell r="I108">
            <v>0.8085964458247068</v>
          </cell>
          <cell r="J108">
            <v>0.8085964458247068</v>
          </cell>
          <cell r="K108">
            <v>0.80649311006453872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12">
          <cell r="B112">
            <v>38776</v>
          </cell>
          <cell r="C112">
            <v>38777</v>
          </cell>
          <cell r="D112">
            <v>38778</v>
          </cell>
          <cell r="E112">
            <v>38779</v>
          </cell>
          <cell r="F112">
            <v>38780</v>
          </cell>
          <cell r="G112">
            <v>38781</v>
          </cell>
          <cell r="H112">
            <v>38782</v>
          </cell>
          <cell r="I112">
            <v>38783</v>
          </cell>
          <cell r="J112">
            <v>38784</v>
          </cell>
          <cell r="K112">
            <v>38785</v>
          </cell>
          <cell r="L112">
            <v>38786</v>
          </cell>
          <cell r="M112">
            <v>38787</v>
          </cell>
          <cell r="N112">
            <v>38788</v>
          </cell>
          <cell r="O112">
            <v>38789</v>
          </cell>
          <cell r="P112">
            <v>38790</v>
          </cell>
          <cell r="Q112">
            <v>38791</v>
          </cell>
          <cell r="R112">
            <v>38792</v>
          </cell>
          <cell r="S112">
            <v>38793</v>
          </cell>
          <cell r="T112">
            <v>38794</v>
          </cell>
          <cell r="U112">
            <v>38795</v>
          </cell>
          <cell r="V112">
            <v>38796</v>
          </cell>
          <cell r="W112">
            <v>38797</v>
          </cell>
          <cell r="X112">
            <v>38798</v>
          </cell>
          <cell r="Y112">
            <v>38799</v>
          </cell>
          <cell r="Z112">
            <v>38800</v>
          </cell>
          <cell r="AA112">
            <v>38801</v>
          </cell>
          <cell r="AB112">
            <v>38802</v>
          </cell>
          <cell r="AC112">
            <v>38803</v>
          </cell>
          <cell r="AD112">
            <v>38804</v>
          </cell>
          <cell r="AE112">
            <v>38805</v>
          </cell>
          <cell r="AF112">
            <v>38806</v>
          </cell>
          <cell r="AG112">
            <v>38807</v>
          </cell>
          <cell r="AH112" t="str">
            <v>AVG</v>
          </cell>
        </row>
        <row r="113">
          <cell r="B113">
            <v>0.84960000000000002</v>
          </cell>
          <cell r="C113">
            <v>0.90969999999999995</v>
          </cell>
          <cell r="D113">
            <v>0.7903</v>
          </cell>
          <cell r="E113">
            <v>0.64459999999999995</v>
          </cell>
          <cell r="F113">
            <v>0.87260000000000004</v>
          </cell>
          <cell r="G113">
            <v>0.78879999999999995</v>
          </cell>
          <cell r="H113">
            <v>0.54479999999999995</v>
          </cell>
          <cell r="I113">
            <v>0.86880000000000002</v>
          </cell>
          <cell r="J113">
            <v>0.52780000000000005</v>
          </cell>
          <cell r="AH113">
            <v>0.75522222222222224</v>
          </cell>
        </row>
        <row r="114">
          <cell r="B114">
            <v>0.75470000000000004</v>
          </cell>
          <cell r="C114">
            <v>0.88939999999999997</v>
          </cell>
          <cell r="D114">
            <v>0.747</v>
          </cell>
          <cell r="E114">
            <v>0.69289999999999996</v>
          </cell>
          <cell r="F114">
            <v>0.83399999999999996</v>
          </cell>
          <cell r="G114">
            <v>0.75660000000000005</v>
          </cell>
          <cell r="H114">
            <v>0.53210000000000002</v>
          </cell>
          <cell r="I114">
            <v>0.82550000000000001</v>
          </cell>
          <cell r="J114">
            <v>0.53149999999999997</v>
          </cell>
          <cell r="AH114">
            <v>0.72929999999999995</v>
          </cell>
        </row>
        <row r="115">
          <cell r="B115">
            <v>0.74760000000000004</v>
          </cell>
          <cell r="C115">
            <v>0.87960000000000005</v>
          </cell>
          <cell r="D115">
            <v>0.72919999999999996</v>
          </cell>
          <cell r="E115">
            <v>0.60629999999999995</v>
          </cell>
          <cell r="F115">
            <v>0.81799999999999995</v>
          </cell>
          <cell r="G115">
            <v>0.75629999999999997</v>
          </cell>
          <cell r="H115">
            <v>0.54139999999999999</v>
          </cell>
          <cell r="I115">
            <v>0.83889999999999998</v>
          </cell>
          <cell r="J115">
            <v>0.5514</v>
          </cell>
          <cell r="AH115">
            <v>0.71874444444444452</v>
          </cell>
        </row>
        <row r="116">
          <cell r="B116">
            <v>0.90490000000000004</v>
          </cell>
          <cell r="C116">
            <v>0.64529999999999998</v>
          </cell>
          <cell r="D116">
            <v>0.81459999999999999</v>
          </cell>
          <cell r="E116">
            <v>0.67359999999999998</v>
          </cell>
          <cell r="F116">
            <v>0.85760000000000003</v>
          </cell>
          <cell r="G116">
            <v>0.77080000000000004</v>
          </cell>
          <cell r="H116">
            <v>0.43059999999999998</v>
          </cell>
          <cell r="I116">
            <v>0.83430000000000004</v>
          </cell>
          <cell r="J116">
            <v>0.57779999999999998</v>
          </cell>
          <cell r="AH116">
            <v>0.7232777777777778</v>
          </cell>
        </row>
        <row r="117">
          <cell r="B117">
            <v>0.85960000000000003</v>
          </cell>
          <cell r="C117">
            <v>0.88649999999999995</v>
          </cell>
          <cell r="D117">
            <v>0.80210000000000004</v>
          </cell>
          <cell r="E117">
            <v>0.75349999999999995</v>
          </cell>
          <cell r="F117">
            <v>0.81020000000000003</v>
          </cell>
          <cell r="G117">
            <v>0.84279999999999999</v>
          </cell>
          <cell r="H117">
            <v>0.47899999999999998</v>
          </cell>
          <cell r="I117">
            <v>0.83679999999999999</v>
          </cell>
          <cell r="J117">
            <v>0.51700000000000002</v>
          </cell>
          <cell r="AH117">
            <v>0.75416666666666687</v>
          </cell>
        </row>
        <row r="119">
          <cell r="B119">
            <v>0.87</v>
          </cell>
          <cell r="C119">
            <v>0.87280000000000002</v>
          </cell>
          <cell r="D119">
            <v>0.83279999999999998</v>
          </cell>
          <cell r="E119">
            <v>0.74080000000000001</v>
          </cell>
          <cell r="F119">
            <v>0.8226</v>
          </cell>
          <cell r="G119">
            <v>0.78979999999999995</v>
          </cell>
          <cell r="H119">
            <v>0.78979999999999995</v>
          </cell>
          <cell r="I119">
            <v>0.89080000000000004</v>
          </cell>
          <cell r="J119">
            <v>0.52229999999999999</v>
          </cell>
          <cell r="AH119">
            <v>0.79241111111111096</v>
          </cell>
        </row>
        <row r="120">
          <cell r="B120">
            <v>0.71160000000000001</v>
          </cell>
          <cell r="C120">
            <v>0.80530000000000002</v>
          </cell>
          <cell r="D120">
            <v>0.72309999999999997</v>
          </cell>
          <cell r="E120">
            <v>0.61680000000000001</v>
          </cell>
          <cell r="F120">
            <v>0.68430000000000002</v>
          </cell>
          <cell r="G120">
            <v>0.68930000000000002</v>
          </cell>
          <cell r="H120">
            <v>0.68930000000000002</v>
          </cell>
          <cell r="I120">
            <v>0.79610000000000003</v>
          </cell>
          <cell r="J120">
            <v>0.52349999999999997</v>
          </cell>
          <cell r="AH120">
            <v>0.69325555555555562</v>
          </cell>
        </row>
        <row r="121">
          <cell r="B121">
            <v>0.7621</v>
          </cell>
          <cell r="C121">
            <v>0.86099999999999999</v>
          </cell>
          <cell r="D121">
            <v>0.7177</v>
          </cell>
          <cell r="E121">
            <v>0.64129999999999998</v>
          </cell>
          <cell r="F121">
            <v>0.82299999999999995</v>
          </cell>
          <cell r="G121">
            <v>0.7823</v>
          </cell>
          <cell r="H121">
            <v>0.7823</v>
          </cell>
          <cell r="I121">
            <v>0.81130000000000002</v>
          </cell>
          <cell r="J121">
            <v>0.55130000000000001</v>
          </cell>
          <cell r="AH121">
            <v>0.74803333333333333</v>
          </cell>
        </row>
        <row r="125">
          <cell r="B125">
            <v>38776</v>
          </cell>
          <cell r="C125">
            <v>38777</v>
          </cell>
          <cell r="D125">
            <v>38778</v>
          </cell>
          <cell r="E125">
            <v>38779</v>
          </cell>
          <cell r="F125">
            <v>38780</v>
          </cell>
          <cell r="G125">
            <v>38781</v>
          </cell>
          <cell r="H125">
            <v>38782</v>
          </cell>
          <cell r="I125">
            <v>38783</v>
          </cell>
          <cell r="J125">
            <v>38784</v>
          </cell>
          <cell r="K125">
            <v>38785</v>
          </cell>
          <cell r="L125">
            <v>38786</v>
          </cell>
          <cell r="M125">
            <v>38787</v>
          </cell>
          <cell r="N125">
            <v>38788</v>
          </cell>
          <cell r="O125">
            <v>38789</v>
          </cell>
          <cell r="P125">
            <v>38790</v>
          </cell>
          <cell r="Q125">
            <v>38791</v>
          </cell>
          <cell r="R125">
            <v>38792</v>
          </cell>
          <cell r="S125">
            <v>38793</v>
          </cell>
          <cell r="T125">
            <v>38794</v>
          </cell>
          <cell r="U125">
            <v>38795</v>
          </cell>
          <cell r="V125">
            <v>38796</v>
          </cell>
          <cell r="W125">
            <v>38797</v>
          </cell>
          <cell r="X125">
            <v>38798</v>
          </cell>
          <cell r="Y125">
            <v>38799</v>
          </cell>
          <cell r="Z125">
            <v>38800</v>
          </cell>
          <cell r="AA125">
            <v>38801</v>
          </cell>
          <cell r="AB125">
            <v>38802</v>
          </cell>
          <cell r="AC125">
            <v>38803</v>
          </cell>
          <cell r="AD125">
            <v>38804</v>
          </cell>
          <cell r="AE125">
            <v>38805</v>
          </cell>
          <cell r="AF125">
            <v>38806</v>
          </cell>
          <cell r="AG125">
            <v>38807</v>
          </cell>
        </row>
        <row r="126"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B127">
            <v>4</v>
          </cell>
          <cell r="C127">
            <v>4</v>
          </cell>
          <cell r="D127">
            <v>4</v>
          </cell>
          <cell r="E127">
            <v>4</v>
          </cell>
          <cell r="F127">
            <v>4</v>
          </cell>
          <cell r="G127">
            <v>4</v>
          </cell>
          <cell r="H127">
            <v>4</v>
          </cell>
          <cell r="I127">
            <v>4</v>
          </cell>
          <cell r="J127">
            <v>4</v>
          </cell>
          <cell r="K127">
            <v>4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2</v>
          </cell>
          <cell r="C130">
            <v>2</v>
          </cell>
          <cell r="D130">
            <v>2</v>
          </cell>
          <cell r="E130">
            <v>2</v>
          </cell>
          <cell r="F130">
            <v>2</v>
          </cell>
          <cell r="G130">
            <v>2</v>
          </cell>
          <cell r="H130">
            <v>1</v>
          </cell>
          <cell r="I130">
            <v>1</v>
          </cell>
          <cell r="J130">
            <v>2</v>
          </cell>
          <cell r="K130">
            <v>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</row>
        <row r="132">
          <cell r="B132">
            <v>5</v>
          </cell>
          <cell r="C132">
            <v>5</v>
          </cell>
          <cell r="D132">
            <v>5</v>
          </cell>
          <cell r="E132">
            <v>5</v>
          </cell>
          <cell r="F132">
            <v>5</v>
          </cell>
          <cell r="G132">
            <v>4</v>
          </cell>
          <cell r="H132">
            <v>4</v>
          </cell>
          <cell r="I132">
            <v>4</v>
          </cell>
          <cell r="J132">
            <v>4</v>
          </cell>
          <cell r="K132">
            <v>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13</v>
          </cell>
          <cell r="C133">
            <v>13</v>
          </cell>
          <cell r="D133">
            <v>13</v>
          </cell>
          <cell r="E133">
            <v>13</v>
          </cell>
          <cell r="F133">
            <v>14</v>
          </cell>
          <cell r="G133">
            <v>14</v>
          </cell>
          <cell r="H133">
            <v>14</v>
          </cell>
          <cell r="I133">
            <v>14</v>
          </cell>
          <cell r="J133">
            <v>13</v>
          </cell>
          <cell r="K133">
            <v>13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32</v>
          </cell>
          <cell r="C134">
            <v>32</v>
          </cell>
          <cell r="D134">
            <v>32</v>
          </cell>
          <cell r="E134">
            <v>31</v>
          </cell>
          <cell r="F134">
            <v>33</v>
          </cell>
          <cell r="G134">
            <v>33</v>
          </cell>
          <cell r="H134">
            <v>32</v>
          </cell>
          <cell r="I134">
            <v>32</v>
          </cell>
          <cell r="J134">
            <v>32</v>
          </cell>
          <cell r="K134">
            <v>31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50</v>
          </cell>
          <cell r="C135">
            <v>50</v>
          </cell>
          <cell r="D135">
            <v>50</v>
          </cell>
          <cell r="E135">
            <v>49</v>
          </cell>
          <cell r="F135">
            <v>52</v>
          </cell>
          <cell r="G135">
            <v>51</v>
          </cell>
          <cell r="H135">
            <v>50</v>
          </cell>
          <cell r="I135">
            <v>50</v>
          </cell>
          <cell r="J135">
            <v>49</v>
          </cell>
          <cell r="K135">
            <v>48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9">
          <cell r="B139">
            <v>38776</v>
          </cell>
          <cell r="C139">
            <v>38777</v>
          </cell>
          <cell r="D139">
            <v>38778</v>
          </cell>
          <cell r="E139">
            <v>38779</v>
          </cell>
          <cell r="F139">
            <v>38780</v>
          </cell>
          <cell r="G139">
            <v>38781</v>
          </cell>
          <cell r="H139">
            <v>38782</v>
          </cell>
          <cell r="I139">
            <v>38783</v>
          </cell>
          <cell r="J139">
            <v>38784</v>
          </cell>
          <cell r="K139">
            <v>38785</v>
          </cell>
          <cell r="L139">
            <v>38786</v>
          </cell>
          <cell r="M139">
            <v>38787</v>
          </cell>
          <cell r="N139">
            <v>38788</v>
          </cell>
          <cell r="O139">
            <v>38789</v>
          </cell>
          <cell r="P139">
            <v>38790</v>
          </cell>
          <cell r="Q139">
            <v>38791</v>
          </cell>
          <cell r="R139">
            <v>38792</v>
          </cell>
          <cell r="S139">
            <v>38793</v>
          </cell>
          <cell r="T139">
            <v>38794</v>
          </cell>
          <cell r="U139">
            <v>38795</v>
          </cell>
          <cell r="V139">
            <v>38796</v>
          </cell>
          <cell r="W139">
            <v>38797</v>
          </cell>
          <cell r="X139">
            <v>38798</v>
          </cell>
          <cell r="Y139">
            <v>38799</v>
          </cell>
          <cell r="Z139">
            <v>38800</v>
          </cell>
          <cell r="AA139">
            <v>38801</v>
          </cell>
          <cell r="AB139">
            <v>38802</v>
          </cell>
          <cell r="AC139">
            <v>38803</v>
          </cell>
          <cell r="AD139">
            <v>38804</v>
          </cell>
          <cell r="AE139">
            <v>38805</v>
          </cell>
          <cell r="AF139">
            <v>38806</v>
          </cell>
          <cell r="AG139">
            <v>38807</v>
          </cell>
        </row>
        <row r="140">
          <cell r="B140">
            <v>185.80645161290323</v>
          </cell>
          <cell r="E140">
            <v>185.80645161290323</v>
          </cell>
        </row>
        <row r="141">
          <cell r="B141">
            <v>89.032258064516128</v>
          </cell>
          <cell r="E141">
            <v>89.032258064516128</v>
          </cell>
        </row>
        <row r="150">
          <cell r="B150">
            <v>101021.43163275535</v>
          </cell>
          <cell r="C150">
            <v>132042.07258157295</v>
          </cell>
          <cell r="D150">
            <v>131686.23491871305</v>
          </cell>
          <cell r="E150">
            <v>98126.420116878187</v>
          </cell>
          <cell r="F150">
            <v>137793.26729474697</v>
          </cell>
          <cell r="G150">
            <v>131750.96274806035</v>
          </cell>
          <cell r="H150">
            <v>128566.26078466355</v>
          </cell>
          <cell r="I150">
            <v>131750.45828379469</v>
          </cell>
          <cell r="J150">
            <v>131750.45828379469</v>
          </cell>
          <cell r="K150">
            <v>0</v>
          </cell>
          <cell r="L150" t="e">
            <v>#DIV/0!</v>
          </cell>
          <cell r="M150" t="e">
            <v>#DIV/0!</v>
          </cell>
          <cell r="N150" t="e">
            <v>#DIV/0!</v>
          </cell>
          <cell r="O150" t="e">
            <v>#DIV/0!</v>
          </cell>
          <cell r="P150" t="e">
            <v>#DIV/0!</v>
          </cell>
          <cell r="Q150" t="e">
            <v>#DIV/0!</v>
          </cell>
          <cell r="R150" t="e">
            <v>#DIV/0!</v>
          </cell>
          <cell r="S150" t="e">
            <v>#DIV/0!</v>
          </cell>
          <cell r="T150" t="e">
            <v>#DIV/0!</v>
          </cell>
          <cell r="U150" t="e">
            <v>#DIV/0!</v>
          </cell>
          <cell r="V150" t="e">
            <v>#DIV/0!</v>
          </cell>
          <cell r="W150" t="e">
            <v>#DIV/0!</v>
          </cell>
          <cell r="X150" t="e">
            <v>#DIV/0!</v>
          </cell>
          <cell r="Y150" t="e">
            <v>#DIV/0!</v>
          </cell>
          <cell r="Z150" t="e">
            <v>#DIV/0!</v>
          </cell>
          <cell r="AA150" t="e">
            <v>#DIV/0!</v>
          </cell>
          <cell r="AB150" t="e">
            <v>#DIV/0!</v>
          </cell>
          <cell r="AC150" t="e">
            <v>#DIV/0!</v>
          </cell>
          <cell r="AD150" t="e">
            <v>#DIV/0!</v>
          </cell>
          <cell r="AE150" t="e">
            <v>#DIV/0!</v>
          </cell>
          <cell r="AF150" t="e">
            <v>#DIV/0!</v>
          </cell>
          <cell r="AG150" t="e">
            <v>#DIV/0!</v>
          </cell>
          <cell r="AH150" t="e">
            <v>#DIV/0!</v>
          </cell>
        </row>
        <row r="151">
          <cell r="B151">
            <v>3397360.6919347653</v>
          </cell>
          <cell r="C151">
            <v>132042.07258157295</v>
          </cell>
          <cell r="D151">
            <v>263728.30750028603</v>
          </cell>
          <cell r="E151">
            <v>361854.7276171642</v>
          </cell>
          <cell r="F151">
            <v>499647.9949119112</v>
          </cell>
          <cell r="G151">
            <v>631398.95765997155</v>
          </cell>
          <cell r="H151">
            <v>759965.21844463516</v>
          </cell>
          <cell r="I151">
            <v>891715.67672842985</v>
          </cell>
          <cell r="J151">
            <v>1023466.1350122245</v>
          </cell>
          <cell r="K151">
            <v>1023466.1350122245</v>
          </cell>
          <cell r="L151" t="e">
            <v>#DIV/0!</v>
          </cell>
          <cell r="M151" t="e">
            <v>#DIV/0!</v>
          </cell>
          <cell r="N151" t="e">
            <v>#DIV/0!</v>
          </cell>
          <cell r="O151" t="e">
            <v>#DIV/0!</v>
          </cell>
          <cell r="P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  <cell r="T151" t="e">
            <v>#DIV/0!</v>
          </cell>
          <cell r="U151" t="e">
            <v>#DIV/0!</v>
          </cell>
          <cell r="V151" t="e">
            <v>#DIV/0!</v>
          </cell>
          <cell r="W151" t="e">
            <v>#DIV/0!</v>
          </cell>
          <cell r="X151" t="e">
            <v>#DIV/0!</v>
          </cell>
          <cell r="Y151" t="e">
            <v>#DIV/0!</v>
          </cell>
          <cell r="Z151" t="e">
            <v>#DIV/0!</v>
          </cell>
          <cell r="AA151" t="e">
            <v>#DIV/0!</v>
          </cell>
          <cell r="AB151" t="e">
            <v>#DIV/0!</v>
          </cell>
          <cell r="AC151" t="e">
            <v>#DIV/0!</v>
          </cell>
          <cell r="AD151" t="e">
            <v>#DIV/0!</v>
          </cell>
          <cell r="AE151" t="e">
            <v>#DIV/0!</v>
          </cell>
          <cell r="AF151" t="e">
            <v>#DIV/0!</v>
          </cell>
          <cell r="AG151" t="e">
            <v>#DIV/0!</v>
          </cell>
        </row>
        <row r="152">
          <cell r="B152">
            <v>126160</v>
          </cell>
          <cell r="C152">
            <v>133104</v>
          </cell>
          <cell r="D152">
            <v>118514</v>
          </cell>
          <cell r="E152">
            <v>106508</v>
          </cell>
          <cell r="F152">
            <v>120224</v>
          </cell>
          <cell r="G152">
            <v>112276</v>
          </cell>
          <cell r="H152">
            <v>81016</v>
          </cell>
          <cell r="I152">
            <v>127642</v>
          </cell>
          <cell r="J152">
            <v>89946</v>
          </cell>
          <cell r="AH152">
            <v>889230</v>
          </cell>
        </row>
        <row r="153">
          <cell r="B153">
            <v>3372992</v>
          </cell>
          <cell r="C153">
            <v>133104</v>
          </cell>
          <cell r="D153">
            <v>251618</v>
          </cell>
          <cell r="E153">
            <v>358126</v>
          </cell>
          <cell r="F153">
            <v>478350</v>
          </cell>
          <cell r="G153">
            <v>590626</v>
          </cell>
          <cell r="H153">
            <v>671642</v>
          </cell>
          <cell r="I153">
            <v>799284</v>
          </cell>
          <cell r="J153">
            <v>889230</v>
          </cell>
          <cell r="K153">
            <v>889230</v>
          </cell>
          <cell r="L153">
            <v>889230</v>
          </cell>
          <cell r="M153">
            <v>889230</v>
          </cell>
          <cell r="N153">
            <v>889230</v>
          </cell>
          <cell r="O153">
            <v>889230</v>
          </cell>
          <cell r="P153">
            <v>889230</v>
          </cell>
          <cell r="Q153">
            <v>889230</v>
          </cell>
          <cell r="R153">
            <v>889230</v>
          </cell>
          <cell r="S153">
            <v>889230</v>
          </cell>
          <cell r="T153">
            <v>889230</v>
          </cell>
          <cell r="U153">
            <v>889230</v>
          </cell>
          <cell r="V153">
            <v>889230</v>
          </cell>
          <cell r="W153">
            <v>889230</v>
          </cell>
          <cell r="X153">
            <v>889230</v>
          </cell>
          <cell r="Y153">
            <v>889230</v>
          </cell>
          <cell r="Z153">
            <v>889230</v>
          </cell>
          <cell r="AA153">
            <v>889230</v>
          </cell>
          <cell r="AB153">
            <v>889230</v>
          </cell>
          <cell r="AC153">
            <v>889230</v>
          </cell>
          <cell r="AD153">
            <v>889230</v>
          </cell>
          <cell r="AE153">
            <v>889230</v>
          </cell>
          <cell r="AF153">
            <v>889230</v>
          </cell>
          <cell r="AG153">
            <v>889230</v>
          </cell>
        </row>
        <row r="157">
          <cell r="B157">
            <v>38776</v>
          </cell>
          <cell r="C157">
            <v>38777</v>
          </cell>
          <cell r="D157">
            <v>38778</v>
          </cell>
          <cell r="E157">
            <v>38779</v>
          </cell>
          <cell r="F157">
            <v>38780</v>
          </cell>
          <cell r="G157">
            <v>38781</v>
          </cell>
          <cell r="H157">
            <v>38782</v>
          </cell>
          <cell r="I157">
            <v>38783</v>
          </cell>
          <cell r="J157">
            <v>38784</v>
          </cell>
          <cell r="K157">
            <v>38785</v>
          </cell>
          <cell r="L157">
            <v>38786</v>
          </cell>
          <cell r="M157">
            <v>38787</v>
          </cell>
          <cell r="N157">
            <v>38788</v>
          </cell>
          <cell r="O157">
            <v>38789</v>
          </cell>
          <cell r="P157">
            <v>38790</v>
          </cell>
          <cell r="Q157">
            <v>38791</v>
          </cell>
          <cell r="R157">
            <v>38792</v>
          </cell>
          <cell r="S157">
            <v>38793</v>
          </cell>
          <cell r="T157">
            <v>38794</v>
          </cell>
          <cell r="U157">
            <v>38795</v>
          </cell>
          <cell r="V157">
            <v>38796</v>
          </cell>
          <cell r="W157">
            <v>38797</v>
          </cell>
          <cell r="X157">
            <v>38798</v>
          </cell>
          <cell r="Y157">
            <v>38799</v>
          </cell>
          <cell r="Z157">
            <v>38800</v>
          </cell>
          <cell r="AA157">
            <v>38801</v>
          </cell>
          <cell r="AB157">
            <v>38802</v>
          </cell>
          <cell r="AC157">
            <v>38803</v>
          </cell>
          <cell r="AD157">
            <v>38804</v>
          </cell>
          <cell r="AE157">
            <v>38805</v>
          </cell>
          <cell r="AF157">
            <v>38806</v>
          </cell>
          <cell r="AG157">
            <v>38807</v>
          </cell>
          <cell r="AH157" t="str">
            <v>Avg</v>
          </cell>
        </row>
        <row r="158">
          <cell r="B158">
            <v>2.2669134717310619</v>
          </cell>
          <cell r="C158">
            <v>2.4483430819143628</v>
          </cell>
          <cell r="D158">
            <v>2.4167851206988762</v>
          </cell>
          <cell r="E158">
            <v>2.4410241638617536</v>
          </cell>
          <cell r="F158">
            <v>2.3982746475435102</v>
          </cell>
          <cell r="G158">
            <v>2.3982746475435102</v>
          </cell>
          <cell r="H158">
            <v>2.3982746475435102</v>
          </cell>
          <cell r="I158">
            <v>2.2514087797828695</v>
          </cell>
          <cell r="J158">
            <v>0</v>
          </cell>
          <cell r="K158">
            <v>0</v>
          </cell>
          <cell r="L158" t="e">
            <v>#DIV/0!</v>
          </cell>
          <cell r="M158" t="e">
            <v>#DIV/0!</v>
          </cell>
          <cell r="N158" t="e">
            <v>#DIV/0!</v>
          </cell>
          <cell r="O158" t="e">
            <v>#DIV/0!</v>
          </cell>
          <cell r="P158" t="e">
            <v>#DIV/0!</v>
          </cell>
          <cell r="Q158" t="e">
            <v>#DIV/0!</v>
          </cell>
          <cell r="R158" t="e">
            <v>#DIV/0!</v>
          </cell>
          <cell r="S158" t="e">
            <v>#DIV/0!</v>
          </cell>
          <cell r="T158" t="e">
            <v>#DIV/0!</v>
          </cell>
          <cell r="U158" t="e">
            <v>#DIV/0!</v>
          </cell>
          <cell r="V158" t="e">
            <v>#DIV/0!</v>
          </cell>
          <cell r="W158" t="e">
            <v>#DIV/0!</v>
          </cell>
          <cell r="X158" t="e">
            <v>#DIV/0!</v>
          </cell>
          <cell r="Y158" t="e">
            <v>#DIV/0!</v>
          </cell>
          <cell r="Z158" t="e">
            <v>#DIV/0!</v>
          </cell>
          <cell r="AA158" t="e">
            <v>#DIV/0!</v>
          </cell>
          <cell r="AB158" t="e">
            <v>#DIV/0!</v>
          </cell>
          <cell r="AC158" t="e">
            <v>#DIV/0!</v>
          </cell>
          <cell r="AD158" t="e">
            <v>#DIV/0!</v>
          </cell>
          <cell r="AE158" t="e">
            <v>#DIV/0!</v>
          </cell>
          <cell r="AF158" t="e">
            <v>#DIV/0!</v>
          </cell>
          <cell r="AG158" t="e">
            <v>#DIV/0!</v>
          </cell>
        </row>
        <row r="159">
          <cell r="B159">
            <v>2.2290000000000001</v>
          </cell>
          <cell r="C159">
            <v>2.4990000000000001</v>
          </cell>
          <cell r="D159">
            <v>2.327</v>
          </cell>
          <cell r="E159">
            <v>2.2949999999999999</v>
          </cell>
          <cell r="F159">
            <v>2.2469999999999999</v>
          </cell>
          <cell r="G159">
            <v>2.3090000000000002</v>
          </cell>
          <cell r="H159">
            <v>2.2599999999999998</v>
          </cell>
          <cell r="I159">
            <v>2.2210000000000001</v>
          </cell>
          <cell r="J159">
            <v>2.14</v>
          </cell>
        </row>
        <row r="160">
          <cell r="B160">
            <v>281210.64</v>
          </cell>
          <cell r="C160">
            <v>332626.89600000001</v>
          </cell>
          <cell r="D160">
            <v>275782.07799999998</v>
          </cell>
          <cell r="E160">
            <v>244435.86</v>
          </cell>
          <cell r="F160">
            <v>270143.32799999998</v>
          </cell>
          <cell r="G160">
            <v>259245.28400000001</v>
          </cell>
          <cell r="H160">
            <v>183096.15999999997</v>
          </cell>
          <cell r="I160">
            <v>283492.88199999998</v>
          </cell>
          <cell r="J160">
            <v>192484.44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C161">
            <v>2.4990000000000001</v>
          </cell>
          <cell r="D161">
            <v>2.4179866861671262</v>
          </cell>
          <cell r="E161">
            <v>2.3814099897801331</v>
          </cell>
          <cell r="F161">
            <v>2.347628644298108</v>
          </cell>
          <cell r="G161">
            <v>2.340285469992855</v>
          </cell>
          <cell r="H161">
            <v>2.3306011327463141</v>
          </cell>
          <cell r="I161">
            <v>2.3130983330080421</v>
          </cell>
          <cell r="J161">
            <v>2.2955893615824925</v>
          </cell>
          <cell r="K161">
            <v>2.2955893615824925</v>
          </cell>
          <cell r="L161">
            <v>2.2955893615824925</v>
          </cell>
          <cell r="M161">
            <v>2.2955893615824925</v>
          </cell>
          <cell r="N161">
            <v>2.2955893615824925</v>
          </cell>
          <cell r="O161">
            <v>2.2955893615824925</v>
          </cell>
          <cell r="P161">
            <v>2.2955893615824925</v>
          </cell>
          <cell r="Q161">
            <v>2.2955893615824925</v>
          </cell>
          <cell r="R161">
            <v>2.2955893615824925</v>
          </cell>
          <cell r="S161">
            <v>2.2955893615824925</v>
          </cell>
          <cell r="T161">
            <v>2.2955893615824925</v>
          </cell>
          <cell r="U161">
            <v>2.2955893615824925</v>
          </cell>
          <cell r="V161">
            <v>2.2955893615824925</v>
          </cell>
          <cell r="W161">
            <v>2.2955893615824925</v>
          </cell>
          <cell r="X161">
            <v>2.2955893615824925</v>
          </cell>
          <cell r="Y161">
            <v>2.2955893615824925</v>
          </cell>
          <cell r="Z161">
            <v>2.2955893615824925</v>
          </cell>
          <cell r="AA161">
            <v>2.2955893615824925</v>
          </cell>
          <cell r="AB161">
            <v>2.2955893615824925</v>
          </cell>
          <cell r="AC161">
            <v>2.2955893615824925</v>
          </cell>
          <cell r="AD161">
            <v>2.2955893615824925</v>
          </cell>
          <cell r="AE161">
            <v>2.2955893615824925</v>
          </cell>
          <cell r="AF161">
            <v>2.2955893615824925</v>
          </cell>
          <cell r="AG161">
            <v>2.2955893615824925</v>
          </cell>
          <cell r="AH161">
            <v>2.2955893615824925</v>
          </cell>
        </row>
        <row r="166">
          <cell r="B166">
            <v>38776</v>
          </cell>
          <cell r="C166">
            <v>38777</v>
          </cell>
          <cell r="D166">
            <v>38778</v>
          </cell>
          <cell r="E166">
            <v>38779</v>
          </cell>
          <cell r="F166">
            <v>38780</v>
          </cell>
          <cell r="G166">
            <v>38781</v>
          </cell>
          <cell r="H166">
            <v>38782</v>
          </cell>
          <cell r="I166">
            <v>38783</v>
          </cell>
          <cell r="J166">
            <v>38784</v>
          </cell>
          <cell r="K166">
            <v>38785</v>
          </cell>
          <cell r="L166">
            <v>38786</v>
          </cell>
          <cell r="M166">
            <v>38787</v>
          </cell>
          <cell r="N166">
            <v>38788</v>
          </cell>
          <cell r="O166">
            <v>38789</v>
          </cell>
          <cell r="P166">
            <v>38790</v>
          </cell>
          <cell r="Q166">
            <v>38791</v>
          </cell>
          <cell r="R166">
            <v>38792</v>
          </cell>
          <cell r="S166">
            <v>38793</v>
          </cell>
          <cell r="T166">
            <v>38794</v>
          </cell>
          <cell r="U166">
            <v>38795</v>
          </cell>
          <cell r="V166">
            <v>38796</v>
          </cell>
          <cell r="W166">
            <v>38797</v>
          </cell>
          <cell r="X166">
            <v>38798</v>
          </cell>
          <cell r="Y166">
            <v>38799</v>
          </cell>
          <cell r="Z166">
            <v>38800</v>
          </cell>
          <cell r="AA166">
            <v>38801</v>
          </cell>
          <cell r="AB166">
            <v>38802</v>
          </cell>
          <cell r="AC166">
            <v>38803</v>
          </cell>
          <cell r="AD166">
            <v>38804</v>
          </cell>
          <cell r="AE166">
            <v>38805</v>
          </cell>
          <cell r="AF166">
            <v>38806</v>
          </cell>
          <cell r="AG166">
            <v>38807</v>
          </cell>
          <cell r="AH166" t="str">
            <v>Total</v>
          </cell>
        </row>
        <row r="167">
          <cell r="B167">
            <v>222174</v>
          </cell>
          <cell r="C167">
            <v>283524</v>
          </cell>
          <cell r="D167">
            <v>287410</v>
          </cell>
          <cell r="E167">
            <v>263312</v>
          </cell>
          <cell r="F167">
            <v>299905</v>
          </cell>
          <cell r="G167">
            <v>133721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</row>
        <row r="168">
          <cell r="B168">
            <v>143791</v>
          </cell>
          <cell r="C168">
            <v>165760</v>
          </cell>
          <cell r="D168">
            <v>148524</v>
          </cell>
          <cell r="E168">
            <v>113100</v>
          </cell>
          <cell r="F168">
            <v>168867</v>
          </cell>
          <cell r="G168">
            <v>141459</v>
          </cell>
          <cell r="H168">
            <v>106789</v>
          </cell>
          <cell r="I168">
            <v>149705</v>
          </cell>
          <cell r="J168">
            <v>110370</v>
          </cell>
          <cell r="K168">
            <v>98586</v>
          </cell>
          <cell r="L168">
            <v>101760</v>
          </cell>
          <cell r="M168">
            <v>155727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B169">
            <v>231900</v>
          </cell>
          <cell r="C169">
            <v>339900</v>
          </cell>
          <cell r="D169">
            <v>454900</v>
          </cell>
          <cell r="E169">
            <v>560600</v>
          </cell>
          <cell r="F169">
            <v>0</v>
          </cell>
          <cell r="G169">
            <v>723700</v>
          </cell>
          <cell r="H169">
            <v>599900</v>
          </cell>
          <cell r="I169">
            <v>479900</v>
          </cell>
          <cell r="J169">
            <v>340900</v>
          </cell>
          <cell r="K169">
            <v>241900</v>
          </cell>
          <cell r="L169">
            <v>146900</v>
          </cell>
          <cell r="M169">
            <v>81000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1.1397511097019657</v>
          </cell>
          <cell r="C171">
            <v>1.2453419882197378</v>
          </cell>
          <cell r="D171">
            <v>1.2532190289754797</v>
          </cell>
          <cell r="E171">
            <v>1.0618920644458631</v>
          </cell>
          <cell r="F171">
            <v>1.4046030742613789</v>
          </cell>
          <cell r="G171">
            <v>1.2599219779828281</v>
          </cell>
          <cell r="H171">
            <v>1.3181223462032192</v>
          </cell>
          <cell r="I171">
            <v>1.1728506291032732</v>
          </cell>
          <cell r="J171">
            <v>1.2270695750783804</v>
          </cell>
          <cell r="K171" t="e">
            <v>#DIV/0!</v>
          </cell>
          <cell r="L171" t="e">
            <v>#DIV/0!</v>
          </cell>
          <cell r="M171" t="e">
            <v>#DIV/0!</v>
          </cell>
          <cell r="N171" t="e">
            <v>#DIV/0!</v>
          </cell>
          <cell r="O171" t="e">
            <v>#DIV/0!</v>
          </cell>
          <cell r="P171" t="e">
            <v>#DIV/0!</v>
          </cell>
          <cell r="Q171" t="e">
            <v>#DIV/0!</v>
          </cell>
          <cell r="R171" t="e">
            <v>#DIV/0!</v>
          </cell>
          <cell r="S171" t="e">
            <v>#DIV/0!</v>
          </cell>
          <cell r="T171" t="e">
            <v>#DIV/0!</v>
          </cell>
          <cell r="U171" t="e">
            <v>#DIV/0!</v>
          </cell>
          <cell r="V171" t="e">
            <v>#DIV/0!</v>
          </cell>
          <cell r="W171" t="e">
            <v>#DIV/0!</v>
          </cell>
          <cell r="X171" t="e">
            <v>#DIV/0!</v>
          </cell>
          <cell r="Y171" t="e">
            <v>#DIV/0!</v>
          </cell>
          <cell r="Z171" t="e">
            <v>#DIV/0!</v>
          </cell>
          <cell r="AA171" t="e">
            <v>#DIV/0!</v>
          </cell>
          <cell r="AB171" t="e">
            <v>#DIV/0!</v>
          </cell>
          <cell r="AC171" t="e">
            <v>#DIV/0!</v>
          </cell>
          <cell r="AD171" t="e">
            <v>#DIV/0!</v>
          </cell>
          <cell r="AE171" t="e">
            <v>#DIV/0!</v>
          </cell>
          <cell r="AF171" t="e">
            <v>#DIV/0!</v>
          </cell>
          <cell r="AG171" t="e">
            <v>#DIV/0!</v>
          </cell>
        </row>
        <row r="172">
          <cell r="B172">
            <v>3415456</v>
          </cell>
          <cell r="C172">
            <v>1.2453419882197378</v>
          </cell>
          <cell r="D172">
            <v>2.4985610171952173</v>
          </cell>
          <cell r="E172">
            <v>3.5604530816410804</v>
          </cell>
          <cell r="F172">
            <v>4.9650561559024595</v>
          </cell>
          <cell r="G172">
            <v>6.2249781338852879</v>
          </cell>
          <cell r="H172">
            <v>7.5431004800885066</v>
          </cell>
          <cell r="I172">
            <v>8.7159511091917796</v>
          </cell>
          <cell r="J172">
            <v>9.9430206842701594</v>
          </cell>
          <cell r="K172" t="e">
            <v>#DIV/0!</v>
          </cell>
          <cell r="L172" t="e">
            <v>#DIV/0!</v>
          </cell>
          <cell r="M172" t="e">
            <v>#DIV/0!</v>
          </cell>
          <cell r="N172" t="e">
            <v>#DIV/0!</v>
          </cell>
          <cell r="O172" t="e">
            <v>#DIV/0!</v>
          </cell>
          <cell r="P172" t="e">
            <v>#DIV/0!</v>
          </cell>
          <cell r="Q172" t="e">
            <v>#DIV/0!</v>
          </cell>
          <cell r="R172" t="e">
            <v>#DIV/0!</v>
          </cell>
          <cell r="S172" t="e">
            <v>#DIV/0!</v>
          </cell>
          <cell r="T172" t="e">
            <v>#DIV/0!</v>
          </cell>
          <cell r="U172" t="e">
            <v>#DIV/0!</v>
          </cell>
          <cell r="V172" t="e">
            <v>#DIV/0!</v>
          </cell>
          <cell r="W172" t="e">
            <v>#DIV/0!</v>
          </cell>
          <cell r="X172" t="e">
            <v>#DIV/0!</v>
          </cell>
          <cell r="Y172" t="e">
            <v>#DIV/0!</v>
          </cell>
          <cell r="Z172" t="e">
            <v>#DIV/0!</v>
          </cell>
          <cell r="AA172" t="e">
            <v>#DIV/0!</v>
          </cell>
          <cell r="AB172" t="e">
            <v>#DIV/0!</v>
          </cell>
          <cell r="AC172" t="e">
            <v>#DIV/0!</v>
          </cell>
          <cell r="AD172" t="e">
            <v>#DIV/0!</v>
          </cell>
          <cell r="AE172" t="e">
            <v>#DIV/0!</v>
          </cell>
          <cell r="AF172" t="e">
            <v>#DIV/0!</v>
          </cell>
          <cell r="AG172" t="e">
            <v>#DIV/0!</v>
          </cell>
        </row>
        <row r="173">
          <cell r="B173">
            <v>121980.57142857143</v>
          </cell>
          <cell r="C173">
            <v>1.2453419882197378</v>
          </cell>
          <cell r="D173">
            <v>1.2492805085976086</v>
          </cell>
          <cell r="E173">
            <v>1.1868176938803601</v>
          </cell>
          <cell r="F173">
            <v>1.2412640389756149</v>
          </cell>
          <cell r="G173">
            <v>1.2449956267770577</v>
          </cell>
          <cell r="H173">
            <v>1.2571834133480844</v>
          </cell>
          <cell r="I173">
            <v>1.2451358727416828</v>
          </cell>
          <cell r="J173">
            <v>1.2428775855337699</v>
          </cell>
          <cell r="K173" t="e">
            <v>#DIV/0!</v>
          </cell>
          <cell r="L173" t="e">
            <v>#DIV/0!</v>
          </cell>
          <cell r="M173" t="e">
            <v>#DIV/0!</v>
          </cell>
          <cell r="N173" t="e">
            <v>#DIV/0!</v>
          </cell>
          <cell r="O173" t="e">
            <v>#DIV/0!</v>
          </cell>
          <cell r="P173" t="e">
            <v>#DIV/0!</v>
          </cell>
          <cell r="Q173" t="e">
            <v>#DIV/0!</v>
          </cell>
          <cell r="R173" t="e">
            <v>#DIV/0!</v>
          </cell>
          <cell r="S173" t="e">
            <v>#DIV/0!</v>
          </cell>
          <cell r="T173" t="e">
            <v>#DIV/0!</v>
          </cell>
          <cell r="U173" t="e">
            <v>#DIV/0!</v>
          </cell>
          <cell r="V173" t="e">
            <v>#DIV/0!</v>
          </cell>
          <cell r="W173" t="e">
            <v>#DIV/0!</v>
          </cell>
          <cell r="X173" t="e">
            <v>#DIV/0!</v>
          </cell>
          <cell r="Y173" t="e">
            <v>#DIV/0!</v>
          </cell>
          <cell r="Z173" t="e">
            <v>#DIV/0!</v>
          </cell>
          <cell r="AA173" t="e">
            <v>#DIV/0!</v>
          </cell>
          <cell r="AB173" t="e">
            <v>#DIV/0!</v>
          </cell>
          <cell r="AC173" t="e">
            <v>#DIV/0!</v>
          </cell>
          <cell r="AD173" t="e">
            <v>#DIV/0!</v>
          </cell>
          <cell r="AE173" t="e">
            <v>#DIV/0!</v>
          </cell>
          <cell r="AF173" t="e">
            <v>#DIV/0!</v>
          </cell>
          <cell r="AG173" t="e">
            <v>#DIV/0!</v>
          </cell>
        </row>
        <row r="177">
          <cell r="B177">
            <v>38776</v>
          </cell>
          <cell r="C177">
            <v>38777</v>
          </cell>
          <cell r="D177">
            <v>38778</v>
          </cell>
          <cell r="E177">
            <v>38779</v>
          </cell>
          <cell r="F177">
            <v>38780</v>
          </cell>
          <cell r="G177">
            <v>38781</v>
          </cell>
          <cell r="H177">
            <v>38782</v>
          </cell>
          <cell r="I177">
            <v>38783</v>
          </cell>
          <cell r="J177">
            <v>38784</v>
          </cell>
          <cell r="K177">
            <v>38785</v>
          </cell>
          <cell r="L177">
            <v>38786</v>
          </cell>
          <cell r="M177">
            <v>38787</v>
          </cell>
          <cell r="N177">
            <v>38788</v>
          </cell>
          <cell r="O177">
            <v>38789</v>
          </cell>
          <cell r="P177">
            <v>38790</v>
          </cell>
          <cell r="Q177">
            <v>38791</v>
          </cell>
          <cell r="R177">
            <v>38792</v>
          </cell>
          <cell r="S177">
            <v>38793</v>
          </cell>
          <cell r="T177">
            <v>38794</v>
          </cell>
          <cell r="U177">
            <v>38795</v>
          </cell>
          <cell r="V177">
            <v>38796</v>
          </cell>
          <cell r="W177">
            <v>38797</v>
          </cell>
          <cell r="X177">
            <v>38798</v>
          </cell>
          <cell r="Y177">
            <v>38799</v>
          </cell>
          <cell r="Z177">
            <v>38800</v>
          </cell>
          <cell r="AA177">
            <v>38801</v>
          </cell>
          <cell r="AB177">
            <v>38802</v>
          </cell>
          <cell r="AC177">
            <v>38803</v>
          </cell>
          <cell r="AD177">
            <v>38804</v>
          </cell>
          <cell r="AE177">
            <v>38805</v>
          </cell>
          <cell r="AF177">
            <v>38806</v>
          </cell>
          <cell r="AG177">
            <v>38807</v>
          </cell>
          <cell r="AH177" t="str">
            <v>Total</v>
          </cell>
        </row>
        <row r="178">
          <cell r="B178">
            <v>17290</v>
          </cell>
          <cell r="C178">
            <v>18400</v>
          </cell>
          <cell r="D178">
            <v>15794</v>
          </cell>
          <cell r="E178">
            <v>10609</v>
          </cell>
          <cell r="F178">
            <v>14064</v>
          </cell>
          <cell r="G178">
            <v>13520</v>
          </cell>
          <cell r="H178">
            <v>6222</v>
          </cell>
          <cell r="I178">
            <v>10412</v>
          </cell>
          <cell r="J178">
            <v>6817</v>
          </cell>
          <cell r="K178">
            <v>9262</v>
          </cell>
          <cell r="L178">
            <v>3809</v>
          </cell>
          <cell r="M178">
            <v>9447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118356</v>
          </cell>
        </row>
        <row r="179">
          <cell r="B179">
            <v>2914</v>
          </cell>
          <cell r="C179">
            <v>22668</v>
          </cell>
          <cell r="D179">
            <v>19764</v>
          </cell>
          <cell r="E179">
            <v>16002</v>
          </cell>
          <cell r="F179">
            <v>26050</v>
          </cell>
          <cell r="G179">
            <v>15646</v>
          </cell>
          <cell r="H179">
            <v>12940</v>
          </cell>
          <cell r="I179">
            <v>23823</v>
          </cell>
          <cell r="J179">
            <v>16306</v>
          </cell>
          <cell r="K179">
            <v>14292</v>
          </cell>
          <cell r="L179">
            <v>13071</v>
          </cell>
          <cell r="M179">
            <v>24947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205509</v>
          </cell>
        </row>
        <row r="180">
          <cell r="B180">
            <v>18000</v>
          </cell>
          <cell r="C180">
            <v>18502</v>
          </cell>
          <cell r="D180">
            <v>16607</v>
          </cell>
          <cell r="E180">
            <v>13130</v>
          </cell>
          <cell r="F180">
            <v>21961</v>
          </cell>
          <cell r="G180">
            <v>19659</v>
          </cell>
          <cell r="H180">
            <v>13640</v>
          </cell>
          <cell r="I180">
            <v>19962</v>
          </cell>
          <cell r="J180">
            <v>13183</v>
          </cell>
          <cell r="K180">
            <v>12312</v>
          </cell>
          <cell r="L180">
            <v>10357</v>
          </cell>
          <cell r="M180">
            <v>21028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180341</v>
          </cell>
        </row>
        <row r="181">
          <cell r="B181">
            <v>54513</v>
          </cell>
          <cell r="C181">
            <v>30050</v>
          </cell>
          <cell r="D181">
            <v>22687</v>
          </cell>
          <cell r="E181">
            <v>18436</v>
          </cell>
          <cell r="F181">
            <v>29683</v>
          </cell>
          <cell r="G181">
            <v>22113</v>
          </cell>
          <cell r="H181">
            <v>17928</v>
          </cell>
          <cell r="I181">
            <v>26852</v>
          </cell>
          <cell r="J181">
            <v>18526</v>
          </cell>
          <cell r="K181">
            <v>14035</v>
          </cell>
          <cell r="L181">
            <v>16400</v>
          </cell>
          <cell r="M181">
            <v>26750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243460</v>
          </cell>
        </row>
        <row r="182">
          <cell r="B182">
            <v>7553</v>
          </cell>
          <cell r="C182">
            <v>10073</v>
          </cell>
          <cell r="D182">
            <v>7948</v>
          </cell>
          <cell r="E182">
            <v>6320</v>
          </cell>
          <cell r="F182">
            <v>9385</v>
          </cell>
          <cell r="G182">
            <v>9947</v>
          </cell>
          <cell r="H182">
            <v>5133</v>
          </cell>
          <cell r="I182">
            <v>11422</v>
          </cell>
          <cell r="J182">
            <v>5540</v>
          </cell>
          <cell r="K182">
            <v>4991</v>
          </cell>
          <cell r="L182">
            <v>4726</v>
          </cell>
          <cell r="M182">
            <v>9224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B183">
            <v>2575</v>
          </cell>
          <cell r="C183">
            <v>2928</v>
          </cell>
          <cell r="D183">
            <v>2645</v>
          </cell>
          <cell r="E183">
            <v>2534</v>
          </cell>
          <cell r="F183">
            <v>2395</v>
          </cell>
          <cell r="G183">
            <v>2550</v>
          </cell>
          <cell r="H183">
            <v>2804</v>
          </cell>
          <cell r="I183">
            <v>2705</v>
          </cell>
          <cell r="J183">
            <v>2358</v>
          </cell>
          <cell r="K183">
            <v>1850</v>
          </cell>
          <cell r="L183">
            <v>2083</v>
          </cell>
          <cell r="M183">
            <v>2616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27468</v>
          </cell>
        </row>
        <row r="184">
          <cell r="B184">
            <v>7191</v>
          </cell>
          <cell r="C184">
            <v>7636</v>
          </cell>
          <cell r="D184">
            <v>8017</v>
          </cell>
          <cell r="E184">
            <v>6942</v>
          </cell>
          <cell r="F184">
            <v>7662</v>
          </cell>
          <cell r="G184">
            <v>8861</v>
          </cell>
          <cell r="H184">
            <v>9766</v>
          </cell>
          <cell r="I184">
            <v>8214</v>
          </cell>
          <cell r="J184">
            <v>8084</v>
          </cell>
          <cell r="K184">
            <v>6418</v>
          </cell>
          <cell r="L184">
            <v>7239</v>
          </cell>
          <cell r="M184">
            <v>9377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88216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B186">
            <v>6238</v>
          </cell>
          <cell r="C186">
            <v>7066</v>
          </cell>
          <cell r="D186">
            <v>6355</v>
          </cell>
          <cell r="E186">
            <v>4220</v>
          </cell>
          <cell r="F186">
            <v>6982</v>
          </cell>
          <cell r="G186">
            <v>5864</v>
          </cell>
          <cell r="H186">
            <v>4149</v>
          </cell>
          <cell r="I186">
            <v>6783</v>
          </cell>
          <cell r="J186">
            <v>3826</v>
          </cell>
          <cell r="K186">
            <v>6182</v>
          </cell>
          <cell r="L186">
            <v>3787</v>
          </cell>
          <cell r="M186">
            <v>6513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61727</v>
          </cell>
        </row>
        <row r="187">
          <cell r="B187">
            <v>15512</v>
          </cell>
          <cell r="C187">
            <v>18312</v>
          </cell>
          <cell r="D187">
            <v>15964</v>
          </cell>
          <cell r="E187">
            <v>12577</v>
          </cell>
          <cell r="F187">
            <v>19000</v>
          </cell>
          <cell r="G187">
            <v>12950</v>
          </cell>
          <cell r="H187">
            <v>10467</v>
          </cell>
          <cell r="I187">
            <v>15715</v>
          </cell>
          <cell r="J187">
            <v>9819</v>
          </cell>
          <cell r="K187">
            <v>8038</v>
          </cell>
          <cell r="L187">
            <v>8460</v>
          </cell>
          <cell r="M187">
            <v>13317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144619</v>
          </cell>
        </row>
        <row r="188">
          <cell r="B188">
            <v>2149</v>
          </cell>
          <cell r="C188">
            <v>1158</v>
          </cell>
          <cell r="D188">
            <v>1306</v>
          </cell>
          <cell r="E188">
            <v>1718</v>
          </cell>
          <cell r="F188">
            <v>2407</v>
          </cell>
          <cell r="G188">
            <v>1734</v>
          </cell>
          <cell r="H188">
            <v>1233</v>
          </cell>
          <cell r="I188">
            <v>1862</v>
          </cell>
          <cell r="J188">
            <v>1390</v>
          </cell>
          <cell r="K188">
            <v>1833</v>
          </cell>
          <cell r="L188">
            <v>1140</v>
          </cell>
          <cell r="M188">
            <v>2163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17944</v>
          </cell>
        </row>
        <row r="189">
          <cell r="B189">
            <v>3144</v>
          </cell>
          <cell r="C189">
            <v>3736</v>
          </cell>
          <cell r="D189">
            <v>2982</v>
          </cell>
          <cell r="E189">
            <v>2645</v>
          </cell>
          <cell r="F189">
            <v>3059</v>
          </cell>
          <cell r="G189">
            <v>4525</v>
          </cell>
          <cell r="H189">
            <v>2561</v>
          </cell>
          <cell r="I189">
            <v>3200</v>
          </cell>
          <cell r="J189">
            <v>2395</v>
          </cell>
          <cell r="K189">
            <v>1566</v>
          </cell>
          <cell r="L189">
            <v>2254</v>
          </cell>
          <cell r="M189">
            <v>4387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33310</v>
          </cell>
        </row>
        <row r="190">
          <cell r="B190">
            <v>2407</v>
          </cell>
          <cell r="C190">
            <v>3446</v>
          </cell>
          <cell r="D190">
            <v>3140</v>
          </cell>
          <cell r="E190">
            <v>2185</v>
          </cell>
          <cell r="F190">
            <v>4421</v>
          </cell>
          <cell r="G190">
            <v>2481</v>
          </cell>
          <cell r="H190">
            <v>1457</v>
          </cell>
          <cell r="I190">
            <v>3234</v>
          </cell>
          <cell r="J190">
            <v>2124</v>
          </cell>
          <cell r="K190">
            <v>2878</v>
          </cell>
          <cell r="L190">
            <v>1943</v>
          </cell>
          <cell r="M190">
            <v>3360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30669</v>
          </cell>
        </row>
        <row r="191">
          <cell r="B191">
            <v>667</v>
          </cell>
          <cell r="C191">
            <v>422</v>
          </cell>
          <cell r="D191">
            <v>1037</v>
          </cell>
          <cell r="E191">
            <v>308</v>
          </cell>
          <cell r="F191">
            <v>307</v>
          </cell>
          <cell r="G191">
            <v>870</v>
          </cell>
          <cell r="H191">
            <v>1117</v>
          </cell>
          <cell r="I191">
            <v>892</v>
          </cell>
          <cell r="J191">
            <v>484</v>
          </cell>
          <cell r="K191">
            <v>525</v>
          </cell>
          <cell r="L191">
            <v>206</v>
          </cell>
          <cell r="M191">
            <v>718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6886</v>
          </cell>
        </row>
        <row r="192">
          <cell r="B192">
            <v>200</v>
          </cell>
          <cell r="C192">
            <v>0</v>
          </cell>
          <cell r="D192">
            <v>713</v>
          </cell>
          <cell r="E192">
            <v>1000</v>
          </cell>
          <cell r="F192">
            <v>271</v>
          </cell>
          <cell r="G192">
            <v>790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443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3217</v>
          </cell>
        </row>
        <row r="193">
          <cell r="B193">
            <v>606</v>
          </cell>
          <cell r="C193">
            <v>568</v>
          </cell>
          <cell r="D193">
            <v>1084</v>
          </cell>
          <cell r="E193">
            <v>587</v>
          </cell>
          <cell r="F193">
            <v>532</v>
          </cell>
          <cell r="G193">
            <v>1061</v>
          </cell>
          <cell r="H193">
            <v>1061</v>
          </cell>
          <cell r="I193">
            <v>1181</v>
          </cell>
          <cell r="J193">
            <v>1157</v>
          </cell>
          <cell r="K193">
            <v>841</v>
          </cell>
          <cell r="L193">
            <v>607</v>
          </cell>
          <cell r="M193">
            <v>490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9169</v>
          </cell>
        </row>
        <row r="194">
          <cell r="B194">
            <v>926</v>
          </cell>
          <cell r="C194">
            <v>1530</v>
          </cell>
          <cell r="D194">
            <v>1421</v>
          </cell>
          <cell r="E194">
            <v>1253</v>
          </cell>
          <cell r="F194">
            <v>1299</v>
          </cell>
          <cell r="G194">
            <v>0</v>
          </cell>
          <cell r="H194">
            <v>0</v>
          </cell>
          <cell r="I194">
            <v>992</v>
          </cell>
          <cell r="J194">
            <v>242</v>
          </cell>
          <cell r="K194">
            <v>940</v>
          </cell>
          <cell r="L194">
            <v>1171</v>
          </cell>
          <cell r="M194">
            <v>1701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10549</v>
          </cell>
        </row>
        <row r="195">
          <cell r="B195">
            <v>0</v>
          </cell>
          <cell r="C195">
            <v>2476</v>
          </cell>
          <cell r="D195">
            <v>1621</v>
          </cell>
          <cell r="E195">
            <v>458</v>
          </cell>
          <cell r="F195">
            <v>2568</v>
          </cell>
          <cell r="G195">
            <v>1929</v>
          </cell>
          <cell r="H195">
            <v>2934</v>
          </cell>
          <cell r="I195">
            <v>794</v>
          </cell>
          <cell r="J195">
            <v>2335</v>
          </cell>
          <cell r="K195">
            <v>778</v>
          </cell>
          <cell r="L195">
            <v>452</v>
          </cell>
          <cell r="M195">
            <v>1063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17408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411</v>
          </cell>
          <cell r="I196">
            <v>0</v>
          </cell>
          <cell r="J196">
            <v>398</v>
          </cell>
          <cell r="K196">
            <v>0</v>
          </cell>
          <cell r="L196">
            <v>440</v>
          </cell>
          <cell r="M196">
            <v>361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1610</v>
          </cell>
        </row>
        <row r="197">
          <cell r="B197">
            <v>3901</v>
          </cell>
          <cell r="C197">
            <v>4657</v>
          </cell>
          <cell r="D197">
            <v>4178</v>
          </cell>
          <cell r="E197">
            <v>4428</v>
          </cell>
          <cell r="F197">
            <v>4070</v>
          </cell>
          <cell r="G197">
            <v>3830</v>
          </cell>
          <cell r="H197">
            <v>3600</v>
          </cell>
          <cell r="I197">
            <v>3309</v>
          </cell>
          <cell r="J197">
            <v>2519</v>
          </cell>
          <cell r="K197">
            <v>2784</v>
          </cell>
          <cell r="L197">
            <v>3456</v>
          </cell>
          <cell r="M197">
            <v>4315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41146</v>
          </cell>
        </row>
        <row r="198">
          <cell r="B198">
            <v>317</v>
          </cell>
          <cell r="C198">
            <v>768</v>
          </cell>
          <cell r="D198">
            <v>753</v>
          </cell>
          <cell r="E198">
            <v>170</v>
          </cell>
          <cell r="F198">
            <v>501</v>
          </cell>
          <cell r="G198">
            <v>370</v>
          </cell>
          <cell r="H198">
            <v>0</v>
          </cell>
          <cell r="I198">
            <v>709</v>
          </cell>
          <cell r="J198">
            <v>293</v>
          </cell>
          <cell r="K198">
            <v>391</v>
          </cell>
          <cell r="L198">
            <v>556</v>
          </cell>
          <cell r="M198">
            <v>230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4741</v>
          </cell>
        </row>
        <row r="199">
          <cell r="B199">
            <v>947</v>
          </cell>
          <cell r="C199">
            <v>721</v>
          </cell>
          <cell r="D199">
            <v>892</v>
          </cell>
          <cell r="E199">
            <v>1113</v>
          </cell>
          <cell r="F199">
            <v>982</v>
          </cell>
          <cell r="G199">
            <v>433</v>
          </cell>
          <cell r="H199">
            <v>646</v>
          </cell>
          <cell r="I199">
            <v>795</v>
          </cell>
          <cell r="J199">
            <v>779</v>
          </cell>
          <cell r="K199">
            <v>1104</v>
          </cell>
          <cell r="L199">
            <v>956</v>
          </cell>
          <cell r="M199">
            <v>902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9323</v>
          </cell>
        </row>
        <row r="200">
          <cell r="B200">
            <v>423</v>
          </cell>
          <cell r="C200">
            <v>606</v>
          </cell>
          <cell r="D200">
            <v>464</v>
          </cell>
          <cell r="E200">
            <v>47</v>
          </cell>
          <cell r="F200">
            <v>724</v>
          </cell>
          <cell r="G200">
            <v>893</v>
          </cell>
          <cell r="H200">
            <v>576</v>
          </cell>
          <cell r="I200">
            <v>387</v>
          </cell>
          <cell r="J200">
            <v>669</v>
          </cell>
          <cell r="K200">
            <v>229</v>
          </cell>
          <cell r="L200">
            <v>421</v>
          </cell>
          <cell r="M200">
            <v>611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5627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B208">
            <v>147473</v>
          </cell>
          <cell r="C208">
            <v>155723</v>
          </cell>
          <cell r="D208">
            <v>135372</v>
          </cell>
          <cell r="E208">
            <v>106682</v>
          </cell>
          <cell r="F208">
            <v>158323</v>
          </cell>
          <cell r="G208">
            <v>130026</v>
          </cell>
          <cell r="H208">
            <v>98645</v>
          </cell>
          <cell r="I208">
            <v>143243</v>
          </cell>
          <cell r="J208">
            <v>99244</v>
          </cell>
          <cell r="K208">
            <v>91249</v>
          </cell>
          <cell r="L208">
            <v>83534</v>
          </cell>
          <cell r="M208">
            <v>143963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1261295</v>
          </cell>
        </row>
        <row r="212">
          <cell r="B212">
            <v>38776</v>
          </cell>
          <cell r="C212">
            <v>38777</v>
          </cell>
          <cell r="D212">
            <v>38778</v>
          </cell>
          <cell r="E212">
            <v>38779</v>
          </cell>
          <cell r="F212">
            <v>38780</v>
          </cell>
          <cell r="G212">
            <v>38781</v>
          </cell>
          <cell r="H212">
            <v>38782</v>
          </cell>
          <cell r="I212">
            <v>38783</v>
          </cell>
          <cell r="J212">
            <v>38784</v>
          </cell>
          <cell r="K212">
            <v>38785</v>
          </cell>
          <cell r="L212">
            <v>38786</v>
          </cell>
          <cell r="M212">
            <v>38787</v>
          </cell>
          <cell r="N212">
            <v>38788</v>
          </cell>
          <cell r="O212">
            <v>38789</v>
          </cell>
          <cell r="P212">
            <v>38790</v>
          </cell>
          <cell r="Q212">
            <v>38791</v>
          </cell>
          <cell r="R212">
            <v>38792</v>
          </cell>
          <cell r="S212">
            <v>38793</v>
          </cell>
          <cell r="T212">
            <v>38794</v>
          </cell>
          <cell r="U212">
            <v>38795</v>
          </cell>
          <cell r="V212">
            <v>38796</v>
          </cell>
          <cell r="W212">
            <v>38797</v>
          </cell>
          <cell r="X212">
            <v>38798</v>
          </cell>
          <cell r="Y212">
            <v>38799</v>
          </cell>
          <cell r="Z212">
            <v>38800</v>
          </cell>
          <cell r="AA212">
            <v>38801</v>
          </cell>
          <cell r="AB212">
            <v>38802</v>
          </cell>
          <cell r="AC212">
            <v>38803</v>
          </cell>
          <cell r="AD212">
            <v>38804</v>
          </cell>
          <cell r="AE212">
            <v>38805</v>
          </cell>
          <cell r="AF212">
            <v>38806</v>
          </cell>
          <cell r="AG212">
            <v>38807</v>
          </cell>
          <cell r="AH212" t="str">
            <v>Total</v>
          </cell>
        </row>
        <row r="213">
          <cell r="B213">
            <v>45.8</v>
          </cell>
          <cell r="C213">
            <v>101.9</v>
          </cell>
          <cell r="D213">
            <v>99.8</v>
          </cell>
          <cell r="E213">
            <v>88.9</v>
          </cell>
          <cell r="F213">
            <v>77.599999999999994</v>
          </cell>
          <cell r="G213">
            <v>72.599999999999994</v>
          </cell>
          <cell r="H213">
            <v>35.1</v>
          </cell>
          <cell r="J213">
            <v>39.299999999999997</v>
          </cell>
          <cell r="AH213">
            <v>515.20000000000005</v>
          </cell>
        </row>
        <row r="214">
          <cell r="B214">
            <v>96</v>
          </cell>
          <cell r="C214">
            <v>239.5</v>
          </cell>
          <cell r="D214">
            <v>213</v>
          </cell>
          <cell r="E214">
            <v>195</v>
          </cell>
          <cell r="F214">
            <v>216</v>
          </cell>
          <cell r="G214">
            <v>213</v>
          </cell>
          <cell r="H214">
            <v>143</v>
          </cell>
          <cell r="J214">
            <v>167</v>
          </cell>
          <cell r="AH214">
            <v>1386.5</v>
          </cell>
        </row>
        <row r="215">
          <cell r="B215">
            <v>81.5</v>
          </cell>
          <cell r="C215">
            <v>197.5</v>
          </cell>
          <cell r="D215">
            <v>193.5</v>
          </cell>
          <cell r="E215">
            <v>178.5</v>
          </cell>
          <cell r="F215">
            <v>223.5</v>
          </cell>
          <cell r="G215">
            <v>224.5</v>
          </cell>
          <cell r="H215">
            <v>151.5</v>
          </cell>
          <cell r="J215">
            <v>139.5</v>
          </cell>
          <cell r="AH215">
            <v>1308.5</v>
          </cell>
        </row>
        <row r="216">
          <cell r="B216">
            <v>82.5</v>
          </cell>
          <cell r="C216">
            <v>419</v>
          </cell>
          <cell r="D216">
            <v>252.4</v>
          </cell>
          <cell r="E216">
            <v>432.6</v>
          </cell>
          <cell r="F216">
            <v>300</v>
          </cell>
          <cell r="G216">
            <v>268</v>
          </cell>
          <cell r="H216">
            <v>185</v>
          </cell>
          <cell r="J216">
            <v>209</v>
          </cell>
          <cell r="AH216">
            <v>2066</v>
          </cell>
        </row>
        <row r="217">
          <cell r="D217">
            <v>99.5</v>
          </cell>
          <cell r="E217">
            <v>84.5</v>
          </cell>
          <cell r="F217">
            <v>96.5</v>
          </cell>
          <cell r="G217">
            <v>118</v>
          </cell>
          <cell r="H217">
            <v>111.5</v>
          </cell>
          <cell r="J217">
            <v>105.5</v>
          </cell>
        </row>
        <row r="218">
          <cell r="B218">
            <v>50.5</v>
          </cell>
          <cell r="C218">
            <v>94.5</v>
          </cell>
          <cell r="D218">
            <v>179</v>
          </cell>
          <cell r="E218">
            <v>84.5</v>
          </cell>
          <cell r="F218">
            <v>76.5</v>
          </cell>
          <cell r="G218">
            <v>102.5</v>
          </cell>
          <cell r="H218">
            <v>63</v>
          </cell>
          <cell r="J218">
            <v>69</v>
          </cell>
          <cell r="AH218">
            <v>669</v>
          </cell>
        </row>
        <row r="219">
          <cell r="B219">
            <v>136.6</v>
          </cell>
          <cell r="C219">
            <v>175.5</v>
          </cell>
          <cell r="D219">
            <v>21</v>
          </cell>
          <cell r="E219">
            <v>72</v>
          </cell>
          <cell r="F219">
            <v>19</v>
          </cell>
          <cell r="G219">
            <v>20</v>
          </cell>
          <cell r="H219">
            <v>19</v>
          </cell>
          <cell r="J219">
            <v>16.5</v>
          </cell>
          <cell r="AH219">
            <v>343</v>
          </cell>
        </row>
        <row r="220">
          <cell r="B220">
            <v>7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J220">
            <v>0</v>
          </cell>
          <cell r="AH220">
            <v>0</v>
          </cell>
        </row>
        <row r="221">
          <cell r="B221">
            <v>9.4</v>
          </cell>
          <cell r="C221">
            <v>22.6</v>
          </cell>
          <cell r="D221">
            <v>20.8</v>
          </cell>
          <cell r="E221">
            <v>16</v>
          </cell>
          <cell r="F221">
            <v>20.399999999999999</v>
          </cell>
          <cell r="G221">
            <v>19.3</v>
          </cell>
          <cell r="H221">
            <v>13.3</v>
          </cell>
          <cell r="J221">
            <v>14.5</v>
          </cell>
          <cell r="AH221">
            <v>126.9</v>
          </cell>
        </row>
        <row r="222">
          <cell r="B222">
            <v>33.4</v>
          </cell>
          <cell r="C222">
            <v>87.5</v>
          </cell>
          <cell r="D222">
            <v>77</v>
          </cell>
          <cell r="E222">
            <v>72</v>
          </cell>
          <cell r="F222">
            <v>74.5</v>
          </cell>
          <cell r="G222">
            <v>66.5</v>
          </cell>
          <cell r="H222">
            <v>54.5</v>
          </cell>
          <cell r="J222">
            <v>50.2</v>
          </cell>
          <cell r="AH222">
            <v>482.2</v>
          </cell>
        </row>
        <row r="223">
          <cell r="B223">
            <v>3.4</v>
          </cell>
          <cell r="C223">
            <v>11.5</v>
          </cell>
          <cell r="D223">
            <v>15</v>
          </cell>
          <cell r="E223">
            <v>22</v>
          </cell>
          <cell r="F223">
            <v>21.5</v>
          </cell>
          <cell r="G223">
            <v>19</v>
          </cell>
          <cell r="H223">
            <v>13.4</v>
          </cell>
          <cell r="J223">
            <v>14.5</v>
          </cell>
          <cell r="AH223">
            <v>116.9</v>
          </cell>
        </row>
        <row r="224">
          <cell r="B224">
            <v>7.5</v>
          </cell>
          <cell r="C224">
            <v>21.5</v>
          </cell>
          <cell r="D224">
            <v>18.5</v>
          </cell>
          <cell r="E224">
            <v>18.5</v>
          </cell>
          <cell r="F224">
            <v>17</v>
          </cell>
          <cell r="G224">
            <v>20</v>
          </cell>
          <cell r="H224">
            <v>14</v>
          </cell>
          <cell r="J224">
            <v>13.5</v>
          </cell>
          <cell r="AH224">
            <v>123</v>
          </cell>
        </row>
        <row r="225">
          <cell r="B225">
            <v>22.5</v>
          </cell>
          <cell r="C225">
            <v>43.5</v>
          </cell>
          <cell r="D225">
            <v>40</v>
          </cell>
          <cell r="E225">
            <v>37.5</v>
          </cell>
          <cell r="F225">
            <v>40.5</v>
          </cell>
          <cell r="G225">
            <v>41</v>
          </cell>
          <cell r="H225">
            <v>22</v>
          </cell>
          <cell r="J225">
            <v>26.5</v>
          </cell>
          <cell r="AH225">
            <v>251</v>
          </cell>
        </row>
        <row r="226">
          <cell r="B226">
            <v>0</v>
          </cell>
          <cell r="C226">
            <v>8.6</v>
          </cell>
          <cell r="D226">
            <v>13</v>
          </cell>
          <cell r="E226">
            <v>5</v>
          </cell>
          <cell r="F226">
            <v>11</v>
          </cell>
          <cell r="G226">
            <v>19</v>
          </cell>
          <cell r="H226">
            <v>11</v>
          </cell>
          <cell r="J226">
            <v>13</v>
          </cell>
          <cell r="AH226">
            <v>80.599999999999994</v>
          </cell>
        </row>
        <row r="227">
          <cell r="B227">
            <v>0</v>
          </cell>
          <cell r="C227">
            <v>7</v>
          </cell>
          <cell r="D227">
            <v>15.5</v>
          </cell>
          <cell r="E227">
            <v>8.5</v>
          </cell>
          <cell r="F227">
            <v>33</v>
          </cell>
          <cell r="G227">
            <v>35</v>
          </cell>
          <cell r="H227">
            <v>26</v>
          </cell>
          <cell r="J227">
            <v>20</v>
          </cell>
          <cell r="AH227">
            <v>145</v>
          </cell>
        </row>
        <row r="228">
          <cell r="B228">
            <v>0</v>
          </cell>
          <cell r="C228">
            <v>13</v>
          </cell>
          <cell r="D228">
            <v>28.5</v>
          </cell>
          <cell r="E228">
            <v>36</v>
          </cell>
          <cell r="F228">
            <v>0</v>
          </cell>
          <cell r="G228">
            <v>0</v>
          </cell>
          <cell r="H228">
            <v>0</v>
          </cell>
          <cell r="J228">
            <v>0</v>
          </cell>
          <cell r="AH228">
            <v>77.5</v>
          </cell>
        </row>
        <row r="229">
          <cell r="B229">
            <v>11</v>
          </cell>
          <cell r="C229">
            <v>22</v>
          </cell>
          <cell r="D229">
            <v>758.7</v>
          </cell>
          <cell r="E229">
            <v>24.2</v>
          </cell>
          <cell r="F229">
            <v>12.8</v>
          </cell>
          <cell r="G229">
            <v>0</v>
          </cell>
          <cell r="H229">
            <v>0</v>
          </cell>
          <cell r="J229">
            <v>17</v>
          </cell>
          <cell r="AH229">
            <v>834.7</v>
          </cell>
        </row>
        <row r="230">
          <cell r="AH230">
            <v>0</v>
          </cell>
        </row>
        <row r="231">
          <cell r="AH231">
            <v>0</v>
          </cell>
        </row>
        <row r="232">
          <cell r="AH232">
            <v>0</v>
          </cell>
        </row>
        <row r="233">
          <cell r="AH233">
            <v>0</v>
          </cell>
        </row>
        <row r="234">
          <cell r="AH234">
            <v>0</v>
          </cell>
        </row>
        <row r="235">
          <cell r="AH235">
            <v>0</v>
          </cell>
        </row>
        <row r="236">
          <cell r="AH236">
            <v>0</v>
          </cell>
        </row>
        <row r="237">
          <cell r="AH237">
            <v>0</v>
          </cell>
        </row>
        <row r="238">
          <cell r="AH238">
            <v>0</v>
          </cell>
        </row>
        <row r="239">
          <cell r="AH239">
            <v>0</v>
          </cell>
        </row>
        <row r="240">
          <cell r="AH240">
            <v>0</v>
          </cell>
        </row>
        <row r="241">
          <cell r="AH241">
            <v>0</v>
          </cell>
        </row>
        <row r="242">
          <cell r="AH242">
            <v>0</v>
          </cell>
        </row>
        <row r="243">
          <cell r="B243">
            <v>587.09999999999991</v>
          </cell>
          <cell r="C243">
            <v>1465.1</v>
          </cell>
          <cell r="D243">
            <v>2045.2</v>
          </cell>
          <cell r="E243">
            <v>1375.7</v>
          </cell>
          <cell r="F243">
            <v>1239.8</v>
          </cell>
          <cell r="G243">
            <v>1238.4000000000001</v>
          </cell>
          <cell r="H243">
            <v>862.3</v>
          </cell>
          <cell r="I243">
            <v>0</v>
          </cell>
          <cell r="J243">
            <v>915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8526</v>
          </cell>
        </row>
        <row r="247">
          <cell r="B247">
            <v>38776</v>
          </cell>
          <cell r="C247">
            <v>38777</v>
          </cell>
          <cell r="D247">
            <v>38778</v>
          </cell>
          <cell r="E247">
            <v>38779</v>
          </cell>
          <cell r="F247">
            <v>38780</v>
          </cell>
          <cell r="G247">
            <v>38781</v>
          </cell>
          <cell r="H247">
            <v>38782</v>
          </cell>
          <cell r="I247">
            <v>38783</v>
          </cell>
          <cell r="J247">
            <v>38784</v>
          </cell>
          <cell r="K247">
            <v>38785</v>
          </cell>
          <cell r="L247">
            <v>38786</v>
          </cell>
          <cell r="M247">
            <v>38787</v>
          </cell>
          <cell r="N247">
            <v>38788</v>
          </cell>
          <cell r="O247">
            <v>38789</v>
          </cell>
          <cell r="P247">
            <v>38790</v>
          </cell>
          <cell r="Q247">
            <v>38791</v>
          </cell>
          <cell r="R247">
            <v>38792</v>
          </cell>
          <cell r="S247">
            <v>38793</v>
          </cell>
          <cell r="T247">
            <v>38794</v>
          </cell>
          <cell r="U247">
            <v>38795</v>
          </cell>
          <cell r="V247">
            <v>38796</v>
          </cell>
          <cell r="W247">
            <v>38797</v>
          </cell>
          <cell r="X247">
            <v>38798</v>
          </cell>
          <cell r="Y247">
            <v>38799</v>
          </cell>
          <cell r="Z247">
            <v>38800</v>
          </cell>
          <cell r="AA247">
            <v>38801</v>
          </cell>
          <cell r="AB247">
            <v>38802</v>
          </cell>
          <cell r="AC247">
            <v>38803</v>
          </cell>
          <cell r="AD247">
            <v>38804</v>
          </cell>
          <cell r="AE247">
            <v>38805</v>
          </cell>
          <cell r="AF247">
            <v>38806</v>
          </cell>
          <cell r="AG247">
            <v>38807</v>
          </cell>
        </row>
        <row r="248">
          <cell r="B248">
            <v>377.51091703056773</v>
          </cell>
          <cell r="C248">
            <v>180.5691854759568</v>
          </cell>
          <cell r="D248">
            <v>169.52900347050075</v>
          </cell>
          <cell r="E248">
            <v>154.17412250516173</v>
          </cell>
          <cell r="F248">
            <v>159.87778381314502</v>
          </cell>
          <cell r="G248">
            <v>164.21733212341195</v>
          </cell>
          <cell r="H248">
            <v>165.1796595923513</v>
          </cell>
          <cell r="I248">
            <v>187.05820550535825</v>
          </cell>
          <cell r="J248">
            <v>186.02096273291923</v>
          </cell>
          <cell r="K248">
            <v>203.99844720496893</v>
          </cell>
          <cell r="L248">
            <v>211.39169254658384</v>
          </cell>
          <cell r="M248">
            <v>229.72826086956519</v>
          </cell>
          <cell r="N248">
            <v>229.72826086956519</v>
          </cell>
          <cell r="O248">
            <v>229.72826086956519</v>
          </cell>
          <cell r="P248">
            <v>229.72826086956519</v>
          </cell>
          <cell r="Q248">
            <v>229.72826086956519</v>
          </cell>
          <cell r="R248">
            <v>229.72826086956519</v>
          </cell>
          <cell r="S248">
            <v>229.72826086956519</v>
          </cell>
          <cell r="T248">
            <v>229.72826086956519</v>
          </cell>
          <cell r="U248">
            <v>229.72826086956519</v>
          </cell>
          <cell r="V248">
            <v>229.72826086956519</v>
          </cell>
          <cell r="W248">
            <v>229.72826086956519</v>
          </cell>
          <cell r="X248">
            <v>229.72826086956519</v>
          </cell>
          <cell r="Y248">
            <v>229.72826086956519</v>
          </cell>
          <cell r="Z248">
            <v>229.72826086956519</v>
          </cell>
          <cell r="AA248">
            <v>229.72826086956519</v>
          </cell>
          <cell r="AB248">
            <v>229.72826086956519</v>
          </cell>
          <cell r="AC248">
            <v>229.72826086956519</v>
          </cell>
          <cell r="AD248">
            <v>229.72826086956519</v>
          </cell>
          <cell r="AE248">
            <v>229.72826086956519</v>
          </cell>
          <cell r="AF248">
            <v>229.72826086956519</v>
          </cell>
          <cell r="AG248">
            <v>229.72826086956519</v>
          </cell>
        </row>
        <row r="249">
          <cell r="B249">
            <v>30.354166666666668</v>
          </cell>
          <cell r="C249">
            <v>94.647181628392488</v>
          </cell>
          <cell r="D249">
            <v>93.772375690607731</v>
          </cell>
          <cell r="E249">
            <v>90.245559845559839</v>
          </cell>
          <cell r="F249">
            <v>97.839027214823389</v>
          </cell>
          <cell r="G249">
            <v>93.014398513701806</v>
          </cell>
          <cell r="H249">
            <v>92.718327183271839</v>
          </cell>
          <cell r="I249">
            <v>112.25338253382535</v>
          </cell>
          <cell r="J249">
            <v>110.49332852506311</v>
          </cell>
          <cell r="K249">
            <v>120.80129823296069</v>
          </cell>
          <cell r="L249">
            <v>130.22863324918862</v>
          </cell>
          <cell r="M249">
            <v>148.22142084385143</v>
          </cell>
          <cell r="N249">
            <v>148.22142084385143</v>
          </cell>
          <cell r="O249">
            <v>148.22142084385143</v>
          </cell>
          <cell r="P249">
            <v>148.22142084385143</v>
          </cell>
          <cell r="Q249">
            <v>148.22142084385143</v>
          </cell>
          <cell r="R249">
            <v>148.22142084385143</v>
          </cell>
          <cell r="S249">
            <v>148.22142084385143</v>
          </cell>
          <cell r="T249">
            <v>148.22142084385143</v>
          </cell>
          <cell r="U249">
            <v>148.22142084385143</v>
          </cell>
          <cell r="V249">
            <v>148.22142084385143</v>
          </cell>
          <cell r="W249">
            <v>148.22142084385143</v>
          </cell>
          <cell r="X249">
            <v>148.22142084385143</v>
          </cell>
          <cell r="Y249">
            <v>148.22142084385143</v>
          </cell>
          <cell r="Z249">
            <v>148.22142084385143</v>
          </cell>
          <cell r="AA249">
            <v>148.22142084385143</v>
          </cell>
          <cell r="AB249">
            <v>148.22142084385143</v>
          </cell>
          <cell r="AC249">
            <v>148.22142084385143</v>
          </cell>
          <cell r="AD249">
            <v>148.22142084385143</v>
          </cell>
          <cell r="AE249">
            <v>148.22142084385143</v>
          </cell>
          <cell r="AF249">
            <v>148.22142084385143</v>
          </cell>
          <cell r="AG249">
            <v>148.22142084385143</v>
          </cell>
        </row>
        <row r="250">
          <cell r="B250">
            <v>220.85889570552146</v>
          </cell>
          <cell r="C250">
            <v>93.681012658227843</v>
          </cell>
          <cell r="D250">
            <v>89.792838874680314</v>
          </cell>
          <cell r="E250">
            <v>84.704126426690081</v>
          </cell>
          <cell r="F250">
            <v>88.52459016393442</v>
          </cell>
          <cell r="G250">
            <v>88.313513513513513</v>
          </cell>
          <cell r="H250">
            <v>88.536355859709147</v>
          </cell>
          <cell r="I250">
            <v>105.61248930710009</v>
          </cell>
          <cell r="J250">
            <v>104.42797095911349</v>
          </cell>
          <cell r="K250">
            <v>113.83721818876576</v>
          </cell>
          <cell r="L250">
            <v>121.75238823079863</v>
          </cell>
          <cell r="M250">
            <v>137.82269774551011</v>
          </cell>
          <cell r="N250">
            <v>137.82269774551011</v>
          </cell>
          <cell r="O250">
            <v>137.82269774551011</v>
          </cell>
          <cell r="P250">
            <v>137.82269774551011</v>
          </cell>
          <cell r="Q250">
            <v>137.82269774551011</v>
          </cell>
          <cell r="R250">
            <v>137.82269774551011</v>
          </cell>
          <cell r="S250">
            <v>137.82269774551011</v>
          </cell>
          <cell r="T250">
            <v>137.82269774551011</v>
          </cell>
          <cell r="U250">
            <v>137.82269774551011</v>
          </cell>
          <cell r="V250">
            <v>137.82269774551011</v>
          </cell>
          <cell r="W250">
            <v>137.82269774551011</v>
          </cell>
          <cell r="X250">
            <v>137.82269774551011</v>
          </cell>
          <cell r="Y250">
            <v>137.82269774551011</v>
          </cell>
          <cell r="Z250">
            <v>137.82269774551011</v>
          </cell>
          <cell r="AA250">
            <v>137.82269774551011</v>
          </cell>
          <cell r="AB250">
            <v>137.82269774551011</v>
          </cell>
          <cell r="AC250">
            <v>137.82269774551011</v>
          </cell>
          <cell r="AD250">
            <v>137.82269774551011</v>
          </cell>
          <cell r="AE250">
            <v>137.82269774551011</v>
          </cell>
          <cell r="AF250">
            <v>137.82269774551011</v>
          </cell>
          <cell r="AG250">
            <v>137.82269774551011</v>
          </cell>
        </row>
        <row r="251">
          <cell r="B251">
            <v>660.76363636363635</v>
          </cell>
          <cell r="C251">
            <v>71.718377088305488</v>
          </cell>
          <cell r="D251">
            <v>78.547810545129579</v>
          </cell>
          <cell r="E251">
            <v>64.468297101449281</v>
          </cell>
          <cell r="F251">
            <v>71.834757834757838</v>
          </cell>
          <cell r="G251">
            <v>73.546052631578945</v>
          </cell>
          <cell r="H251">
            <v>75.873451803984921</v>
          </cell>
          <cell r="I251">
            <v>90.333333333333329</v>
          </cell>
          <cell r="J251">
            <v>90.162149080348499</v>
          </cell>
          <cell r="K251">
            <v>96.955469506292346</v>
          </cell>
          <cell r="L251">
            <v>104.89351403678606</v>
          </cell>
          <cell r="M251">
            <v>117.84123910939013</v>
          </cell>
          <cell r="N251">
            <v>117.84123910939013</v>
          </cell>
          <cell r="O251">
            <v>117.84123910939013</v>
          </cell>
          <cell r="P251">
            <v>117.84123910939013</v>
          </cell>
          <cell r="Q251">
            <v>117.84123910939013</v>
          </cell>
          <cell r="R251">
            <v>117.84123910939013</v>
          </cell>
          <cell r="S251">
            <v>117.84123910939013</v>
          </cell>
          <cell r="T251">
            <v>117.84123910939013</v>
          </cell>
          <cell r="U251">
            <v>117.84123910939013</v>
          </cell>
          <cell r="V251">
            <v>117.84123910939013</v>
          </cell>
          <cell r="W251">
            <v>117.84123910939013</v>
          </cell>
          <cell r="X251">
            <v>117.84123910939013</v>
          </cell>
          <cell r="Y251">
            <v>117.84123910939013</v>
          </cell>
          <cell r="Z251">
            <v>117.84123910939013</v>
          </cell>
          <cell r="AA251">
            <v>117.84123910939013</v>
          </cell>
          <cell r="AB251">
            <v>117.84123910939013</v>
          </cell>
          <cell r="AC251">
            <v>117.84123910939013</v>
          </cell>
          <cell r="AD251">
            <v>117.84123910939013</v>
          </cell>
          <cell r="AE251">
            <v>117.84123910939013</v>
          </cell>
          <cell r="AF251">
            <v>117.84123910939013</v>
          </cell>
          <cell r="AG251">
            <v>117.84123910939013</v>
          </cell>
        </row>
        <row r="252">
          <cell r="B252">
            <v>0</v>
          </cell>
          <cell r="C252">
            <v>0</v>
          </cell>
          <cell r="D252">
            <v>181.11557788944722</v>
          </cell>
          <cell r="E252">
            <v>132.28804347826087</v>
          </cell>
          <cell r="F252">
            <v>120.23529411764706</v>
          </cell>
          <cell r="G252">
            <v>109.59347553324969</v>
          </cell>
          <cell r="H252">
            <v>95.698039215686279</v>
          </cell>
          <cell r="I252">
            <v>118.09411764705882</v>
          </cell>
          <cell r="J252">
            <v>106.85296506904956</v>
          </cell>
          <cell r="K252">
            <v>114.96181965881397</v>
          </cell>
          <cell r="L252">
            <v>122.64012997562956</v>
          </cell>
          <cell r="M252">
            <v>137.62632006498782</v>
          </cell>
          <cell r="N252">
            <v>137.62632006498782</v>
          </cell>
          <cell r="O252">
            <v>137.62632006498782</v>
          </cell>
          <cell r="P252">
            <v>137.62632006498782</v>
          </cell>
          <cell r="Q252">
            <v>137.62632006498782</v>
          </cell>
          <cell r="R252">
            <v>137.62632006498782</v>
          </cell>
          <cell r="S252">
            <v>137.62632006498782</v>
          </cell>
          <cell r="T252">
            <v>137.62632006498782</v>
          </cell>
          <cell r="U252">
            <v>137.62632006498782</v>
          </cell>
          <cell r="V252">
            <v>137.62632006498782</v>
          </cell>
          <cell r="W252">
            <v>137.62632006498782</v>
          </cell>
          <cell r="X252">
            <v>137.62632006498782</v>
          </cell>
          <cell r="Y252">
            <v>137.62632006498782</v>
          </cell>
          <cell r="Z252">
            <v>137.62632006498782</v>
          </cell>
          <cell r="AA252">
            <v>137.62632006498782</v>
          </cell>
          <cell r="AB252">
            <v>137.62632006498782</v>
          </cell>
          <cell r="AC252">
            <v>137.62632006498782</v>
          </cell>
          <cell r="AD252">
            <v>137.62632006498782</v>
          </cell>
          <cell r="AE252">
            <v>137.62632006498782</v>
          </cell>
          <cell r="AF252">
            <v>137.62632006498782</v>
          </cell>
          <cell r="AG252">
            <v>137.62632006498782</v>
          </cell>
        </row>
        <row r="253">
          <cell r="B253">
            <v>50.990099009900987</v>
          </cell>
          <cell r="C253">
            <v>30.984126984126984</v>
          </cell>
          <cell r="D253">
            <v>20.376599634369288</v>
          </cell>
          <cell r="E253">
            <v>22.645251396648046</v>
          </cell>
          <cell r="F253">
            <v>24.170310701956272</v>
          </cell>
          <cell r="G253">
            <v>24.305400372439479</v>
          </cell>
          <cell r="H253">
            <v>26.426666666666666</v>
          </cell>
          <cell r="I253">
            <v>30.934999999999999</v>
          </cell>
          <cell r="J253">
            <v>31.269058295964125</v>
          </cell>
          <cell r="K253">
            <v>34.034379671150973</v>
          </cell>
          <cell r="L253">
            <v>37.147982062780272</v>
          </cell>
          <cell r="M253">
            <v>41.058295964125563</v>
          </cell>
          <cell r="N253">
            <v>41.058295964125563</v>
          </cell>
          <cell r="O253">
            <v>41.058295964125563</v>
          </cell>
          <cell r="P253">
            <v>41.058295964125563</v>
          </cell>
          <cell r="Q253">
            <v>41.058295964125563</v>
          </cell>
          <cell r="R253">
            <v>41.058295964125563</v>
          </cell>
          <cell r="S253">
            <v>41.058295964125563</v>
          </cell>
          <cell r="T253">
            <v>41.058295964125563</v>
          </cell>
          <cell r="U253">
            <v>41.058295964125563</v>
          </cell>
          <cell r="V253">
            <v>41.058295964125563</v>
          </cell>
          <cell r="W253">
            <v>41.058295964125563</v>
          </cell>
          <cell r="X253">
            <v>41.058295964125563</v>
          </cell>
          <cell r="Y253">
            <v>41.058295964125563</v>
          </cell>
          <cell r="Z253">
            <v>41.058295964125563</v>
          </cell>
          <cell r="AA253">
            <v>41.058295964125563</v>
          </cell>
          <cell r="AB253">
            <v>41.058295964125563</v>
          </cell>
          <cell r="AC253">
            <v>41.058295964125563</v>
          </cell>
          <cell r="AD253">
            <v>41.058295964125563</v>
          </cell>
          <cell r="AE253">
            <v>41.058295964125563</v>
          </cell>
          <cell r="AF253">
            <v>41.058295964125563</v>
          </cell>
          <cell r="AG253">
            <v>41.058295964125563</v>
          </cell>
        </row>
        <row r="254">
          <cell r="B254">
            <v>52.642752562225475</v>
          </cell>
          <cell r="C254">
            <v>43.509971509971507</v>
          </cell>
          <cell r="D254">
            <v>79.659033078880412</v>
          </cell>
          <cell r="E254">
            <v>84.152700186219732</v>
          </cell>
          <cell r="F254">
            <v>105.24173913043478</v>
          </cell>
          <cell r="G254">
            <v>127.21300813008131</v>
          </cell>
          <cell r="H254">
            <v>149.72128637059726</v>
          </cell>
          <cell r="I254">
            <v>174.87901990811639</v>
          </cell>
          <cell r="J254">
            <v>190.03498542274053</v>
          </cell>
          <cell r="K254">
            <v>208.74635568513119</v>
          </cell>
          <cell r="L254">
            <v>229.85131195335276</v>
          </cell>
          <cell r="M254">
            <v>257.18950437317784</v>
          </cell>
          <cell r="N254">
            <v>257.18950437317784</v>
          </cell>
          <cell r="O254">
            <v>257.18950437317784</v>
          </cell>
          <cell r="P254">
            <v>257.18950437317784</v>
          </cell>
          <cell r="Q254">
            <v>257.18950437317784</v>
          </cell>
          <cell r="R254">
            <v>257.18950437317784</v>
          </cell>
          <cell r="S254">
            <v>257.18950437317784</v>
          </cell>
          <cell r="T254">
            <v>257.18950437317784</v>
          </cell>
          <cell r="U254">
            <v>257.18950437317784</v>
          </cell>
          <cell r="V254">
            <v>257.18950437317784</v>
          </cell>
          <cell r="W254">
            <v>257.18950437317784</v>
          </cell>
          <cell r="X254">
            <v>257.18950437317784</v>
          </cell>
          <cell r="Y254">
            <v>257.18950437317784</v>
          </cell>
          <cell r="Z254">
            <v>257.18950437317784</v>
          </cell>
          <cell r="AA254">
            <v>257.18950437317784</v>
          </cell>
          <cell r="AB254">
            <v>257.18950437317784</v>
          </cell>
          <cell r="AC254">
            <v>257.18950437317784</v>
          </cell>
          <cell r="AD254">
            <v>257.18950437317784</v>
          </cell>
          <cell r="AE254">
            <v>257.18950437317784</v>
          </cell>
          <cell r="AF254">
            <v>257.18950437317784</v>
          </cell>
          <cell r="AG254">
            <v>257.18950437317784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663.61702127659566</v>
          </cell>
          <cell r="C256">
            <v>312.65486725663715</v>
          </cell>
          <cell r="D256">
            <v>309.23963133640547</v>
          </cell>
          <cell r="E256">
            <v>296.98653198653199</v>
          </cell>
          <cell r="F256">
            <v>308.55889724310771</v>
          </cell>
          <cell r="G256">
            <v>307.63874873864779</v>
          </cell>
          <cell r="H256">
            <v>308.14946619217079</v>
          </cell>
          <cell r="I256">
            <v>368.49644128113874</v>
          </cell>
          <cell r="J256">
            <v>356.54058313632783</v>
          </cell>
          <cell r="K256">
            <v>405.25610717100079</v>
          </cell>
          <cell r="L256">
            <v>435.09850275807719</v>
          </cell>
          <cell r="M256">
            <v>486.42237982663511</v>
          </cell>
          <cell r="N256">
            <v>486.42237982663511</v>
          </cell>
          <cell r="O256">
            <v>486.42237982663511</v>
          </cell>
          <cell r="P256">
            <v>486.42237982663511</v>
          </cell>
          <cell r="Q256">
            <v>486.42237982663511</v>
          </cell>
          <cell r="R256">
            <v>486.42237982663511</v>
          </cell>
          <cell r="S256">
            <v>486.42237982663511</v>
          </cell>
          <cell r="T256">
            <v>486.42237982663511</v>
          </cell>
          <cell r="U256">
            <v>486.42237982663511</v>
          </cell>
          <cell r="V256">
            <v>486.42237982663511</v>
          </cell>
          <cell r="W256">
            <v>486.42237982663511</v>
          </cell>
          <cell r="X256">
            <v>486.42237982663511</v>
          </cell>
          <cell r="Y256">
            <v>486.42237982663511</v>
          </cell>
          <cell r="Z256">
            <v>486.42237982663511</v>
          </cell>
          <cell r="AA256">
            <v>486.42237982663511</v>
          </cell>
          <cell r="AB256">
            <v>486.42237982663511</v>
          </cell>
          <cell r="AC256">
            <v>486.42237982663511</v>
          </cell>
          <cell r="AD256">
            <v>486.42237982663511</v>
          </cell>
          <cell r="AE256">
            <v>486.42237982663511</v>
          </cell>
          <cell r="AF256">
            <v>486.42237982663511</v>
          </cell>
          <cell r="AG256">
            <v>486.42237982663511</v>
          </cell>
        </row>
        <row r="257">
          <cell r="B257">
            <v>464.43113772455092</v>
          </cell>
          <cell r="C257">
            <v>209.28</v>
          </cell>
          <cell r="D257">
            <v>208.36474164133739</v>
          </cell>
          <cell r="E257">
            <v>198.10993657505284</v>
          </cell>
          <cell r="F257">
            <v>211.74598070739549</v>
          </cell>
          <cell r="G257">
            <v>208.74966887417219</v>
          </cell>
          <cell r="H257">
            <v>206.6435185185185</v>
          </cell>
          <cell r="I257">
            <v>243.02083333333334</v>
          </cell>
          <cell r="J257">
            <v>238.08378266279553</v>
          </cell>
          <cell r="K257">
            <v>254.75321443384487</v>
          </cell>
          <cell r="L257">
            <v>272.29780174201579</v>
          </cell>
          <cell r="M257">
            <v>299.91497304023227</v>
          </cell>
          <cell r="N257">
            <v>299.91497304023227</v>
          </cell>
          <cell r="O257">
            <v>299.91497304023227</v>
          </cell>
          <cell r="P257">
            <v>299.91497304023227</v>
          </cell>
          <cell r="Q257">
            <v>299.91497304023227</v>
          </cell>
          <cell r="R257">
            <v>299.91497304023227</v>
          </cell>
          <cell r="S257">
            <v>299.91497304023227</v>
          </cell>
          <cell r="T257">
            <v>299.91497304023227</v>
          </cell>
          <cell r="U257">
            <v>299.91497304023227</v>
          </cell>
          <cell r="V257">
            <v>299.91497304023227</v>
          </cell>
          <cell r="W257">
            <v>299.91497304023227</v>
          </cell>
          <cell r="X257">
            <v>299.91497304023227</v>
          </cell>
          <cell r="Y257">
            <v>299.91497304023227</v>
          </cell>
          <cell r="Z257">
            <v>299.91497304023227</v>
          </cell>
          <cell r="AA257">
            <v>299.91497304023227</v>
          </cell>
          <cell r="AB257">
            <v>299.91497304023227</v>
          </cell>
          <cell r="AC257">
            <v>299.91497304023227</v>
          </cell>
          <cell r="AD257">
            <v>299.91497304023227</v>
          </cell>
          <cell r="AE257">
            <v>299.91497304023227</v>
          </cell>
          <cell r="AF257">
            <v>299.91497304023227</v>
          </cell>
          <cell r="AG257">
            <v>299.91497304023227</v>
          </cell>
        </row>
        <row r="258">
          <cell r="B258">
            <v>632.05882352941182</v>
          </cell>
          <cell r="C258">
            <v>100.69565217391305</v>
          </cell>
          <cell r="D258">
            <v>92.981132075471692</v>
          </cell>
          <cell r="E258">
            <v>86.226804123711347</v>
          </cell>
          <cell r="F258">
            <v>94.128571428571433</v>
          </cell>
          <cell r="G258">
            <v>93.516853932584269</v>
          </cell>
          <cell r="H258">
            <v>93.3203125</v>
          </cell>
          <cell r="I258">
            <v>111.50390625</v>
          </cell>
          <cell r="J258">
            <v>109.56372968349015</v>
          </cell>
          <cell r="K258">
            <v>125.24379811804961</v>
          </cell>
          <cell r="L258">
            <v>134.9957228400342</v>
          </cell>
          <cell r="M258">
            <v>153.49871685201026</v>
          </cell>
          <cell r="N258">
            <v>153.49871685201026</v>
          </cell>
          <cell r="O258">
            <v>153.49871685201026</v>
          </cell>
          <cell r="P258">
            <v>153.49871685201026</v>
          </cell>
          <cell r="Q258">
            <v>153.49871685201026</v>
          </cell>
          <cell r="R258">
            <v>153.49871685201026</v>
          </cell>
          <cell r="S258">
            <v>153.49871685201026</v>
          </cell>
          <cell r="T258">
            <v>153.49871685201026</v>
          </cell>
          <cell r="U258">
            <v>153.49871685201026</v>
          </cell>
          <cell r="V258">
            <v>153.49871685201026</v>
          </cell>
          <cell r="W258">
            <v>153.49871685201026</v>
          </cell>
          <cell r="X258">
            <v>153.49871685201026</v>
          </cell>
          <cell r="Y258">
            <v>153.49871685201026</v>
          </cell>
          <cell r="Z258">
            <v>153.49871685201026</v>
          </cell>
          <cell r="AA258">
            <v>153.49871685201026</v>
          </cell>
          <cell r="AB258">
            <v>153.49871685201026</v>
          </cell>
          <cell r="AC258">
            <v>153.49871685201026</v>
          </cell>
          <cell r="AD258">
            <v>153.49871685201026</v>
          </cell>
          <cell r="AE258">
            <v>153.49871685201026</v>
          </cell>
          <cell r="AF258">
            <v>153.49871685201026</v>
          </cell>
          <cell r="AG258">
            <v>153.49871685201026</v>
          </cell>
        </row>
        <row r="259">
          <cell r="B259">
            <v>419.2</v>
          </cell>
          <cell r="C259">
            <v>173.76744186046511</v>
          </cell>
          <cell r="D259">
            <v>167.95</v>
          </cell>
          <cell r="E259">
            <v>160.05128205128204</v>
          </cell>
          <cell r="F259">
            <v>164.52980132450332</v>
          </cell>
          <cell r="G259">
            <v>177.45549738219896</v>
          </cell>
          <cell r="H259">
            <v>178.1552511415525</v>
          </cell>
          <cell r="I259">
            <v>207.37899543378995</v>
          </cell>
          <cell r="J259">
            <v>204.08943089430895</v>
          </cell>
          <cell r="K259">
            <v>216.82113821138211</v>
          </cell>
          <cell r="L259">
            <v>235.14634146341464</v>
          </cell>
          <cell r="M259">
            <v>270.8130081300813</v>
          </cell>
          <cell r="N259">
            <v>270.8130081300813</v>
          </cell>
          <cell r="O259">
            <v>270.8130081300813</v>
          </cell>
          <cell r="P259">
            <v>270.8130081300813</v>
          </cell>
          <cell r="Q259">
            <v>270.8130081300813</v>
          </cell>
          <cell r="R259">
            <v>270.8130081300813</v>
          </cell>
          <cell r="S259">
            <v>270.8130081300813</v>
          </cell>
          <cell r="T259">
            <v>270.8130081300813</v>
          </cell>
          <cell r="U259">
            <v>270.8130081300813</v>
          </cell>
          <cell r="V259">
            <v>270.8130081300813</v>
          </cell>
          <cell r="W259">
            <v>270.8130081300813</v>
          </cell>
          <cell r="X259">
            <v>270.8130081300813</v>
          </cell>
          <cell r="Y259">
            <v>270.8130081300813</v>
          </cell>
          <cell r="Z259">
            <v>270.8130081300813</v>
          </cell>
          <cell r="AA259">
            <v>270.8130081300813</v>
          </cell>
          <cell r="AB259">
            <v>270.8130081300813</v>
          </cell>
          <cell r="AC259">
            <v>270.8130081300813</v>
          </cell>
          <cell r="AD259">
            <v>270.8130081300813</v>
          </cell>
          <cell r="AE259">
            <v>270.8130081300813</v>
          </cell>
          <cell r="AF259">
            <v>270.8130081300813</v>
          </cell>
          <cell r="AG259">
            <v>270.8130081300813</v>
          </cell>
        </row>
        <row r="260">
          <cell r="B260">
            <v>106.97777777777777</v>
          </cell>
          <cell r="C260">
            <v>79.218390804597703</v>
          </cell>
          <cell r="D260">
            <v>78.874251497005986</v>
          </cell>
          <cell r="E260">
            <v>72.487603305785129</v>
          </cell>
          <cell r="F260">
            <v>81.684210526315795</v>
          </cell>
          <cell r="G260">
            <v>77.397530864197535</v>
          </cell>
          <cell r="H260">
            <v>76.302895322939861</v>
          </cell>
          <cell r="I260">
            <v>90.708240534521153</v>
          </cell>
          <cell r="J260">
            <v>89.593625498007967</v>
          </cell>
          <cell r="K260">
            <v>101.0597609561753</v>
          </cell>
          <cell r="L260">
            <v>108.800796812749</v>
          </cell>
          <cell r="M260">
            <v>122.18725099601593</v>
          </cell>
          <cell r="N260">
            <v>122.18725099601593</v>
          </cell>
          <cell r="O260">
            <v>122.18725099601593</v>
          </cell>
          <cell r="P260">
            <v>122.18725099601593</v>
          </cell>
          <cell r="Q260">
            <v>122.18725099601593</v>
          </cell>
          <cell r="R260">
            <v>122.18725099601593</v>
          </cell>
          <cell r="S260">
            <v>122.18725099601593</v>
          </cell>
          <cell r="T260">
            <v>122.18725099601593</v>
          </cell>
          <cell r="U260">
            <v>122.18725099601593</v>
          </cell>
          <cell r="V260">
            <v>122.18725099601593</v>
          </cell>
          <cell r="W260">
            <v>122.18725099601593</v>
          </cell>
          <cell r="X260">
            <v>122.18725099601593</v>
          </cell>
          <cell r="Y260">
            <v>122.18725099601593</v>
          </cell>
          <cell r="Z260">
            <v>122.18725099601593</v>
          </cell>
          <cell r="AA260">
            <v>122.18725099601593</v>
          </cell>
          <cell r="AB260">
            <v>122.18725099601593</v>
          </cell>
          <cell r="AC260">
            <v>122.18725099601593</v>
          </cell>
          <cell r="AD260">
            <v>122.18725099601593</v>
          </cell>
          <cell r="AE260">
            <v>122.18725099601593</v>
          </cell>
          <cell r="AF260">
            <v>122.18725099601593</v>
          </cell>
          <cell r="AG260">
            <v>122.18725099601593</v>
          </cell>
        </row>
        <row r="261">
          <cell r="B261">
            <v>0</v>
          </cell>
          <cell r="C261">
            <v>49.069767441860471</v>
          </cell>
          <cell r="D261">
            <v>67.546296296296291</v>
          </cell>
          <cell r="E261">
            <v>66.428571428571431</v>
          </cell>
          <cell r="F261">
            <v>55.159574468085104</v>
          </cell>
          <cell r="G261">
            <v>52.014134275618375</v>
          </cell>
          <cell r="H261">
            <v>60.073964497041423</v>
          </cell>
          <cell r="I261">
            <v>73.269230769230774</v>
          </cell>
          <cell r="J261">
            <v>67.456575682382137</v>
          </cell>
          <cell r="K261">
            <v>73.970223325062037</v>
          </cell>
          <cell r="L261">
            <v>76.526054590570723</v>
          </cell>
          <cell r="M261">
            <v>85.434243176178668</v>
          </cell>
          <cell r="N261">
            <v>85.434243176178668</v>
          </cell>
          <cell r="O261">
            <v>85.434243176178668</v>
          </cell>
          <cell r="P261">
            <v>85.434243176178668</v>
          </cell>
          <cell r="Q261">
            <v>85.434243176178668</v>
          </cell>
          <cell r="R261">
            <v>85.434243176178668</v>
          </cell>
          <cell r="S261">
            <v>85.434243176178668</v>
          </cell>
          <cell r="T261">
            <v>85.434243176178668</v>
          </cell>
          <cell r="U261">
            <v>85.434243176178668</v>
          </cell>
          <cell r="V261">
            <v>85.434243176178668</v>
          </cell>
          <cell r="W261">
            <v>85.434243176178668</v>
          </cell>
          <cell r="X261">
            <v>85.434243176178668</v>
          </cell>
          <cell r="Y261">
            <v>85.434243176178668</v>
          </cell>
          <cell r="Z261">
            <v>85.434243176178668</v>
          </cell>
          <cell r="AA261">
            <v>85.434243176178668</v>
          </cell>
          <cell r="AB261">
            <v>85.434243176178668</v>
          </cell>
          <cell r="AC261">
            <v>85.434243176178668</v>
          </cell>
          <cell r="AD261">
            <v>85.434243176178668</v>
          </cell>
          <cell r="AE261">
            <v>85.434243176178668</v>
          </cell>
          <cell r="AF261">
            <v>85.434243176178668</v>
          </cell>
          <cell r="AG261">
            <v>85.434243176178668</v>
          </cell>
        </row>
        <row r="262">
          <cell r="B262">
            <v>0</v>
          </cell>
          <cell r="C262">
            <v>0</v>
          </cell>
          <cell r="D262">
            <v>31.68888888888889</v>
          </cell>
          <cell r="E262">
            <v>55.258064516129032</v>
          </cell>
          <cell r="F262">
            <v>31</v>
          </cell>
          <cell r="G262">
            <v>28.020202020202021</v>
          </cell>
          <cell r="H262">
            <v>22.192</v>
          </cell>
          <cell r="I262">
            <v>22.192</v>
          </cell>
          <cell r="J262">
            <v>19.131034482758622</v>
          </cell>
          <cell r="K262">
            <v>19.131034482758622</v>
          </cell>
          <cell r="L262">
            <v>19.131034482758622</v>
          </cell>
          <cell r="M262">
            <v>22.186206896551724</v>
          </cell>
          <cell r="N262">
            <v>22.186206896551724</v>
          </cell>
          <cell r="O262">
            <v>22.186206896551724</v>
          </cell>
          <cell r="P262">
            <v>22.186206896551724</v>
          </cell>
          <cell r="Q262">
            <v>22.186206896551724</v>
          </cell>
          <cell r="R262">
            <v>22.186206896551724</v>
          </cell>
          <cell r="S262">
            <v>22.186206896551724</v>
          </cell>
          <cell r="T262">
            <v>22.186206896551724</v>
          </cell>
          <cell r="U262">
            <v>22.186206896551724</v>
          </cell>
          <cell r="V262">
            <v>22.186206896551724</v>
          </cell>
          <cell r="W262">
            <v>22.186206896551724</v>
          </cell>
          <cell r="X262">
            <v>22.186206896551724</v>
          </cell>
          <cell r="Y262">
            <v>22.186206896551724</v>
          </cell>
          <cell r="Z262">
            <v>22.186206896551724</v>
          </cell>
          <cell r="AA262">
            <v>22.186206896551724</v>
          </cell>
          <cell r="AB262">
            <v>22.186206896551724</v>
          </cell>
          <cell r="AC262">
            <v>22.186206896551724</v>
          </cell>
          <cell r="AD262">
            <v>22.186206896551724</v>
          </cell>
          <cell r="AE262">
            <v>22.186206896551724</v>
          </cell>
          <cell r="AF262">
            <v>22.186206896551724</v>
          </cell>
          <cell r="AG262">
            <v>22.186206896551724</v>
          </cell>
        </row>
        <row r="263">
          <cell r="B263">
            <v>0</v>
          </cell>
          <cell r="C263">
            <v>43.692307692307693</v>
          </cell>
          <cell r="D263">
            <v>39.807228915662648</v>
          </cell>
          <cell r="E263">
            <v>28.890322580645162</v>
          </cell>
          <cell r="F263">
            <v>35.754838709677422</v>
          </cell>
          <cell r="G263">
            <v>49.445161290322581</v>
          </cell>
          <cell r="H263">
            <v>63.13548387096774</v>
          </cell>
          <cell r="I263">
            <v>78.374193548387098</v>
          </cell>
          <cell r="J263">
            <v>93.303225806451607</v>
          </cell>
          <cell r="K263">
            <v>104.15483870967742</v>
          </cell>
          <cell r="L263">
            <v>111.98709677419355</v>
          </cell>
          <cell r="M263">
            <v>118.30967741935484</v>
          </cell>
          <cell r="N263">
            <v>118.30967741935484</v>
          </cell>
          <cell r="O263">
            <v>118.30967741935484</v>
          </cell>
          <cell r="P263">
            <v>118.30967741935484</v>
          </cell>
          <cell r="Q263">
            <v>118.30967741935484</v>
          </cell>
          <cell r="R263">
            <v>118.30967741935484</v>
          </cell>
          <cell r="S263">
            <v>118.30967741935484</v>
          </cell>
          <cell r="T263">
            <v>118.30967741935484</v>
          </cell>
          <cell r="U263">
            <v>118.30967741935484</v>
          </cell>
          <cell r="V263">
            <v>118.30967741935484</v>
          </cell>
          <cell r="W263">
            <v>118.30967741935484</v>
          </cell>
          <cell r="X263">
            <v>118.30967741935484</v>
          </cell>
          <cell r="Y263">
            <v>118.30967741935484</v>
          </cell>
          <cell r="Z263">
            <v>118.30967741935484</v>
          </cell>
          <cell r="AA263">
            <v>118.30967741935484</v>
          </cell>
          <cell r="AB263">
            <v>118.30967741935484</v>
          </cell>
          <cell r="AC263">
            <v>118.30967741935484</v>
          </cell>
          <cell r="AD263">
            <v>118.30967741935484</v>
          </cell>
          <cell r="AE263">
            <v>118.30967741935484</v>
          </cell>
          <cell r="AF263">
            <v>118.30967741935484</v>
          </cell>
          <cell r="AG263">
            <v>118.30967741935484</v>
          </cell>
        </row>
        <row r="264">
          <cell r="B264">
            <v>84.181818181818187</v>
          </cell>
          <cell r="C264">
            <v>69.545454545454547</v>
          </cell>
          <cell r="D264">
            <v>3.7799410785192773</v>
          </cell>
          <cell r="E264">
            <v>5.2230090694496205</v>
          </cell>
          <cell r="F264">
            <v>6.7298520239696709</v>
          </cell>
          <cell r="G264">
            <v>6.7298520239696709</v>
          </cell>
          <cell r="H264">
            <v>6.7298520239696709</v>
          </cell>
          <cell r="I264">
            <v>7.9430108841873546</v>
          </cell>
          <cell r="J264">
            <v>8.0711632922007901</v>
          </cell>
          <cell r="K264">
            <v>9.1973164011021922</v>
          </cell>
          <cell r="L264">
            <v>10.600215646340002</v>
          </cell>
          <cell r="M264">
            <v>12.638073559362645</v>
          </cell>
          <cell r="N264">
            <v>12.638073559362645</v>
          </cell>
          <cell r="O264">
            <v>12.638073559362645</v>
          </cell>
          <cell r="P264">
            <v>12.638073559362645</v>
          </cell>
          <cell r="Q264">
            <v>12.638073559362645</v>
          </cell>
          <cell r="R264">
            <v>12.638073559362645</v>
          </cell>
          <cell r="S264">
            <v>12.638073559362645</v>
          </cell>
          <cell r="T264">
            <v>12.638073559362645</v>
          </cell>
          <cell r="U264">
            <v>12.638073559362645</v>
          </cell>
          <cell r="V264">
            <v>12.638073559362645</v>
          </cell>
          <cell r="W264">
            <v>12.638073559362645</v>
          </cell>
          <cell r="X264">
            <v>12.638073559362645</v>
          </cell>
          <cell r="Y264">
            <v>12.638073559362645</v>
          </cell>
          <cell r="Z264">
            <v>12.638073559362645</v>
          </cell>
          <cell r="AA264">
            <v>12.638073559362645</v>
          </cell>
          <cell r="AB264">
            <v>12.638073559362645</v>
          </cell>
          <cell r="AC264">
            <v>12.638073559362645</v>
          </cell>
          <cell r="AD264">
            <v>12.638073559362645</v>
          </cell>
          <cell r="AE264">
            <v>12.638073559362645</v>
          </cell>
          <cell r="AF264">
            <v>12.638073559362645</v>
          </cell>
          <cell r="AG264">
            <v>12.638073559362645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</row>
        <row r="316">
          <cell r="B316">
            <v>38776</v>
          </cell>
          <cell r="C316">
            <v>38777</v>
          </cell>
          <cell r="D316">
            <v>38778</v>
          </cell>
          <cell r="E316">
            <v>38779</v>
          </cell>
          <cell r="F316">
            <v>38780</v>
          </cell>
          <cell r="G316">
            <v>38781</v>
          </cell>
          <cell r="H316">
            <v>38782</v>
          </cell>
          <cell r="I316">
            <v>38783</v>
          </cell>
          <cell r="J316">
            <v>38784</v>
          </cell>
          <cell r="K316">
            <v>38785</v>
          </cell>
          <cell r="L316">
            <v>38786</v>
          </cell>
          <cell r="M316">
            <v>38787</v>
          </cell>
          <cell r="N316">
            <v>38788</v>
          </cell>
          <cell r="O316">
            <v>38789</v>
          </cell>
          <cell r="P316">
            <v>38790</v>
          </cell>
          <cell r="Q316">
            <v>38791</v>
          </cell>
          <cell r="R316">
            <v>38792</v>
          </cell>
          <cell r="S316">
            <v>38793</v>
          </cell>
          <cell r="T316">
            <v>38794</v>
          </cell>
          <cell r="U316">
            <v>38795</v>
          </cell>
          <cell r="V316">
            <v>38796</v>
          </cell>
          <cell r="W316">
            <v>38797</v>
          </cell>
          <cell r="X316">
            <v>38798</v>
          </cell>
          <cell r="Y316">
            <v>38799</v>
          </cell>
          <cell r="Z316">
            <v>38800</v>
          </cell>
          <cell r="AA316">
            <v>38801</v>
          </cell>
          <cell r="AB316">
            <v>38802</v>
          </cell>
          <cell r="AC316">
            <v>38803</v>
          </cell>
          <cell r="AD316">
            <v>38804</v>
          </cell>
          <cell r="AE316">
            <v>38805</v>
          </cell>
          <cell r="AF316">
            <v>38806</v>
          </cell>
          <cell r="AG316">
            <v>38807</v>
          </cell>
          <cell r="AH316" t="str">
            <v>Total</v>
          </cell>
        </row>
        <row r="317">
          <cell r="B317">
            <v>0</v>
          </cell>
          <cell r="C317">
            <v>1.7309512486050824E-2</v>
          </cell>
          <cell r="D317">
            <v>3.9177274117631077E-2</v>
          </cell>
          <cell r="E317">
            <v>3.7588375666205424E-2</v>
          </cell>
          <cell r="F317">
            <v>3.2304259966057722E-2</v>
          </cell>
          <cell r="G317">
            <v>4.1399957998999412E-2</v>
          </cell>
          <cell r="H317">
            <v>3.9847323845536277E-2</v>
          </cell>
          <cell r="I317">
            <v>0</v>
          </cell>
          <cell r="J317">
            <v>3.1249111301300682E-2</v>
          </cell>
          <cell r="K317" t="e">
            <v>#DIV/0!</v>
          </cell>
          <cell r="L317" t="e">
            <v>#DIV/0!</v>
          </cell>
          <cell r="M317" t="e">
            <v>#DIV/0!</v>
          </cell>
          <cell r="N317" t="e">
            <v>#DIV/0!</v>
          </cell>
          <cell r="O317" t="e">
            <v>#DIV/0!</v>
          </cell>
          <cell r="P317" t="e">
            <v>#DIV/0!</v>
          </cell>
          <cell r="Q317" t="e">
            <v>#DIV/0!</v>
          </cell>
          <cell r="R317" t="e">
            <v>#DIV/0!</v>
          </cell>
          <cell r="S317" t="e">
            <v>#DIV/0!</v>
          </cell>
          <cell r="T317" t="e">
            <v>#DIV/0!</v>
          </cell>
          <cell r="U317" t="e">
            <v>#DIV/0!</v>
          </cell>
          <cell r="V317" t="e">
            <v>#DIV/0!</v>
          </cell>
          <cell r="W317" t="e">
            <v>#DIV/0!</v>
          </cell>
          <cell r="X317" t="e">
            <v>#DIV/0!</v>
          </cell>
          <cell r="Y317" t="e">
            <v>#DIV/0!</v>
          </cell>
          <cell r="Z317" t="e">
            <v>#DIV/0!</v>
          </cell>
          <cell r="AA317" t="e">
            <v>#DIV/0!</v>
          </cell>
          <cell r="AB317" t="e">
            <v>#DIV/0!</v>
          </cell>
          <cell r="AC317" t="e">
            <v>#DIV/0!</v>
          </cell>
          <cell r="AD317" t="e">
            <v>#DIV/0!</v>
          </cell>
          <cell r="AE317" t="e">
            <v>#DIV/0!</v>
          </cell>
          <cell r="AF317" t="e">
            <v>#DIV/0!</v>
          </cell>
          <cell r="AH317">
            <v>3.4125116483111631E-2</v>
          </cell>
        </row>
        <row r="318">
          <cell r="B318">
            <v>0.13</v>
          </cell>
          <cell r="C318">
            <v>0.13</v>
          </cell>
          <cell r="D318">
            <v>0.13</v>
          </cell>
          <cell r="E318">
            <v>0.13</v>
          </cell>
          <cell r="F318">
            <v>0.13</v>
          </cell>
          <cell r="G318">
            <v>0.13</v>
          </cell>
          <cell r="H318">
            <v>0.13</v>
          </cell>
          <cell r="I318">
            <v>0.13</v>
          </cell>
          <cell r="J318">
            <v>0.13</v>
          </cell>
          <cell r="K318" t="e">
            <v>#DIV/0!</v>
          </cell>
          <cell r="L318" t="e">
            <v>#DIV/0!</v>
          </cell>
          <cell r="M318" t="e">
            <v>#DIV/0!</v>
          </cell>
          <cell r="N318" t="e">
            <v>#DIV/0!</v>
          </cell>
          <cell r="O318" t="e">
            <v>#DIV/0!</v>
          </cell>
          <cell r="P318" t="e">
            <v>#DIV/0!</v>
          </cell>
          <cell r="Q318" t="e">
            <v>#DIV/0!</v>
          </cell>
          <cell r="R318" t="e">
            <v>#DIV/0!</v>
          </cell>
          <cell r="S318" t="e">
            <v>#DIV/0!</v>
          </cell>
          <cell r="T318" t="e">
            <v>#DIV/0!</v>
          </cell>
          <cell r="U318" t="e">
            <v>#DIV/0!</v>
          </cell>
          <cell r="V318" t="e">
            <v>#DIV/0!</v>
          </cell>
          <cell r="W318" t="e">
            <v>#DIV/0!</v>
          </cell>
          <cell r="X318" t="e">
            <v>#DIV/0!</v>
          </cell>
          <cell r="Y318" t="e">
            <v>#DIV/0!</v>
          </cell>
          <cell r="Z318" t="e">
            <v>#DIV/0!</v>
          </cell>
          <cell r="AA318" t="e">
            <v>#DIV/0!</v>
          </cell>
          <cell r="AB318" t="e">
            <v>#DIV/0!</v>
          </cell>
          <cell r="AC318" t="e">
            <v>#DIV/0!</v>
          </cell>
          <cell r="AD318" t="e">
            <v>#DIV/0!</v>
          </cell>
          <cell r="AE318" t="e">
            <v>#DIV/0!</v>
          </cell>
          <cell r="AF318" t="e">
            <v>#DIV/0!</v>
          </cell>
          <cell r="AH318">
            <v>0.13</v>
          </cell>
        </row>
        <row r="319">
          <cell r="B319">
            <v>6.8132462456341081E-2</v>
          </cell>
          <cell r="C319">
            <v>8.2968087715712402E-2</v>
          </cell>
          <cell r="D319">
            <v>1.1149995828858084E-2</v>
          </cell>
          <cell r="E319">
            <v>4.2537830204398983E-2</v>
          </cell>
          <cell r="F319">
            <v>9.9446040040988785E-3</v>
          </cell>
          <cell r="G319">
            <v>1.1209032551257929E-2</v>
          </cell>
          <cell r="H319">
            <v>1.4757332771165985E-2</v>
          </cell>
          <cell r="I319">
            <v>0</v>
          </cell>
          <cell r="J319">
            <v>1.1543224873236765E-2</v>
          </cell>
          <cell r="K319" t="e">
            <v>#DIV/0!</v>
          </cell>
          <cell r="L319" t="e">
            <v>#DIV/0!</v>
          </cell>
          <cell r="M319" t="e">
            <v>#DIV/0!</v>
          </cell>
          <cell r="N319" t="e">
            <v>#DIV/0!</v>
          </cell>
          <cell r="O319" t="e">
            <v>#DIV/0!</v>
          </cell>
          <cell r="P319" t="e">
            <v>#DIV/0!</v>
          </cell>
          <cell r="Q319" t="e">
            <v>#DIV/0!</v>
          </cell>
          <cell r="R319" t="e">
            <v>#DIV/0!</v>
          </cell>
          <cell r="S319" t="e">
            <v>#DIV/0!</v>
          </cell>
          <cell r="T319" t="e">
            <v>#DIV/0!</v>
          </cell>
          <cell r="U319" t="e">
            <v>#DIV/0!</v>
          </cell>
          <cell r="V319" t="e">
            <v>#DIV/0!</v>
          </cell>
          <cell r="W319" t="e">
            <v>#DIV/0!</v>
          </cell>
          <cell r="X319" t="e">
            <v>#DIV/0!</v>
          </cell>
          <cell r="Y319" t="e">
            <v>#DIV/0!</v>
          </cell>
          <cell r="Z319" t="e">
            <v>#DIV/0!</v>
          </cell>
          <cell r="AA319" t="e">
            <v>#DIV/0!</v>
          </cell>
          <cell r="AB319" t="e">
            <v>#DIV/0!</v>
          </cell>
          <cell r="AC319" t="e">
            <v>#DIV/0!</v>
          </cell>
          <cell r="AD319" t="e">
            <v>#DIV/0!</v>
          </cell>
          <cell r="AE319" t="e">
            <v>#DIV/0!</v>
          </cell>
          <cell r="AF319" t="e">
            <v>#DIV/0!</v>
          </cell>
          <cell r="AH319">
            <v>2.6301443992675571E-2</v>
          </cell>
        </row>
        <row r="320">
          <cell r="B320">
            <v>7.6749904868317856E-2</v>
          </cell>
          <cell r="C320">
            <v>0.18270460101084107</v>
          </cell>
          <cell r="D320">
            <v>0.18566269977948832</v>
          </cell>
          <cell r="E320">
            <v>0.19326146083503842</v>
          </cell>
          <cell r="F320">
            <v>0.1816401246290244</v>
          </cell>
          <cell r="G320">
            <v>0.18511457851498875</v>
          </cell>
          <cell r="H320">
            <v>0.18715359341501428</v>
          </cell>
          <cell r="I320">
            <v>0</v>
          </cell>
          <cell r="J320">
            <v>0.16826064346815189</v>
          </cell>
          <cell r="K320" t="e">
            <v>#DIV/0!</v>
          </cell>
          <cell r="L320" t="e">
            <v>#DIV/0!</v>
          </cell>
          <cell r="M320" t="e">
            <v>#DIV/0!</v>
          </cell>
          <cell r="N320" t="e">
            <v>#DIV/0!</v>
          </cell>
          <cell r="O320" t="e">
            <v>#DIV/0!</v>
          </cell>
          <cell r="P320" t="e">
            <v>#DIV/0!</v>
          </cell>
          <cell r="Q320" t="e">
            <v>#DIV/0!</v>
          </cell>
          <cell r="R320" t="e">
            <v>#DIV/0!</v>
          </cell>
          <cell r="S320" t="e">
            <v>#DIV/0!</v>
          </cell>
          <cell r="T320" t="e">
            <v>#DIV/0!</v>
          </cell>
          <cell r="U320" t="e">
            <v>#DIV/0!</v>
          </cell>
          <cell r="V320" t="e">
            <v>#DIV/0!</v>
          </cell>
          <cell r="W320" t="e">
            <v>#DIV/0!</v>
          </cell>
          <cell r="X320" t="e">
            <v>#DIV/0!</v>
          </cell>
          <cell r="Y320" t="e">
            <v>#DIV/0!</v>
          </cell>
          <cell r="Z320" t="e">
            <v>#DIV/0!</v>
          </cell>
          <cell r="AA320" t="e">
            <v>#DIV/0!</v>
          </cell>
          <cell r="AB320" t="e">
            <v>#DIV/0!</v>
          </cell>
          <cell r="AC320" t="e">
            <v>#DIV/0!</v>
          </cell>
          <cell r="AD320" t="e">
            <v>#DIV/0!</v>
          </cell>
          <cell r="AE320" t="e">
            <v>#DIV/0!</v>
          </cell>
          <cell r="AF320" t="e">
            <v>#DIV/0!</v>
          </cell>
          <cell r="AH320">
            <v>0.18339967166464963</v>
          </cell>
        </row>
        <row r="321">
          <cell r="B321">
            <v>0.18766274123573545</v>
          </cell>
          <cell r="C321">
            <v>0.53232169914543082</v>
          </cell>
          <cell r="D321">
            <v>0.48622572165130107</v>
          </cell>
          <cell r="E321">
            <v>0.61630017524946623</v>
          </cell>
          <cell r="F321">
            <v>0.49718843013468739</v>
          </cell>
          <cell r="G321">
            <v>0.50630175966412683</v>
          </cell>
          <cell r="H321">
            <v>0.45214326544701472</v>
          </cell>
          <cell r="I321">
            <v>0</v>
          </cell>
          <cell r="J321">
            <v>0.44071493701573555</v>
          </cell>
          <cell r="K321" t="e">
            <v>#DIV/0!</v>
          </cell>
          <cell r="L321" t="e">
            <v>#DIV/0!</v>
          </cell>
          <cell r="M321" t="e">
            <v>#DIV/0!</v>
          </cell>
          <cell r="N321" t="e">
            <v>#DIV/0!</v>
          </cell>
          <cell r="O321" t="e">
            <v>#DIV/0!</v>
          </cell>
          <cell r="P321" t="e">
            <v>#DIV/0!</v>
          </cell>
          <cell r="Q321" t="e">
            <v>#DIV/0!</v>
          </cell>
          <cell r="R321" t="e">
            <v>#DIV/0!</v>
          </cell>
          <cell r="S321" t="e">
            <v>#DIV/0!</v>
          </cell>
          <cell r="T321" t="e">
            <v>#DIV/0!</v>
          </cell>
          <cell r="U321" t="e">
            <v>#DIV/0!</v>
          </cell>
          <cell r="V321" t="e">
            <v>#DIV/0!</v>
          </cell>
          <cell r="W321" t="e">
            <v>#DIV/0!</v>
          </cell>
          <cell r="X321" t="e">
            <v>#DIV/0!</v>
          </cell>
          <cell r="Y321" t="e">
            <v>#DIV/0!</v>
          </cell>
          <cell r="Z321" t="e">
            <v>#DIV/0!</v>
          </cell>
          <cell r="AA321" t="e">
            <v>#DIV/0!</v>
          </cell>
          <cell r="AB321" t="e">
            <v>#DIV/0!</v>
          </cell>
          <cell r="AC321" t="e">
            <v>#DIV/0!</v>
          </cell>
          <cell r="AD321" t="e">
            <v>#DIV/0!</v>
          </cell>
          <cell r="AE321" t="e">
            <v>#DIV/0!</v>
          </cell>
          <cell r="AF321" t="e">
            <v>#DIV/0!</v>
          </cell>
          <cell r="AH321">
            <v>0.50445656975825182</v>
          </cell>
        </row>
        <row r="322">
          <cell r="B322">
            <v>0.10443354533254803</v>
          </cell>
          <cell r="C322">
            <v>0.11893522115232374</v>
          </cell>
          <cell r="D322">
            <v>0.6083024489014307</v>
          </cell>
          <cell r="E322">
            <v>0.12663901071135747</v>
          </cell>
          <cell r="F322">
            <v>0.11182769009610682</v>
          </cell>
          <cell r="G322">
            <v>0.11441668045699716</v>
          </cell>
          <cell r="H322">
            <v>0.10931580326732909</v>
          </cell>
          <cell r="I322">
            <v>0.08</v>
          </cell>
          <cell r="J322">
            <v>0.12283630480014807</v>
          </cell>
          <cell r="K322" t="e">
            <v>#DIV/0!</v>
          </cell>
          <cell r="L322" t="e">
            <v>#DIV/0!</v>
          </cell>
          <cell r="M322" t="e">
            <v>#DIV/0!</v>
          </cell>
          <cell r="N322" t="e">
            <v>#DIV/0!</v>
          </cell>
          <cell r="O322" t="e">
            <v>#DIV/0!</v>
          </cell>
          <cell r="P322" t="e">
            <v>#DIV/0!</v>
          </cell>
          <cell r="Q322" t="e">
            <v>#DIV/0!</v>
          </cell>
          <cell r="R322" t="e">
            <v>#DIV/0!</v>
          </cell>
          <cell r="S322" t="e">
            <v>#DIV/0!</v>
          </cell>
          <cell r="T322" t="e">
            <v>#DIV/0!</v>
          </cell>
          <cell r="U322" t="e">
            <v>#DIV/0!</v>
          </cell>
          <cell r="V322" t="e">
            <v>#DIV/0!</v>
          </cell>
          <cell r="W322" t="e">
            <v>#DIV/0!</v>
          </cell>
          <cell r="X322" t="e">
            <v>#DIV/0!</v>
          </cell>
          <cell r="Y322" t="e">
            <v>#DIV/0!</v>
          </cell>
          <cell r="Z322" t="e">
            <v>#DIV/0!</v>
          </cell>
          <cell r="AA322" t="e">
            <v>#DIV/0!</v>
          </cell>
          <cell r="AB322" t="e">
            <v>#DIV/0!</v>
          </cell>
          <cell r="AC322" t="e">
            <v>#DIV/0!</v>
          </cell>
          <cell r="AD322" t="e">
            <v>#DIV/0!</v>
          </cell>
          <cell r="AE322" t="e">
            <v>#DIV/0!</v>
          </cell>
          <cell r="AF322" t="e">
            <v>#DIV/0!</v>
          </cell>
          <cell r="AH322">
            <v>0.17403414492321168</v>
          </cell>
        </row>
        <row r="323">
          <cell r="B323">
            <v>0.56697865389294244</v>
          </cell>
          <cell r="C323">
            <v>1.0642391215103588</v>
          </cell>
          <cell r="D323">
            <v>1.4605181402787093</v>
          </cell>
          <cell r="E323">
            <v>1.1463268526664665</v>
          </cell>
          <cell r="F323">
            <v>0.96290510882997526</v>
          </cell>
          <cell r="G323">
            <v>0.98844200918637004</v>
          </cell>
          <cell r="H323">
            <v>0.9332173187460604</v>
          </cell>
          <cell r="I323">
            <v>0.21000000000000002</v>
          </cell>
          <cell r="J323">
            <v>0.90460422145857289</v>
          </cell>
          <cell r="K323" t="e">
            <v>#DIV/0!</v>
          </cell>
          <cell r="L323" t="e">
            <v>#DIV/0!</v>
          </cell>
          <cell r="M323" t="e">
            <v>#DIV/0!</v>
          </cell>
          <cell r="N323" t="e">
            <v>#DIV/0!</v>
          </cell>
          <cell r="O323" t="e">
            <v>#DIV/0!</v>
          </cell>
          <cell r="P323" t="e">
            <v>#DIV/0!</v>
          </cell>
          <cell r="Q323" t="e">
            <v>#DIV/0!</v>
          </cell>
          <cell r="R323" t="e">
            <v>#DIV/0!</v>
          </cell>
          <cell r="S323" t="e">
            <v>#DIV/0!</v>
          </cell>
          <cell r="T323" t="e">
            <v>#DIV/0!</v>
          </cell>
          <cell r="U323" t="e">
            <v>#DIV/0!</v>
          </cell>
          <cell r="V323" t="e">
            <v>#DIV/0!</v>
          </cell>
          <cell r="W323" t="e">
            <v>#DIV/0!</v>
          </cell>
          <cell r="X323" t="e">
            <v>#DIV/0!</v>
          </cell>
          <cell r="Y323" t="e">
            <v>#DIV/0!</v>
          </cell>
          <cell r="Z323" t="e">
            <v>#DIV/0!</v>
          </cell>
          <cell r="AA323" t="e">
            <v>#DIV/0!</v>
          </cell>
          <cell r="AB323" t="e">
            <v>#DIV/0!</v>
          </cell>
          <cell r="AC323" t="e">
            <v>#DIV/0!</v>
          </cell>
          <cell r="AD323" t="e">
            <v>#DIV/0!</v>
          </cell>
          <cell r="AE323" t="e">
            <v>#DIV/0!</v>
          </cell>
          <cell r="AF323" t="e">
            <v>#DIV/0!</v>
          </cell>
          <cell r="AH323">
            <v>1.0523169468219002</v>
          </cell>
        </row>
        <row r="324">
          <cell r="B324">
            <v>0.4979860595347646</v>
          </cell>
          <cell r="C324">
            <v>0.85286836192537141</v>
          </cell>
          <cell r="D324">
            <v>1.2743303980725011</v>
          </cell>
          <cell r="E324">
            <v>0.91974938868043221</v>
          </cell>
          <cell r="F324">
            <v>0.78011805448991134</v>
          </cell>
          <cell r="G324">
            <v>0.79456666012678634</v>
          </cell>
          <cell r="H324">
            <v>0.76699073216123415</v>
          </cell>
          <cell r="I324">
            <v>0.21000000000000002</v>
          </cell>
          <cell r="J324">
            <v>0.7498771712892871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  <cell r="T324" t="e">
            <v>#N/A</v>
          </cell>
          <cell r="U324" t="e">
            <v>#N/A</v>
          </cell>
          <cell r="V324" t="e">
            <v>#N/A</v>
          </cell>
          <cell r="W324" t="e">
            <v>#N/A</v>
          </cell>
          <cell r="X324" t="e">
            <v>#N/A</v>
          </cell>
          <cell r="Y324" t="e">
            <v>#N/A</v>
          </cell>
          <cell r="Z324" t="e">
            <v>#N/A</v>
          </cell>
          <cell r="AA324" t="e">
            <v>#N/A</v>
          </cell>
          <cell r="AB324" t="e">
            <v>#N/A</v>
          </cell>
          <cell r="AC324" t="e">
            <v>#N/A</v>
          </cell>
          <cell r="AD324" t="e">
            <v>#N/A</v>
          </cell>
          <cell r="AE324" t="e">
            <v>#N/A</v>
          </cell>
          <cell r="AF324" t="e">
            <v>#N/A</v>
          </cell>
          <cell r="AH324">
            <v>0.86685782339936857</v>
          </cell>
        </row>
      </sheetData>
      <sheetData sheetId="3">
        <row r="4">
          <cell r="A4">
            <v>1</v>
          </cell>
        </row>
      </sheetData>
      <sheetData sheetId="4">
        <row r="4">
          <cell r="A4">
            <v>1</v>
          </cell>
        </row>
      </sheetData>
      <sheetData sheetId="5" refreshError="1">
        <row r="4">
          <cell r="A4">
            <v>1</v>
          </cell>
          <cell r="B4">
            <v>1</v>
          </cell>
        </row>
        <row r="5">
          <cell r="A5">
            <v>1.1000000000000001</v>
          </cell>
          <cell r="B5">
            <v>0.94517661372648376</v>
          </cell>
        </row>
        <row r="6">
          <cell r="A6">
            <v>1.2</v>
          </cell>
          <cell r="B6">
            <v>0.89769818970993409</v>
          </cell>
        </row>
        <row r="7">
          <cell r="A7">
            <v>1.3</v>
          </cell>
          <cell r="B7">
            <v>0.85618025631148298</v>
          </cell>
        </row>
        <row r="8">
          <cell r="A8">
            <v>1.4</v>
          </cell>
          <cell r="B8">
            <v>0.81956594377427239</v>
          </cell>
        </row>
        <row r="9">
          <cell r="A9">
            <v>1.5</v>
          </cell>
          <cell r="B9">
            <v>0.7870344435379697</v>
          </cell>
        </row>
        <row r="10">
          <cell r="A10">
            <v>1.6</v>
          </cell>
          <cell r="B10">
            <v>0.75793855265137944</v>
          </cell>
        </row>
        <row r="11">
          <cell r="A11">
            <v>1.7</v>
          </cell>
          <cell r="B11">
            <v>0.73176105947053027</v>
          </cell>
        </row>
        <row r="12">
          <cell r="A12">
            <v>1.8</v>
          </cell>
          <cell r="B12">
            <v>0.70808365418802566</v>
          </cell>
        </row>
        <row r="13">
          <cell r="A13">
            <v>1.9</v>
          </cell>
          <cell r="B13">
            <v>0.68656435806639615</v>
          </cell>
        </row>
        <row r="14">
          <cell r="A14">
            <v>2</v>
          </cell>
          <cell r="B14">
            <v>0.66692086617391466</v>
          </cell>
        </row>
        <row r="15">
          <cell r="A15">
            <v>2.1</v>
          </cell>
          <cell r="B15">
            <v>0.64891807113004341</v>
          </cell>
        </row>
        <row r="16">
          <cell r="A16">
            <v>2.2000000000000002</v>
          </cell>
          <cell r="B16">
            <v>0.63235859231368841</v>
          </cell>
        </row>
        <row r="17">
          <cell r="A17">
            <v>2.2999999999999998</v>
          </cell>
          <cell r="B17">
            <v>0.61707549824002628</v>
          </cell>
        </row>
        <row r="18">
          <cell r="A18">
            <v>2.4</v>
          </cell>
          <cell r="B18">
            <v>0.60292665145096636</v>
          </cell>
        </row>
        <row r="19">
          <cell r="A19">
            <v>2.5</v>
          </cell>
          <cell r="B19">
            <v>0.5897902689167408</v>
          </cell>
        </row>
        <row r="20">
          <cell r="A20">
            <v>2.6</v>
          </cell>
          <cell r="B20">
            <v>0.57756140361557107</v>
          </cell>
        </row>
        <row r="21">
          <cell r="A21">
            <v>2.7</v>
          </cell>
          <cell r="B21">
            <v>0.56614913170552594</v>
          </cell>
        </row>
        <row r="22">
          <cell r="A22">
            <v>2.8</v>
          </cell>
          <cell r="B22">
            <v>0.55547428551040745</v>
          </cell>
        </row>
        <row r="23">
          <cell r="A23">
            <v>2.9</v>
          </cell>
          <cell r="B23">
            <v>0.54546761260316701</v>
          </cell>
        </row>
        <row r="24">
          <cell r="A24">
            <v>3</v>
          </cell>
          <cell r="B24">
            <v>0.53606827037312177</v>
          </cell>
        </row>
        <row r="25">
          <cell r="A25">
            <v>3.1</v>
          </cell>
          <cell r="B25">
            <v>0.52722258684026568</v>
          </cell>
        </row>
        <row r="26">
          <cell r="A26">
            <v>3.2</v>
          </cell>
          <cell r="B26">
            <v>0.51888303434512562</v>
          </cell>
        </row>
        <row r="27">
          <cell r="A27">
            <v>3.3</v>
          </cell>
          <cell r="B27">
            <v>0.51100737463121515</v>
          </cell>
        </row>
        <row r="28">
          <cell r="A28">
            <v>3.4</v>
          </cell>
          <cell r="B28">
            <v>0.50355794282680588</v>
          </cell>
        </row>
        <row r="29">
          <cell r="A29">
            <v>3.5</v>
          </cell>
          <cell r="B29">
            <v>0.49650104468826967</v>
          </cell>
        </row>
        <row r="30">
          <cell r="A30">
            <v>3.6</v>
          </cell>
          <cell r="B30">
            <v>0.48980644673718038</v>
          </cell>
        </row>
        <row r="31">
          <cell r="A31">
            <v>3.7</v>
          </cell>
          <cell r="B31">
            <v>0.48344694300502128</v>
          </cell>
        </row>
        <row r="32">
          <cell r="A32">
            <v>3.8</v>
          </cell>
          <cell r="B32">
            <v>0.47739798528318395</v>
          </cell>
        </row>
        <row r="33">
          <cell r="A33">
            <v>3.9</v>
          </cell>
          <cell r="B33">
            <v>0.46919868300472994</v>
          </cell>
        </row>
        <row r="34">
          <cell r="A34">
            <v>4</v>
          </cell>
          <cell r="B34">
            <v>0.46136913806921398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>
        <row r="4">
          <cell r="A4">
            <v>1</v>
          </cell>
        </row>
      </sheetData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4">
          <cell r="A4">
            <v>1</v>
          </cell>
        </row>
      </sheetData>
      <sheetData sheetId="38"/>
      <sheetData sheetId="39"/>
      <sheetData sheetId="40">
        <row r="4">
          <cell r="A4">
            <v>1</v>
          </cell>
        </row>
      </sheetData>
      <sheetData sheetId="41"/>
      <sheetData sheetId="42">
        <row r="4">
          <cell r="A4">
            <v>1</v>
          </cell>
        </row>
      </sheetData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"/>
      <sheetName val="9.22"/>
      <sheetName val="7.8"/>
      <sheetName val="bni(rp)"/>
      <sheetName val="bni($)"/>
      <sheetName val="bpd(rp)"/>
      <sheetName val="cash"/>
      <sheetName val="kebd(rp)"/>
      <sheetName val="kebd($)"/>
      <sheetName val="KAMPAR"/>
      <sheetName val="I"/>
      <sheetName val="II"/>
      <sheetName val="III"/>
      <sheetName val="Tabel Top Soil"/>
      <sheetName val="BKJ"/>
      <sheetName val="TMCT"/>
      <sheetName val="recap(sm)"/>
      <sheetName val="SIEMBA"/>
      <sheetName val="APM"/>
      <sheetName val="BKP"/>
      <sheetName val="COA"/>
      <sheetName val="JKT경비"/>
      <sheetName val="SILICATE"/>
      <sheetName val="2003-03"/>
      <sheetName val="전제조건"/>
      <sheetName val="CTA"/>
      <sheetName val="SBS"/>
      <sheetName val="기획팀 의견"/>
      <sheetName val="SBS Tug &amp; Bg. 입거수리계획"/>
      <sheetName val="29a"/>
      <sheetName val="29b"/>
      <sheetName val="29d"/>
      <sheetName val="29e"/>
      <sheetName val="29f"/>
      <sheetName val="29g"/>
      <sheetName val="Production RKAB 2017"/>
      <sheetName val="FS"/>
      <sheetName val="ABP"/>
      <sheetName val="FS Report"/>
      <sheetName val="MB Capex 2017 "/>
      <sheetName val="Tax Actual + Plan 2017"/>
      <sheetName val="Tax Actual 2017"/>
      <sheetName val="Tax Planning 2017"/>
      <sheetName val="Laporan"/>
      <sheetName val="일정표"/>
      <sheetName val="Setle-Carloan"/>
      <sheetName val="RMCONS"/>
      <sheetName val="C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4">
          <cell r="A64" t="str">
            <v>DEPARTMENTAL COSTING IN JAN~MAR' 03</v>
          </cell>
        </row>
        <row r="67">
          <cell r="D67" t="str">
            <v>ROM COAL(1)</v>
          </cell>
          <cell r="F67" t="str">
            <v>COAL PRODUCTION TON (2)</v>
          </cell>
          <cell r="J67">
            <v>3259904</v>
          </cell>
          <cell r="K67" t="str">
            <v>M/T</v>
          </cell>
          <cell r="N67" t="str">
            <v>TOTAL (3)=(1)+(2)</v>
          </cell>
          <cell r="P67" t="str">
            <v>ADMINISTRATION (4)</v>
          </cell>
          <cell r="R67" t="str">
            <v>TOTAL PRO. COST</v>
          </cell>
          <cell r="T67" t="str">
            <v>PREPAID</v>
          </cell>
          <cell r="U67" t="str">
            <v>ENVIRONMENT</v>
          </cell>
          <cell r="V67" t="str">
            <v>T/PRODUCTION</v>
          </cell>
        </row>
        <row r="68">
          <cell r="B68" t="str">
            <v>DESCRIPTION</v>
          </cell>
          <cell r="D68">
            <v>3224565</v>
          </cell>
          <cell r="E68" t="str">
            <v>M/T</v>
          </cell>
          <cell r="F68" t="str">
            <v xml:space="preserve">       CRUSHING</v>
          </cell>
          <cell r="H68" t="str">
            <v>TRANSPORTATION</v>
          </cell>
          <cell r="J68" t="str">
            <v xml:space="preserve">  STOCK PILE (T/M)</v>
          </cell>
          <cell r="L68" t="str">
            <v xml:space="preserve">      SUB TOTAL</v>
          </cell>
          <cell r="R68" t="str">
            <v>BEF. ALLOCATION</v>
          </cell>
          <cell r="T68" t="str">
            <v>(NORTH A)</v>
          </cell>
          <cell r="U68" t="str">
            <v>COST</v>
          </cell>
          <cell r="V68" t="str">
            <v>COST AFTER</v>
          </cell>
        </row>
        <row r="69">
          <cell r="D69" t="str">
            <v>AMOUNT</v>
          </cell>
          <cell r="E69" t="str">
            <v>U$/T</v>
          </cell>
          <cell r="F69" t="str">
            <v>AMOUNT</v>
          </cell>
          <cell r="G69" t="str">
            <v>U$/T</v>
          </cell>
          <cell r="H69" t="str">
            <v>AMOUNT</v>
          </cell>
          <cell r="I69" t="str">
            <v>U$/T</v>
          </cell>
          <cell r="J69" t="str">
            <v>AMOUNT</v>
          </cell>
          <cell r="K69" t="str">
            <v>U$/T</v>
          </cell>
          <cell r="L69" t="str">
            <v>AMOUNT</v>
          </cell>
          <cell r="M69" t="str">
            <v>U$/T</v>
          </cell>
          <cell r="N69" t="str">
            <v>AMOUNT</v>
          </cell>
          <cell r="O69" t="str">
            <v>U$/T</v>
          </cell>
          <cell r="P69" t="str">
            <v>AMOUNT</v>
          </cell>
          <cell r="Q69" t="str">
            <v>U$/T</v>
          </cell>
          <cell r="R69" t="str">
            <v>AMOUNT</v>
          </cell>
          <cell r="S69" t="str">
            <v>U$/T</v>
          </cell>
          <cell r="T69" t="str">
            <v>WASTE</v>
          </cell>
          <cell r="V69" t="str">
            <v>ALLOCATION</v>
          </cell>
        </row>
        <row r="70">
          <cell r="A70" t="str">
            <v>MATERIAL</v>
          </cell>
          <cell r="B70" t="str">
            <v>FUEL &amp; OIL</v>
          </cell>
          <cell r="D70">
            <v>1466167.96</v>
          </cell>
          <cell r="E70">
            <v>0.45</v>
          </cell>
          <cell r="F70">
            <v>306571.48000000004</v>
          </cell>
          <cell r="G70">
            <v>0.09</v>
          </cell>
          <cell r="H70">
            <v>215401.97999999998</v>
          </cell>
          <cell r="I70">
            <v>7.0000000000000007E-2</v>
          </cell>
          <cell r="J70">
            <v>854747.29</v>
          </cell>
          <cell r="K70">
            <v>0.26</v>
          </cell>
          <cell r="L70">
            <v>1376720.75</v>
          </cell>
          <cell r="M70">
            <v>0.42000000000000004</v>
          </cell>
          <cell r="N70">
            <v>2842888.71</v>
          </cell>
          <cell r="O70">
            <v>0.87000000000000011</v>
          </cell>
          <cell r="P70">
            <v>12361.2</v>
          </cell>
          <cell r="Q70">
            <v>3.8221195767782945E-3</v>
          </cell>
          <cell r="R70">
            <v>2855249.91</v>
          </cell>
          <cell r="S70">
            <v>0.87382211957677836</v>
          </cell>
          <cell r="V70">
            <v>2855249.91</v>
          </cell>
          <cell r="W70">
            <v>0.87586932314571231</v>
          </cell>
        </row>
        <row r="71">
          <cell r="B71" t="str">
            <v>CHEMICAL &amp; RUBBER</v>
          </cell>
          <cell r="D71">
            <v>160715.45000000001</v>
          </cell>
          <cell r="E71">
            <v>0.05</v>
          </cell>
          <cell r="F71">
            <v>1056.3499999999999</v>
          </cell>
          <cell r="G71">
            <v>0</v>
          </cell>
          <cell r="H71">
            <v>115290.95</v>
          </cell>
          <cell r="I71">
            <v>0.04</v>
          </cell>
          <cell r="J71">
            <v>3986.69</v>
          </cell>
          <cell r="K71">
            <v>0</v>
          </cell>
          <cell r="L71">
            <v>120333.99</v>
          </cell>
          <cell r="M71">
            <v>0.04</v>
          </cell>
          <cell r="N71">
            <v>281049.44</v>
          </cell>
          <cell r="O71">
            <v>0.09</v>
          </cell>
          <cell r="P71">
            <v>5036.4499999999989</v>
          </cell>
          <cell r="Q71">
            <v>1.5572852265528455E-3</v>
          </cell>
          <cell r="R71">
            <v>286085.89</v>
          </cell>
          <cell r="S71">
            <v>9.1557285226552848E-2</v>
          </cell>
          <cell r="V71">
            <v>286085.89</v>
          </cell>
          <cell r="W71">
            <v>8.7758992289343488E-2</v>
          </cell>
        </row>
        <row r="72">
          <cell r="B72" t="str">
            <v>HEAVY EQUIP. S/PART</v>
          </cell>
          <cell r="D72">
            <v>189551.75000000003</v>
          </cell>
          <cell r="E72">
            <v>0.06</v>
          </cell>
          <cell r="F72">
            <v>0</v>
          </cell>
          <cell r="G72">
            <v>0</v>
          </cell>
          <cell r="H72">
            <v>53677.06</v>
          </cell>
          <cell r="I72">
            <v>0.02</v>
          </cell>
          <cell r="J72">
            <v>27223.34</v>
          </cell>
          <cell r="K72">
            <v>0.01</v>
          </cell>
          <cell r="L72">
            <v>80900.399999999994</v>
          </cell>
          <cell r="M72">
            <v>0.03</v>
          </cell>
          <cell r="N72">
            <v>270452.15000000002</v>
          </cell>
          <cell r="O72">
            <v>0.09</v>
          </cell>
          <cell r="P72">
            <v>1752.4</v>
          </cell>
          <cell r="Q72">
            <v>5.4184725967918021E-4</v>
          </cell>
          <cell r="R72">
            <v>272204.55000000005</v>
          </cell>
          <cell r="S72">
            <v>9.0541847259679176E-2</v>
          </cell>
          <cell r="V72">
            <v>272204.55000000005</v>
          </cell>
          <cell r="W72">
            <v>8.3500787139744001E-2</v>
          </cell>
        </row>
        <row r="73">
          <cell r="B73" t="str">
            <v>METAL PRODUCT</v>
          </cell>
          <cell r="D73">
            <v>909.17000000000007</v>
          </cell>
          <cell r="E73">
            <v>0</v>
          </cell>
          <cell r="F73">
            <v>1166.48</v>
          </cell>
          <cell r="G73">
            <v>0</v>
          </cell>
          <cell r="H73">
            <v>4.84</v>
          </cell>
          <cell r="I73">
            <v>0</v>
          </cell>
          <cell r="J73">
            <v>4266.8999999999996</v>
          </cell>
          <cell r="K73">
            <v>0</v>
          </cell>
          <cell r="L73">
            <v>5438.2199999999993</v>
          </cell>
          <cell r="M73">
            <v>0</v>
          </cell>
          <cell r="N73">
            <v>6347.3899999999994</v>
          </cell>
          <cell r="O73">
            <v>0</v>
          </cell>
          <cell r="P73">
            <v>410.54999999999995</v>
          </cell>
          <cell r="Q73">
            <v>1.2694327348852284E-4</v>
          </cell>
          <cell r="R73">
            <v>6757.94</v>
          </cell>
          <cell r="S73">
            <v>1.2694327348852284E-4</v>
          </cell>
          <cell r="V73">
            <v>6757.94</v>
          </cell>
          <cell r="W73">
            <v>2.0730487768964973E-3</v>
          </cell>
        </row>
        <row r="74">
          <cell r="B74" t="str">
            <v>BUILDING MATERIAL</v>
          </cell>
          <cell r="D74">
            <v>393.52000000000004</v>
          </cell>
          <cell r="E74">
            <v>0</v>
          </cell>
          <cell r="F74">
            <v>0</v>
          </cell>
          <cell r="G74">
            <v>0</v>
          </cell>
          <cell r="H74">
            <v>32.650000000000006</v>
          </cell>
          <cell r="I74">
            <v>0</v>
          </cell>
          <cell r="J74">
            <v>3.11</v>
          </cell>
          <cell r="K74">
            <v>0</v>
          </cell>
          <cell r="L74">
            <v>35.760000000000005</v>
          </cell>
          <cell r="M74">
            <v>0</v>
          </cell>
          <cell r="N74">
            <v>429.28000000000003</v>
          </cell>
          <cell r="O74">
            <v>0</v>
          </cell>
          <cell r="P74">
            <v>1099.02</v>
          </cell>
          <cell r="Q74">
            <v>3.3982023244271434E-4</v>
          </cell>
          <cell r="R74">
            <v>1528.3</v>
          </cell>
          <cell r="S74">
            <v>3.3982023244271434E-4</v>
          </cell>
          <cell r="V74">
            <v>1528.3</v>
          </cell>
          <cell r="W74">
            <v>4.6881748664991363E-4</v>
          </cell>
        </row>
        <row r="75">
          <cell r="B75" t="str">
            <v>MACHINARY S/PART</v>
          </cell>
          <cell r="D75">
            <v>1466.8700000000001</v>
          </cell>
          <cell r="E75">
            <v>0</v>
          </cell>
          <cell r="F75">
            <v>2438.7599999999998</v>
          </cell>
          <cell r="G75">
            <v>0</v>
          </cell>
          <cell r="H75">
            <v>235.12</v>
          </cell>
          <cell r="I75">
            <v>0</v>
          </cell>
          <cell r="J75">
            <v>16339.2</v>
          </cell>
          <cell r="K75">
            <v>0.01</v>
          </cell>
          <cell r="L75">
            <v>19013.080000000002</v>
          </cell>
          <cell r="M75">
            <v>0.01</v>
          </cell>
          <cell r="N75">
            <v>20479.95</v>
          </cell>
          <cell r="O75">
            <v>0.01</v>
          </cell>
          <cell r="P75">
            <v>377.54</v>
          </cell>
          <cell r="Q75">
            <v>1.1673648391878436E-4</v>
          </cell>
          <cell r="R75">
            <v>20857.490000000002</v>
          </cell>
          <cell r="S75">
            <v>1.0116736483918785E-2</v>
          </cell>
          <cell r="V75">
            <v>20857.490000000002</v>
          </cell>
          <cell r="W75">
            <v>6.3981914804853157E-3</v>
          </cell>
        </row>
        <row r="76">
          <cell r="B76" t="str">
            <v>ELECTRICITY</v>
          </cell>
          <cell r="D76">
            <v>4227.2700000000004</v>
          </cell>
          <cell r="E76">
            <v>0</v>
          </cell>
          <cell r="F76">
            <v>2447.5700000000002</v>
          </cell>
          <cell r="G76">
            <v>0</v>
          </cell>
          <cell r="H76">
            <v>1210.06</v>
          </cell>
          <cell r="I76">
            <v>0</v>
          </cell>
          <cell r="J76">
            <v>1559.3399999999997</v>
          </cell>
          <cell r="K76">
            <v>0</v>
          </cell>
          <cell r="L76">
            <v>5216.9699999999993</v>
          </cell>
          <cell r="M76">
            <v>0</v>
          </cell>
          <cell r="N76">
            <v>9444.24</v>
          </cell>
          <cell r="O76">
            <v>0</v>
          </cell>
          <cell r="P76">
            <v>4215.92</v>
          </cell>
          <cell r="Q76">
            <v>1.3035749252605852E-3</v>
          </cell>
          <cell r="R76">
            <v>13660.16</v>
          </cell>
          <cell r="S76">
            <v>1.3035749252605852E-3</v>
          </cell>
          <cell r="V76">
            <v>13660.16</v>
          </cell>
          <cell r="W76">
            <v>4.1903565258363433E-3</v>
          </cell>
        </row>
        <row r="77">
          <cell r="B77" t="str">
            <v>TOOL &amp; FURNITURE</v>
          </cell>
          <cell r="D77">
            <v>827.6</v>
          </cell>
          <cell r="E77">
            <v>0</v>
          </cell>
          <cell r="F77">
            <v>1523.3199999999997</v>
          </cell>
          <cell r="G77">
            <v>0</v>
          </cell>
          <cell r="H77">
            <v>35</v>
          </cell>
          <cell r="I77">
            <v>0</v>
          </cell>
          <cell r="J77">
            <v>769.34999999999991</v>
          </cell>
          <cell r="K77">
            <v>0</v>
          </cell>
          <cell r="L77">
            <v>2327.6699999999996</v>
          </cell>
          <cell r="M77">
            <v>0</v>
          </cell>
          <cell r="N77">
            <v>3155.2699999999995</v>
          </cell>
          <cell r="O77">
            <v>0</v>
          </cell>
          <cell r="P77">
            <v>48.46</v>
          </cell>
          <cell r="Q77">
            <v>1.4983975236277719E-5</v>
          </cell>
          <cell r="R77">
            <v>3203.7299999999996</v>
          </cell>
          <cell r="S77">
            <v>1.4983975236277719E-5</v>
          </cell>
          <cell r="V77">
            <v>3203.7299999999996</v>
          </cell>
          <cell r="W77">
            <v>9.8276820421705664E-4</v>
          </cell>
        </row>
        <row r="78">
          <cell r="B78" t="str">
            <v>CONSUMABLE MATERIAL</v>
          </cell>
          <cell r="D78">
            <v>1913.6699999999998</v>
          </cell>
          <cell r="E78">
            <v>0</v>
          </cell>
          <cell r="F78">
            <v>556.16999999999996</v>
          </cell>
          <cell r="G78">
            <v>0</v>
          </cell>
          <cell r="H78">
            <v>2158.7200000000003</v>
          </cell>
          <cell r="I78">
            <v>0</v>
          </cell>
          <cell r="J78">
            <v>1802.94</v>
          </cell>
          <cell r="K78">
            <v>0</v>
          </cell>
          <cell r="L78">
            <v>4517.83</v>
          </cell>
          <cell r="M78">
            <v>0</v>
          </cell>
          <cell r="N78">
            <v>6431.5</v>
          </cell>
          <cell r="O78">
            <v>0</v>
          </cell>
          <cell r="P78">
            <v>14434.95</v>
          </cell>
          <cell r="Q78">
            <v>4.4633292062919326E-3</v>
          </cell>
          <cell r="R78">
            <v>20866.45</v>
          </cell>
          <cell r="S78">
            <v>4.4633292062919326E-3</v>
          </cell>
          <cell r="V78">
            <v>20866.45</v>
          </cell>
          <cell r="W78">
            <v>6.4009400276817969E-3</v>
          </cell>
        </row>
        <row r="79">
          <cell r="B79" t="str">
            <v>BLASTING MATERIAL</v>
          </cell>
          <cell r="D79">
            <v>618471.64999999991</v>
          </cell>
          <cell r="E79">
            <v>0.19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618471.64999999991</v>
          </cell>
          <cell r="O79">
            <v>0.19</v>
          </cell>
          <cell r="P79">
            <v>0</v>
          </cell>
          <cell r="Q79">
            <v>0</v>
          </cell>
          <cell r="R79">
            <v>618471.64999999991</v>
          </cell>
          <cell r="S79">
            <v>0.19</v>
          </cell>
          <cell r="V79">
            <v>618471.64999999991</v>
          </cell>
          <cell r="W79">
            <v>0.18972081693203233</v>
          </cell>
        </row>
        <row r="80">
          <cell r="B80" t="str">
            <v xml:space="preserve">  ( SUB-TOTAL )</v>
          </cell>
          <cell r="D80">
            <v>2444644.91</v>
          </cell>
          <cell r="E80">
            <v>0.75</v>
          </cell>
          <cell r="F80">
            <v>315760.13</v>
          </cell>
          <cell r="G80">
            <v>0.09</v>
          </cell>
          <cell r="H80">
            <v>388046.38</v>
          </cell>
          <cell r="I80">
            <v>0.13</v>
          </cell>
          <cell r="J80">
            <v>910698.1599999998</v>
          </cell>
          <cell r="K80">
            <v>0.28000000000000003</v>
          </cell>
          <cell r="L80">
            <v>1614504.67</v>
          </cell>
          <cell r="M80">
            <v>0.5</v>
          </cell>
          <cell r="N80">
            <v>4059149.58</v>
          </cell>
          <cell r="O80">
            <v>1.25</v>
          </cell>
          <cell r="P80">
            <v>39736.490000000005</v>
          </cell>
          <cell r="Q80">
            <v>1.2286640159649139E-2</v>
          </cell>
          <cell r="R80">
            <v>4098886.0700000008</v>
          </cell>
          <cell r="S80">
            <v>1.2622866401596491</v>
          </cell>
          <cell r="T80">
            <v>0</v>
          </cell>
          <cell r="U80">
            <v>0</v>
          </cell>
          <cell r="V80">
            <v>4098886.0700000008</v>
          </cell>
          <cell r="W80">
            <v>1.2573640420085992</v>
          </cell>
        </row>
        <row r="81">
          <cell r="A81" t="str">
            <v>LABOUR</v>
          </cell>
          <cell r="B81" t="str">
            <v>SALARIES</v>
          </cell>
          <cell r="D81">
            <v>87868</v>
          </cell>
          <cell r="E81">
            <v>0.03</v>
          </cell>
          <cell r="F81">
            <v>70769</v>
          </cell>
          <cell r="G81">
            <v>0.02</v>
          </cell>
          <cell r="H81">
            <v>0</v>
          </cell>
          <cell r="I81">
            <v>0</v>
          </cell>
          <cell r="J81">
            <v>57945</v>
          </cell>
          <cell r="K81">
            <v>0.02</v>
          </cell>
          <cell r="L81">
            <v>128714</v>
          </cell>
          <cell r="M81">
            <v>0.04</v>
          </cell>
          <cell r="N81">
            <v>216582</v>
          </cell>
          <cell r="O81">
            <v>7.0000000000000007E-2</v>
          </cell>
          <cell r="P81">
            <v>203332</v>
          </cell>
          <cell r="Q81">
            <v>6.2870855401213802E-2</v>
          </cell>
          <cell r="R81">
            <v>419914</v>
          </cell>
          <cell r="S81">
            <v>0.13287085540121379</v>
          </cell>
          <cell r="V81">
            <v>419914</v>
          </cell>
          <cell r="W81">
            <v>0.12881176869012093</v>
          </cell>
        </row>
        <row r="82">
          <cell r="D82">
            <v>43142.62</v>
          </cell>
          <cell r="E82">
            <v>0.01</v>
          </cell>
          <cell r="F82">
            <v>8741.23</v>
          </cell>
          <cell r="G82">
            <v>0</v>
          </cell>
          <cell r="H82">
            <v>3863.66</v>
          </cell>
          <cell r="I82">
            <v>0</v>
          </cell>
          <cell r="J82">
            <v>22168.960000000003</v>
          </cell>
          <cell r="K82">
            <v>0.01</v>
          </cell>
          <cell r="L82">
            <v>34773.850000000006</v>
          </cell>
          <cell r="M82">
            <v>0.01</v>
          </cell>
          <cell r="N82">
            <v>77916.47</v>
          </cell>
          <cell r="O82">
            <v>0.02</v>
          </cell>
          <cell r="P82">
            <v>40859.64</v>
          </cell>
          <cell r="Q82">
            <v>1.2633921459414414E-2</v>
          </cell>
          <cell r="R82">
            <v>118776.11</v>
          </cell>
          <cell r="S82">
            <v>3.2633921459414413E-2</v>
          </cell>
          <cell r="V82">
            <v>118776.11</v>
          </cell>
          <cell r="W82">
            <v>3.6435462516687611E-2</v>
          </cell>
        </row>
        <row r="83">
          <cell r="B83" t="str">
            <v>WAGES</v>
          </cell>
          <cell r="C83" t="str">
            <v>INDONESIAN</v>
          </cell>
          <cell r="D83">
            <v>48324.39</v>
          </cell>
          <cell r="E83">
            <v>0.01</v>
          </cell>
          <cell r="F83">
            <v>43741.229999999996</v>
          </cell>
          <cell r="G83">
            <v>0.01</v>
          </cell>
          <cell r="H83">
            <v>33364.47</v>
          </cell>
          <cell r="I83">
            <v>0.01</v>
          </cell>
          <cell r="J83">
            <v>77978.700000000012</v>
          </cell>
          <cell r="K83">
            <v>0.02</v>
          </cell>
          <cell r="L83">
            <v>155084.40000000002</v>
          </cell>
          <cell r="M83">
            <v>0.04</v>
          </cell>
          <cell r="N83">
            <v>203408.79000000004</v>
          </cell>
          <cell r="O83">
            <v>0.05</v>
          </cell>
          <cell r="P83">
            <v>84215.03</v>
          </cell>
          <cell r="Q83">
            <v>2.6039536195674475E-2</v>
          </cell>
          <cell r="R83">
            <v>287623.82000000007</v>
          </cell>
          <cell r="S83">
            <v>7.6039536195674481E-2</v>
          </cell>
          <cell r="V83">
            <v>287623.82000000007</v>
          </cell>
          <cell r="W83">
            <v>8.8230763850714641E-2</v>
          </cell>
        </row>
        <row r="84">
          <cell r="B84" t="str">
            <v>BONUS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</row>
        <row r="86">
          <cell r="B86" t="str">
            <v>SEVERANCE PAY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W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1255.5899999999999</v>
          </cell>
          <cell r="K87">
            <v>0</v>
          </cell>
          <cell r="L87">
            <v>1255.5899999999999</v>
          </cell>
          <cell r="M87">
            <v>0</v>
          </cell>
          <cell r="N87">
            <v>1255.5899999999999</v>
          </cell>
          <cell r="O87">
            <v>0</v>
          </cell>
          <cell r="P87">
            <v>0</v>
          </cell>
          <cell r="Q87">
            <v>0</v>
          </cell>
          <cell r="R87">
            <v>1255.5899999999999</v>
          </cell>
          <cell r="S87">
            <v>0</v>
          </cell>
          <cell r="V87">
            <v>1255.5899999999999</v>
          </cell>
          <cell r="W87">
            <v>3.8516164893199307E-4</v>
          </cell>
        </row>
        <row r="88">
          <cell r="B88" t="str">
            <v>MISC. SALARIES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V88">
            <v>0</v>
          </cell>
          <cell r="W88">
            <v>0</v>
          </cell>
        </row>
        <row r="89">
          <cell r="B89" t="str">
            <v xml:space="preserve">  ( SUB-TOTAL )</v>
          </cell>
          <cell r="D89">
            <v>179335.01</v>
          </cell>
          <cell r="E89">
            <v>0.05</v>
          </cell>
          <cell r="F89">
            <v>123251.45999999999</v>
          </cell>
          <cell r="G89">
            <v>0.03</v>
          </cell>
          <cell r="H89">
            <v>37228.130000000005</v>
          </cell>
          <cell r="I89">
            <v>0.01</v>
          </cell>
          <cell r="J89">
            <v>159348.25000000003</v>
          </cell>
          <cell r="K89">
            <v>0.05</v>
          </cell>
          <cell r="L89">
            <v>319827.84000000003</v>
          </cell>
          <cell r="M89">
            <v>0.09</v>
          </cell>
          <cell r="N89">
            <v>499162.85000000003</v>
          </cell>
          <cell r="O89">
            <v>0.14000000000000001</v>
          </cell>
          <cell r="P89">
            <v>328406.67000000004</v>
          </cell>
          <cell r="Q89">
            <v>0.1015443130563027</v>
          </cell>
          <cell r="R89">
            <v>827569.52</v>
          </cell>
          <cell r="S89">
            <v>0.2415443130563027</v>
          </cell>
          <cell r="T89">
            <v>0</v>
          </cell>
          <cell r="U89">
            <v>0</v>
          </cell>
          <cell r="V89">
            <v>827569.52</v>
          </cell>
          <cell r="W89">
            <v>0.25386315670645515</v>
          </cell>
        </row>
        <row r="90">
          <cell r="A90" t="str">
            <v>OVER HEAD</v>
          </cell>
          <cell r="B90" t="str">
            <v>ELECTRICITY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3256.6600000000003</v>
          </cell>
          <cell r="Q90">
            <v>1.0069688979153157E-3</v>
          </cell>
          <cell r="R90">
            <v>3256.6600000000003</v>
          </cell>
          <cell r="S90">
            <v>1.0069688979153157E-3</v>
          </cell>
          <cell r="V90">
            <v>3256.6600000000003</v>
          </cell>
          <cell r="W90">
            <v>9.9900487867127393E-4</v>
          </cell>
        </row>
        <row r="91">
          <cell r="B91" t="str">
            <v>UTILITIES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5452.5399999999991</v>
          </cell>
          <cell r="Q91">
            <v>1.6859414844162958E-3</v>
          </cell>
          <cell r="R91">
            <v>5452.5399999999991</v>
          </cell>
          <cell r="S91">
            <v>1.6859414844162958E-3</v>
          </cell>
          <cell r="V91">
            <v>5452.5399999999991</v>
          </cell>
          <cell r="W91">
            <v>1.6726075369090621E-3</v>
          </cell>
        </row>
        <row r="92">
          <cell r="B92" t="str">
            <v xml:space="preserve">REPAIR </v>
          </cell>
          <cell r="D92">
            <v>100030.36</v>
          </cell>
          <cell r="E92">
            <v>0.03</v>
          </cell>
          <cell r="F92">
            <v>24674.63</v>
          </cell>
          <cell r="G92">
            <v>0.01</v>
          </cell>
          <cell r="H92">
            <v>143916.02000000002</v>
          </cell>
          <cell r="I92">
            <v>0.04</v>
          </cell>
          <cell r="J92">
            <v>136186.27000000002</v>
          </cell>
          <cell r="K92">
            <v>0.04</v>
          </cell>
          <cell r="L92">
            <v>304776.92000000004</v>
          </cell>
          <cell r="M92">
            <v>0.09</v>
          </cell>
          <cell r="N92">
            <v>404807.28</v>
          </cell>
          <cell r="O92">
            <v>0.12</v>
          </cell>
          <cell r="P92">
            <v>66600.009999999995</v>
          </cell>
          <cell r="Q92">
            <v>2.0592919945849119E-2</v>
          </cell>
          <cell r="R92">
            <v>471407.29000000004</v>
          </cell>
          <cell r="S92">
            <v>0.1405929199458491</v>
          </cell>
          <cell r="V92">
            <v>471407.29000000004</v>
          </cell>
          <cell r="W92">
            <v>0.14460772157707713</v>
          </cell>
        </row>
        <row r="93">
          <cell r="B93" t="str">
            <v>CONSUMABLE SUPPLIES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775</v>
          </cell>
          <cell r="I93">
            <v>0</v>
          </cell>
          <cell r="J93">
            <v>1697.29</v>
          </cell>
          <cell r="K93">
            <v>0</v>
          </cell>
          <cell r="L93">
            <v>2472.29</v>
          </cell>
          <cell r="M93">
            <v>0</v>
          </cell>
          <cell r="N93">
            <v>2472.29</v>
          </cell>
          <cell r="O93">
            <v>0</v>
          </cell>
          <cell r="P93">
            <v>17396.21</v>
          </cell>
          <cell r="Q93">
            <v>5.3789595510748411E-3</v>
          </cell>
          <cell r="R93">
            <v>19868.5</v>
          </cell>
          <cell r="S93">
            <v>5.3789595510748411E-3</v>
          </cell>
          <cell r="V93">
            <v>19868.5</v>
          </cell>
          <cell r="W93">
            <v>6.094811380948641E-3</v>
          </cell>
        </row>
        <row r="94">
          <cell r="B94" t="str">
            <v>STATIONERY</v>
          </cell>
          <cell r="D94">
            <v>120.57999999999998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120.57999999999998</v>
          </cell>
          <cell r="O94">
            <v>0</v>
          </cell>
          <cell r="P94">
            <v>4662.2</v>
          </cell>
          <cell r="Q94">
            <v>1.441566020358522E-3</v>
          </cell>
          <cell r="R94">
            <v>4782.78</v>
          </cell>
          <cell r="S94">
            <v>1.441566020358522E-3</v>
          </cell>
          <cell r="V94">
            <v>4782.78</v>
          </cell>
          <cell r="W94">
            <v>1.4671536339720432E-3</v>
          </cell>
        </row>
        <row r="95">
          <cell r="B95" t="str">
            <v>EMPLOYEE RENETIES 1</v>
          </cell>
          <cell r="D95">
            <v>15562.92</v>
          </cell>
          <cell r="E95">
            <v>0</v>
          </cell>
          <cell r="F95">
            <v>8016.4700000000012</v>
          </cell>
          <cell r="G95">
            <v>0</v>
          </cell>
          <cell r="H95">
            <v>10041.209999999999</v>
          </cell>
          <cell r="I95">
            <v>0</v>
          </cell>
          <cell r="J95">
            <v>18981.84</v>
          </cell>
          <cell r="K95">
            <v>0.01</v>
          </cell>
          <cell r="L95">
            <v>37039.520000000004</v>
          </cell>
          <cell r="M95">
            <v>0.01</v>
          </cell>
          <cell r="N95">
            <v>52602.44</v>
          </cell>
          <cell r="O95">
            <v>0.01</v>
          </cell>
          <cell r="P95">
            <v>92353.55</v>
          </cell>
          <cell r="Q95">
            <v>2.8555990635211227E-2</v>
          </cell>
          <cell r="R95">
            <v>144955.99</v>
          </cell>
          <cell r="S95">
            <v>3.8555990635211229E-2</v>
          </cell>
          <cell r="V95">
            <v>144955.99</v>
          </cell>
          <cell r="W95">
            <v>4.4466337045508085E-2</v>
          </cell>
        </row>
        <row r="96">
          <cell r="B96" t="str">
            <v>TRAINING &amp; EDUCATION</v>
          </cell>
          <cell r="D96">
            <v>268.72000000000003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268.72000000000003</v>
          </cell>
          <cell r="O96">
            <v>0</v>
          </cell>
          <cell r="P96">
            <v>1973.65</v>
          </cell>
          <cell r="Q96">
            <v>6.1025841364175651E-4</v>
          </cell>
          <cell r="R96">
            <v>2242.37</v>
          </cell>
          <cell r="S96">
            <v>6.1025841364175651E-4</v>
          </cell>
          <cell r="V96">
            <v>2242.37</v>
          </cell>
          <cell r="W96">
            <v>6.8786381439453427E-4</v>
          </cell>
        </row>
        <row r="97">
          <cell r="B97" t="str">
            <v>O/T MEAL CHARGE</v>
          </cell>
          <cell r="D97">
            <v>1599.53</v>
          </cell>
          <cell r="E97">
            <v>0</v>
          </cell>
          <cell r="F97">
            <v>924.01</v>
          </cell>
          <cell r="G97">
            <v>0</v>
          </cell>
          <cell r="H97">
            <v>594.07999999999993</v>
          </cell>
          <cell r="I97">
            <v>0</v>
          </cell>
          <cell r="J97">
            <v>1824.4</v>
          </cell>
          <cell r="K97">
            <v>0</v>
          </cell>
          <cell r="L97">
            <v>3342.49</v>
          </cell>
          <cell r="M97">
            <v>0</v>
          </cell>
          <cell r="N97">
            <v>4942.0199999999995</v>
          </cell>
          <cell r="O97">
            <v>0</v>
          </cell>
          <cell r="P97">
            <v>1561.26</v>
          </cell>
          <cell r="Q97">
            <v>4.8274620671462961E-4</v>
          </cell>
          <cell r="R97">
            <v>6503.28</v>
          </cell>
          <cell r="S97">
            <v>4.8274620671462961E-4</v>
          </cell>
          <cell r="V97">
            <v>6503.28</v>
          </cell>
          <cell r="W97">
            <v>1.9949299120464894E-3</v>
          </cell>
        </row>
        <row r="98">
          <cell r="B98" t="str">
            <v>DEPRECIATION</v>
          </cell>
          <cell r="D98">
            <v>2236290.9999999991</v>
          </cell>
          <cell r="E98">
            <v>0.69</v>
          </cell>
          <cell r="F98">
            <v>311039.28999999998</v>
          </cell>
          <cell r="G98">
            <v>0.1</v>
          </cell>
          <cell r="H98">
            <v>670959.61</v>
          </cell>
          <cell r="I98">
            <v>0.21</v>
          </cell>
          <cell r="J98">
            <v>1200036.75</v>
          </cell>
          <cell r="K98">
            <v>0.37</v>
          </cell>
          <cell r="L98">
            <v>2182035.65</v>
          </cell>
          <cell r="M98">
            <v>0.67999999999999994</v>
          </cell>
          <cell r="N98">
            <v>4418326.6499999985</v>
          </cell>
          <cell r="O98">
            <v>1.3699999999999999</v>
          </cell>
          <cell r="P98">
            <v>82646.190000000017</v>
          </cell>
          <cell r="Q98">
            <v>2.555444623055517E-2</v>
          </cell>
          <cell r="R98">
            <v>4500972.8399999989</v>
          </cell>
          <cell r="S98">
            <v>1.3955544462305551</v>
          </cell>
          <cell r="V98">
            <v>4500972.8399999989</v>
          </cell>
          <cell r="W98">
            <v>1.3807071741989945</v>
          </cell>
        </row>
        <row r="99">
          <cell r="B99" t="str">
            <v>SUBSCRIPTION</v>
          </cell>
          <cell r="D99">
            <v>191.53</v>
          </cell>
          <cell r="E99">
            <v>0</v>
          </cell>
          <cell r="F99">
            <v>3041.91</v>
          </cell>
          <cell r="G99">
            <v>0</v>
          </cell>
          <cell r="H99">
            <v>94.02000000000001</v>
          </cell>
          <cell r="I99">
            <v>0</v>
          </cell>
          <cell r="J99">
            <v>646.97</v>
          </cell>
          <cell r="K99">
            <v>0</v>
          </cell>
          <cell r="L99">
            <v>3782.8999999999996</v>
          </cell>
          <cell r="M99">
            <v>0</v>
          </cell>
          <cell r="N99">
            <v>3974.43</v>
          </cell>
          <cell r="O99">
            <v>0</v>
          </cell>
          <cell r="P99">
            <v>12351.110000000002</v>
          </cell>
          <cell r="Q99">
            <v>3.8189997189546458E-3</v>
          </cell>
          <cell r="R99">
            <v>16325.540000000003</v>
          </cell>
          <cell r="S99">
            <v>3.8189997189546458E-3</v>
          </cell>
          <cell r="V99">
            <v>16325.540000000003</v>
          </cell>
          <cell r="W99">
            <v>5.0079818301397841E-3</v>
          </cell>
        </row>
        <row r="100">
          <cell r="B100" t="str">
            <v>TRAVEL</v>
          </cell>
          <cell r="D100">
            <v>7047.7800000000007</v>
          </cell>
          <cell r="E100">
            <v>0</v>
          </cell>
          <cell r="F100">
            <v>3355.1899999999996</v>
          </cell>
          <cell r="G100">
            <v>0</v>
          </cell>
          <cell r="H100">
            <v>625.84999999999991</v>
          </cell>
          <cell r="I100">
            <v>0</v>
          </cell>
          <cell r="J100">
            <v>2455.4699999999998</v>
          </cell>
          <cell r="K100">
            <v>0</v>
          </cell>
          <cell r="L100">
            <v>6436.5099999999993</v>
          </cell>
          <cell r="M100">
            <v>0</v>
          </cell>
          <cell r="N100">
            <v>13484.29</v>
          </cell>
          <cell r="O100">
            <v>0</v>
          </cell>
          <cell r="P100">
            <v>27551.33</v>
          </cell>
          <cell r="Q100">
            <v>8.5189526712033722E-3</v>
          </cell>
          <cell r="R100">
            <v>41035.620000000003</v>
          </cell>
          <cell r="S100">
            <v>8.5189526712033722E-3</v>
          </cell>
          <cell r="V100">
            <v>41035.620000000003</v>
          </cell>
          <cell r="W100">
            <v>1.2587984186037382E-2</v>
          </cell>
        </row>
        <row r="101">
          <cell r="B101" t="str">
            <v>VEHICLE OPERATION</v>
          </cell>
          <cell r="D101">
            <v>19079.320000000003</v>
          </cell>
          <cell r="E101">
            <v>0.01</v>
          </cell>
          <cell r="F101">
            <v>1390.1200000000001</v>
          </cell>
          <cell r="G101">
            <v>0</v>
          </cell>
          <cell r="H101">
            <v>1747</v>
          </cell>
          <cell r="I101">
            <v>0</v>
          </cell>
          <cell r="J101">
            <v>3345.06</v>
          </cell>
          <cell r="K101">
            <v>0</v>
          </cell>
          <cell r="L101">
            <v>6482.18</v>
          </cell>
          <cell r="M101">
            <v>0</v>
          </cell>
          <cell r="N101">
            <v>25561.500000000004</v>
          </cell>
          <cell r="O101">
            <v>0.01</v>
          </cell>
          <cell r="P101">
            <v>26541.350000000006</v>
          </cell>
          <cell r="Q101">
            <v>8.2066638699418021E-3</v>
          </cell>
          <cell r="R101">
            <v>52102.850000000006</v>
          </cell>
          <cell r="S101">
            <v>1.8206663869941804E-2</v>
          </cell>
          <cell r="V101">
            <v>52102.850000000006</v>
          </cell>
          <cell r="W101">
            <v>1.598293998841684E-2</v>
          </cell>
        </row>
        <row r="102">
          <cell r="B102" t="str">
            <v>COMMUNICATIONS</v>
          </cell>
          <cell r="D102">
            <v>137.52000000000001</v>
          </cell>
          <cell r="E102">
            <v>0</v>
          </cell>
          <cell r="F102">
            <v>54.870000000000005</v>
          </cell>
          <cell r="G102">
            <v>0</v>
          </cell>
          <cell r="H102">
            <v>0</v>
          </cell>
          <cell r="I102">
            <v>0</v>
          </cell>
          <cell r="J102">
            <v>3106.76</v>
          </cell>
          <cell r="K102">
            <v>0</v>
          </cell>
          <cell r="L102">
            <v>3161.63</v>
          </cell>
          <cell r="M102">
            <v>0</v>
          </cell>
          <cell r="N102">
            <v>3299.15</v>
          </cell>
          <cell r="O102">
            <v>0</v>
          </cell>
          <cell r="P102">
            <v>18057.919999999998</v>
          </cell>
          <cell r="Q102">
            <v>5.583562238932813E-3</v>
          </cell>
          <cell r="R102">
            <v>21357.07</v>
          </cell>
          <cell r="S102">
            <v>5.583562238932813E-3</v>
          </cell>
          <cell r="V102">
            <v>21357.07</v>
          </cell>
          <cell r="W102">
            <v>6.5514413921391552E-3</v>
          </cell>
        </row>
        <row r="103">
          <cell r="B103" t="str">
            <v>CONVENTION &amp; CONFERE.</v>
          </cell>
          <cell r="D103">
            <v>1687.93</v>
          </cell>
          <cell r="E103">
            <v>0</v>
          </cell>
          <cell r="F103">
            <v>1369.79</v>
          </cell>
          <cell r="G103">
            <v>0</v>
          </cell>
          <cell r="H103">
            <v>1105.96</v>
          </cell>
          <cell r="I103">
            <v>0</v>
          </cell>
          <cell r="J103">
            <v>979.61999999999989</v>
          </cell>
          <cell r="K103">
            <v>0</v>
          </cell>
          <cell r="L103">
            <v>3455.37</v>
          </cell>
          <cell r="M103">
            <v>0</v>
          </cell>
          <cell r="N103">
            <v>5143.3</v>
          </cell>
          <cell r="O103">
            <v>0</v>
          </cell>
          <cell r="P103">
            <v>14626.279999999999</v>
          </cell>
          <cell r="Q103">
            <v>4.522489007818078E-3</v>
          </cell>
          <cell r="R103">
            <v>19769.579999999998</v>
          </cell>
          <cell r="S103">
            <v>4.522489007818078E-3</v>
          </cell>
          <cell r="V103">
            <v>19769.579999999998</v>
          </cell>
          <cell r="W103">
            <v>6.0644669290874816E-3</v>
          </cell>
        </row>
        <row r="104">
          <cell r="B104" t="str">
            <v>INSURANCE</v>
          </cell>
          <cell r="D104">
            <v>3877.8399999999997</v>
          </cell>
          <cell r="E104">
            <v>0</v>
          </cell>
          <cell r="F104">
            <v>2130.2800000000002</v>
          </cell>
          <cell r="G104">
            <v>0</v>
          </cell>
          <cell r="H104">
            <v>9340.76</v>
          </cell>
          <cell r="I104">
            <v>0</v>
          </cell>
          <cell r="J104">
            <v>1757.28</v>
          </cell>
          <cell r="K104">
            <v>0</v>
          </cell>
          <cell r="L104">
            <v>13228.320000000002</v>
          </cell>
          <cell r="M104">
            <v>0</v>
          </cell>
          <cell r="N104">
            <v>17106.16</v>
          </cell>
          <cell r="O104">
            <v>0</v>
          </cell>
          <cell r="P104">
            <v>6202.81</v>
          </cell>
          <cell r="Q104">
            <v>1.9179271860366447E-3</v>
          </cell>
          <cell r="R104">
            <v>23308.97</v>
          </cell>
          <cell r="S104">
            <v>1.9179271860366447E-3</v>
          </cell>
          <cell r="V104">
            <v>23308.97</v>
          </cell>
          <cell r="W104">
            <v>7.1502013556227423E-3</v>
          </cell>
        </row>
        <row r="105">
          <cell r="B105" t="str">
            <v>COMMISSION</v>
          </cell>
          <cell r="D105">
            <v>86655.010000000009</v>
          </cell>
          <cell r="E105">
            <v>0.03</v>
          </cell>
          <cell r="F105">
            <v>4.51</v>
          </cell>
          <cell r="G105">
            <v>0</v>
          </cell>
          <cell r="H105">
            <v>3.75</v>
          </cell>
          <cell r="I105">
            <v>0</v>
          </cell>
          <cell r="J105">
            <v>83.600000000000009</v>
          </cell>
          <cell r="K105">
            <v>0</v>
          </cell>
          <cell r="L105">
            <v>91.860000000000014</v>
          </cell>
          <cell r="M105">
            <v>0</v>
          </cell>
          <cell r="N105">
            <v>86746.87000000001</v>
          </cell>
          <cell r="O105">
            <v>0.03</v>
          </cell>
          <cell r="P105">
            <v>30027.97</v>
          </cell>
          <cell r="Q105">
            <v>9.2847370795643876E-3</v>
          </cell>
          <cell r="R105">
            <v>116774.84000000001</v>
          </cell>
          <cell r="S105">
            <v>3.9284737079564383E-2</v>
          </cell>
          <cell r="V105">
            <v>116774.84000000001</v>
          </cell>
          <cell r="W105">
            <v>3.582155793544841E-2</v>
          </cell>
        </row>
        <row r="106">
          <cell r="B106" t="str">
            <v>RENT</v>
          </cell>
          <cell r="D106">
            <v>9788.99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1507850.77</v>
          </cell>
          <cell r="K106">
            <v>0.46</v>
          </cell>
          <cell r="L106">
            <v>1507850.77</v>
          </cell>
          <cell r="M106">
            <v>0.46</v>
          </cell>
          <cell r="N106">
            <v>1517639.76</v>
          </cell>
          <cell r="O106">
            <v>0.46</v>
          </cell>
          <cell r="P106">
            <v>19284.53</v>
          </cell>
          <cell r="Q106">
            <v>5.9628336765013357E-3</v>
          </cell>
          <cell r="R106">
            <v>1536924.29</v>
          </cell>
          <cell r="S106">
            <v>0.46596283367650138</v>
          </cell>
          <cell r="V106">
            <v>1536924.29</v>
          </cell>
          <cell r="W106">
            <v>0.47146305228620228</v>
          </cell>
        </row>
        <row r="107">
          <cell r="B107" t="str">
            <v>TRANSPORTATION</v>
          </cell>
          <cell r="D107">
            <v>4.47</v>
          </cell>
          <cell r="E107">
            <v>0</v>
          </cell>
          <cell r="F107">
            <v>6.23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6.23</v>
          </cell>
          <cell r="M107">
            <v>0</v>
          </cell>
          <cell r="N107">
            <v>10.7</v>
          </cell>
          <cell r="O107">
            <v>0</v>
          </cell>
          <cell r="P107">
            <v>21332.11</v>
          </cell>
          <cell r="Q107">
            <v>6.5959514646626556E-3</v>
          </cell>
          <cell r="R107">
            <v>21342.81</v>
          </cell>
          <cell r="S107">
            <v>6.5959514646626556E-3</v>
          </cell>
          <cell r="V107">
            <v>21342.81</v>
          </cell>
          <cell r="W107">
            <v>6.5470670301947548E-3</v>
          </cell>
        </row>
        <row r="108">
          <cell r="B108" t="str">
            <v>CONTRACT EXPENSES N/ROTO</v>
          </cell>
          <cell r="D108">
            <v>5355068.1700000009</v>
          </cell>
          <cell r="E108">
            <v>1.66</v>
          </cell>
          <cell r="F108">
            <v>0</v>
          </cell>
          <cell r="G108">
            <v>0</v>
          </cell>
          <cell r="H108">
            <v>3683529.71</v>
          </cell>
          <cell r="I108">
            <v>1.1299999999999999</v>
          </cell>
          <cell r="J108">
            <v>1352775.8399999999</v>
          </cell>
          <cell r="K108">
            <v>0.41</v>
          </cell>
          <cell r="L108">
            <v>5036305.55</v>
          </cell>
          <cell r="M108">
            <v>1.5399999999999998</v>
          </cell>
          <cell r="N108">
            <v>10391373.720000001</v>
          </cell>
          <cell r="O108">
            <v>3.1999999999999997</v>
          </cell>
          <cell r="P108">
            <v>0</v>
          </cell>
          <cell r="Q108">
            <v>0</v>
          </cell>
          <cell r="R108">
            <v>10391373.720000001</v>
          </cell>
          <cell r="S108">
            <v>3.1999999999999997</v>
          </cell>
          <cell r="V108">
            <v>10391373.720000001</v>
          </cell>
          <cell r="W108">
            <v>3.1876318198327316</v>
          </cell>
        </row>
        <row r="109">
          <cell r="B109" t="str">
            <v>CONTRACT EXPENSES S/ROTO</v>
          </cell>
          <cell r="D109">
            <v>14627659.280000001</v>
          </cell>
          <cell r="E109">
            <v>4.54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14627659.280000001</v>
          </cell>
          <cell r="O109">
            <v>4.54</v>
          </cell>
          <cell r="P109">
            <v>0</v>
          </cell>
          <cell r="Q109">
            <v>0</v>
          </cell>
          <cell r="R109">
            <v>14627659.280000001</v>
          </cell>
          <cell r="S109">
            <v>4.54</v>
          </cell>
          <cell r="V109">
            <v>14627659.280000001</v>
          </cell>
          <cell r="W109">
            <v>4.4871441858410561</v>
          </cell>
        </row>
        <row r="110">
          <cell r="B110" t="str">
            <v>R &amp; D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</row>
        <row r="111">
          <cell r="B111" t="str">
            <v>WASTE EXPENSES</v>
          </cell>
          <cell r="D111">
            <v>5749472.8099999996</v>
          </cell>
          <cell r="E111">
            <v>1.78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5749472.8099999996</v>
          </cell>
          <cell r="O111">
            <v>1.78</v>
          </cell>
          <cell r="P111">
            <v>0</v>
          </cell>
          <cell r="Q111">
            <v>0</v>
          </cell>
          <cell r="R111">
            <v>5749472.8099999996</v>
          </cell>
          <cell r="S111">
            <v>1.78</v>
          </cell>
          <cell r="V111">
            <v>5749472.8099999996</v>
          </cell>
          <cell r="W111">
            <v>1.7636939032560466</v>
          </cell>
        </row>
        <row r="112">
          <cell r="B112" t="str">
            <v>MEDICAL COST</v>
          </cell>
          <cell r="D112">
            <v>4545.2299999999996</v>
          </cell>
          <cell r="E112">
            <v>0</v>
          </cell>
          <cell r="F112">
            <v>2718.4</v>
          </cell>
          <cell r="G112">
            <v>0</v>
          </cell>
          <cell r="H112">
            <v>2121.1600000000003</v>
          </cell>
          <cell r="I112">
            <v>0</v>
          </cell>
          <cell r="J112">
            <v>2694.22</v>
          </cell>
          <cell r="K112">
            <v>0</v>
          </cell>
          <cell r="L112">
            <v>7533.7800000000007</v>
          </cell>
          <cell r="M112">
            <v>0</v>
          </cell>
          <cell r="N112">
            <v>12079.01</v>
          </cell>
          <cell r="O112">
            <v>0</v>
          </cell>
          <cell r="P112">
            <v>7295.6500000000005</v>
          </cell>
          <cell r="Q112">
            <v>2.2558365442127432E-3</v>
          </cell>
          <cell r="R112">
            <v>19374.66</v>
          </cell>
          <cell r="S112">
            <v>2.2558365442127432E-3</v>
          </cell>
          <cell r="V112">
            <v>19374.66</v>
          </cell>
          <cell r="W112">
            <v>5.9433222573425475E-3</v>
          </cell>
        </row>
        <row r="113">
          <cell r="B113" t="str">
            <v>TAXES &amp; DUES</v>
          </cell>
          <cell r="D113">
            <v>712.99</v>
          </cell>
          <cell r="E113">
            <v>0</v>
          </cell>
          <cell r="F113">
            <v>201.7</v>
          </cell>
          <cell r="G113">
            <v>0</v>
          </cell>
          <cell r="H113">
            <v>112.3</v>
          </cell>
          <cell r="I113">
            <v>0</v>
          </cell>
          <cell r="J113">
            <v>260.45999999999998</v>
          </cell>
          <cell r="K113">
            <v>0</v>
          </cell>
          <cell r="L113">
            <v>574.46</v>
          </cell>
          <cell r="M113">
            <v>0</v>
          </cell>
          <cell r="N113">
            <v>1287.45</v>
          </cell>
          <cell r="O113">
            <v>0</v>
          </cell>
          <cell r="P113">
            <v>48526.939999999995</v>
          </cell>
          <cell r="Q113">
            <v>1.5004673282136496E-2</v>
          </cell>
          <cell r="R113">
            <v>49814.389999999992</v>
          </cell>
          <cell r="S113">
            <v>1.5004673282136496E-2</v>
          </cell>
          <cell r="V113">
            <v>49814.389999999992</v>
          </cell>
          <cell r="W113">
            <v>1.5280937720865397E-2</v>
          </cell>
        </row>
        <row r="114">
          <cell r="B114" t="str">
            <v>PUBLIC RELATIONSHIP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3149.45</v>
          </cell>
          <cell r="K114">
            <v>0</v>
          </cell>
          <cell r="L114">
            <v>3149.45</v>
          </cell>
          <cell r="M114">
            <v>0</v>
          </cell>
          <cell r="N114">
            <v>3149.45</v>
          </cell>
          <cell r="O114">
            <v>0</v>
          </cell>
          <cell r="P114">
            <v>32742.600000000006</v>
          </cell>
          <cell r="Q114">
            <v>1.0124108699367456E-2</v>
          </cell>
          <cell r="R114">
            <v>35892.050000000003</v>
          </cell>
          <cell r="S114">
            <v>1.0124108699367456E-2</v>
          </cell>
          <cell r="V114">
            <v>35892.050000000003</v>
          </cell>
          <cell r="W114">
            <v>1.1010155513782002E-2</v>
          </cell>
        </row>
        <row r="115">
          <cell r="B115" t="str">
            <v>BUSINESS DEVELOPMENT</v>
          </cell>
          <cell r="D115">
            <v>453.85</v>
          </cell>
          <cell r="E115">
            <v>0</v>
          </cell>
          <cell r="F115">
            <v>469.87</v>
          </cell>
          <cell r="G115">
            <v>0</v>
          </cell>
          <cell r="H115">
            <v>51.419999999999995</v>
          </cell>
          <cell r="I115">
            <v>0</v>
          </cell>
          <cell r="J115">
            <v>261.12</v>
          </cell>
          <cell r="K115">
            <v>0</v>
          </cell>
          <cell r="L115">
            <v>782.41</v>
          </cell>
          <cell r="M115">
            <v>0</v>
          </cell>
          <cell r="N115">
            <v>1236.26</v>
          </cell>
          <cell r="O115">
            <v>0</v>
          </cell>
          <cell r="P115">
            <v>2740.6400000000003</v>
          </cell>
          <cell r="Q115">
            <v>8.4741398868246325E-4</v>
          </cell>
          <cell r="R115">
            <v>3976.9000000000005</v>
          </cell>
          <cell r="S115">
            <v>8.4741398868246325E-4</v>
          </cell>
          <cell r="V115">
            <v>3976.9000000000005</v>
          </cell>
          <cell r="W115">
            <v>1.219943900188472E-3</v>
          </cell>
        </row>
        <row r="116">
          <cell r="B116" t="str">
            <v>SHIPPING EXPENSES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219437.95</v>
          </cell>
          <cell r="K116">
            <v>7.0000000000000007E-2</v>
          </cell>
          <cell r="L116">
            <v>219437.95</v>
          </cell>
          <cell r="M116">
            <v>7.0000000000000007E-2</v>
          </cell>
          <cell r="N116">
            <v>219437.95</v>
          </cell>
          <cell r="O116">
            <v>7.0000000000000007E-2</v>
          </cell>
          <cell r="P116">
            <v>0</v>
          </cell>
          <cell r="Q116">
            <v>0</v>
          </cell>
          <cell r="R116">
            <v>219437.95</v>
          </cell>
          <cell r="S116">
            <v>7.0000000000000007E-2</v>
          </cell>
          <cell r="V116">
            <v>219437.95</v>
          </cell>
          <cell r="W116">
            <v>6.7314236860962787E-2</v>
          </cell>
        </row>
        <row r="117">
          <cell r="B117" t="str">
            <v>RECLAMATION EXPENSE</v>
          </cell>
          <cell r="D117">
            <v>20472.04</v>
          </cell>
          <cell r="E117">
            <v>0.01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20472.04</v>
          </cell>
          <cell r="O117">
            <v>0.01</v>
          </cell>
          <cell r="P117">
            <v>20848.859999999997</v>
          </cell>
          <cell r="Q117">
            <v>6.4465291362901574E-3</v>
          </cell>
          <cell r="R117">
            <v>41320.899999999994</v>
          </cell>
          <cell r="S117">
            <v>1.6446529136290158E-2</v>
          </cell>
          <cell r="V117">
            <v>41320.899999999994</v>
          </cell>
          <cell r="W117">
            <v>1.2675495965525363E-2</v>
          </cell>
        </row>
        <row r="118">
          <cell r="B118" t="str">
            <v>MISC. EXPENSE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>
            <v>0</v>
          </cell>
        </row>
        <row r="119">
          <cell r="B119" t="str">
            <v xml:space="preserve">  ( SUB-TOTAL )</v>
          </cell>
          <cell r="D119">
            <v>28240727.870000001</v>
          </cell>
          <cell r="E119">
            <v>8.75</v>
          </cell>
          <cell r="F119">
            <v>359397.26999999996</v>
          </cell>
          <cell r="G119">
            <v>0.11</v>
          </cell>
          <cell r="H119">
            <v>4525017.8499999996</v>
          </cell>
          <cell r="I119">
            <v>1.38</v>
          </cell>
          <cell r="J119">
            <v>4457531.12</v>
          </cell>
          <cell r="K119">
            <v>1.36</v>
          </cell>
          <cell r="L119">
            <v>9341946.2399999984</v>
          </cell>
          <cell r="M119">
            <v>2.8499999999999996</v>
          </cell>
          <cell r="N119">
            <v>37582674.110000007</v>
          </cell>
          <cell r="O119">
            <v>11.599999999999998</v>
          </cell>
          <cell r="P119">
            <v>564032.37000000011</v>
          </cell>
          <cell r="Q119">
            <v>0.17440047595004193</v>
          </cell>
          <cell r="R119">
            <v>38146706.479999997</v>
          </cell>
          <cell r="S119">
            <v>11.774400475950042</v>
          </cell>
          <cell r="T119">
            <v>0</v>
          </cell>
          <cell r="U119">
            <v>0</v>
          </cell>
          <cell r="V119">
            <v>38146706.479999997</v>
          </cell>
          <cell r="W119">
            <v>11.701788298060313</v>
          </cell>
        </row>
        <row r="120">
          <cell r="A120" t="str">
            <v>TOTAL OF DIRECT COST</v>
          </cell>
          <cell r="D120">
            <v>30864707.789999999</v>
          </cell>
          <cell r="E120">
            <v>9.5500000000000007</v>
          </cell>
          <cell r="F120">
            <v>798408.85999999987</v>
          </cell>
          <cell r="G120">
            <v>0.22999999999999998</v>
          </cell>
          <cell r="H120">
            <v>4950292.3599999994</v>
          </cell>
          <cell r="I120">
            <v>1.52</v>
          </cell>
          <cell r="J120">
            <v>5527577.5300000003</v>
          </cell>
          <cell r="K120">
            <v>1.6900000000000002</v>
          </cell>
          <cell r="L120">
            <v>11276278.749999998</v>
          </cell>
          <cell r="M120">
            <v>3.4399999999999995</v>
          </cell>
          <cell r="N120">
            <v>42140986.540000007</v>
          </cell>
          <cell r="O120">
            <v>12.989999999999998</v>
          </cell>
          <cell r="P120">
            <v>932175.53000000014</v>
          </cell>
          <cell r="Q120">
            <v>0.28823142916599376</v>
          </cell>
          <cell r="R120">
            <v>43073162.07</v>
          </cell>
          <cell r="S120">
            <v>13.278231429165993</v>
          </cell>
          <cell r="T120">
            <v>0</v>
          </cell>
          <cell r="U120">
            <v>0</v>
          </cell>
          <cell r="V120">
            <v>43073162.07</v>
          </cell>
          <cell r="W120">
            <v>13.213015496775366</v>
          </cell>
        </row>
        <row r="121">
          <cell r="A121" t="str">
            <v>ALLOCAT. OF INDIRECT(ADM)</v>
          </cell>
          <cell r="D121">
            <v>678077.4</v>
          </cell>
          <cell r="E121">
            <v>0.2102849221522903</v>
          </cell>
          <cell r="F121">
            <v>18685.82</v>
          </cell>
          <cell r="G121">
            <v>5.7320154213130201E-3</v>
          </cell>
          <cell r="H121">
            <v>110525.56</v>
          </cell>
          <cell r="I121">
            <v>3.390454442830218E-2</v>
          </cell>
          <cell r="J121">
            <v>124886.75000000001</v>
          </cell>
          <cell r="K121">
            <v>3.8309947164088275E-2</v>
          </cell>
          <cell r="L121">
            <v>254098.13</v>
          </cell>
          <cell r="M121">
            <v>7.7946507013703467E-2</v>
          </cell>
          <cell r="N121">
            <v>932175.53</v>
          </cell>
          <cell r="O121">
            <v>0.28823142916599376</v>
          </cell>
        </row>
        <row r="122">
          <cell r="A122" t="str">
            <v>TOTAL COST OF PRODUCT(A)</v>
          </cell>
          <cell r="D122">
            <v>31542785.189999998</v>
          </cell>
          <cell r="E122">
            <v>9.7602849221522909</v>
          </cell>
          <cell r="F122">
            <v>817094.67999999982</v>
          </cell>
          <cell r="G122">
            <v>0.235732015421313</v>
          </cell>
          <cell r="H122">
            <v>5060817.919999999</v>
          </cell>
          <cell r="I122">
            <v>1.5539045444283022</v>
          </cell>
          <cell r="J122">
            <v>5652464.2800000003</v>
          </cell>
          <cell r="K122">
            <v>1.7283099471640884</v>
          </cell>
          <cell r="L122">
            <v>11530376.879999999</v>
          </cell>
          <cell r="M122">
            <v>3.5179465070137028</v>
          </cell>
          <cell r="N122">
            <v>43073162.070000008</v>
          </cell>
          <cell r="O122">
            <v>13.278231429165992</v>
          </cell>
        </row>
        <row r="123">
          <cell r="A123" t="str">
            <v>DEPRECIATION (B)</v>
          </cell>
          <cell r="D123">
            <v>2236290.9999999991</v>
          </cell>
          <cell r="E123">
            <v>0.69</v>
          </cell>
          <cell r="F123">
            <v>311039.28999999998</v>
          </cell>
          <cell r="G123">
            <v>0.1</v>
          </cell>
          <cell r="H123">
            <v>670959.61</v>
          </cell>
          <cell r="I123">
            <v>0.21</v>
          </cell>
          <cell r="J123">
            <v>1200036.75</v>
          </cell>
          <cell r="K123">
            <v>0.37</v>
          </cell>
          <cell r="L123">
            <v>2182035.65</v>
          </cell>
          <cell r="M123">
            <v>0.67999999999999994</v>
          </cell>
          <cell r="N123">
            <v>4418326.6499999985</v>
          </cell>
          <cell r="O123">
            <v>1.3699999999999999</v>
          </cell>
        </row>
        <row r="124">
          <cell r="A124" t="str">
            <v>TOTAL (A - B)</v>
          </cell>
          <cell r="D124">
            <v>29306494.189999998</v>
          </cell>
          <cell r="E124">
            <v>9.07</v>
          </cell>
          <cell r="F124">
            <v>506055.39</v>
          </cell>
          <cell r="G124">
            <v>0.14000000000000001</v>
          </cell>
          <cell r="H124">
            <v>4389858.3099999996</v>
          </cell>
          <cell r="I124">
            <v>1.34</v>
          </cell>
          <cell r="J124">
            <v>4452427.53</v>
          </cell>
          <cell r="K124">
            <v>1.36</v>
          </cell>
          <cell r="L124">
            <v>9348341.2300000004</v>
          </cell>
          <cell r="M124">
            <v>2.84</v>
          </cell>
          <cell r="N124">
            <v>38654835.420000002</v>
          </cell>
          <cell r="O124">
            <v>11.91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>
        <row r="66">
          <cell r="B66" t="str">
            <v>Cotrans</v>
          </cell>
        </row>
      </sheetData>
      <sheetData sheetId="34">
        <row r="66">
          <cell r="B66" t="str">
            <v>Cotrans</v>
          </cell>
        </row>
      </sheetData>
      <sheetData sheetId="35">
        <row r="66">
          <cell r="B66" t="str">
            <v>Cotrans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"/>
      <sheetName val="RM"/>
      <sheetName val="DATA 2015 1-8"/>
      <sheetName val="DELETE DATA 2015 1-8"/>
      <sheetName val="PIVOT 2015 1-8"/>
      <sheetName val="RAW DATA 2015 9-12"/>
      <sheetName val="PIVOT 9-12 2015"/>
      <sheetName val="DELETE DATA 2015 9-12"/>
      <sheetName val="RAW DATA 2016 1-8"/>
      <sheetName val="PIVOT 2016 1-8"/>
      <sheetName val="DELETE DATA 2016 1-8"/>
      <sheetName val="Cover"/>
      <sheetName val="PIVOT 2"/>
      <sheetName val="RM(Detail)-GEO"/>
      <sheetName val="RM(Detail)-DEV"/>
      <sheetName val="RM(Detail)-ENV"/>
      <sheetName val="Repair(Detail) -BPN"/>
      <sheetName val="Repair(Detail)-HEM"/>
      <sheetName val="Repair(Detail)-GA "/>
      <sheetName val="Repair(Detail) - BPN"/>
      <sheetName val="R&amp;D-DEV"/>
      <sheetName val="RM(Detail)-LOG,FC&amp;IT"/>
      <sheetName val="Repair(Detail)-MCCP"/>
      <sheetName val="RM(Detail)-RMC"/>
      <sheetName val="RM(Detail)-S&amp;E"/>
      <sheetName val="RM(Detail)-TMCT"/>
      <sheetName val="Invest(Detail)-ENV"/>
      <sheetName val="Invest(Detail)-MCCP"/>
      <sheetName val="Invest(Detail)-RMC"/>
      <sheetName val="Invest(Detail)-S&amp;E"/>
      <sheetName val="Invest(Detail)-TMCT"/>
      <sheetName val="HR(Detail)-ALL"/>
      <sheetName val="HR(인원)-ER&amp;LGL "/>
      <sheetName val="HR(Detail)-LOG&amp;FC"/>
      <sheetName val="HR(Detail)-PRD"/>
      <sheetName val="HR(Detail)-QC"/>
      <sheetName val="HR(Detail)-RMC"/>
      <sheetName val="LV-ALL"/>
      <sheetName val="HR(Detail)-S&amp;E"/>
      <sheetName val="Rental-ENV"/>
      <sheetName val="Rental-PRD"/>
      <sheetName val="Rental-QC"/>
      <sheetName val="Rental-S&amp;E"/>
      <sheetName val="Rental-TMCT"/>
      <sheetName val="ENV (Detail)"/>
      <sheetName val="Env-TMCT"/>
      <sheetName val="Env-QC"/>
      <sheetName val="Safe"/>
      <sheetName val="Analysis, R&amp;D-GTC"/>
      <sheetName val="Analysis, R&amp;D-GEO"/>
      <sheetName val="Analysis-QC"/>
      <sheetName val="CD-ER&amp;LGL"/>
      <sheetName val="CSR_17"/>
      <sheetName val="Fuel-GA&amp;BPN"/>
      <sheetName val="Fuel-LOG&amp;FC"/>
      <sheetName val="Fuel-PLN"/>
      <sheetName val="Fuel-IT"/>
      <sheetName val="Fuel-ER&amp;LGL"/>
      <sheetName val="Fuel-DEV"/>
      <sheetName val="Fuel-GTC"/>
      <sheetName val="Fuel-QC"/>
      <sheetName val="Fuel-PRD"/>
      <sheetName val="Fuel-HEM"/>
      <sheetName val="Fuel-MCCP"/>
      <sheetName val="Fuel-RMC"/>
      <sheetName val="Fuel-TMCT "/>
      <sheetName val="Fuel-GEO"/>
      <sheetName val="Fuel-S&amp;E"/>
      <sheetName val="6410-Subscription"/>
      <sheetName val="Total"/>
      <sheetName val="PIVOT"/>
      <sheetName val="110"/>
      <sheetName val="120"/>
      <sheetName val="130"/>
      <sheetName val="190"/>
      <sheetName val="140"/>
      <sheetName val="160"/>
      <sheetName val="210"/>
      <sheetName val="250"/>
      <sheetName val="170"/>
      <sheetName val="180"/>
      <sheetName val="220"/>
      <sheetName val="221"/>
      <sheetName val="230"/>
      <sheetName val="310"/>
      <sheetName val="420"/>
      <sheetName val="500"/>
      <sheetName val="520"/>
      <sheetName val="640"/>
      <sheetName val="650"/>
      <sheetName val="710"/>
      <sheetName val="810"/>
      <sheetName val="820"/>
      <sheetName val="150"/>
      <sheetName val="310_DIESEL_1-8_2014"/>
      <sheetName val="310_DIESEL_9-12_2014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2017_Department Budget (Workboo"/>
    </sheetNames>
    <definedNames>
      <definedName name="eeeeeeeeeeeeee" refersTo="#REF!"/>
      <definedName name="MCOST2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>Sum of Value</v>
          </cell>
        </row>
      </sheetData>
      <sheetData sheetId="13">
        <row r="5">
          <cell r="T5">
            <v>56</v>
          </cell>
        </row>
      </sheetData>
      <sheetData sheetId="14">
        <row r="14">
          <cell r="T14">
            <v>80</v>
          </cell>
        </row>
      </sheetData>
      <sheetData sheetId="15"/>
      <sheetData sheetId="16">
        <row r="11">
          <cell r="V11">
            <v>740.74074074074076</v>
          </cell>
        </row>
      </sheetData>
      <sheetData sheetId="17">
        <row r="5">
          <cell r="S5">
            <v>150000</v>
          </cell>
        </row>
      </sheetData>
      <sheetData sheetId="18">
        <row r="8">
          <cell r="P8">
            <v>6967.7005755555556</v>
          </cell>
        </row>
      </sheetData>
      <sheetData sheetId="19"/>
      <sheetData sheetId="20"/>
      <sheetData sheetId="21">
        <row r="59">
          <cell r="T59">
            <v>240</v>
          </cell>
        </row>
      </sheetData>
      <sheetData sheetId="22">
        <row r="5">
          <cell r="S5">
            <v>150000</v>
          </cell>
        </row>
      </sheetData>
      <sheetData sheetId="23">
        <row r="35">
          <cell r="T35">
            <v>90</v>
          </cell>
        </row>
      </sheetData>
      <sheetData sheetId="24"/>
      <sheetData sheetId="25">
        <row r="8">
          <cell r="T8">
            <v>240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6">
          <cell r="D6">
            <v>16</v>
          </cell>
        </row>
      </sheetData>
      <sheetData sheetId="54">
        <row r="7">
          <cell r="O7">
            <v>2592</v>
          </cell>
        </row>
      </sheetData>
      <sheetData sheetId="55">
        <row r="7">
          <cell r="O7">
            <v>1152</v>
          </cell>
        </row>
      </sheetData>
      <sheetData sheetId="56">
        <row r="6">
          <cell r="F6">
            <v>371</v>
          </cell>
        </row>
      </sheetData>
      <sheetData sheetId="57">
        <row r="6">
          <cell r="D6">
            <v>8</v>
          </cell>
        </row>
      </sheetData>
      <sheetData sheetId="58">
        <row r="6">
          <cell r="O6">
            <v>4538.88</v>
          </cell>
        </row>
      </sheetData>
      <sheetData sheetId="59">
        <row r="8">
          <cell r="O8">
            <v>2016</v>
          </cell>
        </row>
      </sheetData>
      <sheetData sheetId="60">
        <row r="6">
          <cell r="O6">
            <v>18950.399999999998</v>
          </cell>
        </row>
      </sheetData>
      <sheetData sheetId="61">
        <row r="6">
          <cell r="O6">
            <v>40575.20796</v>
          </cell>
        </row>
      </sheetData>
      <sheetData sheetId="62">
        <row r="6">
          <cell r="O6">
            <v>12821.76</v>
          </cell>
        </row>
      </sheetData>
      <sheetData sheetId="63">
        <row r="9">
          <cell r="O9">
            <v>1842675.7490252708</v>
          </cell>
        </row>
      </sheetData>
      <sheetData sheetId="64">
        <row r="6">
          <cell r="O6">
            <v>91628.651519999999</v>
          </cell>
        </row>
      </sheetData>
      <sheetData sheetId="65">
        <row r="6">
          <cell r="O6">
            <v>15377.919999999996</v>
          </cell>
        </row>
      </sheetData>
      <sheetData sheetId="66">
        <row r="6">
          <cell r="O6">
            <v>26265.599999999999</v>
          </cell>
        </row>
      </sheetData>
      <sheetData sheetId="67">
        <row r="29">
          <cell r="O29">
            <v>1123.0272</v>
          </cell>
        </row>
      </sheetData>
      <sheetData sheetId="68"/>
      <sheetData sheetId="69">
        <row r="235">
          <cell r="P235">
            <v>4248830</v>
          </cell>
        </row>
      </sheetData>
      <sheetData sheetId="70"/>
      <sheetData sheetId="71">
        <row r="6">
          <cell r="D6">
            <v>61010100</v>
          </cell>
        </row>
      </sheetData>
      <sheetData sheetId="72">
        <row r="6">
          <cell r="D6">
            <v>61010100</v>
          </cell>
        </row>
      </sheetData>
      <sheetData sheetId="73">
        <row r="6">
          <cell r="D6">
            <v>61010100</v>
          </cell>
        </row>
      </sheetData>
      <sheetData sheetId="74">
        <row r="6">
          <cell r="D6">
            <v>61010100</v>
          </cell>
        </row>
      </sheetData>
      <sheetData sheetId="75">
        <row r="6">
          <cell r="D6">
            <v>61010100</v>
          </cell>
        </row>
      </sheetData>
      <sheetData sheetId="76">
        <row r="6">
          <cell r="D6">
            <v>61010100</v>
          </cell>
        </row>
      </sheetData>
      <sheetData sheetId="77">
        <row r="6">
          <cell r="D6">
            <v>61010100</v>
          </cell>
        </row>
      </sheetData>
      <sheetData sheetId="78">
        <row r="6">
          <cell r="D6">
            <v>61010100</v>
          </cell>
        </row>
      </sheetData>
      <sheetData sheetId="79">
        <row r="6">
          <cell r="D6">
            <v>61010100</v>
          </cell>
        </row>
      </sheetData>
      <sheetData sheetId="80">
        <row r="6">
          <cell r="D6">
            <v>61010100</v>
          </cell>
        </row>
      </sheetData>
      <sheetData sheetId="81">
        <row r="6">
          <cell r="D6">
            <v>61010100</v>
          </cell>
        </row>
      </sheetData>
      <sheetData sheetId="82">
        <row r="6">
          <cell r="D6">
            <v>61010100</v>
          </cell>
        </row>
      </sheetData>
      <sheetData sheetId="83">
        <row r="6">
          <cell r="D6">
            <v>61010100</v>
          </cell>
        </row>
      </sheetData>
      <sheetData sheetId="84">
        <row r="6">
          <cell r="D6">
            <v>61010100</v>
          </cell>
        </row>
      </sheetData>
      <sheetData sheetId="85">
        <row r="6">
          <cell r="D6">
            <v>61010100</v>
          </cell>
        </row>
      </sheetData>
      <sheetData sheetId="86">
        <row r="6">
          <cell r="D6">
            <v>61010100</v>
          </cell>
        </row>
      </sheetData>
      <sheetData sheetId="87">
        <row r="6">
          <cell r="D6">
            <v>61010100</v>
          </cell>
        </row>
      </sheetData>
      <sheetData sheetId="88">
        <row r="6">
          <cell r="D6">
            <v>61010100</v>
          </cell>
        </row>
      </sheetData>
      <sheetData sheetId="89">
        <row r="6">
          <cell r="D6">
            <v>61010100</v>
          </cell>
        </row>
      </sheetData>
      <sheetData sheetId="90">
        <row r="6">
          <cell r="D6">
            <v>61010100</v>
          </cell>
        </row>
      </sheetData>
      <sheetData sheetId="91">
        <row r="6">
          <cell r="D6">
            <v>61010100</v>
          </cell>
        </row>
      </sheetData>
      <sheetData sheetId="92">
        <row r="6">
          <cell r="D6">
            <v>61010100</v>
          </cell>
        </row>
      </sheetData>
      <sheetData sheetId="93">
        <row r="6">
          <cell r="D6">
            <v>61010100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Sheet3"/>
      <sheetName val="편성지침"/>
      <sheetName val="생산판매"/>
      <sheetName val="손익계획"/>
      <sheetName val="투자계획"/>
      <sheetName val="월별"/>
      <sheetName val="KIDECO요약"/>
      <sheetName val="임차도급"/>
      <sheetName val="인원계획"/>
      <sheetName val="원가계획"/>
      <sheetName val="Contract"/>
      <sheetName val="DUTCH CONE"/>
      <sheetName val="bni(rp)"/>
      <sheetName val="bni($)"/>
      <sheetName val="bpd(rp)"/>
      <sheetName val="cash"/>
      <sheetName val="kebd(rp)"/>
      <sheetName val="kebd($)"/>
      <sheetName val="D-04"/>
      <sheetName val="JKT경비"/>
      <sheetName val="2005_사업계획(국문)"/>
      <sheetName val="Constant Total Payment"/>
      <sheetName val="9.22"/>
      <sheetName val="7.8"/>
      <sheetName val="PAMA"/>
      <sheetName val="DCOST"/>
      <sheetName val="MCOST2"/>
      <sheetName val="MCOST1"/>
      <sheetName val="COST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 IN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WPB"/>
      <sheetName val="Exploration"/>
      <sheetName val="Development"/>
      <sheetName val="Devt-Subsur"/>
      <sheetName val="Devt Drilling"/>
      <sheetName val="Devt-ProjSvc"/>
      <sheetName val="Devt-EPC"/>
      <sheetName val="ProdOpex"/>
      <sheetName val="EPCAFE"/>
      <sheetName val="Gen_Admin"/>
      <sheetName val="Fixed Assets"/>
      <sheetName val="Inventory"/>
      <sheetName val="WP&amp;B"/>
      <sheetName val="2002WPB"/>
      <sheetName val="2002F'CAST"/>
      <sheetName val="AFE Status"/>
      <sheetName val="input"/>
      <sheetName val="mmrdec"/>
      <sheetName val="Scrapp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  <sheetName val="기본Data"/>
      <sheetName val="임차도급"/>
      <sheetName val="RAW DATA"/>
      <sheetName val="2102"/>
      <sheetName val="Input"/>
      <sheetName val="Summary"/>
      <sheetName val="General_Assumption"/>
      <sheetName val="Sheet1"/>
      <sheetName val="LP-01 2012"/>
      <sheetName val="MCOST1"/>
      <sheetName val="COSTSALE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TUAN"/>
      <sheetName val="M435"/>
      <sheetName val="M420"/>
      <sheetName val="M470"/>
      <sheetName val="tes 470"/>
      <sheetName val="tes 420"/>
      <sheetName val="Formula"/>
      <sheetName val="Data"/>
      <sheetName val="Konversi Jarak"/>
      <sheetName val="I"/>
      <sheetName val="II"/>
      <sheetName val="III"/>
      <sheetName val="bANT"/>
      <sheetName val="giat"/>
      <sheetName val="Contrac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E2" t="str">
            <v>CN</v>
          </cell>
          <cell r="F2" t="str">
            <v>Type</v>
          </cell>
        </row>
        <row r="3">
          <cell r="E3" t="str">
            <v>DT1101</v>
          </cell>
          <cell r="F3" t="str">
            <v>730E</v>
          </cell>
        </row>
        <row r="4">
          <cell r="E4" t="str">
            <v>DT1102</v>
          </cell>
          <cell r="F4" t="str">
            <v>730E</v>
          </cell>
        </row>
        <row r="5">
          <cell r="E5" t="str">
            <v>DT1103</v>
          </cell>
          <cell r="F5" t="str">
            <v>730E</v>
          </cell>
        </row>
        <row r="6">
          <cell r="E6" t="str">
            <v>DT1104</v>
          </cell>
          <cell r="F6" t="str">
            <v>730E</v>
          </cell>
        </row>
        <row r="7">
          <cell r="E7" t="str">
            <v>DT1105</v>
          </cell>
          <cell r="F7" t="str">
            <v>730E</v>
          </cell>
        </row>
        <row r="8">
          <cell r="E8" t="str">
            <v>DT3088</v>
          </cell>
          <cell r="F8" t="str">
            <v>HD785</v>
          </cell>
        </row>
        <row r="9">
          <cell r="E9" t="str">
            <v>DT3090</v>
          </cell>
          <cell r="F9" t="str">
            <v>HD785</v>
          </cell>
        </row>
        <row r="10">
          <cell r="E10" t="str">
            <v>DT3091</v>
          </cell>
          <cell r="F10" t="str">
            <v>HD785</v>
          </cell>
        </row>
        <row r="11">
          <cell r="E11" t="str">
            <v>DT3092</v>
          </cell>
          <cell r="F11" t="str">
            <v>HD785</v>
          </cell>
        </row>
        <row r="12">
          <cell r="E12" t="str">
            <v>DT3098</v>
          </cell>
          <cell r="F12" t="str">
            <v>HD785</v>
          </cell>
        </row>
        <row r="13">
          <cell r="E13" t="str">
            <v>DT3141</v>
          </cell>
          <cell r="F13" t="str">
            <v>HD785</v>
          </cell>
        </row>
        <row r="14">
          <cell r="E14" t="str">
            <v>DT3142</v>
          </cell>
          <cell r="F14" t="str">
            <v>HD785</v>
          </cell>
        </row>
        <row r="15">
          <cell r="E15" t="str">
            <v>DT534</v>
          </cell>
          <cell r="F15" t="str">
            <v>HD465</v>
          </cell>
        </row>
        <row r="16">
          <cell r="E16" t="str">
            <v>DT563</v>
          </cell>
          <cell r="F16" t="str">
            <v>HD465</v>
          </cell>
        </row>
        <row r="17">
          <cell r="E17" t="str">
            <v>DT601</v>
          </cell>
          <cell r="F17" t="str">
            <v>HD785WT</v>
          </cell>
        </row>
        <row r="18">
          <cell r="E18" t="str">
            <v>DT604</v>
          </cell>
          <cell r="F18" t="str">
            <v>HD785WT</v>
          </cell>
        </row>
        <row r="19">
          <cell r="E19" t="str">
            <v>DT605</v>
          </cell>
          <cell r="F19" t="str">
            <v>HD785WT</v>
          </cell>
        </row>
        <row r="20">
          <cell r="E20" t="str">
            <v>DT657</v>
          </cell>
          <cell r="F20" t="str">
            <v>HD785WT</v>
          </cell>
        </row>
        <row r="21">
          <cell r="E21" t="str">
            <v>DT658</v>
          </cell>
          <cell r="F21" t="str">
            <v>HD785</v>
          </cell>
        </row>
        <row r="22">
          <cell r="E22" t="str">
            <v>DT662</v>
          </cell>
          <cell r="F22" t="str">
            <v>HD785</v>
          </cell>
        </row>
        <row r="23">
          <cell r="E23" t="str">
            <v>DT663</v>
          </cell>
          <cell r="F23" t="str">
            <v>HD785</v>
          </cell>
        </row>
        <row r="24">
          <cell r="E24" t="str">
            <v>DT678</v>
          </cell>
          <cell r="F24" t="str">
            <v>HD785</v>
          </cell>
        </row>
        <row r="25">
          <cell r="E25" t="str">
            <v>DT684</v>
          </cell>
          <cell r="F25" t="str">
            <v>HD785</v>
          </cell>
        </row>
        <row r="26">
          <cell r="E26" t="str">
            <v>DT685</v>
          </cell>
          <cell r="F26" t="str">
            <v>HD785</v>
          </cell>
        </row>
        <row r="27">
          <cell r="E27" t="str">
            <v>DT686</v>
          </cell>
          <cell r="F27" t="str">
            <v>HD785</v>
          </cell>
        </row>
        <row r="28">
          <cell r="E28" t="str">
            <v>DT687</v>
          </cell>
          <cell r="F28" t="str">
            <v>HD785</v>
          </cell>
        </row>
        <row r="29">
          <cell r="E29" t="str">
            <v>DT688</v>
          </cell>
          <cell r="F29" t="str">
            <v>HD785</v>
          </cell>
        </row>
        <row r="30">
          <cell r="E30" t="str">
            <v>DT689</v>
          </cell>
          <cell r="F30" t="str">
            <v>HD785</v>
          </cell>
        </row>
        <row r="31">
          <cell r="E31" t="str">
            <v>DT690</v>
          </cell>
          <cell r="F31" t="str">
            <v>HD785</v>
          </cell>
        </row>
        <row r="32">
          <cell r="E32" t="str">
            <v>DT694</v>
          </cell>
          <cell r="F32" t="str">
            <v>HD785</v>
          </cell>
        </row>
        <row r="33">
          <cell r="E33" t="str">
            <v>DT712</v>
          </cell>
          <cell r="F33" t="str">
            <v>HD785</v>
          </cell>
        </row>
        <row r="34">
          <cell r="E34" t="str">
            <v>DT713</v>
          </cell>
          <cell r="F34" t="str">
            <v>HD785</v>
          </cell>
        </row>
        <row r="35">
          <cell r="E35" t="str">
            <v>DT714</v>
          </cell>
          <cell r="F35" t="str">
            <v>HD785</v>
          </cell>
        </row>
        <row r="36">
          <cell r="E36" t="str">
            <v>DT715</v>
          </cell>
          <cell r="F36" t="str">
            <v>HD785</v>
          </cell>
        </row>
        <row r="37">
          <cell r="E37" t="str">
            <v>DT716</v>
          </cell>
          <cell r="F37" t="str">
            <v>HD785</v>
          </cell>
        </row>
        <row r="38">
          <cell r="E38" t="str">
            <v>DT717</v>
          </cell>
          <cell r="F38" t="str">
            <v>HD785</v>
          </cell>
        </row>
        <row r="39">
          <cell r="E39" t="str">
            <v>DT718</v>
          </cell>
          <cell r="F39" t="str">
            <v>HD785</v>
          </cell>
        </row>
        <row r="40">
          <cell r="E40" t="str">
            <v>DT719</v>
          </cell>
          <cell r="F40" t="str">
            <v>HD785</v>
          </cell>
        </row>
        <row r="41">
          <cell r="E41" t="str">
            <v>DT720</v>
          </cell>
          <cell r="F41" t="str">
            <v>HD785</v>
          </cell>
        </row>
        <row r="42">
          <cell r="E42" t="str">
            <v>DT721</v>
          </cell>
          <cell r="F42" t="str">
            <v>HD785</v>
          </cell>
        </row>
        <row r="43">
          <cell r="E43" t="str">
            <v>DT722</v>
          </cell>
          <cell r="F43" t="str">
            <v>HD785</v>
          </cell>
        </row>
        <row r="44">
          <cell r="E44" t="str">
            <v>DT723</v>
          </cell>
          <cell r="F44" t="str">
            <v>HD785</v>
          </cell>
        </row>
        <row r="45">
          <cell r="E45" t="str">
            <v>DT724</v>
          </cell>
          <cell r="F45" t="str">
            <v>HD785</v>
          </cell>
        </row>
        <row r="46">
          <cell r="E46" t="str">
            <v>DT725</v>
          </cell>
          <cell r="F46" t="str">
            <v>HD785</v>
          </cell>
        </row>
        <row r="47">
          <cell r="E47" t="str">
            <v>DT726</v>
          </cell>
          <cell r="F47" t="str">
            <v>HD785</v>
          </cell>
        </row>
        <row r="48">
          <cell r="E48" t="str">
            <v>DT727</v>
          </cell>
          <cell r="F48" t="str">
            <v>HD785</v>
          </cell>
        </row>
        <row r="49">
          <cell r="E49" t="str">
            <v>DT951</v>
          </cell>
          <cell r="F49" t="str">
            <v>EH1700</v>
          </cell>
        </row>
        <row r="50">
          <cell r="E50" t="str">
            <v>DT953</v>
          </cell>
          <cell r="F50" t="str">
            <v>EH1700</v>
          </cell>
        </row>
        <row r="51">
          <cell r="E51" t="str">
            <v>DT954</v>
          </cell>
          <cell r="F51" t="str">
            <v>EH1700</v>
          </cell>
        </row>
        <row r="52">
          <cell r="E52" t="str">
            <v>DT955</v>
          </cell>
          <cell r="F52" t="str">
            <v>EH1700</v>
          </cell>
        </row>
        <row r="53">
          <cell r="E53" t="str">
            <v>DT956</v>
          </cell>
          <cell r="F53" t="str">
            <v>EH1700</v>
          </cell>
        </row>
        <row r="54">
          <cell r="E54" t="str">
            <v>DT957</v>
          </cell>
          <cell r="F54" t="str">
            <v>EH1700</v>
          </cell>
        </row>
        <row r="55">
          <cell r="E55" t="str">
            <v>DT958</v>
          </cell>
          <cell r="F55" t="str">
            <v>EH1700</v>
          </cell>
        </row>
        <row r="56">
          <cell r="E56" t="str">
            <v>DT959</v>
          </cell>
          <cell r="F56" t="str">
            <v>EH1700</v>
          </cell>
        </row>
        <row r="57">
          <cell r="E57" t="str">
            <v>DT960</v>
          </cell>
          <cell r="F57" t="str">
            <v>EH1700</v>
          </cell>
        </row>
        <row r="58">
          <cell r="E58" t="str">
            <v>DT961</v>
          </cell>
          <cell r="F58" t="str">
            <v>EH1700</v>
          </cell>
        </row>
        <row r="59">
          <cell r="E59" t="str">
            <v>DT962</v>
          </cell>
          <cell r="F59" t="str">
            <v>EH1700</v>
          </cell>
        </row>
        <row r="60">
          <cell r="E60" t="str">
            <v>DT963</v>
          </cell>
          <cell r="F60" t="str">
            <v>EH1700</v>
          </cell>
        </row>
        <row r="61">
          <cell r="E61" t="str">
            <v>DT964</v>
          </cell>
          <cell r="F61" t="str">
            <v>EH1700</v>
          </cell>
        </row>
        <row r="62">
          <cell r="E62" t="str">
            <v>DT965</v>
          </cell>
          <cell r="F62" t="str">
            <v>EH1700</v>
          </cell>
        </row>
        <row r="63">
          <cell r="E63" t="str">
            <v>DZ334</v>
          </cell>
          <cell r="F63" t="str">
            <v>D375A5</v>
          </cell>
        </row>
        <row r="64">
          <cell r="E64" t="str">
            <v>DZ355</v>
          </cell>
          <cell r="F64" t="str">
            <v>D375A5</v>
          </cell>
        </row>
        <row r="65">
          <cell r="E65" t="str">
            <v>DZ356</v>
          </cell>
          <cell r="F65" t="str">
            <v>D375A5</v>
          </cell>
        </row>
        <row r="66">
          <cell r="E66" t="str">
            <v>DZ357</v>
          </cell>
          <cell r="F66" t="str">
            <v>D375A5</v>
          </cell>
        </row>
        <row r="67">
          <cell r="E67" t="str">
            <v>DZ358</v>
          </cell>
          <cell r="F67" t="str">
            <v>D375A5</v>
          </cell>
        </row>
        <row r="68">
          <cell r="E68" t="str">
            <v>DZ359</v>
          </cell>
          <cell r="F68" t="str">
            <v>D375A5</v>
          </cell>
        </row>
        <row r="69">
          <cell r="E69" t="str">
            <v>EX1022</v>
          </cell>
          <cell r="F69" t="str">
            <v>PC1250</v>
          </cell>
        </row>
        <row r="70">
          <cell r="E70" t="str">
            <v>EX1026</v>
          </cell>
          <cell r="F70" t="str">
            <v>PC1250</v>
          </cell>
        </row>
        <row r="71">
          <cell r="E71" t="str">
            <v>EX634</v>
          </cell>
          <cell r="F71" t="str">
            <v>PC1100</v>
          </cell>
        </row>
        <row r="72">
          <cell r="E72" t="str">
            <v>EX704</v>
          </cell>
          <cell r="F72" t="str">
            <v>PC3000</v>
          </cell>
        </row>
        <row r="73">
          <cell r="E73" t="str">
            <v>EX723</v>
          </cell>
          <cell r="F73" t="str">
            <v>EX2500</v>
          </cell>
        </row>
        <row r="74">
          <cell r="E74" t="str">
            <v>EX724</v>
          </cell>
          <cell r="F74" t="str">
            <v>EX2500</v>
          </cell>
        </row>
        <row r="75">
          <cell r="E75" t="str">
            <v>EX725</v>
          </cell>
          <cell r="F75" t="str">
            <v>EX2500</v>
          </cell>
        </row>
        <row r="76">
          <cell r="E76" t="str">
            <v>EX727</v>
          </cell>
          <cell r="F76" t="str">
            <v>EX2500</v>
          </cell>
        </row>
        <row r="77">
          <cell r="E77" t="str">
            <v>EX781</v>
          </cell>
          <cell r="F77" t="str">
            <v>EX3600</v>
          </cell>
        </row>
        <row r="78">
          <cell r="E78" t="str">
            <v>GR311</v>
          </cell>
          <cell r="F78" t="str">
            <v>GD825A</v>
          </cell>
        </row>
        <row r="79">
          <cell r="E79" t="str">
            <v>GR314</v>
          </cell>
          <cell r="F79" t="str">
            <v>GD825A</v>
          </cell>
        </row>
        <row r="80">
          <cell r="E80" t="str">
            <v>GR315</v>
          </cell>
          <cell r="F80" t="str">
            <v>GD825A</v>
          </cell>
        </row>
        <row r="81">
          <cell r="E81" t="str">
            <v>GR316</v>
          </cell>
          <cell r="F81" t="str">
            <v>GD825A</v>
          </cell>
        </row>
        <row r="82">
          <cell r="E82" t="str">
            <v>GR317</v>
          </cell>
          <cell r="F82" t="str">
            <v>GD825A</v>
          </cell>
        </row>
        <row r="83">
          <cell r="E83" t="str">
            <v>GR339</v>
          </cell>
          <cell r="F83" t="str">
            <v>GD825A</v>
          </cell>
        </row>
        <row r="84">
          <cell r="E84" t="str">
            <v>GR403</v>
          </cell>
          <cell r="F84" t="str">
            <v>CAT24H</v>
          </cell>
        </row>
      </sheetData>
      <sheetData sheetId="7" refreshError="1"/>
      <sheetData sheetId="8" refreshError="1"/>
      <sheetData sheetId="9">
        <row r="2">
          <cell r="E2" t="str">
            <v>LAPORAN AKHIR SHIFT PENGAWAS COAL GETTING</v>
          </cell>
        </row>
      </sheetData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US E&amp;P"/>
      <sheetName val="TOTAL PRODUCTION"/>
      <sheetName val="OFFSHORE TOTAL "/>
      <sheetName val="SHELF"/>
      <sheetName val="DEEPWATER"/>
      <sheetName val="OFFSHORE OTHER"/>
      <sheetName val="ONSHORE TOTAL"/>
      <sheetName val="PERMIAN"/>
      <sheetName val="N DAKOTA"/>
      <sheetName val="GULF COAST"/>
      <sheetName val="ONSHORE OTHER"/>
      <sheetName val="OTHER PRODUCTION"/>
      <sheetName val="DEVELOPMENT"/>
      <sheetName val="EXPLORATION"/>
      <sheetName val="MARKETING"/>
      <sheetName val="EPT"/>
      <sheetName val="SPECIAL ITEMS"/>
      <sheetName val="STRANDED"/>
      <sheetName val="VOLUMES"/>
      <sheetName val="PRICES"/>
      <sheetName val="HEDGING ALLOC"/>
      <sheetName val="Misc Input"/>
      <sheetName val="FYB-FYF"/>
      <sheetName val="CFYF-PFYF"/>
      <sheetName val="PMA-NMF"/>
      <sheetName val="HY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">
          <cell r="C4">
            <v>31</v>
          </cell>
          <cell r="H4">
            <v>30</v>
          </cell>
          <cell r="J4">
            <v>31</v>
          </cell>
          <cell r="K4">
            <v>30</v>
          </cell>
          <cell r="L4">
            <v>31</v>
          </cell>
          <cell r="M4">
            <v>30</v>
          </cell>
          <cell r="N4">
            <v>31</v>
          </cell>
        </row>
      </sheetData>
      <sheetData sheetId="19" refreshError="1"/>
      <sheetData sheetId="20" refreshError="1"/>
      <sheetData sheetId="21" refreshError="1">
        <row r="4">
          <cell r="B4" t="str">
            <v>FORECAST</v>
          </cell>
        </row>
        <row r="5">
          <cell r="B5" t="str">
            <v>BUDGET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2"/>
      <sheetName val="2102"/>
      <sheetName val="Data WP"/>
      <sheetName val="Instructions"/>
      <sheetName val="FCastOptg"/>
      <sheetName val="bq"/>
      <sheetName val="total"/>
      <sheetName val="HARGADASAR"/>
      <sheetName val="COMB"/>
      <sheetName val="rule"/>
      <sheetName val="bybuyer"/>
      <sheetName val="gabungan"/>
      <sheetName val="input"/>
      <sheetName val="Royalty"/>
      <sheetName val="CALMATCOST"/>
      <sheetName val="OVERHEAD COST"/>
      <sheetName val="CALLABCOST"/>
      <sheetName val="기본Data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DEPARTEMENTAL COSTING IN JANUARY' 2005</v>
          </cell>
        </row>
        <row r="4">
          <cell r="B4" t="str">
            <v xml:space="preserve">             PT.Kideco Jaya Agung</v>
          </cell>
          <cell r="AK4" t="str">
            <v>(UNIT : U$D)</v>
          </cell>
        </row>
        <row r="5">
          <cell r="D5" t="str">
            <v>General</v>
          </cell>
          <cell r="E5" t="str">
            <v>Personnel</v>
          </cell>
          <cell r="F5" t="str">
            <v>Logistic</v>
          </cell>
          <cell r="G5" t="str">
            <v>Account.</v>
          </cell>
          <cell r="H5" t="str">
            <v>Bpn.Off.</v>
          </cell>
          <cell r="I5" t="str">
            <v>Planning</v>
          </cell>
          <cell r="J5" t="str">
            <v>Develop.</v>
          </cell>
          <cell r="K5" t="str">
            <v>Quality.C</v>
          </cell>
          <cell r="L5" t="str">
            <v>Analys</v>
          </cell>
          <cell r="M5" t="str">
            <v>Production</v>
          </cell>
          <cell r="N5" t="str">
            <v>Trans.</v>
          </cell>
          <cell r="O5" t="str">
            <v>W/Admint</v>
          </cell>
          <cell r="P5" t="str">
            <v>W/Maint.</v>
          </cell>
          <cell r="Q5" t="str">
            <v>Room</v>
          </cell>
          <cell r="R5" t="str">
            <v>Mech</v>
          </cell>
          <cell r="S5" t="str">
            <v>R/Maint.</v>
          </cell>
          <cell r="W5" t="str">
            <v xml:space="preserve"> Elect.</v>
          </cell>
          <cell r="X5" t="str">
            <v xml:space="preserve"> Civil </v>
          </cell>
          <cell r="Y5" t="str">
            <v xml:space="preserve"> Mech.</v>
          </cell>
          <cell r="Z5" t="str">
            <v>Elect.</v>
          </cell>
          <cell r="AA5" t="str">
            <v xml:space="preserve">Civil &amp; </v>
          </cell>
          <cell r="AB5" t="str">
            <v>T/M Adm.</v>
          </cell>
          <cell r="AC5" t="str">
            <v xml:space="preserve">Marine </v>
          </cell>
          <cell r="AD5" t="str">
            <v xml:space="preserve">Marine </v>
          </cell>
          <cell r="AE5" t="str">
            <v>Geology</v>
          </cell>
          <cell r="AF5" t="str">
            <v xml:space="preserve">Boring </v>
          </cell>
          <cell r="AG5" t="str">
            <v>Survey</v>
          </cell>
          <cell r="AH5" t="str">
            <v>Env.</v>
          </cell>
          <cell r="AI5" t="str">
            <v>Prepaid</v>
          </cell>
          <cell r="AJ5" t="str">
            <v>Enviro.</v>
          </cell>
          <cell r="AK5" t="str">
            <v>TOTAL</v>
          </cell>
        </row>
        <row r="6">
          <cell r="B6" t="str">
            <v>Description</v>
          </cell>
          <cell r="D6" t="str">
            <v>Affairs</v>
          </cell>
          <cell r="Q6" t="str">
            <v>S/Pile</v>
          </cell>
          <cell r="R6" t="str">
            <v>/Maint.</v>
          </cell>
          <cell r="V6" t="str">
            <v>Description</v>
          </cell>
          <cell r="W6" t="str">
            <v xml:space="preserve"> /Maint.</v>
          </cell>
          <cell r="X6" t="str">
            <v xml:space="preserve"> &amp; Con.</v>
          </cell>
          <cell r="Y6" t="str">
            <v xml:space="preserve"> /Maint.</v>
          </cell>
          <cell r="Z6" t="str">
            <v xml:space="preserve"> /Maint.</v>
          </cell>
          <cell r="AA6" t="str">
            <v xml:space="preserve"> Const.</v>
          </cell>
          <cell r="AD6" t="str">
            <v>Adm.</v>
          </cell>
          <cell r="AI6" t="str">
            <v>Waste(310)</v>
          </cell>
        </row>
        <row r="7">
          <cell r="D7" t="str">
            <v>110</v>
          </cell>
          <cell r="E7" t="str">
            <v>120</v>
          </cell>
          <cell r="F7" t="str">
            <v>130</v>
          </cell>
          <cell r="G7" t="str">
            <v>140</v>
          </cell>
          <cell r="H7" t="str">
            <v>150</v>
          </cell>
          <cell r="I7" t="str">
            <v>210</v>
          </cell>
          <cell r="J7" t="str">
            <v>220</v>
          </cell>
          <cell r="K7" t="str">
            <v>230</v>
          </cell>
          <cell r="L7" t="str">
            <v>240</v>
          </cell>
          <cell r="M7" t="str">
            <v>310</v>
          </cell>
          <cell r="N7" t="str">
            <v>320</v>
          </cell>
          <cell r="O7" t="str">
            <v>410</v>
          </cell>
          <cell r="P7" t="str">
            <v>420</v>
          </cell>
          <cell r="Q7" t="str">
            <v>500</v>
          </cell>
          <cell r="R7" t="str">
            <v>510</v>
          </cell>
          <cell r="S7" t="str">
            <v>520</v>
          </cell>
          <cell r="W7" t="str">
            <v>530</v>
          </cell>
          <cell r="X7" t="str">
            <v>540</v>
          </cell>
          <cell r="Y7" t="str">
            <v>610</v>
          </cell>
          <cell r="Z7" t="str">
            <v>620</v>
          </cell>
          <cell r="AA7" t="str">
            <v>630</v>
          </cell>
          <cell r="AB7" t="str">
            <v>640</v>
          </cell>
          <cell r="AC7" t="str">
            <v>650</v>
          </cell>
          <cell r="AD7" t="str">
            <v>660</v>
          </cell>
          <cell r="AE7" t="str">
            <v>710</v>
          </cell>
          <cell r="AF7" t="str">
            <v>720</v>
          </cell>
          <cell r="AG7" t="str">
            <v>730</v>
          </cell>
          <cell r="AH7" t="str">
            <v>810</v>
          </cell>
          <cell r="AI7" t="str">
            <v>Norht Area</v>
          </cell>
          <cell r="AJ7" t="str">
            <v>820</v>
          </cell>
        </row>
        <row r="8">
          <cell r="B8" t="str">
            <v>MATERIAL</v>
          </cell>
          <cell r="V8" t="str">
            <v>MATERIAL</v>
          </cell>
        </row>
        <row r="9">
          <cell r="B9" t="str">
            <v>FUEL &amp; OIL</v>
          </cell>
          <cell r="D9">
            <v>24.68</v>
          </cell>
          <cell r="E9">
            <v>0</v>
          </cell>
          <cell r="F9">
            <v>1466.55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255758.84</v>
          </cell>
          <cell r="N9">
            <v>105876.03</v>
          </cell>
          <cell r="O9">
            <v>0</v>
          </cell>
          <cell r="P9">
            <v>7376.7</v>
          </cell>
          <cell r="Q9">
            <v>27448.66</v>
          </cell>
          <cell r="R9">
            <v>1812.35</v>
          </cell>
          <cell r="S9">
            <v>23104.959999999999</v>
          </cell>
          <cell r="V9" t="str">
            <v>FUEL &amp; OIL</v>
          </cell>
          <cell r="W9">
            <v>131556.51999999999</v>
          </cell>
          <cell r="X9">
            <v>0</v>
          </cell>
          <cell r="Y9">
            <v>37214.28</v>
          </cell>
          <cell r="Z9">
            <v>90867.99</v>
          </cell>
          <cell r="AA9">
            <v>0</v>
          </cell>
          <cell r="AB9">
            <v>0</v>
          </cell>
          <cell r="AC9">
            <v>401835.25</v>
          </cell>
          <cell r="AD9">
            <v>0</v>
          </cell>
          <cell r="AE9">
            <v>0</v>
          </cell>
          <cell r="AF9">
            <v>197.55</v>
          </cell>
          <cell r="AG9">
            <v>0</v>
          </cell>
          <cell r="AH9">
            <v>2.57</v>
          </cell>
          <cell r="AK9">
            <v>1084542.9300000002</v>
          </cell>
        </row>
        <row r="10">
          <cell r="B10" t="str">
            <v>CHEMICAL &amp; RUB.</v>
          </cell>
          <cell r="D10">
            <v>0</v>
          </cell>
          <cell r="E10">
            <v>0</v>
          </cell>
          <cell r="F10">
            <v>576.52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5.03</v>
          </cell>
          <cell r="L10">
            <v>0</v>
          </cell>
          <cell r="M10">
            <v>11369.87</v>
          </cell>
          <cell r="N10">
            <v>75536.990000000005</v>
          </cell>
          <cell r="O10">
            <v>0</v>
          </cell>
          <cell r="P10">
            <v>330.69</v>
          </cell>
          <cell r="Q10">
            <v>5126.7700000000004</v>
          </cell>
          <cell r="R10">
            <v>406.43</v>
          </cell>
          <cell r="S10">
            <v>4436.1400000000003</v>
          </cell>
          <cell r="V10" t="str">
            <v>CHEMICAL &amp; RUB.</v>
          </cell>
          <cell r="W10">
            <v>7.58</v>
          </cell>
          <cell r="X10">
            <v>0</v>
          </cell>
          <cell r="Y10">
            <v>4647.33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2131.3200000000002</v>
          </cell>
          <cell r="AG10">
            <v>0</v>
          </cell>
          <cell r="AH10">
            <v>0</v>
          </cell>
          <cell r="AK10">
            <v>104574.67000000001</v>
          </cell>
        </row>
        <row r="11">
          <cell r="B11" t="str">
            <v>H/EQUIP. S/P</v>
          </cell>
          <cell r="D11">
            <v>52.5</v>
          </cell>
          <cell r="E11">
            <v>0</v>
          </cell>
          <cell r="F11">
            <v>374.22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68438.64</v>
          </cell>
          <cell r="N11">
            <v>127777.98</v>
          </cell>
          <cell r="O11">
            <v>0</v>
          </cell>
          <cell r="P11">
            <v>294.88</v>
          </cell>
          <cell r="Q11">
            <v>11227.73</v>
          </cell>
          <cell r="R11">
            <v>51.82</v>
          </cell>
          <cell r="S11">
            <v>11044.69</v>
          </cell>
          <cell r="V11" t="str">
            <v>H/EQUIP. S/P</v>
          </cell>
          <cell r="W11">
            <v>0</v>
          </cell>
          <cell r="X11">
            <v>0</v>
          </cell>
          <cell r="Y11">
            <v>16400.650000000001</v>
          </cell>
          <cell r="Z11">
            <v>0</v>
          </cell>
          <cell r="AA11">
            <v>0</v>
          </cell>
          <cell r="AB11">
            <v>0</v>
          </cell>
          <cell r="AC11">
            <v>571.62</v>
          </cell>
          <cell r="AD11">
            <v>0</v>
          </cell>
          <cell r="AE11">
            <v>0</v>
          </cell>
          <cell r="AF11">
            <v>55.78</v>
          </cell>
          <cell r="AG11">
            <v>0</v>
          </cell>
          <cell r="AH11">
            <v>0</v>
          </cell>
          <cell r="AK11">
            <v>236290.51</v>
          </cell>
        </row>
        <row r="12">
          <cell r="B12" t="str">
            <v>METAL PRODUCT</v>
          </cell>
          <cell r="D12">
            <v>0</v>
          </cell>
          <cell r="E12">
            <v>0</v>
          </cell>
          <cell r="F12">
            <v>16.84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0.53</v>
          </cell>
          <cell r="N12">
            <v>0</v>
          </cell>
          <cell r="O12">
            <v>0</v>
          </cell>
          <cell r="P12">
            <v>10</v>
          </cell>
          <cell r="Q12">
            <v>0</v>
          </cell>
          <cell r="R12">
            <v>303.11</v>
          </cell>
          <cell r="S12">
            <v>1.21</v>
          </cell>
          <cell r="V12" t="str">
            <v>METAL PRODUCT</v>
          </cell>
          <cell r="W12">
            <v>0</v>
          </cell>
          <cell r="X12">
            <v>0</v>
          </cell>
          <cell r="Y12">
            <v>0</v>
          </cell>
          <cell r="Z12">
            <v>1866.52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K12">
            <v>2198.21</v>
          </cell>
        </row>
        <row r="13">
          <cell r="B13" t="str">
            <v>BLD MATERIAL</v>
          </cell>
          <cell r="D13">
            <v>0</v>
          </cell>
          <cell r="E13">
            <v>0</v>
          </cell>
          <cell r="F13">
            <v>0.9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5.38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6.46</v>
          </cell>
          <cell r="S13">
            <v>8.4</v>
          </cell>
          <cell r="V13" t="str">
            <v>BLD MATERIAL</v>
          </cell>
          <cell r="W13">
            <v>0</v>
          </cell>
          <cell r="X13">
            <v>0</v>
          </cell>
          <cell r="Y13">
            <v>4.41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3.44</v>
          </cell>
          <cell r="AF13">
            <v>0</v>
          </cell>
          <cell r="AG13">
            <v>0</v>
          </cell>
          <cell r="AH13">
            <v>15.5</v>
          </cell>
          <cell r="AK13">
            <v>44.49</v>
          </cell>
        </row>
        <row r="14">
          <cell r="B14" t="str">
            <v>MACHINARY S/P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439.62</v>
          </cell>
          <cell r="N14">
            <v>0</v>
          </cell>
          <cell r="O14">
            <v>0</v>
          </cell>
          <cell r="P14">
            <v>349.84</v>
          </cell>
          <cell r="Q14">
            <v>0</v>
          </cell>
          <cell r="R14">
            <v>8749.0499999999993</v>
          </cell>
          <cell r="S14">
            <v>0</v>
          </cell>
          <cell r="V14" t="str">
            <v>MACHINARY S/P</v>
          </cell>
          <cell r="W14">
            <v>0</v>
          </cell>
          <cell r="X14">
            <v>0</v>
          </cell>
          <cell r="Y14">
            <v>4745.6000000000004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K14">
            <v>14284.109999999999</v>
          </cell>
        </row>
        <row r="15">
          <cell r="B15" t="str">
            <v>ELECTRICITY</v>
          </cell>
          <cell r="D15">
            <v>40.28</v>
          </cell>
          <cell r="E15">
            <v>0</v>
          </cell>
          <cell r="F15">
            <v>4.83</v>
          </cell>
          <cell r="G15">
            <v>0</v>
          </cell>
          <cell r="H15">
            <v>0</v>
          </cell>
          <cell r="I15">
            <v>0</v>
          </cell>
          <cell r="J15">
            <v>3.77</v>
          </cell>
          <cell r="K15">
            <v>0</v>
          </cell>
          <cell r="L15">
            <v>0</v>
          </cell>
          <cell r="M15">
            <v>817.06</v>
          </cell>
          <cell r="N15">
            <v>0</v>
          </cell>
          <cell r="O15">
            <v>0</v>
          </cell>
          <cell r="P15">
            <v>39.49</v>
          </cell>
          <cell r="Q15">
            <v>364.22</v>
          </cell>
          <cell r="R15">
            <v>172.78</v>
          </cell>
          <cell r="S15">
            <v>1042.53</v>
          </cell>
          <cell r="V15" t="str">
            <v>ELECTRICITY</v>
          </cell>
          <cell r="W15">
            <v>1039.01</v>
          </cell>
          <cell r="X15">
            <v>0</v>
          </cell>
          <cell r="Y15">
            <v>1039.92</v>
          </cell>
          <cell r="Z15">
            <v>3256.79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7.18</v>
          </cell>
          <cell r="AF15">
            <v>0</v>
          </cell>
          <cell r="AG15">
            <v>0</v>
          </cell>
          <cell r="AH15">
            <v>0</v>
          </cell>
          <cell r="AK15">
            <v>7827.8600000000006</v>
          </cell>
        </row>
        <row r="16">
          <cell r="B16" t="str">
            <v>TOOL &amp; FURN.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2.5299999999999998</v>
          </cell>
          <cell r="N16">
            <v>0</v>
          </cell>
          <cell r="O16">
            <v>0</v>
          </cell>
          <cell r="P16">
            <v>2.5299999999999998</v>
          </cell>
          <cell r="Q16">
            <v>0</v>
          </cell>
          <cell r="R16">
            <v>1655.88</v>
          </cell>
          <cell r="S16">
            <v>289.47000000000003</v>
          </cell>
          <cell r="V16" t="str">
            <v>TOOL &amp; FURN.</v>
          </cell>
          <cell r="W16">
            <v>0</v>
          </cell>
          <cell r="X16">
            <v>0</v>
          </cell>
          <cell r="Y16">
            <v>7223.16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7.58</v>
          </cell>
          <cell r="AG16">
            <v>0</v>
          </cell>
          <cell r="AH16">
            <v>0</v>
          </cell>
          <cell r="AK16">
            <v>9181.15</v>
          </cell>
        </row>
        <row r="17">
          <cell r="B17" t="str">
            <v>CON. MATERIAL</v>
          </cell>
          <cell r="D17">
            <v>5.52</v>
          </cell>
          <cell r="E17">
            <v>0</v>
          </cell>
          <cell r="F17">
            <v>13.55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</v>
          </cell>
          <cell r="L17">
            <v>0</v>
          </cell>
          <cell r="M17">
            <v>259.24</v>
          </cell>
          <cell r="N17">
            <v>0</v>
          </cell>
          <cell r="O17">
            <v>0</v>
          </cell>
          <cell r="P17">
            <v>85.55</v>
          </cell>
          <cell r="Q17">
            <v>9.1199999999999992</v>
          </cell>
          <cell r="R17">
            <v>381.75</v>
          </cell>
          <cell r="S17">
            <v>557.20000000000005</v>
          </cell>
          <cell r="V17" t="str">
            <v>CON. MATERIAL</v>
          </cell>
          <cell r="W17">
            <v>29.81</v>
          </cell>
          <cell r="X17">
            <v>0</v>
          </cell>
          <cell r="Y17">
            <v>1662.14</v>
          </cell>
          <cell r="Z17">
            <v>8.07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K17">
            <v>3013.9500000000003</v>
          </cell>
        </row>
        <row r="18">
          <cell r="B18" t="str">
            <v>BLASTING MATERIAL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476288.41999999993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V18" t="str">
            <v>BLASTING MATERIAL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K18">
            <v>476288.41999999993</v>
          </cell>
        </row>
        <row r="19">
          <cell r="B19" t="str">
            <v>(SUB-TOTAL)</v>
          </cell>
          <cell r="D19">
            <v>122.98</v>
          </cell>
          <cell r="E19">
            <v>0</v>
          </cell>
          <cell r="F19">
            <v>2453.41</v>
          </cell>
          <cell r="G19">
            <v>0</v>
          </cell>
          <cell r="H19">
            <v>0</v>
          </cell>
          <cell r="I19">
            <v>0</v>
          </cell>
          <cell r="J19">
            <v>3.77</v>
          </cell>
          <cell r="K19">
            <v>7.03</v>
          </cell>
          <cell r="L19">
            <v>0</v>
          </cell>
          <cell r="M19">
            <v>813380.13</v>
          </cell>
          <cell r="N19">
            <v>309191</v>
          </cell>
          <cell r="O19">
            <v>0</v>
          </cell>
          <cell r="P19">
            <v>8489.68</v>
          </cell>
          <cell r="Q19">
            <v>44176.5</v>
          </cell>
          <cell r="R19">
            <v>13539.63</v>
          </cell>
          <cell r="S19">
            <v>40484.6</v>
          </cell>
          <cell r="V19" t="str">
            <v>(SUB-TOTAL)</v>
          </cell>
          <cell r="W19">
            <v>132632.92000000001</v>
          </cell>
          <cell r="X19">
            <v>0</v>
          </cell>
          <cell r="Y19">
            <v>72937.490000000005</v>
          </cell>
          <cell r="Z19">
            <v>95999.37</v>
          </cell>
          <cell r="AA19">
            <v>0</v>
          </cell>
          <cell r="AB19">
            <v>0</v>
          </cell>
          <cell r="AC19">
            <v>402406.87</v>
          </cell>
          <cell r="AD19">
            <v>0</v>
          </cell>
          <cell r="AE19">
            <v>10.62</v>
          </cell>
          <cell r="AF19">
            <v>2392.23</v>
          </cell>
          <cell r="AG19">
            <v>0</v>
          </cell>
          <cell r="AH19">
            <v>18.07</v>
          </cell>
          <cell r="AI19">
            <v>0</v>
          </cell>
          <cell r="AJ19">
            <v>0</v>
          </cell>
          <cell r="AK19">
            <v>1938246.3</v>
          </cell>
        </row>
        <row r="20">
          <cell r="B20" t="str">
            <v>LABOUR</v>
          </cell>
          <cell r="V20" t="str">
            <v>LABOUR</v>
          </cell>
        </row>
        <row r="21">
          <cell r="B21" t="str">
            <v>SALARIES KOR.</v>
          </cell>
          <cell r="D21">
            <v>50350</v>
          </cell>
          <cell r="E21">
            <v>0</v>
          </cell>
          <cell r="F21">
            <v>7586</v>
          </cell>
          <cell r="G21">
            <v>19988</v>
          </cell>
          <cell r="H21">
            <v>0</v>
          </cell>
          <cell r="I21">
            <v>13645</v>
          </cell>
          <cell r="J21">
            <v>15279</v>
          </cell>
          <cell r="K21">
            <v>5196</v>
          </cell>
          <cell r="L21">
            <v>0</v>
          </cell>
          <cell r="M21">
            <v>29056</v>
          </cell>
          <cell r="N21">
            <v>0</v>
          </cell>
          <cell r="O21">
            <v>0</v>
          </cell>
          <cell r="P21">
            <v>7150</v>
          </cell>
          <cell r="Q21">
            <v>0</v>
          </cell>
          <cell r="R21">
            <v>7215</v>
          </cell>
          <cell r="S21">
            <v>8991</v>
          </cell>
          <cell r="V21" t="str">
            <v>SALARIES KOR.</v>
          </cell>
          <cell r="W21">
            <v>0</v>
          </cell>
          <cell r="X21">
            <v>0</v>
          </cell>
          <cell r="Y21">
            <v>0</v>
          </cell>
          <cell r="Z21">
            <v>10217</v>
          </cell>
          <cell r="AA21">
            <v>0</v>
          </cell>
          <cell r="AB21">
            <v>14880</v>
          </cell>
          <cell r="AC21">
            <v>0</v>
          </cell>
          <cell r="AD21">
            <v>0</v>
          </cell>
          <cell r="AE21">
            <v>9502</v>
          </cell>
          <cell r="AF21">
            <v>0</v>
          </cell>
          <cell r="AG21">
            <v>0</v>
          </cell>
          <cell r="AH21">
            <v>0</v>
          </cell>
          <cell r="AK21">
            <v>199055</v>
          </cell>
        </row>
        <row r="22">
          <cell r="B22" t="str">
            <v xml:space="preserve">         INDO.</v>
          </cell>
          <cell r="D22">
            <v>2711.52</v>
          </cell>
          <cell r="E22">
            <v>1631.58</v>
          </cell>
          <cell r="F22">
            <v>372.77</v>
          </cell>
          <cell r="G22">
            <v>447.43</v>
          </cell>
          <cell r="H22">
            <v>424.76</v>
          </cell>
          <cell r="I22">
            <v>1218.6199999999999</v>
          </cell>
          <cell r="J22">
            <v>1734.58</v>
          </cell>
          <cell r="K22">
            <v>0</v>
          </cell>
          <cell r="L22">
            <v>0</v>
          </cell>
          <cell r="M22">
            <v>4061.97</v>
          </cell>
          <cell r="N22">
            <v>0</v>
          </cell>
          <cell r="O22">
            <v>1046.56</v>
          </cell>
          <cell r="P22">
            <v>3587.71</v>
          </cell>
          <cell r="Q22">
            <v>526.07000000000005</v>
          </cell>
          <cell r="R22">
            <v>1024.55</v>
          </cell>
          <cell r="S22">
            <v>1234.57</v>
          </cell>
          <cell r="V22" t="str">
            <v xml:space="preserve">         INDO.</v>
          </cell>
          <cell r="W22">
            <v>1328.29</v>
          </cell>
          <cell r="X22">
            <v>0</v>
          </cell>
          <cell r="Y22">
            <v>1936.48</v>
          </cell>
          <cell r="Z22">
            <v>2068.31</v>
          </cell>
          <cell r="AA22">
            <v>454.14</v>
          </cell>
          <cell r="AB22">
            <v>92.03</v>
          </cell>
          <cell r="AC22">
            <v>914.96</v>
          </cell>
          <cell r="AD22">
            <v>0</v>
          </cell>
          <cell r="AE22">
            <v>392.47</v>
          </cell>
          <cell r="AF22">
            <v>0</v>
          </cell>
          <cell r="AG22">
            <v>570.47</v>
          </cell>
          <cell r="AH22">
            <v>1507</v>
          </cell>
          <cell r="AK22">
            <v>29286.84</v>
          </cell>
        </row>
        <row r="23">
          <cell r="B23" t="str">
            <v>WAGES    INDO.</v>
          </cell>
          <cell r="D23">
            <v>17819.009999999998</v>
          </cell>
          <cell r="E23">
            <v>210.34</v>
          </cell>
          <cell r="F23">
            <v>6884.55</v>
          </cell>
          <cell r="G23">
            <v>698.34</v>
          </cell>
          <cell r="H23">
            <v>1411.11</v>
          </cell>
          <cell r="I23">
            <v>4612.74</v>
          </cell>
          <cell r="J23">
            <v>731.77</v>
          </cell>
          <cell r="K23">
            <v>611.57000000000005</v>
          </cell>
          <cell r="L23">
            <v>2833.17</v>
          </cell>
          <cell r="M23">
            <v>1447.33</v>
          </cell>
          <cell r="N23">
            <v>0</v>
          </cell>
          <cell r="O23">
            <v>0</v>
          </cell>
          <cell r="P23">
            <v>4286.66</v>
          </cell>
          <cell r="Q23">
            <v>5257.84</v>
          </cell>
          <cell r="R23">
            <v>9475.44</v>
          </cell>
          <cell r="S23">
            <v>12321.54</v>
          </cell>
          <cell r="V23" t="str">
            <v>WAGES    INDO.</v>
          </cell>
          <cell r="W23">
            <v>4808.22</v>
          </cell>
          <cell r="X23">
            <v>978.91</v>
          </cell>
          <cell r="Y23">
            <v>9557.02</v>
          </cell>
          <cell r="Z23">
            <v>10154.68</v>
          </cell>
          <cell r="AA23">
            <v>0</v>
          </cell>
          <cell r="AB23">
            <v>3672.86</v>
          </cell>
          <cell r="AC23">
            <v>417.35</v>
          </cell>
          <cell r="AD23">
            <v>0</v>
          </cell>
          <cell r="AE23">
            <v>1559.99</v>
          </cell>
          <cell r="AF23">
            <v>185.26</v>
          </cell>
          <cell r="AG23">
            <v>2452.81</v>
          </cell>
          <cell r="AH23">
            <v>245.84</v>
          </cell>
          <cell r="AK23">
            <v>102634.35000000002</v>
          </cell>
        </row>
        <row r="24">
          <cell r="B24" t="str">
            <v>BONUS    KOR.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V24" t="str">
            <v>BONUS    KOR.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K24">
            <v>0</v>
          </cell>
        </row>
        <row r="25">
          <cell r="B25" t="str">
            <v xml:space="preserve">         INDO.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V25" t="str">
            <v xml:space="preserve">         INDO.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K25">
            <v>0</v>
          </cell>
        </row>
        <row r="26">
          <cell r="B26" t="str">
            <v>S/PAY    KOR.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V26" t="str">
            <v>S/PAY    KOR.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K26">
            <v>0</v>
          </cell>
        </row>
        <row r="27">
          <cell r="B27" t="str">
            <v xml:space="preserve">         INDO.</v>
          </cell>
          <cell r="D27">
            <v>1362.95</v>
          </cell>
          <cell r="E27">
            <v>0</v>
          </cell>
          <cell r="F27">
            <v>538.37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V27" t="str">
            <v xml:space="preserve">         INDO.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1740.52</v>
          </cell>
          <cell r="AF27">
            <v>0</v>
          </cell>
          <cell r="AG27">
            <v>0</v>
          </cell>
          <cell r="AH27">
            <v>0</v>
          </cell>
          <cell r="AK27">
            <v>3641.84</v>
          </cell>
        </row>
        <row r="28">
          <cell r="B28" t="str">
            <v>MIS. SALARIES</v>
          </cell>
          <cell r="D28">
            <v>5100.67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V28" t="str">
            <v>MIS. SALARIES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K28">
            <v>5100.67</v>
          </cell>
        </row>
        <row r="29">
          <cell r="B29" t="str">
            <v>(SUB-TOTAL)</v>
          </cell>
          <cell r="D29">
            <v>77344.149999999994</v>
          </cell>
          <cell r="E29">
            <v>1841.92</v>
          </cell>
          <cell r="F29">
            <v>15381.69</v>
          </cell>
          <cell r="G29">
            <v>21133.77</v>
          </cell>
          <cell r="H29">
            <v>1835.87</v>
          </cell>
          <cell r="I29">
            <v>19476.36</v>
          </cell>
          <cell r="J29">
            <v>17745.349999999999</v>
          </cell>
          <cell r="K29">
            <v>5807.57</v>
          </cell>
          <cell r="L29">
            <v>2833.17</v>
          </cell>
          <cell r="M29">
            <v>34565.300000000003</v>
          </cell>
          <cell r="N29">
            <v>0</v>
          </cell>
          <cell r="O29">
            <v>1046.56</v>
          </cell>
          <cell r="P29">
            <v>15024.37</v>
          </cell>
          <cell r="Q29">
            <v>5783.91</v>
          </cell>
          <cell r="R29">
            <v>17714.990000000002</v>
          </cell>
          <cell r="S29">
            <v>22547.11</v>
          </cell>
          <cell r="V29" t="str">
            <v>(SUB-TOTAL)</v>
          </cell>
          <cell r="W29">
            <v>6136.51</v>
          </cell>
          <cell r="X29">
            <v>978.91</v>
          </cell>
          <cell r="Y29">
            <v>11493.5</v>
          </cell>
          <cell r="Z29">
            <v>22439.99</v>
          </cell>
          <cell r="AA29">
            <v>454.14</v>
          </cell>
          <cell r="AB29">
            <v>18644.89</v>
          </cell>
          <cell r="AC29">
            <v>1332.31</v>
          </cell>
          <cell r="AD29">
            <v>0</v>
          </cell>
          <cell r="AE29">
            <v>13194.98</v>
          </cell>
          <cell r="AF29">
            <v>185.26</v>
          </cell>
          <cell r="AG29">
            <v>3023.28</v>
          </cell>
          <cell r="AH29">
            <v>1752.84</v>
          </cell>
          <cell r="AI29">
            <v>0</v>
          </cell>
          <cell r="AJ29">
            <v>0</v>
          </cell>
          <cell r="AK29">
            <v>339718.7</v>
          </cell>
        </row>
        <row r="30">
          <cell r="B30" t="str">
            <v>OVER HEAD</v>
          </cell>
          <cell r="V30" t="str">
            <v>OVER HEAD</v>
          </cell>
        </row>
        <row r="31">
          <cell r="B31" t="str">
            <v>ELECTRICITY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V31" t="str">
            <v>ELECTRICITY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K31">
            <v>0</v>
          </cell>
        </row>
        <row r="32">
          <cell r="B32" t="str">
            <v>UTILITIES</v>
          </cell>
          <cell r="D32">
            <v>2368.25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V32" t="str">
            <v>UTILITIES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K32">
            <v>2368.25</v>
          </cell>
        </row>
        <row r="33">
          <cell r="B33" t="str">
            <v xml:space="preserve">REPAIR </v>
          </cell>
          <cell r="D33">
            <v>454.94</v>
          </cell>
          <cell r="E33">
            <v>0</v>
          </cell>
          <cell r="F33">
            <v>0</v>
          </cell>
          <cell r="G33">
            <v>0</v>
          </cell>
          <cell r="H33">
            <v>40.36</v>
          </cell>
          <cell r="I33">
            <v>0</v>
          </cell>
          <cell r="J33">
            <v>2068.19</v>
          </cell>
          <cell r="K33">
            <v>0</v>
          </cell>
          <cell r="L33">
            <v>0</v>
          </cell>
          <cell r="M33">
            <v>5483.3</v>
          </cell>
          <cell r="N33">
            <v>0</v>
          </cell>
          <cell r="O33">
            <v>0</v>
          </cell>
          <cell r="P33">
            <v>110.45</v>
          </cell>
          <cell r="Q33">
            <v>23.64</v>
          </cell>
          <cell r="R33">
            <v>25395.69</v>
          </cell>
          <cell r="S33">
            <v>9917.6299999999992</v>
          </cell>
          <cell r="V33" t="str">
            <v xml:space="preserve">REPAIR </v>
          </cell>
          <cell r="W33">
            <v>0</v>
          </cell>
          <cell r="X33">
            <v>0</v>
          </cell>
          <cell r="Y33">
            <v>10753.49</v>
          </cell>
          <cell r="Z33">
            <v>42.36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K33">
            <v>54290.049999999996</v>
          </cell>
        </row>
        <row r="34">
          <cell r="B34" t="str">
            <v>CONSUMABLE SUP.</v>
          </cell>
          <cell r="D34">
            <v>1190.42</v>
          </cell>
          <cell r="E34">
            <v>0</v>
          </cell>
          <cell r="F34">
            <v>47.78</v>
          </cell>
          <cell r="G34">
            <v>48.44</v>
          </cell>
          <cell r="H34">
            <v>110.7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25.83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71.03</v>
          </cell>
          <cell r="V34" t="str">
            <v>CONSUMABLE SUP.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K34">
            <v>1494.2</v>
          </cell>
        </row>
        <row r="35">
          <cell r="B35" t="str">
            <v>STATIONERY</v>
          </cell>
          <cell r="D35">
            <v>49.46</v>
          </cell>
          <cell r="E35">
            <v>0</v>
          </cell>
          <cell r="F35">
            <v>0</v>
          </cell>
          <cell r="G35">
            <v>0</v>
          </cell>
          <cell r="H35">
            <v>96.14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80.73</v>
          </cell>
          <cell r="S35">
            <v>0</v>
          </cell>
          <cell r="V35" t="str">
            <v>STATIONERY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35.03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K35">
            <v>261.36</v>
          </cell>
        </row>
        <row r="36">
          <cell r="B36" t="str">
            <v>EMPLOYEE RE.</v>
          </cell>
          <cell r="D36">
            <v>21670.68</v>
          </cell>
          <cell r="E36">
            <v>765.08</v>
          </cell>
          <cell r="F36">
            <v>2086.42</v>
          </cell>
          <cell r="G36">
            <v>654.88</v>
          </cell>
          <cell r="H36">
            <v>618.57000000000005</v>
          </cell>
          <cell r="I36">
            <v>1070.3599999999999</v>
          </cell>
          <cell r="J36">
            <v>484.32</v>
          </cell>
          <cell r="K36">
            <v>91.5</v>
          </cell>
          <cell r="L36">
            <v>443.06</v>
          </cell>
          <cell r="M36">
            <v>1565.88</v>
          </cell>
          <cell r="N36">
            <v>0</v>
          </cell>
          <cell r="O36">
            <v>96.02</v>
          </cell>
          <cell r="P36">
            <v>1183.0999999999999</v>
          </cell>
          <cell r="Q36">
            <v>750.59</v>
          </cell>
          <cell r="R36">
            <v>2101.1799999999998</v>
          </cell>
          <cell r="S36">
            <v>3627.01</v>
          </cell>
          <cell r="V36" t="str">
            <v>EMPLOYEE RE.</v>
          </cell>
          <cell r="W36">
            <v>792.14</v>
          </cell>
          <cell r="X36">
            <v>157.80000000000001</v>
          </cell>
          <cell r="Y36">
            <v>1697.42</v>
          </cell>
          <cell r="Z36">
            <v>1741.66</v>
          </cell>
          <cell r="AA36">
            <v>55.33</v>
          </cell>
          <cell r="AB36">
            <v>5100.71</v>
          </cell>
          <cell r="AC36">
            <v>258.02</v>
          </cell>
          <cell r="AD36">
            <v>0</v>
          </cell>
          <cell r="AE36">
            <v>626.84</v>
          </cell>
          <cell r="AF36">
            <v>53.82</v>
          </cell>
          <cell r="AG36">
            <v>713.78</v>
          </cell>
          <cell r="AH36">
            <v>729.13</v>
          </cell>
          <cell r="AK36">
            <v>49135.299999999996</v>
          </cell>
        </row>
        <row r="37">
          <cell r="B37" t="str">
            <v>TRA. &amp; EDUC.</v>
          </cell>
          <cell r="D37">
            <v>5058.84</v>
          </cell>
          <cell r="E37">
            <v>171.96</v>
          </cell>
          <cell r="F37">
            <v>1199.01</v>
          </cell>
          <cell r="G37">
            <v>178.42</v>
          </cell>
          <cell r="H37">
            <v>0</v>
          </cell>
          <cell r="I37">
            <v>0</v>
          </cell>
          <cell r="J37">
            <v>787.5</v>
          </cell>
          <cell r="K37">
            <v>0</v>
          </cell>
          <cell r="L37">
            <v>0</v>
          </cell>
          <cell r="M37">
            <v>129.16999999999999</v>
          </cell>
          <cell r="N37">
            <v>0</v>
          </cell>
          <cell r="O37">
            <v>725</v>
          </cell>
          <cell r="P37">
            <v>0</v>
          </cell>
          <cell r="Q37">
            <v>0</v>
          </cell>
          <cell r="R37">
            <v>438.27</v>
          </cell>
          <cell r="S37">
            <v>0</v>
          </cell>
          <cell r="V37" t="str">
            <v>TRA. &amp; EDUC.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185.68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64.59</v>
          </cell>
          <cell r="AH37">
            <v>0</v>
          </cell>
          <cell r="AK37">
            <v>8938.4400000000023</v>
          </cell>
        </row>
        <row r="38">
          <cell r="B38" t="str">
            <v>O/T M/CHARGE</v>
          </cell>
          <cell r="D38">
            <v>447.47</v>
          </cell>
          <cell r="E38">
            <v>0</v>
          </cell>
          <cell r="F38">
            <v>248.01</v>
          </cell>
          <cell r="G38">
            <v>0</v>
          </cell>
          <cell r="H38">
            <v>10.76</v>
          </cell>
          <cell r="I38">
            <v>298.44</v>
          </cell>
          <cell r="J38">
            <v>0</v>
          </cell>
          <cell r="K38">
            <v>180.84</v>
          </cell>
          <cell r="L38">
            <v>0</v>
          </cell>
          <cell r="M38">
            <v>263.51</v>
          </cell>
          <cell r="N38">
            <v>0</v>
          </cell>
          <cell r="O38">
            <v>114.64</v>
          </cell>
          <cell r="P38">
            <v>0</v>
          </cell>
          <cell r="Q38">
            <v>0</v>
          </cell>
          <cell r="R38">
            <v>844.78</v>
          </cell>
          <cell r="S38">
            <v>0</v>
          </cell>
          <cell r="V38" t="str">
            <v>O/T M/CHARGE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2071.91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167.92</v>
          </cell>
          <cell r="AH38">
            <v>41.77</v>
          </cell>
          <cell r="AK38">
            <v>4690.05</v>
          </cell>
        </row>
        <row r="39">
          <cell r="B39" t="str">
            <v>DEPRECIATION</v>
          </cell>
          <cell r="D39">
            <v>17184</v>
          </cell>
          <cell r="E39">
            <v>110.13</v>
          </cell>
          <cell r="F39">
            <v>3415.57</v>
          </cell>
          <cell r="G39">
            <v>50.99</v>
          </cell>
          <cell r="H39">
            <v>1058.26</v>
          </cell>
          <cell r="I39">
            <v>3909.62</v>
          </cell>
          <cell r="J39">
            <v>300.37</v>
          </cell>
          <cell r="K39">
            <v>8331.2999999999993</v>
          </cell>
          <cell r="L39">
            <v>0</v>
          </cell>
          <cell r="M39">
            <v>307144.2</v>
          </cell>
          <cell r="N39">
            <v>35093.72</v>
          </cell>
          <cell r="O39">
            <v>3654.49</v>
          </cell>
          <cell r="P39">
            <v>8045.51</v>
          </cell>
          <cell r="Q39">
            <v>9843.17</v>
          </cell>
          <cell r="R39">
            <v>102705.08</v>
          </cell>
          <cell r="S39">
            <v>155082.94</v>
          </cell>
          <cell r="V39" t="str">
            <v>DEPRECIATION</v>
          </cell>
          <cell r="W39">
            <v>4151.21</v>
          </cell>
          <cell r="X39">
            <v>25.94</v>
          </cell>
          <cell r="Y39">
            <v>251172.75</v>
          </cell>
          <cell r="Z39">
            <v>4692.0600000000004</v>
          </cell>
          <cell r="AA39">
            <v>96838.6</v>
          </cell>
          <cell r="AB39">
            <v>4182.99</v>
          </cell>
          <cell r="AC39">
            <v>52407.28</v>
          </cell>
          <cell r="AD39">
            <v>8.7100000000000009</v>
          </cell>
          <cell r="AE39">
            <v>595.69000000000005</v>
          </cell>
          <cell r="AF39">
            <v>2113.69</v>
          </cell>
          <cell r="AG39">
            <v>261.23</v>
          </cell>
          <cell r="AH39">
            <v>2308.31</v>
          </cell>
          <cell r="AK39">
            <v>1074687.8099999998</v>
          </cell>
        </row>
        <row r="40">
          <cell r="B40" t="str">
            <v>SUBSCRIPTION</v>
          </cell>
          <cell r="D40">
            <v>1085.5999999999999</v>
          </cell>
          <cell r="E40">
            <v>0</v>
          </cell>
          <cell r="F40">
            <v>247.58</v>
          </cell>
          <cell r="G40">
            <v>0</v>
          </cell>
          <cell r="H40">
            <v>19.43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9.6999999999999993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144.78</v>
          </cell>
          <cell r="V40" t="str">
            <v>SUBSCRIPTION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324.47000000000003</v>
          </cell>
          <cell r="AC40">
            <v>0</v>
          </cell>
          <cell r="AD40">
            <v>0</v>
          </cell>
          <cell r="AE40">
            <v>8.2899999999999991</v>
          </cell>
          <cell r="AF40">
            <v>0</v>
          </cell>
          <cell r="AG40">
            <v>32.6</v>
          </cell>
          <cell r="AH40">
            <v>0</v>
          </cell>
          <cell r="AK40">
            <v>1872.4499999999998</v>
          </cell>
        </row>
        <row r="41">
          <cell r="B41" t="str">
            <v>TRAVEL</v>
          </cell>
          <cell r="D41">
            <v>3776.07</v>
          </cell>
          <cell r="E41">
            <v>50.05</v>
          </cell>
          <cell r="F41">
            <v>234.2</v>
          </cell>
          <cell r="G41">
            <v>2667.13</v>
          </cell>
          <cell r="H41">
            <v>1793.1</v>
          </cell>
          <cell r="I41">
            <v>1824.77</v>
          </cell>
          <cell r="J41">
            <v>854.02</v>
          </cell>
          <cell r="K41">
            <v>0</v>
          </cell>
          <cell r="L41">
            <v>0</v>
          </cell>
          <cell r="M41">
            <v>639.91999999999996</v>
          </cell>
          <cell r="N41">
            <v>0</v>
          </cell>
          <cell r="O41">
            <v>0</v>
          </cell>
          <cell r="P41">
            <v>22.6</v>
          </cell>
          <cell r="Q41">
            <v>0</v>
          </cell>
          <cell r="R41">
            <v>0</v>
          </cell>
          <cell r="S41">
            <v>1313.79</v>
          </cell>
          <cell r="V41" t="str">
            <v>TRAVEL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3252.45</v>
          </cell>
          <cell r="AC41">
            <v>0</v>
          </cell>
          <cell r="AD41">
            <v>0</v>
          </cell>
          <cell r="AE41">
            <v>630</v>
          </cell>
          <cell r="AF41">
            <v>0</v>
          </cell>
          <cell r="AG41">
            <v>547.64</v>
          </cell>
          <cell r="AH41">
            <v>9.15</v>
          </cell>
          <cell r="AK41">
            <v>17614.890000000003</v>
          </cell>
        </row>
        <row r="42">
          <cell r="B42" t="str">
            <v>VEHICLE OPE.</v>
          </cell>
          <cell r="D42">
            <v>5362.76</v>
          </cell>
          <cell r="E42">
            <v>0</v>
          </cell>
          <cell r="F42">
            <v>357.71</v>
          </cell>
          <cell r="G42">
            <v>0</v>
          </cell>
          <cell r="H42">
            <v>559.87</v>
          </cell>
          <cell r="I42">
            <v>184.73</v>
          </cell>
          <cell r="J42">
            <v>496.39</v>
          </cell>
          <cell r="K42">
            <v>711.39</v>
          </cell>
          <cell r="L42">
            <v>0</v>
          </cell>
          <cell r="M42">
            <v>1662.12</v>
          </cell>
          <cell r="N42">
            <v>0</v>
          </cell>
          <cell r="O42">
            <v>0</v>
          </cell>
          <cell r="P42">
            <v>616.12</v>
          </cell>
          <cell r="Q42">
            <v>0</v>
          </cell>
          <cell r="R42">
            <v>2109.09</v>
          </cell>
          <cell r="S42">
            <v>571.70000000000005</v>
          </cell>
          <cell r="V42" t="str">
            <v>VEHICLE OPE.</v>
          </cell>
          <cell r="W42">
            <v>71.680000000000007</v>
          </cell>
          <cell r="X42">
            <v>0</v>
          </cell>
          <cell r="Y42">
            <v>206.61</v>
          </cell>
          <cell r="Z42">
            <v>0</v>
          </cell>
          <cell r="AA42">
            <v>0</v>
          </cell>
          <cell r="AB42">
            <v>607.95000000000005</v>
          </cell>
          <cell r="AC42">
            <v>288.67</v>
          </cell>
          <cell r="AD42">
            <v>0</v>
          </cell>
          <cell r="AE42">
            <v>495.82</v>
          </cell>
          <cell r="AF42">
            <v>0</v>
          </cell>
          <cell r="AG42">
            <v>0</v>
          </cell>
          <cell r="AH42">
            <v>1885.24</v>
          </cell>
          <cell r="AK42">
            <v>16187.850000000004</v>
          </cell>
        </row>
        <row r="43">
          <cell r="B43" t="str">
            <v>COMMUNICATIONS</v>
          </cell>
          <cell r="D43">
            <v>307.77</v>
          </cell>
          <cell r="E43">
            <v>0</v>
          </cell>
          <cell r="F43">
            <v>0</v>
          </cell>
          <cell r="G43">
            <v>25.89</v>
          </cell>
          <cell r="H43">
            <v>451.74</v>
          </cell>
          <cell r="I43">
            <v>0</v>
          </cell>
          <cell r="J43">
            <v>31.91</v>
          </cell>
          <cell r="K43">
            <v>0</v>
          </cell>
          <cell r="L43">
            <v>0</v>
          </cell>
          <cell r="M43">
            <v>92.44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V43" t="str">
            <v>COMMUNICATIONS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0.43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K43">
            <v>910.18</v>
          </cell>
        </row>
        <row r="44">
          <cell r="B44" t="str">
            <v>CONV. &amp; CONF.</v>
          </cell>
          <cell r="D44">
            <v>5138.2700000000004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124.71</v>
          </cell>
          <cell r="N44">
            <v>0</v>
          </cell>
          <cell r="O44">
            <v>0</v>
          </cell>
          <cell r="P44">
            <v>43.54</v>
          </cell>
          <cell r="Q44">
            <v>4.2</v>
          </cell>
          <cell r="R44">
            <v>305.52</v>
          </cell>
          <cell r="S44">
            <v>43.49</v>
          </cell>
          <cell r="V44" t="str">
            <v>CONV. &amp; CONF.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K44">
            <v>5659.73</v>
          </cell>
        </row>
        <row r="45">
          <cell r="B45" t="str">
            <v>INSURANCE</v>
          </cell>
          <cell r="D45">
            <v>761.51</v>
          </cell>
          <cell r="E45">
            <v>90.49</v>
          </cell>
          <cell r="F45">
            <v>1408.38</v>
          </cell>
          <cell r="G45">
            <v>129.27000000000001</v>
          </cell>
          <cell r="H45">
            <v>48.24</v>
          </cell>
          <cell r="I45">
            <v>252.46</v>
          </cell>
          <cell r="J45">
            <v>149.49</v>
          </cell>
          <cell r="K45">
            <v>71.33</v>
          </cell>
          <cell r="L45">
            <v>84.03</v>
          </cell>
          <cell r="M45">
            <v>410.54</v>
          </cell>
          <cell r="N45">
            <v>4490.45</v>
          </cell>
          <cell r="O45">
            <v>42.86</v>
          </cell>
          <cell r="P45">
            <v>329.22</v>
          </cell>
          <cell r="Q45">
            <v>105.79</v>
          </cell>
          <cell r="R45">
            <v>265.56</v>
          </cell>
          <cell r="S45">
            <v>504.33</v>
          </cell>
          <cell r="V45" t="str">
            <v>INSURANCE</v>
          </cell>
          <cell r="W45">
            <v>144.78</v>
          </cell>
          <cell r="X45">
            <v>42.42</v>
          </cell>
          <cell r="Y45">
            <v>255.02</v>
          </cell>
          <cell r="Z45">
            <v>361.85</v>
          </cell>
          <cell r="AA45">
            <v>17.59</v>
          </cell>
          <cell r="AB45">
            <v>139.27000000000001</v>
          </cell>
          <cell r="AC45">
            <v>52.5</v>
          </cell>
          <cell r="AD45">
            <v>25.86</v>
          </cell>
          <cell r="AE45">
            <v>134.71</v>
          </cell>
          <cell r="AF45">
            <v>108.33</v>
          </cell>
          <cell r="AG45">
            <v>144.63999999999999</v>
          </cell>
          <cell r="AH45">
            <v>279.81</v>
          </cell>
          <cell r="AK45">
            <v>10850.730000000001</v>
          </cell>
        </row>
        <row r="46">
          <cell r="B46" t="str">
            <v>COMMISSION</v>
          </cell>
          <cell r="D46">
            <v>50.89</v>
          </cell>
          <cell r="E46">
            <v>1.61</v>
          </cell>
          <cell r="F46">
            <v>398.25</v>
          </cell>
          <cell r="G46">
            <v>295.33999999999997</v>
          </cell>
          <cell r="H46">
            <v>13.56</v>
          </cell>
          <cell r="I46">
            <v>200</v>
          </cell>
          <cell r="J46">
            <v>0</v>
          </cell>
          <cell r="K46">
            <v>12121.96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3.23</v>
          </cell>
          <cell r="S46">
            <v>0</v>
          </cell>
          <cell r="V46" t="str">
            <v>COMMISSION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3.22</v>
          </cell>
          <cell r="AK46">
            <v>13088.059999999998</v>
          </cell>
        </row>
        <row r="47">
          <cell r="B47" t="str">
            <v>RENT</v>
          </cell>
          <cell r="D47">
            <v>5489.77</v>
          </cell>
          <cell r="E47">
            <v>0</v>
          </cell>
          <cell r="F47">
            <v>807.32</v>
          </cell>
          <cell r="G47">
            <v>0</v>
          </cell>
          <cell r="H47">
            <v>650.76</v>
          </cell>
          <cell r="I47">
            <v>0</v>
          </cell>
          <cell r="J47">
            <v>4181.92</v>
          </cell>
          <cell r="K47">
            <v>1275.57</v>
          </cell>
          <cell r="L47">
            <v>0</v>
          </cell>
          <cell r="M47">
            <v>10102.26</v>
          </cell>
          <cell r="N47">
            <v>0</v>
          </cell>
          <cell r="O47">
            <v>0</v>
          </cell>
          <cell r="P47">
            <v>1291.71</v>
          </cell>
          <cell r="Q47">
            <v>7634.7</v>
          </cell>
          <cell r="R47">
            <v>5010.76</v>
          </cell>
          <cell r="S47">
            <v>1275.57</v>
          </cell>
          <cell r="V47" t="str">
            <v>RENT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36538.35</v>
          </cell>
          <cell r="AC47">
            <v>0</v>
          </cell>
          <cell r="AD47">
            <v>0</v>
          </cell>
          <cell r="AE47">
            <v>968.78</v>
          </cell>
          <cell r="AF47">
            <v>0</v>
          </cell>
          <cell r="AG47">
            <v>1291.71</v>
          </cell>
          <cell r="AH47">
            <v>0</v>
          </cell>
          <cell r="AK47">
            <v>76519.180000000008</v>
          </cell>
        </row>
        <row r="48">
          <cell r="B48" t="str">
            <v>TRANSPORTATION</v>
          </cell>
          <cell r="D48">
            <v>76.760000000000005</v>
          </cell>
          <cell r="E48">
            <v>0</v>
          </cell>
          <cell r="F48">
            <v>12960.42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V48" t="str">
            <v>TRANSPORTATION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K48">
            <v>13037.18</v>
          </cell>
        </row>
        <row r="49">
          <cell r="B49" t="str">
            <v>CONTRACT EXP. N/ROTO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2066402.7199999997</v>
          </cell>
          <cell r="N49">
            <v>2045964.9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V49" t="str">
            <v>CONTRACT EXP. N/ROTO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3029.86</v>
          </cell>
          <cell r="AC49">
            <v>3368121.12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K49">
            <v>7483518.5999999996</v>
          </cell>
        </row>
        <row r="50">
          <cell r="B50" t="str">
            <v>CONTRACT EXP. S/ROTO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6842097.8300000019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V50" t="str">
            <v>CONTRACT EXP. S/ROTO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K50">
            <v>6842097.8300000019</v>
          </cell>
        </row>
        <row r="51">
          <cell r="B51" t="str">
            <v>R &amp; D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V51" t="str">
            <v>R &amp; D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K51">
            <v>0</v>
          </cell>
        </row>
        <row r="52">
          <cell r="B52" t="str">
            <v>WASTE EXPENSES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V52" t="str">
            <v>P/WASTE EXPENSES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K52">
            <v>0</v>
          </cell>
        </row>
        <row r="53">
          <cell r="B53" t="str">
            <v>MEDICAL COST</v>
          </cell>
          <cell r="D53">
            <v>1167.17</v>
          </cell>
          <cell r="E53">
            <v>878.04</v>
          </cell>
          <cell r="F53">
            <v>375.24</v>
          </cell>
          <cell r="G53">
            <v>519.04999999999995</v>
          </cell>
          <cell r="H53">
            <v>82.99</v>
          </cell>
          <cell r="I53">
            <v>257.7</v>
          </cell>
          <cell r="J53">
            <v>55.76</v>
          </cell>
          <cell r="K53">
            <v>56.4</v>
          </cell>
          <cell r="L53">
            <v>176.53</v>
          </cell>
          <cell r="M53">
            <v>334.53</v>
          </cell>
          <cell r="N53">
            <v>0</v>
          </cell>
          <cell r="O53">
            <v>44.13</v>
          </cell>
          <cell r="P53">
            <v>384.07</v>
          </cell>
          <cell r="Q53">
            <v>239.08</v>
          </cell>
          <cell r="R53">
            <v>427.77</v>
          </cell>
          <cell r="S53">
            <v>906.46</v>
          </cell>
          <cell r="V53" t="str">
            <v>P/WASTE EXPENSES</v>
          </cell>
          <cell r="W53">
            <v>221.85</v>
          </cell>
          <cell r="X53">
            <v>89.13</v>
          </cell>
          <cell r="Y53">
            <v>454.79</v>
          </cell>
          <cell r="Z53">
            <v>498.49</v>
          </cell>
          <cell r="AA53">
            <v>22.07</v>
          </cell>
          <cell r="AB53">
            <v>178.26</v>
          </cell>
          <cell r="AC53">
            <v>51.35</v>
          </cell>
          <cell r="AD53">
            <v>22.07</v>
          </cell>
          <cell r="AE53">
            <v>109.46</v>
          </cell>
          <cell r="AF53">
            <v>248.98</v>
          </cell>
          <cell r="AG53">
            <v>245.95</v>
          </cell>
          <cell r="AH53">
            <v>350.27</v>
          </cell>
          <cell r="AK53">
            <v>8397.5899999999983</v>
          </cell>
        </row>
        <row r="54">
          <cell r="B54" t="str">
            <v>TAXES &amp; DUES</v>
          </cell>
          <cell r="D54">
            <v>-5390.15</v>
          </cell>
          <cell r="E54">
            <v>0</v>
          </cell>
          <cell r="F54">
            <v>53.8</v>
          </cell>
          <cell r="G54">
            <v>172.23</v>
          </cell>
          <cell r="H54">
            <v>12.44</v>
          </cell>
          <cell r="I54">
            <v>156.08000000000001</v>
          </cell>
          <cell r="J54">
            <v>188.38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107.64</v>
          </cell>
          <cell r="V54" t="str">
            <v>TAXES &amp; DUES</v>
          </cell>
          <cell r="W54">
            <v>0</v>
          </cell>
          <cell r="X54">
            <v>0</v>
          </cell>
          <cell r="Y54">
            <v>0</v>
          </cell>
          <cell r="Z54">
            <v>49.99</v>
          </cell>
          <cell r="AA54">
            <v>0</v>
          </cell>
          <cell r="AB54">
            <v>110.87</v>
          </cell>
          <cell r="AC54">
            <v>58.13</v>
          </cell>
          <cell r="AD54">
            <v>0</v>
          </cell>
          <cell r="AE54">
            <v>0</v>
          </cell>
          <cell r="AF54">
            <v>0</v>
          </cell>
          <cell r="AG54">
            <v>107.64</v>
          </cell>
          <cell r="AH54">
            <v>0</v>
          </cell>
          <cell r="AK54">
            <v>-4372.95</v>
          </cell>
        </row>
        <row r="55">
          <cell r="B55" t="str">
            <v>PUBLIC RELA.</v>
          </cell>
          <cell r="D55">
            <v>25329.81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V55" t="str">
            <v>PUBLIC RELA.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K55">
            <v>25329.81</v>
          </cell>
        </row>
        <row r="56">
          <cell r="B56" t="str">
            <v>BUSINESS DEP</v>
          </cell>
          <cell r="D56">
            <v>13091.54</v>
          </cell>
          <cell r="E56">
            <v>0</v>
          </cell>
          <cell r="F56">
            <v>0</v>
          </cell>
          <cell r="G56">
            <v>69.75</v>
          </cell>
          <cell r="H56">
            <v>11.63</v>
          </cell>
          <cell r="I56">
            <v>376.75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V56" t="str">
            <v>BUSINESS DEP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610.5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K56">
            <v>14160.17</v>
          </cell>
        </row>
        <row r="57">
          <cell r="B57" t="str">
            <v>TMCT EXP.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V57" t="str">
            <v>SHIPPING EXP.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150.69999999999999</v>
          </cell>
          <cell r="AC57">
            <v>81757.58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K57">
            <v>81908.28</v>
          </cell>
        </row>
        <row r="58">
          <cell r="B58" t="str">
            <v>ENVIR. &amp; RECLAMATION</v>
          </cell>
          <cell r="D58">
            <v>0</v>
          </cell>
          <cell r="E58">
            <v>0</v>
          </cell>
          <cell r="F58">
            <v>95.69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36276.370000000003</v>
          </cell>
          <cell r="L58">
            <v>0</v>
          </cell>
          <cell r="M58">
            <v>12518.02</v>
          </cell>
          <cell r="N58">
            <v>0</v>
          </cell>
          <cell r="O58">
            <v>0</v>
          </cell>
          <cell r="P58">
            <v>634.13</v>
          </cell>
          <cell r="Q58">
            <v>0</v>
          </cell>
          <cell r="R58">
            <v>972.53</v>
          </cell>
          <cell r="S58">
            <v>1903.98</v>
          </cell>
          <cell r="V58" t="str">
            <v xml:space="preserve">RECLAMATION </v>
          </cell>
          <cell r="W58">
            <v>0</v>
          </cell>
          <cell r="X58">
            <v>373.73</v>
          </cell>
          <cell r="Y58">
            <v>23795.34</v>
          </cell>
          <cell r="Z58">
            <v>721.21</v>
          </cell>
          <cell r="AA58">
            <v>0</v>
          </cell>
          <cell r="AB58">
            <v>4075.76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11216.15</v>
          </cell>
          <cell r="AK58">
            <v>92582.91</v>
          </cell>
        </row>
        <row r="59">
          <cell r="B59" t="str">
            <v>SAFETY COST</v>
          </cell>
          <cell r="D59">
            <v>1236.02</v>
          </cell>
          <cell r="E59">
            <v>0</v>
          </cell>
          <cell r="F59">
            <v>521.91999999999996</v>
          </cell>
          <cell r="G59">
            <v>0</v>
          </cell>
          <cell r="H59">
            <v>0</v>
          </cell>
          <cell r="I59">
            <v>6.92</v>
          </cell>
          <cell r="J59">
            <v>2370.12</v>
          </cell>
          <cell r="K59">
            <v>17.559999999999999</v>
          </cell>
          <cell r="L59">
            <v>503.06</v>
          </cell>
          <cell r="M59">
            <v>2427.4499999999998</v>
          </cell>
          <cell r="N59">
            <v>0</v>
          </cell>
          <cell r="O59">
            <v>0</v>
          </cell>
          <cell r="P59">
            <v>638.28</v>
          </cell>
          <cell r="Q59">
            <v>20.36</v>
          </cell>
          <cell r="R59">
            <v>38.06</v>
          </cell>
          <cell r="S59">
            <v>914.41</v>
          </cell>
          <cell r="V59" t="str">
            <v>SAFETY COST</v>
          </cell>
          <cell r="W59">
            <v>0</v>
          </cell>
          <cell r="X59">
            <v>0</v>
          </cell>
          <cell r="Y59">
            <v>155.74</v>
          </cell>
          <cell r="Z59">
            <v>0</v>
          </cell>
          <cell r="AA59">
            <v>0</v>
          </cell>
          <cell r="AB59">
            <v>900.96</v>
          </cell>
          <cell r="AC59">
            <v>0</v>
          </cell>
          <cell r="AD59">
            <v>688.37</v>
          </cell>
          <cell r="AE59">
            <v>15.17</v>
          </cell>
          <cell r="AF59">
            <v>4.79</v>
          </cell>
          <cell r="AG59">
            <v>856.84</v>
          </cell>
          <cell r="AH59">
            <v>10772.62</v>
          </cell>
          <cell r="AK59">
            <v>22088.65</v>
          </cell>
        </row>
        <row r="60">
          <cell r="B60" t="str">
            <v>ADVERTISING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V60" t="str">
            <v>ADVERTISING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K60">
            <v>0</v>
          </cell>
        </row>
        <row r="61">
          <cell r="B61" t="str">
            <v>MIS.EXPENSE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V61" t="str">
            <v>MIS.EXPENSE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K61">
            <v>0</v>
          </cell>
        </row>
        <row r="62">
          <cell r="B62" t="str">
            <v>(SUB-TOTAL)</v>
          </cell>
          <cell r="D62">
            <v>105907.85</v>
          </cell>
          <cell r="E62">
            <v>2067.36</v>
          </cell>
          <cell r="F62">
            <v>24457.3</v>
          </cell>
          <cell r="G62">
            <v>4811.3900000000003</v>
          </cell>
          <cell r="H62">
            <v>5578.55</v>
          </cell>
          <cell r="I62">
            <v>8537.83</v>
          </cell>
          <cell r="J62">
            <v>11968.37</v>
          </cell>
          <cell r="K62">
            <v>59134.22</v>
          </cell>
          <cell r="L62">
            <v>1206.68</v>
          </cell>
          <cell r="M62">
            <v>9251434.1300000008</v>
          </cell>
          <cell r="N62">
            <v>2085549.07</v>
          </cell>
          <cell r="O62">
            <v>4677.1400000000003</v>
          </cell>
          <cell r="P62">
            <v>13298.73</v>
          </cell>
          <cell r="Q62">
            <v>18621.53</v>
          </cell>
          <cell r="R62">
            <v>140698.25</v>
          </cell>
          <cell r="S62">
            <v>176384.76</v>
          </cell>
          <cell r="V62" t="str">
            <v>(SUB-TOTAL)</v>
          </cell>
          <cell r="W62">
            <v>5381.66</v>
          </cell>
          <cell r="X62">
            <v>689.02</v>
          </cell>
          <cell r="Y62">
            <v>288491.15999999997</v>
          </cell>
          <cell r="Z62">
            <v>8107.62</v>
          </cell>
          <cell r="AA62">
            <v>96933.59</v>
          </cell>
          <cell r="AB62">
            <v>61495.72</v>
          </cell>
          <cell r="AC62">
            <v>3502995.08</v>
          </cell>
          <cell r="AD62">
            <v>745.01</v>
          </cell>
          <cell r="AE62">
            <v>3584.76</v>
          </cell>
          <cell r="AF62">
            <v>2529.61</v>
          </cell>
          <cell r="AG62">
            <v>4434.54</v>
          </cell>
          <cell r="AH62">
            <v>27595.67</v>
          </cell>
          <cell r="AI62">
            <v>0</v>
          </cell>
          <cell r="AJ62">
            <v>0</v>
          </cell>
          <cell r="AK62">
            <v>15917316.600000001</v>
          </cell>
        </row>
        <row r="63">
          <cell r="B63" t="str">
            <v>GRAND TOTAL</v>
          </cell>
          <cell r="D63">
            <v>183374.98</v>
          </cell>
          <cell r="E63">
            <v>3909.28</v>
          </cell>
          <cell r="F63">
            <v>42292.4</v>
          </cell>
          <cell r="G63">
            <v>25945.16</v>
          </cell>
          <cell r="H63">
            <v>7414.42</v>
          </cell>
          <cell r="I63">
            <v>28014.19</v>
          </cell>
          <cell r="J63">
            <v>29717.49</v>
          </cell>
          <cell r="K63">
            <v>64948.82</v>
          </cell>
          <cell r="L63">
            <v>4039.85</v>
          </cell>
          <cell r="M63">
            <v>10099379.560000001</v>
          </cell>
          <cell r="N63">
            <v>2394740.0699999998</v>
          </cell>
          <cell r="O63">
            <v>5723.7</v>
          </cell>
          <cell r="P63">
            <v>36812.78</v>
          </cell>
          <cell r="Q63">
            <v>68581.94</v>
          </cell>
          <cell r="R63">
            <v>171952.87</v>
          </cell>
          <cell r="S63">
            <v>239416.47</v>
          </cell>
          <cell r="V63" t="str">
            <v>GRAND TOTAL</v>
          </cell>
          <cell r="W63">
            <v>144151.09</v>
          </cell>
          <cell r="X63">
            <v>1667.93</v>
          </cell>
          <cell r="Y63">
            <v>372922.15</v>
          </cell>
          <cell r="Z63">
            <v>126546.98</v>
          </cell>
          <cell r="AA63">
            <v>97387.73</v>
          </cell>
          <cell r="AB63">
            <v>80140.61</v>
          </cell>
          <cell r="AC63">
            <v>3906734.26</v>
          </cell>
          <cell r="AD63">
            <v>745.01</v>
          </cell>
          <cell r="AE63">
            <v>16790.36</v>
          </cell>
          <cell r="AF63">
            <v>5107.1000000000004</v>
          </cell>
          <cell r="AG63">
            <v>7457.82</v>
          </cell>
          <cell r="AH63">
            <v>29366.58</v>
          </cell>
          <cell r="AI63">
            <v>0</v>
          </cell>
          <cell r="AJ63">
            <v>0</v>
          </cell>
          <cell r="AK63">
            <v>18195281.600000001</v>
          </cell>
        </row>
        <row r="66">
          <cell r="B66" t="str">
            <v>DEPARTMENTAL COSTING IN JAN ~ JAN' 05</v>
          </cell>
        </row>
        <row r="68">
          <cell r="B68" t="str">
            <v xml:space="preserve">           PT.Kideco Jaya Agung</v>
          </cell>
          <cell r="AK68" t="str">
            <v>(UNIT : U$D)</v>
          </cell>
        </row>
        <row r="69">
          <cell r="B69" t="str">
            <v>Description</v>
          </cell>
          <cell r="D69" t="str">
            <v>General</v>
          </cell>
          <cell r="E69" t="str">
            <v>Personnel</v>
          </cell>
          <cell r="F69" t="str">
            <v>Logistic</v>
          </cell>
          <cell r="G69" t="str">
            <v>Account.</v>
          </cell>
          <cell r="H69" t="str">
            <v>Bpn.Off.</v>
          </cell>
          <cell r="I69" t="str">
            <v>Planning</v>
          </cell>
          <cell r="J69" t="str">
            <v>Develop.</v>
          </cell>
          <cell r="K69" t="str">
            <v>Quality.C</v>
          </cell>
          <cell r="L69" t="str">
            <v>Analys</v>
          </cell>
          <cell r="M69" t="str">
            <v>Production</v>
          </cell>
          <cell r="N69" t="str">
            <v>Trans.</v>
          </cell>
          <cell r="O69" t="str">
            <v>W/Admint</v>
          </cell>
          <cell r="P69" t="str">
            <v>W/Maint.</v>
          </cell>
          <cell r="Q69" t="str">
            <v>Room</v>
          </cell>
          <cell r="R69" t="str">
            <v>Mech</v>
          </cell>
          <cell r="S69" t="str">
            <v>R/Maint.</v>
          </cell>
          <cell r="V69" t="str">
            <v>Description</v>
          </cell>
          <cell r="W69" t="str">
            <v xml:space="preserve"> Elect.</v>
          </cell>
          <cell r="X69" t="str">
            <v xml:space="preserve"> Civil </v>
          </cell>
          <cell r="Y69" t="str">
            <v xml:space="preserve"> Mech.</v>
          </cell>
          <cell r="Z69" t="str">
            <v>Elect.</v>
          </cell>
          <cell r="AA69" t="str">
            <v xml:space="preserve">Civil &amp; </v>
          </cell>
          <cell r="AB69" t="str">
            <v>T/M Adm.</v>
          </cell>
          <cell r="AC69" t="str">
            <v xml:space="preserve">Marine </v>
          </cell>
          <cell r="AD69" t="str">
            <v xml:space="preserve">Marine </v>
          </cell>
          <cell r="AE69" t="str">
            <v>Geology</v>
          </cell>
          <cell r="AF69" t="str">
            <v xml:space="preserve">Boring </v>
          </cell>
          <cell r="AG69" t="str">
            <v>Survey</v>
          </cell>
          <cell r="AH69" t="str">
            <v>Env.</v>
          </cell>
          <cell r="AI69" t="str">
            <v>Prepaid</v>
          </cell>
          <cell r="AJ69" t="str">
            <v>Enviro.</v>
          </cell>
        </row>
        <row r="70">
          <cell r="D70" t="str">
            <v>Affairs</v>
          </cell>
          <cell r="Q70" t="str">
            <v>S/Pile</v>
          </cell>
          <cell r="R70" t="str">
            <v>/Maint.</v>
          </cell>
          <cell r="W70" t="str">
            <v xml:space="preserve"> /Maint.</v>
          </cell>
          <cell r="X70" t="str">
            <v xml:space="preserve"> &amp; Con.</v>
          </cell>
          <cell r="Y70" t="str">
            <v xml:space="preserve"> /Maint.</v>
          </cell>
          <cell r="Z70" t="str">
            <v xml:space="preserve"> /Maint.</v>
          </cell>
          <cell r="AA70" t="str">
            <v xml:space="preserve"> Const.</v>
          </cell>
          <cell r="AD70" t="str">
            <v>Adm.</v>
          </cell>
          <cell r="AI70" t="str">
            <v>Waste(310)</v>
          </cell>
          <cell r="AK70" t="str">
            <v>TOTAL</v>
          </cell>
        </row>
        <row r="71">
          <cell r="D71" t="str">
            <v>110</v>
          </cell>
          <cell r="E71" t="str">
            <v>120</v>
          </cell>
          <cell r="F71" t="str">
            <v>130</v>
          </cell>
          <cell r="G71" t="str">
            <v>140</v>
          </cell>
          <cell r="H71" t="str">
            <v>150</v>
          </cell>
          <cell r="I71" t="str">
            <v>210</v>
          </cell>
          <cell r="J71" t="str">
            <v>220</v>
          </cell>
          <cell r="K71" t="str">
            <v>230</v>
          </cell>
          <cell r="L71" t="str">
            <v>240</v>
          </cell>
          <cell r="M71" t="str">
            <v>310</v>
          </cell>
          <cell r="N71" t="str">
            <v>320</v>
          </cell>
          <cell r="O71" t="str">
            <v>410</v>
          </cell>
          <cell r="P71" t="str">
            <v>420</v>
          </cell>
          <cell r="Q71" t="str">
            <v>500</v>
          </cell>
          <cell r="R71" t="str">
            <v>510</v>
          </cell>
          <cell r="S71" t="str">
            <v>520</v>
          </cell>
          <cell r="W71" t="str">
            <v>530</v>
          </cell>
          <cell r="X71" t="str">
            <v>540</v>
          </cell>
          <cell r="Y71" t="str">
            <v>610</v>
          </cell>
          <cell r="Z71" t="str">
            <v>620</v>
          </cell>
          <cell r="AA71" t="str">
            <v>630</v>
          </cell>
          <cell r="AB71" t="str">
            <v>640</v>
          </cell>
          <cell r="AC71" t="str">
            <v>650</v>
          </cell>
          <cell r="AD71" t="str">
            <v>660</v>
          </cell>
          <cell r="AE71" t="str">
            <v>710</v>
          </cell>
          <cell r="AF71" t="str">
            <v>720</v>
          </cell>
          <cell r="AG71" t="str">
            <v>730</v>
          </cell>
          <cell r="AH71" t="str">
            <v>810</v>
          </cell>
          <cell r="AI71" t="str">
            <v>Norht Area</v>
          </cell>
          <cell r="AJ71" t="str">
            <v>820</v>
          </cell>
        </row>
        <row r="72">
          <cell r="B72" t="str">
            <v>MATERIAL</v>
          </cell>
          <cell r="V72" t="str">
            <v>MATERIAL</v>
          </cell>
        </row>
        <row r="73">
          <cell r="B73" t="str">
            <v>FUEL &amp; OIL</v>
          </cell>
          <cell r="D73">
            <v>24.68</v>
          </cell>
          <cell r="E73">
            <v>0</v>
          </cell>
          <cell r="F73">
            <v>1466.55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255758.84</v>
          </cell>
          <cell r="N73">
            <v>105876.03</v>
          </cell>
          <cell r="O73">
            <v>0</v>
          </cell>
          <cell r="P73">
            <v>7376.7</v>
          </cell>
          <cell r="Q73">
            <v>27448.66</v>
          </cell>
          <cell r="R73">
            <v>1812.35</v>
          </cell>
          <cell r="S73">
            <v>23104.959999999999</v>
          </cell>
          <cell r="V73" t="str">
            <v>FUEL &amp; OIL</v>
          </cell>
          <cell r="W73">
            <v>131556.51999999999</v>
          </cell>
          <cell r="X73">
            <v>0</v>
          </cell>
          <cell r="Y73">
            <v>37214.28</v>
          </cell>
          <cell r="Z73">
            <v>90867.99</v>
          </cell>
          <cell r="AA73">
            <v>0</v>
          </cell>
          <cell r="AB73">
            <v>0</v>
          </cell>
          <cell r="AC73">
            <v>401835.25</v>
          </cell>
          <cell r="AD73">
            <v>0</v>
          </cell>
          <cell r="AE73">
            <v>0</v>
          </cell>
          <cell r="AF73">
            <v>197.55</v>
          </cell>
          <cell r="AG73">
            <v>0</v>
          </cell>
          <cell r="AH73">
            <v>2.57</v>
          </cell>
          <cell r="AK73">
            <v>1084542.9300000002</v>
          </cell>
        </row>
        <row r="74">
          <cell r="B74" t="str">
            <v>CHEMICAL &amp; RUB.</v>
          </cell>
          <cell r="D74">
            <v>0</v>
          </cell>
          <cell r="E74">
            <v>0</v>
          </cell>
          <cell r="F74">
            <v>576.52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5.03</v>
          </cell>
          <cell r="L74">
            <v>0</v>
          </cell>
          <cell r="M74">
            <v>11369.87</v>
          </cell>
          <cell r="N74">
            <v>75536.990000000005</v>
          </cell>
          <cell r="O74">
            <v>0</v>
          </cell>
          <cell r="P74">
            <v>330.69</v>
          </cell>
          <cell r="Q74">
            <v>5126.7700000000004</v>
          </cell>
          <cell r="R74">
            <v>406.43</v>
          </cell>
          <cell r="S74">
            <v>4436.1400000000003</v>
          </cell>
          <cell r="V74" t="str">
            <v>CHEMICAL &amp; RUB.</v>
          </cell>
          <cell r="W74">
            <v>7.58</v>
          </cell>
          <cell r="X74">
            <v>0</v>
          </cell>
          <cell r="Y74">
            <v>4647.33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2131.3200000000002</v>
          </cell>
          <cell r="AG74">
            <v>0</v>
          </cell>
          <cell r="AH74">
            <v>0</v>
          </cell>
          <cell r="AK74">
            <v>104574.67000000001</v>
          </cell>
        </row>
        <row r="75">
          <cell r="B75" t="str">
            <v>H/EQUIP. S/P</v>
          </cell>
          <cell r="D75">
            <v>52.5</v>
          </cell>
          <cell r="E75">
            <v>0</v>
          </cell>
          <cell r="F75">
            <v>374.22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68438.64</v>
          </cell>
          <cell r="N75">
            <v>127777.98</v>
          </cell>
          <cell r="O75">
            <v>0</v>
          </cell>
          <cell r="P75">
            <v>294.88</v>
          </cell>
          <cell r="Q75">
            <v>11227.73</v>
          </cell>
          <cell r="R75">
            <v>51.82</v>
          </cell>
          <cell r="S75">
            <v>11044.69</v>
          </cell>
          <cell r="V75" t="str">
            <v>H/EQUIP. S/P</v>
          </cell>
          <cell r="W75">
            <v>0</v>
          </cell>
          <cell r="X75">
            <v>0</v>
          </cell>
          <cell r="Y75">
            <v>16400.650000000001</v>
          </cell>
          <cell r="Z75">
            <v>0</v>
          </cell>
          <cell r="AA75">
            <v>0</v>
          </cell>
          <cell r="AB75">
            <v>0</v>
          </cell>
          <cell r="AC75">
            <v>571.62</v>
          </cell>
          <cell r="AD75">
            <v>0</v>
          </cell>
          <cell r="AE75">
            <v>0</v>
          </cell>
          <cell r="AF75">
            <v>55.78</v>
          </cell>
          <cell r="AG75">
            <v>0</v>
          </cell>
          <cell r="AH75">
            <v>0</v>
          </cell>
          <cell r="AK75">
            <v>236290.51</v>
          </cell>
        </row>
        <row r="76">
          <cell r="B76" t="str">
            <v>METAL PRODUCT</v>
          </cell>
          <cell r="D76">
            <v>0</v>
          </cell>
          <cell r="E76">
            <v>0</v>
          </cell>
          <cell r="F76">
            <v>16.84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0.53</v>
          </cell>
          <cell r="N76">
            <v>0</v>
          </cell>
          <cell r="O76">
            <v>0</v>
          </cell>
          <cell r="P76">
            <v>10</v>
          </cell>
          <cell r="Q76">
            <v>0</v>
          </cell>
          <cell r="R76">
            <v>303.11</v>
          </cell>
          <cell r="S76">
            <v>1.21</v>
          </cell>
          <cell r="V76" t="str">
            <v>METAL PRODUCT</v>
          </cell>
          <cell r="W76">
            <v>0</v>
          </cell>
          <cell r="X76">
            <v>0</v>
          </cell>
          <cell r="Y76">
            <v>0</v>
          </cell>
          <cell r="Z76">
            <v>1866.52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K76">
            <v>2198.21</v>
          </cell>
        </row>
        <row r="77">
          <cell r="B77" t="str">
            <v>BLD MATERIAL</v>
          </cell>
          <cell r="D77">
            <v>0</v>
          </cell>
          <cell r="E77">
            <v>0</v>
          </cell>
          <cell r="F77">
            <v>0.9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5.38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6.46</v>
          </cell>
          <cell r="S77">
            <v>8.4</v>
          </cell>
          <cell r="V77" t="str">
            <v>BLD MATERIAL</v>
          </cell>
          <cell r="W77">
            <v>0</v>
          </cell>
          <cell r="X77">
            <v>0</v>
          </cell>
          <cell r="Y77">
            <v>4.41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3.44</v>
          </cell>
          <cell r="AF77">
            <v>0</v>
          </cell>
          <cell r="AG77">
            <v>0</v>
          </cell>
          <cell r="AH77">
            <v>15.5</v>
          </cell>
          <cell r="AK77">
            <v>44.49</v>
          </cell>
        </row>
        <row r="78">
          <cell r="B78" t="str">
            <v>MACHINARY S/P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439.62</v>
          </cell>
          <cell r="N78">
            <v>0</v>
          </cell>
          <cell r="O78">
            <v>0</v>
          </cell>
          <cell r="P78">
            <v>349.84</v>
          </cell>
          <cell r="Q78">
            <v>0</v>
          </cell>
          <cell r="R78">
            <v>8749.0499999999993</v>
          </cell>
          <cell r="S78">
            <v>0</v>
          </cell>
          <cell r="V78" t="str">
            <v>MACHINARY S/P</v>
          </cell>
          <cell r="W78">
            <v>0</v>
          </cell>
          <cell r="X78">
            <v>0</v>
          </cell>
          <cell r="Y78">
            <v>4745.6000000000004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K78">
            <v>14284.109999999999</v>
          </cell>
        </row>
        <row r="79">
          <cell r="B79" t="str">
            <v>ELECTRICITY</v>
          </cell>
          <cell r="D79">
            <v>40.28</v>
          </cell>
          <cell r="E79">
            <v>0</v>
          </cell>
          <cell r="F79">
            <v>4.83</v>
          </cell>
          <cell r="G79">
            <v>0</v>
          </cell>
          <cell r="H79">
            <v>0</v>
          </cell>
          <cell r="I79">
            <v>0</v>
          </cell>
          <cell r="J79">
            <v>3.77</v>
          </cell>
          <cell r="K79">
            <v>0</v>
          </cell>
          <cell r="L79">
            <v>0</v>
          </cell>
          <cell r="M79">
            <v>817.06</v>
          </cell>
          <cell r="N79">
            <v>0</v>
          </cell>
          <cell r="O79">
            <v>0</v>
          </cell>
          <cell r="P79">
            <v>39.49</v>
          </cell>
          <cell r="Q79">
            <v>364.22</v>
          </cell>
          <cell r="R79">
            <v>172.78</v>
          </cell>
          <cell r="S79">
            <v>1042.53</v>
          </cell>
          <cell r="V79" t="str">
            <v>ELECTRICITY</v>
          </cell>
          <cell r="W79">
            <v>1039.01</v>
          </cell>
          <cell r="X79">
            <v>0</v>
          </cell>
          <cell r="Y79">
            <v>1039.92</v>
          </cell>
          <cell r="Z79">
            <v>3256.79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7.18</v>
          </cell>
          <cell r="AF79">
            <v>0</v>
          </cell>
          <cell r="AG79">
            <v>0</v>
          </cell>
          <cell r="AH79">
            <v>0</v>
          </cell>
          <cell r="AK79">
            <v>7827.8600000000006</v>
          </cell>
        </row>
        <row r="80">
          <cell r="B80" t="str">
            <v>TOOL &amp; FURN.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2.5299999999999998</v>
          </cell>
          <cell r="N80">
            <v>0</v>
          </cell>
          <cell r="O80">
            <v>0</v>
          </cell>
          <cell r="P80">
            <v>2.5299999999999998</v>
          </cell>
          <cell r="Q80">
            <v>0</v>
          </cell>
          <cell r="R80">
            <v>1655.88</v>
          </cell>
          <cell r="S80">
            <v>289.47000000000003</v>
          </cell>
          <cell r="V80" t="str">
            <v>TOOL &amp; FURN.</v>
          </cell>
          <cell r="W80">
            <v>0</v>
          </cell>
          <cell r="X80">
            <v>0</v>
          </cell>
          <cell r="Y80">
            <v>7223.16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7.58</v>
          </cell>
          <cell r="AG80">
            <v>0</v>
          </cell>
          <cell r="AH80">
            <v>0</v>
          </cell>
          <cell r="AK80">
            <v>9181.15</v>
          </cell>
        </row>
        <row r="81">
          <cell r="B81" t="str">
            <v>CON. MATERIAL</v>
          </cell>
          <cell r="D81">
            <v>5.52</v>
          </cell>
          <cell r="E81">
            <v>0</v>
          </cell>
          <cell r="F81">
            <v>13.55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2</v>
          </cell>
          <cell r="L81">
            <v>0</v>
          </cell>
          <cell r="M81">
            <v>259.24</v>
          </cell>
          <cell r="N81">
            <v>0</v>
          </cell>
          <cell r="O81">
            <v>0</v>
          </cell>
          <cell r="P81">
            <v>85.55</v>
          </cell>
          <cell r="Q81">
            <v>9.1199999999999992</v>
          </cell>
          <cell r="R81">
            <v>381.75</v>
          </cell>
          <cell r="S81">
            <v>557.20000000000005</v>
          </cell>
          <cell r="V81" t="str">
            <v>CON. MATERIAL</v>
          </cell>
          <cell r="W81">
            <v>29.81</v>
          </cell>
          <cell r="X81">
            <v>0</v>
          </cell>
          <cell r="Y81">
            <v>1662.14</v>
          </cell>
          <cell r="Z81">
            <v>8.07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K81">
            <v>3013.9500000000003</v>
          </cell>
        </row>
        <row r="82">
          <cell r="B82" t="str">
            <v>BLASTING MATERIAL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476288.41999999993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V82" t="str">
            <v>BLASTING MATERIAL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K82">
            <v>476288.41999999993</v>
          </cell>
        </row>
        <row r="83">
          <cell r="B83" t="str">
            <v>(SUB-TOTAL)</v>
          </cell>
          <cell r="D83">
            <v>122.98</v>
          </cell>
          <cell r="E83">
            <v>0</v>
          </cell>
          <cell r="F83">
            <v>2453.41</v>
          </cell>
          <cell r="G83">
            <v>0</v>
          </cell>
          <cell r="H83">
            <v>0</v>
          </cell>
          <cell r="I83">
            <v>0</v>
          </cell>
          <cell r="J83">
            <v>3.77</v>
          </cell>
          <cell r="K83">
            <v>7.03</v>
          </cell>
          <cell r="L83">
            <v>0</v>
          </cell>
          <cell r="M83">
            <v>813380.13</v>
          </cell>
          <cell r="N83">
            <v>309191</v>
          </cell>
          <cell r="O83">
            <v>0</v>
          </cell>
          <cell r="P83">
            <v>8489.68</v>
          </cell>
          <cell r="Q83">
            <v>44176.5</v>
          </cell>
          <cell r="R83">
            <v>13539.63</v>
          </cell>
          <cell r="S83">
            <v>40484.6</v>
          </cell>
          <cell r="V83" t="str">
            <v>(SUB-TOTAL)</v>
          </cell>
          <cell r="W83">
            <v>132632.92000000001</v>
          </cell>
          <cell r="X83">
            <v>0</v>
          </cell>
          <cell r="Y83">
            <v>72937.490000000005</v>
          </cell>
          <cell r="Z83">
            <v>95999.37</v>
          </cell>
          <cell r="AA83">
            <v>0</v>
          </cell>
          <cell r="AB83">
            <v>0</v>
          </cell>
          <cell r="AC83">
            <v>402406.87</v>
          </cell>
          <cell r="AD83">
            <v>0</v>
          </cell>
          <cell r="AE83">
            <v>10.62</v>
          </cell>
          <cell r="AF83">
            <v>2392.23</v>
          </cell>
          <cell r="AG83">
            <v>0</v>
          </cell>
          <cell r="AH83">
            <v>18.07</v>
          </cell>
          <cell r="AI83">
            <v>0</v>
          </cell>
          <cell r="AJ83">
            <v>0</v>
          </cell>
          <cell r="AK83">
            <v>1938246.3</v>
          </cell>
        </row>
        <row r="84">
          <cell r="B84" t="str">
            <v>LABOUR</v>
          </cell>
          <cell r="V84" t="str">
            <v>LABOUR</v>
          </cell>
        </row>
        <row r="85">
          <cell r="B85" t="str">
            <v>SALARIES KOR.</v>
          </cell>
          <cell r="D85">
            <v>50350</v>
          </cell>
          <cell r="E85">
            <v>0</v>
          </cell>
          <cell r="F85">
            <v>7586</v>
          </cell>
          <cell r="G85">
            <v>19988</v>
          </cell>
          <cell r="H85">
            <v>0</v>
          </cell>
          <cell r="I85">
            <v>13645</v>
          </cell>
          <cell r="J85">
            <v>15279</v>
          </cell>
          <cell r="K85">
            <v>5196</v>
          </cell>
          <cell r="L85">
            <v>0</v>
          </cell>
          <cell r="M85">
            <v>29056</v>
          </cell>
          <cell r="N85">
            <v>0</v>
          </cell>
          <cell r="O85">
            <v>0</v>
          </cell>
          <cell r="P85">
            <v>7150</v>
          </cell>
          <cell r="Q85">
            <v>0</v>
          </cell>
          <cell r="R85">
            <v>7215</v>
          </cell>
          <cell r="S85">
            <v>8991</v>
          </cell>
          <cell r="V85" t="str">
            <v>SALARIES KOR.</v>
          </cell>
          <cell r="W85">
            <v>0</v>
          </cell>
          <cell r="X85">
            <v>0</v>
          </cell>
          <cell r="Y85">
            <v>0</v>
          </cell>
          <cell r="Z85">
            <v>10217</v>
          </cell>
          <cell r="AA85">
            <v>0</v>
          </cell>
          <cell r="AB85">
            <v>14880</v>
          </cell>
          <cell r="AC85">
            <v>0</v>
          </cell>
          <cell r="AD85">
            <v>0</v>
          </cell>
          <cell r="AE85">
            <v>9502</v>
          </cell>
          <cell r="AF85">
            <v>0</v>
          </cell>
          <cell r="AG85">
            <v>0</v>
          </cell>
          <cell r="AH85">
            <v>0</v>
          </cell>
          <cell r="AK85">
            <v>199055</v>
          </cell>
        </row>
        <row r="86">
          <cell r="B86" t="str">
            <v xml:space="preserve">         INDO.</v>
          </cell>
          <cell r="D86">
            <v>2711.52</v>
          </cell>
          <cell r="E86">
            <v>1631.58</v>
          </cell>
          <cell r="F86">
            <v>372.77</v>
          </cell>
          <cell r="G86">
            <v>447.43</v>
          </cell>
          <cell r="H86">
            <v>424.76</v>
          </cell>
          <cell r="I86">
            <v>1218.6199999999999</v>
          </cell>
          <cell r="J86">
            <v>1734.58</v>
          </cell>
          <cell r="K86">
            <v>0</v>
          </cell>
          <cell r="L86">
            <v>0</v>
          </cell>
          <cell r="M86">
            <v>4061.97</v>
          </cell>
          <cell r="N86">
            <v>0</v>
          </cell>
          <cell r="O86">
            <v>1046.56</v>
          </cell>
          <cell r="P86">
            <v>3587.71</v>
          </cell>
          <cell r="Q86">
            <v>526.07000000000005</v>
          </cell>
          <cell r="R86">
            <v>1024.55</v>
          </cell>
          <cell r="S86">
            <v>1234.57</v>
          </cell>
          <cell r="V86" t="str">
            <v xml:space="preserve">         INDO.</v>
          </cell>
          <cell r="W86">
            <v>1328.29</v>
          </cell>
          <cell r="X86">
            <v>0</v>
          </cell>
          <cell r="Y86">
            <v>1936.48</v>
          </cell>
          <cell r="Z86">
            <v>2068.31</v>
          </cell>
          <cell r="AA86">
            <v>454.14</v>
          </cell>
          <cell r="AB86">
            <v>92.03</v>
          </cell>
          <cell r="AC86">
            <v>914.96</v>
          </cell>
          <cell r="AD86">
            <v>0</v>
          </cell>
          <cell r="AE86">
            <v>392.47</v>
          </cell>
          <cell r="AF86">
            <v>0</v>
          </cell>
          <cell r="AG86">
            <v>570.47</v>
          </cell>
          <cell r="AH86">
            <v>1507</v>
          </cell>
          <cell r="AK86">
            <v>29286.84</v>
          </cell>
        </row>
        <row r="87">
          <cell r="B87" t="str">
            <v>WAGES    INDO.</v>
          </cell>
          <cell r="D87">
            <v>17819.009999999998</v>
          </cell>
          <cell r="E87">
            <v>210.34</v>
          </cell>
          <cell r="F87">
            <v>6884.55</v>
          </cell>
          <cell r="G87">
            <v>698.34</v>
          </cell>
          <cell r="H87">
            <v>1411.11</v>
          </cell>
          <cell r="I87">
            <v>4612.74</v>
          </cell>
          <cell r="J87">
            <v>731.77</v>
          </cell>
          <cell r="K87">
            <v>611.57000000000005</v>
          </cell>
          <cell r="L87">
            <v>2833.17</v>
          </cell>
          <cell r="M87">
            <v>1447.33</v>
          </cell>
          <cell r="N87">
            <v>0</v>
          </cell>
          <cell r="O87">
            <v>0</v>
          </cell>
          <cell r="P87">
            <v>4286.66</v>
          </cell>
          <cell r="Q87">
            <v>5257.84</v>
          </cell>
          <cell r="R87">
            <v>9475.44</v>
          </cell>
          <cell r="S87">
            <v>12321.54</v>
          </cell>
          <cell r="V87" t="str">
            <v>WAGES    INDO.</v>
          </cell>
          <cell r="W87">
            <v>4808.22</v>
          </cell>
          <cell r="X87">
            <v>978.91</v>
          </cell>
          <cell r="Y87">
            <v>9557.02</v>
          </cell>
          <cell r="Z87">
            <v>10154.68</v>
          </cell>
          <cell r="AA87">
            <v>0</v>
          </cell>
          <cell r="AB87">
            <v>3672.86</v>
          </cell>
          <cell r="AC87">
            <v>417.35</v>
          </cell>
          <cell r="AD87">
            <v>0</v>
          </cell>
          <cell r="AE87">
            <v>1559.99</v>
          </cell>
          <cell r="AF87">
            <v>185.26</v>
          </cell>
          <cell r="AG87">
            <v>2452.81</v>
          </cell>
          <cell r="AH87">
            <v>245.84</v>
          </cell>
          <cell r="AK87">
            <v>102634.35000000002</v>
          </cell>
        </row>
        <row r="88">
          <cell r="B88" t="str">
            <v>BONUS    KOR.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V88" t="str">
            <v>BONUS    KOR.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K88">
            <v>0</v>
          </cell>
        </row>
        <row r="89">
          <cell r="B89" t="str">
            <v xml:space="preserve">         INDO.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V89" t="str">
            <v xml:space="preserve">         INDO.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K89">
            <v>0</v>
          </cell>
        </row>
        <row r="90">
          <cell r="B90" t="str">
            <v>S/PAY    KOR.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V90" t="str">
            <v>S/PAY    KOR.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K90">
            <v>0</v>
          </cell>
        </row>
        <row r="91">
          <cell r="B91" t="str">
            <v xml:space="preserve">         INDO.</v>
          </cell>
          <cell r="D91">
            <v>1362.95</v>
          </cell>
          <cell r="E91">
            <v>0</v>
          </cell>
          <cell r="F91">
            <v>538.37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V91" t="str">
            <v xml:space="preserve">         INDO.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1740.52</v>
          </cell>
          <cell r="AF91">
            <v>0</v>
          </cell>
          <cell r="AG91">
            <v>0</v>
          </cell>
          <cell r="AH91">
            <v>0</v>
          </cell>
          <cell r="AK91">
            <v>3641.84</v>
          </cell>
        </row>
        <row r="92">
          <cell r="B92" t="str">
            <v>MIS. SALARIES</v>
          </cell>
          <cell r="D92">
            <v>5100.67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V92" t="str">
            <v>MIS. SALARIES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K92">
            <v>5100.67</v>
          </cell>
        </row>
        <row r="93">
          <cell r="B93" t="str">
            <v>(SUB-TOTAL)</v>
          </cell>
          <cell r="D93">
            <v>77344.149999999994</v>
          </cell>
          <cell r="E93">
            <v>1841.92</v>
          </cell>
          <cell r="F93">
            <v>15381.69</v>
          </cell>
          <cell r="G93">
            <v>21133.77</v>
          </cell>
          <cell r="H93">
            <v>1835.87</v>
          </cell>
          <cell r="I93">
            <v>19476.36</v>
          </cell>
          <cell r="J93">
            <v>17745.349999999999</v>
          </cell>
          <cell r="K93">
            <v>5807.57</v>
          </cell>
          <cell r="L93">
            <v>2833.17</v>
          </cell>
          <cell r="M93">
            <v>34565.300000000003</v>
          </cell>
          <cell r="N93">
            <v>0</v>
          </cell>
          <cell r="O93">
            <v>1046.56</v>
          </cell>
          <cell r="P93">
            <v>15024.37</v>
          </cell>
          <cell r="Q93">
            <v>5783.91</v>
          </cell>
          <cell r="R93">
            <v>17714.990000000002</v>
          </cell>
          <cell r="S93">
            <v>22547.11</v>
          </cell>
          <cell r="V93" t="str">
            <v>(SUB-TOTAL)</v>
          </cell>
          <cell r="W93">
            <v>6136.51</v>
          </cell>
          <cell r="X93">
            <v>978.91</v>
          </cell>
          <cell r="Y93">
            <v>11493.5</v>
          </cell>
          <cell r="Z93">
            <v>22439.99</v>
          </cell>
          <cell r="AA93">
            <v>454.14</v>
          </cell>
          <cell r="AB93">
            <v>18644.89</v>
          </cell>
          <cell r="AC93">
            <v>1332.31</v>
          </cell>
          <cell r="AD93">
            <v>0</v>
          </cell>
          <cell r="AE93">
            <v>13194.98</v>
          </cell>
          <cell r="AF93">
            <v>185.26</v>
          </cell>
          <cell r="AG93">
            <v>3023.28</v>
          </cell>
          <cell r="AH93">
            <v>1752.84</v>
          </cell>
          <cell r="AI93">
            <v>0</v>
          </cell>
          <cell r="AJ93">
            <v>0</v>
          </cell>
          <cell r="AK93">
            <v>339718.7</v>
          </cell>
        </row>
        <row r="94">
          <cell r="B94" t="str">
            <v>OVER HEAD</v>
          </cell>
          <cell r="V94" t="str">
            <v>OVER HEAD</v>
          </cell>
        </row>
        <row r="95">
          <cell r="B95" t="str">
            <v>ELECTRICITY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V95" t="str">
            <v>ELECTRICITY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K95">
            <v>0</v>
          </cell>
        </row>
        <row r="96">
          <cell r="B96" t="str">
            <v>UTILITIES</v>
          </cell>
          <cell r="D96">
            <v>2368.25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V96" t="str">
            <v>UTILITIES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K96">
            <v>2368.25</v>
          </cell>
        </row>
        <row r="97">
          <cell r="B97" t="str">
            <v xml:space="preserve">REPAIR </v>
          </cell>
          <cell r="D97">
            <v>454.94</v>
          </cell>
          <cell r="E97">
            <v>0</v>
          </cell>
          <cell r="F97">
            <v>0</v>
          </cell>
          <cell r="G97">
            <v>0</v>
          </cell>
          <cell r="H97">
            <v>40.36</v>
          </cell>
          <cell r="I97">
            <v>0</v>
          </cell>
          <cell r="J97">
            <v>2068.19</v>
          </cell>
          <cell r="K97">
            <v>0</v>
          </cell>
          <cell r="L97">
            <v>0</v>
          </cell>
          <cell r="M97">
            <v>5483.3</v>
          </cell>
          <cell r="N97">
            <v>0</v>
          </cell>
          <cell r="O97">
            <v>0</v>
          </cell>
          <cell r="P97">
            <v>110.45</v>
          </cell>
          <cell r="Q97">
            <v>23.64</v>
          </cell>
          <cell r="R97">
            <v>25395.69</v>
          </cell>
          <cell r="S97">
            <v>9917.6299999999992</v>
          </cell>
          <cell r="V97" t="str">
            <v xml:space="preserve">REPAIR </v>
          </cell>
          <cell r="W97">
            <v>0</v>
          </cell>
          <cell r="X97">
            <v>0</v>
          </cell>
          <cell r="Y97">
            <v>10753.49</v>
          </cell>
          <cell r="Z97">
            <v>42.36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K97">
            <v>54290.049999999996</v>
          </cell>
        </row>
        <row r="98">
          <cell r="B98" t="str">
            <v>CONSUMABLE SUP.</v>
          </cell>
          <cell r="D98">
            <v>1190.42</v>
          </cell>
          <cell r="E98">
            <v>0</v>
          </cell>
          <cell r="F98">
            <v>47.78</v>
          </cell>
          <cell r="G98">
            <v>48.44</v>
          </cell>
          <cell r="H98">
            <v>110.7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25.83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71.03</v>
          </cell>
          <cell r="V98" t="str">
            <v>CONSUMABLE SUP.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K98">
            <v>1494.2</v>
          </cell>
        </row>
        <row r="99">
          <cell r="B99" t="str">
            <v>STATIONERY</v>
          </cell>
          <cell r="D99">
            <v>49.46</v>
          </cell>
          <cell r="E99">
            <v>0</v>
          </cell>
          <cell r="F99">
            <v>0</v>
          </cell>
          <cell r="G99">
            <v>0</v>
          </cell>
          <cell r="H99">
            <v>96.14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80.73</v>
          </cell>
          <cell r="S99">
            <v>0</v>
          </cell>
          <cell r="V99" t="str">
            <v>STATIONERY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35.03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K99">
            <v>261.36</v>
          </cell>
        </row>
        <row r="100">
          <cell r="B100" t="str">
            <v>EMPLOYEE RE.</v>
          </cell>
          <cell r="D100">
            <v>21670.68</v>
          </cell>
          <cell r="E100">
            <v>765.08</v>
          </cell>
          <cell r="F100">
            <v>2086.42</v>
          </cell>
          <cell r="G100">
            <v>654.88</v>
          </cell>
          <cell r="H100">
            <v>618.57000000000005</v>
          </cell>
          <cell r="I100">
            <v>1070.3599999999999</v>
          </cell>
          <cell r="J100">
            <v>484.32</v>
          </cell>
          <cell r="K100">
            <v>91.5</v>
          </cell>
          <cell r="L100">
            <v>443.06</v>
          </cell>
          <cell r="M100">
            <v>1565.88</v>
          </cell>
          <cell r="N100">
            <v>0</v>
          </cell>
          <cell r="O100">
            <v>96.02</v>
          </cell>
          <cell r="P100">
            <v>1183.0999999999999</v>
          </cell>
          <cell r="Q100">
            <v>750.59</v>
          </cell>
          <cell r="R100">
            <v>2101.1799999999998</v>
          </cell>
          <cell r="S100">
            <v>3627.01</v>
          </cell>
          <cell r="V100" t="str">
            <v>EMPLOYEE RE.</v>
          </cell>
          <cell r="W100">
            <v>792.14</v>
          </cell>
          <cell r="X100">
            <v>157.80000000000001</v>
          </cell>
          <cell r="Y100">
            <v>1697.42</v>
          </cell>
          <cell r="Z100">
            <v>1741.66</v>
          </cell>
          <cell r="AA100">
            <v>55.33</v>
          </cell>
          <cell r="AB100">
            <v>5100.71</v>
          </cell>
          <cell r="AC100">
            <v>258.02</v>
          </cell>
          <cell r="AD100">
            <v>0</v>
          </cell>
          <cell r="AE100">
            <v>626.84</v>
          </cell>
          <cell r="AF100">
            <v>53.82</v>
          </cell>
          <cell r="AG100">
            <v>713.78</v>
          </cell>
          <cell r="AH100">
            <v>729.13</v>
          </cell>
          <cell r="AK100">
            <v>49135.299999999996</v>
          </cell>
        </row>
        <row r="101">
          <cell r="B101" t="str">
            <v>TRA. &amp; EDUC.</v>
          </cell>
          <cell r="D101">
            <v>5058.84</v>
          </cell>
          <cell r="E101">
            <v>171.96</v>
          </cell>
          <cell r="F101">
            <v>1199.01</v>
          </cell>
          <cell r="G101">
            <v>178.42</v>
          </cell>
          <cell r="H101">
            <v>0</v>
          </cell>
          <cell r="I101">
            <v>0</v>
          </cell>
          <cell r="J101">
            <v>787.5</v>
          </cell>
          <cell r="K101">
            <v>0</v>
          </cell>
          <cell r="L101">
            <v>0</v>
          </cell>
          <cell r="M101">
            <v>129.16999999999999</v>
          </cell>
          <cell r="N101">
            <v>0</v>
          </cell>
          <cell r="O101">
            <v>725</v>
          </cell>
          <cell r="P101">
            <v>0</v>
          </cell>
          <cell r="Q101">
            <v>0</v>
          </cell>
          <cell r="R101">
            <v>438.27</v>
          </cell>
          <cell r="S101">
            <v>0</v>
          </cell>
          <cell r="V101" t="str">
            <v>TRA. &amp; EDUC.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185.68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64.59</v>
          </cell>
          <cell r="AH101">
            <v>0</v>
          </cell>
          <cell r="AK101">
            <v>8938.4400000000023</v>
          </cell>
        </row>
        <row r="102">
          <cell r="B102" t="str">
            <v>O/T M/CHARGE</v>
          </cell>
          <cell r="D102">
            <v>447.47</v>
          </cell>
          <cell r="E102">
            <v>0</v>
          </cell>
          <cell r="F102">
            <v>248.01</v>
          </cell>
          <cell r="G102">
            <v>0</v>
          </cell>
          <cell r="H102">
            <v>10.76</v>
          </cell>
          <cell r="I102">
            <v>298.44</v>
          </cell>
          <cell r="J102">
            <v>0</v>
          </cell>
          <cell r="K102">
            <v>180.84</v>
          </cell>
          <cell r="L102">
            <v>0</v>
          </cell>
          <cell r="M102">
            <v>263.51</v>
          </cell>
          <cell r="N102">
            <v>0</v>
          </cell>
          <cell r="O102">
            <v>114.64</v>
          </cell>
          <cell r="P102">
            <v>0</v>
          </cell>
          <cell r="Q102">
            <v>0</v>
          </cell>
          <cell r="R102">
            <v>844.78</v>
          </cell>
          <cell r="S102">
            <v>0</v>
          </cell>
          <cell r="V102" t="str">
            <v>O/T M/CHARGE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2071.91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167.92</v>
          </cell>
          <cell r="AH102">
            <v>41.77</v>
          </cell>
          <cell r="AK102">
            <v>4690.05</v>
          </cell>
        </row>
        <row r="103">
          <cell r="B103" t="str">
            <v>DEPRECIATION</v>
          </cell>
          <cell r="D103">
            <v>17184</v>
          </cell>
          <cell r="E103">
            <v>110.13</v>
          </cell>
          <cell r="F103">
            <v>3415.57</v>
          </cell>
          <cell r="G103">
            <v>50.99</v>
          </cell>
          <cell r="H103">
            <v>1058.26</v>
          </cell>
          <cell r="I103">
            <v>3909.62</v>
          </cell>
          <cell r="J103">
            <v>300.37</v>
          </cell>
          <cell r="K103">
            <v>8331.2999999999993</v>
          </cell>
          <cell r="L103">
            <v>0</v>
          </cell>
          <cell r="M103">
            <v>307144.2</v>
          </cell>
          <cell r="N103">
            <v>35093.72</v>
          </cell>
          <cell r="O103">
            <v>3654.49</v>
          </cell>
          <cell r="P103">
            <v>8045.51</v>
          </cell>
          <cell r="Q103">
            <v>9843.17</v>
          </cell>
          <cell r="R103">
            <v>102705.08</v>
          </cell>
          <cell r="S103">
            <v>155082.94</v>
          </cell>
          <cell r="V103" t="str">
            <v>DEPRECIATION</v>
          </cell>
          <cell r="W103">
            <v>4151.21</v>
          </cell>
          <cell r="X103">
            <v>25.94</v>
          </cell>
          <cell r="Y103">
            <v>251172.75</v>
          </cell>
          <cell r="Z103">
            <v>4692.0600000000004</v>
          </cell>
          <cell r="AA103">
            <v>96838.6</v>
          </cell>
          <cell r="AB103">
            <v>4182.99</v>
          </cell>
          <cell r="AC103">
            <v>52407.28</v>
          </cell>
          <cell r="AD103">
            <v>8.7100000000000009</v>
          </cell>
          <cell r="AE103">
            <v>595.69000000000005</v>
          </cell>
          <cell r="AF103">
            <v>2113.69</v>
          </cell>
          <cell r="AG103">
            <v>261.23</v>
          </cell>
          <cell r="AH103">
            <v>2308.31</v>
          </cell>
          <cell r="AK103">
            <v>1074687.8099999998</v>
          </cell>
        </row>
        <row r="104">
          <cell r="B104" t="str">
            <v>SUBSCRIPTION</v>
          </cell>
          <cell r="D104">
            <v>1085.5999999999999</v>
          </cell>
          <cell r="E104">
            <v>0</v>
          </cell>
          <cell r="F104">
            <v>247.58</v>
          </cell>
          <cell r="G104">
            <v>0</v>
          </cell>
          <cell r="H104">
            <v>19.43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9.6999999999999993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144.78</v>
          </cell>
          <cell r="V104" t="str">
            <v>SUBSCRIPTION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324.47000000000003</v>
          </cell>
          <cell r="AC104">
            <v>0</v>
          </cell>
          <cell r="AD104">
            <v>0</v>
          </cell>
          <cell r="AE104">
            <v>8.2899999999999991</v>
          </cell>
          <cell r="AF104">
            <v>0</v>
          </cell>
          <cell r="AG104">
            <v>32.6</v>
          </cell>
          <cell r="AH104">
            <v>0</v>
          </cell>
          <cell r="AK104">
            <v>1872.4499999999998</v>
          </cell>
        </row>
        <row r="105">
          <cell r="B105" t="str">
            <v>TRAVEL</v>
          </cell>
          <cell r="D105">
            <v>3776.07</v>
          </cell>
          <cell r="E105">
            <v>50.05</v>
          </cell>
          <cell r="F105">
            <v>234.2</v>
          </cell>
          <cell r="G105">
            <v>2667.13</v>
          </cell>
          <cell r="H105">
            <v>1793.1</v>
          </cell>
          <cell r="I105">
            <v>1824.77</v>
          </cell>
          <cell r="J105">
            <v>854.02</v>
          </cell>
          <cell r="K105">
            <v>0</v>
          </cell>
          <cell r="L105">
            <v>0</v>
          </cell>
          <cell r="M105">
            <v>639.91999999999996</v>
          </cell>
          <cell r="N105">
            <v>0</v>
          </cell>
          <cell r="O105">
            <v>0</v>
          </cell>
          <cell r="P105">
            <v>22.6</v>
          </cell>
          <cell r="Q105">
            <v>0</v>
          </cell>
          <cell r="R105">
            <v>0</v>
          </cell>
          <cell r="S105">
            <v>1313.79</v>
          </cell>
          <cell r="V105" t="str">
            <v>TRAVEL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3252.45</v>
          </cell>
          <cell r="AC105">
            <v>0</v>
          </cell>
          <cell r="AD105">
            <v>0</v>
          </cell>
          <cell r="AE105">
            <v>630</v>
          </cell>
          <cell r="AF105">
            <v>0</v>
          </cell>
          <cell r="AG105">
            <v>547.64</v>
          </cell>
          <cell r="AH105">
            <v>9.15</v>
          </cell>
          <cell r="AK105">
            <v>17614.890000000003</v>
          </cell>
        </row>
        <row r="106">
          <cell r="B106" t="str">
            <v>VEHICLE OPE.</v>
          </cell>
          <cell r="D106">
            <v>5362.76</v>
          </cell>
          <cell r="E106">
            <v>0</v>
          </cell>
          <cell r="F106">
            <v>357.71</v>
          </cell>
          <cell r="G106">
            <v>0</v>
          </cell>
          <cell r="H106">
            <v>559.87</v>
          </cell>
          <cell r="I106">
            <v>184.73</v>
          </cell>
          <cell r="J106">
            <v>496.39</v>
          </cell>
          <cell r="K106">
            <v>711.39</v>
          </cell>
          <cell r="L106">
            <v>0</v>
          </cell>
          <cell r="M106">
            <v>1662.12</v>
          </cell>
          <cell r="N106">
            <v>0</v>
          </cell>
          <cell r="O106">
            <v>0</v>
          </cell>
          <cell r="P106">
            <v>616.12</v>
          </cell>
          <cell r="Q106">
            <v>0</v>
          </cell>
          <cell r="R106">
            <v>2109.09</v>
          </cell>
          <cell r="S106">
            <v>571.70000000000005</v>
          </cell>
          <cell r="V106" t="str">
            <v>VEHICLE OPE.</v>
          </cell>
          <cell r="W106">
            <v>71.680000000000007</v>
          </cell>
          <cell r="X106">
            <v>0</v>
          </cell>
          <cell r="Y106">
            <v>206.61</v>
          </cell>
          <cell r="Z106">
            <v>0</v>
          </cell>
          <cell r="AA106">
            <v>0</v>
          </cell>
          <cell r="AB106">
            <v>607.95000000000005</v>
          </cell>
          <cell r="AC106">
            <v>288.67</v>
          </cell>
          <cell r="AD106">
            <v>0</v>
          </cell>
          <cell r="AE106">
            <v>495.82</v>
          </cell>
          <cell r="AF106">
            <v>0</v>
          </cell>
          <cell r="AG106">
            <v>0</v>
          </cell>
          <cell r="AH106">
            <v>1885.24</v>
          </cell>
          <cell r="AK106">
            <v>16187.850000000004</v>
          </cell>
        </row>
        <row r="107">
          <cell r="B107" t="str">
            <v>COMMUNICATIONS</v>
          </cell>
          <cell r="D107">
            <v>307.77</v>
          </cell>
          <cell r="E107">
            <v>0</v>
          </cell>
          <cell r="F107">
            <v>0</v>
          </cell>
          <cell r="G107">
            <v>25.89</v>
          </cell>
          <cell r="H107">
            <v>451.74</v>
          </cell>
          <cell r="I107">
            <v>0</v>
          </cell>
          <cell r="J107">
            <v>31.91</v>
          </cell>
          <cell r="K107">
            <v>0</v>
          </cell>
          <cell r="L107">
            <v>0</v>
          </cell>
          <cell r="M107">
            <v>92.44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V107" t="str">
            <v>COMMUNICATIONS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0.43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K107">
            <v>910.18</v>
          </cell>
        </row>
        <row r="108">
          <cell r="B108" t="str">
            <v>CONV. &amp; CONF.</v>
          </cell>
          <cell r="D108">
            <v>5138.2700000000004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124.71</v>
          </cell>
          <cell r="N108">
            <v>0</v>
          </cell>
          <cell r="O108">
            <v>0</v>
          </cell>
          <cell r="P108">
            <v>43.54</v>
          </cell>
          <cell r="Q108">
            <v>4.2</v>
          </cell>
          <cell r="R108">
            <v>305.52</v>
          </cell>
          <cell r="S108">
            <v>43.49</v>
          </cell>
          <cell r="V108" t="str">
            <v>CONV. &amp; CONF.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K108">
            <v>5659.73</v>
          </cell>
        </row>
        <row r="109">
          <cell r="B109" t="str">
            <v>INSURANCE</v>
          </cell>
          <cell r="D109">
            <v>761.51</v>
          </cell>
          <cell r="E109">
            <v>90.49</v>
          </cell>
          <cell r="F109">
            <v>1408.38</v>
          </cell>
          <cell r="G109">
            <v>129.27000000000001</v>
          </cell>
          <cell r="H109">
            <v>48.24</v>
          </cell>
          <cell r="I109">
            <v>252.46</v>
          </cell>
          <cell r="J109">
            <v>149.49</v>
          </cell>
          <cell r="K109">
            <v>71.33</v>
          </cell>
          <cell r="L109">
            <v>84.03</v>
          </cell>
          <cell r="M109">
            <v>410.54</v>
          </cell>
          <cell r="N109">
            <v>4490.45</v>
          </cell>
          <cell r="O109">
            <v>42.86</v>
          </cell>
          <cell r="P109">
            <v>329.22</v>
          </cell>
          <cell r="Q109">
            <v>105.79</v>
          </cell>
          <cell r="R109">
            <v>265.56</v>
          </cell>
          <cell r="S109">
            <v>504.33</v>
          </cell>
          <cell r="V109" t="str">
            <v>INSURANCE</v>
          </cell>
          <cell r="W109">
            <v>144.78</v>
          </cell>
          <cell r="X109">
            <v>42.42</v>
          </cell>
          <cell r="Y109">
            <v>255.02</v>
          </cell>
          <cell r="Z109">
            <v>361.85</v>
          </cell>
          <cell r="AA109">
            <v>17.59</v>
          </cell>
          <cell r="AB109">
            <v>139.27000000000001</v>
          </cell>
          <cell r="AC109">
            <v>52.5</v>
          </cell>
          <cell r="AD109">
            <v>25.86</v>
          </cell>
          <cell r="AE109">
            <v>134.71</v>
          </cell>
          <cell r="AF109">
            <v>108.33</v>
          </cell>
          <cell r="AG109">
            <v>144.63999999999999</v>
          </cell>
          <cell r="AH109">
            <v>279.81</v>
          </cell>
          <cell r="AK109">
            <v>10850.730000000001</v>
          </cell>
        </row>
        <row r="110">
          <cell r="B110" t="str">
            <v>COMMISSION</v>
          </cell>
          <cell r="D110">
            <v>50.89</v>
          </cell>
          <cell r="E110">
            <v>1.61</v>
          </cell>
          <cell r="F110">
            <v>398.25</v>
          </cell>
          <cell r="G110">
            <v>295.33999999999997</v>
          </cell>
          <cell r="H110">
            <v>13.56</v>
          </cell>
          <cell r="I110">
            <v>200</v>
          </cell>
          <cell r="J110">
            <v>0</v>
          </cell>
          <cell r="K110">
            <v>12121.96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3.23</v>
          </cell>
          <cell r="S110">
            <v>0</v>
          </cell>
          <cell r="V110" t="str">
            <v>COMMISSION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3.22</v>
          </cell>
          <cell r="AK110">
            <v>13088.059999999998</v>
          </cell>
        </row>
        <row r="111">
          <cell r="B111" t="str">
            <v>RENT</v>
          </cell>
          <cell r="D111">
            <v>5489.77</v>
          </cell>
          <cell r="E111">
            <v>0</v>
          </cell>
          <cell r="F111">
            <v>807.32</v>
          </cell>
          <cell r="G111">
            <v>0</v>
          </cell>
          <cell r="H111">
            <v>650.76</v>
          </cell>
          <cell r="I111">
            <v>0</v>
          </cell>
          <cell r="J111">
            <v>4181.92</v>
          </cell>
          <cell r="K111">
            <v>1275.57</v>
          </cell>
          <cell r="L111">
            <v>0</v>
          </cell>
          <cell r="M111">
            <v>10102.26</v>
          </cell>
          <cell r="N111">
            <v>0</v>
          </cell>
          <cell r="O111">
            <v>0</v>
          </cell>
          <cell r="P111">
            <v>1291.71</v>
          </cell>
          <cell r="Q111">
            <v>7634.7</v>
          </cell>
          <cell r="R111">
            <v>5010.76</v>
          </cell>
          <cell r="S111">
            <v>1275.57</v>
          </cell>
          <cell r="V111" t="str">
            <v>RENT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36538.35</v>
          </cell>
          <cell r="AC111">
            <v>0</v>
          </cell>
          <cell r="AD111">
            <v>0</v>
          </cell>
          <cell r="AE111">
            <v>968.78</v>
          </cell>
          <cell r="AF111">
            <v>0</v>
          </cell>
          <cell r="AG111">
            <v>1291.71</v>
          </cell>
          <cell r="AH111">
            <v>0</v>
          </cell>
          <cell r="AK111">
            <v>76519.180000000008</v>
          </cell>
        </row>
        <row r="112">
          <cell r="B112" t="str">
            <v>TRANSPORTATION</v>
          </cell>
          <cell r="D112">
            <v>76.760000000000005</v>
          </cell>
          <cell r="E112">
            <v>0</v>
          </cell>
          <cell r="F112">
            <v>12960.42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 t="str">
            <v>TRANSPORTATION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K112">
            <v>13037.18</v>
          </cell>
        </row>
        <row r="113">
          <cell r="B113" t="str">
            <v>CONTRACT EXP. N/ROTO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2066402.7199999997</v>
          </cell>
          <cell r="N113">
            <v>2045964.9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V113" t="str">
            <v>CONTRACT EXP. N/ROTO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3029.86</v>
          </cell>
          <cell r="AC113">
            <v>3368121.12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K113">
            <v>7483518.5999999996</v>
          </cell>
        </row>
        <row r="114">
          <cell r="B114" t="str">
            <v>CONTRACT EXP. S/ROTO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6842097.8300000019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 t="str">
            <v>CONTRACT EXP. S/ROTO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K114">
            <v>6842097.8300000019</v>
          </cell>
        </row>
        <row r="115">
          <cell r="B115" t="str">
            <v>R &amp; D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V115" t="str">
            <v>R &amp; D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K115">
            <v>0</v>
          </cell>
        </row>
        <row r="116">
          <cell r="B116" t="str">
            <v>WASTE EXPENSES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 t="str">
            <v>P/WASTE EXPENSES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K116">
            <v>0</v>
          </cell>
        </row>
        <row r="117">
          <cell r="B117" t="str">
            <v>MEDICAL COST</v>
          </cell>
          <cell r="D117">
            <v>1167.17</v>
          </cell>
          <cell r="E117">
            <v>878.04</v>
          </cell>
          <cell r="F117">
            <v>375.24</v>
          </cell>
          <cell r="G117">
            <v>519.04999999999995</v>
          </cell>
          <cell r="H117">
            <v>82.99</v>
          </cell>
          <cell r="I117">
            <v>257.7</v>
          </cell>
          <cell r="J117">
            <v>55.76</v>
          </cell>
          <cell r="K117">
            <v>56.4</v>
          </cell>
          <cell r="L117">
            <v>176.53</v>
          </cell>
          <cell r="M117">
            <v>334.53</v>
          </cell>
          <cell r="N117">
            <v>0</v>
          </cell>
          <cell r="O117">
            <v>44.13</v>
          </cell>
          <cell r="P117">
            <v>384.07</v>
          </cell>
          <cell r="Q117">
            <v>239.08</v>
          </cell>
          <cell r="R117">
            <v>427.77</v>
          </cell>
          <cell r="S117">
            <v>906.46</v>
          </cell>
          <cell r="V117" t="str">
            <v>P/WASTE EXPENSES</v>
          </cell>
          <cell r="W117">
            <v>221.85</v>
          </cell>
          <cell r="X117">
            <v>89.13</v>
          </cell>
          <cell r="Y117">
            <v>454.79</v>
          </cell>
          <cell r="Z117">
            <v>498.49</v>
          </cell>
          <cell r="AA117">
            <v>22.07</v>
          </cell>
          <cell r="AB117">
            <v>178.26</v>
          </cell>
          <cell r="AC117">
            <v>51.35</v>
          </cell>
          <cell r="AD117">
            <v>22.07</v>
          </cell>
          <cell r="AE117">
            <v>109.46</v>
          </cell>
          <cell r="AF117">
            <v>248.98</v>
          </cell>
          <cell r="AG117">
            <v>245.95</v>
          </cell>
          <cell r="AH117">
            <v>350.27</v>
          </cell>
          <cell r="AK117">
            <v>8397.5899999999983</v>
          </cell>
        </row>
        <row r="118">
          <cell r="B118" t="str">
            <v>TAXES &amp; DUES</v>
          </cell>
          <cell r="D118">
            <v>-5390.15</v>
          </cell>
          <cell r="E118">
            <v>0</v>
          </cell>
          <cell r="F118">
            <v>53.8</v>
          </cell>
          <cell r="G118">
            <v>172.23</v>
          </cell>
          <cell r="H118">
            <v>12.44</v>
          </cell>
          <cell r="I118">
            <v>156.08000000000001</v>
          </cell>
          <cell r="J118">
            <v>188.38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107.64</v>
          </cell>
          <cell r="V118" t="str">
            <v>TAXES &amp; DUES</v>
          </cell>
          <cell r="W118">
            <v>0</v>
          </cell>
          <cell r="X118">
            <v>0</v>
          </cell>
          <cell r="Y118">
            <v>0</v>
          </cell>
          <cell r="Z118">
            <v>49.99</v>
          </cell>
          <cell r="AA118">
            <v>0</v>
          </cell>
          <cell r="AB118">
            <v>110.87</v>
          </cell>
          <cell r="AC118">
            <v>58.13</v>
          </cell>
          <cell r="AD118">
            <v>0</v>
          </cell>
          <cell r="AE118">
            <v>0</v>
          </cell>
          <cell r="AF118">
            <v>0</v>
          </cell>
          <cell r="AG118">
            <v>107.64</v>
          </cell>
          <cell r="AH118">
            <v>0</v>
          </cell>
          <cell r="AK118">
            <v>-4372.95</v>
          </cell>
        </row>
        <row r="119">
          <cell r="B119" t="str">
            <v>PUBLIC RELA.</v>
          </cell>
          <cell r="D119">
            <v>25329.81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V119" t="str">
            <v>PUBLIC RELA.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K119">
            <v>25329.81</v>
          </cell>
        </row>
        <row r="120">
          <cell r="B120" t="str">
            <v>BUSINESS DEP</v>
          </cell>
          <cell r="D120">
            <v>13091.54</v>
          </cell>
          <cell r="E120">
            <v>0</v>
          </cell>
          <cell r="F120">
            <v>0</v>
          </cell>
          <cell r="G120">
            <v>69.75</v>
          </cell>
          <cell r="H120">
            <v>11.63</v>
          </cell>
          <cell r="I120">
            <v>376.75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V120" t="str">
            <v>BUSINESS DEP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610.5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K120">
            <v>14160.17</v>
          </cell>
        </row>
        <row r="121">
          <cell r="B121" t="str">
            <v>TMCT EXP.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V121" t="str">
            <v>SHIPPING EXP.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150.69999999999999</v>
          </cell>
          <cell r="AC121">
            <v>81757.58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K121">
            <v>81908.28</v>
          </cell>
        </row>
        <row r="122">
          <cell r="B122" t="str">
            <v>ENVIR. &amp; RECLAMATION</v>
          </cell>
          <cell r="D122">
            <v>0</v>
          </cell>
          <cell r="E122">
            <v>0</v>
          </cell>
          <cell r="F122">
            <v>95.69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36276.370000000003</v>
          </cell>
          <cell r="L122">
            <v>0</v>
          </cell>
          <cell r="M122">
            <v>12518.02</v>
          </cell>
          <cell r="N122">
            <v>0</v>
          </cell>
          <cell r="O122">
            <v>0</v>
          </cell>
          <cell r="P122">
            <v>634.13</v>
          </cell>
          <cell r="Q122">
            <v>0</v>
          </cell>
          <cell r="R122">
            <v>972.53</v>
          </cell>
          <cell r="S122">
            <v>1903.98</v>
          </cell>
          <cell r="V122" t="str">
            <v xml:space="preserve">RECLAMATION </v>
          </cell>
          <cell r="W122">
            <v>0</v>
          </cell>
          <cell r="X122">
            <v>373.73</v>
          </cell>
          <cell r="Y122">
            <v>23795.34</v>
          </cell>
          <cell r="Z122">
            <v>721.21</v>
          </cell>
          <cell r="AA122">
            <v>0</v>
          </cell>
          <cell r="AB122">
            <v>4075.76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11216.15</v>
          </cell>
          <cell r="AK122">
            <v>92582.91</v>
          </cell>
        </row>
        <row r="123">
          <cell r="B123" t="str">
            <v>SAFETY COST</v>
          </cell>
          <cell r="D123">
            <v>1236.02</v>
          </cell>
          <cell r="E123">
            <v>0</v>
          </cell>
          <cell r="F123">
            <v>521.91999999999996</v>
          </cell>
          <cell r="G123">
            <v>0</v>
          </cell>
          <cell r="H123">
            <v>0</v>
          </cell>
          <cell r="I123">
            <v>6.92</v>
          </cell>
          <cell r="J123">
            <v>2370.12</v>
          </cell>
          <cell r="K123">
            <v>17.559999999999999</v>
          </cell>
          <cell r="L123">
            <v>503.06</v>
          </cell>
          <cell r="M123">
            <v>2427.4499999999998</v>
          </cell>
          <cell r="N123">
            <v>0</v>
          </cell>
          <cell r="O123">
            <v>0</v>
          </cell>
          <cell r="P123">
            <v>638.28</v>
          </cell>
          <cell r="Q123">
            <v>20.36</v>
          </cell>
          <cell r="R123">
            <v>38.06</v>
          </cell>
          <cell r="S123">
            <v>914.41</v>
          </cell>
          <cell r="V123" t="str">
            <v>SAFETY COST</v>
          </cell>
          <cell r="W123">
            <v>0</v>
          </cell>
          <cell r="X123">
            <v>0</v>
          </cell>
          <cell r="Y123">
            <v>155.74</v>
          </cell>
          <cell r="Z123">
            <v>0</v>
          </cell>
          <cell r="AA123">
            <v>0</v>
          </cell>
          <cell r="AB123">
            <v>900.96</v>
          </cell>
          <cell r="AC123">
            <v>0</v>
          </cell>
          <cell r="AD123">
            <v>688.37</v>
          </cell>
          <cell r="AE123">
            <v>15.17</v>
          </cell>
          <cell r="AF123">
            <v>4.79</v>
          </cell>
          <cell r="AG123">
            <v>856.84</v>
          </cell>
          <cell r="AH123">
            <v>10772.62</v>
          </cell>
          <cell r="AK123">
            <v>22088.65</v>
          </cell>
        </row>
        <row r="124">
          <cell r="B124" t="str">
            <v>ADVERTISING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V124" t="str">
            <v>ADVERTISING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K124">
            <v>0</v>
          </cell>
        </row>
        <row r="125">
          <cell r="B125" t="str">
            <v>MIS.EXPENSE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V125" t="str">
            <v>MIS.EXPENSE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K125">
            <v>0</v>
          </cell>
        </row>
        <row r="126">
          <cell r="B126" t="str">
            <v>(SUB-TOTAL)</v>
          </cell>
          <cell r="D126">
            <v>105907.85</v>
          </cell>
          <cell r="E126">
            <v>2067.36</v>
          </cell>
          <cell r="F126">
            <v>24457.3</v>
          </cell>
          <cell r="G126">
            <v>4811.3900000000003</v>
          </cell>
          <cell r="H126">
            <v>5578.55</v>
          </cell>
          <cell r="I126">
            <v>8537.83</v>
          </cell>
          <cell r="J126">
            <v>11968.37</v>
          </cell>
          <cell r="K126">
            <v>59134.22</v>
          </cell>
          <cell r="L126">
            <v>1206.68</v>
          </cell>
          <cell r="M126">
            <v>9251434.1300000008</v>
          </cell>
          <cell r="N126">
            <v>2085549.07</v>
          </cell>
          <cell r="O126">
            <v>4677.1400000000003</v>
          </cell>
          <cell r="P126">
            <v>13298.73</v>
          </cell>
          <cell r="Q126">
            <v>18621.53</v>
          </cell>
          <cell r="R126">
            <v>140698.25</v>
          </cell>
          <cell r="S126">
            <v>176384.76</v>
          </cell>
          <cell r="V126" t="str">
            <v>(SUB-TOTAL)</v>
          </cell>
          <cell r="W126">
            <v>5381.66</v>
          </cell>
          <cell r="X126">
            <v>689.02</v>
          </cell>
          <cell r="Y126">
            <v>288491.15999999997</v>
          </cell>
          <cell r="Z126">
            <v>8107.62</v>
          </cell>
          <cell r="AA126">
            <v>96933.59</v>
          </cell>
          <cell r="AB126">
            <v>61495.72</v>
          </cell>
          <cell r="AC126">
            <v>3502995.08</v>
          </cell>
          <cell r="AD126">
            <v>745.01</v>
          </cell>
          <cell r="AE126">
            <v>3584.76</v>
          </cell>
          <cell r="AF126">
            <v>2529.61</v>
          </cell>
          <cell r="AG126">
            <v>4434.54</v>
          </cell>
          <cell r="AH126">
            <v>27595.67</v>
          </cell>
          <cell r="AI126">
            <v>0</v>
          </cell>
          <cell r="AJ126">
            <v>0</v>
          </cell>
          <cell r="AK126">
            <v>15917316.6</v>
          </cell>
        </row>
        <row r="127">
          <cell r="B127" t="str">
            <v>GRAND TOTAL</v>
          </cell>
          <cell r="D127">
            <v>183374.98</v>
          </cell>
          <cell r="E127">
            <v>3909.28</v>
          </cell>
          <cell r="F127">
            <v>42292.4</v>
          </cell>
          <cell r="G127">
            <v>25945.16</v>
          </cell>
          <cell r="H127">
            <v>7414.42</v>
          </cell>
          <cell r="I127">
            <v>28014.19</v>
          </cell>
          <cell r="J127">
            <v>29717.49</v>
          </cell>
          <cell r="K127">
            <v>64948.82</v>
          </cell>
          <cell r="L127">
            <v>4039.85</v>
          </cell>
          <cell r="M127">
            <v>10099379.560000001</v>
          </cell>
          <cell r="N127">
            <v>2394740.0699999998</v>
          </cell>
          <cell r="O127">
            <v>5723.7</v>
          </cell>
          <cell r="P127">
            <v>36812.78</v>
          </cell>
          <cell r="Q127">
            <v>68581.94</v>
          </cell>
          <cell r="R127">
            <v>171952.87</v>
          </cell>
          <cell r="S127">
            <v>239416.47</v>
          </cell>
          <cell r="V127" t="str">
            <v>GRAND TOTAL</v>
          </cell>
          <cell r="W127">
            <v>144151.09</v>
          </cell>
          <cell r="X127">
            <v>1667.93</v>
          </cell>
          <cell r="Y127">
            <v>372922.15</v>
          </cell>
          <cell r="Z127">
            <v>126546.98</v>
          </cell>
          <cell r="AA127">
            <v>97387.73</v>
          </cell>
          <cell r="AB127">
            <v>80140.61</v>
          </cell>
          <cell r="AC127">
            <v>3906734.26</v>
          </cell>
          <cell r="AD127">
            <v>745.01</v>
          </cell>
          <cell r="AE127">
            <v>16790.36</v>
          </cell>
          <cell r="AF127">
            <v>5107.1000000000004</v>
          </cell>
          <cell r="AG127">
            <v>7457.82</v>
          </cell>
          <cell r="AH127">
            <v>29366.58</v>
          </cell>
          <cell r="AI127">
            <v>0</v>
          </cell>
          <cell r="AJ127">
            <v>0</v>
          </cell>
          <cell r="AK127">
            <v>18195281.600000001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SUME"/>
      <sheetName val="Edit"/>
      <sheetName val="PMR76HA3"/>
      <sheetName val="bANT"/>
      <sheetName val="LD201"/>
      <sheetName val="LD202"/>
      <sheetName val="LD203"/>
      <sheetName val="LD204"/>
      <sheetName val="LD205"/>
      <sheetName val="LD106"/>
      <sheetName val="LD107"/>
      <sheetName val="LD108"/>
      <sheetName val="LD109"/>
      <sheetName val="LD110"/>
      <sheetName val="LD111"/>
      <sheetName val="LD112"/>
      <sheetName val="LD113"/>
      <sheetName val="LD114"/>
      <sheetName val="LD115"/>
      <sheetName val="LD206"/>
      <sheetName val="LD207"/>
      <sheetName val="LD208"/>
      <sheetName val="LD209"/>
      <sheetName val="LD210"/>
      <sheetName val="LD121"/>
      <sheetName val="LD122"/>
      <sheetName val="LD116"/>
      <sheetName val="LD117"/>
      <sheetName val="LD118"/>
      <sheetName val="LD119"/>
      <sheetName val="LD120"/>
      <sheetName val="LD123"/>
      <sheetName val="LD124"/>
      <sheetName val="LD125"/>
      <sheetName val="LD133"/>
      <sheetName val="LD134"/>
      <sheetName val="Formula"/>
      <sheetName val="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A6" t="str">
            <v>A RUSDI</v>
          </cell>
          <cell r="B6" t="str">
            <v>1H07004</v>
          </cell>
          <cell r="C6" t="str">
            <v>OPERATOR TP</v>
          </cell>
        </row>
        <row r="7">
          <cell r="A7" t="str">
            <v>ABDUL GOFUR</v>
          </cell>
          <cell r="B7">
            <v>6197106</v>
          </cell>
          <cell r="C7" t="str">
            <v>OPERATOR A2B</v>
          </cell>
        </row>
        <row r="8">
          <cell r="A8" t="str">
            <v>ABDUL KASTAR</v>
          </cell>
          <cell r="B8" t="str">
            <v>1M98117</v>
          </cell>
          <cell r="C8" t="str">
            <v>PRODUCTION GL</v>
          </cell>
        </row>
        <row r="9">
          <cell r="A9" t="str">
            <v>ABDUL RASYID HAMID</v>
          </cell>
          <cell r="B9">
            <v>8405267</v>
          </cell>
          <cell r="C9" t="str">
            <v>OPERATOR TP</v>
          </cell>
        </row>
        <row r="10">
          <cell r="A10" t="str">
            <v>ABDUL RAUF 53</v>
          </cell>
          <cell r="B10">
            <v>8405253</v>
          </cell>
          <cell r="C10" t="str">
            <v>OPERATOR TP</v>
          </cell>
        </row>
        <row r="11">
          <cell r="A11" t="str">
            <v>ABDUL RAUF 83</v>
          </cell>
          <cell r="B11">
            <v>8405289</v>
          </cell>
          <cell r="C11" t="str">
            <v>OPERATOR TP</v>
          </cell>
        </row>
        <row r="12">
          <cell r="A12" t="str">
            <v>ABDULLAH DUSARA</v>
          </cell>
          <cell r="B12" t="str">
            <v>1S04001</v>
          </cell>
          <cell r="C12" t="str">
            <v>OPERATOR TP</v>
          </cell>
        </row>
        <row r="13">
          <cell r="A13" t="str">
            <v>ABNER SARRE BULAN</v>
          </cell>
          <cell r="B13">
            <v>8405291</v>
          </cell>
          <cell r="C13" t="str">
            <v>OPERATOR TP</v>
          </cell>
        </row>
        <row r="14">
          <cell r="A14" t="str">
            <v>ABUHOIR</v>
          </cell>
          <cell r="B14" t="str">
            <v>1K92902</v>
          </cell>
          <cell r="C14" t="str">
            <v>OPERATOR TP</v>
          </cell>
        </row>
        <row r="15">
          <cell r="A15" t="str">
            <v>ACHMAD ALI MAKSUM</v>
          </cell>
          <cell r="B15">
            <v>6106420</v>
          </cell>
          <cell r="C15" t="str">
            <v>OPERATOR TP</v>
          </cell>
        </row>
        <row r="16">
          <cell r="A16" t="str">
            <v>ACHMAD RASYID</v>
          </cell>
          <cell r="B16" t="str">
            <v>1F98008</v>
          </cell>
          <cell r="C16" t="str">
            <v>OPERATOR TP</v>
          </cell>
        </row>
        <row r="17">
          <cell r="A17" t="str">
            <v>ACHMAD ROMANDON</v>
          </cell>
          <cell r="B17">
            <v>190204</v>
          </cell>
          <cell r="C17" t="str">
            <v>PRODUCTION GL</v>
          </cell>
        </row>
        <row r="18">
          <cell r="A18" t="str">
            <v>ADRI MELKI SAROINSONG</v>
          </cell>
          <cell r="B18" t="str">
            <v>1M01113</v>
          </cell>
          <cell r="C18" t="str">
            <v>OPERATOR TP</v>
          </cell>
        </row>
        <row r="19">
          <cell r="A19" t="str">
            <v>AGUS FAJAR SUNARYO</v>
          </cell>
          <cell r="B19">
            <v>6191143</v>
          </cell>
          <cell r="C19" t="str">
            <v>PRODUCTION SECT. HEAD</v>
          </cell>
        </row>
        <row r="20">
          <cell r="A20" t="str">
            <v>AGUS HARTONO</v>
          </cell>
          <cell r="B20">
            <v>6104407</v>
          </cell>
          <cell r="C20" t="str">
            <v>OPERATOR A2B</v>
          </cell>
        </row>
        <row r="21">
          <cell r="A21" t="str">
            <v>AGUS HARYONO</v>
          </cell>
          <cell r="B21">
            <v>6191118</v>
          </cell>
          <cell r="C21" t="str">
            <v>OPERATOR TP</v>
          </cell>
        </row>
        <row r="22">
          <cell r="A22" t="str">
            <v>AGUS RIYADI</v>
          </cell>
          <cell r="B22">
            <v>6102067</v>
          </cell>
          <cell r="C22" t="str">
            <v>OPERATOR TP</v>
          </cell>
        </row>
        <row r="23">
          <cell r="A23" t="str">
            <v>AGUS RIYANTO</v>
          </cell>
          <cell r="B23">
            <v>6105420</v>
          </cell>
          <cell r="C23" t="str">
            <v>OPERATOR A2B</v>
          </cell>
        </row>
        <row r="24">
          <cell r="A24" t="str">
            <v>AGUS SETIYANTO</v>
          </cell>
          <cell r="B24">
            <v>8405332</v>
          </cell>
          <cell r="C24" t="str">
            <v>OPERATOR TP</v>
          </cell>
        </row>
        <row r="25">
          <cell r="A25" t="str">
            <v>AGUS SUHARJONO</v>
          </cell>
          <cell r="B25" t="str">
            <v>1M03021</v>
          </cell>
          <cell r="C25" t="str">
            <v>OPERATOR TP</v>
          </cell>
        </row>
        <row r="26">
          <cell r="A26" t="str">
            <v>AGUS SUNARYO</v>
          </cell>
          <cell r="B26" t="str">
            <v>1M01078</v>
          </cell>
          <cell r="C26" t="str">
            <v>OPERATOR TP</v>
          </cell>
        </row>
        <row r="27">
          <cell r="A27" t="str">
            <v>AGUSMAN</v>
          </cell>
          <cell r="B27" t="str">
            <v>1S01006</v>
          </cell>
          <cell r="C27" t="str">
            <v>OPERATOR TP</v>
          </cell>
        </row>
        <row r="28">
          <cell r="A28" t="str">
            <v>AGUSTINUS KARAENG</v>
          </cell>
          <cell r="B28" t="str">
            <v>1M01073</v>
          </cell>
          <cell r="C28" t="str">
            <v>OPERATOR TP</v>
          </cell>
        </row>
        <row r="29">
          <cell r="A29" t="str">
            <v>AGUSTINUS MBETE</v>
          </cell>
          <cell r="B29" t="str">
            <v>1G94032</v>
          </cell>
          <cell r="C29" t="str">
            <v>OPERATOR A2B</v>
          </cell>
        </row>
        <row r="30">
          <cell r="A30" t="str">
            <v>AGUSTINUS TONY SETIAWAN</v>
          </cell>
          <cell r="B30">
            <v>6194222</v>
          </cell>
          <cell r="C30" t="str">
            <v>OPERATOR TP</v>
          </cell>
        </row>
        <row r="31">
          <cell r="A31" t="str">
            <v>AHMAD KURNAIN</v>
          </cell>
          <cell r="B31" t="str">
            <v>1M99008</v>
          </cell>
          <cell r="C31" t="str">
            <v>OPERATOR TP</v>
          </cell>
        </row>
        <row r="32">
          <cell r="A32" t="str">
            <v>AHMAD MASHURI</v>
          </cell>
          <cell r="B32">
            <v>6104394</v>
          </cell>
          <cell r="C32" t="str">
            <v>OPERATOR A2B</v>
          </cell>
        </row>
        <row r="33">
          <cell r="A33" t="str">
            <v>AHMAD MUSLIHIN</v>
          </cell>
          <cell r="B33" t="str">
            <v>1S02017</v>
          </cell>
          <cell r="C33" t="str">
            <v>OPERATOR TP</v>
          </cell>
        </row>
        <row r="34">
          <cell r="A34" t="str">
            <v>AHMAD NASRI</v>
          </cell>
          <cell r="B34" t="str">
            <v>1F01023</v>
          </cell>
          <cell r="C34" t="str">
            <v>OPERATOR TP</v>
          </cell>
        </row>
        <row r="35">
          <cell r="A35" t="str">
            <v>AHMAD SUROTO</v>
          </cell>
          <cell r="B35">
            <v>6106546</v>
          </cell>
          <cell r="C35" t="str">
            <v>OPERATOR TP</v>
          </cell>
        </row>
        <row r="36">
          <cell r="A36" t="str">
            <v>AINAN MAULANA</v>
          </cell>
          <cell r="B36">
            <v>6106423</v>
          </cell>
          <cell r="C36" t="str">
            <v>OPERATOR TP</v>
          </cell>
        </row>
        <row r="37">
          <cell r="A37" t="str">
            <v>AJAT SUDRAJAT</v>
          </cell>
          <cell r="B37">
            <v>6194114</v>
          </cell>
          <cell r="C37" t="str">
            <v>OPERATOR A2B</v>
          </cell>
        </row>
        <row r="38">
          <cell r="A38" t="str">
            <v>AKHWAN NASIKIN</v>
          </cell>
          <cell r="B38" t="str">
            <v>1S04002</v>
          </cell>
          <cell r="C38" t="str">
            <v>OPERATOR TP</v>
          </cell>
        </row>
        <row r="39">
          <cell r="A39" t="str">
            <v>ALEX BUDIMAN SINAGA</v>
          </cell>
          <cell r="B39" t="str">
            <v>1S01003</v>
          </cell>
          <cell r="C39" t="str">
            <v>OPERATOR TP</v>
          </cell>
        </row>
        <row r="40">
          <cell r="A40" t="str">
            <v>ALEXANDER PASAPA</v>
          </cell>
          <cell r="B40" t="str">
            <v>1M98126</v>
          </cell>
          <cell r="C40" t="str">
            <v>OPERATOR TP</v>
          </cell>
        </row>
        <row r="41">
          <cell r="A41" t="str">
            <v>ALEXIUS WATI</v>
          </cell>
          <cell r="B41" t="str">
            <v>1H07016</v>
          </cell>
          <cell r="C41" t="str">
            <v>OPERATOR TP</v>
          </cell>
        </row>
        <row r="42">
          <cell r="A42" t="str">
            <v>ALFONSO NURSANTO DANI P</v>
          </cell>
          <cell r="B42" t="str">
            <v>1M98017</v>
          </cell>
          <cell r="C42" t="str">
            <v>OPERATOR TP</v>
          </cell>
        </row>
        <row r="43">
          <cell r="A43" t="str">
            <v>ALKHAIRUDIN</v>
          </cell>
          <cell r="B43" t="str">
            <v>1K94012</v>
          </cell>
          <cell r="C43" t="str">
            <v>OPERATOR TP</v>
          </cell>
        </row>
        <row r="44">
          <cell r="A44" t="str">
            <v>AMIN BUDIYANTO</v>
          </cell>
          <cell r="B44">
            <v>6193099</v>
          </cell>
          <cell r="C44" t="str">
            <v>OPERATOR TP</v>
          </cell>
        </row>
        <row r="45">
          <cell r="A45" t="str">
            <v>AMIN SUHARI</v>
          </cell>
          <cell r="B45" t="str">
            <v>1H06030</v>
          </cell>
          <cell r="C45" t="str">
            <v>OPERATOR A2B</v>
          </cell>
        </row>
        <row r="46">
          <cell r="A46" t="str">
            <v>AMIN THOHARI</v>
          </cell>
          <cell r="B46">
            <v>6192002</v>
          </cell>
          <cell r="C46" t="str">
            <v>OPERATOR A2B</v>
          </cell>
        </row>
        <row r="47">
          <cell r="A47" t="str">
            <v>AMIRUDIN</v>
          </cell>
          <cell r="B47" t="str">
            <v>1K92009</v>
          </cell>
          <cell r="C47" t="str">
            <v>OPERATOR TP</v>
          </cell>
        </row>
        <row r="48">
          <cell r="A48" t="str">
            <v>AMOS SESSONG</v>
          </cell>
          <cell r="B48">
            <v>8405143</v>
          </cell>
          <cell r="C48" t="str">
            <v>OPERATOR TP</v>
          </cell>
        </row>
        <row r="49">
          <cell r="A49" t="str">
            <v>ANDI SYARIFUDIN</v>
          </cell>
          <cell r="B49" t="str">
            <v>1H04022</v>
          </cell>
          <cell r="C49" t="str">
            <v>OPERATOR TP</v>
          </cell>
        </row>
        <row r="50">
          <cell r="A50" t="str">
            <v>ANDREAS JOKO SUBAGIO</v>
          </cell>
          <cell r="B50" t="str">
            <v>1H06003</v>
          </cell>
          <cell r="C50" t="str">
            <v>BLASTER</v>
          </cell>
        </row>
        <row r="51">
          <cell r="A51" t="str">
            <v>ANDRI AFRIANTO</v>
          </cell>
          <cell r="B51">
            <v>6192044</v>
          </cell>
          <cell r="C51" t="str">
            <v>OPERATOR A2B</v>
          </cell>
        </row>
        <row r="52">
          <cell r="A52" t="str">
            <v>ANDRI RAHMAN</v>
          </cell>
          <cell r="B52">
            <v>6106096</v>
          </cell>
          <cell r="C52" t="str">
            <v>OPERATOR A2B</v>
          </cell>
        </row>
        <row r="53">
          <cell r="A53" t="str">
            <v>ANDRIANTO</v>
          </cell>
          <cell r="B53" t="str">
            <v>1H06021</v>
          </cell>
          <cell r="C53" t="str">
            <v>OPERATOR TP</v>
          </cell>
        </row>
        <row r="54">
          <cell r="A54" t="str">
            <v>ANIF SAFIK</v>
          </cell>
          <cell r="B54">
            <v>6106547</v>
          </cell>
          <cell r="C54" t="str">
            <v>OPERATOR TP</v>
          </cell>
        </row>
        <row r="55">
          <cell r="A55" t="str">
            <v>ANTONIUS SALANG</v>
          </cell>
          <cell r="B55" t="str">
            <v>1S04033</v>
          </cell>
          <cell r="C55" t="str">
            <v>OPERATOR TP</v>
          </cell>
        </row>
        <row r="56">
          <cell r="A56" t="str">
            <v>ANTONIUS SALI</v>
          </cell>
          <cell r="B56">
            <v>8405252</v>
          </cell>
          <cell r="C56" t="str">
            <v>OPERATOR TP</v>
          </cell>
        </row>
        <row r="57">
          <cell r="A57" t="str">
            <v>ARDIAN WAHYU HANDOKO</v>
          </cell>
          <cell r="B57">
            <v>6106548</v>
          </cell>
          <cell r="C57" t="str">
            <v>OPERATOR TP</v>
          </cell>
        </row>
        <row r="58">
          <cell r="A58" t="str">
            <v>ARDIANSYAH</v>
          </cell>
          <cell r="B58" t="str">
            <v>1H06020</v>
          </cell>
          <cell r="C58" t="str">
            <v>OPERATOR TP</v>
          </cell>
        </row>
        <row r="59">
          <cell r="A59" t="str">
            <v>ARI HAERUL ANWAR</v>
          </cell>
          <cell r="B59" t="str">
            <v>1R97046</v>
          </cell>
          <cell r="C59" t="str">
            <v>OPERATOR A2B</v>
          </cell>
        </row>
        <row r="60">
          <cell r="A60" t="str">
            <v>ARI SUSANTO</v>
          </cell>
          <cell r="B60">
            <v>6106258</v>
          </cell>
          <cell r="C60" t="str">
            <v>OPERATOR TP</v>
          </cell>
        </row>
        <row r="61">
          <cell r="A61" t="str">
            <v>ARI YADI YULISTIANTO</v>
          </cell>
          <cell r="B61">
            <v>6105454</v>
          </cell>
          <cell r="C61" t="str">
            <v>OPERATOR A2B</v>
          </cell>
        </row>
        <row r="62">
          <cell r="A62" t="str">
            <v>ARIADI</v>
          </cell>
          <cell r="B62" t="str">
            <v>1R99086</v>
          </cell>
          <cell r="C62" t="str">
            <v>OPERATOR TP</v>
          </cell>
        </row>
        <row r="63">
          <cell r="A63" t="str">
            <v>ARIANSYAH</v>
          </cell>
          <cell r="B63" t="str">
            <v>1P00045</v>
          </cell>
          <cell r="C63" t="str">
            <v>OPERATOR TP</v>
          </cell>
        </row>
        <row r="64">
          <cell r="A64" t="str">
            <v>ARIE RUSADY</v>
          </cell>
          <cell r="B64">
            <v>6106672</v>
          </cell>
          <cell r="C64" t="str">
            <v>OPERATOR A2B</v>
          </cell>
        </row>
        <row r="65">
          <cell r="A65" t="str">
            <v>ARIF LUQMAN</v>
          </cell>
          <cell r="B65">
            <v>6106550</v>
          </cell>
          <cell r="C65" t="str">
            <v>OPERATOR TP</v>
          </cell>
        </row>
        <row r="66">
          <cell r="A66" t="str">
            <v>ARIF SUGIHARTONO</v>
          </cell>
          <cell r="B66">
            <v>6105464</v>
          </cell>
          <cell r="C66" t="str">
            <v>OPERATOR TP</v>
          </cell>
        </row>
        <row r="67">
          <cell r="A67" t="str">
            <v>ARIM MAPIKA</v>
          </cell>
          <cell r="B67" t="str">
            <v>1K96076</v>
          </cell>
          <cell r="C67" t="str">
            <v>OPERATOR TP</v>
          </cell>
        </row>
        <row r="68">
          <cell r="A68" t="str">
            <v>ARION</v>
          </cell>
          <cell r="B68" t="str">
            <v>1B96013</v>
          </cell>
          <cell r="C68" t="str">
            <v>OPERATOR A2B</v>
          </cell>
        </row>
        <row r="69">
          <cell r="A69" t="str">
            <v>ARIS SUTOPO</v>
          </cell>
          <cell r="B69">
            <v>6106262</v>
          </cell>
          <cell r="C69" t="str">
            <v>OPERATOR TP</v>
          </cell>
        </row>
        <row r="70">
          <cell r="A70" t="str">
            <v>ARIYANTO TRISNAWAN</v>
          </cell>
          <cell r="B70" t="str">
            <v>1M01047</v>
          </cell>
          <cell r="C70" t="str">
            <v>OPERATOR TP</v>
          </cell>
        </row>
        <row r="71">
          <cell r="A71" t="str">
            <v>ARTHUR TONAPA</v>
          </cell>
          <cell r="B71" t="str">
            <v>1M03002</v>
          </cell>
          <cell r="C71" t="str">
            <v>OPERATOR TP</v>
          </cell>
        </row>
        <row r="72">
          <cell r="A72" t="str">
            <v>ARY WAHYUDI</v>
          </cell>
          <cell r="B72" t="str">
            <v>1H07015</v>
          </cell>
          <cell r="C72" t="str">
            <v>OPERATOR TP</v>
          </cell>
        </row>
        <row r="73">
          <cell r="A73" t="str">
            <v>ARYONO SUDIBYO</v>
          </cell>
          <cell r="B73">
            <v>177050</v>
          </cell>
          <cell r="C73" t="str">
            <v>DRILLING &amp; BLASTING GL</v>
          </cell>
        </row>
        <row r="74">
          <cell r="A74" t="str">
            <v>ASEP RUKMAN</v>
          </cell>
          <cell r="B74" t="str">
            <v>1M03001</v>
          </cell>
          <cell r="C74" t="str">
            <v>OPERATOR TP</v>
          </cell>
        </row>
        <row r="75">
          <cell r="A75" t="str">
            <v>ASEP SAEFUL MU'MIN</v>
          </cell>
          <cell r="B75">
            <v>6105495</v>
          </cell>
          <cell r="C75" t="str">
            <v>OPERATOR A2B</v>
          </cell>
        </row>
        <row r="76">
          <cell r="A76" t="str">
            <v>ASRIALDI</v>
          </cell>
          <cell r="B76">
            <v>6105229</v>
          </cell>
          <cell r="C76" t="str">
            <v>OPERATOR TP</v>
          </cell>
        </row>
        <row r="77">
          <cell r="A77" t="str">
            <v>ASRIANSYAH</v>
          </cell>
          <cell r="B77" t="str">
            <v>1H04011</v>
          </cell>
          <cell r="C77" t="str">
            <v>OPERATOR TP</v>
          </cell>
        </row>
        <row r="78">
          <cell r="A78" t="str">
            <v>ASSIR</v>
          </cell>
          <cell r="B78">
            <v>8404357</v>
          </cell>
          <cell r="C78" t="str">
            <v>OPERATOR TP</v>
          </cell>
        </row>
        <row r="79">
          <cell r="A79" t="str">
            <v>BAKOH NURCAHYO</v>
          </cell>
          <cell r="B79">
            <v>6104397</v>
          </cell>
          <cell r="C79" t="str">
            <v>OPERATOR A2B</v>
          </cell>
        </row>
        <row r="80">
          <cell r="A80" t="str">
            <v>BAMBANG SUGIARTO</v>
          </cell>
          <cell r="B80">
            <v>6192151</v>
          </cell>
          <cell r="C80" t="str">
            <v>DRILLING &amp; BLASTING GL</v>
          </cell>
        </row>
        <row r="81">
          <cell r="A81" t="str">
            <v>BASIRAN</v>
          </cell>
          <cell r="B81" t="str">
            <v>1M99011</v>
          </cell>
          <cell r="C81" t="str">
            <v>OPERATOR TP</v>
          </cell>
        </row>
        <row r="82">
          <cell r="A82" t="str">
            <v>BENNY RAHMAN</v>
          </cell>
          <cell r="B82" t="str">
            <v>1M98034</v>
          </cell>
          <cell r="C82" t="str">
            <v>OPERATOR TP</v>
          </cell>
        </row>
        <row r="83">
          <cell r="A83" t="str">
            <v>BENYAMIN</v>
          </cell>
          <cell r="B83" t="str">
            <v>1M03023</v>
          </cell>
          <cell r="C83" t="str">
            <v>OPERATOR TP</v>
          </cell>
        </row>
        <row r="84">
          <cell r="A84" t="str">
            <v>BETLA JULMATU</v>
          </cell>
          <cell r="B84">
            <v>8404316</v>
          </cell>
          <cell r="C84" t="str">
            <v>OPERATOR TP</v>
          </cell>
        </row>
        <row r="85">
          <cell r="A85" t="str">
            <v>BIBIT</v>
          </cell>
          <cell r="B85" t="str">
            <v>1M03012</v>
          </cell>
          <cell r="C85" t="str">
            <v>OPERATOR TP</v>
          </cell>
        </row>
        <row r="86">
          <cell r="A86" t="str">
            <v>BIM ELYON PRASETYO</v>
          </cell>
          <cell r="B86">
            <v>6104034</v>
          </cell>
          <cell r="C86" t="str">
            <v>OPERATOR TP</v>
          </cell>
        </row>
        <row r="87">
          <cell r="A87" t="str">
            <v>BINTORO</v>
          </cell>
          <cell r="B87" t="str">
            <v>1K93097</v>
          </cell>
          <cell r="C87" t="str">
            <v>OPERATOR A2B</v>
          </cell>
        </row>
        <row r="88">
          <cell r="A88" t="str">
            <v>BONEFASIUS RABU</v>
          </cell>
          <cell r="B88" t="str">
            <v>1M98081</v>
          </cell>
          <cell r="C88" t="str">
            <v>ACTING GL</v>
          </cell>
        </row>
        <row r="89">
          <cell r="A89" t="str">
            <v>BOYNIMAN</v>
          </cell>
          <cell r="B89" t="str">
            <v>1C93027</v>
          </cell>
          <cell r="C89" t="str">
            <v>ACTING GL</v>
          </cell>
        </row>
        <row r="90">
          <cell r="A90" t="str">
            <v>BUDI HARTOYO</v>
          </cell>
          <cell r="B90" t="str">
            <v>1P00082</v>
          </cell>
          <cell r="C90" t="str">
            <v>OPERATOR TP</v>
          </cell>
        </row>
        <row r="91">
          <cell r="A91" t="str">
            <v>BUDI SANTOSO</v>
          </cell>
          <cell r="B91">
            <v>6106108</v>
          </cell>
          <cell r="C91" t="str">
            <v>OPERATOR A2B</v>
          </cell>
        </row>
        <row r="92">
          <cell r="A92" t="str">
            <v>BUDI SUWITO</v>
          </cell>
          <cell r="B92" t="str">
            <v>1S01024</v>
          </cell>
          <cell r="C92" t="str">
            <v>OPERATOR A2B</v>
          </cell>
        </row>
        <row r="93">
          <cell r="A93" t="str">
            <v>BUDIONO</v>
          </cell>
          <cell r="B93" t="str">
            <v>1M03008</v>
          </cell>
          <cell r="C93" t="str">
            <v>OPERATOR A2B</v>
          </cell>
        </row>
        <row r="94">
          <cell r="A94" t="str">
            <v>CARING</v>
          </cell>
          <cell r="B94" t="str">
            <v>1S01011</v>
          </cell>
          <cell r="C94" t="str">
            <v>OPERATOR TP</v>
          </cell>
        </row>
        <row r="95">
          <cell r="A95" t="str">
            <v>CECEP SUPIYANTO</v>
          </cell>
          <cell r="B95" t="str">
            <v>1B99006</v>
          </cell>
          <cell r="C95" t="str">
            <v>OPERATOR A2B</v>
          </cell>
        </row>
        <row r="96">
          <cell r="A96" t="str">
            <v>CORNELES MONGKARENG</v>
          </cell>
          <cell r="B96" t="str">
            <v>1S01007</v>
          </cell>
          <cell r="C96" t="str">
            <v>OPERATOR TP</v>
          </cell>
        </row>
        <row r="97">
          <cell r="A97" t="str">
            <v>DALI SURYANA</v>
          </cell>
          <cell r="B97">
            <v>6105496</v>
          </cell>
          <cell r="C97" t="str">
            <v>OPERATOR A2B</v>
          </cell>
        </row>
        <row r="98">
          <cell r="A98" t="str">
            <v>DANANG IRAWAN</v>
          </cell>
          <cell r="B98">
            <v>6106267</v>
          </cell>
          <cell r="C98" t="str">
            <v>OPERATOR TP</v>
          </cell>
        </row>
        <row r="99">
          <cell r="A99" t="str">
            <v>DANIEL KALATIKU</v>
          </cell>
          <cell r="B99" t="str">
            <v>1S04004</v>
          </cell>
          <cell r="C99" t="str">
            <v>OPERATOR TP</v>
          </cell>
        </row>
        <row r="100">
          <cell r="A100" t="str">
            <v>DARFIUS</v>
          </cell>
          <cell r="B100" t="str">
            <v>1B96012</v>
          </cell>
          <cell r="C100" t="str">
            <v>PRODUCTION GL</v>
          </cell>
        </row>
        <row r="101">
          <cell r="A101" t="str">
            <v>DASWIR</v>
          </cell>
          <cell r="B101">
            <v>6105230</v>
          </cell>
          <cell r="C101" t="str">
            <v>OPERATOR A2B</v>
          </cell>
        </row>
        <row r="102">
          <cell r="A102" t="str">
            <v>DAVID ANANTA MUDITYA</v>
          </cell>
          <cell r="B102" t="str">
            <v>1H07005</v>
          </cell>
          <cell r="C102" t="str">
            <v>OPERATOR TP</v>
          </cell>
        </row>
        <row r="103">
          <cell r="A103" t="str">
            <v>DEDI BUDUN</v>
          </cell>
          <cell r="B103" t="str">
            <v>1H07003</v>
          </cell>
          <cell r="C103" t="str">
            <v>OPERATOR TP</v>
          </cell>
        </row>
        <row r="104">
          <cell r="A104" t="str">
            <v>DEDI DESWANTO</v>
          </cell>
          <cell r="B104" t="str">
            <v>1B92011</v>
          </cell>
          <cell r="C104" t="str">
            <v>OPERATOR TP</v>
          </cell>
        </row>
        <row r="105">
          <cell r="A105" t="str">
            <v>DENDY WISAKSONO</v>
          </cell>
          <cell r="B105">
            <v>6104409</v>
          </cell>
          <cell r="C105" t="str">
            <v>OPERATOR TP</v>
          </cell>
        </row>
        <row r="106">
          <cell r="A106" t="str">
            <v>DHADANG FILMAWAN RISTIYANTO</v>
          </cell>
          <cell r="B106">
            <v>6105469</v>
          </cell>
          <cell r="C106" t="str">
            <v>OPERATOR TP</v>
          </cell>
        </row>
        <row r="107">
          <cell r="A107" t="str">
            <v>DIAN IRVANSYAH</v>
          </cell>
          <cell r="B107" t="str">
            <v>1H07017</v>
          </cell>
          <cell r="C107" t="str">
            <v>OPERATOR TP</v>
          </cell>
        </row>
        <row r="108">
          <cell r="A108" t="str">
            <v>DIDIK KUSWORO</v>
          </cell>
          <cell r="B108" t="str">
            <v>1S02004</v>
          </cell>
          <cell r="C108" t="str">
            <v>OPERATOR TP</v>
          </cell>
        </row>
        <row r="109">
          <cell r="A109" t="str">
            <v>DIDIK SUHARIYANTO</v>
          </cell>
          <cell r="B109" t="str">
            <v>1R99110</v>
          </cell>
          <cell r="C109" t="str">
            <v>OPERATOR TP</v>
          </cell>
        </row>
        <row r="110">
          <cell r="A110" t="str">
            <v>DJOKO PURWANTO</v>
          </cell>
          <cell r="B110">
            <v>8497240</v>
          </cell>
          <cell r="C110" t="str">
            <v>DRILLING &amp; BLASTING GL</v>
          </cell>
        </row>
        <row r="111">
          <cell r="A111" t="str">
            <v>DODY BOY VINALOSA</v>
          </cell>
          <cell r="B111">
            <v>8405309</v>
          </cell>
          <cell r="C111" t="str">
            <v>OPERATOR TP</v>
          </cell>
        </row>
        <row r="112">
          <cell r="A112" t="str">
            <v>DRI KOSMIN</v>
          </cell>
          <cell r="B112">
            <v>6194096</v>
          </cell>
          <cell r="C112" t="str">
            <v>DRILLING &amp; BLASTING GL</v>
          </cell>
        </row>
        <row r="113">
          <cell r="A113" t="str">
            <v>DWI NUGROHO</v>
          </cell>
          <cell r="B113">
            <v>6105521</v>
          </cell>
          <cell r="C113" t="str">
            <v>OPERATOR A2B</v>
          </cell>
        </row>
        <row r="114">
          <cell r="A114" t="str">
            <v>EDDY SUKMANA</v>
          </cell>
          <cell r="B114">
            <v>6195112</v>
          </cell>
          <cell r="C114" t="str">
            <v>OPERATOR TP</v>
          </cell>
        </row>
        <row r="115">
          <cell r="A115" t="str">
            <v>EDI SASONGKO</v>
          </cell>
          <cell r="B115">
            <v>6191197</v>
          </cell>
          <cell r="C115" t="str">
            <v>OPERATOR A2B</v>
          </cell>
        </row>
        <row r="116">
          <cell r="A116" t="str">
            <v>EDI YANTORO</v>
          </cell>
          <cell r="B116">
            <v>6104410</v>
          </cell>
          <cell r="C116" t="str">
            <v>OPERATOR TP</v>
          </cell>
        </row>
        <row r="117">
          <cell r="A117" t="str">
            <v>EDIANSYAH</v>
          </cell>
          <cell r="B117" t="str">
            <v>1M03006</v>
          </cell>
          <cell r="C117" t="str">
            <v>OPERATOR A2B</v>
          </cell>
        </row>
        <row r="118">
          <cell r="A118" t="str">
            <v>EDIYANTO</v>
          </cell>
          <cell r="B118">
            <v>8404317</v>
          </cell>
          <cell r="C118" t="str">
            <v>OPERATOR TP</v>
          </cell>
        </row>
        <row r="119">
          <cell r="A119" t="str">
            <v>EDY HARTOYO</v>
          </cell>
          <cell r="B119">
            <v>6192071</v>
          </cell>
          <cell r="C119" t="str">
            <v>OPERATOR A2B</v>
          </cell>
        </row>
        <row r="120">
          <cell r="A120" t="str">
            <v>EDY SANTOSO</v>
          </cell>
          <cell r="B120" t="str">
            <v>1M98122</v>
          </cell>
          <cell r="C120" t="str">
            <v>OPERATOR A2B</v>
          </cell>
        </row>
        <row r="121">
          <cell r="A121" t="str">
            <v>EDY SOFYAN</v>
          </cell>
          <cell r="B121" t="str">
            <v>1M98075</v>
          </cell>
          <cell r="C121" t="str">
            <v>OPERATOR TP</v>
          </cell>
        </row>
        <row r="122">
          <cell r="A122" t="str">
            <v>EFENDI SAPUTRO</v>
          </cell>
          <cell r="B122">
            <v>6104411</v>
          </cell>
          <cell r="C122" t="str">
            <v>OPERATOR TP</v>
          </cell>
        </row>
        <row r="123">
          <cell r="A123" t="str">
            <v>EKA SIAPPA BATU</v>
          </cell>
          <cell r="B123" t="str">
            <v>1S01013</v>
          </cell>
          <cell r="C123" t="str">
            <v>OPERATOR TP</v>
          </cell>
        </row>
        <row r="124">
          <cell r="A124" t="str">
            <v>EKO MEI FIBRIANTO</v>
          </cell>
          <cell r="B124">
            <v>6104413</v>
          </cell>
          <cell r="C124" t="str">
            <v>OPERATOR TP</v>
          </cell>
        </row>
        <row r="125">
          <cell r="A125" t="str">
            <v>EKO SASONO</v>
          </cell>
          <cell r="B125">
            <v>6106273</v>
          </cell>
          <cell r="C125" t="str">
            <v>OPERATOR TP</v>
          </cell>
        </row>
        <row r="126">
          <cell r="A126" t="str">
            <v>EKO WICAHYO</v>
          </cell>
          <cell r="B126">
            <v>187143</v>
          </cell>
          <cell r="C126" t="str">
            <v>OPERATOR A2B</v>
          </cell>
        </row>
        <row r="127">
          <cell r="A127" t="str">
            <v>EKO YUDHO SANTOSO</v>
          </cell>
          <cell r="B127" t="str">
            <v>1M99020</v>
          </cell>
          <cell r="C127" t="str">
            <v>OPERATOR TP</v>
          </cell>
        </row>
        <row r="128">
          <cell r="A128" t="str">
            <v>EKO YULIANTO</v>
          </cell>
          <cell r="B128">
            <v>6192076</v>
          </cell>
          <cell r="C128" t="str">
            <v>OPERATOR TP</v>
          </cell>
        </row>
        <row r="129">
          <cell r="A129" t="str">
            <v>ELMAN FIRMANTO</v>
          </cell>
          <cell r="B129" t="str">
            <v>1H06022</v>
          </cell>
          <cell r="C129" t="str">
            <v>OPERATOR A2B</v>
          </cell>
        </row>
        <row r="130">
          <cell r="A130" t="str">
            <v>ENDRIZAL TAMPUNIK</v>
          </cell>
          <cell r="B130" t="str">
            <v>1B96016</v>
          </cell>
          <cell r="C130" t="str">
            <v>OPERATOR A2B</v>
          </cell>
        </row>
        <row r="131">
          <cell r="A131" t="str">
            <v>ENJANG SUHERMAN</v>
          </cell>
          <cell r="B131">
            <v>6105497</v>
          </cell>
          <cell r="C131" t="str">
            <v>OPERATOR A2B</v>
          </cell>
        </row>
        <row r="132">
          <cell r="A132" t="str">
            <v>ERIK BOKSA HUTABARAT</v>
          </cell>
          <cell r="B132" t="str">
            <v>1S01025</v>
          </cell>
          <cell r="C132" t="str">
            <v>OPERATOR TP</v>
          </cell>
        </row>
        <row r="133">
          <cell r="A133" t="str">
            <v>ERIMSON JN.</v>
          </cell>
          <cell r="B133">
            <v>8405145</v>
          </cell>
          <cell r="C133" t="str">
            <v>OPERATOR A2B</v>
          </cell>
        </row>
        <row r="134">
          <cell r="A134" t="str">
            <v>ERIYADI</v>
          </cell>
          <cell r="B134">
            <v>7291026</v>
          </cell>
          <cell r="C134" t="str">
            <v>OPERATOR TP</v>
          </cell>
        </row>
        <row r="135">
          <cell r="A135" t="str">
            <v>ERWAN</v>
          </cell>
          <cell r="B135">
            <v>7291024</v>
          </cell>
          <cell r="C135" t="str">
            <v>OPERATOR TP</v>
          </cell>
        </row>
        <row r="136">
          <cell r="A136" t="str">
            <v>F. WIWIT SUPRI HARYANTO</v>
          </cell>
          <cell r="B136">
            <v>6104414</v>
          </cell>
          <cell r="C136" t="str">
            <v>OPERATOR TP</v>
          </cell>
        </row>
        <row r="137">
          <cell r="A137" t="str">
            <v>FACHRIZAL</v>
          </cell>
          <cell r="B137" t="str">
            <v>1K95020</v>
          </cell>
          <cell r="C137" t="str">
            <v>OPERATOR TP</v>
          </cell>
        </row>
        <row r="138">
          <cell r="A138" t="str">
            <v>FAHRULLAH</v>
          </cell>
          <cell r="B138" t="str">
            <v>1H04018</v>
          </cell>
          <cell r="C138" t="str">
            <v>OPERATOR A2B</v>
          </cell>
        </row>
        <row r="139">
          <cell r="A139" t="str">
            <v>FATHOR ROZY SYAHRONI</v>
          </cell>
          <cell r="B139">
            <v>6104415</v>
          </cell>
          <cell r="C139" t="str">
            <v>OPERATOR TP</v>
          </cell>
        </row>
        <row r="140">
          <cell r="A140" t="str">
            <v>FENDHY RISWANTO</v>
          </cell>
          <cell r="B140">
            <v>6104311</v>
          </cell>
          <cell r="C140" t="str">
            <v>PRODUCTION GL</v>
          </cell>
        </row>
        <row r="141">
          <cell r="A141" t="str">
            <v>FIQI MEI IRAWAN</v>
          </cell>
          <cell r="B141" t="str">
            <v>1H06023</v>
          </cell>
          <cell r="C141" t="str">
            <v>OPERATOR A2B</v>
          </cell>
        </row>
        <row r="142">
          <cell r="A142" t="str">
            <v>FIRGINUS MUDA</v>
          </cell>
          <cell r="B142">
            <v>8405105</v>
          </cell>
          <cell r="C142" t="str">
            <v>OPERATOR TP</v>
          </cell>
        </row>
        <row r="143">
          <cell r="A143" t="str">
            <v>GATOT SURYANTORO</v>
          </cell>
          <cell r="B143">
            <v>7291005</v>
          </cell>
          <cell r="C143" t="str">
            <v>OPERATOR TP</v>
          </cell>
        </row>
        <row r="144">
          <cell r="A144" t="str">
            <v>GUNTARI</v>
          </cell>
          <cell r="B144">
            <v>7185001</v>
          </cell>
          <cell r="C144" t="str">
            <v>OPERATOR TP</v>
          </cell>
        </row>
        <row r="145">
          <cell r="A145" t="str">
            <v>HADORI</v>
          </cell>
          <cell r="B145">
            <v>6104416</v>
          </cell>
          <cell r="C145" t="str">
            <v>OPERATOR TP</v>
          </cell>
        </row>
        <row r="146">
          <cell r="A146" t="str">
            <v>HALIMANSYAH</v>
          </cell>
          <cell r="B146" t="str">
            <v>1H07008</v>
          </cell>
          <cell r="C146" t="str">
            <v>OPERATOR TP</v>
          </cell>
        </row>
        <row r="147">
          <cell r="A147" t="str">
            <v>HANURA</v>
          </cell>
          <cell r="B147">
            <v>6193146</v>
          </cell>
          <cell r="C147" t="str">
            <v>OPERATOR TP</v>
          </cell>
        </row>
        <row r="148">
          <cell r="A148" t="str">
            <v>HARDI</v>
          </cell>
          <cell r="B148">
            <v>6105432</v>
          </cell>
          <cell r="C148" t="str">
            <v>OPERATOR A2B</v>
          </cell>
        </row>
        <row r="149">
          <cell r="A149" t="str">
            <v>HARIANTO</v>
          </cell>
          <cell r="B149" t="str">
            <v>1M98014</v>
          </cell>
          <cell r="C149" t="str">
            <v>OPERATOR TP</v>
          </cell>
        </row>
        <row r="150">
          <cell r="A150" t="str">
            <v>HARNES</v>
          </cell>
          <cell r="B150" t="str">
            <v>1H07013</v>
          </cell>
          <cell r="C150" t="str">
            <v>OPERATOR TP</v>
          </cell>
        </row>
        <row r="151">
          <cell r="A151" t="str">
            <v>HARTONO</v>
          </cell>
          <cell r="B151">
            <v>6104417</v>
          </cell>
          <cell r="C151" t="str">
            <v>OPERATOR TP</v>
          </cell>
        </row>
        <row r="152">
          <cell r="A152" t="str">
            <v>HARYONO</v>
          </cell>
          <cell r="B152" t="str">
            <v>1M98100</v>
          </cell>
          <cell r="C152" t="str">
            <v>OPERATOR TP</v>
          </cell>
        </row>
        <row r="153">
          <cell r="A153" t="str">
            <v>HASAN</v>
          </cell>
          <cell r="B153" t="str">
            <v>1F91022</v>
          </cell>
          <cell r="C153" t="str">
            <v>OPERATOR TP</v>
          </cell>
        </row>
        <row r="154">
          <cell r="A154" t="str">
            <v>HASBULLAH</v>
          </cell>
          <cell r="B154">
            <v>6194306</v>
          </cell>
          <cell r="C154" t="str">
            <v>OPERATOR TP</v>
          </cell>
        </row>
        <row r="155">
          <cell r="A155" t="str">
            <v>HECKMAN</v>
          </cell>
          <cell r="B155" t="str">
            <v>1K90034</v>
          </cell>
          <cell r="C155" t="str">
            <v>OPERATOR TP</v>
          </cell>
        </row>
        <row r="156">
          <cell r="A156" t="str">
            <v>HENDRA TEGAS MANGATUR TAMBA</v>
          </cell>
          <cell r="B156">
            <v>6104400</v>
          </cell>
          <cell r="C156" t="str">
            <v>OPERATOR A2B</v>
          </cell>
        </row>
        <row r="157">
          <cell r="A157" t="str">
            <v>HENDRI DS</v>
          </cell>
          <cell r="B157" t="str">
            <v>1B92055</v>
          </cell>
          <cell r="C157" t="str">
            <v>OPERATOR TP</v>
          </cell>
        </row>
        <row r="158">
          <cell r="A158" t="str">
            <v>HENDRO MURYANTO</v>
          </cell>
          <cell r="B158">
            <v>6195100</v>
          </cell>
          <cell r="C158" t="str">
            <v>OPERATOR TP</v>
          </cell>
        </row>
        <row r="159">
          <cell r="A159" t="str">
            <v>HENRY MARLON</v>
          </cell>
          <cell r="B159">
            <v>8405247</v>
          </cell>
          <cell r="C159" t="str">
            <v>OPERATOR TP</v>
          </cell>
        </row>
        <row r="160">
          <cell r="A160" t="str">
            <v>HERBERT SIREGAR</v>
          </cell>
          <cell r="B160" t="str">
            <v>1P00063</v>
          </cell>
          <cell r="C160" t="str">
            <v>OPERATOR A2B</v>
          </cell>
        </row>
        <row r="161">
          <cell r="A161" t="str">
            <v>HERI BERTUS SA</v>
          </cell>
          <cell r="B161" t="str">
            <v>1S02020</v>
          </cell>
          <cell r="C161" t="str">
            <v>OPERATOR TP</v>
          </cell>
        </row>
        <row r="162">
          <cell r="A162" t="str">
            <v>HERI SETIYAWAN</v>
          </cell>
          <cell r="B162" t="str">
            <v>1H07014</v>
          </cell>
          <cell r="C162" t="str">
            <v>OPERATOR TP</v>
          </cell>
        </row>
        <row r="163">
          <cell r="A163" t="str">
            <v>HERI SETYOWANTO</v>
          </cell>
          <cell r="B163" t="str">
            <v>1H03037</v>
          </cell>
          <cell r="C163" t="str">
            <v>OPERATOR TP</v>
          </cell>
        </row>
        <row r="164">
          <cell r="A164" t="str">
            <v>HERI YOHANES</v>
          </cell>
          <cell r="B164" t="str">
            <v>1S04026</v>
          </cell>
          <cell r="C164" t="str">
            <v>OPERATOR TP</v>
          </cell>
        </row>
        <row r="165">
          <cell r="A165" t="str">
            <v>HERMAN SUHERMAN</v>
          </cell>
          <cell r="B165">
            <v>6192128</v>
          </cell>
          <cell r="C165" t="str">
            <v>PRODUCTION GL</v>
          </cell>
        </row>
        <row r="166">
          <cell r="A166" t="str">
            <v>HERMANTO</v>
          </cell>
          <cell r="B166">
            <v>6105498</v>
          </cell>
          <cell r="C166" t="str">
            <v>OPERATOR A2B</v>
          </cell>
        </row>
        <row r="167">
          <cell r="A167" t="str">
            <v>HOSEA</v>
          </cell>
          <cell r="B167">
            <v>8405128</v>
          </cell>
          <cell r="C167" t="str">
            <v>OPERATOR TP</v>
          </cell>
        </row>
        <row r="168">
          <cell r="A168" t="str">
            <v>HUSIN</v>
          </cell>
          <cell r="B168">
            <v>181309</v>
          </cell>
          <cell r="C168" t="str">
            <v>PRODUCTION GL</v>
          </cell>
        </row>
        <row r="169">
          <cell r="A169" t="str">
            <v>HUSNI SETIYADI</v>
          </cell>
          <cell r="B169">
            <v>6104418</v>
          </cell>
          <cell r="C169" t="str">
            <v>OPERATOR A2B</v>
          </cell>
        </row>
        <row r="170">
          <cell r="A170" t="str">
            <v>I KADEK TOTOK JATMIKA</v>
          </cell>
          <cell r="B170" t="str">
            <v>1H06024</v>
          </cell>
          <cell r="C170" t="str">
            <v>OPERATOR A2B</v>
          </cell>
        </row>
        <row r="171">
          <cell r="A171" t="str">
            <v>I WAYAN KORNE</v>
          </cell>
          <cell r="B171" t="str">
            <v>1M03025</v>
          </cell>
          <cell r="C171" t="str">
            <v>OPERATOR TP</v>
          </cell>
        </row>
        <row r="172">
          <cell r="A172" t="str">
            <v>IBRAHIM P</v>
          </cell>
          <cell r="B172" t="str">
            <v>1M98070</v>
          </cell>
          <cell r="C172" t="str">
            <v>OPERATOR A2B</v>
          </cell>
        </row>
        <row r="173">
          <cell r="A173" t="str">
            <v>IBSARI</v>
          </cell>
          <cell r="B173">
            <v>188299</v>
          </cell>
          <cell r="C173" t="str">
            <v>PRODUCTION SECT. HEAD</v>
          </cell>
        </row>
        <row r="174">
          <cell r="A174" t="str">
            <v>IDRUS</v>
          </cell>
          <cell r="B174" t="str">
            <v>1K99003</v>
          </cell>
          <cell r="C174" t="str">
            <v>OPERATOR TP</v>
          </cell>
        </row>
        <row r="175">
          <cell r="A175" t="str">
            <v>ILHAM KURNIAWAN NUR</v>
          </cell>
          <cell r="B175">
            <v>8404318</v>
          </cell>
          <cell r="C175" t="str">
            <v>OPERATOR TP</v>
          </cell>
        </row>
        <row r="176">
          <cell r="A176" t="str">
            <v>INDARTO</v>
          </cell>
          <cell r="B176">
            <v>6105473</v>
          </cell>
          <cell r="C176" t="str">
            <v>OPERATOR TP</v>
          </cell>
        </row>
        <row r="177">
          <cell r="A177" t="str">
            <v>IRI SAEFUDIN</v>
          </cell>
          <cell r="B177">
            <v>6104420</v>
          </cell>
          <cell r="C177" t="str">
            <v>OPERATOR A2B</v>
          </cell>
        </row>
        <row r="178">
          <cell r="A178" t="str">
            <v>IRWAN ARDIA SUGANDI</v>
          </cell>
          <cell r="B178">
            <v>6105499</v>
          </cell>
          <cell r="C178" t="str">
            <v>OPERATOR A2B</v>
          </cell>
        </row>
        <row r="179">
          <cell r="A179" t="str">
            <v>ISDIYANTO</v>
          </cell>
          <cell r="B179" t="str">
            <v>1M04013</v>
          </cell>
          <cell r="C179" t="str">
            <v>OPERATOR TP</v>
          </cell>
        </row>
        <row r="180">
          <cell r="A180" t="str">
            <v>IWAN AGUS PRASETYO</v>
          </cell>
          <cell r="B180">
            <v>8405290</v>
          </cell>
          <cell r="C180" t="str">
            <v>OPERATOR TP</v>
          </cell>
        </row>
        <row r="181">
          <cell r="A181" t="str">
            <v>IWAN ANANTO</v>
          </cell>
          <cell r="B181" t="str">
            <v>1M98136</v>
          </cell>
          <cell r="C181" t="str">
            <v>OPERATOR TP</v>
          </cell>
        </row>
        <row r="182">
          <cell r="A182" t="str">
            <v>IWAN RISWANTO</v>
          </cell>
          <cell r="B182">
            <v>6192025</v>
          </cell>
          <cell r="C182" t="str">
            <v>PRODUCTION SECT. HEAD</v>
          </cell>
        </row>
        <row r="183">
          <cell r="A183" t="str">
            <v>IWAN SETIAWAN</v>
          </cell>
          <cell r="B183">
            <v>6104047</v>
          </cell>
          <cell r="C183" t="str">
            <v>OPERATOR TP</v>
          </cell>
        </row>
        <row r="184">
          <cell r="A184" t="str">
            <v>JAENURI</v>
          </cell>
          <cell r="B184" t="str">
            <v>1R99089</v>
          </cell>
          <cell r="C184" t="str">
            <v>OPERATOR TP</v>
          </cell>
        </row>
        <row r="185">
          <cell r="A185" t="str">
            <v>JAKA RUSMANAJI</v>
          </cell>
          <cell r="B185">
            <v>6106139</v>
          </cell>
          <cell r="C185" t="str">
            <v>OPERATOR A2B</v>
          </cell>
        </row>
        <row r="186">
          <cell r="A186" t="str">
            <v>JAKARIA</v>
          </cell>
          <cell r="B186" t="str">
            <v>1M01037</v>
          </cell>
          <cell r="C186" t="str">
            <v>OPERATOR A2B</v>
          </cell>
        </row>
        <row r="187">
          <cell r="A187" t="str">
            <v>JANUR WIDIANTO</v>
          </cell>
          <cell r="B187">
            <v>6106284</v>
          </cell>
          <cell r="C187" t="str">
            <v>OPERATOR TP</v>
          </cell>
        </row>
        <row r="188">
          <cell r="A188" t="str">
            <v>JATILLAH</v>
          </cell>
          <cell r="B188" t="str">
            <v>1R97050</v>
          </cell>
          <cell r="C188" t="str">
            <v>PRODUCTION GL</v>
          </cell>
        </row>
        <row r="189">
          <cell r="A189" t="str">
            <v>JEFFRI RAMMA</v>
          </cell>
          <cell r="B189" t="str">
            <v>1S04038</v>
          </cell>
          <cell r="C189" t="str">
            <v>OPERATOR TP</v>
          </cell>
        </row>
        <row r="190">
          <cell r="A190" t="str">
            <v>JEMMI ARUNG ALLO</v>
          </cell>
          <cell r="B190">
            <v>8404157</v>
          </cell>
          <cell r="C190" t="str">
            <v>OPERATOR TP</v>
          </cell>
        </row>
        <row r="191">
          <cell r="A191" t="str">
            <v>JENDRY NOVA RAWUNG</v>
          </cell>
          <cell r="B191" t="str">
            <v>1H03053</v>
          </cell>
          <cell r="C191" t="str">
            <v>OPERATOR TP</v>
          </cell>
        </row>
        <row r="192">
          <cell r="A192" t="str">
            <v>JIMI KARTER</v>
          </cell>
          <cell r="B192" t="str">
            <v>1H07002</v>
          </cell>
          <cell r="C192" t="str">
            <v>OPERATOR TP</v>
          </cell>
        </row>
        <row r="193">
          <cell r="A193" t="str">
            <v>JOEDI SOERJANTO</v>
          </cell>
          <cell r="B193" t="str">
            <v>1S01016</v>
          </cell>
          <cell r="C193" t="str">
            <v>OPERATOR A2B</v>
          </cell>
        </row>
        <row r="194">
          <cell r="A194" t="str">
            <v>JOKO PRAMONO</v>
          </cell>
          <cell r="B194">
            <v>6106143</v>
          </cell>
          <cell r="C194" t="str">
            <v>OPERATOR A2B</v>
          </cell>
        </row>
        <row r="195">
          <cell r="A195" t="str">
            <v>JOKO SISWOYO</v>
          </cell>
          <cell r="B195">
            <v>187209</v>
          </cell>
          <cell r="C195" t="str">
            <v>PRODUCTION GL</v>
          </cell>
        </row>
        <row r="196">
          <cell r="A196" t="str">
            <v>JOKO SUGIYATNO</v>
          </cell>
          <cell r="B196">
            <v>190280</v>
          </cell>
          <cell r="C196" t="str">
            <v>PIT SERVICE GL</v>
          </cell>
        </row>
        <row r="197">
          <cell r="A197" t="str">
            <v>JON WARISMAN</v>
          </cell>
          <cell r="B197" t="str">
            <v>1B92004</v>
          </cell>
          <cell r="C197" t="str">
            <v>OPERATOR A2B</v>
          </cell>
        </row>
        <row r="198">
          <cell r="A198" t="str">
            <v>JONI MANGESA</v>
          </cell>
          <cell r="B198" t="str">
            <v>1S03016</v>
          </cell>
          <cell r="C198" t="str">
            <v>OPERATOR TP</v>
          </cell>
        </row>
        <row r="199">
          <cell r="A199" t="str">
            <v>JUAKSA TAMPUBOLON</v>
          </cell>
          <cell r="B199" t="str">
            <v>1M98050</v>
          </cell>
          <cell r="C199" t="str">
            <v>OPERATOR A2B</v>
          </cell>
        </row>
        <row r="200">
          <cell r="A200" t="str">
            <v>JULIUS PRAYOSA K</v>
          </cell>
          <cell r="B200">
            <v>6106144</v>
          </cell>
          <cell r="C200" t="str">
            <v>OPERATOR A2B</v>
          </cell>
        </row>
        <row r="201">
          <cell r="A201" t="str">
            <v>JUMADI SERI</v>
          </cell>
          <cell r="B201">
            <v>6192084</v>
          </cell>
          <cell r="C201" t="str">
            <v>OPERATOR A2B</v>
          </cell>
        </row>
        <row r="202">
          <cell r="A202" t="str">
            <v>JUNAIDI</v>
          </cell>
          <cell r="B202">
            <v>8404319</v>
          </cell>
          <cell r="C202" t="str">
            <v>OPERATOR TP</v>
          </cell>
        </row>
        <row r="203">
          <cell r="A203" t="str">
            <v>KAMAL MUSLIMIN</v>
          </cell>
          <cell r="B203" t="str">
            <v>1S04039</v>
          </cell>
          <cell r="C203" t="str">
            <v>OPERATOR TP</v>
          </cell>
        </row>
        <row r="204">
          <cell r="A204" t="str">
            <v>KAMRA</v>
          </cell>
          <cell r="B204" t="str">
            <v>1S04032</v>
          </cell>
          <cell r="C204" t="str">
            <v>OPERATOR TP</v>
          </cell>
        </row>
        <row r="205">
          <cell r="A205" t="str">
            <v>KASIRUN</v>
          </cell>
          <cell r="B205">
            <v>6197012</v>
          </cell>
          <cell r="C205" t="str">
            <v>OPERATOR A2B</v>
          </cell>
        </row>
        <row r="206">
          <cell r="A206" t="str">
            <v>KIKI SOEGIYANTO</v>
          </cell>
          <cell r="B206">
            <v>8404159</v>
          </cell>
          <cell r="C206" t="str">
            <v>OPERATOR TP</v>
          </cell>
        </row>
        <row r="207">
          <cell r="A207" t="str">
            <v>KUNTARI</v>
          </cell>
          <cell r="B207" t="str">
            <v>1K96036</v>
          </cell>
          <cell r="C207" t="str">
            <v>OPERATOR TP</v>
          </cell>
        </row>
        <row r="208">
          <cell r="A208" t="str">
            <v>KURNIADY LIANDITA</v>
          </cell>
          <cell r="B208">
            <v>6102020</v>
          </cell>
          <cell r="C208" t="str">
            <v>OPERATOR A2B</v>
          </cell>
        </row>
        <row r="209">
          <cell r="A209" t="str">
            <v>KUSYONO</v>
          </cell>
          <cell r="B209">
            <v>6103042</v>
          </cell>
          <cell r="C209" t="str">
            <v>OPERATOR A2B</v>
          </cell>
        </row>
        <row r="210">
          <cell r="A210" t="str">
            <v>KUWAD</v>
          </cell>
          <cell r="B210">
            <v>8405266</v>
          </cell>
          <cell r="C210" t="str">
            <v>OPERATOR TP</v>
          </cell>
        </row>
        <row r="211">
          <cell r="A211" t="str">
            <v>LAMUJI</v>
          </cell>
          <cell r="B211" t="str">
            <v>1R99088</v>
          </cell>
          <cell r="C211" t="str">
            <v>OPERATOR TP</v>
          </cell>
        </row>
        <row r="212">
          <cell r="A212" t="str">
            <v>LARGIUS ARUNG PADANG</v>
          </cell>
          <cell r="B212">
            <v>8405251</v>
          </cell>
          <cell r="C212" t="str">
            <v>OPERATOR TP</v>
          </cell>
        </row>
        <row r="213">
          <cell r="A213" t="str">
            <v>LARIS SITORUS</v>
          </cell>
          <cell r="B213" t="str">
            <v>1P00008</v>
          </cell>
          <cell r="C213" t="str">
            <v>OPERATOR A2B</v>
          </cell>
        </row>
        <row r="214">
          <cell r="A214" t="str">
            <v>LUKMAN HADI</v>
          </cell>
          <cell r="B214">
            <v>6104401</v>
          </cell>
          <cell r="C214" t="str">
            <v>OPERATOR A2B</v>
          </cell>
        </row>
        <row r="215">
          <cell r="A215" t="str">
            <v>LUTHER TUDINGALO</v>
          </cell>
          <cell r="B215" t="str">
            <v>1R97020</v>
          </cell>
          <cell r="C215" t="str">
            <v>OPERATOR A2B</v>
          </cell>
        </row>
        <row r="216">
          <cell r="A216" t="str">
            <v>M HASANI</v>
          </cell>
          <cell r="B216">
            <v>6187016</v>
          </cell>
          <cell r="C216" t="str">
            <v>PRODUCTION SECT. HEAD</v>
          </cell>
        </row>
        <row r="217">
          <cell r="A217" t="str">
            <v>M.CHASBY JAFAR</v>
          </cell>
          <cell r="B217" t="str">
            <v>1M98101</v>
          </cell>
          <cell r="C217" t="str">
            <v>OPERATOR TP</v>
          </cell>
        </row>
        <row r="218">
          <cell r="A218" t="str">
            <v>M.RIJALI TIPLI</v>
          </cell>
          <cell r="B218" t="str">
            <v>1H07007</v>
          </cell>
          <cell r="C218" t="str">
            <v>OPERATOR TP</v>
          </cell>
        </row>
        <row r="219">
          <cell r="A219" t="str">
            <v>M.THOLIB</v>
          </cell>
          <cell r="B219" t="str">
            <v>1K96071</v>
          </cell>
          <cell r="C219" t="str">
            <v>OPERATOR TP</v>
          </cell>
        </row>
        <row r="220">
          <cell r="A220" t="str">
            <v>MAHFIANTO</v>
          </cell>
          <cell r="B220" t="str">
            <v>1K95021</v>
          </cell>
          <cell r="C220" t="str">
            <v>OPERATOR TP</v>
          </cell>
        </row>
        <row r="221">
          <cell r="A221" t="str">
            <v>MAHMUD AMISENO</v>
          </cell>
          <cell r="B221" t="str">
            <v>1R96075</v>
          </cell>
          <cell r="C221" t="str">
            <v>OPERATOR TP</v>
          </cell>
        </row>
        <row r="222">
          <cell r="A222" t="str">
            <v>MAHSUN</v>
          </cell>
          <cell r="B222" t="str">
            <v>1S02005</v>
          </cell>
          <cell r="C222" t="str">
            <v>OPERATOR TP</v>
          </cell>
        </row>
        <row r="223">
          <cell r="A223" t="str">
            <v>MAPILINDO</v>
          </cell>
          <cell r="B223">
            <v>7291033</v>
          </cell>
          <cell r="C223" t="str">
            <v>OPERATOR A2B</v>
          </cell>
        </row>
        <row r="224">
          <cell r="A224" t="str">
            <v>MARFIK</v>
          </cell>
          <cell r="B224" t="str">
            <v>1K94029</v>
          </cell>
          <cell r="C224" t="str">
            <v>OPERATOR TP</v>
          </cell>
        </row>
        <row r="225">
          <cell r="A225" t="str">
            <v>MARGIYANTO</v>
          </cell>
          <cell r="B225">
            <v>6194182</v>
          </cell>
          <cell r="C225" t="str">
            <v>OPERATOR A2B</v>
          </cell>
        </row>
        <row r="226">
          <cell r="A226" t="str">
            <v>MARGO SUSANTO</v>
          </cell>
          <cell r="B226" t="str">
            <v>1H06025</v>
          </cell>
          <cell r="C226" t="str">
            <v>OPERATOR A2B</v>
          </cell>
        </row>
        <row r="227">
          <cell r="A227" t="str">
            <v>MARIYANTO</v>
          </cell>
          <cell r="B227">
            <v>6195113</v>
          </cell>
          <cell r="C227" t="str">
            <v>OPERATOR TP</v>
          </cell>
        </row>
        <row r="228">
          <cell r="A228" t="str">
            <v>MARLINES JEVIDHA</v>
          </cell>
          <cell r="B228" t="str">
            <v>1M98035</v>
          </cell>
          <cell r="C228" t="str">
            <v>OPERATOR TP</v>
          </cell>
        </row>
        <row r="229">
          <cell r="A229" t="str">
            <v>MARTHINUS MARSAN MANDAILING</v>
          </cell>
          <cell r="B229" t="str">
            <v>1S04003</v>
          </cell>
          <cell r="C229" t="str">
            <v>OPERATOR TP</v>
          </cell>
        </row>
        <row r="230">
          <cell r="A230" t="str">
            <v>MARYANTO</v>
          </cell>
          <cell r="B230" t="str">
            <v>1H03063</v>
          </cell>
          <cell r="C230" t="str">
            <v>BLASTER</v>
          </cell>
        </row>
        <row r="231">
          <cell r="A231" t="str">
            <v>MASRUDIN</v>
          </cell>
          <cell r="B231" t="str">
            <v>1M98098</v>
          </cell>
          <cell r="C231" t="str">
            <v>OPERATOR TP</v>
          </cell>
        </row>
        <row r="232">
          <cell r="A232" t="str">
            <v>MECO MAIMUNSYAH</v>
          </cell>
          <cell r="B232">
            <v>6191132</v>
          </cell>
          <cell r="C232" t="str">
            <v>PIT SERVICE GL</v>
          </cell>
        </row>
        <row r="233">
          <cell r="A233" t="str">
            <v>MELAWI</v>
          </cell>
          <cell r="B233">
            <v>7191001</v>
          </cell>
          <cell r="C233" t="str">
            <v>PRODUCTION GL</v>
          </cell>
        </row>
        <row r="234">
          <cell r="A234" t="str">
            <v>MISBAHUL ANWAR</v>
          </cell>
          <cell r="B234">
            <v>6106151</v>
          </cell>
          <cell r="C234" t="str">
            <v>OPERATOR A2B</v>
          </cell>
        </row>
        <row r="235">
          <cell r="A235" t="str">
            <v>MISLANI</v>
          </cell>
          <cell r="B235">
            <v>8404321</v>
          </cell>
          <cell r="C235" t="str">
            <v>OPERATOR A2B</v>
          </cell>
        </row>
        <row r="236">
          <cell r="A236" t="str">
            <v>MOCHAMAD IRWAN ARIF</v>
          </cell>
          <cell r="B236">
            <v>6106287</v>
          </cell>
          <cell r="C236" t="str">
            <v>OPERATOR TP</v>
          </cell>
        </row>
        <row r="237">
          <cell r="A237" t="str">
            <v>MODDY SONDAKH</v>
          </cell>
          <cell r="B237" t="str">
            <v>1F95529</v>
          </cell>
          <cell r="C237" t="str">
            <v>OPERATOR TP</v>
          </cell>
        </row>
        <row r="238">
          <cell r="A238" t="str">
            <v>MOHAMAD YUSUF SAFRULLOH</v>
          </cell>
          <cell r="B238">
            <v>6104422</v>
          </cell>
          <cell r="C238" t="str">
            <v>OPERATOR TP</v>
          </cell>
        </row>
        <row r="239">
          <cell r="A239" t="str">
            <v>MUHAMAD JATMIKO</v>
          </cell>
          <cell r="B239">
            <v>6104424</v>
          </cell>
          <cell r="C239" t="str">
            <v>OPERATOR TP</v>
          </cell>
        </row>
        <row r="240">
          <cell r="A240" t="str">
            <v>MUHAMAD ZIKRAM</v>
          </cell>
          <cell r="B240">
            <v>6104178</v>
          </cell>
          <cell r="C240" t="str">
            <v>OPERATOR A2B</v>
          </cell>
        </row>
        <row r="241">
          <cell r="A241" t="str">
            <v>MUHAMMAD DAHIP</v>
          </cell>
          <cell r="B241">
            <v>6104423</v>
          </cell>
          <cell r="C241" t="str">
            <v>OPERATOR TP</v>
          </cell>
        </row>
        <row r="242">
          <cell r="A242" t="str">
            <v>MUHAMMAD EDISON</v>
          </cell>
          <cell r="B242" t="str">
            <v>1M04012</v>
          </cell>
          <cell r="C242" t="str">
            <v>OPERATOR TP</v>
          </cell>
        </row>
        <row r="243">
          <cell r="A243" t="str">
            <v>MUHAMMAD LUKMAN</v>
          </cell>
          <cell r="B243">
            <v>6105232</v>
          </cell>
          <cell r="C243" t="str">
            <v>OPERATOR TP</v>
          </cell>
        </row>
        <row r="244">
          <cell r="A244" t="str">
            <v>MUHAMMAD NASIR</v>
          </cell>
          <cell r="B244" t="str">
            <v>1H07010</v>
          </cell>
          <cell r="C244" t="str">
            <v>OPERATOR TP</v>
          </cell>
        </row>
        <row r="245">
          <cell r="A245" t="str">
            <v>MUHAMMAD NOOR</v>
          </cell>
          <cell r="B245" t="str">
            <v>1H06026</v>
          </cell>
          <cell r="C245" t="str">
            <v>OPERATOR A2B</v>
          </cell>
        </row>
        <row r="246">
          <cell r="A246" t="str">
            <v>MUHAMMAD NUR INDAH</v>
          </cell>
          <cell r="B246" t="str">
            <v>1S01028</v>
          </cell>
          <cell r="C246" t="str">
            <v>OPERATOR A2B</v>
          </cell>
        </row>
        <row r="247">
          <cell r="A247" t="str">
            <v>MUHAMMAD SAID</v>
          </cell>
          <cell r="B247" t="str">
            <v>1S02021</v>
          </cell>
          <cell r="C247" t="str">
            <v>OPERATOR TP</v>
          </cell>
        </row>
        <row r="248">
          <cell r="A248" t="str">
            <v>MUHAMMAD SYAFRIL</v>
          </cell>
          <cell r="B248" t="str">
            <v>1S04034</v>
          </cell>
          <cell r="C248" t="str">
            <v>OPERATOR TP</v>
          </cell>
        </row>
        <row r="249">
          <cell r="A249" t="str">
            <v>MUHAMMAD SYAIFUL ALI</v>
          </cell>
          <cell r="B249" t="str">
            <v>1S01027</v>
          </cell>
          <cell r="C249" t="str">
            <v>OPERATOR A2B</v>
          </cell>
        </row>
        <row r="250">
          <cell r="A250" t="str">
            <v>MUHAMMAD YUNUS</v>
          </cell>
          <cell r="B250" t="str">
            <v>1S04040</v>
          </cell>
          <cell r="C250" t="str">
            <v>OPERATOR TP</v>
          </cell>
        </row>
        <row r="251">
          <cell r="A251" t="str">
            <v>MUJIMAN</v>
          </cell>
          <cell r="B251" t="str">
            <v>1M98106</v>
          </cell>
          <cell r="C251" t="str">
            <v>OPERATOR A2B</v>
          </cell>
        </row>
        <row r="252">
          <cell r="A252" t="str">
            <v>MUJITO</v>
          </cell>
          <cell r="B252" t="str">
            <v>1R99068</v>
          </cell>
          <cell r="C252" t="str">
            <v>OPERATOR TP</v>
          </cell>
        </row>
        <row r="253">
          <cell r="A253" t="str">
            <v>MUJITO</v>
          </cell>
          <cell r="B253" t="str">
            <v>1R99083</v>
          </cell>
          <cell r="C253" t="str">
            <v>OPERATOR TP</v>
          </cell>
        </row>
        <row r="254">
          <cell r="A254" t="str">
            <v>MUKHLISIN</v>
          </cell>
          <cell r="B254">
            <v>6104425</v>
          </cell>
          <cell r="C254" t="str">
            <v>OPERATOR TP</v>
          </cell>
        </row>
        <row r="255">
          <cell r="A255" t="str">
            <v>MUKRI</v>
          </cell>
          <cell r="B255" t="str">
            <v>1S03012</v>
          </cell>
          <cell r="C255" t="str">
            <v>OPERATOR TP</v>
          </cell>
        </row>
        <row r="256">
          <cell r="A256" t="str">
            <v>MURDIANSYAH</v>
          </cell>
          <cell r="B256" t="str">
            <v>1S01029</v>
          </cell>
          <cell r="C256" t="str">
            <v>OPERATOR A2B</v>
          </cell>
        </row>
        <row r="257">
          <cell r="A257" t="str">
            <v>MURHAD</v>
          </cell>
          <cell r="B257" t="str">
            <v>1M99003</v>
          </cell>
          <cell r="C257" t="str">
            <v>OPERATOR TP</v>
          </cell>
        </row>
        <row r="258">
          <cell r="A258" t="str">
            <v>MUSTOFA</v>
          </cell>
          <cell r="B258">
            <v>8405330</v>
          </cell>
          <cell r="C258" t="str">
            <v>OPERATOR TP</v>
          </cell>
        </row>
        <row r="259">
          <cell r="A259" t="str">
            <v>MUTOIM</v>
          </cell>
          <cell r="B259" t="str">
            <v>1M98168</v>
          </cell>
          <cell r="C259" t="str">
            <v>OPERATOR A2B</v>
          </cell>
        </row>
        <row r="260">
          <cell r="A260" t="str">
            <v>NANANG DWI SASONGKO</v>
          </cell>
          <cell r="B260">
            <v>8404322</v>
          </cell>
          <cell r="C260" t="str">
            <v>OPERATOR A2B</v>
          </cell>
        </row>
        <row r="261">
          <cell r="A261" t="str">
            <v>NANANG SETYONO NUGROHO</v>
          </cell>
          <cell r="B261">
            <v>6104426</v>
          </cell>
          <cell r="C261" t="str">
            <v>OPERATOR TP</v>
          </cell>
        </row>
        <row r="262">
          <cell r="A262" t="str">
            <v>NASRULLAH</v>
          </cell>
          <cell r="B262" t="str">
            <v>1M98157</v>
          </cell>
          <cell r="C262" t="str">
            <v>OPERATOR A2B</v>
          </cell>
        </row>
        <row r="263">
          <cell r="A263" t="str">
            <v>NASRUN</v>
          </cell>
          <cell r="B263">
            <v>6197016</v>
          </cell>
          <cell r="C263" t="str">
            <v>OPERATOR A2B</v>
          </cell>
        </row>
        <row r="264">
          <cell r="A264" t="str">
            <v>NGADIONO</v>
          </cell>
          <cell r="B264">
            <v>190367</v>
          </cell>
          <cell r="C264" t="str">
            <v>PRODUCTION GL</v>
          </cell>
        </row>
        <row r="265">
          <cell r="A265" t="str">
            <v>NICHOLAS</v>
          </cell>
          <cell r="B265">
            <v>6105233</v>
          </cell>
          <cell r="C265" t="str">
            <v>OPERATOR A2B</v>
          </cell>
        </row>
        <row r="266">
          <cell r="A266" t="str">
            <v>NOPRYADI</v>
          </cell>
          <cell r="B266">
            <v>6105234</v>
          </cell>
          <cell r="C266" t="str">
            <v>OPERATOR TP</v>
          </cell>
        </row>
        <row r="267">
          <cell r="A267" t="str">
            <v>NUNUNG PRAMUDIYANTO</v>
          </cell>
          <cell r="B267" t="str">
            <v>1H04016</v>
          </cell>
          <cell r="C267" t="str">
            <v>OPERATOR TP</v>
          </cell>
        </row>
        <row r="268">
          <cell r="A268" t="str">
            <v>NURCHOLIS</v>
          </cell>
          <cell r="B268">
            <v>8405220</v>
          </cell>
          <cell r="C268" t="str">
            <v>OPERATOR A2B</v>
          </cell>
        </row>
        <row r="269">
          <cell r="A269" t="str">
            <v>NYAMIN</v>
          </cell>
          <cell r="B269" t="str">
            <v>1M98129</v>
          </cell>
          <cell r="C269" t="str">
            <v>OPERATOR TP</v>
          </cell>
        </row>
        <row r="270">
          <cell r="A270" t="str">
            <v>PANTJONO DJANUARITO ELSESAN</v>
          </cell>
          <cell r="B270" t="str">
            <v>1M01049</v>
          </cell>
          <cell r="C270" t="str">
            <v>OPERATOR TP</v>
          </cell>
        </row>
        <row r="271">
          <cell r="A271" t="str">
            <v>PHEGOS SOEGIYONO</v>
          </cell>
          <cell r="B271">
            <v>183101</v>
          </cell>
          <cell r="C271" t="str">
            <v>PRODUCTION GL</v>
          </cell>
        </row>
        <row r="272">
          <cell r="A272" t="str">
            <v>PONIDI</v>
          </cell>
          <cell r="B272">
            <v>6191117</v>
          </cell>
          <cell r="C272" t="str">
            <v>OPERATOR A2B</v>
          </cell>
        </row>
        <row r="273">
          <cell r="A273" t="str">
            <v>PURWANTO</v>
          </cell>
          <cell r="B273">
            <v>6195085</v>
          </cell>
          <cell r="C273" t="str">
            <v>PRODUCTION GL</v>
          </cell>
        </row>
        <row r="274">
          <cell r="A274" t="str">
            <v>RAFIUDDIN RAIS</v>
          </cell>
          <cell r="B274" t="str">
            <v>1M01093</v>
          </cell>
          <cell r="C274" t="str">
            <v>ACTING GL</v>
          </cell>
        </row>
        <row r="275">
          <cell r="A275" t="str">
            <v>RAIN PELTACIA</v>
          </cell>
          <cell r="B275">
            <v>6104402</v>
          </cell>
          <cell r="C275" t="str">
            <v>OPERATOR A2B</v>
          </cell>
        </row>
        <row r="276">
          <cell r="A276" t="str">
            <v>RAKHMAD</v>
          </cell>
          <cell r="B276">
            <v>8404323</v>
          </cell>
          <cell r="C276" t="str">
            <v>OPERATOR TP</v>
          </cell>
        </row>
        <row r="277">
          <cell r="A277" t="str">
            <v>RANO KARNO</v>
          </cell>
          <cell r="B277" t="str">
            <v>1H06002</v>
          </cell>
          <cell r="C277" t="str">
            <v>OPERATOR A2B</v>
          </cell>
        </row>
        <row r="278">
          <cell r="A278" t="str">
            <v>RHEIN OLIVER PANGARIBUAN</v>
          </cell>
          <cell r="B278">
            <v>6194134</v>
          </cell>
          <cell r="C278" t="str">
            <v>OPERATOR A2B</v>
          </cell>
        </row>
        <row r="279">
          <cell r="A279" t="str">
            <v>RIAT AFSHANI</v>
          </cell>
          <cell r="B279">
            <v>6105235</v>
          </cell>
          <cell r="C279" t="str">
            <v>OPERATOR TP</v>
          </cell>
        </row>
        <row r="280">
          <cell r="A280" t="str">
            <v>RICARD RATU</v>
          </cell>
          <cell r="B280" t="str">
            <v>1H07006</v>
          </cell>
          <cell r="C280" t="str">
            <v>OPERATOR TP</v>
          </cell>
        </row>
        <row r="281">
          <cell r="A281" t="str">
            <v>RIJAYA</v>
          </cell>
          <cell r="B281">
            <v>6192067</v>
          </cell>
          <cell r="C281" t="str">
            <v>OPERATOR A2B</v>
          </cell>
        </row>
        <row r="282">
          <cell r="A282" t="str">
            <v>RISDIYONO</v>
          </cell>
          <cell r="B282">
            <v>6104427</v>
          </cell>
          <cell r="C282" t="str">
            <v>OPERATOR TP</v>
          </cell>
        </row>
        <row r="283">
          <cell r="A283" t="str">
            <v>RISWANSI</v>
          </cell>
          <cell r="B283" t="str">
            <v>1K94051</v>
          </cell>
          <cell r="C283" t="str">
            <v>OPERATOR TP</v>
          </cell>
        </row>
        <row r="284">
          <cell r="A284" t="str">
            <v>RIYANTO</v>
          </cell>
          <cell r="B284" t="str">
            <v>1H07009</v>
          </cell>
          <cell r="C284" t="str">
            <v>OPERATOR TP</v>
          </cell>
        </row>
        <row r="285">
          <cell r="A285" t="str">
            <v>RIZAWANTO</v>
          </cell>
          <cell r="B285" t="str">
            <v>1K96039</v>
          </cell>
          <cell r="C285" t="str">
            <v>ACTING GL</v>
          </cell>
        </row>
        <row r="286">
          <cell r="A286" t="str">
            <v>ROBERT ZAHRI</v>
          </cell>
          <cell r="B286" t="str">
            <v>1K96061</v>
          </cell>
          <cell r="C286" t="str">
            <v>OPERATOR TP</v>
          </cell>
        </row>
        <row r="287">
          <cell r="A287" t="str">
            <v>ROBINSON</v>
          </cell>
          <cell r="B287" t="str">
            <v>1B92037</v>
          </cell>
          <cell r="C287" t="str">
            <v>OPERATOR TP</v>
          </cell>
        </row>
        <row r="288">
          <cell r="A288" t="str">
            <v>ROCHMAD WAHYUDI</v>
          </cell>
          <cell r="B288" t="str">
            <v>1H04020</v>
          </cell>
          <cell r="C288" t="str">
            <v>OPERATOR A2B</v>
          </cell>
        </row>
        <row r="289">
          <cell r="A289" t="str">
            <v>ROHIDIN DARMIKA</v>
          </cell>
          <cell r="B289" t="str">
            <v>1M01076</v>
          </cell>
          <cell r="C289" t="str">
            <v>OPERATOR A2B</v>
          </cell>
        </row>
        <row r="290">
          <cell r="A290" t="str">
            <v>ROJALI IDRIS</v>
          </cell>
          <cell r="B290">
            <v>7191012</v>
          </cell>
          <cell r="C290" t="str">
            <v>OPERATOR TP</v>
          </cell>
        </row>
        <row r="291">
          <cell r="A291" t="str">
            <v>ROMANSAH</v>
          </cell>
          <cell r="B291">
            <v>6104428</v>
          </cell>
          <cell r="C291" t="str">
            <v>OPERATOR A2B</v>
          </cell>
        </row>
        <row r="292">
          <cell r="A292" t="str">
            <v>ROYANI WIJAYA</v>
          </cell>
          <cell r="B292">
            <v>6106171</v>
          </cell>
          <cell r="C292" t="str">
            <v>OPERATOR A2B</v>
          </cell>
        </row>
        <row r="293">
          <cell r="A293" t="str">
            <v>RUBEN</v>
          </cell>
          <cell r="B293" t="str">
            <v>1M98132</v>
          </cell>
          <cell r="C293" t="str">
            <v>OPERATOR TP</v>
          </cell>
        </row>
        <row r="294">
          <cell r="A294" t="str">
            <v>RUDI HUTABARAT</v>
          </cell>
          <cell r="B294" t="str">
            <v>1B95010</v>
          </cell>
          <cell r="C294" t="str">
            <v>ACTING GL</v>
          </cell>
        </row>
        <row r="295">
          <cell r="A295" t="str">
            <v>RUDI SAPUTRA</v>
          </cell>
          <cell r="B295">
            <v>6104403</v>
          </cell>
          <cell r="C295" t="str">
            <v>OPERATOR A2B</v>
          </cell>
        </row>
        <row r="296">
          <cell r="A296" t="str">
            <v>SAID AMAN</v>
          </cell>
          <cell r="B296" t="str">
            <v>1S04035</v>
          </cell>
          <cell r="C296" t="str">
            <v>OPERATOR TP</v>
          </cell>
        </row>
        <row r="297">
          <cell r="A297" t="str">
            <v>SAIFUL RAHMAN</v>
          </cell>
          <cell r="B297" t="str">
            <v>1M98155</v>
          </cell>
          <cell r="C297" t="str">
            <v>OPERATOR A2B</v>
          </cell>
        </row>
        <row r="298">
          <cell r="A298" t="str">
            <v>SAJIYANA</v>
          </cell>
          <cell r="B298">
            <v>6194098</v>
          </cell>
          <cell r="C298" t="str">
            <v>OPERATOR A2B</v>
          </cell>
        </row>
        <row r="299">
          <cell r="A299" t="str">
            <v>SAMIDI</v>
          </cell>
          <cell r="B299">
            <v>7291020</v>
          </cell>
          <cell r="C299" t="str">
            <v>OPERATOR A2B</v>
          </cell>
        </row>
        <row r="300">
          <cell r="A300" t="str">
            <v>SAMIRIN</v>
          </cell>
          <cell r="B300" t="str">
            <v>1M01121</v>
          </cell>
          <cell r="C300" t="str">
            <v>OPERATOR TP</v>
          </cell>
        </row>
        <row r="301">
          <cell r="A301" t="str">
            <v>SAMSUDIN DAMANIK</v>
          </cell>
          <cell r="B301">
            <v>8405109</v>
          </cell>
          <cell r="C301" t="str">
            <v>OPERATOR TP</v>
          </cell>
        </row>
        <row r="302">
          <cell r="A302" t="str">
            <v>SAMSUL HADI</v>
          </cell>
          <cell r="B302" t="str">
            <v>1M01120</v>
          </cell>
          <cell r="C302" t="str">
            <v>OPERATOR TP</v>
          </cell>
        </row>
        <row r="303">
          <cell r="A303" t="str">
            <v>SANTOSO</v>
          </cell>
          <cell r="B303" t="str">
            <v>1R96115</v>
          </cell>
          <cell r="C303" t="str">
            <v>OPERATOR TP</v>
          </cell>
        </row>
        <row r="304">
          <cell r="A304" t="str">
            <v>SAPRIANTO</v>
          </cell>
          <cell r="B304">
            <v>6104460</v>
          </cell>
          <cell r="C304" t="str">
            <v>PRODUCTION GL</v>
          </cell>
        </row>
        <row r="305">
          <cell r="A305" t="str">
            <v>SARBO</v>
          </cell>
          <cell r="B305">
            <v>7190003</v>
          </cell>
          <cell r="C305" t="str">
            <v>OPERATOR TP</v>
          </cell>
        </row>
        <row r="306">
          <cell r="A306" t="str">
            <v>SEKSIO TRIATMONO</v>
          </cell>
          <cell r="B306">
            <v>6105236</v>
          </cell>
          <cell r="C306" t="str">
            <v>OPERATOR A2B</v>
          </cell>
        </row>
        <row r="307">
          <cell r="A307" t="str">
            <v>SEPRIANSYAH</v>
          </cell>
          <cell r="B307">
            <v>8404324</v>
          </cell>
          <cell r="C307" t="str">
            <v>OPERATOR TP</v>
          </cell>
        </row>
        <row r="308">
          <cell r="A308" t="str">
            <v>SEPTIAN RATNOSARI</v>
          </cell>
          <cell r="B308">
            <v>6195077</v>
          </cell>
          <cell r="C308" t="str">
            <v>OPERATOR TP</v>
          </cell>
        </row>
        <row r="309">
          <cell r="A309" t="str">
            <v>SEPTO PROBO WIBOWO</v>
          </cell>
          <cell r="B309">
            <v>6104429</v>
          </cell>
          <cell r="C309" t="str">
            <v>OPERATOR TP</v>
          </cell>
        </row>
        <row r="310">
          <cell r="A310" t="str">
            <v>SERIUS KELANA</v>
          </cell>
          <cell r="B310" t="str">
            <v>1J93140</v>
          </cell>
          <cell r="C310" t="str">
            <v>OPERATOR TP</v>
          </cell>
        </row>
        <row r="311">
          <cell r="A311" t="str">
            <v>SETIADHI</v>
          </cell>
          <cell r="B311">
            <v>6106491</v>
          </cell>
          <cell r="C311" t="str">
            <v>OPERATOR TP</v>
          </cell>
        </row>
        <row r="312">
          <cell r="A312" t="str">
            <v>SISWANTO</v>
          </cell>
          <cell r="B312">
            <v>8404325</v>
          </cell>
          <cell r="C312" t="str">
            <v>OPERATOR TP</v>
          </cell>
        </row>
        <row r="313">
          <cell r="A313" t="str">
            <v>SLAMET</v>
          </cell>
          <cell r="B313">
            <v>6187036</v>
          </cell>
          <cell r="C313" t="str">
            <v>OPERATOR A2B</v>
          </cell>
        </row>
        <row r="314">
          <cell r="A314" t="str">
            <v>SLAMET</v>
          </cell>
          <cell r="B314">
            <v>6191088</v>
          </cell>
          <cell r="C314" t="str">
            <v>OPERATOR TP</v>
          </cell>
        </row>
        <row r="315">
          <cell r="A315" t="str">
            <v>SLAMET</v>
          </cell>
          <cell r="B315" t="str">
            <v>1K96054</v>
          </cell>
          <cell r="C315" t="str">
            <v>OPERATOR TP</v>
          </cell>
        </row>
        <row r="316">
          <cell r="A316" t="str">
            <v>SLAMET HARDIANTO</v>
          </cell>
          <cell r="B316">
            <v>6194272</v>
          </cell>
          <cell r="C316" t="str">
            <v>OPERATOR TP</v>
          </cell>
        </row>
        <row r="317">
          <cell r="A317" t="str">
            <v>SLAMET P</v>
          </cell>
          <cell r="B317">
            <v>6188033</v>
          </cell>
          <cell r="C317" t="str">
            <v>OPERATOR A2B</v>
          </cell>
        </row>
        <row r="318">
          <cell r="A318" t="str">
            <v>SLAMET SUNARYO</v>
          </cell>
          <cell r="B318">
            <v>187437</v>
          </cell>
          <cell r="C318" t="str">
            <v>OPERATOR A2B</v>
          </cell>
        </row>
        <row r="319">
          <cell r="A319" t="str">
            <v>SLAMET SUPRIANTO</v>
          </cell>
          <cell r="B319" t="str">
            <v>1S04022</v>
          </cell>
          <cell r="C319" t="str">
            <v>OPERATOR A2B</v>
          </cell>
        </row>
        <row r="320">
          <cell r="A320" t="str">
            <v>SOBASTINUS NAKU</v>
          </cell>
          <cell r="B320" t="str">
            <v>1M99004</v>
          </cell>
          <cell r="C320" t="str">
            <v>OPERATOR TP</v>
          </cell>
        </row>
        <row r="321">
          <cell r="A321" t="str">
            <v>SODIKUN</v>
          </cell>
          <cell r="B321">
            <v>190032</v>
          </cell>
          <cell r="C321" t="str">
            <v>OPERATOR A2B</v>
          </cell>
        </row>
        <row r="322">
          <cell r="A322" t="str">
            <v>SOLICHIN</v>
          </cell>
          <cell r="B322" t="str">
            <v>1M98064</v>
          </cell>
          <cell r="C322" t="str">
            <v>OPERATOR A2B</v>
          </cell>
        </row>
        <row r="323">
          <cell r="A323" t="str">
            <v>SOLIHIN</v>
          </cell>
          <cell r="B323">
            <v>6104404</v>
          </cell>
          <cell r="C323" t="str">
            <v>OPERATOR A2B</v>
          </cell>
        </row>
        <row r="324">
          <cell r="A324" t="str">
            <v>SRI HARYONO</v>
          </cell>
          <cell r="B324" t="str">
            <v>1B98014</v>
          </cell>
          <cell r="C324" t="str">
            <v>OPERATOR TP</v>
          </cell>
        </row>
        <row r="325">
          <cell r="A325" t="str">
            <v>SRI WIDODO</v>
          </cell>
          <cell r="B325">
            <v>6102021</v>
          </cell>
          <cell r="C325" t="str">
            <v>OPERATOR A2B</v>
          </cell>
        </row>
        <row r="326">
          <cell r="A326" t="str">
            <v>SRIYANTO</v>
          </cell>
          <cell r="B326" t="str">
            <v>1H95424</v>
          </cell>
          <cell r="C326" t="str">
            <v>OPERATOR TP</v>
          </cell>
        </row>
        <row r="327">
          <cell r="A327" t="str">
            <v>SUBAGYO</v>
          </cell>
          <cell r="B327">
            <v>6106183</v>
          </cell>
          <cell r="C327" t="str">
            <v>OPERATOR A2B</v>
          </cell>
        </row>
        <row r="328">
          <cell r="A328" t="str">
            <v>SUDARMADI</v>
          </cell>
          <cell r="B328">
            <v>6188024</v>
          </cell>
          <cell r="C328" t="str">
            <v>OPERATOR A2B</v>
          </cell>
        </row>
        <row r="329">
          <cell r="A329" t="str">
            <v>SUDARNO</v>
          </cell>
          <cell r="B329">
            <v>6194278</v>
          </cell>
          <cell r="C329" t="str">
            <v>OPERATOR A2B</v>
          </cell>
        </row>
        <row r="330">
          <cell r="A330" t="str">
            <v>SUDARTO</v>
          </cell>
          <cell r="B330">
            <v>6191171</v>
          </cell>
          <cell r="C330" t="str">
            <v>OPERATOR A2B</v>
          </cell>
        </row>
        <row r="331">
          <cell r="A331" t="str">
            <v>SUGIARTO</v>
          </cell>
          <cell r="B331" t="str">
            <v>1H06027</v>
          </cell>
          <cell r="C331" t="str">
            <v>OPERATOR A2B</v>
          </cell>
        </row>
        <row r="332">
          <cell r="A332" t="str">
            <v>SUGIONO</v>
          </cell>
          <cell r="B332" t="str">
            <v>1S01002</v>
          </cell>
          <cell r="C332" t="str">
            <v>OPERATOR TP</v>
          </cell>
        </row>
        <row r="333">
          <cell r="A333" t="str">
            <v>SUGITO</v>
          </cell>
          <cell r="B333" t="str">
            <v>1M98108</v>
          </cell>
          <cell r="C333" t="str">
            <v>OPERATOR TP</v>
          </cell>
        </row>
        <row r="334">
          <cell r="A334" t="str">
            <v>SUHARDI TARAPA</v>
          </cell>
          <cell r="B334" t="str">
            <v>1S03014</v>
          </cell>
          <cell r="C334" t="str">
            <v>OPERATOR TP</v>
          </cell>
        </row>
        <row r="335">
          <cell r="A335" t="str">
            <v>SUHARIANTO</v>
          </cell>
          <cell r="B335" t="str">
            <v>1R99079</v>
          </cell>
          <cell r="C335" t="str">
            <v>OPERATOR TP</v>
          </cell>
        </row>
        <row r="336">
          <cell r="A336" t="str">
            <v>SUHARTO</v>
          </cell>
          <cell r="B336">
            <v>7291030</v>
          </cell>
          <cell r="C336" t="str">
            <v>OPERATOR TP</v>
          </cell>
        </row>
        <row r="337">
          <cell r="A337" t="str">
            <v>SUHERI</v>
          </cell>
          <cell r="B337">
            <v>6197232</v>
          </cell>
          <cell r="C337" t="str">
            <v>OPERATOR A2B</v>
          </cell>
        </row>
        <row r="338">
          <cell r="A338" t="str">
            <v>SUJIMIN</v>
          </cell>
          <cell r="B338">
            <v>6104405</v>
          </cell>
          <cell r="C338" t="str">
            <v>OPERATOR A2B</v>
          </cell>
        </row>
        <row r="339">
          <cell r="A339" t="str">
            <v>SUKANAN</v>
          </cell>
          <cell r="B339" t="str">
            <v>1M01016</v>
          </cell>
          <cell r="C339" t="str">
            <v>OPERATOR A2B</v>
          </cell>
        </row>
        <row r="340">
          <cell r="A340" t="str">
            <v>SUKARYANTO</v>
          </cell>
          <cell r="B340">
            <v>6191044</v>
          </cell>
          <cell r="C340" t="str">
            <v>PIT SERVICE GL</v>
          </cell>
        </row>
        <row r="341">
          <cell r="A341" t="str">
            <v>SUKIN</v>
          </cell>
          <cell r="B341">
            <v>6188023</v>
          </cell>
          <cell r="C341" t="str">
            <v>OPERATOR TP</v>
          </cell>
        </row>
        <row r="342">
          <cell r="A342" t="str">
            <v>SUKIRNO</v>
          </cell>
          <cell r="B342" t="str">
            <v>1H04015</v>
          </cell>
          <cell r="C342" t="str">
            <v>OPERATOR A2B</v>
          </cell>
        </row>
        <row r="343">
          <cell r="A343" t="str">
            <v>SUKO RIADI</v>
          </cell>
          <cell r="B343" t="str">
            <v>1M98097</v>
          </cell>
          <cell r="C343" t="str">
            <v>OPERATOR TP</v>
          </cell>
        </row>
        <row r="344">
          <cell r="A344" t="str">
            <v>SUKRAN</v>
          </cell>
          <cell r="B344" t="str">
            <v>1M01074</v>
          </cell>
          <cell r="C344" t="str">
            <v>OPERATOR A2B</v>
          </cell>
        </row>
        <row r="345">
          <cell r="A345" t="str">
            <v>SUKRISNO</v>
          </cell>
          <cell r="B345">
            <v>7291035</v>
          </cell>
          <cell r="C345" t="str">
            <v>OPERATOR TP</v>
          </cell>
        </row>
        <row r="346">
          <cell r="A346" t="str">
            <v>SUKWAN</v>
          </cell>
          <cell r="B346">
            <v>6106064</v>
          </cell>
          <cell r="C346" t="str">
            <v>OPERATOR A2B</v>
          </cell>
        </row>
        <row r="347">
          <cell r="A347" t="str">
            <v>SUMINTO</v>
          </cell>
          <cell r="B347">
            <v>6192165</v>
          </cell>
          <cell r="C347" t="str">
            <v>OPERATOR TP</v>
          </cell>
        </row>
        <row r="348">
          <cell r="A348" t="str">
            <v>SUNARDI</v>
          </cell>
          <cell r="B348" t="str">
            <v>1M03004</v>
          </cell>
          <cell r="C348" t="str">
            <v>OPERATOR TP</v>
          </cell>
        </row>
        <row r="349">
          <cell r="A349" t="str">
            <v>SUNARDJO</v>
          </cell>
          <cell r="B349">
            <v>6192014</v>
          </cell>
          <cell r="C349" t="str">
            <v>PIT SERVICE GL</v>
          </cell>
        </row>
        <row r="350">
          <cell r="A350" t="str">
            <v>SUNARYO</v>
          </cell>
          <cell r="B350" t="str">
            <v>1R96175</v>
          </cell>
          <cell r="C350" t="str">
            <v>OPERATOR TP</v>
          </cell>
        </row>
        <row r="351">
          <cell r="A351" t="str">
            <v>SUPAKAT</v>
          </cell>
          <cell r="B351" t="str">
            <v>1M03024</v>
          </cell>
          <cell r="C351" t="str">
            <v>OPERATOR TP</v>
          </cell>
        </row>
        <row r="352">
          <cell r="A352" t="str">
            <v>SUPARDI</v>
          </cell>
          <cell r="B352" t="str">
            <v>1K91002</v>
          </cell>
          <cell r="C352" t="str">
            <v>OPERATOR TP</v>
          </cell>
        </row>
        <row r="353">
          <cell r="A353" t="str">
            <v>SUPARNO</v>
          </cell>
          <cell r="B353">
            <v>6187009</v>
          </cell>
          <cell r="C353" t="str">
            <v>OPERATOR TP</v>
          </cell>
        </row>
        <row r="354">
          <cell r="A354" t="str">
            <v>SUPRAPTO</v>
          </cell>
          <cell r="B354">
            <v>6195020</v>
          </cell>
          <cell r="C354" t="str">
            <v>OPERATOR A2B</v>
          </cell>
        </row>
        <row r="355">
          <cell r="A355" t="str">
            <v>SUPREH HANTONO</v>
          </cell>
          <cell r="B355">
            <v>6192101</v>
          </cell>
          <cell r="C355" t="str">
            <v>PRODUCTION GL</v>
          </cell>
        </row>
        <row r="356">
          <cell r="A356" t="str">
            <v>SUPRIADI</v>
          </cell>
          <cell r="B356" t="str">
            <v>1M01043</v>
          </cell>
          <cell r="C356" t="str">
            <v>OPERATOR TP</v>
          </cell>
        </row>
        <row r="357">
          <cell r="A357" t="str">
            <v>SUPRIADI SYAWAR</v>
          </cell>
          <cell r="B357" t="str">
            <v>1K96051</v>
          </cell>
          <cell r="C357" t="str">
            <v>OPERATOR TP</v>
          </cell>
        </row>
        <row r="358">
          <cell r="A358" t="str">
            <v>SUPRIYANTO</v>
          </cell>
          <cell r="B358">
            <v>6187025</v>
          </cell>
          <cell r="C358" t="str">
            <v>OPERATOR A2B</v>
          </cell>
        </row>
        <row r="359">
          <cell r="A359" t="str">
            <v>SUPRIYANTO</v>
          </cell>
          <cell r="B359" t="str">
            <v>1H04019</v>
          </cell>
          <cell r="C359" t="str">
            <v>OPERATOR A2B</v>
          </cell>
        </row>
        <row r="360">
          <cell r="A360" t="str">
            <v>SUPRIYO</v>
          </cell>
          <cell r="B360">
            <v>187086</v>
          </cell>
          <cell r="C360" t="str">
            <v>OPERATOR A2B</v>
          </cell>
        </row>
        <row r="361">
          <cell r="A361" t="str">
            <v>SUPRIYONO</v>
          </cell>
          <cell r="B361">
            <v>6106495</v>
          </cell>
          <cell r="C361" t="str">
            <v>OPERATOR TP</v>
          </cell>
        </row>
        <row r="362">
          <cell r="A362" t="str">
            <v>SURADI</v>
          </cell>
          <cell r="B362" t="str">
            <v>1H04014</v>
          </cell>
          <cell r="C362" t="str">
            <v>OPERATOR TP</v>
          </cell>
        </row>
        <row r="363">
          <cell r="A363" t="str">
            <v>SURYANTO</v>
          </cell>
          <cell r="B363" t="str">
            <v>1H06028</v>
          </cell>
          <cell r="C363" t="str">
            <v>OPERATOR A2B</v>
          </cell>
        </row>
        <row r="364">
          <cell r="A364" t="str">
            <v>SUSILO MANDATARIS</v>
          </cell>
          <cell r="B364" t="str">
            <v>1M03011</v>
          </cell>
          <cell r="C364" t="str">
            <v>OPERATOR TP</v>
          </cell>
        </row>
        <row r="365">
          <cell r="A365" t="str">
            <v>SUTARNO</v>
          </cell>
          <cell r="B365">
            <v>6105450</v>
          </cell>
          <cell r="C365" t="str">
            <v>OPERATOR A2B</v>
          </cell>
        </row>
        <row r="366">
          <cell r="A366" t="str">
            <v>SUTARNO</v>
          </cell>
          <cell r="B366">
            <v>6199004</v>
          </cell>
          <cell r="C366" t="str">
            <v>PRODUCTION GL</v>
          </cell>
        </row>
        <row r="367">
          <cell r="A367" t="str">
            <v>SUTIKNO</v>
          </cell>
          <cell r="B367">
            <v>6106306</v>
          </cell>
          <cell r="C367" t="str">
            <v>OPERATOR TP</v>
          </cell>
        </row>
        <row r="368">
          <cell r="A368" t="str">
            <v>SUTRESNO</v>
          </cell>
          <cell r="B368">
            <v>6105237</v>
          </cell>
          <cell r="C368" t="str">
            <v>OPERATOR TP</v>
          </cell>
        </row>
        <row r="369">
          <cell r="A369" t="str">
            <v>SUTRISNO WIDODO</v>
          </cell>
          <cell r="B369">
            <v>6192131</v>
          </cell>
          <cell r="C369" t="str">
            <v>PIT SERVICE SECT. HEAD</v>
          </cell>
        </row>
        <row r="370">
          <cell r="A370" t="str">
            <v>SUWANDI</v>
          </cell>
          <cell r="B370">
            <v>180207</v>
          </cell>
          <cell r="C370" t="str">
            <v>PRODUCTION GL</v>
          </cell>
        </row>
        <row r="371">
          <cell r="A371" t="str">
            <v>SUWANDI</v>
          </cell>
          <cell r="B371">
            <v>8404153</v>
          </cell>
          <cell r="C371" t="str">
            <v>OPERATOR TP</v>
          </cell>
        </row>
        <row r="372">
          <cell r="A372" t="str">
            <v>SUWANTO</v>
          </cell>
          <cell r="B372" t="str">
            <v>1R97209</v>
          </cell>
          <cell r="C372" t="str">
            <v>OPERATOR TP</v>
          </cell>
        </row>
        <row r="373">
          <cell r="A373" t="str">
            <v>SUWARDI</v>
          </cell>
          <cell r="B373">
            <v>182316</v>
          </cell>
          <cell r="C373" t="str">
            <v>PRODUCTION DEPT. HEAD</v>
          </cell>
        </row>
        <row r="374">
          <cell r="A374" t="str">
            <v>SUYADI</v>
          </cell>
          <cell r="B374" t="str">
            <v>1M01019</v>
          </cell>
          <cell r="C374" t="str">
            <v>OPERATOR TP</v>
          </cell>
        </row>
        <row r="375">
          <cell r="A375" t="str">
            <v>SUYANTO 1M</v>
          </cell>
          <cell r="B375" t="str">
            <v>1M04015</v>
          </cell>
          <cell r="C375" t="str">
            <v>OPERATOR TP</v>
          </cell>
        </row>
        <row r="376">
          <cell r="A376" t="str">
            <v>SUYANTO 1R</v>
          </cell>
          <cell r="B376" t="str">
            <v>1R96250</v>
          </cell>
          <cell r="C376" t="str">
            <v>OPERATOR TP</v>
          </cell>
        </row>
        <row r="377">
          <cell r="A377" t="str">
            <v>SUYATNO</v>
          </cell>
          <cell r="B377" t="str">
            <v>1M98120</v>
          </cell>
          <cell r="C377" t="str">
            <v>OPERATOR A2B</v>
          </cell>
        </row>
        <row r="378">
          <cell r="A378" t="str">
            <v>SUYONO</v>
          </cell>
          <cell r="B378">
            <v>6106307</v>
          </cell>
          <cell r="C378" t="str">
            <v>OPERATOR TP</v>
          </cell>
        </row>
        <row r="379">
          <cell r="A379" t="str">
            <v>SYACHRUL</v>
          </cell>
          <cell r="B379" t="str">
            <v>1H04017</v>
          </cell>
          <cell r="C379" t="str">
            <v>OPERATOR TP</v>
          </cell>
        </row>
        <row r="380">
          <cell r="A380" t="str">
            <v>SYAFRIAL</v>
          </cell>
          <cell r="B380">
            <v>6194198</v>
          </cell>
          <cell r="C380" t="str">
            <v>OPERATOR TP</v>
          </cell>
        </row>
        <row r="381">
          <cell r="A381" t="str">
            <v>SYAHLI</v>
          </cell>
          <cell r="B381" t="str">
            <v>1M03022</v>
          </cell>
          <cell r="C381" t="str">
            <v>OPERATOR TP</v>
          </cell>
        </row>
        <row r="382">
          <cell r="A382" t="str">
            <v>SYAHRUL</v>
          </cell>
          <cell r="B382">
            <v>6194175</v>
          </cell>
          <cell r="C382" t="str">
            <v>OPERATOR TP</v>
          </cell>
        </row>
        <row r="383">
          <cell r="A383" t="str">
            <v>SYAHWAN</v>
          </cell>
          <cell r="B383" t="str">
            <v>1K93077</v>
          </cell>
          <cell r="C383" t="str">
            <v>OPERATOR TP</v>
          </cell>
        </row>
        <row r="384">
          <cell r="A384" t="str">
            <v>SYAIFUL ROHMAN</v>
          </cell>
          <cell r="B384">
            <v>6106496</v>
          </cell>
          <cell r="C384" t="str">
            <v>OPERATOR TP</v>
          </cell>
        </row>
        <row r="385">
          <cell r="A385" t="str">
            <v>SYAMSUDIN</v>
          </cell>
          <cell r="B385" t="str">
            <v>1M98119</v>
          </cell>
          <cell r="C385" t="str">
            <v>OPERATOR A2B</v>
          </cell>
        </row>
        <row r="386">
          <cell r="A386" t="str">
            <v>SYAMSUL EFFENDI</v>
          </cell>
          <cell r="B386">
            <v>8405318</v>
          </cell>
          <cell r="C386" t="str">
            <v>OPERATOR TP</v>
          </cell>
        </row>
        <row r="387">
          <cell r="A387" t="str">
            <v>SYARIFUDDIN</v>
          </cell>
          <cell r="B387" t="str">
            <v>1S02002</v>
          </cell>
          <cell r="C387" t="str">
            <v>OPERATOR TP</v>
          </cell>
        </row>
        <row r="388">
          <cell r="A388" t="str">
            <v>SYARIPUDIN</v>
          </cell>
          <cell r="B388" t="str">
            <v>1K96037</v>
          </cell>
          <cell r="C388" t="str">
            <v>OPERATOR TP</v>
          </cell>
        </row>
        <row r="389">
          <cell r="A389" t="str">
            <v>SYOFYAN</v>
          </cell>
          <cell r="B389">
            <v>7291050</v>
          </cell>
          <cell r="C389" t="str">
            <v>OPERATOR TP</v>
          </cell>
        </row>
        <row r="390">
          <cell r="A390" t="str">
            <v>SYUHEFDI</v>
          </cell>
          <cell r="B390">
            <v>6194271</v>
          </cell>
          <cell r="C390" t="str">
            <v>OPERATOR TP</v>
          </cell>
        </row>
        <row r="391">
          <cell r="A391" t="str">
            <v>TAMAT</v>
          </cell>
          <cell r="B391">
            <v>6195038</v>
          </cell>
          <cell r="C391" t="str">
            <v>PRODUCTION GL</v>
          </cell>
        </row>
        <row r="392">
          <cell r="A392" t="str">
            <v>TANDI MANARU</v>
          </cell>
          <cell r="B392">
            <v>8405184</v>
          </cell>
          <cell r="C392" t="str">
            <v>OPERATOR TP</v>
          </cell>
        </row>
        <row r="393">
          <cell r="A393" t="str">
            <v>TANTO HADI</v>
          </cell>
          <cell r="B393" t="str">
            <v>1H04012</v>
          </cell>
          <cell r="C393" t="str">
            <v>OPERATOR TP</v>
          </cell>
        </row>
        <row r="394">
          <cell r="A394" t="str">
            <v>TARIO MASUJI</v>
          </cell>
          <cell r="B394">
            <v>6105309</v>
          </cell>
          <cell r="C394" t="str">
            <v>OPERATOR TP</v>
          </cell>
        </row>
        <row r="395">
          <cell r="A395" t="str">
            <v>TAUFIK</v>
          </cell>
          <cell r="B395" t="str">
            <v>1R99081</v>
          </cell>
          <cell r="C395" t="str">
            <v>OPERATOR TP</v>
          </cell>
        </row>
        <row r="396">
          <cell r="A396" t="str">
            <v>TAUFIK ASAF</v>
          </cell>
          <cell r="B396" t="str">
            <v>1H06001</v>
          </cell>
          <cell r="C396" t="str">
            <v>OPERATOR A2B</v>
          </cell>
        </row>
        <row r="397">
          <cell r="A397" t="str">
            <v>TAUFIK HIDAYAT</v>
          </cell>
          <cell r="B397" t="str">
            <v>1C92003</v>
          </cell>
          <cell r="C397" t="str">
            <v>OPERATOR TP</v>
          </cell>
        </row>
        <row r="398">
          <cell r="A398" t="str">
            <v>TEDI NURDIANSYAH</v>
          </cell>
          <cell r="B398">
            <v>6106188</v>
          </cell>
          <cell r="C398" t="str">
            <v>OPERATOR A2B</v>
          </cell>
        </row>
        <row r="399">
          <cell r="A399" t="str">
            <v>TEGUH SANTOSA</v>
          </cell>
          <cell r="B399">
            <v>6106189</v>
          </cell>
          <cell r="C399" t="str">
            <v>OPERATOR A2B</v>
          </cell>
        </row>
        <row r="400">
          <cell r="A400" t="str">
            <v>TEO TALIMBUNG</v>
          </cell>
          <cell r="B400" t="str">
            <v>1F00001</v>
          </cell>
          <cell r="C400" t="str">
            <v>OPERATOR TP</v>
          </cell>
        </row>
        <row r="401">
          <cell r="A401" t="str">
            <v>TIMBUL SUYANTO</v>
          </cell>
          <cell r="B401">
            <v>6196138</v>
          </cell>
          <cell r="C401" t="str">
            <v>OPERATOR TP</v>
          </cell>
        </row>
        <row r="402">
          <cell r="A402" t="str">
            <v>TOBA S.CO</v>
          </cell>
          <cell r="B402">
            <v>6105292</v>
          </cell>
          <cell r="C402" t="str">
            <v>OPERATOR A2B</v>
          </cell>
        </row>
        <row r="403">
          <cell r="A403" t="str">
            <v>TOFAN ARI YUANTO</v>
          </cell>
          <cell r="B403" t="str">
            <v>1H06029</v>
          </cell>
          <cell r="C403" t="str">
            <v>OPERATOR A2B</v>
          </cell>
        </row>
        <row r="404">
          <cell r="A404" t="str">
            <v>TOMI HART LEGI</v>
          </cell>
          <cell r="B404" t="str">
            <v>1S03017</v>
          </cell>
          <cell r="C404" t="str">
            <v>OPERATOR TP</v>
          </cell>
        </row>
        <row r="405">
          <cell r="A405" t="str">
            <v>TONDO JIHARTO</v>
          </cell>
          <cell r="B405" t="str">
            <v>1R96148</v>
          </cell>
          <cell r="C405" t="str">
            <v>OPERATOR TP</v>
          </cell>
        </row>
        <row r="406">
          <cell r="A406" t="str">
            <v>TOTO</v>
          </cell>
          <cell r="B406">
            <v>6105451</v>
          </cell>
          <cell r="C406" t="str">
            <v>OPERATOR A2B</v>
          </cell>
        </row>
        <row r="407">
          <cell r="A407" t="str">
            <v>TRI PURNOMO</v>
          </cell>
          <cell r="B407" t="str">
            <v>1H04013</v>
          </cell>
          <cell r="C407" t="str">
            <v>OPERATOR A2B</v>
          </cell>
        </row>
        <row r="408">
          <cell r="A408" t="str">
            <v>TRI WIDODO</v>
          </cell>
          <cell r="B408" t="str">
            <v>1M03019</v>
          </cell>
          <cell r="C408" t="str">
            <v>OPERATOR TP</v>
          </cell>
        </row>
        <row r="409">
          <cell r="A409" t="str">
            <v>TRI YONO</v>
          </cell>
          <cell r="B409" t="str">
            <v>1H07012</v>
          </cell>
          <cell r="C409" t="str">
            <v>OPERATOR TP</v>
          </cell>
        </row>
        <row r="410">
          <cell r="A410" t="str">
            <v>TRIYANTO</v>
          </cell>
          <cell r="B410">
            <v>6105486</v>
          </cell>
          <cell r="C410" t="str">
            <v>OPERATOR TP</v>
          </cell>
        </row>
        <row r="411">
          <cell r="A411" t="str">
            <v>TRIYONO</v>
          </cell>
          <cell r="B411">
            <v>6105459</v>
          </cell>
          <cell r="C411" t="str">
            <v>OPERATOR A2B</v>
          </cell>
        </row>
        <row r="412">
          <cell r="A412" t="str">
            <v>TUKIMIN</v>
          </cell>
          <cell r="B412">
            <v>6105294</v>
          </cell>
          <cell r="C412" t="str">
            <v>OPERATOR A2B</v>
          </cell>
        </row>
        <row r="413">
          <cell r="A413" t="str">
            <v>UCE BADRUDIN</v>
          </cell>
          <cell r="B413">
            <v>6192019</v>
          </cell>
          <cell r="C413" t="str">
            <v>OPERATOR A2B</v>
          </cell>
        </row>
        <row r="414">
          <cell r="A414" t="str">
            <v>UNTUNG</v>
          </cell>
          <cell r="B414" t="str">
            <v>1K96074</v>
          </cell>
          <cell r="C414" t="str">
            <v>OPERATOR TP</v>
          </cell>
        </row>
        <row r="415">
          <cell r="A415" t="str">
            <v>USERON</v>
          </cell>
          <cell r="B415">
            <v>6195031</v>
          </cell>
          <cell r="C415" t="str">
            <v>OPERATOR A2B</v>
          </cell>
        </row>
        <row r="416">
          <cell r="A416" t="str">
            <v>WAGIMIN</v>
          </cell>
          <cell r="B416" t="str">
            <v>1K92904</v>
          </cell>
          <cell r="C416" t="str">
            <v>OPERATOR TP</v>
          </cell>
        </row>
        <row r="417">
          <cell r="A417" t="str">
            <v>WAHYU DWI MURDIYANTO</v>
          </cell>
          <cell r="B417">
            <v>6106312</v>
          </cell>
          <cell r="C417" t="str">
            <v>OPERATOR TP</v>
          </cell>
        </row>
        <row r="418">
          <cell r="A418" t="str">
            <v>WAHYU HIDAYAT</v>
          </cell>
          <cell r="B418" t="str">
            <v>1H04034</v>
          </cell>
          <cell r="C418" t="str">
            <v>OPERATOR A2B</v>
          </cell>
        </row>
        <row r="419">
          <cell r="A419" t="str">
            <v>WAHYU SETIONO</v>
          </cell>
          <cell r="B419">
            <v>6106500</v>
          </cell>
          <cell r="C419" t="str">
            <v>OPERATOR TP</v>
          </cell>
        </row>
        <row r="420">
          <cell r="A420" t="str">
            <v>WAHYU TRI WIDYATMOKO</v>
          </cell>
          <cell r="B420">
            <v>6104430</v>
          </cell>
          <cell r="C420" t="str">
            <v>OPERATOR TP</v>
          </cell>
        </row>
        <row r="421">
          <cell r="A421" t="str">
            <v>WAHYUDI</v>
          </cell>
          <cell r="B421" t="str">
            <v>1S01019</v>
          </cell>
          <cell r="C421" t="str">
            <v>OPERATOR TP</v>
          </cell>
        </row>
        <row r="422">
          <cell r="A422" t="str">
            <v>WARJONO</v>
          </cell>
          <cell r="B422">
            <v>8404326</v>
          </cell>
          <cell r="C422" t="str">
            <v>OPERATOR A2B</v>
          </cell>
        </row>
        <row r="423">
          <cell r="A423" t="str">
            <v>WASIS I</v>
          </cell>
          <cell r="B423">
            <v>6191068</v>
          </cell>
          <cell r="C423" t="str">
            <v>OPERATOR TP</v>
          </cell>
        </row>
        <row r="424">
          <cell r="A424" t="str">
            <v>WAYONG TEMME</v>
          </cell>
          <cell r="B424" t="str">
            <v>1F96026</v>
          </cell>
          <cell r="C424" t="str">
            <v>OPERATOR TP</v>
          </cell>
        </row>
        <row r="425">
          <cell r="A425" t="str">
            <v>WIKAMTO</v>
          </cell>
          <cell r="B425">
            <v>187166</v>
          </cell>
          <cell r="C425" t="str">
            <v>OPERATOR A2B</v>
          </cell>
        </row>
        <row r="426">
          <cell r="A426" t="str">
            <v>WINARTO</v>
          </cell>
          <cell r="B426">
            <v>6188032</v>
          </cell>
          <cell r="C426" t="str">
            <v>OPERATOR A2B</v>
          </cell>
        </row>
        <row r="427">
          <cell r="A427" t="str">
            <v>YAN ALEN DWI CAHYONO</v>
          </cell>
          <cell r="B427">
            <v>6106502</v>
          </cell>
          <cell r="C427" t="str">
            <v>OPERATOR TP</v>
          </cell>
        </row>
        <row r="428">
          <cell r="A428" t="str">
            <v>YASIKIN</v>
          </cell>
          <cell r="B428">
            <v>6196217</v>
          </cell>
          <cell r="C428" t="str">
            <v>OPERATOR TP</v>
          </cell>
        </row>
        <row r="429">
          <cell r="A429" t="str">
            <v>YOEPHI SUSHANTO</v>
          </cell>
          <cell r="B429">
            <v>6106198</v>
          </cell>
          <cell r="C429" t="str">
            <v>OPERATOR A2B</v>
          </cell>
        </row>
        <row r="430">
          <cell r="A430" t="str">
            <v>YOHANES TRIANTO NUGROHO</v>
          </cell>
          <cell r="B430">
            <v>6102022</v>
          </cell>
          <cell r="C430" t="str">
            <v>OPERATOR A2B</v>
          </cell>
        </row>
        <row r="431">
          <cell r="A431" t="str">
            <v>YOHANIS MANGASI</v>
          </cell>
          <cell r="B431">
            <v>8405222</v>
          </cell>
          <cell r="C431" t="str">
            <v>OPERATOR TP</v>
          </cell>
        </row>
        <row r="432">
          <cell r="A432" t="str">
            <v>YOHANIS TIMANG</v>
          </cell>
          <cell r="B432">
            <v>8405130</v>
          </cell>
          <cell r="C432" t="str">
            <v>OPERATOR TP</v>
          </cell>
        </row>
        <row r="433">
          <cell r="A433" t="str">
            <v>YUDHI SETIAWAN</v>
          </cell>
          <cell r="B433">
            <v>6106316</v>
          </cell>
          <cell r="C433" t="str">
            <v>OPERATOR TP</v>
          </cell>
        </row>
        <row r="434">
          <cell r="A434" t="str">
            <v>YULAGUSTIAN JULIDAR</v>
          </cell>
          <cell r="B434" t="str">
            <v>1M03020</v>
          </cell>
          <cell r="C434" t="str">
            <v>OPERATOR TP</v>
          </cell>
        </row>
        <row r="435">
          <cell r="A435" t="str">
            <v>YULIANTO</v>
          </cell>
          <cell r="B435">
            <v>6106504</v>
          </cell>
          <cell r="C435" t="str">
            <v>OPERATOR TP</v>
          </cell>
        </row>
        <row r="436">
          <cell r="A436" t="str">
            <v>YULIANUS RANDO</v>
          </cell>
          <cell r="B436" t="str">
            <v>1M03013</v>
          </cell>
          <cell r="C436" t="str">
            <v>OPERATOR TP</v>
          </cell>
        </row>
        <row r="437">
          <cell r="A437" t="str">
            <v>YULIANUS SARONDA</v>
          </cell>
          <cell r="B437" t="str">
            <v>1S04029</v>
          </cell>
          <cell r="C437" t="str">
            <v>OPERATOR TP</v>
          </cell>
        </row>
        <row r="438">
          <cell r="A438" t="str">
            <v>YULIUS ARUNG</v>
          </cell>
          <cell r="B438">
            <v>8405274</v>
          </cell>
          <cell r="C438" t="str">
            <v>OPERATOR TP</v>
          </cell>
        </row>
        <row r="439">
          <cell r="A439" t="str">
            <v>YUNI AMRIZAL</v>
          </cell>
          <cell r="B439" t="str">
            <v>1K96105</v>
          </cell>
          <cell r="C439" t="str">
            <v>OPERATOR TP</v>
          </cell>
        </row>
        <row r="440">
          <cell r="A440" t="str">
            <v>YUSAK TODINGAN</v>
          </cell>
          <cell r="B440">
            <v>8405218</v>
          </cell>
          <cell r="C440" t="str">
            <v>OPERATOR TP</v>
          </cell>
        </row>
        <row r="441">
          <cell r="A441" t="str">
            <v>YUSRAN SANGGU</v>
          </cell>
          <cell r="B441" t="str">
            <v>1S01031</v>
          </cell>
          <cell r="C441" t="str">
            <v>OPERATOR TP</v>
          </cell>
        </row>
        <row r="442">
          <cell r="A442" t="str">
            <v>YUSUF SUYANTOHADI</v>
          </cell>
          <cell r="B442">
            <v>6194211</v>
          </cell>
          <cell r="C442" t="str">
            <v>ACTING GL</v>
          </cell>
        </row>
        <row r="443">
          <cell r="A443" t="str">
            <v>ZULKIFLI SITINJAK</v>
          </cell>
          <cell r="B443">
            <v>6197229</v>
          </cell>
          <cell r="C443" t="str">
            <v>PRODUCTION GL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EX2011"/>
      <sheetName val="BanEX2012"/>
      <sheetName val="BanEX244"/>
      <sheetName val="BanEX245"/>
      <sheetName val="Resume"/>
      <sheetName val="Edit"/>
      <sheetName val="PMR76HA3"/>
      <sheetName val="Bant"/>
      <sheetName val="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A5" t="str">
            <v>1NAMA</v>
          </cell>
          <cell r="B5" t="str">
            <v>NRPP</v>
          </cell>
          <cell r="C5" t="str">
            <v xml:space="preserve">POSISI </v>
          </cell>
        </row>
        <row r="6">
          <cell r="A6" t="str">
            <v>ABDUL GOFUR</v>
          </cell>
          <cell r="B6">
            <v>6197106</v>
          </cell>
          <cell r="C6" t="str">
            <v>OPERATOR A2B</v>
          </cell>
        </row>
        <row r="7">
          <cell r="A7" t="str">
            <v>ABDUL KASTAR</v>
          </cell>
          <cell r="B7" t="str">
            <v>1M98117</v>
          </cell>
          <cell r="C7" t="str">
            <v>PRODUCTION GL</v>
          </cell>
        </row>
        <row r="8">
          <cell r="A8" t="str">
            <v>ABDUL RASYID HAMID</v>
          </cell>
          <cell r="B8">
            <v>8405267</v>
          </cell>
          <cell r="C8" t="str">
            <v>OPERATOR TP</v>
          </cell>
        </row>
        <row r="9">
          <cell r="A9" t="str">
            <v>ABDUL RAUF 53</v>
          </cell>
          <cell r="B9">
            <v>8405253</v>
          </cell>
          <cell r="C9" t="str">
            <v>OPERATOR TP</v>
          </cell>
        </row>
        <row r="10">
          <cell r="A10" t="str">
            <v>ABDUL RAUF 89</v>
          </cell>
          <cell r="B10">
            <v>8405289</v>
          </cell>
          <cell r="C10" t="str">
            <v>OPERATOR TP</v>
          </cell>
        </row>
        <row r="11">
          <cell r="A11" t="str">
            <v>ABDULLAH DUSARA</v>
          </cell>
          <cell r="B11" t="str">
            <v>1S04001</v>
          </cell>
          <cell r="C11" t="str">
            <v>OPERATOR TP</v>
          </cell>
        </row>
        <row r="12">
          <cell r="A12" t="str">
            <v>ABNER SARRE BULAN</v>
          </cell>
          <cell r="B12">
            <v>8405291</v>
          </cell>
          <cell r="C12" t="str">
            <v>OPERATOR TP</v>
          </cell>
        </row>
        <row r="13">
          <cell r="A13" t="str">
            <v>ABUHOIR</v>
          </cell>
          <cell r="B13" t="str">
            <v>1K92902</v>
          </cell>
          <cell r="C13" t="str">
            <v>OPERATOR TP</v>
          </cell>
        </row>
        <row r="14">
          <cell r="A14" t="str">
            <v>ACHMAD ALI MAKSUM</v>
          </cell>
          <cell r="B14">
            <v>6106420</v>
          </cell>
          <cell r="C14" t="str">
            <v>OPERATOR TP</v>
          </cell>
        </row>
        <row r="15">
          <cell r="A15" t="str">
            <v>ACHMAD RASYID</v>
          </cell>
          <cell r="B15" t="str">
            <v>1F98008</v>
          </cell>
          <cell r="C15" t="str">
            <v>OPERATOR TP</v>
          </cell>
        </row>
        <row r="16">
          <cell r="A16" t="str">
            <v>ACHMAD ROMANDON</v>
          </cell>
          <cell r="B16">
            <v>190204</v>
          </cell>
          <cell r="C16" t="str">
            <v>PRODUCTION GL</v>
          </cell>
        </row>
        <row r="17">
          <cell r="A17" t="str">
            <v>ADRI MELKI SAROINSONG</v>
          </cell>
          <cell r="B17" t="str">
            <v>1M01113</v>
          </cell>
          <cell r="C17" t="str">
            <v>OPERATOR TP</v>
          </cell>
        </row>
        <row r="18">
          <cell r="A18" t="str">
            <v>AGUS FAJAR SUNARYO</v>
          </cell>
          <cell r="B18">
            <v>6191143</v>
          </cell>
          <cell r="C18" t="str">
            <v>PRODUCTION SECT. HEAD</v>
          </cell>
        </row>
        <row r="19">
          <cell r="A19" t="str">
            <v>AGUS HARTONO</v>
          </cell>
          <cell r="B19">
            <v>6104407</v>
          </cell>
          <cell r="C19" t="str">
            <v>OPERATOR A2B</v>
          </cell>
        </row>
        <row r="20">
          <cell r="A20" t="str">
            <v>AGUS HARYONO</v>
          </cell>
          <cell r="B20">
            <v>6191118</v>
          </cell>
          <cell r="C20" t="str">
            <v>OPERATOR TP</v>
          </cell>
        </row>
        <row r="21">
          <cell r="A21" t="str">
            <v>AGUS RIYADI</v>
          </cell>
          <cell r="B21">
            <v>6102067</v>
          </cell>
          <cell r="C21" t="str">
            <v>OPERATOR TP</v>
          </cell>
        </row>
        <row r="22">
          <cell r="A22" t="str">
            <v>AGUS RIYANTO</v>
          </cell>
          <cell r="B22">
            <v>6105420</v>
          </cell>
          <cell r="C22" t="str">
            <v>OPERATOR A2B</v>
          </cell>
        </row>
        <row r="23">
          <cell r="A23" t="str">
            <v>AGUS SETIYANTO</v>
          </cell>
          <cell r="B23">
            <v>8405332</v>
          </cell>
          <cell r="C23" t="str">
            <v>OPERATOR TP</v>
          </cell>
        </row>
        <row r="24">
          <cell r="A24" t="str">
            <v>AGUS SUHARJONO</v>
          </cell>
          <cell r="B24" t="str">
            <v>1M03021</v>
          </cell>
          <cell r="C24" t="str">
            <v>OPERATOR TP</v>
          </cell>
        </row>
        <row r="25">
          <cell r="A25" t="str">
            <v>AGUS SUNARYO</v>
          </cell>
          <cell r="B25" t="str">
            <v>1M01078</v>
          </cell>
          <cell r="C25" t="str">
            <v>OPERATOR TP</v>
          </cell>
        </row>
        <row r="26">
          <cell r="A26" t="str">
            <v>AGUSMAN</v>
          </cell>
          <cell r="B26" t="str">
            <v>1S01006</v>
          </cell>
          <cell r="C26" t="str">
            <v>OPERATOR TP</v>
          </cell>
        </row>
        <row r="27">
          <cell r="A27" t="str">
            <v>AGUSTINUS KARAENG</v>
          </cell>
          <cell r="B27" t="str">
            <v>1M01073</v>
          </cell>
          <cell r="C27" t="str">
            <v>OPERATOR TP</v>
          </cell>
        </row>
        <row r="28">
          <cell r="A28" t="str">
            <v>AGUSTINUS MBETE</v>
          </cell>
          <cell r="B28" t="str">
            <v>1G94032</v>
          </cell>
          <cell r="C28" t="str">
            <v>OPERATOR A2B</v>
          </cell>
        </row>
        <row r="29">
          <cell r="A29" t="str">
            <v>AGUSTINUS TONY SETIAWAN</v>
          </cell>
          <cell r="B29">
            <v>6194222</v>
          </cell>
          <cell r="C29" t="str">
            <v>OPERATOR TP</v>
          </cell>
        </row>
        <row r="30">
          <cell r="A30" t="str">
            <v>AHMAD KURNAIN</v>
          </cell>
          <cell r="B30" t="str">
            <v>1M99008</v>
          </cell>
          <cell r="C30" t="str">
            <v>OPERATOR TP</v>
          </cell>
        </row>
        <row r="31">
          <cell r="A31" t="str">
            <v>AHMAD MASHURI</v>
          </cell>
          <cell r="B31">
            <v>6104394</v>
          </cell>
          <cell r="C31" t="str">
            <v>OPERATOR A2B</v>
          </cell>
        </row>
        <row r="32">
          <cell r="A32" t="str">
            <v>AHMAD MUSLIHIN</v>
          </cell>
          <cell r="B32" t="str">
            <v>1S02017</v>
          </cell>
          <cell r="C32" t="str">
            <v>OPERATOR TP</v>
          </cell>
        </row>
        <row r="33">
          <cell r="A33" t="str">
            <v>AHMAD NASRI</v>
          </cell>
          <cell r="B33" t="str">
            <v>1F01023</v>
          </cell>
          <cell r="C33" t="str">
            <v>OPERATOR TP</v>
          </cell>
        </row>
        <row r="34">
          <cell r="A34" t="str">
            <v>AHMAD SUROTO</v>
          </cell>
          <cell r="B34">
            <v>6106546</v>
          </cell>
          <cell r="C34" t="str">
            <v>OPERATOR TP</v>
          </cell>
        </row>
        <row r="35">
          <cell r="A35" t="str">
            <v>AINAN MAULANA</v>
          </cell>
          <cell r="B35">
            <v>6106423</v>
          </cell>
          <cell r="C35" t="str">
            <v>OPERATOR TP</v>
          </cell>
        </row>
        <row r="36">
          <cell r="A36" t="str">
            <v>AJAT SUDRAJAT</v>
          </cell>
          <cell r="B36">
            <v>6194114</v>
          </cell>
          <cell r="C36" t="str">
            <v>OPERATOR A2B</v>
          </cell>
        </row>
        <row r="37">
          <cell r="A37" t="str">
            <v>AKHWAN NASIKIN</v>
          </cell>
          <cell r="B37" t="str">
            <v>1S04002</v>
          </cell>
          <cell r="C37" t="str">
            <v>OPERATOR TP</v>
          </cell>
        </row>
        <row r="38">
          <cell r="A38" t="str">
            <v>ALEX BUDIMAN SINAGA</v>
          </cell>
          <cell r="B38" t="str">
            <v>1S01003</v>
          </cell>
          <cell r="C38" t="str">
            <v>OPERATOR TP</v>
          </cell>
        </row>
        <row r="39">
          <cell r="A39" t="str">
            <v>ALEXANDER PASAPA</v>
          </cell>
          <cell r="B39" t="str">
            <v>1M98126</v>
          </cell>
          <cell r="C39" t="str">
            <v>OPERATOR TP</v>
          </cell>
        </row>
        <row r="40">
          <cell r="A40" t="str">
            <v>ALEXIUS WATI</v>
          </cell>
          <cell r="B40" t="str">
            <v>1H07016</v>
          </cell>
          <cell r="C40" t="str">
            <v>OPERATOR TP</v>
          </cell>
        </row>
        <row r="41">
          <cell r="A41" t="str">
            <v>ALFONSO NURSANTO DANI P</v>
          </cell>
          <cell r="B41" t="str">
            <v>1M98017</v>
          </cell>
          <cell r="C41" t="str">
            <v>OPERATOR TP</v>
          </cell>
        </row>
        <row r="42">
          <cell r="A42" t="str">
            <v>ALKHAIRUDIN</v>
          </cell>
          <cell r="B42" t="str">
            <v>1K94012</v>
          </cell>
          <cell r="C42" t="str">
            <v>OPERATOR TP</v>
          </cell>
        </row>
        <row r="43">
          <cell r="A43" t="str">
            <v>AMIN BUDIYANTO</v>
          </cell>
          <cell r="B43">
            <v>6193099</v>
          </cell>
          <cell r="C43" t="str">
            <v>OPERATOR TP</v>
          </cell>
        </row>
        <row r="44">
          <cell r="A44" t="str">
            <v>AMIN SUHARI</v>
          </cell>
          <cell r="B44" t="str">
            <v>1H06030</v>
          </cell>
          <cell r="C44" t="str">
            <v>OPERATOR A2B</v>
          </cell>
        </row>
        <row r="45">
          <cell r="A45" t="str">
            <v>AMIN THOHARI</v>
          </cell>
          <cell r="B45">
            <v>6192002</v>
          </cell>
          <cell r="C45" t="str">
            <v>OPERATOR A2B</v>
          </cell>
        </row>
        <row r="46">
          <cell r="A46" t="str">
            <v>AMIRUDIN</v>
          </cell>
          <cell r="B46" t="str">
            <v>1K92009</v>
          </cell>
          <cell r="C46" t="str">
            <v>OPERATOR TP</v>
          </cell>
        </row>
        <row r="47">
          <cell r="A47" t="str">
            <v>AMOS SESSONG</v>
          </cell>
          <cell r="B47">
            <v>8405143</v>
          </cell>
          <cell r="C47" t="str">
            <v>OPERATOR TP</v>
          </cell>
        </row>
        <row r="48">
          <cell r="A48" t="str">
            <v>ANDI SYARIFUDIN</v>
          </cell>
          <cell r="B48" t="str">
            <v>1H04022</v>
          </cell>
          <cell r="C48" t="str">
            <v>OPERATOR TP</v>
          </cell>
        </row>
        <row r="49">
          <cell r="A49" t="str">
            <v>ANDREAS JOKO SUBAGIO</v>
          </cell>
          <cell r="B49" t="str">
            <v>1H06003</v>
          </cell>
          <cell r="C49" t="str">
            <v>BLASTER</v>
          </cell>
        </row>
        <row r="50">
          <cell r="A50" t="str">
            <v>ANDRI AFRIANTO</v>
          </cell>
          <cell r="B50">
            <v>6192044</v>
          </cell>
          <cell r="C50" t="str">
            <v>OPERATOR A2B</v>
          </cell>
        </row>
        <row r="51">
          <cell r="A51" t="str">
            <v>ANDRI RAHMAN</v>
          </cell>
          <cell r="B51">
            <v>6106096</v>
          </cell>
          <cell r="C51" t="str">
            <v>OPERATOR A2B</v>
          </cell>
        </row>
        <row r="52">
          <cell r="A52" t="str">
            <v>ANDRIANTO</v>
          </cell>
          <cell r="B52" t="str">
            <v>1H06021</v>
          </cell>
          <cell r="C52" t="str">
            <v>OPERATOR TP</v>
          </cell>
        </row>
        <row r="53">
          <cell r="A53" t="str">
            <v>ANIF SAFIK</v>
          </cell>
          <cell r="B53">
            <v>6106547</v>
          </cell>
          <cell r="C53" t="str">
            <v>OPERATOR TP</v>
          </cell>
        </row>
        <row r="54">
          <cell r="A54" t="str">
            <v>ANTONIUS SALANG</v>
          </cell>
          <cell r="B54" t="str">
            <v>1S04033</v>
          </cell>
          <cell r="C54" t="str">
            <v>OPERATOR TP</v>
          </cell>
        </row>
        <row r="55">
          <cell r="A55" t="str">
            <v>ANTONIUS SALI</v>
          </cell>
          <cell r="B55">
            <v>8405252</v>
          </cell>
          <cell r="C55" t="str">
            <v>OPERATOR TP</v>
          </cell>
        </row>
        <row r="56">
          <cell r="A56" t="str">
            <v>ARDIAN WAHYU HANDOKO</v>
          </cell>
          <cell r="B56">
            <v>6106548</v>
          </cell>
          <cell r="C56" t="str">
            <v>OPERATOR TP</v>
          </cell>
        </row>
        <row r="57">
          <cell r="A57" t="str">
            <v>ARDIANSYAH</v>
          </cell>
          <cell r="B57" t="str">
            <v>1H06020</v>
          </cell>
          <cell r="C57" t="str">
            <v>OPERATOR TP</v>
          </cell>
        </row>
        <row r="58">
          <cell r="A58" t="str">
            <v>ARI HAERUL ANWAR</v>
          </cell>
          <cell r="B58" t="str">
            <v>1R97046</v>
          </cell>
          <cell r="C58" t="str">
            <v>OPERATOR A2B</v>
          </cell>
        </row>
        <row r="59">
          <cell r="A59" t="str">
            <v>ARI SUSANTO</v>
          </cell>
          <cell r="B59">
            <v>6106258</v>
          </cell>
          <cell r="C59" t="str">
            <v>OPERATOR TP</v>
          </cell>
        </row>
        <row r="60">
          <cell r="A60" t="str">
            <v>ARI YADI YULISTIANTO</v>
          </cell>
          <cell r="B60">
            <v>6105454</v>
          </cell>
          <cell r="C60" t="str">
            <v>OPERATOR A2B</v>
          </cell>
        </row>
        <row r="61">
          <cell r="A61" t="str">
            <v>ARIADI</v>
          </cell>
          <cell r="B61" t="str">
            <v>1R99086</v>
          </cell>
          <cell r="C61" t="str">
            <v>OPERATOR TP</v>
          </cell>
        </row>
        <row r="62">
          <cell r="A62" t="str">
            <v>ARIANSYAH</v>
          </cell>
          <cell r="B62" t="str">
            <v>1P00045</v>
          </cell>
          <cell r="C62" t="str">
            <v>OPERATOR TP</v>
          </cell>
        </row>
        <row r="63">
          <cell r="A63" t="str">
            <v>ARIE RUSADY</v>
          </cell>
          <cell r="B63">
            <v>6106672</v>
          </cell>
          <cell r="C63" t="str">
            <v>OPERATOR A2B</v>
          </cell>
        </row>
        <row r="64">
          <cell r="A64" t="str">
            <v>ARIF LUQMAN</v>
          </cell>
          <cell r="B64">
            <v>6106550</v>
          </cell>
          <cell r="C64" t="str">
            <v>OPERATOR TP</v>
          </cell>
        </row>
        <row r="65">
          <cell r="A65" t="str">
            <v>ARIF SUGIHARTONO</v>
          </cell>
          <cell r="B65">
            <v>6105464</v>
          </cell>
          <cell r="C65" t="str">
            <v>OPERATOR TP</v>
          </cell>
        </row>
        <row r="66">
          <cell r="A66" t="str">
            <v>ARIM MAPIKA</v>
          </cell>
          <cell r="B66" t="str">
            <v>1K96076</v>
          </cell>
          <cell r="C66" t="str">
            <v>OPERATOR TP</v>
          </cell>
        </row>
        <row r="67">
          <cell r="A67" t="str">
            <v>ARION</v>
          </cell>
          <cell r="B67" t="str">
            <v>1B96013</v>
          </cell>
          <cell r="C67" t="str">
            <v>OPERATOR A2B</v>
          </cell>
        </row>
        <row r="68">
          <cell r="A68" t="str">
            <v>ARIS SUTOPO</v>
          </cell>
          <cell r="B68">
            <v>6106262</v>
          </cell>
          <cell r="C68" t="str">
            <v>OPERATOR TP</v>
          </cell>
        </row>
        <row r="69">
          <cell r="A69" t="str">
            <v>ARIYANTO TRISNAWAN</v>
          </cell>
          <cell r="B69" t="str">
            <v>1M01047</v>
          </cell>
          <cell r="C69" t="str">
            <v>OPERATOR TP</v>
          </cell>
        </row>
        <row r="70">
          <cell r="A70" t="str">
            <v>ARTHUR TONAPA</v>
          </cell>
          <cell r="B70" t="str">
            <v>1M03002</v>
          </cell>
          <cell r="C70" t="str">
            <v>OPERATOR TP</v>
          </cell>
        </row>
        <row r="71">
          <cell r="A71" t="str">
            <v>ARUSDI</v>
          </cell>
          <cell r="B71" t="str">
            <v>1H07004</v>
          </cell>
          <cell r="C71" t="str">
            <v>OPERATOR TP</v>
          </cell>
        </row>
        <row r="72">
          <cell r="A72" t="str">
            <v>ARY WAHYUDI</v>
          </cell>
          <cell r="B72" t="str">
            <v>1H07015</v>
          </cell>
          <cell r="C72" t="str">
            <v>OPERATOR TP</v>
          </cell>
        </row>
        <row r="73">
          <cell r="A73" t="str">
            <v>ARYONO SUDIBYO</v>
          </cell>
          <cell r="B73">
            <v>177050</v>
          </cell>
          <cell r="C73" t="str">
            <v>DRILLING &amp; BLASTING GL</v>
          </cell>
        </row>
        <row r="74">
          <cell r="A74" t="str">
            <v>ASEP RUKMAN</v>
          </cell>
          <cell r="B74" t="str">
            <v>1M03001</v>
          </cell>
          <cell r="C74" t="str">
            <v>OPERATOR TP</v>
          </cell>
        </row>
        <row r="75">
          <cell r="A75" t="str">
            <v>ASEP SAEFUL MU'MIN</v>
          </cell>
          <cell r="B75">
            <v>6105495</v>
          </cell>
          <cell r="C75" t="str">
            <v>OPERATOR A2B</v>
          </cell>
        </row>
        <row r="76">
          <cell r="A76" t="str">
            <v>ASRIALDI</v>
          </cell>
          <cell r="B76">
            <v>6105229</v>
          </cell>
          <cell r="C76" t="str">
            <v>OPERATOR TP</v>
          </cell>
        </row>
        <row r="77">
          <cell r="A77" t="str">
            <v>ASRIANSYAH</v>
          </cell>
          <cell r="B77" t="str">
            <v>1H04011</v>
          </cell>
          <cell r="C77" t="str">
            <v>OPERATOR TP</v>
          </cell>
        </row>
        <row r="78">
          <cell r="A78" t="str">
            <v>ASSIR</v>
          </cell>
          <cell r="B78">
            <v>8404357</v>
          </cell>
          <cell r="C78" t="str">
            <v>OPERATOR TP</v>
          </cell>
        </row>
        <row r="79">
          <cell r="A79" t="str">
            <v>BAKOH NURCAHYO</v>
          </cell>
          <cell r="B79">
            <v>6104397</v>
          </cell>
          <cell r="C79" t="str">
            <v>OPERATOR A2B</v>
          </cell>
        </row>
        <row r="80">
          <cell r="A80" t="str">
            <v>BAMBANG SUGIARTO</v>
          </cell>
          <cell r="B80">
            <v>6192151</v>
          </cell>
          <cell r="C80" t="str">
            <v>DRILLING &amp; BLASTING GL</v>
          </cell>
        </row>
        <row r="81">
          <cell r="A81" t="str">
            <v>BASIRAN</v>
          </cell>
          <cell r="B81" t="str">
            <v>1M99011</v>
          </cell>
          <cell r="C81" t="str">
            <v>OPERATOR TP</v>
          </cell>
        </row>
        <row r="82">
          <cell r="A82" t="str">
            <v>BENNY RAHMAN</v>
          </cell>
          <cell r="B82" t="str">
            <v>1M98034</v>
          </cell>
          <cell r="C82" t="str">
            <v>OPERATOR TP</v>
          </cell>
        </row>
        <row r="83">
          <cell r="A83" t="str">
            <v>BENYAMIN</v>
          </cell>
          <cell r="B83" t="str">
            <v>1M03023</v>
          </cell>
          <cell r="C83" t="str">
            <v>OPERATOR TP</v>
          </cell>
        </row>
        <row r="84">
          <cell r="A84" t="str">
            <v>BETLA JULMATU</v>
          </cell>
          <cell r="B84">
            <v>8404316</v>
          </cell>
          <cell r="C84" t="str">
            <v>OPERATOR TP</v>
          </cell>
        </row>
        <row r="85">
          <cell r="A85" t="str">
            <v>BIBIT</v>
          </cell>
          <cell r="B85" t="str">
            <v>1M03012</v>
          </cell>
          <cell r="C85" t="str">
            <v>OPERATOR TP</v>
          </cell>
        </row>
        <row r="86">
          <cell r="A86" t="str">
            <v>BIM ELYON PRASETYO</v>
          </cell>
          <cell r="B86">
            <v>6104034</v>
          </cell>
          <cell r="C86" t="str">
            <v>OPERATOR TP</v>
          </cell>
        </row>
        <row r="87">
          <cell r="A87" t="str">
            <v>BINTORO</v>
          </cell>
          <cell r="B87" t="str">
            <v>1K93097</v>
          </cell>
          <cell r="C87" t="str">
            <v>OPERATOR A2B</v>
          </cell>
        </row>
        <row r="88">
          <cell r="A88" t="str">
            <v>BONEFASIUS RABU</v>
          </cell>
          <cell r="B88" t="str">
            <v>1M98081</v>
          </cell>
          <cell r="C88" t="str">
            <v>ACTING GL</v>
          </cell>
        </row>
        <row r="89">
          <cell r="A89" t="str">
            <v>BOYNIMAN</v>
          </cell>
          <cell r="B89" t="str">
            <v>1C93027</v>
          </cell>
          <cell r="C89" t="str">
            <v>ACTING GL</v>
          </cell>
        </row>
        <row r="90">
          <cell r="A90" t="str">
            <v>BUDI HARTOYO</v>
          </cell>
          <cell r="B90" t="str">
            <v>1P00082</v>
          </cell>
          <cell r="C90" t="str">
            <v>OPERATOR TP</v>
          </cell>
        </row>
        <row r="91">
          <cell r="A91" t="str">
            <v>BUDI SANTOSO</v>
          </cell>
          <cell r="B91">
            <v>6106108</v>
          </cell>
          <cell r="C91" t="str">
            <v>OPERATOR A2B</v>
          </cell>
        </row>
        <row r="92">
          <cell r="A92" t="str">
            <v>BUDI SUWITO</v>
          </cell>
          <cell r="B92" t="str">
            <v>1S01024</v>
          </cell>
          <cell r="C92" t="str">
            <v>OPERATOR A2B</v>
          </cell>
        </row>
        <row r="93">
          <cell r="A93" t="str">
            <v>BUDIONO</v>
          </cell>
          <cell r="B93" t="str">
            <v>1M03008</v>
          </cell>
          <cell r="C93" t="str">
            <v>OPERATOR A2B</v>
          </cell>
        </row>
        <row r="94">
          <cell r="A94" t="str">
            <v>CARING</v>
          </cell>
          <cell r="B94" t="str">
            <v>1S01011</v>
          </cell>
          <cell r="C94" t="str">
            <v>OPERATOR TP</v>
          </cell>
        </row>
        <row r="95">
          <cell r="A95" t="str">
            <v>CECEP SUPIYANTO</v>
          </cell>
          <cell r="B95" t="str">
            <v>1B99006</v>
          </cell>
          <cell r="C95" t="str">
            <v>OPERATOR A2B</v>
          </cell>
        </row>
        <row r="96">
          <cell r="A96" t="str">
            <v>CORNELES MONGKARENG</v>
          </cell>
          <cell r="B96" t="str">
            <v>1S01007</v>
          </cell>
          <cell r="C96" t="str">
            <v>OPERATOR TP</v>
          </cell>
        </row>
        <row r="97">
          <cell r="A97" t="str">
            <v>DALI SURYANA</v>
          </cell>
          <cell r="B97">
            <v>6105496</v>
          </cell>
          <cell r="C97" t="str">
            <v>OPERATOR A2B</v>
          </cell>
        </row>
        <row r="98">
          <cell r="A98" t="str">
            <v>DANANG IRAWAN</v>
          </cell>
          <cell r="B98">
            <v>6106267</v>
          </cell>
          <cell r="C98" t="str">
            <v>OPERATOR TP</v>
          </cell>
        </row>
        <row r="99">
          <cell r="A99" t="str">
            <v>DANIEL KALATIKU</v>
          </cell>
          <cell r="B99" t="str">
            <v>1S04004</v>
          </cell>
          <cell r="C99" t="str">
            <v>OPERATOR TP</v>
          </cell>
        </row>
        <row r="100">
          <cell r="A100" t="str">
            <v>DARFIUS</v>
          </cell>
          <cell r="B100" t="str">
            <v>1B96012</v>
          </cell>
          <cell r="C100" t="str">
            <v>PRODUCTION GL</v>
          </cell>
        </row>
        <row r="101">
          <cell r="A101" t="str">
            <v>DASWIR</v>
          </cell>
          <cell r="B101">
            <v>6105230</v>
          </cell>
          <cell r="C101" t="str">
            <v>OPERATOR A2B</v>
          </cell>
        </row>
        <row r="102">
          <cell r="A102" t="str">
            <v>DAVID ANANTA MUDITYA</v>
          </cell>
          <cell r="B102" t="str">
            <v>1H07005</v>
          </cell>
          <cell r="C102" t="str">
            <v>OPERATOR TP</v>
          </cell>
        </row>
        <row r="103">
          <cell r="A103" t="str">
            <v>DEDI BUDUN</v>
          </cell>
          <cell r="B103" t="str">
            <v>1H07003</v>
          </cell>
          <cell r="C103" t="str">
            <v>OPERATOR TP</v>
          </cell>
        </row>
        <row r="104">
          <cell r="A104" t="str">
            <v>DEDI DESWANTO</v>
          </cell>
          <cell r="B104" t="str">
            <v>1B92011</v>
          </cell>
          <cell r="C104" t="str">
            <v>OPERATOR TP</v>
          </cell>
        </row>
        <row r="105">
          <cell r="A105" t="str">
            <v>DENDY WISAKSONO</v>
          </cell>
          <cell r="B105">
            <v>6104409</v>
          </cell>
          <cell r="C105" t="str">
            <v>OPERATOR TP</v>
          </cell>
        </row>
        <row r="106">
          <cell r="A106" t="str">
            <v>DHADANG FILMAWAN RISTIYANTO</v>
          </cell>
          <cell r="B106">
            <v>6105469</v>
          </cell>
          <cell r="C106" t="str">
            <v>OPERATOR TP</v>
          </cell>
        </row>
        <row r="107">
          <cell r="A107" t="str">
            <v>DIAN IRVANSYAH</v>
          </cell>
          <cell r="B107" t="str">
            <v>1H07017</v>
          </cell>
          <cell r="C107" t="str">
            <v>OPERATOR TP</v>
          </cell>
        </row>
        <row r="108">
          <cell r="A108" t="str">
            <v>DIDIK KUSWORO</v>
          </cell>
          <cell r="B108" t="str">
            <v>1S02004</v>
          </cell>
          <cell r="C108" t="str">
            <v>OPERATOR TP</v>
          </cell>
        </row>
        <row r="109">
          <cell r="A109" t="str">
            <v>DIDIK SUHARIYANTO</v>
          </cell>
          <cell r="B109" t="str">
            <v>1R99110</v>
          </cell>
          <cell r="C109" t="str">
            <v>OPERATOR TP</v>
          </cell>
        </row>
        <row r="110">
          <cell r="A110" t="str">
            <v>DJOKO PURWANTO</v>
          </cell>
          <cell r="B110">
            <v>8497240</v>
          </cell>
          <cell r="C110" t="str">
            <v>DRILLING &amp; BLASTING GL</v>
          </cell>
        </row>
        <row r="111">
          <cell r="A111" t="str">
            <v>DODY BOY VINALOSA</v>
          </cell>
          <cell r="B111">
            <v>8405309</v>
          </cell>
          <cell r="C111" t="str">
            <v>OPERATOR TP</v>
          </cell>
        </row>
        <row r="112">
          <cell r="A112" t="str">
            <v>DRI KOSMIN</v>
          </cell>
          <cell r="B112">
            <v>6194096</v>
          </cell>
          <cell r="C112" t="str">
            <v>DRILLING &amp; BLASTING GL</v>
          </cell>
        </row>
        <row r="113">
          <cell r="A113" t="str">
            <v>DWI NUGROHO</v>
          </cell>
          <cell r="B113">
            <v>6105521</v>
          </cell>
          <cell r="C113" t="str">
            <v>OPERATOR A2B</v>
          </cell>
        </row>
        <row r="114">
          <cell r="A114" t="str">
            <v>EDDY SUKMANA</v>
          </cell>
          <cell r="B114">
            <v>6195112</v>
          </cell>
          <cell r="C114" t="str">
            <v>OPERATOR TP</v>
          </cell>
        </row>
        <row r="115">
          <cell r="A115" t="str">
            <v>EDI SASONGKO</v>
          </cell>
          <cell r="B115">
            <v>6191197</v>
          </cell>
          <cell r="C115" t="str">
            <v>OPERATOR A2B</v>
          </cell>
        </row>
        <row r="116">
          <cell r="A116" t="str">
            <v>EDI YANTORO</v>
          </cell>
          <cell r="B116">
            <v>6104410</v>
          </cell>
          <cell r="C116" t="str">
            <v>OPERATOR TP</v>
          </cell>
        </row>
        <row r="117">
          <cell r="A117" t="str">
            <v>EDIANSYAH</v>
          </cell>
          <cell r="B117" t="str">
            <v>1M03006</v>
          </cell>
          <cell r="C117" t="str">
            <v>OPERATOR A2B</v>
          </cell>
        </row>
        <row r="118">
          <cell r="A118" t="str">
            <v>EDIYANTO</v>
          </cell>
          <cell r="B118">
            <v>8404317</v>
          </cell>
          <cell r="C118" t="str">
            <v>OPERATOR TP</v>
          </cell>
        </row>
        <row r="119">
          <cell r="A119" t="str">
            <v>EDY HARTOYO</v>
          </cell>
          <cell r="B119">
            <v>6192071</v>
          </cell>
          <cell r="C119" t="str">
            <v>OPERATOR A2B</v>
          </cell>
        </row>
        <row r="120">
          <cell r="A120" t="str">
            <v>EDY SANTOSO</v>
          </cell>
          <cell r="B120" t="str">
            <v>1M98122</v>
          </cell>
          <cell r="C120" t="str">
            <v>OPERATOR A2B</v>
          </cell>
        </row>
        <row r="121">
          <cell r="A121" t="str">
            <v>EDY SOFYAN</v>
          </cell>
          <cell r="B121" t="str">
            <v>1M98075</v>
          </cell>
          <cell r="C121" t="str">
            <v>OPERATOR TP</v>
          </cell>
        </row>
        <row r="122">
          <cell r="A122" t="str">
            <v>EFENDI SAPUTRO</v>
          </cell>
          <cell r="B122">
            <v>6104411</v>
          </cell>
          <cell r="C122" t="str">
            <v>OPERATOR TP</v>
          </cell>
        </row>
        <row r="123">
          <cell r="A123" t="str">
            <v>EKA SIAPPA BATU</v>
          </cell>
          <cell r="B123" t="str">
            <v>1S01013</v>
          </cell>
          <cell r="C123" t="str">
            <v>OPERATOR TP</v>
          </cell>
        </row>
        <row r="124">
          <cell r="A124" t="str">
            <v>EKO MEI FIBRIANTO</v>
          </cell>
          <cell r="B124">
            <v>6104413</v>
          </cell>
          <cell r="C124" t="str">
            <v>OPERATOR TP</v>
          </cell>
        </row>
        <row r="125">
          <cell r="A125" t="str">
            <v>EKO SASONO</v>
          </cell>
          <cell r="B125">
            <v>6106273</v>
          </cell>
          <cell r="C125" t="str">
            <v>OPERATOR TP</v>
          </cell>
        </row>
        <row r="126">
          <cell r="A126" t="str">
            <v>EKO WICAHYO</v>
          </cell>
          <cell r="B126">
            <v>187143</v>
          </cell>
          <cell r="C126" t="str">
            <v>OPERATOR A2B</v>
          </cell>
        </row>
        <row r="127">
          <cell r="A127" t="str">
            <v>EKO YUDHO SANTOSO</v>
          </cell>
          <cell r="B127" t="str">
            <v>1M99020</v>
          </cell>
          <cell r="C127" t="str">
            <v>OPERATOR TP</v>
          </cell>
        </row>
        <row r="128">
          <cell r="A128" t="str">
            <v>EKO YULIANTO</v>
          </cell>
          <cell r="B128">
            <v>6192076</v>
          </cell>
          <cell r="C128" t="str">
            <v>OPERATOR TP</v>
          </cell>
        </row>
        <row r="129">
          <cell r="A129" t="str">
            <v>ELMAN FIRMANTO</v>
          </cell>
          <cell r="B129" t="str">
            <v>1H06022</v>
          </cell>
          <cell r="C129" t="str">
            <v>OPERATOR A2B</v>
          </cell>
        </row>
        <row r="130">
          <cell r="A130" t="str">
            <v>ENDRIZAL TAMPUNIK</v>
          </cell>
          <cell r="B130" t="str">
            <v>1B96016</v>
          </cell>
          <cell r="C130" t="str">
            <v>OPERATOR A2B</v>
          </cell>
        </row>
        <row r="131">
          <cell r="A131" t="str">
            <v>ENJANG SUHERMAN</v>
          </cell>
          <cell r="B131">
            <v>6105497</v>
          </cell>
          <cell r="C131" t="str">
            <v>OPERATOR A2B</v>
          </cell>
        </row>
        <row r="132">
          <cell r="A132" t="str">
            <v>ERIK BOKSA HUTABARAT</v>
          </cell>
          <cell r="B132" t="str">
            <v>1S01025</v>
          </cell>
          <cell r="C132" t="str">
            <v>OPERATOR TP</v>
          </cell>
        </row>
        <row r="133">
          <cell r="A133" t="str">
            <v>ERIMSON JN.</v>
          </cell>
          <cell r="B133">
            <v>8405145</v>
          </cell>
          <cell r="C133" t="str">
            <v>OPERATOR A2B</v>
          </cell>
        </row>
        <row r="134">
          <cell r="A134" t="str">
            <v>ERIYADI</v>
          </cell>
          <cell r="B134">
            <v>7291026</v>
          </cell>
          <cell r="C134" t="str">
            <v>OPERATOR TP</v>
          </cell>
        </row>
        <row r="135">
          <cell r="A135" t="str">
            <v>ERWAN</v>
          </cell>
          <cell r="B135">
            <v>7291024</v>
          </cell>
          <cell r="C135" t="str">
            <v>OPERATOR TP</v>
          </cell>
        </row>
        <row r="136">
          <cell r="A136" t="str">
            <v>F. WIWIT SUPRI HARYANTO</v>
          </cell>
          <cell r="B136">
            <v>6104414</v>
          </cell>
          <cell r="C136" t="str">
            <v>OPERATOR TP</v>
          </cell>
        </row>
        <row r="137">
          <cell r="A137" t="str">
            <v>FACHRIZAL</v>
          </cell>
          <cell r="B137" t="str">
            <v>1K95020</v>
          </cell>
          <cell r="C137" t="str">
            <v>OPERATOR TP</v>
          </cell>
        </row>
        <row r="138">
          <cell r="A138" t="str">
            <v>FAHRULLAH</v>
          </cell>
          <cell r="B138" t="str">
            <v>1H04018</v>
          </cell>
          <cell r="C138" t="str">
            <v>OPERATOR A2B</v>
          </cell>
        </row>
        <row r="139">
          <cell r="A139" t="str">
            <v>FATHOR ROZY SYAHRONI</v>
          </cell>
          <cell r="B139">
            <v>6104415</v>
          </cell>
          <cell r="C139" t="str">
            <v>OPERATOR TP</v>
          </cell>
        </row>
        <row r="140">
          <cell r="A140" t="str">
            <v>FENDHY RISWANTO</v>
          </cell>
          <cell r="B140">
            <v>6104311</v>
          </cell>
          <cell r="C140" t="str">
            <v>PRODUCTION GL</v>
          </cell>
        </row>
        <row r="141">
          <cell r="A141" t="str">
            <v>FIQI MEI IRAWAN</v>
          </cell>
          <cell r="B141" t="str">
            <v>1H06023</v>
          </cell>
          <cell r="C141" t="str">
            <v>OPERATOR A2B</v>
          </cell>
        </row>
        <row r="142">
          <cell r="A142" t="str">
            <v>FIRGINUS MUDA</v>
          </cell>
          <cell r="B142">
            <v>8405105</v>
          </cell>
          <cell r="C142" t="str">
            <v>OPERATOR TP</v>
          </cell>
        </row>
        <row r="143">
          <cell r="A143" t="str">
            <v>GATOT SURYANTORO</v>
          </cell>
          <cell r="B143">
            <v>7291005</v>
          </cell>
          <cell r="C143" t="str">
            <v>OPERATOR TP</v>
          </cell>
        </row>
        <row r="144">
          <cell r="A144" t="str">
            <v>GUNTARI</v>
          </cell>
          <cell r="B144">
            <v>7185001</v>
          </cell>
          <cell r="C144" t="str">
            <v>OPERATOR TP</v>
          </cell>
        </row>
        <row r="145">
          <cell r="A145" t="str">
            <v>HADORI</v>
          </cell>
          <cell r="B145">
            <v>6104416</v>
          </cell>
          <cell r="C145" t="str">
            <v>OPERATOR TP</v>
          </cell>
        </row>
        <row r="146">
          <cell r="A146" t="str">
            <v>HALIMANSYAH</v>
          </cell>
          <cell r="B146" t="str">
            <v>1H07008</v>
          </cell>
          <cell r="C146" t="str">
            <v>OPERATOR TP</v>
          </cell>
        </row>
        <row r="147">
          <cell r="A147" t="str">
            <v>HANURA</v>
          </cell>
          <cell r="B147">
            <v>6193146</v>
          </cell>
          <cell r="C147" t="str">
            <v>OPERATOR TP</v>
          </cell>
        </row>
        <row r="148">
          <cell r="A148" t="str">
            <v>HARDI</v>
          </cell>
          <cell r="B148">
            <v>6105432</v>
          </cell>
          <cell r="C148" t="str">
            <v>OPERATOR A2B</v>
          </cell>
        </row>
        <row r="149">
          <cell r="A149" t="str">
            <v>HARIANTO</v>
          </cell>
          <cell r="B149" t="str">
            <v>1M98014</v>
          </cell>
          <cell r="C149" t="str">
            <v>OPERATOR TP</v>
          </cell>
        </row>
        <row r="150">
          <cell r="A150" t="str">
            <v>HARNES</v>
          </cell>
          <cell r="B150" t="str">
            <v>1H07013</v>
          </cell>
          <cell r="C150" t="str">
            <v>OPERATOR TP</v>
          </cell>
        </row>
        <row r="151">
          <cell r="A151" t="str">
            <v>HARTONO</v>
          </cell>
          <cell r="B151">
            <v>6104417</v>
          </cell>
          <cell r="C151" t="str">
            <v>OPERATOR TP</v>
          </cell>
        </row>
        <row r="152">
          <cell r="A152" t="str">
            <v>HARYONO</v>
          </cell>
          <cell r="B152" t="str">
            <v>1M98100</v>
          </cell>
          <cell r="C152" t="str">
            <v>OPERATOR TP</v>
          </cell>
        </row>
        <row r="153">
          <cell r="A153" t="str">
            <v>HASAN</v>
          </cell>
          <cell r="B153" t="str">
            <v>1F91022</v>
          </cell>
          <cell r="C153" t="str">
            <v>OPERATOR TP</v>
          </cell>
        </row>
        <row r="154">
          <cell r="A154" t="str">
            <v>HASBULLAH</v>
          </cell>
          <cell r="B154">
            <v>6194306</v>
          </cell>
          <cell r="C154" t="str">
            <v>OPERATOR TP</v>
          </cell>
        </row>
        <row r="155">
          <cell r="A155" t="str">
            <v>HECKMAN</v>
          </cell>
          <cell r="B155" t="str">
            <v>1K90034</v>
          </cell>
          <cell r="C155" t="str">
            <v>OPERATOR TP</v>
          </cell>
        </row>
        <row r="156">
          <cell r="A156" t="str">
            <v>HENDRA TEGAS MANGATUR TAMBA</v>
          </cell>
          <cell r="B156">
            <v>6104400</v>
          </cell>
          <cell r="C156" t="str">
            <v>OPERATOR A2B</v>
          </cell>
        </row>
        <row r="157">
          <cell r="A157" t="str">
            <v>HENDRI DS</v>
          </cell>
          <cell r="B157" t="str">
            <v>1B92055</v>
          </cell>
          <cell r="C157" t="str">
            <v>OPERATOR TP</v>
          </cell>
        </row>
        <row r="158">
          <cell r="A158" t="str">
            <v>HENDRO MURYANTO</v>
          </cell>
          <cell r="B158">
            <v>6195100</v>
          </cell>
          <cell r="C158" t="str">
            <v>OPERATOR TP</v>
          </cell>
        </row>
        <row r="159">
          <cell r="A159" t="str">
            <v>HENRY MARLON</v>
          </cell>
          <cell r="B159">
            <v>8405247</v>
          </cell>
          <cell r="C159" t="str">
            <v>OPERATOR TP</v>
          </cell>
        </row>
        <row r="160">
          <cell r="A160" t="str">
            <v>HERBERT SIREGAR</v>
          </cell>
          <cell r="B160" t="str">
            <v>1P00063</v>
          </cell>
          <cell r="C160" t="str">
            <v>OPERATOR A2B</v>
          </cell>
        </row>
        <row r="161">
          <cell r="A161" t="str">
            <v>HERI BERTUS SA</v>
          </cell>
          <cell r="B161" t="str">
            <v>1S02020</v>
          </cell>
          <cell r="C161" t="str">
            <v>OPERATOR TP</v>
          </cell>
        </row>
        <row r="162">
          <cell r="A162" t="str">
            <v>HERI SETIYAWAN</v>
          </cell>
          <cell r="B162" t="str">
            <v>1H07014</v>
          </cell>
          <cell r="C162" t="str">
            <v>OPERATOR TP</v>
          </cell>
        </row>
        <row r="163">
          <cell r="A163" t="str">
            <v>HERI SETYOWANTO</v>
          </cell>
          <cell r="B163" t="str">
            <v>1H03037</v>
          </cell>
          <cell r="C163" t="str">
            <v>OPERATOR TP</v>
          </cell>
        </row>
        <row r="164">
          <cell r="A164" t="str">
            <v>HERI YOHANES</v>
          </cell>
          <cell r="B164" t="str">
            <v>1S04026</v>
          </cell>
          <cell r="C164" t="str">
            <v>OPERATOR TP</v>
          </cell>
        </row>
        <row r="165">
          <cell r="A165" t="str">
            <v>HERMAN SUHERMAN</v>
          </cell>
          <cell r="B165">
            <v>6192128</v>
          </cell>
          <cell r="C165" t="str">
            <v>PRODUCTION GL</v>
          </cell>
        </row>
        <row r="166">
          <cell r="A166" t="str">
            <v>HERMANTO</v>
          </cell>
          <cell r="B166">
            <v>6105498</v>
          </cell>
          <cell r="C166" t="str">
            <v>OPERATOR A2B</v>
          </cell>
        </row>
        <row r="167">
          <cell r="A167" t="str">
            <v>HOSEA</v>
          </cell>
          <cell r="B167">
            <v>8405128</v>
          </cell>
          <cell r="C167" t="str">
            <v>OPERATOR TP</v>
          </cell>
        </row>
        <row r="168">
          <cell r="A168" t="str">
            <v>HUSIN</v>
          </cell>
          <cell r="B168">
            <v>181309</v>
          </cell>
          <cell r="C168" t="str">
            <v>PRODUCTION GL</v>
          </cell>
        </row>
        <row r="169">
          <cell r="A169" t="str">
            <v>HUSNI SETIYADI</v>
          </cell>
          <cell r="B169">
            <v>6104418</v>
          </cell>
          <cell r="C169" t="str">
            <v>OPERATOR A2B</v>
          </cell>
        </row>
        <row r="170">
          <cell r="A170" t="str">
            <v>I KADEK TOTOK JATMIKA</v>
          </cell>
          <cell r="B170" t="str">
            <v>1H06024</v>
          </cell>
          <cell r="C170" t="str">
            <v>OPERATOR A2B</v>
          </cell>
        </row>
        <row r="171">
          <cell r="A171" t="str">
            <v>I WAYAN KORNE</v>
          </cell>
          <cell r="B171" t="str">
            <v>1M03025</v>
          </cell>
          <cell r="C171" t="str">
            <v>OPERATOR TP</v>
          </cell>
        </row>
        <row r="172">
          <cell r="A172" t="str">
            <v>IBRAHIM P</v>
          </cell>
          <cell r="B172" t="str">
            <v>1M98070</v>
          </cell>
          <cell r="C172" t="str">
            <v>OPERATOR A2B</v>
          </cell>
        </row>
        <row r="173">
          <cell r="A173" t="str">
            <v>IBSARI</v>
          </cell>
          <cell r="B173">
            <v>188299</v>
          </cell>
          <cell r="C173" t="str">
            <v>PRODUCTION SECT. HEAD</v>
          </cell>
        </row>
        <row r="174">
          <cell r="A174" t="str">
            <v>IDRUS</v>
          </cell>
          <cell r="B174" t="str">
            <v>1K99003</v>
          </cell>
          <cell r="C174" t="str">
            <v>OPERATOR TP</v>
          </cell>
        </row>
        <row r="175">
          <cell r="A175" t="str">
            <v>ILHAM KURNIAWAN NUR</v>
          </cell>
          <cell r="B175">
            <v>8404318</v>
          </cell>
          <cell r="C175" t="str">
            <v>OPERATOR TP</v>
          </cell>
        </row>
        <row r="176">
          <cell r="A176" t="str">
            <v>INDARTO</v>
          </cell>
          <cell r="B176">
            <v>6105473</v>
          </cell>
          <cell r="C176" t="str">
            <v>OPERATOR TP</v>
          </cell>
        </row>
        <row r="177">
          <cell r="A177" t="str">
            <v>IRI SAEFUDIN</v>
          </cell>
          <cell r="B177">
            <v>6104420</v>
          </cell>
          <cell r="C177" t="str">
            <v>OPERATOR A2B</v>
          </cell>
        </row>
        <row r="178">
          <cell r="A178" t="str">
            <v>IRWAN ARDIA SUGANDI</v>
          </cell>
          <cell r="B178">
            <v>6105499</v>
          </cell>
          <cell r="C178" t="str">
            <v>OPERATOR A2B</v>
          </cell>
        </row>
        <row r="179">
          <cell r="A179" t="str">
            <v>ISDIYANTO</v>
          </cell>
          <cell r="B179" t="str">
            <v>1M04013</v>
          </cell>
          <cell r="C179" t="str">
            <v>OPERATOR TP</v>
          </cell>
        </row>
        <row r="180">
          <cell r="A180" t="str">
            <v>IWAN AGUS PRASETYO</v>
          </cell>
          <cell r="B180">
            <v>8405290</v>
          </cell>
          <cell r="C180" t="str">
            <v>OPERATOR TP</v>
          </cell>
        </row>
        <row r="181">
          <cell r="A181" t="str">
            <v>IWAN ANANTO</v>
          </cell>
          <cell r="B181" t="str">
            <v>1M98136</v>
          </cell>
          <cell r="C181" t="str">
            <v>OPERATOR TP</v>
          </cell>
        </row>
        <row r="182">
          <cell r="A182" t="str">
            <v>IWAN RISWANTO</v>
          </cell>
          <cell r="B182">
            <v>6192025</v>
          </cell>
          <cell r="C182" t="str">
            <v>PRODUCTION SECT. HEAD</v>
          </cell>
        </row>
        <row r="183">
          <cell r="A183" t="str">
            <v>IWAN SETIAWAN</v>
          </cell>
          <cell r="B183">
            <v>6104047</v>
          </cell>
          <cell r="C183" t="str">
            <v>OPERATOR TP</v>
          </cell>
        </row>
        <row r="184">
          <cell r="A184" t="str">
            <v>JAENURI</v>
          </cell>
          <cell r="B184" t="str">
            <v>1R99089</v>
          </cell>
          <cell r="C184" t="str">
            <v>OPERATOR TP</v>
          </cell>
        </row>
        <row r="185">
          <cell r="A185" t="str">
            <v>JAKA RUSMANAJI</v>
          </cell>
          <cell r="B185">
            <v>6106139</v>
          </cell>
          <cell r="C185" t="str">
            <v>OPERATOR A2B</v>
          </cell>
        </row>
        <row r="186">
          <cell r="A186" t="str">
            <v>JAKARIA</v>
          </cell>
          <cell r="B186" t="str">
            <v>1M01037</v>
          </cell>
          <cell r="C186" t="str">
            <v>OPERATOR A2B</v>
          </cell>
        </row>
        <row r="187">
          <cell r="A187" t="str">
            <v>JANUR WIDIANTO</v>
          </cell>
          <cell r="B187">
            <v>6106284</v>
          </cell>
          <cell r="C187" t="str">
            <v>OPERATOR TP</v>
          </cell>
        </row>
        <row r="188">
          <cell r="A188" t="str">
            <v>JATILLAH</v>
          </cell>
          <cell r="B188" t="str">
            <v>1R97050</v>
          </cell>
          <cell r="C188" t="str">
            <v>PRODUCTION GL</v>
          </cell>
        </row>
        <row r="189">
          <cell r="A189" t="str">
            <v>JEFFRI RAMMA</v>
          </cell>
          <cell r="B189" t="str">
            <v>1S04038</v>
          </cell>
          <cell r="C189" t="str">
            <v>OPERATOR TP</v>
          </cell>
        </row>
        <row r="190">
          <cell r="A190" t="str">
            <v>JEMMI ARUNG ALLO</v>
          </cell>
          <cell r="B190">
            <v>8404157</v>
          </cell>
          <cell r="C190" t="str">
            <v>OPERATOR TP</v>
          </cell>
        </row>
        <row r="191">
          <cell r="A191" t="str">
            <v>JENDRY NOVA RAWUNG</v>
          </cell>
          <cell r="B191" t="str">
            <v>1H03053</v>
          </cell>
          <cell r="C191" t="str">
            <v>OPERATOR TP</v>
          </cell>
        </row>
        <row r="192">
          <cell r="A192" t="str">
            <v>JIMI KARTER</v>
          </cell>
          <cell r="B192" t="str">
            <v>1H07002</v>
          </cell>
          <cell r="C192" t="str">
            <v>OPERATOR TP</v>
          </cell>
        </row>
        <row r="193">
          <cell r="A193" t="str">
            <v>JOEDI SOERJANTO</v>
          </cell>
          <cell r="B193" t="str">
            <v>1S01016</v>
          </cell>
          <cell r="C193" t="str">
            <v>OPERATOR A2B</v>
          </cell>
        </row>
        <row r="194">
          <cell r="A194" t="str">
            <v>JOKO PRAMONO</v>
          </cell>
          <cell r="B194">
            <v>6106143</v>
          </cell>
          <cell r="C194" t="str">
            <v>OPERATOR A2B</v>
          </cell>
        </row>
        <row r="195">
          <cell r="A195" t="str">
            <v>JOKO SISWOYO</v>
          </cell>
          <cell r="B195">
            <v>187209</v>
          </cell>
          <cell r="C195" t="str">
            <v>PRODUCTION GL</v>
          </cell>
        </row>
        <row r="196">
          <cell r="A196" t="str">
            <v>JOKO SUGIYATNO</v>
          </cell>
          <cell r="B196">
            <v>190280</v>
          </cell>
          <cell r="C196" t="str">
            <v>PIT SERVICE GL</v>
          </cell>
        </row>
        <row r="197">
          <cell r="A197" t="str">
            <v>JON WARISMAN</v>
          </cell>
          <cell r="B197" t="str">
            <v>1B92004</v>
          </cell>
          <cell r="C197" t="str">
            <v>OPERATOR A2B</v>
          </cell>
        </row>
        <row r="198">
          <cell r="A198" t="str">
            <v>JONI MANGESA</v>
          </cell>
          <cell r="B198" t="str">
            <v>1S03016</v>
          </cell>
          <cell r="C198" t="str">
            <v>OPERATOR TP</v>
          </cell>
        </row>
        <row r="199">
          <cell r="A199" t="str">
            <v>JUAKSA TAMPUBOLON</v>
          </cell>
          <cell r="B199" t="str">
            <v>1M98050</v>
          </cell>
          <cell r="C199" t="str">
            <v>OPERATOR A2B</v>
          </cell>
        </row>
        <row r="200">
          <cell r="A200" t="str">
            <v>JULIUS PRAYOSA K</v>
          </cell>
          <cell r="B200">
            <v>6106144</v>
          </cell>
          <cell r="C200" t="str">
            <v>OPERATOR A2B</v>
          </cell>
        </row>
        <row r="201">
          <cell r="A201" t="str">
            <v>JUMADI SERI</v>
          </cell>
          <cell r="B201">
            <v>6192084</v>
          </cell>
          <cell r="C201" t="str">
            <v>OPERATOR A2B</v>
          </cell>
        </row>
        <row r="202">
          <cell r="A202" t="str">
            <v>JUNAIDI</v>
          </cell>
          <cell r="B202">
            <v>8404319</v>
          </cell>
          <cell r="C202" t="str">
            <v>OPERATOR TP</v>
          </cell>
        </row>
        <row r="203">
          <cell r="A203" t="str">
            <v>KAMAL MUSLIMIN</v>
          </cell>
          <cell r="B203" t="str">
            <v>1S04039</v>
          </cell>
          <cell r="C203" t="str">
            <v>OPERATOR TP</v>
          </cell>
        </row>
        <row r="204">
          <cell r="A204" t="str">
            <v>KAMRA</v>
          </cell>
          <cell r="B204" t="str">
            <v>1S04032</v>
          </cell>
          <cell r="C204" t="str">
            <v>OPERATOR TP</v>
          </cell>
        </row>
        <row r="205">
          <cell r="A205" t="str">
            <v>KASIRUN</v>
          </cell>
          <cell r="B205">
            <v>6197012</v>
          </cell>
          <cell r="C205" t="str">
            <v>OPERATOR A2B</v>
          </cell>
        </row>
        <row r="206">
          <cell r="A206" t="str">
            <v>KIKI SOEGIYANTO</v>
          </cell>
          <cell r="B206">
            <v>8404159</v>
          </cell>
          <cell r="C206" t="str">
            <v>OPERATOR TP</v>
          </cell>
        </row>
        <row r="207">
          <cell r="A207" t="str">
            <v>KUNTARI</v>
          </cell>
          <cell r="B207" t="str">
            <v>1K96036</v>
          </cell>
          <cell r="C207" t="str">
            <v>OPERATOR TP</v>
          </cell>
        </row>
        <row r="208">
          <cell r="A208" t="str">
            <v>KURNIADY LIANDITA</v>
          </cell>
          <cell r="B208">
            <v>6102020</v>
          </cell>
          <cell r="C208" t="str">
            <v>OPERATOR A2B</v>
          </cell>
        </row>
        <row r="209">
          <cell r="A209" t="str">
            <v>KUSYONO</v>
          </cell>
          <cell r="B209">
            <v>6103042</v>
          </cell>
          <cell r="C209" t="str">
            <v>OPERATOR A2B</v>
          </cell>
        </row>
        <row r="210">
          <cell r="A210" t="str">
            <v>KUWAD</v>
          </cell>
          <cell r="B210">
            <v>8405266</v>
          </cell>
          <cell r="C210" t="str">
            <v>OPERATOR TP</v>
          </cell>
        </row>
        <row r="211">
          <cell r="A211" t="str">
            <v>LAMUJI</v>
          </cell>
          <cell r="B211" t="str">
            <v>1R99088</v>
          </cell>
          <cell r="C211" t="str">
            <v>OPERATOR TP</v>
          </cell>
        </row>
        <row r="212">
          <cell r="A212" t="str">
            <v>LARGIUS ARUNG PADANG</v>
          </cell>
          <cell r="B212">
            <v>8405251</v>
          </cell>
          <cell r="C212" t="str">
            <v>OPERATOR TP</v>
          </cell>
        </row>
        <row r="213">
          <cell r="A213" t="str">
            <v>LARIS SITORUS</v>
          </cell>
          <cell r="B213" t="str">
            <v>1P00008</v>
          </cell>
          <cell r="C213" t="str">
            <v>OPERATOR A2B</v>
          </cell>
        </row>
        <row r="214">
          <cell r="A214" t="str">
            <v>LUKMAN HADI</v>
          </cell>
          <cell r="B214">
            <v>6104401</v>
          </cell>
          <cell r="C214" t="str">
            <v>OPERATOR A2B</v>
          </cell>
        </row>
        <row r="215">
          <cell r="A215" t="str">
            <v>LUTHER TUDINGALO</v>
          </cell>
          <cell r="B215" t="str">
            <v>1R97020</v>
          </cell>
          <cell r="C215" t="str">
            <v>OPERATOR A2B</v>
          </cell>
        </row>
        <row r="216">
          <cell r="A216" t="str">
            <v>M HASANI</v>
          </cell>
          <cell r="B216">
            <v>6187016</v>
          </cell>
          <cell r="C216" t="str">
            <v>PRODUCTION SECT. HEAD</v>
          </cell>
        </row>
        <row r="217">
          <cell r="A217" t="str">
            <v>M.CHASBY JAFAR</v>
          </cell>
          <cell r="B217" t="str">
            <v>1M98101</v>
          </cell>
          <cell r="C217" t="str">
            <v>OPERATOR TP</v>
          </cell>
        </row>
        <row r="218">
          <cell r="A218" t="str">
            <v>M.RIJALI TIPLI</v>
          </cell>
          <cell r="B218" t="str">
            <v>1H07007</v>
          </cell>
          <cell r="C218" t="str">
            <v>OPERATOR TP</v>
          </cell>
        </row>
        <row r="219">
          <cell r="A219" t="str">
            <v>M.THOLIB</v>
          </cell>
          <cell r="B219" t="str">
            <v>1K96071</v>
          </cell>
          <cell r="C219" t="str">
            <v>OPERATOR TP</v>
          </cell>
        </row>
        <row r="220">
          <cell r="A220" t="str">
            <v>MAHFIANTO</v>
          </cell>
          <cell r="B220" t="str">
            <v>1K95021</v>
          </cell>
          <cell r="C220" t="str">
            <v>OPERATOR TP</v>
          </cell>
        </row>
        <row r="221">
          <cell r="A221" t="str">
            <v>MAHMUD AMISENO</v>
          </cell>
          <cell r="B221" t="str">
            <v>1R96075</v>
          </cell>
          <cell r="C221" t="str">
            <v>OPERATOR TP</v>
          </cell>
        </row>
        <row r="222">
          <cell r="A222" t="str">
            <v>MAHSUN</v>
          </cell>
          <cell r="B222" t="str">
            <v>1S02005</v>
          </cell>
          <cell r="C222" t="str">
            <v>OPERATOR TP</v>
          </cell>
        </row>
        <row r="223">
          <cell r="A223" t="str">
            <v>MAPILINDO</v>
          </cell>
          <cell r="B223">
            <v>7291033</v>
          </cell>
          <cell r="C223" t="str">
            <v>OPERATOR A2B</v>
          </cell>
        </row>
        <row r="224">
          <cell r="A224" t="str">
            <v>MARFIK</v>
          </cell>
          <cell r="B224" t="str">
            <v>1K94029</v>
          </cell>
          <cell r="C224" t="str">
            <v>OPERATOR TP</v>
          </cell>
        </row>
        <row r="225">
          <cell r="A225" t="str">
            <v>MARGIYANTO</v>
          </cell>
          <cell r="B225">
            <v>6194182</v>
          </cell>
          <cell r="C225" t="str">
            <v>OPERATOR A2B</v>
          </cell>
        </row>
        <row r="226">
          <cell r="A226" t="str">
            <v>MARGO SUSANTO</v>
          </cell>
          <cell r="B226" t="str">
            <v>1H06025</v>
          </cell>
          <cell r="C226" t="str">
            <v>OPERATOR A2B</v>
          </cell>
        </row>
        <row r="227">
          <cell r="A227" t="str">
            <v>MARIYANTO</v>
          </cell>
          <cell r="B227">
            <v>6195113</v>
          </cell>
          <cell r="C227" t="str">
            <v>OPERATOR TP</v>
          </cell>
        </row>
        <row r="228">
          <cell r="A228" t="str">
            <v>MARLINES JEVIDHA</v>
          </cell>
          <cell r="B228" t="str">
            <v>1M98035</v>
          </cell>
          <cell r="C228" t="str">
            <v>OPERATOR TP</v>
          </cell>
        </row>
        <row r="229">
          <cell r="A229" t="str">
            <v>MARTHINUS MARSAN MANDAILING</v>
          </cell>
          <cell r="B229" t="str">
            <v>1S04003</v>
          </cell>
          <cell r="C229" t="str">
            <v>OPERATOR TP</v>
          </cell>
        </row>
        <row r="230">
          <cell r="A230" t="str">
            <v>MARYANTO</v>
          </cell>
          <cell r="B230" t="str">
            <v>1H03063</v>
          </cell>
          <cell r="C230" t="str">
            <v>BLASTER</v>
          </cell>
        </row>
        <row r="231">
          <cell r="A231" t="str">
            <v>MASRUDIN</v>
          </cell>
          <cell r="B231" t="str">
            <v>1M98098</v>
          </cell>
          <cell r="C231" t="str">
            <v>OPERATOR TP</v>
          </cell>
        </row>
        <row r="232">
          <cell r="A232" t="str">
            <v>MECO MAIMUNSYAH</v>
          </cell>
          <cell r="B232">
            <v>6191132</v>
          </cell>
          <cell r="C232" t="str">
            <v>PIT SERVICE GL</v>
          </cell>
        </row>
        <row r="233">
          <cell r="A233" t="str">
            <v>MELAWI</v>
          </cell>
          <cell r="B233">
            <v>7191001</v>
          </cell>
          <cell r="C233" t="str">
            <v>PRODUCTION GL</v>
          </cell>
        </row>
        <row r="234">
          <cell r="A234" t="str">
            <v>MISBAHUL ANWAR</v>
          </cell>
          <cell r="B234">
            <v>6106151</v>
          </cell>
          <cell r="C234" t="str">
            <v>OPERATOR A2B</v>
          </cell>
        </row>
        <row r="235">
          <cell r="A235" t="str">
            <v>MISLANI</v>
          </cell>
          <cell r="B235">
            <v>8404321</v>
          </cell>
          <cell r="C235" t="str">
            <v>OPERATOR A2B</v>
          </cell>
        </row>
        <row r="236">
          <cell r="A236" t="str">
            <v>MOCHAMAD IRWAN ARIF</v>
          </cell>
          <cell r="B236">
            <v>6106287</v>
          </cell>
          <cell r="C236" t="str">
            <v>OPERATOR TP</v>
          </cell>
        </row>
        <row r="237">
          <cell r="A237" t="str">
            <v>MODDY SONDAKH</v>
          </cell>
          <cell r="B237" t="str">
            <v>1F95529</v>
          </cell>
          <cell r="C237" t="str">
            <v>OPERATOR TP</v>
          </cell>
        </row>
        <row r="238">
          <cell r="A238" t="str">
            <v>MOHAMAD YUSUF SAFRULLOH</v>
          </cell>
          <cell r="B238">
            <v>6104422</v>
          </cell>
          <cell r="C238" t="str">
            <v>OPERATOR TP</v>
          </cell>
        </row>
        <row r="239">
          <cell r="A239" t="str">
            <v>MUHAMAD JATMIKO</v>
          </cell>
          <cell r="B239">
            <v>6104424</v>
          </cell>
          <cell r="C239" t="str">
            <v>OPERATOR TP</v>
          </cell>
        </row>
        <row r="240">
          <cell r="A240" t="str">
            <v>MUHAMAD ZIKRAM</v>
          </cell>
          <cell r="B240">
            <v>6104178</v>
          </cell>
          <cell r="C240" t="str">
            <v>OPERATOR A2B</v>
          </cell>
        </row>
        <row r="241">
          <cell r="A241" t="str">
            <v>MUHAMMAD DAHIP</v>
          </cell>
          <cell r="B241">
            <v>6104423</v>
          </cell>
          <cell r="C241" t="str">
            <v>OPERATOR TP</v>
          </cell>
        </row>
        <row r="242">
          <cell r="A242" t="str">
            <v>MUHAMMAD EDISON</v>
          </cell>
          <cell r="B242" t="str">
            <v>1M04012</v>
          </cell>
          <cell r="C242" t="str">
            <v>OPERATOR TP</v>
          </cell>
        </row>
        <row r="243">
          <cell r="A243" t="str">
            <v>MUHAMMAD LUKMAN</v>
          </cell>
          <cell r="B243">
            <v>6105232</v>
          </cell>
          <cell r="C243" t="str">
            <v>OPERATOR TP</v>
          </cell>
        </row>
        <row r="244">
          <cell r="A244" t="str">
            <v>MUHAMMAD NASIR</v>
          </cell>
          <cell r="B244" t="str">
            <v>1H07010</v>
          </cell>
          <cell r="C244" t="str">
            <v>OPERATOR TP</v>
          </cell>
        </row>
        <row r="245">
          <cell r="A245" t="str">
            <v>MUHAMMAD NOOR</v>
          </cell>
          <cell r="B245" t="str">
            <v>1H06026</v>
          </cell>
          <cell r="C245" t="str">
            <v>OPERATOR A2B</v>
          </cell>
        </row>
        <row r="246">
          <cell r="A246" t="str">
            <v>MUHAMMAD NUR INDAH</v>
          </cell>
          <cell r="B246" t="str">
            <v>1S01028</v>
          </cell>
          <cell r="C246" t="str">
            <v>OPERATOR A2B</v>
          </cell>
        </row>
        <row r="247">
          <cell r="A247" t="str">
            <v>MUHAMMAD SAID</v>
          </cell>
          <cell r="B247" t="str">
            <v>1S02021</v>
          </cell>
          <cell r="C247" t="str">
            <v>OPERATOR TP</v>
          </cell>
        </row>
        <row r="248">
          <cell r="A248" t="str">
            <v>MUHAMMAD SYAFRIL</v>
          </cell>
          <cell r="B248" t="str">
            <v>1S04034</v>
          </cell>
          <cell r="C248" t="str">
            <v>OPERATOR TP</v>
          </cell>
        </row>
        <row r="249">
          <cell r="A249" t="str">
            <v>MUHAMMAD SYAIFUL ALI</v>
          </cell>
          <cell r="B249" t="str">
            <v>1S01027</v>
          </cell>
          <cell r="C249" t="str">
            <v>OPERATOR A2B</v>
          </cell>
        </row>
        <row r="250">
          <cell r="A250" t="str">
            <v>MUHAMMAD YUNUS</v>
          </cell>
          <cell r="B250" t="str">
            <v>1S04040</v>
          </cell>
          <cell r="C250" t="str">
            <v>OPERATOR TP</v>
          </cell>
        </row>
        <row r="251">
          <cell r="A251" t="str">
            <v>MUJIMAN</v>
          </cell>
          <cell r="B251" t="str">
            <v>1M98106</v>
          </cell>
          <cell r="C251" t="str">
            <v>OPERATOR A2B</v>
          </cell>
        </row>
        <row r="252">
          <cell r="A252" t="str">
            <v>MUJITO</v>
          </cell>
          <cell r="B252" t="str">
            <v>1R99068</v>
          </cell>
          <cell r="C252" t="str">
            <v>OPERATOR TP</v>
          </cell>
        </row>
        <row r="253">
          <cell r="A253" t="str">
            <v>MUJITO</v>
          </cell>
          <cell r="B253" t="str">
            <v>1R99083</v>
          </cell>
          <cell r="C253" t="str">
            <v>OPERATOR TP</v>
          </cell>
        </row>
        <row r="254">
          <cell r="A254" t="str">
            <v>MUKHLISIN</v>
          </cell>
          <cell r="B254">
            <v>6104425</v>
          </cell>
          <cell r="C254" t="str">
            <v>OPERATOR TP</v>
          </cell>
        </row>
        <row r="255">
          <cell r="A255" t="str">
            <v>MUKRI</v>
          </cell>
          <cell r="B255" t="str">
            <v>1S03012</v>
          </cell>
          <cell r="C255" t="str">
            <v>OPERATOR TP</v>
          </cell>
        </row>
        <row r="256">
          <cell r="A256" t="str">
            <v>MURDIANSYAH</v>
          </cell>
          <cell r="B256" t="str">
            <v>1S01029</v>
          </cell>
          <cell r="C256" t="str">
            <v>OPERATOR A2B</v>
          </cell>
        </row>
        <row r="257">
          <cell r="A257" t="str">
            <v>MURHAD</v>
          </cell>
          <cell r="B257" t="str">
            <v>1M99003</v>
          </cell>
          <cell r="C257" t="str">
            <v>OPERATOR TP</v>
          </cell>
        </row>
        <row r="258">
          <cell r="A258" t="str">
            <v>MUSTOFA</v>
          </cell>
          <cell r="B258">
            <v>8405330</v>
          </cell>
          <cell r="C258" t="str">
            <v>OPERATOR TP</v>
          </cell>
        </row>
        <row r="259">
          <cell r="A259" t="str">
            <v>MUTOIM</v>
          </cell>
          <cell r="B259" t="str">
            <v>1M98168</v>
          </cell>
          <cell r="C259" t="str">
            <v>OPERATOR A2B</v>
          </cell>
        </row>
        <row r="260">
          <cell r="A260" t="str">
            <v>NANANG DWI SASONGKO</v>
          </cell>
          <cell r="B260">
            <v>8404322</v>
          </cell>
          <cell r="C260" t="str">
            <v>OPERATOR A2B</v>
          </cell>
        </row>
        <row r="261">
          <cell r="A261" t="str">
            <v>NANANG SETYONO NUGROHO</v>
          </cell>
          <cell r="B261">
            <v>6104426</v>
          </cell>
          <cell r="C261" t="str">
            <v>OPERATOR TP</v>
          </cell>
        </row>
        <row r="262">
          <cell r="A262" t="str">
            <v>NASRULLAH</v>
          </cell>
          <cell r="B262" t="str">
            <v>1M98157</v>
          </cell>
          <cell r="C262" t="str">
            <v>OPERATOR A2B</v>
          </cell>
        </row>
        <row r="263">
          <cell r="A263" t="str">
            <v>NASRUN</v>
          </cell>
          <cell r="B263">
            <v>6197016</v>
          </cell>
          <cell r="C263" t="str">
            <v>OPERATOR A2B</v>
          </cell>
        </row>
        <row r="264">
          <cell r="A264" t="str">
            <v>NGADIONO</v>
          </cell>
          <cell r="B264">
            <v>190367</v>
          </cell>
          <cell r="C264" t="str">
            <v>PRODUCTION GL</v>
          </cell>
        </row>
        <row r="265">
          <cell r="A265" t="str">
            <v>NICHOLAS</v>
          </cell>
          <cell r="B265">
            <v>6105233</v>
          </cell>
          <cell r="C265" t="str">
            <v>OPERATOR A2B</v>
          </cell>
        </row>
        <row r="266">
          <cell r="A266" t="str">
            <v>NOPRYADI</v>
          </cell>
          <cell r="B266">
            <v>6105234</v>
          </cell>
          <cell r="C266" t="str">
            <v>OPERATOR TP</v>
          </cell>
        </row>
        <row r="267">
          <cell r="A267" t="str">
            <v>NUNUNG PRAMUDIYANTO</v>
          </cell>
          <cell r="B267" t="str">
            <v>1H04016</v>
          </cell>
          <cell r="C267" t="str">
            <v>OPERATOR TP</v>
          </cell>
        </row>
        <row r="268">
          <cell r="A268" t="str">
            <v>NURCHOLIS</v>
          </cell>
          <cell r="B268">
            <v>8405220</v>
          </cell>
          <cell r="C268" t="str">
            <v>OPERATOR A2B</v>
          </cell>
        </row>
        <row r="269">
          <cell r="A269" t="str">
            <v>NYAMIN</v>
          </cell>
          <cell r="B269" t="str">
            <v>1M98129</v>
          </cell>
          <cell r="C269" t="str">
            <v>OPERATOR TP</v>
          </cell>
        </row>
        <row r="270">
          <cell r="A270" t="str">
            <v>PANTJONO DJANUARITO ELSESAN</v>
          </cell>
          <cell r="B270" t="str">
            <v>1M01049</v>
          </cell>
          <cell r="C270" t="str">
            <v>OPERATOR TP</v>
          </cell>
        </row>
        <row r="271">
          <cell r="A271" t="str">
            <v>PHEGOS SOEGIYONO</v>
          </cell>
          <cell r="B271">
            <v>183101</v>
          </cell>
          <cell r="C271" t="str">
            <v>PRODUCTION GL</v>
          </cell>
        </row>
        <row r="272">
          <cell r="A272" t="str">
            <v>PONIDI</v>
          </cell>
          <cell r="B272">
            <v>6191117</v>
          </cell>
          <cell r="C272" t="str">
            <v>OPERATOR A2B</v>
          </cell>
        </row>
        <row r="273">
          <cell r="A273" t="str">
            <v>PURWANTO</v>
          </cell>
          <cell r="B273">
            <v>6195085</v>
          </cell>
          <cell r="C273" t="str">
            <v>PRODUCTION GL</v>
          </cell>
        </row>
        <row r="274">
          <cell r="A274" t="str">
            <v>RAFIUDDIN RAIS</v>
          </cell>
          <cell r="B274" t="str">
            <v>1M01093</v>
          </cell>
          <cell r="C274" t="str">
            <v>ACTING GL</v>
          </cell>
        </row>
        <row r="275">
          <cell r="A275" t="str">
            <v>RAIN PELTACIA</v>
          </cell>
          <cell r="B275">
            <v>6104402</v>
          </cell>
          <cell r="C275" t="str">
            <v>OPERATOR A2B</v>
          </cell>
        </row>
        <row r="276">
          <cell r="A276" t="str">
            <v>RAKHMAD</v>
          </cell>
          <cell r="B276">
            <v>8404323</v>
          </cell>
          <cell r="C276" t="str">
            <v>OPERATOR TP</v>
          </cell>
        </row>
        <row r="277">
          <cell r="A277" t="str">
            <v>RANO KARNO</v>
          </cell>
          <cell r="B277" t="str">
            <v>1H06002</v>
          </cell>
          <cell r="C277" t="str">
            <v>OPERATOR A2B</v>
          </cell>
        </row>
        <row r="278">
          <cell r="A278" t="str">
            <v>RHEIN OLIVER PANGARIBUAN</v>
          </cell>
          <cell r="B278">
            <v>6194134</v>
          </cell>
          <cell r="C278" t="str">
            <v>OPERATOR A2B</v>
          </cell>
        </row>
        <row r="279">
          <cell r="A279" t="str">
            <v>RIAT AFSHANI</v>
          </cell>
          <cell r="B279">
            <v>6105235</v>
          </cell>
          <cell r="C279" t="str">
            <v>OPERATOR TP</v>
          </cell>
        </row>
        <row r="280">
          <cell r="A280" t="str">
            <v>RICARD RATU</v>
          </cell>
          <cell r="B280" t="str">
            <v>1H07006</v>
          </cell>
          <cell r="C280" t="str">
            <v>OPERATOR TP</v>
          </cell>
        </row>
        <row r="281">
          <cell r="A281" t="str">
            <v>RIJAYA</v>
          </cell>
          <cell r="B281">
            <v>6192067</v>
          </cell>
          <cell r="C281" t="str">
            <v>OPERATOR A2B</v>
          </cell>
        </row>
        <row r="282">
          <cell r="A282" t="str">
            <v>RISDIYONO</v>
          </cell>
          <cell r="B282">
            <v>6104427</v>
          </cell>
          <cell r="C282" t="str">
            <v>OPERATOR TP</v>
          </cell>
        </row>
        <row r="283">
          <cell r="A283" t="str">
            <v>RISWANSI</v>
          </cell>
          <cell r="B283" t="str">
            <v>1K94051</v>
          </cell>
          <cell r="C283" t="str">
            <v>OPERATOR TP</v>
          </cell>
        </row>
        <row r="284">
          <cell r="A284" t="str">
            <v>RIYANTO</v>
          </cell>
          <cell r="B284" t="str">
            <v>1H07009</v>
          </cell>
          <cell r="C284" t="str">
            <v>OPERATOR TP</v>
          </cell>
        </row>
        <row r="285">
          <cell r="A285" t="str">
            <v>RIZAWANTO</v>
          </cell>
          <cell r="B285" t="str">
            <v>1K96039</v>
          </cell>
          <cell r="C285" t="str">
            <v>ACTING GL</v>
          </cell>
        </row>
        <row r="286">
          <cell r="A286" t="str">
            <v>ROBERT ZAHRI</v>
          </cell>
          <cell r="B286" t="str">
            <v>1K96061</v>
          </cell>
          <cell r="C286" t="str">
            <v>OPERATOR TP</v>
          </cell>
        </row>
        <row r="287">
          <cell r="A287" t="str">
            <v>ROBINSON</v>
          </cell>
          <cell r="B287" t="str">
            <v>1B92037</v>
          </cell>
          <cell r="C287" t="str">
            <v>OPERATOR TP</v>
          </cell>
        </row>
        <row r="288">
          <cell r="A288" t="str">
            <v>ROCHMAD WAHYUDI</v>
          </cell>
          <cell r="B288" t="str">
            <v>1H04020</v>
          </cell>
          <cell r="C288" t="str">
            <v>OPERATOR A2B</v>
          </cell>
        </row>
        <row r="289">
          <cell r="A289" t="str">
            <v>ROHIDIN DARMIKA</v>
          </cell>
          <cell r="B289" t="str">
            <v>1M01076</v>
          </cell>
          <cell r="C289" t="str">
            <v>OPERATOR A2B</v>
          </cell>
        </row>
        <row r="290">
          <cell r="A290" t="str">
            <v>ROJALI IDRIS</v>
          </cell>
          <cell r="B290">
            <v>7191012</v>
          </cell>
          <cell r="C290" t="str">
            <v>OPERATOR TP</v>
          </cell>
        </row>
        <row r="291">
          <cell r="A291" t="str">
            <v>ROMANSAH</v>
          </cell>
          <cell r="B291">
            <v>6104428</v>
          </cell>
          <cell r="C291" t="str">
            <v>OPERATOR A2B</v>
          </cell>
        </row>
        <row r="292">
          <cell r="A292" t="str">
            <v>ROYANI WIJAYA</v>
          </cell>
          <cell r="B292">
            <v>6106171</v>
          </cell>
          <cell r="C292" t="str">
            <v>OPERATOR A2B</v>
          </cell>
        </row>
        <row r="293">
          <cell r="A293" t="str">
            <v>RUBEN</v>
          </cell>
          <cell r="B293" t="str">
            <v>1M98132</v>
          </cell>
          <cell r="C293" t="str">
            <v>OPERATOR TP</v>
          </cell>
        </row>
        <row r="294">
          <cell r="A294" t="str">
            <v>RUDI HUTABARAT</v>
          </cell>
          <cell r="B294" t="str">
            <v>1B95010</v>
          </cell>
          <cell r="C294" t="str">
            <v>ACTING GL</v>
          </cell>
        </row>
        <row r="295">
          <cell r="A295" t="str">
            <v>RUDI SAPUTRA</v>
          </cell>
          <cell r="B295">
            <v>6104403</v>
          </cell>
          <cell r="C295" t="str">
            <v>OPERATOR A2B</v>
          </cell>
        </row>
        <row r="296">
          <cell r="A296" t="str">
            <v>SAID AMAN</v>
          </cell>
          <cell r="B296" t="str">
            <v>1S04035</v>
          </cell>
          <cell r="C296" t="str">
            <v>OPERATOR TP</v>
          </cell>
        </row>
        <row r="297">
          <cell r="A297" t="str">
            <v>SAIFUL RAHMAN</v>
          </cell>
          <cell r="B297" t="str">
            <v>1M98155</v>
          </cell>
          <cell r="C297" t="str">
            <v>OPERATOR A2B</v>
          </cell>
        </row>
        <row r="298">
          <cell r="A298" t="str">
            <v>SAJIYANA</v>
          </cell>
          <cell r="B298">
            <v>6194098</v>
          </cell>
          <cell r="C298" t="str">
            <v>OPERATOR A2B</v>
          </cell>
        </row>
        <row r="299">
          <cell r="A299" t="str">
            <v>SAMIDI</v>
          </cell>
          <cell r="B299">
            <v>7291020</v>
          </cell>
          <cell r="C299" t="str">
            <v>OPERATOR A2B</v>
          </cell>
        </row>
        <row r="300">
          <cell r="A300" t="str">
            <v>SAMIRIN</v>
          </cell>
          <cell r="B300" t="str">
            <v>1M01121</v>
          </cell>
          <cell r="C300" t="str">
            <v>OPERATOR TP</v>
          </cell>
        </row>
        <row r="301">
          <cell r="A301" t="str">
            <v>SAMSUDIN DAMANIK</v>
          </cell>
          <cell r="B301">
            <v>8405109</v>
          </cell>
          <cell r="C301" t="str">
            <v>OPERATOR TP</v>
          </cell>
        </row>
        <row r="302">
          <cell r="A302" t="str">
            <v>SAMSUL HADI</v>
          </cell>
          <cell r="B302" t="str">
            <v>1M01120</v>
          </cell>
          <cell r="C302" t="str">
            <v>OPERATOR TP</v>
          </cell>
        </row>
        <row r="303">
          <cell r="A303" t="str">
            <v>SANTOSO</v>
          </cell>
          <cell r="B303" t="str">
            <v>1R96115</v>
          </cell>
          <cell r="C303" t="str">
            <v>OPERATOR TP</v>
          </cell>
        </row>
        <row r="304">
          <cell r="A304" t="str">
            <v>SAPRIANTO</v>
          </cell>
          <cell r="B304">
            <v>6104460</v>
          </cell>
          <cell r="C304" t="str">
            <v>PRODUCTION GL</v>
          </cell>
        </row>
        <row r="305">
          <cell r="A305" t="str">
            <v>SARBO</v>
          </cell>
          <cell r="B305">
            <v>7190003</v>
          </cell>
          <cell r="C305" t="str">
            <v>OPERATOR TP</v>
          </cell>
        </row>
        <row r="306">
          <cell r="A306" t="str">
            <v>SEKSIO TRIATMONO</v>
          </cell>
          <cell r="B306">
            <v>6105236</v>
          </cell>
          <cell r="C306" t="str">
            <v>OPERATOR A2B</v>
          </cell>
        </row>
        <row r="307">
          <cell r="A307" t="str">
            <v>SEPRIANSYAH</v>
          </cell>
          <cell r="B307">
            <v>8404324</v>
          </cell>
          <cell r="C307" t="str">
            <v>OPERATOR TP</v>
          </cell>
        </row>
        <row r="308">
          <cell r="A308" t="str">
            <v>SEPTIAN RATNOSARI</v>
          </cell>
          <cell r="B308">
            <v>6195077</v>
          </cell>
          <cell r="C308" t="str">
            <v>OPERATOR TP</v>
          </cell>
        </row>
        <row r="309">
          <cell r="A309" t="str">
            <v>SEPTO PROBO WIBOWO</v>
          </cell>
          <cell r="B309">
            <v>6104429</v>
          </cell>
          <cell r="C309" t="str">
            <v>OPERATOR TP</v>
          </cell>
        </row>
        <row r="310">
          <cell r="A310" t="str">
            <v>SERIUS KELANA</v>
          </cell>
          <cell r="B310" t="str">
            <v>1J93140</v>
          </cell>
          <cell r="C310" t="str">
            <v>OPERATOR TP</v>
          </cell>
        </row>
        <row r="311">
          <cell r="A311" t="str">
            <v>SETIADHI</v>
          </cell>
          <cell r="B311">
            <v>6106491</v>
          </cell>
          <cell r="C311" t="str">
            <v>OPERATOR TP</v>
          </cell>
        </row>
        <row r="312">
          <cell r="A312" t="str">
            <v>SISWANTO</v>
          </cell>
          <cell r="B312">
            <v>8404325</v>
          </cell>
          <cell r="C312" t="str">
            <v>OPERATOR TP</v>
          </cell>
        </row>
        <row r="313">
          <cell r="A313" t="str">
            <v>SLAMET 1K</v>
          </cell>
          <cell r="B313" t="str">
            <v>1K96054</v>
          </cell>
          <cell r="C313" t="str">
            <v>OPERATOR TP</v>
          </cell>
        </row>
        <row r="314">
          <cell r="A314" t="str">
            <v>SLAMET 36</v>
          </cell>
          <cell r="B314">
            <v>6187036</v>
          </cell>
          <cell r="C314" t="str">
            <v>OPERATOR A2B</v>
          </cell>
        </row>
        <row r="315">
          <cell r="A315" t="str">
            <v>SLAMET 88</v>
          </cell>
          <cell r="B315">
            <v>6191088</v>
          </cell>
          <cell r="C315" t="str">
            <v>OPERATOR TP</v>
          </cell>
        </row>
        <row r="316">
          <cell r="A316" t="str">
            <v>SLAMET HARDIANTO</v>
          </cell>
          <cell r="B316">
            <v>6194272</v>
          </cell>
          <cell r="C316" t="str">
            <v>OPERATOR TP</v>
          </cell>
        </row>
        <row r="317">
          <cell r="A317" t="str">
            <v>SLAMET P</v>
          </cell>
          <cell r="B317">
            <v>6188033</v>
          </cell>
          <cell r="C317" t="str">
            <v>OPERATOR A2B</v>
          </cell>
        </row>
        <row r="318">
          <cell r="A318" t="str">
            <v>SLAMET SUNARYO</v>
          </cell>
          <cell r="B318">
            <v>187437</v>
          </cell>
          <cell r="C318" t="str">
            <v>OPERATOR A2B</v>
          </cell>
        </row>
        <row r="319">
          <cell r="A319" t="str">
            <v>SLAMET SUPRIANTO</v>
          </cell>
          <cell r="B319" t="str">
            <v>1S04022</v>
          </cell>
          <cell r="C319" t="str">
            <v>OPERATOR A2B</v>
          </cell>
        </row>
        <row r="320">
          <cell r="A320" t="str">
            <v>SOBASTINUS NAKU</v>
          </cell>
          <cell r="B320" t="str">
            <v>1M99004</v>
          </cell>
          <cell r="C320" t="str">
            <v>OPERATOR TP</v>
          </cell>
        </row>
        <row r="321">
          <cell r="A321" t="str">
            <v>SODIKUN</v>
          </cell>
          <cell r="B321">
            <v>190032</v>
          </cell>
          <cell r="C321" t="str">
            <v>OPERATOR A2B</v>
          </cell>
        </row>
        <row r="322">
          <cell r="A322" t="str">
            <v>SOLICHIN</v>
          </cell>
          <cell r="B322" t="str">
            <v>1M98064</v>
          </cell>
          <cell r="C322" t="str">
            <v>OPERATOR A2B</v>
          </cell>
        </row>
        <row r="323">
          <cell r="A323" t="str">
            <v>SOLIHIN</v>
          </cell>
          <cell r="B323">
            <v>6104404</v>
          </cell>
          <cell r="C323" t="str">
            <v>OPERATOR A2B</v>
          </cell>
        </row>
        <row r="324">
          <cell r="A324" t="str">
            <v>SRI HARYONO</v>
          </cell>
          <cell r="B324" t="str">
            <v>1B98014</v>
          </cell>
          <cell r="C324" t="str">
            <v>OPERATOR TP</v>
          </cell>
        </row>
        <row r="325">
          <cell r="A325" t="str">
            <v>SRI WIDODO</v>
          </cell>
          <cell r="B325">
            <v>6102021</v>
          </cell>
          <cell r="C325" t="str">
            <v>OPERATOR A2B</v>
          </cell>
        </row>
        <row r="326">
          <cell r="A326" t="str">
            <v>SRIYANTO</v>
          </cell>
          <cell r="B326" t="str">
            <v>1H95424</v>
          </cell>
          <cell r="C326" t="str">
            <v>OPERATOR TP</v>
          </cell>
        </row>
        <row r="327">
          <cell r="A327" t="str">
            <v>SUBAGYO</v>
          </cell>
          <cell r="B327">
            <v>6106183</v>
          </cell>
          <cell r="C327" t="str">
            <v>OPERATOR A2B</v>
          </cell>
        </row>
        <row r="328">
          <cell r="A328" t="str">
            <v>SUDARMADI</v>
          </cell>
          <cell r="B328">
            <v>6188024</v>
          </cell>
          <cell r="C328" t="str">
            <v>OPERATOR A2B</v>
          </cell>
        </row>
        <row r="329">
          <cell r="A329" t="str">
            <v>SUDARNO</v>
          </cell>
          <cell r="B329">
            <v>6194278</v>
          </cell>
          <cell r="C329" t="str">
            <v>OPERATOR A2B</v>
          </cell>
        </row>
        <row r="330">
          <cell r="A330" t="str">
            <v>SUDARTO</v>
          </cell>
          <cell r="B330">
            <v>6191171</v>
          </cell>
          <cell r="C330" t="str">
            <v>OPERATOR A2B</v>
          </cell>
        </row>
        <row r="331">
          <cell r="A331" t="str">
            <v>SUGIARTO</v>
          </cell>
          <cell r="B331" t="str">
            <v>1H06027</v>
          </cell>
          <cell r="C331" t="str">
            <v>OPERATOR A2B</v>
          </cell>
        </row>
        <row r="332">
          <cell r="A332" t="str">
            <v>SUGIONO</v>
          </cell>
          <cell r="B332" t="str">
            <v>1S01002</v>
          </cell>
          <cell r="C332" t="str">
            <v>OPERATOR TP</v>
          </cell>
        </row>
        <row r="333">
          <cell r="A333" t="str">
            <v>SUGITO</v>
          </cell>
          <cell r="B333" t="str">
            <v>1M98108</v>
          </cell>
          <cell r="C333" t="str">
            <v>OPERATOR TP</v>
          </cell>
        </row>
        <row r="334">
          <cell r="A334" t="str">
            <v>SUHARDI TARAPA</v>
          </cell>
          <cell r="B334" t="str">
            <v>1S03014</v>
          </cell>
          <cell r="C334" t="str">
            <v>OPERATOR TP</v>
          </cell>
        </row>
        <row r="335">
          <cell r="A335" t="str">
            <v>SUHARIANTO</v>
          </cell>
          <cell r="B335" t="str">
            <v>1R99079</v>
          </cell>
          <cell r="C335" t="str">
            <v>OPERATOR TP</v>
          </cell>
        </row>
        <row r="336">
          <cell r="A336" t="str">
            <v>SUHARTO</v>
          </cell>
          <cell r="B336">
            <v>7291030</v>
          </cell>
          <cell r="C336" t="str">
            <v>OPERATOR TP</v>
          </cell>
        </row>
        <row r="337">
          <cell r="A337" t="str">
            <v>SUHERI</v>
          </cell>
          <cell r="B337">
            <v>6197232</v>
          </cell>
          <cell r="C337" t="str">
            <v>OPERATOR A2B</v>
          </cell>
        </row>
        <row r="338">
          <cell r="A338" t="str">
            <v>SUJIMIN</v>
          </cell>
          <cell r="B338">
            <v>6104405</v>
          </cell>
          <cell r="C338" t="str">
            <v>OPERATOR A2B</v>
          </cell>
        </row>
        <row r="339">
          <cell r="A339" t="str">
            <v>SUKANAN</v>
          </cell>
          <cell r="B339" t="str">
            <v>1M01016</v>
          </cell>
          <cell r="C339" t="str">
            <v>OPERATOR A2B</v>
          </cell>
        </row>
        <row r="340">
          <cell r="A340" t="str">
            <v>SUKARYANTO</v>
          </cell>
          <cell r="B340">
            <v>6191044</v>
          </cell>
          <cell r="C340" t="str">
            <v>PIT SERVICE GL</v>
          </cell>
        </row>
        <row r="341">
          <cell r="A341" t="str">
            <v>SUKIN</v>
          </cell>
          <cell r="B341">
            <v>6188023</v>
          </cell>
          <cell r="C341" t="str">
            <v>OPERATOR TP</v>
          </cell>
        </row>
        <row r="342">
          <cell r="A342" t="str">
            <v>SUKIRNO</v>
          </cell>
          <cell r="B342" t="str">
            <v>1H04015</v>
          </cell>
          <cell r="C342" t="str">
            <v>OPERATOR A2B</v>
          </cell>
        </row>
        <row r="343">
          <cell r="A343" t="str">
            <v>SUKO RIADI</v>
          </cell>
          <cell r="B343" t="str">
            <v>1M98097</v>
          </cell>
          <cell r="C343" t="str">
            <v>OPERATOR TP</v>
          </cell>
        </row>
        <row r="344">
          <cell r="A344" t="str">
            <v>SUKRAN</v>
          </cell>
          <cell r="B344" t="str">
            <v>1M01074</v>
          </cell>
          <cell r="C344" t="str">
            <v>OPERATOR A2B</v>
          </cell>
        </row>
        <row r="345">
          <cell r="A345" t="str">
            <v>SUKRISNO</v>
          </cell>
          <cell r="B345">
            <v>7291035</v>
          </cell>
          <cell r="C345" t="str">
            <v>OPERATOR TP</v>
          </cell>
        </row>
        <row r="346">
          <cell r="A346" t="str">
            <v>SUKWAN</v>
          </cell>
          <cell r="B346">
            <v>6106064</v>
          </cell>
          <cell r="C346" t="str">
            <v>OPERATOR A2B</v>
          </cell>
        </row>
        <row r="347">
          <cell r="A347" t="str">
            <v>SUMINTO</v>
          </cell>
          <cell r="B347">
            <v>6192165</v>
          </cell>
          <cell r="C347" t="str">
            <v>OPERATOR TP</v>
          </cell>
        </row>
        <row r="348">
          <cell r="A348" t="str">
            <v>SUNARDI</v>
          </cell>
          <cell r="B348" t="str">
            <v>1M03004</v>
          </cell>
          <cell r="C348" t="str">
            <v>OPERATOR TP</v>
          </cell>
        </row>
        <row r="349">
          <cell r="A349" t="str">
            <v>SUNARDJO</v>
          </cell>
          <cell r="B349">
            <v>6192014</v>
          </cell>
          <cell r="C349" t="str">
            <v>PIT SERVICE GL</v>
          </cell>
        </row>
        <row r="350">
          <cell r="A350" t="str">
            <v>SUNARYO</v>
          </cell>
          <cell r="B350" t="str">
            <v>1R96175</v>
          </cell>
          <cell r="C350" t="str">
            <v>OPERATOR TP</v>
          </cell>
        </row>
        <row r="351">
          <cell r="A351" t="str">
            <v>SUPAKAT</v>
          </cell>
          <cell r="B351" t="str">
            <v>1M03024</v>
          </cell>
          <cell r="C351" t="str">
            <v>OPERATOR TP</v>
          </cell>
        </row>
        <row r="352">
          <cell r="A352" t="str">
            <v>SUPARDI</v>
          </cell>
          <cell r="B352" t="str">
            <v>1K91002</v>
          </cell>
          <cell r="C352" t="str">
            <v>OPERATOR TP</v>
          </cell>
        </row>
        <row r="353">
          <cell r="A353" t="str">
            <v>SUPARNO</v>
          </cell>
          <cell r="B353">
            <v>6187009</v>
          </cell>
          <cell r="C353" t="str">
            <v>OPERATOR TP</v>
          </cell>
        </row>
        <row r="354">
          <cell r="A354" t="str">
            <v>SUPRAPTO</v>
          </cell>
          <cell r="B354">
            <v>6195020</v>
          </cell>
          <cell r="C354" t="str">
            <v>OPERATOR A2B</v>
          </cell>
        </row>
        <row r="355">
          <cell r="A355" t="str">
            <v>SUPREH HANTONO</v>
          </cell>
          <cell r="B355">
            <v>6192101</v>
          </cell>
          <cell r="C355" t="str">
            <v>PRODUCTION GL</v>
          </cell>
        </row>
        <row r="356">
          <cell r="A356" t="str">
            <v>SUPRIADI</v>
          </cell>
          <cell r="B356" t="str">
            <v>1M01043</v>
          </cell>
          <cell r="C356" t="str">
            <v>OPERATOR TP</v>
          </cell>
        </row>
        <row r="357">
          <cell r="A357" t="str">
            <v>SUPRIADI SYAWAR</v>
          </cell>
          <cell r="B357" t="str">
            <v>1K96051</v>
          </cell>
          <cell r="C357" t="str">
            <v>OPERATOR TP</v>
          </cell>
        </row>
        <row r="358">
          <cell r="A358" t="str">
            <v>SUPRIYANTO</v>
          </cell>
          <cell r="B358">
            <v>6187025</v>
          </cell>
          <cell r="C358" t="str">
            <v>OPERATOR A2B</v>
          </cell>
        </row>
        <row r="359">
          <cell r="A359" t="str">
            <v>SUPRIYANTO</v>
          </cell>
          <cell r="B359" t="str">
            <v>1H04019</v>
          </cell>
          <cell r="C359" t="str">
            <v>OPERATOR A2B</v>
          </cell>
        </row>
        <row r="360">
          <cell r="A360" t="str">
            <v>SUPRIYO</v>
          </cell>
          <cell r="B360">
            <v>187086</v>
          </cell>
          <cell r="C360" t="str">
            <v>OPERATOR A2B</v>
          </cell>
        </row>
        <row r="361">
          <cell r="A361" t="str">
            <v>SUPRIYONO</v>
          </cell>
          <cell r="B361">
            <v>6106495</v>
          </cell>
          <cell r="C361" t="str">
            <v>OPERATOR TP</v>
          </cell>
        </row>
        <row r="362">
          <cell r="A362" t="str">
            <v>SURADI</v>
          </cell>
          <cell r="B362" t="str">
            <v>1H04014</v>
          </cell>
          <cell r="C362" t="str">
            <v>OPERATOR TP</v>
          </cell>
        </row>
        <row r="363">
          <cell r="A363" t="str">
            <v>SURYANTO</v>
          </cell>
          <cell r="B363" t="str">
            <v>1H06028</v>
          </cell>
          <cell r="C363" t="str">
            <v>OPERATOR A2B</v>
          </cell>
        </row>
        <row r="364">
          <cell r="A364" t="str">
            <v>SUSILO MANDATARIS</v>
          </cell>
          <cell r="B364" t="str">
            <v>1M03011</v>
          </cell>
          <cell r="C364" t="str">
            <v>OPERATOR TP</v>
          </cell>
        </row>
        <row r="365">
          <cell r="A365" t="str">
            <v>SUTARNO</v>
          </cell>
          <cell r="B365">
            <v>6105450</v>
          </cell>
          <cell r="C365" t="str">
            <v>OPERATOR A2B</v>
          </cell>
        </row>
        <row r="366">
          <cell r="A366" t="str">
            <v>SUTARNO</v>
          </cell>
          <cell r="B366">
            <v>6199004</v>
          </cell>
          <cell r="C366" t="str">
            <v>PRODUCTION GL</v>
          </cell>
        </row>
        <row r="367">
          <cell r="A367" t="str">
            <v>SUTIKNO</v>
          </cell>
          <cell r="B367">
            <v>6106306</v>
          </cell>
          <cell r="C367" t="str">
            <v>OPERATOR TP</v>
          </cell>
        </row>
        <row r="368">
          <cell r="A368" t="str">
            <v>SUTRESNO</v>
          </cell>
          <cell r="B368">
            <v>6105237</v>
          </cell>
          <cell r="C368" t="str">
            <v>OPERATOR TP</v>
          </cell>
        </row>
        <row r="369">
          <cell r="A369" t="str">
            <v>SUTRISNO WIDODO</v>
          </cell>
          <cell r="B369">
            <v>6192131</v>
          </cell>
          <cell r="C369" t="str">
            <v>PIT SERVICE SECT. HEAD</v>
          </cell>
        </row>
        <row r="370">
          <cell r="A370" t="str">
            <v>SUWANDI</v>
          </cell>
          <cell r="B370">
            <v>180207</v>
          </cell>
          <cell r="C370" t="str">
            <v>PRODUCTION GL</v>
          </cell>
        </row>
        <row r="371">
          <cell r="A371" t="str">
            <v>SUWANDI</v>
          </cell>
          <cell r="B371">
            <v>8404153</v>
          </cell>
          <cell r="C371" t="str">
            <v>OPERATOR TP</v>
          </cell>
        </row>
        <row r="372">
          <cell r="A372" t="str">
            <v>SUWANTO</v>
          </cell>
          <cell r="B372" t="str">
            <v>1R97209</v>
          </cell>
          <cell r="C372" t="str">
            <v>OPERATOR TP</v>
          </cell>
        </row>
        <row r="373">
          <cell r="A373" t="str">
            <v>SUWARDI</v>
          </cell>
          <cell r="B373">
            <v>182316</v>
          </cell>
          <cell r="C373" t="str">
            <v>PRODUCTION DEPT. HEAD</v>
          </cell>
        </row>
        <row r="374">
          <cell r="A374" t="str">
            <v>SUYADI</v>
          </cell>
          <cell r="B374" t="str">
            <v>1M01019</v>
          </cell>
          <cell r="C374" t="str">
            <v>OPERATOR TP</v>
          </cell>
        </row>
        <row r="375">
          <cell r="A375" t="str">
            <v>SUYANTO 1M</v>
          </cell>
          <cell r="B375" t="str">
            <v>1M04015</v>
          </cell>
          <cell r="C375" t="str">
            <v>OPERATOR TP</v>
          </cell>
        </row>
        <row r="376">
          <cell r="A376" t="str">
            <v>SUYANTO 1R</v>
          </cell>
          <cell r="B376" t="str">
            <v>1R96250</v>
          </cell>
          <cell r="C376" t="str">
            <v>OPERATOR TP</v>
          </cell>
        </row>
        <row r="377">
          <cell r="A377" t="str">
            <v>SUYATNO</v>
          </cell>
          <cell r="B377" t="str">
            <v>1M98120</v>
          </cell>
          <cell r="C377" t="str">
            <v>OPERATOR A2B</v>
          </cell>
        </row>
        <row r="378">
          <cell r="A378" t="str">
            <v>SUYONO</v>
          </cell>
          <cell r="B378">
            <v>6106307</v>
          </cell>
          <cell r="C378" t="str">
            <v>OPERATOR TP</v>
          </cell>
        </row>
        <row r="379">
          <cell r="A379" t="str">
            <v>SYACHRUL</v>
          </cell>
          <cell r="B379" t="str">
            <v>1H04017</v>
          </cell>
          <cell r="C379" t="str">
            <v>OPERATOR TP</v>
          </cell>
        </row>
        <row r="380">
          <cell r="A380" t="str">
            <v>SYAFRIAL</v>
          </cell>
          <cell r="B380">
            <v>6194198</v>
          </cell>
          <cell r="C380" t="str">
            <v>OPERATOR TP</v>
          </cell>
        </row>
        <row r="381">
          <cell r="A381" t="str">
            <v>SYAHLI</v>
          </cell>
          <cell r="B381" t="str">
            <v>1M03022</v>
          </cell>
          <cell r="C381" t="str">
            <v>OPERATOR TP</v>
          </cell>
        </row>
        <row r="382">
          <cell r="A382" t="str">
            <v>SYAHRUL</v>
          </cell>
          <cell r="B382">
            <v>6194175</v>
          </cell>
          <cell r="C382" t="str">
            <v>OPERATOR TP</v>
          </cell>
        </row>
        <row r="383">
          <cell r="A383" t="str">
            <v>SYAHWAN</v>
          </cell>
          <cell r="B383" t="str">
            <v>1K93077</v>
          </cell>
          <cell r="C383" t="str">
            <v>OPERATOR TP</v>
          </cell>
        </row>
        <row r="384">
          <cell r="A384" t="str">
            <v>SYAIFUL ROHMAN</v>
          </cell>
          <cell r="B384">
            <v>6106496</v>
          </cell>
          <cell r="C384" t="str">
            <v>OPERATOR TP</v>
          </cell>
        </row>
        <row r="385">
          <cell r="A385" t="str">
            <v>SYAMSUDIN</v>
          </cell>
          <cell r="B385" t="str">
            <v>1M98119</v>
          </cell>
          <cell r="C385" t="str">
            <v>OPERATOR A2B</v>
          </cell>
        </row>
        <row r="386">
          <cell r="A386" t="str">
            <v>SYAMSUL EFFENDI</v>
          </cell>
          <cell r="B386">
            <v>8405318</v>
          </cell>
          <cell r="C386" t="str">
            <v>OPERATOR TP</v>
          </cell>
        </row>
        <row r="387">
          <cell r="A387" t="str">
            <v>SYARIFUDDIN</v>
          </cell>
          <cell r="B387" t="str">
            <v>1S02002</v>
          </cell>
          <cell r="C387" t="str">
            <v>OPERATOR TP</v>
          </cell>
        </row>
        <row r="388">
          <cell r="A388" t="str">
            <v>SYARIPUDIN</v>
          </cell>
          <cell r="B388" t="str">
            <v>1K96037</v>
          </cell>
          <cell r="C388" t="str">
            <v>OPERATOR TP</v>
          </cell>
        </row>
        <row r="389">
          <cell r="A389" t="str">
            <v>SYOFYAN</v>
          </cell>
          <cell r="B389">
            <v>7291050</v>
          </cell>
          <cell r="C389" t="str">
            <v>OPERATOR TP</v>
          </cell>
        </row>
        <row r="390">
          <cell r="A390" t="str">
            <v>SYUHEFDI</v>
          </cell>
          <cell r="B390">
            <v>6194271</v>
          </cell>
          <cell r="C390" t="str">
            <v>OPERATOR TP</v>
          </cell>
        </row>
        <row r="391">
          <cell r="A391" t="str">
            <v>TAMAT</v>
          </cell>
          <cell r="B391">
            <v>6195038</v>
          </cell>
          <cell r="C391" t="str">
            <v>PRODUCTION GL</v>
          </cell>
        </row>
        <row r="392">
          <cell r="A392" t="str">
            <v>TANDI MANARU</v>
          </cell>
          <cell r="B392">
            <v>8405184</v>
          </cell>
          <cell r="C392" t="str">
            <v>OPERATOR TP</v>
          </cell>
        </row>
        <row r="393">
          <cell r="A393" t="str">
            <v>TANTO HADI</v>
          </cell>
          <cell r="B393" t="str">
            <v>1H04012</v>
          </cell>
          <cell r="C393" t="str">
            <v>OPERATOR TP</v>
          </cell>
        </row>
        <row r="394">
          <cell r="A394" t="str">
            <v>TARIO MASUJI</v>
          </cell>
          <cell r="B394">
            <v>6105309</v>
          </cell>
          <cell r="C394" t="str">
            <v>OPERATOR TP</v>
          </cell>
        </row>
        <row r="395">
          <cell r="A395" t="str">
            <v>TAUFIK</v>
          </cell>
          <cell r="B395" t="str">
            <v>1R99081</v>
          </cell>
          <cell r="C395" t="str">
            <v>OPERATOR TP</v>
          </cell>
        </row>
        <row r="396">
          <cell r="A396" t="str">
            <v>TAUFIK ASAF</v>
          </cell>
          <cell r="B396" t="str">
            <v>1H06001</v>
          </cell>
          <cell r="C396" t="str">
            <v>OPERATOR A2B</v>
          </cell>
        </row>
        <row r="397">
          <cell r="A397" t="str">
            <v>TAUFIK HIDAYAT</v>
          </cell>
          <cell r="B397" t="str">
            <v>1C92003</v>
          </cell>
          <cell r="C397" t="str">
            <v>OPERATOR TP</v>
          </cell>
        </row>
        <row r="398">
          <cell r="A398" t="str">
            <v>TEDI NURDIANSYAH</v>
          </cell>
          <cell r="B398">
            <v>6106188</v>
          </cell>
          <cell r="C398" t="str">
            <v>OPERATOR A2B</v>
          </cell>
        </row>
        <row r="399">
          <cell r="A399" t="str">
            <v>TEGUH SANTOSA</v>
          </cell>
          <cell r="B399">
            <v>6106189</v>
          </cell>
          <cell r="C399" t="str">
            <v>OPERATOR A2B</v>
          </cell>
        </row>
        <row r="400">
          <cell r="A400" t="str">
            <v>TEO TALIMBUNG</v>
          </cell>
          <cell r="B400" t="str">
            <v>1F00001</v>
          </cell>
          <cell r="C400" t="str">
            <v>OPERATOR TP</v>
          </cell>
        </row>
        <row r="401">
          <cell r="A401" t="str">
            <v>TIMBUL SUYANTO</v>
          </cell>
          <cell r="B401">
            <v>6196138</v>
          </cell>
          <cell r="C401" t="str">
            <v>OPERATOR TP</v>
          </cell>
        </row>
        <row r="402">
          <cell r="A402" t="str">
            <v>TOBA S.CO</v>
          </cell>
          <cell r="B402">
            <v>6105292</v>
          </cell>
          <cell r="C402" t="str">
            <v>OPERATOR A2B</v>
          </cell>
        </row>
        <row r="403">
          <cell r="A403" t="str">
            <v>TOFAN ARI YUANTO</v>
          </cell>
          <cell r="B403" t="str">
            <v>1H06029</v>
          </cell>
          <cell r="C403" t="str">
            <v>OPERATOR A2B</v>
          </cell>
        </row>
        <row r="404">
          <cell r="A404" t="str">
            <v>TOMI HART LEGI</v>
          </cell>
          <cell r="B404" t="str">
            <v>1S03017</v>
          </cell>
          <cell r="C404" t="str">
            <v>OPERATOR TP</v>
          </cell>
        </row>
        <row r="405">
          <cell r="A405" t="str">
            <v>TONDO JIHARTO</v>
          </cell>
          <cell r="B405" t="str">
            <v>1R96148</v>
          </cell>
          <cell r="C405" t="str">
            <v>OPERATOR TP</v>
          </cell>
        </row>
        <row r="406">
          <cell r="A406" t="str">
            <v>TOTO</v>
          </cell>
          <cell r="B406">
            <v>6105451</v>
          </cell>
          <cell r="C406" t="str">
            <v>OPERATOR A2B</v>
          </cell>
        </row>
        <row r="407">
          <cell r="A407" t="str">
            <v>TRI PURNOMO</v>
          </cell>
          <cell r="B407" t="str">
            <v>1H04013</v>
          </cell>
          <cell r="C407" t="str">
            <v>OPERATOR A2B</v>
          </cell>
        </row>
        <row r="408">
          <cell r="A408" t="str">
            <v>TRI WIDODO</v>
          </cell>
          <cell r="B408" t="str">
            <v>1M03019</v>
          </cell>
          <cell r="C408" t="str">
            <v>OPERATOR TP</v>
          </cell>
        </row>
        <row r="409">
          <cell r="A409" t="str">
            <v>TRI YONO</v>
          </cell>
          <cell r="B409" t="str">
            <v>1H07012</v>
          </cell>
          <cell r="C409" t="str">
            <v>OPERATOR TP</v>
          </cell>
        </row>
        <row r="410">
          <cell r="A410" t="str">
            <v>TRIYANTO</v>
          </cell>
          <cell r="B410">
            <v>6105486</v>
          </cell>
          <cell r="C410" t="str">
            <v>OPERATOR TP</v>
          </cell>
        </row>
        <row r="411">
          <cell r="A411" t="str">
            <v>TRIYONO</v>
          </cell>
          <cell r="B411">
            <v>6105459</v>
          </cell>
          <cell r="C411" t="str">
            <v>OPERATOR A2B</v>
          </cell>
        </row>
        <row r="412">
          <cell r="A412" t="str">
            <v>TUKIMIN</v>
          </cell>
          <cell r="B412">
            <v>6105294</v>
          </cell>
          <cell r="C412" t="str">
            <v>OPERATOR A2B</v>
          </cell>
        </row>
        <row r="413">
          <cell r="A413" t="str">
            <v>UCE BADRUDIN</v>
          </cell>
          <cell r="B413">
            <v>6192019</v>
          </cell>
          <cell r="C413" t="str">
            <v>OPERATOR A2B</v>
          </cell>
        </row>
        <row r="414">
          <cell r="A414" t="str">
            <v>UNTUNG</v>
          </cell>
          <cell r="B414" t="str">
            <v>1K96074</v>
          </cell>
          <cell r="C414" t="str">
            <v>OPERATOR TP</v>
          </cell>
        </row>
        <row r="415">
          <cell r="A415" t="str">
            <v>USERON</v>
          </cell>
          <cell r="B415">
            <v>6195031</v>
          </cell>
          <cell r="C415" t="str">
            <v>OPERATOR A2B</v>
          </cell>
        </row>
        <row r="416">
          <cell r="A416" t="str">
            <v>WAGIMIN</v>
          </cell>
          <cell r="B416" t="str">
            <v>1K92904</v>
          </cell>
          <cell r="C416" t="str">
            <v>OPERATOR TP</v>
          </cell>
        </row>
        <row r="417">
          <cell r="A417" t="str">
            <v>WAHYU DWI MURDIYANTO</v>
          </cell>
          <cell r="B417">
            <v>6106312</v>
          </cell>
          <cell r="C417" t="str">
            <v>OPERATOR TP</v>
          </cell>
        </row>
        <row r="418">
          <cell r="A418" t="str">
            <v>WAHYU HIDAYAT</v>
          </cell>
          <cell r="B418" t="str">
            <v>1H04034</v>
          </cell>
          <cell r="C418" t="str">
            <v>OPERATOR A2B</v>
          </cell>
        </row>
        <row r="419">
          <cell r="A419" t="str">
            <v>WAHYU SETIONO</v>
          </cell>
          <cell r="B419">
            <v>6106500</v>
          </cell>
          <cell r="C419" t="str">
            <v>OPERATOR TP</v>
          </cell>
        </row>
        <row r="420">
          <cell r="A420" t="str">
            <v>WAHYU TRI WIDYATMOKO</v>
          </cell>
          <cell r="B420">
            <v>6104430</v>
          </cell>
          <cell r="C420" t="str">
            <v>OPERATOR TP</v>
          </cell>
        </row>
        <row r="421">
          <cell r="A421" t="str">
            <v>WAHYUDI</v>
          </cell>
          <cell r="B421" t="str">
            <v>1S01019</v>
          </cell>
          <cell r="C421" t="str">
            <v>OPERATOR TP</v>
          </cell>
        </row>
        <row r="422">
          <cell r="A422" t="str">
            <v>WARJONO</v>
          </cell>
          <cell r="B422">
            <v>8404326</v>
          </cell>
          <cell r="C422" t="str">
            <v>OPERATOR A2B</v>
          </cell>
        </row>
        <row r="423">
          <cell r="A423" t="str">
            <v>WASIS I</v>
          </cell>
          <cell r="B423">
            <v>6191068</v>
          </cell>
          <cell r="C423" t="str">
            <v>OPERATOR TP</v>
          </cell>
        </row>
        <row r="424">
          <cell r="A424" t="str">
            <v>WAYONG TEMME</v>
          </cell>
          <cell r="B424" t="str">
            <v>1F96026</v>
          </cell>
          <cell r="C424" t="str">
            <v>OPERATOR TP</v>
          </cell>
        </row>
        <row r="425">
          <cell r="A425" t="str">
            <v>WIKAMTO</v>
          </cell>
          <cell r="B425">
            <v>187166</v>
          </cell>
          <cell r="C425" t="str">
            <v>OPERATOR A2B</v>
          </cell>
        </row>
        <row r="426">
          <cell r="A426" t="str">
            <v>WINARTO</v>
          </cell>
          <cell r="B426">
            <v>6188032</v>
          </cell>
          <cell r="C426" t="str">
            <v>OPERATOR A2B</v>
          </cell>
        </row>
        <row r="427">
          <cell r="A427" t="str">
            <v>YAN ALEN DWI CAHYONO</v>
          </cell>
          <cell r="B427">
            <v>6106502</v>
          </cell>
          <cell r="C427" t="str">
            <v>OPERATOR TP</v>
          </cell>
        </row>
        <row r="428">
          <cell r="A428" t="str">
            <v>YASIKIN</v>
          </cell>
          <cell r="B428">
            <v>6196217</v>
          </cell>
          <cell r="C428" t="str">
            <v>OPERATOR TP</v>
          </cell>
        </row>
        <row r="429">
          <cell r="A429" t="str">
            <v>YOEPHI SUSHANTO</v>
          </cell>
          <cell r="B429">
            <v>6106198</v>
          </cell>
          <cell r="C429" t="str">
            <v>OPERATOR A2B</v>
          </cell>
        </row>
        <row r="430">
          <cell r="A430" t="str">
            <v>YOHANES TRIANTO NUGROHO</v>
          </cell>
          <cell r="B430">
            <v>6102022</v>
          </cell>
          <cell r="C430" t="str">
            <v>OPERATOR A2B</v>
          </cell>
        </row>
        <row r="431">
          <cell r="A431" t="str">
            <v>YOHANIS MANGASI</v>
          </cell>
          <cell r="B431">
            <v>8405222</v>
          </cell>
          <cell r="C431" t="str">
            <v>OPERATOR TP</v>
          </cell>
        </row>
        <row r="432">
          <cell r="A432" t="str">
            <v>YOHANIS TIMANG</v>
          </cell>
          <cell r="B432">
            <v>8405130</v>
          </cell>
          <cell r="C432" t="str">
            <v>OPERATOR TP</v>
          </cell>
        </row>
        <row r="433">
          <cell r="A433" t="str">
            <v>YUDHI SETIAWAN</v>
          </cell>
          <cell r="B433">
            <v>6106316</v>
          </cell>
          <cell r="C433" t="str">
            <v>OPERATOR TP</v>
          </cell>
        </row>
        <row r="434">
          <cell r="A434" t="str">
            <v>YULAGUSTIAN JULIDAR</v>
          </cell>
          <cell r="B434" t="str">
            <v>1M03020</v>
          </cell>
          <cell r="C434" t="str">
            <v>OPERATOR TP</v>
          </cell>
        </row>
        <row r="435">
          <cell r="A435" t="str">
            <v>YULIANTO</v>
          </cell>
          <cell r="B435">
            <v>6106504</v>
          </cell>
          <cell r="C435" t="str">
            <v>OPERATOR TP</v>
          </cell>
        </row>
        <row r="436">
          <cell r="A436" t="str">
            <v>YULIANUS RANDO</v>
          </cell>
          <cell r="B436" t="str">
            <v>1M03013</v>
          </cell>
          <cell r="C436" t="str">
            <v>OPERATOR TP</v>
          </cell>
        </row>
        <row r="437">
          <cell r="A437" t="str">
            <v>YULIANUS SARONDA</v>
          </cell>
          <cell r="B437" t="str">
            <v>1S04029</v>
          </cell>
          <cell r="C437" t="str">
            <v>OPERATOR TP</v>
          </cell>
        </row>
        <row r="438">
          <cell r="A438" t="str">
            <v>YULIUS ARUNG</v>
          </cell>
          <cell r="B438">
            <v>8405274</v>
          </cell>
          <cell r="C438" t="str">
            <v>OPERATOR TP</v>
          </cell>
        </row>
        <row r="439">
          <cell r="A439" t="str">
            <v>YUNI AMRIZAL</v>
          </cell>
          <cell r="B439" t="str">
            <v>1K96105</v>
          </cell>
          <cell r="C439" t="str">
            <v>OPERATOR TP</v>
          </cell>
        </row>
        <row r="440">
          <cell r="A440" t="str">
            <v>YUSAK TODINGAN</v>
          </cell>
          <cell r="B440">
            <v>8405218</v>
          </cell>
          <cell r="C440" t="str">
            <v>OPERATOR TP</v>
          </cell>
        </row>
        <row r="441">
          <cell r="A441" t="str">
            <v>YUSRAN SANGGU</v>
          </cell>
          <cell r="B441" t="str">
            <v>1S01031</v>
          </cell>
          <cell r="C441" t="str">
            <v>OPERATOR TP</v>
          </cell>
        </row>
        <row r="442">
          <cell r="A442" t="str">
            <v>YUSUF SUYANTOHADI</v>
          </cell>
          <cell r="B442">
            <v>6194211</v>
          </cell>
          <cell r="C442" t="str">
            <v>ACTING GL</v>
          </cell>
        </row>
        <row r="443">
          <cell r="A443" t="str">
            <v>ZULKIFLI SITINJAK</v>
          </cell>
          <cell r="B443">
            <v>6197229</v>
          </cell>
          <cell r="C443" t="str">
            <v>PRODUCTION GL</v>
          </cell>
        </row>
      </sheetData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SUME"/>
      <sheetName val="Edit"/>
      <sheetName val="PMR76HA3"/>
      <sheetName val="Bant"/>
      <sheetName val="LD201"/>
      <sheetName val="LD202"/>
      <sheetName val="LD203"/>
      <sheetName val="LD204"/>
      <sheetName val="LD205"/>
      <sheetName val="LD106"/>
      <sheetName val="LD107"/>
      <sheetName val="LD108"/>
      <sheetName val="LD109"/>
      <sheetName val="LD110"/>
      <sheetName val="LD111"/>
      <sheetName val="LD112"/>
      <sheetName val="LD113"/>
      <sheetName val="LD114"/>
      <sheetName val="LD115"/>
      <sheetName val="LD206"/>
      <sheetName val="LD207"/>
      <sheetName val="LD208"/>
      <sheetName val="LD209"/>
      <sheetName val="LD210"/>
      <sheetName val="LD121"/>
      <sheetName val="LD122"/>
      <sheetName val="LD116"/>
      <sheetName val="LD117"/>
      <sheetName val="LD118"/>
      <sheetName val="LD119"/>
      <sheetName val="LD120"/>
      <sheetName val="LD123"/>
      <sheetName val="LD124"/>
      <sheetName val="LD125"/>
      <sheetName val="LD133"/>
      <sheetName val="LD134"/>
      <sheetName val="I"/>
      <sheetName val="II"/>
      <sheetName val="III"/>
      <sheetName val="MAR"/>
      <sheetName val="Royalty"/>
    </sheetNames>
    <sheetDataSet>
      <sheetData sheetId="0"/>
      <sheetData sheetId="1"/>
      <sheetData sheetId="2"/>
      <sheetData sheetId="3"/>
      <sheetData sheetId="4" refreshError="1">
        <row r="5">
          <cell r="A5" t="str">
            <v>1NAMA</v>
          </cell>
          <cell r="B5" t="str">
            <v>NRPP</v>
          </cell>
          <cell r="C5" t="str">
            <v xml:space="preserve">POSISI </v>
          </cell>
        </row>
        <row r="6">
          <cell r="A6" t="str">
            <v>ABDUL GOFUR</v>
          </cell>
          <cell r="B6">
            <v>6197106</v>
          </cell>
          <cell r="C6" t="str">
            <v>OPERATOR A2B</v>
          </cell>
        </row>
        <row r="7">
          <cell r="A7" t="str">
            <v>ABDUL KASTAR</v>
          </cell>
          <cell r="B7" t="str">
            <v>1M98117</v>
          </cell>
          <cell r="C7" t="str">
            <v>PRODUCTION GL</v>
          </cell>
        </row>
        <row r="8">
          <cell r="A8" t="str">
            <v>ABDUL RASYID HAMID</v>
          </cell>
          <cell r="B8">
            <v>8405267</v>
          </cell>
          <cell r="C8" t="str">
            <v>OPERATOR TP</v>
          </cell>
        </row>
        <row r="9">
          <cell r="A9" t="str">
            <v>ABDUL RAUF 53</v>
          </cell>
          <cell r="B9">
            <v>8405253</v>
          </cell>
          <cell r="C9" t="str">
            <v>OPERATOR TP</v>
          </cell>
        </row>
        <row r="10">
          <cell r="A10" t="str">
            <v>ABDUL RAUF 89</v>
          </cell>
          <cell r="B10">
            <v>8405289</v>
          </cell>
          <cell r="C10" t="str">
            <v>OPERATOR TP</v>
          </cell>
        </row>
        <row r="11">
          <cell r="A11" t="str">
            <v>ABDULLAH DUSARA</v>
          </cell>
          <cell r="B11" t="str">
            <v>1S04001</v>
          </cell>
          <cell r="C11" t="str">
            <v>OPERATOR TP</v>
          </cell>
        </row>
        <row r="12">
          <cell r="A12" t="str">
            <v>ABNER SARRE BULAN</v>
          </cell>
          <cell r="B12">
            <v>8405291</v>
          </cell>
          <cell r="C12" t="str">
            <v>OPERATOR TP</v>
          </cell>
        </row>
        <row r="13">
          <cell r="A13" t="str">
            <v>ABUHOIR</v>
          </cell>
          <cell r="B13" t="str">
            <v>1K92902</v>
          </cell>
          <cell r="C13" t="str">
            <v>OPERATOR TP</v>
          </cell>
        </row>
        <row r="14">
          <cell r="A14" t="str">
            <v>ACHMAD ALI MAKSUM</v>
          </cell>
          <cell r="B14">
            <v>6106420</v>
          </cell>
          <cell r="C14" t="str">
            <v>OPERATOR TP</v>
          </cell>
        </row>
        <row r="15">
          <cell r="A15" t="str">
            <v>ACHMAD RASYID</v>
          </cell>
          <cell r="B15" t="str">
            <v>1F98008</v>
          </cell>
          <cell r="C15" t="str">
            <v>OPERATOR TP</v>
          </cell>
        </row>
        <row r="16">
          <cell r="A16" t="str">
            <v>ACHMAD ROMANDON</v>
          </cell>
          <cell r="B16">
            <v>190204</v>
          </cell>
          <cell r="C16" t="str">
            <v>PRODUCTION GL</v>
          </cell>
        </row>
        <row r="17">
          <cell r="A17" t="str">
            <v>ADRI MELKI SAROINSONG</v>
          </cell>
          <cell r="B17" t="str">
            <v>1M01113</v>
          </cell>
          <cell r="C17" t="str">
            <v>OPERATOR TP</v>
          </cell>
        </row>
        <row r="18">
          <cell r="A18" t="str">
            <v>AGUS FAJAR SUNARYO</v>
          </cell>
          <cell r="B18">
            <v>6191143</v>
          </cell>
          <cell r="C18" t="str">
            <v>PRODUCTION SECT. HEAD</v>
          </cell>
        </row>
        <row r="19">
          <cell r="A19" t="str">
            <v>AGUS HARTONO</v>
          </cell>
          <cell r="B19">
            <v>6104407</v>
          </cell>
          <cell r="C19" t="str">
            <v>OPERATOR A2B</v>
          </cell>
        </row>
        <row r="20">
          <cell r="A20" t="str">
            <v>AGUS HARYONO</v>
          </cell>
          <cell r="B20">
            <v>6191118</v>
          </cell>
          <cell r="C20" t="str">
            <v>OPERATOR TP</v>
          </cell>
        </row>
        <row r="21">
          <cell r="A21" t="str">
            <v>AGUS RIYADI</v>
          </cell>
          <cell r="B21">
            <v>6102067</v>
          </cell>
          <cell r="C21" t="str">
            <v>OPERATOR TP</v>
          </cell>
        </row>
        <row r="22">
          <cell r="A22" t="str">
            <v>AGUS RIYANTO</v>
          </cell>
          <cell r="B22">
            <v>6105420</v>
          </cell>
          <cell r="C22" t="str">
            <v>OPERATOR A2B</v>
          </cell>
        </row>
        <row r="23">
          <cell r="A23" t="str">
            <v>AGUS SETIYANTO</v>
          </cell>
          <cell r="B23">
            <v>8405332</v>
          </cell>
          <cell r="C23" t="str">
            <v>OPERATOR TP</v>
          </cell>
        </row>
        <row r="24">
          <cell r="A24" t="str">
            <v>AGUS SUHARJONO</v>
          </cell>
          <cell r="B24" t="str">
            <v>1M03021</v>
          </cell>
          <cell r="C24" t="str">
            <v>OPERATOR TP</v>
          </cell>
        </row>
        <row r="25">
          <cell r="A25" t="str">
            <v>AGUS SUNARYO</v>
          </cell>
          <cell r="B25" t="str">
            <v>1M01078</v>
          </cell>
          <cell r="C25" t="str">
            <v>OPERATOR TP</v>
          </cell>
        </row>
        <row r="26">
          <cell r="A26" t="str">
            <v>AGUSMAN</v>
          </cell>
          <cell r="B26" t="str">
            <v>1S01006</v>
          </cell>
          <cell r="C26" t="str">
            <v>OPERATOR TP</v>
          </cell>
        </row>
        <row r="27">
          <cell r="A27" t="str">
            <v>AGUSTINUS KARAENG</v>
          </cell>
          <cell r="B27" t="str">
            <v>1M01073</v>
          </cell>
          <cell r="C27" t="str">
            <v>OPERATOR TP</v>
          </cell>
        </row>
        <row r="28">
          <cell r="A28" t="str">
            <v>AGUSTINUS MBETE</v>
          </cell>
          <cell r="B28" t="str">
            <v>1G94032</v>
          </cell>
          <cell r="C28" t="str">
            <v>OPERATOR A2B</v>
          </cell>
        </row>
        <row r="29">
          <cell r="A29" t="str">
            <v>AGUSTINUS TONY SETIAWAN</v>
          </cell>
          <cell r="B29">
            <v>6194222</v>
          </cell>
          <cell r="C29" t="str">
            <v>OPERATOR TP</v>
          </cell>
        </row>
        <row r="30">
          <cell r="A30" t="str">
            <v>AHMAD KURNAIN</v>
          </cell>
          <cell r="B30" t="str">
            <v>1M99008</v>
          </cell>
          <cell r="C30" t="str">
            <v>OPERATOR TP</v>
          </cell>
        </row>
        <row r="31">
          <cell r="A31" t="str">
            <v>AHMAD MASHURI</v>
          </cell>
          <cell r="B31">
            <v>6104394</v>
          </cell>
          <cell r="C31" t="str">
            <v>OPERATOR A2B</v>
          </cell>
        </row>
        <row r="32">
          <cell r="A32" t="str">
            <v>AHMAD MUSLIHIN</v>
          </cell>
          <cell r="B32" t="str">
            <v>1S02017</v>
          </cell>
          <cell r="C32" t="str">
            <v>OPERATOR TP</v>
          </cell>
        </row>
        <row r="33">
          <cell r="A33" t="str">
            <v>AHMAD NASRI</v>
          </cell>
          <cell r="B33" t="str">
            <v>1F01023</v>
          </cell>
          <cell r="C33" t="str">
            <v>OPERATOR TP</v>
          </cell>
        </row>
        <row r="34">
          <cell r="A34" t="str">
            <v>AHMAD SUROTO</v>
          </cell>
          <cell r="B34">
            <v>6106546</v>
          </cell>
          <cell r="C34" t="str">
            <v>OPERATOR TP</v>
          </cell>
        </row>
        <row r="35">
          <cell r="A35" t="str">
            <v>AINAN MAULANA</v>
          </cell>
          <cell r="B35">
            <v>6106423</v>
          </cell>
          <cell r="C35" t="str">
            <v>OPERATOR TP</v>
          </cell>
        </row>
        <row r="36">
          <cell r="A36" t="str">
            <v>AJAT SUDRAJAT</v>
          </cell>
          <cell r="B36">
            <v>6194114</v>
          </cell>
          <cell r="C36" t="str">
            <v>OPERATOR A2B</v>
          </cell>
        </row>
        <row r="37">
          <cell r="A37" t="str">
            <v>AKHWAN NASIKIN</v>
          </cell>
          <cell r="B37" t="str">
            <v>1S04002</v>
          </cell>
          <cell r="C37" t="str">
            <v>OPERATOR TP</v>
          </cell>
        </row>
        <row r="38">
          <cell r="A38" t="str">
            <v>ALEX BUDIMAN SINAGA</v>
          </cell>
          <cell r="B38" t="str">
            <v>1S01003</v>
          </cell>
          <cell r="C38" t="str">
            <v>OPERATOR TP</v>
          </cell>
        </row>
        <row r="39">
          <cell r="A39" t="str">
            <v>ALEXANDER PASAPA</v>
          </cell>
          <cell r="B39" t="str">
            <v>1M98126</v>
          </cell>
          <cell r="C39" t="str">
            <v>OPERATOR TP</v>
          </cell>
        </row>
        <row r="40">
          <cell r="A40" t="str">
            <v>ALEXIUS WATI</v>
          </cell>
          <cell r="B40" t="str">
            <v>1H07016</v>
          </cell>
          <cell r="C40" t="str">
            <v>OPERATOR TP</v>
          </cell>
        </row>
        <row r="41">
          <cell r="A41" t="str">
            <v>ALFONSO NURSANTO DANI P</v>
          </cell>
          <cell r="B41" t="str">
            <v>1M98017</v>
          </cell>
          <cell r="C41" t="str">
            <v>OPERATOR TP</v>
          </cell>
        </row>
        <row r="42">
          <cell r="A42" t="str">
            <v>ALKHAIRUDIN</v>
          </cell>
          <cell r="B42" t="str">
            <v>1K94012</v>
          </cell>
          <cell r="C42" t="str">
            <v>OPERATOR TP</v>
          </cell>
        </row>
        <row r="43">
          <cell r="A43" t="str">
            <v>AMIN BUDIYANTO</v>
          </cell>
          <cell r="B43">
            <v>6193099</v>
          </cell>
          <cell r="C43" t="str">
            <v>OPERATOR TP</v>
          </cell>
        </row>
        <row r="44">
          <cell r="A44" t="str">
            <v>AMIN SUHARI</v>
          </cell>
          <cell r="B44" t="str">
            <v>1H06030</v>
          </cell>
          <cell r="C44" t="str">
            <v>OPERATOR A2B</v>
          </cell>
        </row>
        <row r="45">
          <cell r="A45" t="str">
            <v>AMIN THOHARI</v>
          </cell>
          <cell r="B45">
            <v>6192002</v>
          </cell>
          <cell r="C45" t="str">
            <v>OPERATOR A2B</v>
          </cell>
        </row>
        <row r="46">
          <cell r="A46" t="str">
            <v>AMIRUDIN</v>
          </cell>
          <cell r="B46" t="str">
            <v>1K92009</v>
          </cell>
          <cell r="C46" t="str">
            <v>OPERATOR TP</v>
          </cell>
        </row>
        <row r="47">
          <cell r="A47" t="str">
            <v>AMOS SESSONG</v>
          </cell>
          <cell r="B47">
            <v>8405143</v>
          </cell>
          <cell r="C47" t="str">
            <v>OPERATOR TP</v>
          </cell>
        </row>
        <row r="48">
          <cell r="A48" t="str">
            <v>ANDI SYARIFUDIN</v>
          </cell>
          <cell r="B48" t="str">
            <v>1H04022</v>
          </cell>
          <cell r="C48" t="str">
            <v>OPERATOR TP</v>
          </cell>
        </row>
        <row r="49">
          <cell r="A49" t="str">
            <v>ANDREAS JOKO SUBAGIO</v>
          </cell>
          <cell r="B49" t="str">
            <v>1H06003</v>
          </cell>
          <cell r="C49" t="str">
            <v>BLASTER</v>
          </cell>
        </row>
        <row r="50">
          <cell r="A50" t="str">
            <v>ANDRI AFRIANTO</v>
          </cell>
          <cell r="B50">
            <v>6192044</v>
          </cell>
          <cell r="C50" t="str">
            <v>OPERATOR A2B</v>
          </cell>
        </row>
        <row r="51">
          <cell r="A51" t="str">
            <v>ANDRI RAHMAN</v>
          </cell>
          <cell r="B51">
            <v>6106096</v>
          </cell>
          <cell r="C51" t="str">
            <v>OPERATOR A2B</v>
          </cell>
        </row>
        <row r="52">
          <cell r="A52" t="str">
            <v>ANDRIANTO</v>
          </cell>
          <cell r="B52" t="str">
            <v>1H06021</v>
          </cell>
          <cell r="C52" t="str">
            <v>OPERATOR TP</v>
          </cell>
        </row>
        <row r="53">
          <cell r="A53" t="str">
            <v>ANIF SAFIK</v>
          </cell>
          <cell r="B53">
            <v>6106547</v>
          </cell>
          <cell r="C53" t="str">
            <v>OPERATOR TP</v>
          </cell>
        </row>
        <row r="54">
          <cell r="A54" t="str">
            <v>ANTONIUS SALANG</v>
          </cell>
          <cell r="B54" t="str">
            <v>1S04033</v>
          </cell>
          <cell r="C54" t="str">
            <v>OPERATOR TP</v>
          </cell>
        </row>
        <row r="55">
          <cell r="A55" t="str">
            <v>ANTONIUS SALI</v>
          </cell>
          <cell r="B55">
            <v>8405252</v>
          </cell>
          <cell r="C55" t="str">
            <v>OPERATOR TP</v>
          </cell>
        </row>
        <row r="56">
          <cell r="A56" t="str">
            <v>ARDIAN WAHYU HANDOKO</v>
          </cell>
          <cell r="B56">
            <v>6106548</v>
          </cell>
          <cell r="C56" t="str">
            <v>OPERATOR TP</v>
          </cell>
        </row>
        <row r="57">
          <cell r="A57" t="str">
            <v>ARDIANSYAH</v>
          </cell>
          <cell r="B57" t="str">
            <v>1H06020</v>
          </cell>
          <cell r="C57" t="str">
            <v>OPERATOR TP</v>
          </cell>
        </row>
        <row r="58">
          <cell r="A58" t="str">
            <v>ARI HAERUL ANWAR</v>
          </cell>
          <cell r="B58" t="str">
            <v>1R97046</v>
          </cell>
          <cell r="C58" t="str">
            <v>OPERATOR A2B</v>
          </cell>
        </row>
        <row r="59">
          <cell r="A59" t="str">
            <v>ARI SUSANTO</v>
          </cell>
          <cell r="B59">
            <v>6106258</v>
          </cell>
          <cell r="C59" t="str">
            <v>OPERATOR TP</v>
          </cell>
        </row>
        <row r="60">
          <cell r="A60" t="str">
            <v>ARI YADI YULISTIANTO</v>
          </cell>
          <cell r="B60">
            <v>6105454</v>
          </cell>
          <cell r="C60" t="str">
            <v>OPERATOR A2B</v>
          </cell>
        </row>
        <row r="61">
          <cell r="A61" t="str">
            <v>ARIADI</v>
          </cell>
          <cell r="B61" t="str">
            <v>1R99086</v>
          </cell>
          <cell r="C61" t="str">
            <v>OPERATOR TP</v>
          </cell>
        </row>
        <row r="62">
          <cell r="A62" t="str">
            <v>ARIANSYAH</v>
          </cell>
          <cell r="B62" t="str">
            <v>1P00045</v>
          </cell>
          <cell r="C62" t="str">
            <v>OPERATOR TP</v>
          </cell>
        </row>
        <row r="63">
          <cell r="A63" t="str">
            <v>ARIE RUSADY</v>
          </cell>
          <cell r="B63">
            <v>6106672</v>
          </cell>
          <cell r="C63" t="str">
            <v>OPERATOR A2B</v>
          </cell>
        </row>
        <row r="64">
          <cell r="A64" t="str">
            <v>ARIF LUQMAN</v>
          </cell>
          <cell r="B64">
            <v>6106550</v>
          </cell>
          <cell r="C64" t="str">
            <v>OPERATOR TP</v>
          </cell>
        </row>
        <row r="65">
          <cell r="A65" t="str">
            <v>ARIF SUGIHARTONO</v>
          </cell>
          <cell r="B65">
            <v>6105464</v>
          </cell>
          <cell r="C65" t="str">
            <v>OPERATOR TP</v>
          </cell>
        </row>
        <row r="66">
          <cell r="A66" t="str">
            <v>ARIM MAPIKA</v>
          </cell>
          <cell r="B66" t="str">
            <v>1K96076</v>
          </cell>
          <cell r="C66" t="str">
            <v>OPERATOR TP</v>
          </cell>
        </row>
        <row r="67">
          <cell r="A67" t="str">
            <v>ARION</v>
          </cell>
          <cell r="B67" t="str">
            <v>1B96013</v>
          </cell>
          <cell r="C67" t="str">
            <v>OPERATOR A2B</v>
          </cell>
        </row>
        <row r="68">
          <cell r="A68" t="str">
            <v>ARIS SUTOPO</v>
          </cell>
          <cell r="B68">
            <v>6106262</v>
          </cell>
          <cell r="C68" t="str">
            <v>OPERATOR TP</v>
          </cell>
        </row>
        <row r="69">
          <cell r="A69" t="str">
            <v>ARIYANTO TRISNAWAN</v>
          </cell>
          <cell r="B69" t="str">
            <v>1M01047</v>
          </cell>
          <cell r="C69" t="str">
            <v>OPERATOR TP</v>
          </cell>
        </row>
        <row r="70">
          <cell r="A70" t="str">
            <v>ARTHUR TONAPA</v>
          </cell>
          <cell r="B70" t="str">
            <v>1M03002</v>
          </cell>
          <cell r="C70" t="str">
            <v>OPERATOR TP</v>
          </cell>
        </row>
        <row r="71">
          <cell r="A71" t="str">
            <v>ARUSDI</v>
          </cell>
          <cell r="B71" t="str">
            <v>1H07004</v>
          </cell>
          <cell r="C71" t="str">
            <v>OPERATOR TP</v>
          </cell>
        </row>
        <row r="72">
          <cell r="A72" t="str">
            <v>ARY WAHYUDI</v>
          </cell>
          <cell r="B72" t="str">
            <v>1H07015</v>
          </cell>
          <cell r="C72" t="str">
            <v>OPERATOR TP</v>
          </cell>
        </row>
        <row r="73">
          <cell r="A73" t="str">
            <v>ARYONO SUDIBYO</v>
          </cell>
          <cell r="B73">
            <v>177050</v>
          </cell>
          <cell r="C73" t="str">
            <v>DRILLING &amp; BLASTING GL</v>
          </cell>
        </row>
        <row r="74">
          <cell r="A74" t="str">
            <v>ASEP RUKMAN</v>
          </cell>
          <cell r="B74" t="str">
            <v>1M03001</v>
          </cell>
          <cell r="C74" t="str">
            <v>OPERATOR TP</v>
          </cell>
        </row>
        <row r="75">
          <cell r="A75" t="str">
            <v>ASEP SAEFUL MU'MIN</v>
          </cell>
          <cell r="B75">
            <v>6105495</v>
          </cell>
          <cell r="C75" t="str">
            <v>OPERATOR A2B</v>
          </cell>
        </row>
        <row r="76">
          <cell r="A76" t="str">
            <v>ASRIALDI</v>
          </cell>
          <cell r="B76">
            <v>6105229</v>
          </cell>
          <cell r="C76" t="str">
            <v>OPERATOR TP</v>
          </cell>
        </row>
        <row r="77">
          <cell r="A77" t="str">
            <v>ASRIANSYAH</v>
          </cell>
          <cell r="B77" t="str">
            <v>1H04011</v>
          </cell>
          <cell r="C77" t="str">
            <v>OPERATOR TP</v>
          </cell>
        </row>
        <row r="78">
          <cell r="A78" t="str">
            <v>ASSIR</v>
          </cell>
          <cell r="B78">
            <v>8404357</v>
          </cell>
          <cell r="C78" t="str">
            <v>OPERATOR TP</v>
          </cell>
        </row>
        <row r="79">
          <cell r="A79" t="str">
            <v>BAKOH NURCAHYO</v>
          </cell>
          <cell r="B79">
            <v>6104397</v>
          </cell>
          <cell r="C79" t="str">
            <v>OPERATOR A2B</v>
          </cell>
        </row>
        <row r="80">
          <cell r="A80" t="str">
            <v>BAMBANG SUGIARTO</v>
          </cell>
          <cell r="B80">
            <v>6192151</v>
          </cell>
          <cell r="C80" t="str">
            <v>DRILLING &amp; BLASTING GL</v>
          </cell>
        </row>
        <row r="81">
          <cell r="A81" t="str">
            <v>BASIRAN</v>
          </cell>
          <cell r="B81" t="str">
            <v>1M99011</v>
          </cell>
          <cell r="C81" t="str">
            <v>OPERATOR TP</v>
          </cell>
        </row>
        <row r="82">
          <cell r="A82" t="str">
            <v>BENNY RAHMAN</v>
          </cell>
          <cell r="B82" t="str">
            <v>1M98034</v>
          </cell>
          <cell r="C82" t="str">
            <v>OPERATOR TP</v>
          </cell>
        </row>
        <row r="83">
          <cell r="A83" t="str">
            <v>BENYAMIN</v>
          </cell>
          <cell r="B83" t="str">
            <v>1M03023</v>
          </cell>
          <cell r="C83" t="str">
            <v>OPERATOR TP</v>
          </cell>
        </row>
        <row r="84">
          <cell r="A84" t="str">
            <v>BETLA JULMATU</v>
          </cell>
          <cell r="B84">
            <v>8404316</v>
          </cell>
          <cell r="C84" t="str">
            <v>OPERATOR TP</v>
          </cell>
        </row>
        <row r="85">
          <cell r="A85" t="str">
            <v>BIBIT</v>
          </cell>
          <cell r="B85" t="str">
            <v>1M03012</v>
          </cell>
          <cell r="C85" t="str">
            <v>OPERATOR TP</v>
          </cell>
        </row>
        <row r="86">
          <cell r="A86" t="str">
            <v>BIM ELYON PRASETYO</v>
          </cell>
          <cell r="B86">
            <v>6104034</v>
          </cell>
          <cell r="C86" t="str">
            <v>OPERATOR TP</v>
          </cell>
        </row>
        <row r="87">
          <cell r="A87" t="str">
            <v>BINTORO</v>
          </cell>
          <cell r="B87" t="str">
            <v>1K93097</v>
          </cell>
          <cell r="C87" t="str">
            <v>OPERATOR A2B</v>
          </cell>
        </row>
        <row r="88">
          <cell r="A88" t="str">
            <v>BONEFASIUS RABU</v>
          </cell>
          <cell r="B88" t="str">
            <v>1M98081</v>
          </cell>
          <cell r="C88" t="str">
            <v>ACTING GL</v>
          </cell>
        </row>
        <row r="89">
          <cell r="A89" t="str">
            <v>BOYNIMAN</v>
          </cell>
          <cell r="B89" t="str">
            <v>1C93027</v>
          </cell>
          <cell r="C89" t="str">
            <v>ACTING GL</v>
          </cell>
        </row>
        <row r="90">
          <cell r="A90" t="str">
            <v>BUDI HARTOYO</v>
          </cell>
          <cell r="B90" t="str">
            <v>1P00082</v>
          </cell>
          <cell r="C90" t="str">
            <v>OPERATOR TP</v>
          </cell>
        </row>
        <row r="91">
          <cell r="A91" t="str">
            <v>BUDI SANTOSO</v>
          </cell>
          <cell r="B91">
            <v>6106108</v>
          </cell>
          <cell r="C91" t="str">
            <v>OPERATOR A2B</v>
          </cell>
        </row>
        <row r="92">
          <cell r="A92" t="str">
            <v>BUDI SUWITO</v>
          </cell>
          <cell r="B92" t="str">
            <v>1S01024</v>
          </cell>
          <cell r="C92" t="str">
            <v>OPERATOR A2B</v>
          </cell>
        </row>
        <row r="93">
          <cell r="A93" t="str">
            <v>BUDIONO</v>
          </cell>
          <cell r="B93" t="str">
            <v>1M03008</v>
          </cell>
          <cell r="C93" t="str">
            <v>OPERATOR A2B</v>
          </cell>
        </row>
        <row r="94">
          <cell r="A94" t="str">
            <v>CARING</v>
          </cell>
          <cell r="B94" t="str">
            <v>1S01011</v>
          </cell>
          <cell r="C94" t="str">
            <v>OPERATOR TP</v>
          </cell>
        </row>
        <row r="95">
          <cell r="A95" t="str">
            <v>CECEP SUPIYANTO</v>
          </cell>
          <cell r="B95" t="str">
            <v>1B99006</v>
          </cell>
          <cell r="C95" t="str">
            <v>OPERATOR A2B</v>
          </cell>
        </row>
        <row r="96">
          <cell r="A96" t="str">
            <v>CORNELES MONGKARENG</v>
          </cell>
          <cell r="B96" t="str">
            <v>1S01007</v>
          </cell>
          <cell r="C96" t="str">
            <v>OPERATOR TP</v>
          </cell>
        </row>
        <row r="97">
          <cell r="A97" t="str">
            <v>DALI SURYANA</v>
          </cell>
          <cell r="B97">
            <v>6105496</v>
          </cell>
          <cell r="C97" t="str">
            <v>OPERATOR A2B</v>
          </cell>
        </row>
        <row r="98">
          <cell r="A98" t="str">
            <v>DANANG IRAWAN</v>
          </cell>
          <cell r="B98">
            <v>6106267</v>
          </cell>
          <cell r="C98" t="str">
            <v>OPERATOR TP</v>
          </cell>
        </row>
        <row r="99">
          <cell r="A99" t="str">
            <v>DANIEL KALATIKU</v>
          </cell>
          <cell r="B99" t="str">
            <v>1S04004</v>
          </cell>
          <cell r="C99" t="str">
            <v>OPERATOR TP</v>
          </cell>
        </row>
        <row r="100">
          <cell r="A100" t="str">
            <v>DARFIUS</v>
          </cell>
          <cell r="B100" t="str">
            <v>1B96012</v>
          </cell>
          <cell r="C100" t="str">
            <v>PRODUCTION GL</v>
          </cell>
        </row>
        <row r="101">
          <cell r="A101" t="str">
            <v>DASWIR</v>
          </cell>
          <cell r="B101">
            <v>6105230</v>
          </cell>
          <cell r="C101" t="str">
            <v>OPERATOR A2B</v>
          </cell>
        </row>
        <row r="102">
          <cell r="A102" t="str">
            <v>DAVID ANANTA MUDITYA</v>
          </cell>
          <cell r="B102" t="str">
            <v>1H07005</v>
          </cell>
          <cell r="C102" t="str">
            <v>OPERATOR TP</v>
          </cell>
        </row>
        <row r="103">
          <cell r="A103" t="str">
            <v>DEDI BUDUN</v>
          </cell>
          <cell r="B103" t="str">
            <v>1H07003</v>
          </cell>
          <cell r="C103" t="str">
            <v>OPERATOR TP</v>
          </cell>
        </row>
        <row r="104">
          <cell r="A104" t="str">
            <v>DEDI DESWANTO</v>
          </cell>
          <cell r="B104" t="str">
            <v>1B92011</v>
          </cell>
          <cell r="C104" t="str">
            <v>OPERATOR TP</v>
          </cell>
        </row>
        <row r="105">
          <cell r="A105" t="str">
            <v>DENDY WISAKSONO</v>
          </cell>
          <cell r="B105">
            <v>6104409</v>
          </cell>
          <cell r="C105" t="str">
            <v>OPERATOR TP</v>
          </cell>
        </row>
        <row r="106">
          <cell r="A106" t="str">
            <v>DHADANG FILMAWAN RISTIYANTO</v>
          </cell>
          <cell r="B106">
            <v>6105469</v>
          </cell>
          <cell r="C106" t="str">
            <v>OPERATOR TP</v>
          </cell>
        </row>
        <row r="107">
          <cell r="A107" t="str">
            <v>DIAN IRVANSYAH</v>
          </cell>
          <cell r="B107" t="str">
            <v>1H07017</v>
          </cell>
          <cell r="C107" t="str">
            <v>OPERATOR TP</v>
          </cell>
        </row>
        <row r="108">
          <cell r="A108" t="str">
            <v>DIDIK KUSWORO</v>
          </cell>
          <cell r="B108" t="str">
            <v>1S02004</v>
          </cell>
          <cell r="C108" t="str">
            <v>OPERATOR TP</v>
          </cell>
        </row>
        <row r="109">
          <cell r="A109" t="str">
            <v>DIDIK SUHARIYANTO</v>
          </cell>
          <cell r="B109" t="str">
            <v>1R99110</v>
          </cell>
          <cell r="C109" t="str">
            <v>OPERATOR TP</v>
          </cell>
        </row>
        <row r="110">
          <cell r="A110" t="str">
            <v>DJOKO PURWANTO</v>
          </cell>
          <cell r="B110">
            <v>8497240</v>
          </cell>
          <cell r="C110" t="str">
            <v>DRILLING &amp; BLASTING GL</v>
          </cell>
        </row>
        <row r="111">
          <cell r="A111" t="str">
            <v>DODY BOY VINALOSA</v>
          </cell>
          <cell r="B111">
            <v>8405309</v>
          </cell>
          <cell r="C111" t="str">
            <v>OPERATOR TP</v>
          </cell>
        </row>
        <row r="112">
          <cell r="A112" t="str">
            <v>DRI KOSMIN</v>
          </cell>
          <cell r="B112">
            <v>6194096</v>
          </cell>
          <cell r="C112" t="str">
            <v>DRILLING &amp; BLASTING GL</v>
          </cell>
        </row>
        <row r="113">
          <cell r="A113" t="str">
            <v>DWI NUGROHO</v>
          </cell>
          <cell r="B113">
            <v>6105521</v>
          </cell>
          <cell r="C113" t="str">
            <v>OPERATOR A2B</v>
          </cell>
        </row>
        <row r="114">
          <cell r="A114" t="str">
            <v>EDDY SUKMANA</v>
          </cell>
          <cell r="B114">
            <v>6195112</v>
          </cell>
          <cell r="C114" t="str">
            <v>OPERATOR TP</v>
          </cell>
        </row>
        <row r="115">
          <cell r="A115" t="str">
            <v>EDI SASONGKO</v>
          </cell>
          <cell r="B115">
            <v>6191197</v>
          </cell>
          <cell r="C115" t="str">
            <v>OPERATOR A2B</v>
          </cell>
        </row>
        <row r="116">
          <cell r="A116" t="str">
            <v>EDI YANTORO</v>
          </cell>
          <cell r="B116">
            <v>6104410</v>
          </cell>
          <cell r="C116" t="str">
            <v>OPERATOR TP</v>
          </cell>
        </row>
        <row r="117">
          <cell r="A117" t="str">
            <v>EDIANSYAH</v>
          </cell>
          <cell r="B117" t="str">
            <v>1M03006</v>
          </cell>
          <cell r="C117" t="str">
            <v>OPERATOR A2B</v>
          </cell>
        </row>
        <row r="118">
          <cell r="A118" t="str">
            <v>EDIYANTO</v>
          </cell>
          <cell r="B118">
            <v>8404317</v>
          </cell>
          <cell r="C118" t="str">
            <v>OPERATOR TP</v>
          </cell>
        </row>
        <row r="119">
          <cell r="A119" t="str">
            <v>EDY HARTOYO</v>
          </cell>
          <cell r="B119">
            <v>6192071</v>
          </cell>
          <cell r="C119" t="str">
            <v>OPERATOR A2B</v>
          </cell>
        </row>
        <row r="120">
          <cell r="A120" t="str">
            <v>EDY SANTOSO</v>
          </cell>
          <cell r="B120" t="str">
            <v>1M98122</v>
          </cell>
          <cell r="C120" t="str">
            <v>OPERATOR A2B</v>
          </cell>
        </row>
        <row r="121">
          <cell r="A121" t="str">
            <v>EDY SOFYAN</v>
          </cell>
          <cell r="B121" t="str">
            <v>1M98075</v>
          </cell>
          <cell r="C121" t="str">
            <v>OPERATOR TP</v>
          </cell>
        </row>
        <row r="122">
          <cell r="A122" t="str">
            <v>EFENDI SAPUTRO</v>
          </cell>
          <cell r="B122">
            <v>6104411</v>
          </cell>
          <cell r="C122" t="str">
            <v>OPERATOR TP</v>
          </cell>
        </row>
        <row r="123">
          <cell r="A123" t="str">
            <v>EKA SIAPPA BATU</v>
          </cell>
          <cell r="B123" t="str">
            <v>1S01013</v>
          </cell>
          <cell r="C123" t="str">
            <v>OPERATOR TP</v>
          </cell>
        </row>
        <row r="124">
          <cell r="A124" t="str">
            <v>EKO MEI FIBRIANTO</v>
          </cell>
          <cell r="B124">
            <v>6104413</v>
          </cell>
          <cell r="C124" t="str">
            <v>OPERATOR TP</v>
          </cell>
        </row>
        <row r="125">
          <cell r="A125" t="str">
            <v>EKO SASONO</v>
          </cell>
          <cell r="B125">
            <v>6106273</v>
          </cell>
          <cell r="C125" t="str">
            <v>OPERATOR TP</v>
          </cell>
        </row>
        <row r="126">
          <cell r="A126" t="str">
            <v>EKO WICAHYO</v>
          </cell>
          <cell r="B126">
            <v>187143</v>
          </cell>
          <cell r="C126" t="str">
            <v>OPERATOR A2B</v>
          </cell>
        </row>
        <row r="127">
          <cell r="A127" t="str">
            <v>EKO YUDHO SANTOSO</v>
          </cell>
          <cell r="B127" t="str">
            <v>1M99020</v>
          </cell>
          <cell r="C127" t="str">
            <v>OPERATOR TP</v>
          </cell>
        </row>
        <row r="128">
          <cell r="A128" t="str">
            <v>EKO YULIANTO</v>
          </cell>
          <cell r="B128">
            <v>6192076</v>
          </cell>
          <cell r="C128" t="str">
            <v>OPERATOR TP</v>
          </cell>
        </row>
        <row r="129">
          <cell r="A129" t="str">
            <v>ELMAN FIRMANTO</v>
          </cell>
          <cell r="B129" t="str">
            <v>1H06022</v>
          </cell>
          <cell r="C129" t="str">
            <v>OPERATOR A2B</v>
          </cell>
        </row>
        <row r="130">
          <cell r="A130" t="str">
            <v>ENDRIZAL TAMPUNIK</v>
          </cell>
          <cell r="B130" t="str">
            <v>1B96016</v>
          </cell>
          <cell r="C130" t="str">
            <v>OPERATOR A2B</v>
          </cell>
        </row>
        <row r="131">
          <cell r="A131" t="str">
            <v>ENJANG SUHERMAN</v>
          </cell>
          <cell r="B131">
            <v>6105497</v>
          </cell>
          <cell r="C131" t="str">
            <v>OPERATOR A2B</v>
          </cell>
        </row>
        <row r="132">
          <cell r="A132" t="str">
            <v>ERIK BOKSA HUTABARAT</v>
          </cell>
          <cell r="B132" t="str">
            <v>1S01025</v>
          </cell>
          <cell r="C132" t="str">
            <v>OPERATOR TP</v>
          </cell>
        </row>
        <row r="133">
          <cell r="A133" t="str">
            <v>ERIMSON JN.</v>
          </cell>
          <cell r="B133">
            <v>8405145</v>
          </cell>
          <cell r="C133" t="str">
            <v>OPERATOR A2B</v>
          </cell>
        </row>
        <row r="134">
          <cell r="A134" t="str">
            <v>ERIYADI</v>
          </cell>
          <cell r="B134">
            <v>7291026</v>
          </cell>
          <cell r="C134" t="str">
            <v>OPERATOR TP</v>
          </cell>
        </row>
        <row r="135">
          <cell r="A135" t="str">
            <v>ERWAN</v>
          </cell>
          <cell r="B135">
            <v>7291024</v>
          </cell>
          <cell r="C135" t="str">
            <v>OPERATOR TP</v>
          </cell>
        </row>
        <row r="136">
          <cell r="A136" t="str">
            <v>F. WIWIT SUPRI HARYANTO</v>
          </cell>
          <cell r="B136">
            <v>6104414</v>
          </cell>
          <cell r="C136" t="str">
            <v>OPERATOR TP</v>
          </cell>
        </row>
        <row r="137">
          <cell r="A137" t="str">
            <v>FACHRIZAL</v>
          </cell>
          <cell r="B137" t="str">
            <v>1K95020</v>
          </cell>
          <cell r="C137" t="str">
            <v>OPERATOR TP</v>
          </cell>
        </row>
        <row r="138">
          <cell r="A138" t="str">
            <v>FAHRULLAH</v>
          </cell>
          <cell r="B138" t="str">
            <v>1H04018</v>
          </cell>
          <cell r="C138" t="str">
            <v>OPERATOR A2B</v>
          </cell>
        </row>
        <row r="139">
          <cell r="A139" t="str">
            <v>FATHOR ROZY SYAHRONI</v>
          </cell>
          <cell r="B139">
            <v>6104415</v>
          </cell>
          <cell r="C139" t="str">
            <v>OPERATOR TP</v>
          </cell>
        </row>
        <row r="140">
          <cell r="A140" t="str">
            <v>FENDHY RISWANTO</v>
          </cell>
          <cell r="B140">
            <v>6104311</v>
          </cell>
          <cell r="C140" t="str">
            <v>PRODUCTION GL</v>
          </cell>
        </row>
        <row r="141">
          <cell r="A141" t="str">
            <v>FIQI MEI IRAWAN</v>
          </cell>
          <cell r="B141" t="str">
            <v>1H06023</v>
          </cell>
          <cell r="C141" t="str">
            <v>OPERATOR A2B</v>
          </cell>
        </row>
        <row r="142">
          <cell r="A142" t="str">
            <v>FIRGINUS MUDA</v>
          </cell>
          <cell r="B142">
            <v>8405105</v>
          </cell>
          <cell r="C142" t="str">
            <v>OPERATOR TP</v>
          </cell>
        </row>
        <row r="143">
          <cell r="A143" t="str">
            <v>GATOT SURYANTORO</v>
          </cell>
          <cell r="B143">
            <v>7291005</v>
          </cell>
          <cell r="C143" t="str">
            <v>OPERATOR TP</v>
          </cell>
        </row>
        <row r="144">
          <cell r="A144" t="str">
            <v>GUNTARI</v>
          </cell>
          <cell r="B144">
            <v>7185001</v>
          </cell>
          <cell r="C144" t="str">
            <v>OPERATOR TP</v>
          </cell>
        </row>
        <row r="145">
          <cell r="A145" t="str">
            <v>HADORI</v>
          </cell>
          <cell r="B145">
            <v>6104416</v>
          </cell>
          <cell r="C145" t="str">
            <v>OPERATOR TP</v>
          </cell>
        </row>
        <row r="146">
          <cell r="A146" t="str">
            <v>HALIMANSYAH</v>
          </cell>
          <cell r="B146" t="str">
            <v>1H07008</v>
          </cell>
          <cell r="C146" t="str">
            <v>OPERATOR TP</v>
          </cell>
        </row>
        <row r="147">
          <cell r="A147" t="str">
            <v>HANURA</v>
          </cell>
          <cell r="B147">
            <v>6193146</v>
          </cell>
          <cell r="C147" t="str">
            <v>OPERATOR TP</v>
          </cell>
        </row>
        <row r="148">
          <cell r="A148" t="str">
            <v>HARDI</v>
          </cell>
          <cell r="B148">
            <v>6105432</v>
          </cell>
          <cell r="C148" t="str">
            <v>OPERATOR A2B</v>
          </cell>
        </row>
        <row r="149">
          <cell r="A149" t="str">
            <v>HARIANTO</v>
          </cell>
          <cell r="B149" t="str">
            <v>1M98014</v>
          </cell>
          <cell r="C149" t="str">
            <v>OPERATOR TP</v>
          </cell>
        </row>
        <row r="150">
          <cell r="A150" t="str">
            <v>HARNES</v>
          </cell>
          <cell r="B150" t="str">
            <v>1H07013</v>
          </cell>
          <cell r="C150" t="str">
            <v>OPERATOR TP</v>
          </cell>
        </row>
        <row r="151">
          <cell r="A151" t="str">
            <v>HARTONO</v>
          </cell>
          <cell r="B151">
            <v>6104417</v>
          </cell>
          <cell r="C151" t="str">
            <v>OPERATOR TP</v>
          </cell>
        </row>
        <row r="152">
          <cell r="A152" t="str">
            <v>HARYONO</v>
          </cell>
          <cell r="B152" t="str">
            <v>1M98100</v>
          </cell>
          <cell r="C152" t="str">
            <v>OPERATOR TP</v>
          </cell>
        </row>
        <row r="153">
          <cell r="A153" t="str">
            <v>HASAN</v>
          </cell>
          <cell r="B153" t="str">
            <v>1F91022</v>
          </cell>
          <cell r="C153" t="str">
            <v>OPERATOR TP</v>
          </cell>
        </row>
        <row r="154">
          <cell r="A154" t="str">
            <v>HASBULLAH</v>
          </cell>
          <cell r="B154">
            <v>6194306</v>
          </cell>
          <cell r="C154" t="str">
            <v>OPERATOR TP</v>
          </cell>
        </row>
        <row r="155">
          <cell r="A155" t="str">
            <v>HECKMAN</v>
          </cell>
          <cell r="B155" t="str">
            <v>1K90034</v>
          </cell>
          <cell r="C155" t="str">
            <v>OPERATOR TP</v>
          </cell>
        </row>
        <row r="156">
          <cell r="A156" t="str">
            <v>HENDRA TEGAS MANGATUR TAMBA</v>
          </cell>
          <cell r="B156">
            <v>6104400</v>
          </cell>
          <cell r="C156" t="str">
            <v>OPERATOR A2B</v>
          </cell>
        </row>
        <row r="157">
          <cell r="A157" t="str">
            <v>HENDRI DS</v>
          </cell>
          <cell r="B157" t="str">
            <v>1B92055</v>
          </cell>
          <cell r="C157" t="str">
            <v>OPERATOR TP</v>
          </cell>
        </row>
        <row r="158">
          <cell r="A158" t="str">
            <v>HENDRO MURYANTO</v>
          </cell>
          <cell r="B158">
            <v>6195100</v>
          </cell>
          <cell r="C158" t="str">
            <v>OPERATOR TP</v>
          </cell>
        </row>
        <row r="159">
          <cell r="A159" t="str">
            <v>HENRY MARLON</v>
          </cell>
          <cell r="B159">
            <v>8405247</v>
          </cell>
          <cell r="C159" t="str">
            <v>OPERATOR TP</v>
          </cell>
        </row>
        <row r="160">
          <cell r="A160" t="str">
            <v>HERBERT SIREGAR</v>
          </cell>
          <cell r="B160" t="str">
            <v>1P00063</v>
          </cell>
          <cell r="C160" t="str">
            <v>OPERATOR A2B</v>
          </cell>
        </row>
        <row r="161">
          <cell r="A161" t="str">
            <v>HERI BERTUS SA</v>
          </cell>
          <cell r="B161" t="str">
            <v>1S02020</v>
          </cell>
          <cell r="C161" t="str">
            <v>OPERATOR TP</v>
          </cell>
        </row>
        <row r="162">
          <cell r="A162" t="str">
            <v>HERI SETIYAWAN</v>
          </cell>
          <cell r="B162" t="str">
            <v>1H07014</v>
          </cell>
          <cell r="C162" t="str">
            <v>OPERATOR TP</v>
          </cell>
        </row>
        <row r="163">
          <cell r="A163" t="str">
            <v>HERI SETYOWANTO</v>
          </cell>
          <cell r="B163" t="str">
            <v>1H03037</v>
          </cell>
          <cell r="C163" t="str">
            <v>OPERATOR TP</v>
          </cell>
        </row>
        <row r="164">
          <cell r="A164" t="str">
            <v>HERI YOHANES</v>
          </cell>
          <cell r="B164" t="str">
            <v>1S04026</v>
          </cell>
          <cell r="C164" t="str">
            <v>OPERATOR TP</v>
          </cell>
        </row>
        <row r="165">
          <cell r="A165" t="str">
            <v>HERMAN SUHERMAN</v>
          </cell>
          <cell r="B165">
            <v>6192128</v>
          </cell>
          <cell r="C165" t="str">
            <v>PRODUCTION GL</v>
          </cell>
        </row>
        <row r="166">
          <cell r="A166" t="str">
            <v>HERMANTO</v>
          </cell>
          <cell r="B166">
            <v>6105498</v>
          </cell>
          <cell r="C166" t="str">
            <v>OPERATOR A2B</v>
          </cell>
        </row>
        <row r="167">
          <cell r="A167" t="str">
            <v>HOSEA</v>
          </cell>
          <cell r="B167">
            <v>8405128</v>
          </cell>
          <cell r="C167" t="str">
            <v>OPERATOR TP</v>
          </cell>
        </row>
        <row r="168">
          <cell r="A168" t="str">
            <v>HUSIN</v>
          </cell>
          <cell r="B168">
            <v>181309</v>
          </cell>
          <cell r="C168" t="str">
            <v>PRODUCTION GL</v>
          </cell>
        </row>
        <row r="169">
          <cell r="A169" t="str">
            <v>HUSNI SETIYADI</v>
          </cell>
          <cell r="B169">
            <v>6104418</v>
          </cell>
          <cell r="C169" t="str">
            <v>OPERATOR A2B</v>
          </cell>
        </row>
        <row r="170">
          <cell r="A170" t="str">
            <v>I KADEK TOTOK JATMIKA</v>
          </cell>
          <cell r="B170" t="str">
            <v>1H06024</v>
          </cell>
          <cell r="C170" t="str">
            <v>OPERATOR A2B</v>
          </cell>
        </row>
        <row r="171">
          <cell r="A171" t="str">
            <v>I WAYAN KORNE</v>
          </cell>
          <cell r="B171" t="str">
            <v>1M03025</v>
          </cell>
          <cell r="C171" t="str">
            <v>OPERATOR TP</v>
          </cell>
        </row>
        <row r="172">
          <cell r="A172" t="str">
            <v>IBRAHIM P</v>
          </cell>
          <cell r="B172" t="str">
            <v>1M98070</v>
          </cell>
          <cell r="C172" t="str">
            <v>OPERATOR A2B</v>
          </cell>
        </row>
        <row r="173">
          <cell r="A173" t="str">
            <v>IBSARI</v>
          </cell>
          <cell r="B173">
            <v>188299</v>
          </cell>
          <cell r="C173" t="str">
            <v>PRODUCTION SECT. HEAD</v>
          </cell>
        </row>
        <row r="174">
          <cell r="A174" t="str">
            <v>IDRUS</v>
          </cell>
          <cell r="B174" t="str">
            <v>1K99003</v>
          </cell>
          <cell r="C174" t="str">
            <v>OPERATOR TP</v>
          </cell>
        </row>
        <row r="175">
          <cell r="A175" t="str">
            <v>ILHAM KURNIAWAN NUR</v>
          </cell>
          <cell r="B175">
            <v>8404318</v>
          </cell>
          <cell r="C175" t="str">
            <v>OPERATOR TP</v>
          </cell>
        </row>
        <row r="176">
          <cell r="A176" t="str">
            <v>INDARTO</v>
          </cell>
          <cell r="B176">
            <v>6105473</v>
          </cell>
          <cell r="C176" t="str">
            <v>OPERATOR TP</v>
          </cell>
        </row>
        <row r="177">
          <cell r="A177" t="str">
            <v>IRI SAEFUDIN</v>
          </cell>
          <cell r="B177">
            <v>6104420</v>
          </cell>
          <cell r="C177" t="str">
            <v>OPERATOR A2B</v>
          </cell>
        </row>
        <row r="178">
          <cell r="A178" t="str">
            <v>IRWAN ARDIA SUGANDI</v>
          </cell>
          <cell r="B178">
            <v>6105499</v>
          </cell>
          <cell r="C178" t="str">
            <v>OPERATOR A2B</v>
          </cell>
        </row>
        <row r="179">
          <cell r="A179" t="str">
            <v>ISDIYANTO</v>
          </cell>
          <cell r="B179" t="str">
            <v>1M04013</v>
          </cell>
          <cell r="C179" t="str">
            <v>OPERATOR TP</v>
          </cell>
        </row>
        <row r="180">
          <cell r="A180" t="str">
            <v>IWAN AGUS PRASETYO</v>
          </cell>
          <cell r="B180">
            <v>8405290</v>
          </cell>
          <cell r="C180" t="str">
            <v>OPERATOR TP</v>
          </cell>
        </row>
        <row r="181">
          <cell r="A181" t="str">
            <v>IWAN ANANTO</v>
          </cell>
          <cell r="B181" t="str">
            <v>1M98136</v>
          </cell>
          <cell r="C181" t="str">
            <v>OPERATOR TP</v>
          </cell>
        </row>
        <row r="182">
          <cell r="A182" t="str">
            <v>IWAN RISWANTO</v>
          </cell>
          <cell r="B182">
            <v>6192025</v>
          </cell>
          <cell r="C182" t="str">
            <v>PRODUCTION SECT. HEAD</v>
          </cell>
        </row>
        <row r="183">
          <cell r="A183" t="str">
            <v>IWAN SETIAWAN</v>
          </cell>
          <cell r="B183">
            <v>6104047</v>
          </cell>
          <cell r="C183" t="str">
            <v>OPERATOR TP</v>
          </cell>
        </row>
        <row r="184">
          <cell r="A184" t="str">
            <v>JAENURI</v>
          </cell>
          <cell r="B184" t="str">
            <v>1R99089</v>
          </cell>
          <cell r="C184" t="str">
            <v>OPERATOR TP</v>
          </cell>
        </row>
        <row r="185">
          <cell r="A185" t="str">
            <v>JAKA RUSMANAJI</v>
          </cell>
          <cell r="B185">
            <v>6106139</v>
          </cell>
          <cell r="C185" t="str">
            <v>OPERATOR A2B</v>
          </cell>
        </row>
        <row r="186">
          <cell r="A186" t="str">
            <v>JAKARIA</v>
          </cell>
          <cell r="B186" t="str">
            <v>1M01037</v>
          </cell>
          <cell r="C186" t="str">
            <v>OPERATOR A2B</v>
          </cell>
        </row>
        <row r="187">
          <cell r="A187" t="str">
            <v>JANUR WIDIANTO</v>
          </cell>
          <cell r="B187">
            <v>6106284</v>
          </cell>
          <cell r="C187" t="str">
            <v>OPERATOR TP</v>
          </cell>
        </row>
        <row r="188">
          <cell r="A188" t="str">
            <v>JATILLAH</v>
          </cell>
          <cell r="B188" t="str">
            <v>1R97050</v>
          </cell>
          <cell r="C188" t="str">
            <v>PRODUCTION GL</v>
          </cell>
        </row>
        <row r="189">
          <cell r="A189" t="str">
            <v>JEFFRI RAMMA</v>
          </cell>
          <cell r="B189" t="str">
            <v>1S04038</v>
          </cell>
          <cell r="C189" t="str">
            <v>OPERATOR TP</v>
          </cell>
        </row>
        <row r="190">
          <cell r="A190" t="str">
            <v>JEMMI ARUNG ALLO</v>
          </cell>
          <cell r="B190">
            <v>8404157</v>
          </cell>
          <cell r="C190" t="str">
            <v>OPERATOR TP</v>
          </cell>
        </row>
        <row r="191">
          <cell r="A191" t="str">
            <v>JENDRY NOVA RAWUNG</v>
          </cell>
          <cell r="B191" t="str">
            <v>1H03053</v>
          </cell>
          <cell r="C191" t="str">
            <v>OPERATOR TP</v>
          </cell>
        </row>
        <row r="192">
          <cell r="A192" t="str">
            <v>JIMI KARTER</v>
          </cell>
          <cell r="B192" t="str">
            <v>1H07002</v>
          </cell>
          <cell r="C192" t="str">
            <v>OPERATOR TP</v>
          </cell>
        </row>
        <row r="193">
          <cell r="A193" t="str">
            <v>JOEDI SOERJANTO</v>
          </cell>
          <cell r="B193" t="str">
            <v>1S01016</v>
          </cell>
          <cell r="C193" t="str">
            <v>OPERATOR A2B</v>
          </cell>
        </row>
        <row r="194">
          <cell r="A194" t="str">
            <v>JOKO PRAMONO</v>
          </cell>
          <cell r="B194">
            <v>6106143</v>
          </cell>
          <cell r="C194" t="str">
            <v>OPERATOR A2B</v>
          </cell>
        </row>
        <row r="195">
          <cell r="A195" t="str">
            <v>JOKO SISWOYO</v>
          </cell>
          <cell r="B195">
            <v>187209</v>
          </cell>
          <cell r="C195" t="str">
            <v>PRODUCTION GL</v>
          </cell>
        </row>
        <row r="196">
          <cell r="A196" t="str">
            <v>JOKO SUGIYATNO</v>
          </cell>
          <cell r="B196">
            <v>190280</v>
          </cell>
          <cell r="C196" t="str">
            <v>PIT SERVICE GL</v>
          </cell>
        </row>
        <row r="197">
          <cell r="A197" t="str">
            <v>JON WARISMAN</v>
          </cell>
          <cell r="B197" t="str">
            <v>1B92004</v>
          </cell>
          <cell r="C197" t="str">
            <v>OPERATOR A2B</v>
          </cell>
        </row>
        <row r="198">
          <cell r="A198" t="str">
            <v>JONI MANGESA</v>
          </cell>
          <cell r="B198" t="str">
            <v>1S03016</v>
          </cell>
          <cell r="C198" t="str">
            <v>OPERATOR TP</v>
          </cell>
        </row>
        <row r="199">
          <cell r="A199" t="str">
            <v>JUAKSA TAMPUBOLON</v>
          </cell>
          <cell r="B199" t="str">
            <v>1M98050</v>
          </cell>
          <cell r="C199" t="str">
            <v>OPERATOR A2B</v>
          </cell>
        </row>
        <row r="200">
          <cell r="A200" t="str">
            <v>JULIUS PRAYOSA K</v>
          </cell>
          <cell r="B200">
            <v>6106144</v>
          </cell>
          <cell r="C200" t="str">
            <v>OPERATOR A2B</v>
          </cell>
        </row>
        <row r="201">
          <cell r="A201" t="str">
            <v>JUMADI SERI</v>
          </cell>
          <cell r="B201">
            <v>6192084</v>
          </cell>
          <cell r="C201" t="str">
            <v>OPERATOR A2B</v>
          </cell>
        </row>
        <row r="202">
          <cell r="A202" t="str">
            <v>JUNAIDI</v>
          </cell>
          <cell r="B202">
            <v>8404319</v>
          </cell>
          <cell r="C202" t="str">
            <v>OPERATOR TP</v>
          </cell>
        </row>
        <row r="203">
          <cell r="A203" t="str">
            <v>KAMAL MUSLIMIN</v>
          </cell>
          <cell r="B203" t="str">
            <v>1S04039</v>
          </cell>
          <cell r="C203" t="str">
            <v>OPERATOR TP</v>
          </cell>
        </row>
        <row r="204">
          <cell r="A204" t="str">
            <v>KAMRA</v>
          </cell>
          <cell r="B204" t="str">
            <v>1S04032</v>
          </cell>
          <cell r="C204" t="str">
            <v>OPERATOR TP</v>
          </cell>
        </row>
        <row r="205">
          <cell r="A205" t="str">
            <v>KASIRUN</v>
          </cell>
          <cell r="B205">
            <v>6197012</v>
          </cell>
          <cell r="C205" t="str">
            <v>OPERATOR A2B</v>
          </cell>
        </row>
        <row r="206">
          <cell r="A206" t="str">
            <v>KIKI SOEGIYANTO</v>
          </cell>
          <cell r="B206">
            <v>8404159</v>
          </cell>
          <cell r="C206" t="str">
            <v>OPERATOR TP</v>
          </cell>
        </row>
        <row r="207">
          <cell r="A207" t="str">
            <v>KUNTARI</v>
          </cell>
          <cell r="B207" t="str">
            <v>1K96036</v>
          </cell>
          <cell r="C207" t="str">
            <v>OPERATOR TP</v>
          </cell>
        </row>
        <row r="208">
          <cell r="A208" t="str">
            <v>KURNIADY LIANDITA</v>
          </cell>
          <cell r="B208">
            <v>6102020</v>
          </cell>
          <cell r="C208" t="str">
            <v>OPERATOR A2B</v>
          </cell>
        </row>
        <row r="209">
          <cell r="A209" t="str">
            <v>KUSYONO</v>
          </cell>
          <cell r="B209">
            <v>6103042</v>
          </cell>
          <cell r="C209" t="str">
            <v>OPERATOR A2B</v>
          </cell>
        </row>
        <row r="210">
          <cell r="A210" t="str">
            <v>KUWAD</v>
          </cell>
          <cell r="B210">
            <v>8405266</v>
          </cell>
          <cell r="C210" t="str">
            <v>OPERATOR TP</v>
          </cell>
        </row>
        <row r="211">
          <cell r="A211" t="str">
            <v>LAMUJI</v>
          </cell>
          <cell r="B211" t="str">
            <v>1R99088</v>
          </cell>
          <cell r="C211" t="str">
            <v>OPERATOR TP</v>
          </cell>
        </row>
        <row r="212">
          <cell r="A212" t="str">
            <v>LARGIUS ARUNG PADANG</v>
          </cell>
          <cell r="B212">
            <v>8405251</v>
          </cell>
          <cell r="C212" t="str">
            <v>OPERATOR TP</v>
          </cell>
        </row>
        <row r="213">
          <cell r="A213" t="str">
            <v>LARIS SITORUS</v>
          </cell>
          <cell r="B213" t="str">
            <v>1P00008</v>
          </cell>
          <cell r="C213" t="str">
            <v>OPERATOR A2B</v>
          </cell>
        </row>
        <row r="214">
          <cell r="A214" t="str">
            <v>LUKMAN HADI</v>
          </cell>
          <cell r="B214">
            <v>6104401</v>
          </cell>
          <cell r="C214" t="str">
            <v>OPERATOR A2B</v>
          </cell>
        </row>
        <row r="215">
          <cell r="A215" t="str">
            <v>LUTHER TUDINGALO</v>
          </cell>
          <cell r="B215" t="str">
            <v>1R97020</v>
          </cell>
          <cell r="C215" t="str">
            <v>OPERATOR A2B</v>
          </cell>
        </row>
        <row r="216">
          <cell r="A216" t="str">
            <v>M HASANI</v>
          </cell>
          <cell r="B216">
            <v>6187016</v>
          </cell>
          <cell r="C216" t="str">
            <v>PRODUCTION SECT. HEAD</v>
          </cell>
        </row>
        <row r="217">
          <cell r="A217" t="str">
            <v>M.CHASBY JAFAR</v>
          </cell>
          <cell r="B217" t="str">
            <v>1M98101</v>
          </cell>
          <cell r="C217" t="str">
            <v>OPERATOR TP</v>
          </cell>
        </row>
        <row r="218">
          <cell r="A218" t="str">
            <v>M.RIJALI TIPLI</v>
          </cell>
          <cell r="B218" t="str">
            <v>1H07007</v>
          </cell>
          <cell r="C218" t="str">
            <v>OPERATOR TP</v>
          </cell>
        </row>
        <row r="219">
          <cell r="A219" t="str">
            <v>M.THOLIB</v>
          </cell>
          <cell r="B219" t="str">
            <v>1K96071</v>
          </cell>
          <cell r="C219" t="str">
            <v>OPERATOR TP</v>
          </cell>
        </row>
        <row r="220">
          <cell r="A220" t="str">
            <v>MAHFIANTO</v>
          </cell>
          <cell r="B220" t="str">
            <v>1K95021</v>
          </cell>
          <cell r="C220" t="str">
            <v>OPERATOR TP</v>
          </cell>
        </row>
        <row r="221">
          <cell r="A221" t="str">
            <v>MAHMUD AMISENO</v>
          </cell>
          <cell r="B221" t="str">
            <v>1R96075</v>
          </cell>
          <cell r="C221" t="str">
            <v>OPERATOR TP</v>
          </cell>
        </row>
        <row r="222">
          <cell r="A222" t="str">
            <v>MAHSUN</v>
          </cell>
          <cell r="B222" t="str">
            <v>1S02005</v>
          </cell>
          <cell r="C222" t="str">
            <v>OPERATOR TP</v>
          </cell>
        </row>
        <row r="223">
          <cell r="A223" t="str">
            <v>MAPILINDO</v>
          </cell>
          <cell r="B223">
            <v>7291033</v>
          </cell>
          <cell r="C223" t="str">
            <v>OPERATOR A2B</v>
          </cell>
        </row>
        <row r="224">
          <cell r="A224" t="str">
            <v>MARFIK</v>
          </cell>
          <cell r="B224" t="str">
            <v>1K94029</v>
          </cell>
          <cell r="C224" t="str">
            <v>OPERATOR TP</v>
          </cell>
        </row>
        <row r="225">
          <cell r="A225" t="str">
            <v>MARGIYANTO</v>
          </cell>
          <cell r="B225">
            <v>6194182</v>
          </cell>
          <cell r="C225" t="str">
            <v>OPERATOR A2B</v>
          </cell>
        </row>
        <row r="226">
          <cell r="A226" t="str">
            <v>MARGO SUSANTO</v>
          </cell>
          <cell r="B226" t="str">
            <v>1H06025</v>
          </cell>
          <cell r="C226" t="str">
            <v>OPERATOR A2B</v>
          </cell>
        </row>
        <row r="227">
          <cell r="A227" t="str">
            <v>MARIYANTO</v>
          </cell>
          <cell r="B227">
            <v>6195113</v>
          </cell>
          <cell r="C227" t="str">
            <v>OPERATOR TP</v>
          </cell>
        </row>
        <row r="228">
          <cell r="A228" t="str">
            <v>MARLINES JEVIDHA</v>
          </cell>
          <cell r="B228" t="str">
            <v>1M98035</v>
          </cell>
          <cell r="C228" t="str">
            <v>OPERATOR TP</v>
          </cell>
        </row>
        <row r="229">
          <cell r="A229" t="str">
            <v>MARTHINUS MARSAN MANDAILING</v>
          </cell>
          <cell r="B229" t="str">
            <v>1S04003</v>
          </cell>
          <cell r="C229" t="str">
            <v>OPERATOR TP</v>
          </cell>
        </row>
        <row r="230">
          <cell r="A230" t="str">
            <v>MARYANTO</v>
          </cell>
          <cell r="B230" t="str">
            <v>1H03063</v>
          </cell>
          <cell r="C230" t="str">
            <v>BLASTER</v>
          </cell>
        </row>
        <row r="231">
          <cell r="A231" t="str">
            <v>MASRUDIN</v>
          </cell>
          <cell r="B231" t="str">
            <v>1M98098</v>
          </cell>
          <cell r="C231" t="str">
            <v>OPERATOR TP</v>
          </cell>
        </row>
        <row r="232">
          <cell r="A232" t="str">
            <v>MECO MAIMUNSYAH</v>
          </cell>
          <cell r="B232">
            <v>6191132</v>
          </cell>
          <cell r="C232" t="str">
            <v>PIT SERVICE GL</v>
          </cell>
        </row>
        <row r="233">
          <cell r="A233" t="str">
            <v>MELAWI</v>
          </cell>
          <cell r="B233">
            <v>7191001</v>
          </cell>
          <cell r="C233" t="str">
            <v>PRODUCTION GL</v>
          </cell>
        </row>
        <row r="234">
          <cell r="A234" t="str">
            <v>MISBAHUL ANWAR</v>
          </cell>
          <cell r="B234">
            <v>6106151</v>
          </cell>
          <cell r="C234" t="str">
            <v>OPERATOR A2B</v>
          </cell>
        </row>
        <row r="235">
          <cell r="A235" t="str">
            <v>MISLANI</v>
          </cell>
          <cell r="B235">
            <v>8404321</v>
          </cell>
          <cell r="C235" t="str">
            <v>OPERATOR A2B</v>
          </cell>
        </row>
        <row r="236">
          <cell r="A236" t="str">
            <v>MOCHAMAD IRWAN ARIF</v>
          </cell>
          <cell r="B236">
            <v>6106287</v>
          </cell>
          <cell r="C236" t="str">
            <v>OPERATOR TP</v>
          </cell>
        </row>
        <row r="237">
          <cell r="A237" t="str">
            <v>MODDY SONDAKH</v>
          </cell>
          <cell r="B237" t="str">
            <v>1F95529</v>
          </cell>
          <cell r="C237" t="str">
            <v>OPERATOR TP</v>
          </cell>
        </row>
        <row r="238">
          <cell r="A238" t="str">
            <v>MOHAMAD YUSUF SAFRULLOH</v>
          </cell>
          <cell r="B238">
            <v>6104422</v>
          </cell>
          <cell r="C238" t="str">
            <v>OPERATOR TP</v>
          </cell>
        </row>
        <row r="239">
          <cell r="A239" t="str">
            <v>MUHAMAD JATMIKO</v>
          </cell>
          <cell r="B239">
            <v>6104424</v>
          </cell>
          <cell r="C239" t="str">
            <v>OPERATOR TP</v>
          </cell>
        </row>
        <row r="240">
          <cell r="A240" t="str">
            <v>MUHAMAD ZIKRAM</v>
          </cell>
          <cell r="B240">
            <v>6104178</v>
          </cell>
          <cell r="C240" t="str">
            <v>OPERATOR A2B</v>
          </cell>
        </row>
        <row r="241">
          <cell r="A241" t="str">
            <v>MUHAMMAD DAHIP</v>
          </cell>
          <cell r="B241">
            <v>6104423</v>
          </cell>
          <cell r="C241" t="str">
            <v>OPERATOR TP</v>
          </cell>
        </row>
        <row r="242">
          <cell r="A242" t="str">
            <v>MUHAMMAD EDISON</v>
          </cell>
          <cell r="B242" t="str">
            <v>1M04012</v>
          </cell>
          <cell r="C242" t="str">
            <v>OPERATOR TP</v>
          </cell>
        </row>
        <row r="243">
          <cell r="A243" t="str">
            <v>MUHAMMAD LUKMAN</v>
          </cell>
          <cell r="B243">
            <v>6105232</v>
          </cell>
          <cell r="C243" t="str">
            <v>OPERATOR TP</v>
          </cell>
        </row>
        <row r="244">
          <cell r="A244" t="str">
            <v>MUHAMMAD NASIR</v>
          </cell>
          <cell r="B244" t="str">
            <v>1H07010</v>
          </cell>
          <cell r="C244" t="str">
            <v>OPERATOR TP</v>
          </cell>
        </row>
        <row r="245">
          <cell r="A245" t="str">
            <v>MUHAMMAD NOOR</v>
          </cell>
          <cell r="B245" t="str">
            <v>1H06026</v>
          </cell>
          <cell r="C245" t="str">
            <v>OPERATOR A2B</v>
          </cell>
        </row>
        <row r="246">
          <cell r="A246" t="str">
            <v>MUHAMMAD NUR INDAH</v>
          </cell>
          <cell r="B246" t="str">
            <v>1S01028</v>
          </cell>
          <cell r="C246" t="str">
            <v>OPERATOR A2B</v>
          </cell>
        </row>
        <row r="247">
          <cell r="A247" t="str">
            <v>MUHAMMAD SAID</v>
          </cell>
          <cell r="B247" t="str">
            <v>1S02021</v>
          </cell>
          <cell r="C247" t="str">
            <v>OPERATOR TP</v>
          </cell>
        </row>
        <row r="248">
          <cell r="A248" t="str">
            <v>MUHAMMAD SYAFRIL</v>
          </cell>
          <cell r="B248" t="str">
            <v>1S04034</v>
          </cell>
          <cell r="C248" t="str">
            <v>OPERATOR TP</v>
          </cell>
        </row>
        <row r="249">
          <cell r="A249" t="str">
            <v>MUHAMMAD SYAIFUL ALI</v>
          </cell>
          <cell r="B249" t="str">
            <v>1S01027</v>
          </cell>
          <cell r="C249" t="str">
            <v>OPERATOR A2B</v>
          </cell>
        </row>
        <row r="250">
          <cell r="A250" t="str">
            <v>MUHAMMAD YUNUS</v>
          </cell>
          <cell r="B250" t="str">
            <v>1S04040</v>
          </cell>
          <cell r="C250" t="str">
            <v>OPERATOR TP</v>
          </cell>
        </row>
        <row r="251">
          <cell r="A251" t="str">
            <v>MUJIMAN</v>
          </cell>
          <cell r="B251" t="str">
            <v>1M98106</v>
          </cell>
          <cell r="C251" t="str">
            <v>OPERATOR A2B</v>
          </cell>
        </row>
        <row r="252">
          <cell r="A252" t="str">
            <v>MUJITO</v>
          </cell>
          <cell r="B252" t="str">
            <v>1R99068</v>
          </cell>
          <cell r="C252" t="str">
            <v>OPERATOR TP</v>
          </cell>
        </row>
        <row r="253">
          <cell r="A253" t="str">
            <v>MUJITO</v>
          </cell>
          <cell r="B253" t="str">
            <v>1R99083</v>
          </cell>
          <cell r="C253" t="str">
            <v>OPERATOR TP</v>
          </cell>
        </row>
        <row r="254">
          <cell r="A254" t="str">
            <v>MUKHLISIN</v>
          </cell>
          <cell r="B254">
            <v>6104425</v>
          </cell>
          <cell r="C254" t="str">
            <v>OPERATOR TP</v>
          </cell>
        </row>
        <row r="255">
          <cell r="A255" t="str">
            <v>MUKRI</v>
          </cell>
          <cell r="B255" t="str">
            <v>1S03012</v>
          </cell>
          <cell r="C255" t="str">
            <v>OPERATOR TP</v>
          </cell>
        </row>
        <row r="256">
          <cell r="A256" t="str">
            <v>MURDIANSYAH</v>
          </cell>
          <cell r="B256" t="str">
            <v>1S01029</v>
          </cell>
          <cell r="C256" t="str">
            <v>OPERATOR A2B</v>
          </cell>
        </row>
        <row r="257">
          <cell r="A257" t="str">
            <v>MURHAD</v>
          </cell>
          <cell r="B257" t="str">
            <v>1M99003</v>
          </cell>
          <cell r="C257" t="str">
            <v>OPERATOR TP</v>
          </cell>
        </row>
        <row r="258">
          <cell r="A258" t="str">
            <v>MUSTOFA</v>
          </cell>
          <cell r="B258">
            <v>8405330</v>
          </cell>
          <cell r="C258" t="str">
            <v>OPERATOR TP</v>
          </cell>
        </row>
        <row r="259">
          <cell r="A259" t="str">
            <v>MUTOIM</v>
          </cell>
          <cell r="B259" t="str">
            <v>1M98168</v>
          </cell>
          <cell r="C259" t="str">
            <v>OPERATOR A2B</v>
          </cell>
        </row>
        <row r="260">
          <cell r="A260" t="str">
            <v>NANANG DWI SASONGKO</v>
          </cell>
          <cell r="B260">
            <v>8404322</v>
          </cell>
          <cell r="C260" t="str">
            <v>OPERATOR A2B</v>
          </cell>
        </row>
        <row r="261">
          <cell r="A261" t="str">
            <v>NANANG SETYONO NUGROHO</v>
          </cell>
          <cell r="B261">
            <v>6104426</v>
          </cell>
          <cell r="C261" t="str">
            <v>OPERATOR TP</v>
          </cell>
        </row>
        <row r="262">
          <cell r="A262" t="str">
            <v>NASRULLAH</v>
          </cell>
          <cell r="B262" t="str">
            <v>1M98157</v>
          </cell>
          <cell r="C262" t="str">
            <v>OPERATOR A2B</v>
          </cell>
        </row>
        <row r="263">
          <cell r="A263" t="str">
            <v>NASRUN</v>
          </cell>
          <cell r="B263">
            <v>6197016</v>
          </cell>
          <cell r="C263" t="str">
            <v>OPERATOR A2B</v>
          </cell>
        </row>
        <row r="264">
          <cell r="A264" t="str">
            <v>NGADIONO</v>
          </cell>
          <cell r="B264">
            <v>190367</v>
          </cell>
          <cell r="C264" t="str">
            <v>PRODUCTION GL</v>
          </cell>
        </row>
        <row r="265">
          <cell r="A265" t="str">
            <v>NICHOLAS</v>
          </cell>
          <cell r="B265">
            <v>6105233</v>
          </cell>
          <cell r="C265" t="str">
            <v>OPERATOR A2B</v>
          </cell>
        </row>
        <row r="266">
          <cell r="A266" t="str">
            <v>NOPRYADI</v>
          </cell>
          <cell r="B266">
            <v>6105234</v>
          </cell>
          <cell r="C266" t="str">
            <v>OPERATOR TP</v>
          </cell>
        </row>
        <row r="267">
          <cell r="A267" t="str">
            <v>NUNUNG PRAMUDIYANTO</v>
          </cell>
          <cell r="B267" t="str">
            <v>1H04016</v>
          </cell>
          <cell r="C267" t="str">
            <v>OPERATOR TP</v>
          </cell>
        </row>
        <row r="268">
          <cell r="A268" t="str">
            <v>NURCHOLIS</v>
          </cell>
          <cell r="B268">
            <v>8405220</v>
          </cell>
          <cell r="C268" t="str">
            <v>OPERATOR A2B</v>
          </cell>
        </row>
        <row r="269">
          <cell r="A269" t="str">
            <v>NYAMIN</v>
          </cell>
          <cell r="B269" t="str">
            <v>1M98129</v>
          </cell>
          <cell r="C269" t="str">
            <v>OPERATOR TP</v>
          </cell>
        </row>
        <row r="270">
          <cell r="A270" t="str">
            <v>PANTJONO DJANUARITO ELSESAN</v>
          </cell>
          <cell r="B270" t="str">
            <v>1M01049</v>
          </cell>
          <cell r="C270" t="str">
            <v>OPERATOR TP</v>
          </cell>
        </row>
        <row r="271">
          <cell r="A271" t="str">
            <v>PHEGOS SOEGIYONO</v>
          </cell>
          <cell r="B271">
            <v>183101</v>
          </cell>
          <cell r="C271" t="str">
            <v>PRODUCTION GL</v>
          </cell>
        </row>
        <row r="272">
          <cell r="A272" t="str">
            <v>PONIDI</v>
          </cell>
          <cell r="B272">
            <v>6191117</v>
          </cell>
          <cell r="C272" t="str">
            <v>OPERATOR A2B</v>
          </cell>
        </row>
        <row r="273">
          <cell r="A273" t="str">
            <v>PURWANTO</v>
          </cell>
          <cell r="B273">
            <v>6195085</v>
          </cell>
          <cell r="C273" t="str">
            <v>PRODUCTION GL</v>
          </cell>
        </row>
        <row r="274">
          <cell r="A274" t="str">
            <v>RAFIUDDIN RAIS</v>
          </cell>
          <cell r="B274" t="str">
            <v>1M01093</v>
          </cell>
          <cell r="C274" t="str">
            <v>ACTING GL</v>
          </cell>
        </row>
        <row r="275">
          <cell r="A275" t="str">
            <v>RAIN PELTACIA</v>
          </cell>
          <cell r="B275">
            <v>6104402</v>
          </cell>
          <cell r="C275" t="str">
            <v>OPERATOR A2B</v>
          </cell>
        </row>
        <row r="276">
          <cell r="A276" t="str">
            <v>RAKHMAD</v>
          </cell>
          <cell r="B276">
            <v>8404323</v>
          </cell>
          <cell r="C276" t="str">
            <v>OPERATOR TP</v>
          </cell>
        </row>
        <row r="277">
          <cell r="A277" t="str">
            <v>RANO KARNO</v>
          </cell>
          <cell r="B277" t="str">
            <v>1H06002</v>
          </cell>
          <cell r="C277" t="str">
            <v>OPERATOR A2B</v>
          </cell>
        </row>
        <row r="278">
          <cell r="A278" t="str">
            <v>RHEIN OLIVER PANGARIBUAN</v>
          </cell>
          <cell r="B278">
            <v>6194134</v>
          </cell>
          <cell r="C278" t="str">
            <v>OPERATOR A2B</v>
          </cell>
        </row>
        <row r="279">
          <cell r="A279" t="str">
            <v>RIAT AFSHANI</v>
          </cell>
          <cell r="B279">
            <v>6105235</v>
          </cell>
          <cell r="C279" t="str">
            <v>OPERATOR TP</v>
          </cell>
        </row>
        <row r="280">
          <cell r="A280" t="str">
            <v>RICARD RATU</v>
          </cell>
          <cell r="B280" t="str">
            <v>1H07006</v>
          </cell>
          <cell r="C280" t="str">
            <v>OPERATOR TP</v>
          </cell>
        </row>
        <row r="281">
          <cell r="A281" t="str">
            <v>RIJAYA</v>
          </cell>
          <cell r="B281">
            <v>6192067</v>
          </cell>
          <cell r="C281" t="str">
            <v>OPERATOR A2B</v>
          </cell>
        </row>
        <row r="282">
          <cell r="A282" t="str">
            <v>RISDIYONO</v>
          </cell>
          <cell r="B282">
            <v>6104427</v>
          </cell>
          <cell r="C282" t="str">
            <v>OPERATOR TP</v>
          </cell>
        </row>
        <row r="283">
          <cell r="A283" t="str">
            <v>RISWANSI</v>
          </cell>
          <cell r="B283" t="str">
            <v>1K94051</v>
          </cell>
          <cell r="C283" t="str">
            <v>OPERATOR TP</v>
          </cell>
        </row>
        <row r="284">
          <cell r="A284" t="str">
            <v>RIYANTO</v>
          </cell>
          <cell r="B284" t="str">
            <v>1H07009</v>
          </cell>
          <cell r="C284" t="str">
            <v>OPERATOR TP</v>
          </cell>
        </row>
        <row r="285">
          <cell r="A285" t="str">
            <v>RIZAWANTO</v>
          </cell>
          <cell r="B285" t="str">
            <v>1K96039</v>
          </cell>
          <cell r="C285" t="str">
            <v>ACTING GL</v>
          </cell>
        </row>
        <row r="286">
          <cell r="A286" t="str">
            <v>ROBERT ZAHRI</v>
          </cell>
          <cell r="B286" t="str">
            <v>1K96061</v>
          </cell>
          <cell r="C286" t="str">
            <v>OPERATOR TP</v>
          </cell>
        </row>
        <row r="287">
          <cell r="A287" t="str">
            <v>ROBINSON</v>
          </cell>
          <cell r="B287" t="str">
            <v>1B92037</v>
          </cell>
          <cell r="C287" t="str">
            <v>OPERATOR TP</v>
          </cell>
        </row>
        <row r="288">
          <cell r="A288" t="str">
            <v>ROCHMAD WAHYUDI</v>
          </cell>
          <cell r="B288" t="str">
            <v>1H04020</v>
          </cell>
          <cell r="C288" t="str">
            <v>OPERATOR A2B</v>
          </cell>
        </row>
        <row r="289">
          <cell r="A289" t="str">
            <v>ROHIDIN DARMIKA</v>
          </cell>
          <cell r="B289" t="str">
            <v>1M01076</v>
          </cell>
          <cell r="C289" t="str">
            <v>OPERATOR A2B</v>
          </cell>
        </row>
        <row r="290">
          <cell r="A290" t="str">
            <v>ROJALI IDRIS</v>
          </cell>
          <cell r="B290">
            <v>7191012</v>
          </cell>
          <cell r="C290" t="str">
            <v>OPERATOR TP</v>
          </cell>
        </row>
        <row r="291">
          <cell r="A291" t="str">
            <v>ROMANSAH</v>
          </cell>
          <cell r="B291">
            <v>6104428</v>
          </cell>
          <cell r="C291" t="str">
            <v>OPERATOR A2B</v>
          </cell>
        </row>
        <row r="292">
          <cell r="A292" t="str">
            <v>ROYANI WIJAYA</v>
          </cell>
          <cell r="B292">
            <v>6106171</v>
          </cell>
          <cell r="C292" t="str">
            <v>OPERATOR A2B</v>
          </cell>
        </row>
        <row r="293">
          <cell r="A293" t="str">
            <v>RUBEN</v>
          </cell>
          <cell r="B293" t="str">
            <v>1M98132</v>
          </cell>
          <cell r="C293" t="str">
            <v>OPERATOR TP</v>
          </cell>
        </row>
        <row r="294">
          <cell r="A294" t="str">
            <v>RUDI HUTABARAT</v>
          </cell>
          <cell r="B294" t="str">
            <v>1B95010</v>
          </cell>
          <cell r="C294" t="str">
            <v>ACTING GL</v>
          </cell>
        </row>
        <row r="295">
          <cell r="A295" t="str">
            <v>RUDI SAPUTRA</v>
          </cell>
          <cell r="B295">
            <v>6104403</v>
          </cell>
          <cell r="C295" t="str">
            <v>OPERATOR A2B</v>
          </cell>
        </row>
        <row r="296">
          <cell r="A296" t="str">
            <v>SAID AMAN</v>
          </cell>
          <cell r="B296" t="str">
            <v>1S04035</v>
          </cell>
          <cell r="C296" t="str">
            <v>OPERATOR TP</v>
          </cell>
        </row>
        <row r="297">
          <cell r="A297" t="str">
            <v>SAIFUL RAHMAN</v>
          </cell>
          <cell r="B297" t="str">
            <v>1M98155</v>
          </cell>
          <cell r="C297" t="str">
            <v>OPERATOR A2B</v>
          </cell>
        </row>
        <row r="298">
          <cell r="A298" t="str">
            <v>SAJIYANA</v>
          </cell>
          <cell r="B298">
            <v>6194098</v>
          </cell>
          <cell r="C298" t="str">
            <v>OPERATOR A2B</v>
          </cell>
        </row>
        <row r="299">
          <cell r="A299" t="str">
            <v>SAMIDI</v>
          </cell>
          <cell r="B299">
            <v>7291020</v>
          </cell>
          <cell r="C299" t="str">
            <v>OPERATOR A2B</v>
          </cell>
        </row>
        <row r="300">
          <cell r="A300" t="str">
            <v>SAMIRIN</v>
          </cell>
          <cell r="B300" t="str">
            <v>1M01121</v>
          </cell>
          <cell r="C300" t="str">
            <v>OPERATOR TP</v>
          </cell>
        </row>
        <row r="301">
          <cell r="A301" t="str">
            <v>SAMSUDIN DAMANIK</v>
          </cell>
          <cell r="B301">
            <v>8405109</v>
          </cell>
          <cell r="C301" t="str">
            <v>OPERATOR TP</v>
          </cell>
        </row>
        <row r="302">
          <cell r="A302" t="str">
            <v>SAMSUL HADI</v>
          </cell>
          <cell r="B302" t="str">
            <v>1M01120</v>
          </cell>
          <cell r="C302" t="str">
            <v>OPERATOR TP</v>
          </cell>
        </row>
        <row r="303">
          <cell r="A303" t="str">
            <v>SANTOSO</v>
          </cell>
          <cell r="B303" t="str">
            <v>1R96115</v>
          </cell>
          <cell r="C303" t="str">
            <v>OPERATOR TP</v>
          </cell>
        </row>
        <row r="304">
          <cell r="A304" t="str">
            <v>SAPRIANTO</v>
          </cell>
          <cell r="B304">
            <v>6104460</v>
          </cell>
          <cell r="C304" t="str">
            <v>PRODUCTION GL</v>
          </cell>
        </row>
        <row r="305">
          <cell r="A305" t="str">
            <v>SARBO</v>
          </cell>
          <cell r="B305">
            <v>7190003</v>
          </cell>
          <cell r="C305" t="str">
            <v>OPERATOR TP</v>
          </cell>
        </row>
        <row r="306">
          <cell r="A306" t="str">
            <v>SEKSIO TRIATMONO</v>
          </cell>
          <cell r="B306">
            <v>6105236</v>
          </cell>
          <cell r="C306" t="str">
            <v>OPERATOR A2B</v>
          </cell>
        </row>
        <row r="307">
          <cell r="A307" t="str">
            <v>SEPRIANSYAH</v>
          </cell>
          <cell r="B307">
            <v>8404324</v>
          </cell>
          <cell r="C307" t="str">
            <v>OPERATOR TP</v>
          </cell>
        </row>
        <row r="308">
          <cell r="A308" t="str">
            <v>SEPTIAN RATNOSARI</v>
          </cell>
          <cell r="B308">
            <v>6195077</v>
          </cell>
          <cell r="C308" t="str">
            <v>OPERATOR TP</v>
          </cell>
        </row>
        <row r="309">
          <cell r="A309" t="str">
            <v>SEPTO PROBO WIBOWO</v>
          </cell>
          <cell r="B309">
            <v>6104429</v>
          </cell>
          <cell r="C309" t="str">
            <v>OPERATOR TP</v>
          </cell>
        </row>
        <row r="310">
          <cell r="A310" t="str">
            <v>SERIUS KELANA</v>
          </cell>
          <cell r="B310" t="str">
            <v>1J93140</v>
          </cell>
          <cell r="C310" t="str">
            <v>OPERATOR TP</v>
          </cell>
        </row>
        <row r="311">
          <cell r="A311" t="str">
            <v>SETIADHI</v>
          </cell>
          <cell r="B311">
            <v>6106491</v>
          </cell>
          <cell r="C311" t="str">
            <v>OPERATOR TP</v>
          </cell>
        </row>
        <row r="312">
          <cell r="A312" t="str">
            <v>SISWANTO</v>
          </cell>
          <cell r="B312">
            <v>8404325</v>
          </cell>
          <cell r="C312" t="str">
            <v>OPERATOR TP</v>
          </cell>
        </row>
        <row r="313">
          <cell r="A313" t="str">
            <v>SLAMET</v>
          </cell>
          <cell r="B313">
            <v>6187036</v>
          </cell>
          <cell r="C313" t="str">
            <v>OPERATOR A2B</v>
          </cell>
        </row>
        <row r="314">
          <cell r="A314" t="str">
            <v>SLAMET</v>
          </cell>
          <cell r="B314">
            <v>6191088</v>
          </cell>
          <cell r="C314" t="str">
            <v>OPERATOR TP</v>
          </cell>
        </row>
        <row r="315">
          <cell r="A315" t="str">
            <v>SLAMET</v>
          </cell>
          <cell r="B315" t="str">
            <v>1K96054</v>
          </cell>
          <cell r="C315" t="str">
            <v>OPERATOR TP</v>
          </cell>
        </row>
        <row r="316">
          <cell r="A316" t="str">
            <v>SLAMET HARDIANTO</v>
          </cell>
          <cell r="B316">
            <v>6194272</v>
          </cell>
          <cell r="C316" t="str">
            <v>OPERATOR TP</v>
          </cell>
        </row>
        <row r="317">
          <cell r="A317" t="str">
            <v>SLAMET P</v>
          </cell>
          <cell r="B317">
            <v>6188033</v>
          </cell>
          <cell r="C317" t="str">
            <v>OPERATOR A2B</v>
          </cell>
        </row>
        <row r="318">
          <cell r="A318" t="str">
            <v>SLAMET SUNARYO</v>
          </cell>
          <cell r="B318">
            <v>187437</v>
          </cell>
          <cell r="C318" t="str">
            <v>OPERATOR A2B</v>
          </cell>
        </row>
        <row r="319">
          <cell r="A319" t="str">
            <v>SLAMET SUPRIANTO</v>
          </cell>
          <cell r="B319" t="str">
            <v>1S04022</v>
          </cell>
          <cell r="C319" t="str">
            <v>OPERATOR A2B</v>
          </cell>
        </row>
        <row r="320">
          <cell r="A320" t="str">
            <v>SOBASTINUS NAKU</v>
          </cell>
          <cell r="B320" t="str">
            <v>1M99004</v>
          </cell>
          <cell r="C320" t="str">
            <v>OPERATOR TP</v>
          </cell>
        </row>
        <row r="321">
          <cell r="A321" t="str">
            <v>SODIKUN</v>
          </cell>
          <cell r="B321">
            <v>190032</v>
          </cell>
          <cell r="C321" t="str">
            <v>OPERATOR A2B</v>
          </cell>
        </row>
        <row r="322">
          <cell r="A322" t="str">
            <v>SOLICHIN</v>
          </cell>
          <cell r="B322" t="str">
            <v>1M98064</v>
          </cell>
          <cell r="C322" t="str">
            <v>OPERATOR A2B</v>
          </cell>
        </row>
        <row r="323">
          <cell r="A323" t="str">
            <v>SOLIHIN</v>
          </cell>
          <cell r="B323">
            <v>6104404</v>
          </cell>
          <cell r="C323" t="str">
            <v>OPERATOR A2B</v>
          </cell>
        </row>
        <row r="324">
          <cell r="A324" t="str">
            <v>SRI HARYONO</v>
          </cell>
          <cell r="B324" t="str">
            <v>1B98014</v>
          </cell>
          <cell r="C324" t="str">
            <v>OPERATOR TP</v>
          </cell>
        </row>
        <row r="325">
          <cell r="A325" t="str">
            <v>SRI WIDODO</v>
          </cell>
          <cell r="B325">
            <v>6102021</v>
          </cell>
          <cell r="C325" t="str">
            <v>OPERATOR A2B</v>
          </cell>
        </row>
        <row r="326">
          <cell r="A326" t="str">
            <v>SRIYANTO</v>
          </cell>
          <cell r="B326" t="str">
            <v>1H95424</v>
          </cell>
          <cell r="C326" t="str">
            <v>OPERATOR TP</v>
          </cell>
        </row>
        <row r="327">
          <cell r="A327" t="str">
            <v>SUBAGYO</v>
          </cell>
          <cell r="B327">
            <v>6106183</v>
          </cell>
          <cell r="C327" t="str">
            <v>OPERATOR A2B</v>
          </cell>
        </row>
        <row r="328">
          <cell r="A328" t="str">
            <v>SUDARMADI</v>
          </cell>
          <cell r="B328">
            <v>6188024</v>
          </cell>
          <cell r="C328" t="str">
            <v>OPERATOR A2B</v>
          </cell>
        </row>
        <row r="329">
          <cell r="A329" t="str">
            <v>SUDARNO</v>
          </cell>
          <cell r="B329">
            <v>6194278</v>
          </cell>
          <cell r="C329" t="str">
            <v>OPERATOR A2B</v>
          </cell>
        </row>
        <row r="330">
          <cell r="A330" t="str">
            <v>SUDARTO</v>
          </cell>
          <cell r="B330">
            <v>6191171</v>
          </cell>
          <cell r="C330" t="str">
            <v>OPERATOR A2B</v>
          </cell>
        </row>
        <row r="331">
          <cell r="A331" t="str">
            <v>SUGIARTO</v>
          </cell>
          <cell r="B331" t="str">
            <v>1H06027</v>
          </cell>
          <cell r="C331" t="str">
            <v>OPERATOR A2B</v>
          </cell>
        </row>
        <row r="332">
          <cell r="A332" t="str">
            <v>SUGIONO</v>
          </cell>
          <cell r="B332" t="str">
            <v>1S01002</v>
          </cell>
          <cell r="C332" t="str">
            <v>OPERATOR TP</v>
          </cell>
        </row>
        <row r="333">
          <cell r="A333" t="str">
            <v>SUGITO</v>
          </cell>
          <cell r="B333" t="str">
            <v>1M98108</v>
          </cell>
          <cell r="C333" t="str">
            <v>OPERATOR TP</v>
          </cell>
        </row>
        <row r="334">
          <cell r="A334" t="str">
            <v>SUHARDI TARAPA</v>
          </cell>
          <cell r="B334" t="str">
            <v>1S03014</v>
          </cell>
          <cell r="C334" t="str">
            <v>OPERATOR TP</v>
          </cell>
        </row>
        <row r="335">
          <cell r="A335" t="str">
            <v>SUHARIANTO</v>
          </cell>
          <cell r="B335" t="str">
            <v>1R99079</v>
          </cell>
          <cell r="C335" t="str">
            <v>OPERATOR TP</v>
          </cell>
        </row>
        <row r="336">
          <cell r="A336" t="str">
            <v>SUHARTO</v>
          </cell>
          <cell r="B336">
            <v>7291030</v>
          </cell>
          <cell r="C336" t="str">
            <v>OPERATOR TP</v>
          </cell>
        </row>
        <row r="337">
          <cell r="A337" t="str">
            <v>SUHERI</v>
          </cell>
          <cell r="B337">
            <v>6197232</v>
          </cell>
          <cell r="C337" t="str">
            <v>OPERATOR A2B</v>
          </cell>
        </row>
        <row r="338">
          <cell r="A338" t="str">
            <v>SUJIMIN</v>
          </cell>
          <cell r="B338">
            <v>6104405</v>
          </cell>
          <cell r="C338" t="str">
            <v>OPERATOR A2B</v>
          </cell>
        </row>
        <row r="339">
          <cell r="A339" t="str">
            <v>SUKANAN</v>
          </cell>
          <cell r="B339" t="str">
            <v>1M01016</v>
          </cell>
          <cell r="C339" t="str">
            <v>OPERATOR A2B</v>
          </cell>
        </row>
        <row r="340">
          <cell r="A340" t="str">
            <v>SUKARYANTO</v>
          </cell>
          <cell r="B340">
            <v>6191044</v>
          </cell>
          <cell r="C340" t="str">
            <v>PIT SERVICE GL</v>
          </cell>
        </row>
        <row r="341">
          <cell r="A341" t="str">
            <v>SUKIN</v>
          </cell>
          <cell r="B341">
            <v>6188023</v>
          </cell>
          <cell r="C341" t="str">
            <v>OPERATOR TP</v>
          </cell>
        </row>
        <row r="342">
          <cell r="A342" t="str">
            <v>SUKIRNO</v>
          </cell>
          <cell r="B342" t="str">
            <v>1H04015</v>
          </cell>
          <cell r="C342" t="str">
            <v>OPERATOR A2B</v>
          </cell>
        </row>
        <row r="343">
          <cell r="A343" t="str">
            <v>SUKO RIADI</v>
          </cell>
          <cell r="B343" t="str">
            <v>1M98097</v>
          </cell>
          <cell r="C343" t="str">
            <v>OPERATOR TP</v>
          </cell>
        </row>
        <row r="344">
          <cell r="A344" t="str">
            <v>SUKRAN</v>
          </cell>
          <cell r="B344" t="str">
            <v>1M01074</v>
          </cell>
          <cell r="C344" t="str">
            <v>OPERATOR A2B</v>
          </cell>
        </row>
        <row r="345">
          <cell r="A345" t="str">
            <v>SUKRISNO</v>
          </cell>
          <cell r="B345">
            <v>7291035</v>
          </cell>
          <cell r="C345" t="str">
            <v>OPERATOR TP</v>
          </cell>
        </row>
        <row r="346">
          <cell r="A346" t="str">
            <v>SUKWAN</v>
          </cell>
          <cell r="B346">
            <v>6106064</v>
          </cell>
          <cell r="C346" t="str">
            <v>OPERATOR A2B</v>
          </cell>
        </row>
        <row r="347">
          <cell r="A347" t="str">
            <v>SUMINTO</v>
          </cell>
          <cell r="B347">
            <v>6192165</v>
          </cell>
          <cell r="C347" t="str">
            <v>OPERATOR TP</v>
          </cell>
        </row>
        <row r="348">
          <cell r="A348" t="str">
            <v>SUNARDI</v>
          </cell>
          <cell r="B348" t="str">
            <v>1M03004</v>
          </cell>
          <cell r="C348" t="str">
            <v>OPERATOR TP</v>
          </cell>
        </row>
        <row r="349">
          <cell r="A349" t="str">
            <v>SUNARDJO</v>
          </cell>
          <cell r="B349">
            <v>6192014</v>
          </cell>
          <cell r="C349" t="str">
            <v>PIT SERVICE GL</v>
          </cell>
        </row>
        <row r="350">
          <cell r="A350" t="str">
            <v>SUNARYO</v>
          </cell>
          <cell r="B350" t="str">
            <v>1R96175</v>
          </cell>
          <cell r="C350" t="str">
            <v>OPERATOR TP</v>
          </cell>
        </row>
        <row r="351">
          <cell r="A351" t="str">
            <v>SUPAKAT</v>
          </cell>
          <cell r="B351" t="str">
            <v>1M03024</v>
          </cell>
          <cell r="C351" t="str">
            <v>OPERATOR TP</v>
          </cell>
        </row>
        <row r="352">
          <cell r="A352" t="str">
            <v>SUPARDI</v>
          </cell>
          <cell r="B352" t="str">
            <v>1K91002</v>
          </cell>
          <cell r="C352" t="str">
            <v>OPERATOR TP</v>
          </cell>
        </row>
        <row r="353">
          <cell r="A353" t="str">
            <v>SUPARNO</v>
          </cell>
          <cell r="B353">
            <v>6187009</v>
          </cell>
          <cell r="C353" t="str">
            <v>OPERATOR TP</v>
          </cell>
        </row>
        <row r="354">
          <cell r="A354" t="str">
            <v>SUPRAPTO</v>
          </cell>
          <cell r="B354">
            <v>6195020</v>
          </cell>
          <cell r="C354" t="str">
            <v>OPERATOR A2B</v>
          </cell>
        </row>
        <row r="355">
          <cell r="A355" t="str">
            <v>SUPREH HANTONO</v>
          </cell>
          <cell r="B355">
            <v>6192101</v>
          </cell>
          <cell r="C355" t="str">
            <v>PRODUCTION GL</v>
          </cell>
        </row>
        <row r="356">
          <cell r="A356" t="str">
            <v>SUPRIADI</v>
          </cell>
          <cell r="B356" t="str">
            <v>1M01043</v>
          </cell>
          <cell r="C356" t="str">
            <v>OPERATOR TP</v>
          </cell>
        </row>
        <row r="357">
          <cell r="A357" t="str">
            <v>SUPRIADI SYAWAR</v>
          </cell>
          <cell r="B357" t="str">
            <v>1K96051</v>
          </cell>
          <cell r="C357" t="str">
            <v>OPERATOR TP</v>
          </cell>
        </row>
        <row r="358">
          <cell r="A358" t="str">
            <v>SUPRIYANTO</v>
          </cell>
          <cell r="B358">
            <v>6187025</v>
          </cell>
          <cell r="C358" t="str">
            <v>OPERATOR A2B</v>
          </cell>
        </row>
        <row r="359">
          <cell r="A359" t="str">
            <v>SUPRIYANTO</v>
          </cell>
          <cell r="B359" t="str">
            <v>1H04019</v>
          </cell>
          <cell r="C359" t="str">
            <v>OPERATOR A2B</v>
          </cell>
        </row>
        <row r="360">
          <cell r="A360" t="str">
            <v>SUPRIYO</v>
          </cell>
          <cell r="B360">
            <v>187086</v>
          </cell>
          <cell r="C360" t="str">
            <v>OPERATOR A2B</v>
          </cell>
        </row>
        <row r="361">
          <cell r="A361" t="str">
            <v>SUPRIYONO</v>
          </cell>
          <cell r="B361">
            <v>6106495</v>
          </cell>
          <cell r="C361" t="str">
            <v>OPERATOR TP</v>
          </cell>
        </row>
        <row r="362">
          <cell r="A362" t="str">
            <v>SURADI</v>
          </cell>
          <cell r="B362" t="str">
            <v>1H04014</v>
          </cell>
          <cell r="C362" t="str">
            <v>OPERATOR TP</v>
          </cell>
        </row>
        <row r="363">
          <cell r="A363" t="str">
            <v>SURYANTO</v>
          </cell>
          <cell r="B363" t="str">
            <v>1H06028</v>
          </cell>
          <cell r="C363" t="str">
            <v>OPERATOR A2B</v>
          </cell>
        </row>
        <row r="364">
          <cell r="A364" t="str">
            <v>SUSILO MANDATARIS</v>
          </cell>
          <cell r="B364" t="str">
            <v>1M03011</v>
          </cell>
          <cell r="C364" t="str">
            <v>OPERATOR TP</v>
          </cell>
        </row>
        <row r="365">
          <cell r="A365" t="str">
            <v>SUTARNO</v>
          </cell>
          <cell r="B365">
            <v>6105450</v>
          </cell>
          <cell r="C365" t="str">
            <v>OPERATOR A2B</v>
          </cell>
        </row>
        <row r="366">
          <cell r="A366" t="str">
            <v>SUTARNO</v>
          </cell>
          <cell r="B366">
            <v>6199004</v>
          </cell>
          <cell r="C366" t="str">
            <v>PRODUCTION GL</v>
          </cell>
        </row>
        <row r="367">
          <cell r="A367" t="str">
            <v>SUTIKNO</v>
          </cell>
          <cell r="B367">
            <v>6106306</v>
          </cell>
          <cell r="C367" t="str">
            <v>OPERATOR TP</v>
          </cell>
        </row>
        <row r="368">
          <cell r="A368" t="str">
            <v>SUTRESNO</v>
          </cell>
          <cell r="B368">
            <v>6105237</v>
          </cell>
          <cell r="C368" t="str">
            <v>OPERATOR TP</v>
          </cell>
        </row>
        <row r="369">
          <cell r="A369" t="str">
            <v>SUTRISNO WIDODO</v>
          </cell>
          <cell r="B369">
            <v>6192131</v>
          </cell>
          <cell r="C369" t="str">
            <v>PIT SERVICE SECT. HEAD</v>
          </cell>
        </row>
        <row r="370">
          <cell r="A370" t="str">
            <v>SUWANDI</v>
          </cell>
          <cell r="B370">
            <v>180207</v>
          </cell>
          <cell r="C370" t="str">
            <v>PRODUCTION GL</v>
          </cell>
        </row>
        <row r="371">
          <cell r="A371" t="str">
            <v>SUWANDI</v>
          </cell>
          <cell r="B371">
            <v>8404153</v>
          </cell>
          <cell r="C371" t="str">
            <v>OPERATOR TP</v>
          </cell>
        </row>
        <row r="372">
          <cell r="A372" t="str">
            <v>SUWANTO</v>
          </cell>
          <cell r="B372" t="str">
            <v>1R97209</v>
          </cell>
          <cell r="C372" t="str">
            <v>OPERATOR TP</v>
          </cell>
        </row>
        <row r="373">
          <cell r="A373" t="str">
            <v>SUWARDI</v>
          </cell>
          <cell r="B373">
            <v>182316</v>
          </cell>
          <cell r="C373" t="str">
            <v>PRODUCTION DEPT. HEAD</v>
          </cell>
        </row>
        <row r="374">
          <cell r="A374" t="str">
            <v>SUYADI</v>
          </cell>
          <cell r="B374" t="str">
            <v>1M01019</v>
          </cell>
          <cell r="C374" t="str">
            <v>OPERATOR TP</v>
          </cell>
        </row>
        <row r="375">
          <cell r="A375" t="str">
            <v>SUYANTO 1M</v>
          </cell>
          <cell r="B375" t="str">
            <v>1M04015</v>
          </cell>
          <cell r="C375" t="str">
            <v>OPERATOR TP</v>
          </cell>
        </row>
        <row r="376">
          <cell r="A376" t="str">
            <v>SUYANTO 1R</v>
          </cell>
          <cell r="B376" t="str">
            <v>1R96250</v>
          </cell>
          <cell r="C376" t="str">
            <v>OPERATOR TP</v>
          </cell>
        </row>
        <row r="377">
          <cell r="A377" t="str">
            <v>SUYATNO</v>
          </cell>
          <cell r="B377" t="str">
            <v>1M98120</v>
          </cell>
          <cell r="C377" t="str">
            <v>OPERATOR A2B</v>
          </cell>
        </row>
        <row r="378">
          <cell r="A378" t="str">
            <v>SUYONO</v>
          </cell>
          <cell r="B378">
            <v>6106307</v>
          </cell>
          <cell r="C378" t="str">
            <v>OPERATOR TP</v>
          </cell>
        </row>
        <row r="379">
          <cell r="A379" t="str">
            <v>SYACHRUL</v>
          </cell>
          <cell r="B379" t="str">
            <v>1H04017</v>
          </cell>
          <cell r="C379" t="str">
            <v>OPERATOR TP</v>
          </cell>
        </row>
        <row r="380">
          <cell r="A380" t="str">
            <v>SYAFRIAL</v>
          </cell>
          <cell r="B380">
            <v>6194198</v>
          </cell>
          <cell r="C380" t="str">
            <v>OPERATOR TP</v>
          </cell>
        </row>
        <row r="381">
          <cell r="A381" t="str">
            <v>SYAHLI</v>
          </cell>
          <cell r="B381" t="str">
            <v>1M03022</v>
          </cell>
          <cell r="C381" t="str">
            <v>OPERATOR TP</v>
          </cell>
        </row>
        <row r="382">
          <cell r="A382" t="str">
            <v>SYAHRUL</v>
          </cell>
          <cell r="B382">
            <v>6194175</v>
          </cell>
          <cell r="C382" t="str">
            <v>OPERATOR TP</v>
          </cell>
        </row>
        <row r="383">
          <cell r="A383" t="str">
            <v>SYAHWAN</v>
          </cell>
          <cell r="B383" t="str">
            <v>1K93077</v>
          </cell>
          <cell r="C383" t="str">
            <v>OPERATOR TP</v>
          </cell>
        </row>
        <row r="384">
          <cell r="A384" t="str">
            <v>SYAIFUL ROHMAN</v>
          </cell>
          <cell r="B384">
            <v>6106496</v>
          </cell>
          <cell r="C384" t="str">
            <v>OPERATOR TP</v>
          </cell>
        </row>
        <row r="385">
          <cell r="A385" t="str">
            <v>SYAMSUDIN</v>
          </cell>
          <cell r="B385" t="str">
            <v>1M98119</v>
          </cell>
          <cell r="C385" t="str">
            <v>OPERATOR A2B</v>
          </cell>
        </row>
        <row r="386">
          <cell r="A386" t="str">
            <v>SYAMSUL EFFENDI</v>
          </cell>
          <cell r="B386">
            <v>8405318</v>
          </cell>
          <cell r="C386" t="str">
            <v>OPERATOR TP</v>
          </cell>
        </row>
        <row r="387">
          <cell r="A387" t="str">
            <v>SYARIFUDDIN</v>
          </cell>
          <cell r="B387" t="str">
            <v>1S02002</v>
          </cell>
          <cell r="C387" t="str">
            <v>OPERATOR TP</v>
          </cell>
        </row>
        <row r="388">
          <cell r="A388" t="str">
            <v>SYARIPUDIN</v>
          </cell>
          <cell r="B388" t="str">
            <v>1K96037</v>
          </cell>
          <cell r="C388" t="str">
            <v>OPERATOR TP</v>
          </cell>
        </row>
        <row r="389">
          <cell r="A389" t="str">
            <v>SYOFYAN</v>
          </cell>
          <cell r="B389">
            <v>7291050</v>
          </cell>
          <cell r="C389" t="str">
            <v>OPERATOR TP</v>
          </cell>
        </row>
        <row r="390">
          <cell r="A390" t="str">
            <v>SYUHEFDI</v>
          </cell>
          <cell r="B390">
            <v>6194271</v>
          </cell>
          <cell r="C390" t="str">
            <v>OPERATOR TP</v>
          </cell>
        </row>
        <row r="391">
          <cell r="A391" t="str">
            <v>TAMAT</v>
          </cell>
          <cell r="B391">
            <v>6195038</v>
          </cell>
          <cell r="C391" t="str">
            <v>PRODUCTION GL</v>
          </cell>
        </row>
        <row r="392">
          <cell r="A392" t="str">
            <v>TANDI MANARU</v>
          </cell>
          <cell r="B392">
            <v>8405184</v>
          </cell>
          <cell r="C392" t="str">
            <v>OPERATOR TP</v>
          </cell>
        </row>
        <row r="393">
          <cell r="A393" t="str">
            <v>TANTO HADI</v>
          </cell>
          <cell r="B393" t="str">
            <v>1H04012</v>
          </cell>
          <cell r="C393" t="str">
            <v>OPERATOR TP</v>
          </cell>
        </row>
        <row r="394">
          <cell r="A394" t="str">
            <v>TARIO MASUJI</v>
          </cell>
          <cell r="B394">
            <v>6105309</v>
          </cell>
          <cell r="C394" t="str">
            <v>OPERATOR TP</v>
          </cell>
        </row>
        <row r="395">
          <cell r="A395" t="str">
            <v>TAUFIK</v>
          </cell>
          <cell r="B395" t="str">
            <v>1R99081</v>
          </cell>
          <cell r="C395" t="str">
            <v>OPERATOR TP</v>
          </cell>
        </row>
        <row r="396">
          <cell r="A396" t="str">
            <v>TAUFIK ASAF</v>
          </cell>
          <cell r="B396" t="str">
            <v>1H06001</v>
          </cell>
          <cell r="C396" t="str">
            <v>OPERATOR A2B</v>
          </cell>
        </row>
        <row r="397">
          <cell r="A397" t="str">
            <v>TAUFIK HIDAYAT</v>
          </cell>
          <cell r="B397" t="str">
            <v>1C92003</v>
          </cell>
          <cell r="C397" t="str">
            <v>OPERATOR TP</v>
          </cell>
        </row>
        <row r="398">
          <cell r="A398" t="str">
            <v>TEDI NURDIANSYAH</v>
          </cell>
          <cell r="B398">
            <v>6106188</v>
          </cell>
          <cell r="C398" t="str">
            <v>OPERATOR A2B</v>
          </cell>
        </row>
        <row r="399">
          <cell r="A399" t="str">
            <v>TEGUH SANTOSA</v>
          </cell>
          <cell r="B399">
            <v>6106189</v>
          </cell>
          <cell r="C399" t="str">
            <v>OPERATOR A2B</v>
          </cell>
        </row>
        <row r="400">
          <cell r="A400" t="str">
            <v>TEO TALIMBUNG</v>
          </cell>
          <cell r="B400" t="str">
            <v>1F00001</v>
          </cell>
          <cell r="C400" t="str">
            <v>OPERATOR TP</v>
          </cell>
        </row>
        <row r="401">
          <cell r="A401" t="str">
            <v>TIMBUL SUYANTO</v>
          </cell>
          <cell r="B401">
            <v>6196138</v>
          </cell>
          <cell r="C401" t="str">
            <v>OPERATOR TP</v>
          </cell>
        </row>
        <row r="402">
          <cell r="A402" t="str">
            <v>TOBA S.CO</v>
          </cell>
          <cell r="B402">
            <v>6105292</v>
          </cell>
          <cell r="C402" t="str">
            <v>OPERATOR A2B</v>
          </cell>
        </row>
        <row r="403">
          <cell r="A403" t="str">
            <v>TOFAN ARI YUANTO</v>
          </cell>
          <cell r="B403" t="str">
            <v>1H06029</v>
          </cell>
          <cell r="C403" t="str">
            <v>OPERATOR A2B</v>
          </cell>
        </row>
        <row r="404">
          <cell r="A404" t="str">
            <v>TOMI HART LEGI</v>
          </cell>
          <cell r="B404" t="str">
            <v>1S03017</v>
          </cell>
          <cell r="C404" t="str">
            <v>OPERATOR TP</v>
          </cell>
        </row>
        <row r="405">
          <cell r="A405" t="str">
            <v>TONDO JIHARTO</v>
          </cell>
          <cell r="B405" t="str">
            <v>1R96148</v>
          </cell>
          <cell r="C405" t="str">
            <v>OPERATOR TP</v>
          </cell>
        </row>
        <row r="406">
          <cell r="A406" t="str">
            <v>TOTO</v>
          </cell>
          <cell r="B406">
            <v>6105451</v>
          </cell>
          <cell r="C406" t="str">
            <v>OPERATOR A2B</v>
          </cell>
        </row>
        <row r="407">
          <cell r="A407" t="str">
            <v>TRI PURNOMO</v>
          </cell>
          <cell r="B407" t="str">
            <v>1H04013</v>
          </cell>
          <cell r="C407" t="str">
            <v>OPERATOR A2B</v>
          </cell>
        </row>
        <row r="408">
          <cell r="A408" t="str">
            <v>TRI WIDODO</v>
          </cell>
          <cell r="B408" t="str">
            <v>1M03019</v>
          </cell>
          <cell r="C408" t="str">
            <v>OPERATOR TP</v>
          </cell>
        </row>
        <row r="409">
          <cell r="A409" t="str">
            <v>TRI YONO</v>
          </cell>
          <cell r="B409" t="str">
            <v>1H07012</v>
          </cell>
          <cell r="C409" t="str">
            <v>OPERATOR TP</v>
          </cell>
        </row>
        <row r="410">
          <cell r="A410" t="str">
            <v>TRIYANTO</v>
          </cell>
          <cell r="B410">
            <v>6105486</v>
          </cell>
          <cell r="C410" t="str">
            <v>OPERATOR TP</v>
          </cell>
        </row>
        <row r="411">
          <cell r="A411" t="str">
            <v>TRIYONO</v>
          </cell>
          <cell r="B411">
            <v>6105459</v>
          </cell>
          <cell r="C411" t="str">
            <v>OPERATOR A2B</v>
          </cell>
        </row>
        <row r="412">
          <cell r="A412" t="str">
            <v>TUKIMIN</v>
          </cell>
          <cell r="B412">
            <v>6105294</v>
          </cell>
          <cell r="C412" t="str">
            <v>OPERATOR A2B</v>
          </cell>
        </row>
        <row r="413">
          <cell r="A413" t="str">
            <v>UCE BADRUDIN</v>
          </cell>
          <cell r="B413">
            <v>6192019</v>
          </cell>
          <cell r="C413" t="str">
            <v>OPERATOR A2B</v>
          </cell>
        </row>
        <row r="414">
          <cell r="A414" t="str">
            <v>UNTUNG</v>
          </cell>
          <cell r="B414" t="str">
            <v>1K96074</v>
          </cell>
          <cell r="C414" t="str">
            <v>OPERATOR TP</v>
          </cell>
        </row>
        <row r="415">
          <cell r="A415" t="str">
            <v>USERON</v>
          </cell>
          <cell r="B415">
            <v>6195031</v>
          </cell>
          <cell r="C415" t="str">
            <v>OPERATOR A2B</v>
          </cell>
        </row>
        <row r="416">
          <cell r="A416" t="str">
            <v>WAGIMIN</v>
          </cell>
          <cell r="B416" t="str">
            <v>1K92904</v>
          </cell>
          <cell r="C416" t="str">
            <v>OPERATOR TP</v>
          </cell>
        </row>
        <row r="417">
          <cell r="A417" t="str">
            <v>WAHYU DWI MURDIYANTO</v>
          </cell>
          <cell r="B417">
            <v>6106312</v>
          </cell>
          <cell r="C417" t="str">
            <v>OPERATOR TP</v>
          </cell>
        </row>
        <row r="418">
          <cell r="A418" t="str">
            <v>WAHYU HIDAYAT</v>
          </cell>
          <cell r="B418" t="str">
            <v>1H04034</v>
          </cell>
          <cell r="C418" t="str">
            <v>OPERATOR A2B</v>
          </cell>
        </row>
        <row r="419">
          <cell r="A419" t="str">
            <v>WAHYU SETIONO</v>
          </cell>
          <cell r="B419">
            <v>6106500</v>
          </cell>
          <cell r="C419" t="str">
            <v>OPERATOR TP</v>
          </cell>
        </row>
        <row r="420">
          <cell r="A420" t="str">
            <v>WAHYU TRI WIDYATMOKO</v>
          </cell>
          <cell r="B420">
            <v>6104430</v>
          </cell>
          <cell r="C420" t="str">
            <v>OPERATOR TP</v>
          </cell>
        </row>
        <row r="421">
          <cell r="A421" t="str">
            <v>WAHYUDI</v>
          </cell>
          <cell r="B421" t="str">
            <v>1S01019</v>
          </cell>
          <cell r="C421" t="str">
            <v>OPERATOR TP</v>
          </cell>
        </row>
        <row r="422">
          <cell r="A422" t="str">
            <v>WARJONO</v>
          </cell>
          <cell r="B422">
            <v>8404326</v>
          </cell>
          <cell r="C422" t="str">
            <v>OPERATOR A2B</v>
          </cell>
        </row>
        <row r="423">
          <cell r="A423" t="str">
            <v>WASIS I</v>
          </cell>
          <cell r="B423">
            <v>6191068</v>
          </cell>
          <cell r="C423" t="str">
            <v>OPERATOR TP</v>
          </cell>
        </row>
        <row r="424">
          <cell r="A424" t="str">
            <v>WAYONG TEMME</v>
          </cell>
          <cell r="B424" t="str">
            <v>1F96026</v>
          </cell>
          <cell r="C424" t="str">
            <v>OPERATOR TP</v>
          </cell>
        </row>
        <row r="425">
          <cell r="A425" t="str">
            <v>WIKAMTO</v>
          </cell>
          <cell r="B425">
            <v>187166</v>
          </cell>
          <cell r="C425" t="str">
            <v>OPERATOR A2B</v>
          </cell>
        </row>
        <row r="426">
          <cell r="A426" t="str">
            <v>WINARTO</v>
          </cell>
          <cell r="B426">
            <v>6188032</v>
          </cell>
          <cell r="C426" t="str">
            <v>OPERATOR A2B</v>
          </cell>
        </row>
        <row r="427">
          <cell r="A427" t="str">
            <v>YAN ALEN DWI CAHYONO</v>
          </cell>
          <cell r="B427">
            <v>6106502</v>
          </cell>
          <cell r="C427" t="str">
            <v>OPERATOR TP</v>
          </cell>
        </row>
        <row r="428">
          <cell r="A428" t="str">
            <v>YASIKIN</v>
          </cell>
          <cell r="B428">
            <v>6196217</v>
          </cell>
          <cell r="C428" t="str">
            <v>OPERATOR TP</v>
          </cell>
        </row>
        <row r="429">
          <cell r="A429" t="str">
            <v>YOEPHI SUSHANTO</v>
          </cell>
          <cell r="B429">
            <v>6106198</v>
          </cell>
          <cell r="C429" t="str">
            <v>OPERATOR A2B</v>
          </cell>
        </row>
        <row r="430">
          <cell r="A430" t="str">
            <v>YOHANES TRIANTO NUGROHO</v>
          </cell>
          <cell r="B430">
            <v>6102022</v>
          </cell>
          <cell r="C430" t="str">
            <v>OPERATOR A2B</v>
          </cell>
        </row>
        <row r="431">
          <cell r="A431" t="str">
            <v>YOHANIS MANGASI</v>
          </cell>
          <cell r="B431">
            <v>8405222</v>
          </cell>
          <cell r="C431" t="str">
            <v>OPERATOR TP</v>
          </cell>
        </row>
        <row r="432">
          <cell r="A432" t="str">
            <v>YOHANIS TIMANG</v>
          </cell>
          <cell r="B432">
            <v>8405130</v>
          </cell>
          <cell r="C432" t="str">
            <v>OPERATOR TP</v>
          </cell>
        </row>
        <row r="433">
          <cell r="A433" t="str">
            <v>YUDHI SETIAWAN</v>
          </cell>
          <cell r="B433">
            <v>6106316</v>
          </cell>
          <cell r="C433" t="str">
            <v>OPERATOR TP</v>
          </cell>
        </row>
        <row r="434">
          <cell r="A434" t="str">
            <v>YULAGUSTIAN JULIDAR</v>
          </cell>
          <cell r="B434" t="str">
            <v>1M03020</v>
          </cell>
          <cell r="C434" t="str">
            <v>OPERATOR TP</v>
          </cell>
        </row>
        <row r="435">
          <cell r="A435" t="str">
            <v>YULIANTO</v>
          </cell>
          <cell r="B435">
            <v>6106504</v>
          </cell>
          <cell r="C435" t="str">
            <v>OPERATOR TP</v>
          </cell>
        </row>
        <row r="436">
          <cell r="A436" t="str">
            <v>YULIANUS RANDO</v>
          </cell>
          <cell r="B436" t="str">
            <v>1M03013</v>
          </cell>
          <cell r="C436" t="str">
            <v>OPERATOR TP</v>
          </cell>
        </row>
        <row r="437">
          <cell r="A437" t="str">
            <v>YULIANUS SARONDA</v>
          </cell>
          <cell r="B437" t="str">
            <v>1S04029</v>
          </cell>
          <cell r="C437" t="str">
            <v>OPERATOR TP</v>
          </cell>
        </row>
        <row r="438">
          <cell r="A438" t="str">
            <v>YULIUS ARUNG</v>
          </cell>
          <cell r="B438">
            <v>8405274</v>
          </cell>
          <cell r="C438" t="str">
            <v>OPERATOR TP</v>
          </cell>
        </row>
        <row r="439">
          <cell r="A439" t="str">
            <v>YUNI AMRIZAL</v>
          </cell>
          <cell r="B439" t="str">
            <v>1K96105</v>
          </cell>
          <cell r="C439" t="str">
            <v>OPERATOR TP</v>
          </cell>
        </row>
        <row r="440">
          <cell r="A440" t="str">
            <v>YUSAK TODINGAN</v>
          </cell>
          <cell r="B440">
            <v>8405218</v>
          </cell>
          <cell r="C440" t="str">
            <v>OPERATOR TP</v>
          </cell>
        </row>
        <row r="441">
          <cell r="A441" t="str">
            <v>YUSRAN SANGGU</v>
          </cell>
          <cell r="B441" t="str">
            <v>1S01031</v>
          </cell>
          <cell r="C441" t="str">
            <v>OPERATOR TP</v>
          </cell>
        </row>
        <row r="442">
          <cell r="A442" t="str">
            <v>YUSUF SUYANTOHADI</v>
          </cell>
          <cell r="B442">
            <v>6194211</v>
          </cell>
          <cell r="C442" t="str">
            <v>ACTING GL</v>
          </cell>
        </row>
        <row r="443">
          <cell r="A443" t="str">
            <v>ZULKIFLI SITINJAK</v>
          </cell>
          <cell r="B443">
            <v>6197229</v>
          </cell>
          <cell r="C443" t="str">
            <v>PRODUCTION GL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5">
          <cell r="B5"/>
        </row>
      </sheetData>
      <sheetData sheetId="38"/>
      <sheetData sheetId="39"/>
      <sheetData sheetId="40" refreshError="1"/>
      <sheetData sheetId="4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ji"/>
      <sheetName val="Slip Gaji"/>
      <sheetName val="Inc Hari Raya"/>
      <sheetName val="Gaji yg dibayar"/>
      <sheetName val="Gaji Transfer"/>
      <sheetName val="Gaji Cash"/>
      <sheetName val="Rekap"/>
      <sheetName val="Rincian"/>
    </sheetNames>
    <sheetDataSet>
      <sheetData sheetId="0" refreshError="1">
        <row r="8">
          <cell r="A8">
            <v>1</v>
          </cell>
          <cell r="B8" t="str">
            <v>SM2-KJA0251</v>
          </cell>
          <cell r="C8" t="str">
            <v>MAYONG SAPUTU</v>
          </cell>
          <cell r="D8" t="str">
            <v>Leading</v>
          </cell>
          <cell r="E8" t="str">
            <v>Produksi</v>
          </cell>
          <cell r="F8">
            <v>39488</v>
          </cell>
          <cell r="G8" t="str">
            <v>M-1</v>
          </cell>
          <cell r="H8" t="str">
            <v>1152040748</v>
          </cell>
          <cell r="I8">
            <v>3680000</v>
          </cell>
          <cell r="J8">
            <v>32000</v>
          </cell>
          <cell r="M8">
            <v>30</v>
          </cell>
          <cell r="N8">
            <v>29</v>
          </cell>
          <cell r="O8">
            <v>159.5</v>
          </cell>
          <cell r="P8">
            <v>0</v>
          </cell>
          <cell r="Q8">
            <v>3680000</v>
          </cell>
          <cell r="R8">
            <v>928000</v>
          </cell>
          <cell r="S8">
            <v>3392832</v>
          </cell>
          <cell r="T8">
            <v>8000832</v>
          </cell>
          <cell r="V8">
            <v>210000</v>
          </cell>
          <cell r="W8">
            <v>8210832</v>
          </cell>
          <cell r="X8">
            <v>283360</v>
          </cell>
          <cell r="Y8">
            <v>8494192</v>
          </cell>
          <cell r="Z8">
            <v>108000</v>
          </cell>
          <cell r="AA8" t="str">
            <v>M-1</v>
          </cell>
          <cell r="AB8">
            <v>1540000</v>
          </cell>
          <cell r="AC8">
            <v>73600</v>
          </cell>
          <cell r="AD8">
            <v>81271104</v>
          </cell>
          <cell r="AE8">
            <v>2500000</v>
          </cell>
          <cell r="AF8">
            <v>4690665.5999999996</v>
          </cell>
          <cell r="AG8">
            <v>0</v>
          </cell>
          <cell r="AI8">
            <v>599222</v>
          </cell>
          <cell r="AJ8">
            <v>73600</v>
          </cell>
          <cell r="AK8">
            <v>672822</v>
          </cell>
          <cell r="AL8">
            <v>7538000</v>
          </cell>
          <cell r="AM8">
            <v>0</v>
          </cell>
          <cell r="AO8">
            <v>0</v>
          </cell>
          <cell r="AU8">
            <v>0</v>
          </cell>
          <cell r="AV8">
            <v>0</v>
          </cell>
          <cell r="AW8">
            <v>7538000</v>
          </cell>
        </row>
        <row r="9">
          <cell r="A9">
            <v>2</v>
          </cell>
          <cell r="B9" t="str">
            <v>SM2-KJA0196</v>
          </cell>
          <cell r="C9" t="str">
            <v>SAIDILLAH</v>
          </cell>
          <cell r="D9" t="str">
            <v>Leading</v>
          </cell>
          <cell r="E9" t="str">
            <v>Produksi</v>
          </cell>
          <cell r="F9">
            <v>39449</v>
          </cell>
          <cell r="G9" t="str">
            <v>M-3</v>
          </cell>
          <cell r="H9" t="str">
            <v>1152037968</v>
          </cell>
          <cell r="I9">
            <v>3680000</v>
          </cell>
          <cell r="J9">
            <v>32000</v>
          </cell>
          <cell r="M9">
            <v>30</v>
          </cell>
          <cell r="N9">
            <v>27</v>
          </cell>
          <cell r="O9">
            <v>87.5</v>
          </cell>
          <cell r="P9">
            <v>0</v>
          </cell>
          <cell r="Q9">
            <v>3680000</v>
          </cell>
          <cell r="R9">
            <v>864000</v>
          </cell>
          <cell r="S9">
            <v>1861272</v>
          </cell>
          <cell r="T9">
            <v>6405272</v>
          </cell>
          <cell r="V9">
            <v>0</v>
          </cell>
          <cell r="W9">
            <v>6405272</v>
          </cell>
          <cell r="X9">
            <v>283360</v>
          </cell>
          <cell r="Y9">
            <v>6688632</v>
          </cell>
          <cell r="Z9">
            <v>108000</v>
          </cell>
          <cell r="AA9" t="str">
            <v>M-3</v>
          </cell>
          <cell r="AB9">
            <v>1760000</v>
          </cell>
          <cell r="AC9">
            <v>73600</v>
          </cell>
          <cell r="AD9">
            <v>56964384</v>
          </cell>
          <cell r="AE9">
            <v>2500000</v>
          </cell>
          <cell r="AF9">
            <v>1044657.6</v>
          </cell>
          <cell r="AG9">
            <v>0</v>
          </cell>
          <cell r="AI9">
            <v>295388</v>
          </cell>
          <cell r="AJ9">
            <v>73600</v>
          </cell>
          <cell r="AK9">
            <v>368988</v>
          </cell>
          <cell r="AL9">
            <v>6036300</v>
          </cell>
          <cell r="AM9">
            <v>0</v>
          </cell>
          <cell r="AO9">
            <v>0</v>
          </cell>
          <cell r="AU9">
            <v>0</v>
          </cell>
          <cell r="AV9">
            <v>0</v>
          </cell>
          <cell r="AW9">
            <v>6036300</v>
          </cell>
        </row>
        <row r="10">
          <cell r="A10">
            <v>3</v>
          </cell>
          <cell r="B10" t="str">
            <v>SM2-KJA0297</v>
          </cell>
          <cell r="C10" t="str">
            <v>ARDIANSYAH</v>
          </cell>
          <cell r="D10" t="str">
            <v>Leading</v>
          </cell>
          <cell r="E10" t="str">
            <v>Produksi</v>
          </cell>
          <cell r="F10">
            <v>39638</v>
          </cell>
          <cell r="G10" t="str">
            <v>M-3</v>
          </cell>
          <cell r="H10" t="str">
            <v>1152068774</v>
          </cell>
          <cell r="I10">
            <v>3680000</v>
          </cell>
          <cell r="J10">
            <v>32000</v>
          </cell>
          <cell r="M10">
            <v>28</v>
          </cell>
          <cell r="N10">
            <v>25</v>
          </cell>
          <cell r="O10">
            <v>80.5</v>
          </cell>
          <cell r="P10">
            <v>2</v>
          </cell>
          <cell r="Q10">
            <v>3385600</v>
          </cell>
          <cell r="R10">
            <v>800000</v>
          </cell>
          <cell r="S10">
            <v>1712370</v>
          </cell>
          <cell r="T10">
            <v>5897970</v>
          </cell>
          <cell r="V10">
            <v>0</v>
          </cell>
          <cell r="W10">
            <v>5897970</v>
          </cell>
          <cell r="X10">
            <v>283360</v>
          </cell>
          <cell r="Y10">
            <v>6181330</v>
          </cell>
          <cell r="Z10">
            <v>108000</v>
          </cell>
          <cell r="AA10" t="str">
            <v>M-3</v>
          </cell>
          <cell r="AB10">
            <v>1760000</v>
          </cell>
          <cell r="AC10">
            <v>73600</v>
          </cell>
          <cell r="AD10">
            <v>50876760</v>
          </cell>
          <cell r="AE10">
            <v>2500000</v>
          </cell>
          <cell r="AF10">
            <v>131514</v>
          </cell>
          <cell r="AG10">
            <v>0</v>
          </cell>
          <cell r="AI10">
            <v>219292</v>
          </cell>
          <cell r="AJ10">
            <v>73600</v>
          </cell>
          <cell r="AK10">
            <v>292892</v>
          </cell>
          <cell r="AL10">
            <v>5605100</v>
          </cell>
          <cell r="AM10">
            <v>0</v>
          </cell>
          <cell r="AO10">
            <v>0</v>
          </cell>
          <cell r="AU10">
            <v>0</v>
          </cell>
          <cell r="AV10">
            <v>0</v>
          </cell>
          <cell r="AW10">
            <v>5605100</v>
          </cell>
        </row>
        <row r="11">
          <cell r="A11">
            <v>4</v>
          </cell>
          <cell r="B11" t="str">
            <v>SM2-KJA0336</v>
          </cell>
          <cell r="C11" t="str">
            <v>AMAR MA'RUF</v>
          </cell>
          <cell r="D11" t="str">
            <v>Leading 2</v>
          </cell>
          <cell r="E11" t="str">
            <v>Produksi</v>
          </cell>
          <cell r="F11">
            <v>39792</v>
          </cell>
          <cell r="G11" t="str">
            <v>M-0</v>
          </cell>
          <cell r="H11" t="str">
            <v>1152056075</v>
          </cell>
          <cell r="I11">
            <v>2480000</v>
          </cell>
          <cell r="J11">
            <v>32000</v>
          </cell>
          <cell r="K11">
            <v>300000</v>
          </cell>
          <cell r="M11">
            <v>30</v>
          </cell>
          <cell r="N11">
            <v>27</v>
          </cell>
          <cell r="O11">
            <v>134.5</v>
          </cell>
          <cell r="P11">
            <v>0</v>
          </cell>
          <cell r="Q11">
            <v>2480000</v>
          </cell>
          <cell r="R11">
            <v>864000</v>
          </cell>
          <cell r="S11">
            <v>1928092</v>
          </cell>
          <cell r="T11">
            <v>5272092</v>
          </cell>
          <cell r="U11">
            <v>80000</v>
          </cell>
          <cell r="V11">
            <v>180000</v>
          </cell>
          <cell r="W11">
            <v>5832092</v>
          </cell>
          <cell r="X11">
            <v>190960</v>
          </cell>
          <cell r="Y11">
            <v>6023052</v>
          </cell>
          <cell r="Z11">
            <v>108000</v>
          </cell>
          <cell r="AA11" t="str">
            <v>M-0</v>
          </cell>
          <cell r="AB11">
            <v>1430000</v>
          </cell>
          <cell r="AC11">
            <v>49600</v>
          </cell>
          <cell r="AD11">
            <v>53225424</v>
          </cell>
          <cell r="AE11">
            <v>2500000</v>
          </cell>
          <cell r="AF11">
            <v>483813.6</v>
          </cell>
          <cell r="AG11">
            <v>0</v>
          </cell>
          <cell r="AI11">
            <v>248651</v>
          </cell>
          <cell r="AJ11">
            <v>49600</v>
          </cell>
          <cell r="AK11">
            <v>298251</v>
          </cell>
          <cell r="AL11">
            <v>5533800</v>
          </cell>
          <cell r="AM11">
            <v>0</v>
          </cell>
          <cell r="AO11">
            <v>112000</v>
          </cell>
          <cell r="AU11">
            <v>0</v>
          </cell>
          <cell r="AV11">
            <v>112000</v>
          </cell>
          <cell r="AW11">
            <v>5421800</v>
          </cell>
        </row>
        <row r="12">
          <cell r="A12">
            <v>5</v>
          </cell>
          <cell r="B12" t="str">
            <v>SM2-KJA0417</v>
          </cell>
          <cell r="C12" t="str">
            <v>SAHRUL</v>
          </cell>
          <cell r="D12" t="str">
            <v>Leading 2</v>
          </cell>
          <cell r="E12" t="str">
            <v>Produksi</v>
          </cell>
          <cell r="F12">
            <v>39937</v>
          </cell>
          <cell r="G12" t="str">
            <v>M-3</v>
          </cell>
          <cell r="H12" t="str">
            <v>1152020666</v>
          </cell>
          <cell r="I12">
            <v>2480000</v>
          </cell>
          <cell r="J12">
            <v>32000</v>
          </cell>
          <cell r="K12">
            <v>300000</v>
          </cell>
          <cell r="M12">
            <v>29</v>
          </cell>
          <cell r="N12">
            <v>18</v>
          </cell>
          <cell r="O12">
            <v>82</v>
          </cell>
          <cell r="P12">
            <v>1</v>
          </cell>
          <cell r="Q12">
            <v>2380800</v>
          </cell>
          <cell r="R12">
            <v>576000</v>
          </cell>
          <cell r="S12">
            <v>1175491</v>
          </cell>
          <cell r="T12">
            <v>4132291</v>
          </cell>
          <cell r="U12">
            <v>100000</v>
          </cell>
          <cell r="V12">
            <v>0</v>
          </cell>
          <cell r="W12">
            <v>4532291</v>
          </cell>
          <cell r="X12">
            <v>190960</v>
          </cell>
          <cell r="Y12">
            <v>4723251</v>
          </cell>
          <cell r="Z12">
            <v>108000</v>
          </cell>
          <cell r="AA12" t="str">
            <v>M-3</v>
          </cell>
          <cell r="AB12">
            <v>1760000</v>
          </cell>
          <cell r="AC12">
            <v>49600</v>
          </cell>
          <cell r="AD12">
            <v>33667812</v>
          </cell>
          <cell r="AE12">
            <v>1683390.6</v>
          </cell>
          <cell r="AF12">
            <v>0</v>
          </cell>
          <cell r="AG12">
            <v>0</v>
          </cell>
          <cell r="AI12">
            <v>140282</v>
          </cell>
          <cell r="AJ12">
            <v>49600</v>
          </cell>
          <cell r="AK12">
            <v>189882</v>
          </cell>
          <cell r="AL12">
            <v>4342400</v>
          </cell>
          <cell r="AM12">
            <v>0</v>
          </cell>
          <cell r="AO12">
            <v>0</v>
          </cell>
          <cell r="AU12">
            <v>0</v>
          </cell>
          <cell r="AV12">
            <v>0</v>
          </cell>
          <cell r="AW12">
            <v>4342400</v>
          </cell>
        </row>
        <row r="13">
          <cell r="A13">
            <v>6</v>
          </cell>
          <cell r="B13" t="str">
            <v>SM2-KJA0237</v>
          </cell>
          <cell r="C13" t="str">
            <v>FAHROL HIDYAR</v>
          </cell>
          <cell r="D13" t="str">
            <v>Leading 2</v>
          </cell>
          <cell r="E13" t="str">
            <v>Produksi</v>
          </cell>
          <cell r="F13">
            <v>39488</v>
          </cell>
          <cell r="G13" t="str">
            <v>M-3</v>
          </cell>
          <cell r="H13" t="str">
            <v>1152041515</v>
          </cell>
          <cell r="I13">
            <v>2480000</v>
          </cell>
          <cell r="J13">
            <v>32000</v>
          </cell>
          <cell r="K13">
            <v>300000</v>
          </cell>
          <cell r="M13">
            <v>30</v>
          </cell>
          <cell r="N13">
            <v>29</v>
          </cell>
          <cell r="O13">
            <v>145.5</v>
          </cell>
          <cell r="P13">
            <v>0</v>
          </cell>
          <cell r="Q13">
            <v>2480000</v>
          </cell>
          <cell r="R13">
            <v>928000</v>
          </cell>
          <cell r="S13">
            <v>2085780</v>
          </cell>
          <cell r="T13">
            <v>5493780</v>
          </cell>
          <cell r="V13">
            <v>180000</v>
          </cell>
          <cell r="W13">
            <v>5973780</v>
          </cell>
          <cell r="X13">
            <v>190960</v>
          </cell>
          <cell r="Y13">
            <v>6164740</v>
          </cell>
          <cell r="Z13">
            <v>108000</v>
          </cell>
          <cell r="AA13" t="str">
            <v>M-3</v>
          </cell>
          <cell r="AB13">
            <v>1760000</v>
          </cell>
          <cell r="AC13">
            <v>49600</v>
          </cell>
          <cell r="AD13">
            <v>50965680</v>
          </cell>
          <cell r="AE13">
            <v>2500000</v>
          </cell>
          <cell r="AF13">
            <v>144852</v>
          </cell>
          <cell r="AG13">
            <v>0</v>
          </cell>
          <cell r="AI13">
            <v>220404</v>
          </cell>
          <cell r="AJ13">
            <v>49600</v>
          </cell>
          <cell r="AK13">
            <v>270004</v>
          </cell>
          <cell r="AL13">
            <v>5703800</v>
          </cell>
          <cell r="AM13">
            <v>0</v>
          </cell>
          <cell r="AO13">
            <v>0</v>
          </cell>
          <cell r="AU13">
            <v>0</v>
          </cell>
          <cell r="AV13">
            <v>0</v>
          </cell>
          <cell r="AW13">
            <v>5703800</v>
          </cell>
        </row>
        <row r="14">
          <cell r="A14">
            <v>7</v>
          </cell>
          <cell r="B14" t="str">
            <v>SM2-KJA0380</v>
          </cell>
          <cell r="C14" t="str">
            <v>YUSUF. J</v>
          </cell>
          <cell r="D14" t="str">
            <v>Leading 2</v>
          </cell>
          <cell r="E14" t="str">
            <v>Produksi</v>
          </cell>
          <cell r="F14">
            <v>39845</v>
          </cell>
          <cell r="G14" t="str">
            <v>M-3</v>
          </cell>
          <cell r="H14" t="str">
            <v>0022085255</v>
          </cell>
          <cell r="I14">
            <v>2480000</v>
          </cell>
          <cell r="J14">
            <v>32000</v>
          </cell>
          <cell r="K14">
            <v>300000</v>
          </cell>
          <cell r="M14">
            <v>30</v>
          </cell>
          <cell r="N14">
            <v>26</v>
          </cell>
          <cell r="O14">
            <v>125.5</v>
          </cell>
          <cell r="P14">
            <v>0</v>
          </cell>
          <cell r="Q14">
            <v>2480000</v>
          </cell>
          <cell r="R14">
            <v>832000</v>
          </cell>
          <cell r="S14">
            <v>1799075</v>
          </cell>
          <cell r="T14">
            <v>5111075</v>
          </cell>
          <cell r="U14">
            <v>100000</v>
          </cell>
          <cell r="V14">
            <v>180000</v>
          </cell>
          <cell r="W14">
            <v>5691075</v>
          </cell>
          <cell r="X14">
            <v>190960</v>
          </cell>
          <cell r="Y14">
            <v>5882035</v>
          </cell>
          <cell r="Z14">
            <v>108000</v>
          </cell>
          <cell r="AA14" t="str">
            <v>M-3</v>
          </cell>
          <cell r="AB14">
            <v>1760000</v>
          </cell>
          <cell r="AC14">
            <v>49600</v>
          </cell>
          <cell r="AD14">
            <v>47573220</v>
          </cell>
          <cell r="AE14">
            <v>2378661</v>
          </cell>
          <cell r="AF14">
            <v>0</v>
          </cell>
          <cell r="AG14">
            <v>0</v>
          </cell>
          <cell r="AI14">
            <v>198221</v>
          </cell>
          <cell r="AJ14">
            <v>49600</v>
          </cell>
          <cell r="AK14">
            <v>247821</v>
          </cell>
          <cell r="AL14">
            <v>5443300</v>
          </cell>
          <cell r="AM14">
            <v>0</v>
          </cell>
          <cell r="AO14">
            <v>0</v>
          </cell>
          <cell r="AU14">
            <v>0</v>
          </cell>
          <cell r="AV14">
            <v>0</v>
          </cell>
          <cell r="AW14">
            <v>5443300</v>
          </cell>
        </row>
        <row r="15">
          <cell r="A15">
            <v>8</v>
          </cell>
          <cell r="B15" t="str">
            <v>SM2-KJA0284</v>
          </cell>
          <cell r="C15" t="str">
            <v>MOH. MAULANA</v>
          </cell>
          <cell r="D15" t="str">
            <v>Leading 2</v>
          </cell>
          <cell r="E15" t="str">
            <v>Produksi</v>
          </cell>
          <cell r="F15">
            <v>39597</v>
          </cell>
          <cell r="G15" t="str">
            <v>M-3</v>
          </cell>
          <cell r="H15" t="str">
            <v>1152043615</v>
          </cell>
          <cell r="I15">
            <v>2480000</v>
          </cell>
          <cell r="J15">
            <v>32000</v>
          </cell>
          <cell r="K15">
            <v>300000</v>
          </cell>
          <cell r="M15">
            <v>30</v>
          </cell>
          <cell r="N15">
            <v>24</v>
          </cell>
          <cell r="O15">
            <v>99</v>
          </cell>
          <cell r="P15">
            <v>0</v>
          </cell>
          <cell r="Q15">
            <v>2480000</v>
          </cell>
          <cell r="R15">
            <v>768000</v>
          </cell>
          <cell r="S15">
            <v>1419191</v>
          </cell>
          <cell r="T15">
            <v>4667191</v>
          </cell>
          <cell r="U15">
            <v>245200</v>
          </cell>
          <cell r="V15">
            <v>0</v>
          </cell>
          <cell r="W15">
            <v>5212391</v>
          </cell>
          <cell r="X15">
            <v>190960</v>
          </cell>
          <cell r="Y15">
            <v>5403351</v>
          </cell>
          <cell r="Z15">
            <v>108000</v>
          </cell>
          <cell r="AA15" t="str">
            <v>M-3</v>
          </cell>
          <cell r="AB15">
            <v>1760000</v>
          </cell>
          <cell r="AC15">
            <v>49600</v>
          </cell>
          <cell r="AD15">
            <v>41829012</v>
          </cell>
          <cell r="AE15">
            <v>2091450.6</v>
          </cell>
          <cell r="AF15">
            <v>0</v>
          </cell>
          <cell r="AG15">
            <v>0</v>
          </cell>
          <cell r="AI15">
            <v>174287</v>
          </cell>
          <cell r="AJ15">
            <v>49600</v>
          </cell>
          <cell r="AK15">
            <v>223887</v>
          </cell>
          <cell r="AL15">
            <v>4988500</v>
          </cell>
          <cell r="AM15">
            <v>0</v>
          </cell>
          <cell r="AO15">
            <v>50000</v>
          </cell>
          <cell r="AU15">
            <v>0</v>
          </cell>
          <cell r="AV15">
            <v>50000</v>
          </cell>
          <cell r="AW15">
            <v>4938500</v>
          </cell>
        </row>
        <row r="16">
          <cell r="A16">
            <v>9</v>
          </cell>
          <cell r="B16" t="str">
            <v>SM2-KJA0302</v>
          </cell>
          <cell r="C16" t="str">
            <v>AMIRUDIN</v>
          </cell>
          <cell r="D16" t="str">
            <v>Leading 2</v>
          </cell>
          <cell r="E16" t="str">
            <v>Produksi</v>
          </cell>
          <cell r="F16">
            <v>39646</v>
          </cell>
          <cell r="G16" t="str">
            <v>M-3</v>
          </cell>
          <cell r="H16" t="str">
            <v>1152056601</v>
          </cell>
          <cell r="I16">
            <v>2480000</v>
          </cell>
          <cell r="J16">
            <v>32000</v>
          </cell>
          <cell r="K16">
            <v>300000</v>
          </cell>
          <cell r="M16">
            <v>30</v>
          </cell>
          <cell r="N16">
            <v>28</v>
          </cell>
          <cell r="O16">
            <v>104.5</v>
          </cell>
          <cell r="P16">
            <v>0</v>
          </cell>
          <cell r="Q16">
            <v>2480000</v>
          </cell>
          <cell r="R16">
            <v>896000</v>
          </cell>
          <cell r="S16">
            <v>1498035</v>
          </cell>
          <cell r="T16">
            <v>4874035</v>
          </cell>
          <cell r="V16">
            <v>0</v>
          </cell>
          <cell r="W16">
            <v>5174035</v>
          </cell>
          <cell r="X16">
            <v>190960</v>
          </cell>
          <cell r="Y16">
            <v>5364995</v>
          </cell>
          <cell r="Z16">
            <v>108000</v>
          </cell>
          <cell r="AA16" t="str">
            <v>M-3</v>
          </cell>
          <cell r="AB16">
            <v>1760000</v>
          </cell>
          <cell r="AC16">
            <v>49600</v>
          </cell>
          <cell r="AD16">
            <v>41368740</v>
          </cell>
          <cell r="AE16">
            <v>2068437</v>
          </cell>
          <cell r="AF16">
            <v>0</v>
          </cell>
          <cell r="AG16">
            <v>0</v>
          </cell>
          <cell r="AI16">
            <v>172369</v>
          </cell>
          <cell r="AJ16">
            <v>49600</v>
          </cell>
          <cell r="AK16">
            <v>221969</v>
          </cell>
          <cell r="AL16">
            <v>4952100</v>
          </cell>
          <cell r="AM16">
            <v>0</v>
          </cell>
          <cell r="AO16">
            <v>0</v>
          </cell>
          <cell r="AU16">
            <v>0</v>
          </cell>
          <cell r="AV16">
            <v>0</v>
          </cell>
          <cell r="AW16">
            <v>4952100</v>
          </cell>
        </row>
        <row r="17">
          <cell r="A17">
            <v>10</v>
          </cell>
          <cell r="B17" t="str">
            <v>SM2-KJA0303</v>
          </cell>
          <cell r="C17" t="str">
            <v>YADI SAPUTRA</v>
          </cell>
          <cell r="D17" t="str">
            <v>Leading 2</v>
          </cell>
          <cell r="E17" t="str">
            <v>Produksi</v>
          </cell>
          <cell r="F17">
            <v>39650</v>
          </cell>
          <cell r="G17" t="str">
            <v>M-1</v>
          </cell>
          <cell r="H17" t="str">
            <v>1152044638</v>
          </cell>
          <cell r="I17">
            <v>2480000</v>
          </cell>
          <cell r="J17">
            <v>32000</v>
          </cell>
          <cell r="K17">
            <v>300000</v>
          </cell>
          <cell r="M17">
            <v>30</v>
          </cell>
          <cell r="N17">
            <v>14</v>
          </cell>
          <cell r="O17">
            <v>80</v>
          </cell>
          <cell r="P17">
            <v>0</v>
          </cell>
          <cell r="Q17">
            <v>2480000</v>
          </cell>
          <cell r="R17">
            <v>448000</v>
          </cell>
          <cell r="S17">
            <v>1146821</v>
          </cell>
          <cell r="T17">
            <v>4074821</v>
          </cell>
          <cell r="V17">
            <v>0</v>
          </cell>
          <cell r="W17">
            <v>4374821</v>
          </cell>
          <cell r="X17">
            <v>190960</v>
          </cell>
          <cell r="Y17">
            <v>4565781</v>
          </cell>
          <cell r="Z17">
            <v>108000</v>
          </cell>
          <cell r="AA17" t="str">
            <v>M-1</v>
          </cell>
          <cell r="AB17">
            <v>1540000</v>
          </cell>
          <cell r="AC17">
            <v>49600</v>
          </cell>
          <cell r="AD17">
            <v>34418172</v>
          </cell>
          <cell r="AE17">
            <v>1720908.6</v>
          </cell>
          <cell r="AF17">
            <v>0</v>
          </cell>
          <cell r="AG17">
            <v>0</v>
          </cell>
          <cell r="AI17">
            <v>143409</v>
          </cell>
          <cell r="AJ17">
            <v>49600</v>
          </cell>
          <cell r="AK17">
            <v>193009</v>
          </cell>
          <cell r="AL17">
            <v>4181800</v>
          </cell>
          <cell r="AM17">
            <v>0</v>
          </cell>
          <cell r="AO17">
            <v>0</v>
          </cell>
          <cell r="AU17">
            <v>0</v>
          </cell>
          <cell r="AV17">
            <v>0</v>
          </cell>
          <cell r="AW17">
            <v>4181800</v>
          </cell>
        </row>
        <row r="18">
          <cell r="A18">
            <v>11</v>
          </cell>
          <cell r="B18" t="str">
            <v>SM2-KJA0335</v>
          </cell>
          <cell r="C18" t="str">
            <v>AGUS SURIANSYAH</v>
          </cell>
          <cell r="D18" t="str">
            <v>Leading 2</v>
          </cell>
          <cell r="E18" t="str">
            <v>Produksi</v>
          </cell>
          <cell r="F18">
            <v>39792</v>
          </cell>
          <cell r="G18" t="str">
            <v>M-3</v>
          </cell>
          <cell r="H18" t="str">
            <v>1152066313</v>
          </cell>
          <cell r="I18">
            <v>2480000</v>
          </cell>
          <cell r="J18">
            <v>32000</v>
          </cell>
          <cell r="K18">
            <v>300000</v>
          </cell>
          <cell r="M18">
            <v>29</v>
          </cell>
          <cell r="N18">
            <v>25</v>
          </cell>
          <cell r="O18">
            <v>100</v>
          </cell>
          <cell r="P18">
            <v>1</v>
          </cell>
          <cell r="Q18">
            <v>2380800</v>
          </cell>
          <cell r="R18">
            <v>800000</v>
          </cell>
          <cell r="S18">
            <v>1433526</v>
          </cell>
          <cell r="T18">
            <v>4614326</v>
          </cell>
          <cell r="U18">
            <v>200000</v>
          </cell>
          <cell r="V18">
            <v>0</v>
          </cell>
          <cell r="W18">
            <v>5114326</v>
          </cell>
          <cell r="X18">
            <v>190960</v>
          </cell>
          <cell r="Y18">
            <v>5305286</v>
          </cell>
          <cell r="Z18">
            <v>108000</v>
          </cell>
          <cell r="AA18" t="str">
            <v>M-3</v>
          </cell>
          <cell r="AB18">
            <v>1760000</v>
          </cell>
          <cell r="AC18">
            <v>49600</v>
          </cell>
          <cell r="AD18">
            <v>40652232</v>
          </cell>
          <cell r="AE18">
            <v>2032611.6</v>
          </cell>
          <cell r="AF18">
            <v>0</v>
          </cell>
          <cell r="AG18">
            <v>0</v>
          </cell>
          <cell r="AI18">
            <v>169384</v>
          </cell>
          <cell r="AJ18">
            <v>49600</v>
          </cell>
          <cell r="AK18">
            <v>218984</v>
          </cell>
          <cell r="AL18">
            <v>4895300</v>
          </cell>
          <cell r="AM18">
            <v>0</v>
          </cell>
          <cell r="AO18">
            <v>0</v>
          </cell>
          <cell r="AU18">
            <v>0</v>
          </cell>
          <cell r="AV18">
            <v>0</v>
          </cell>
          <cell r="AW18">
            <v>4895300</v>
          </cell>
        </row>
        <row r="19">
          <cell r="A19">
            <v>12</v>
          </cell>
          <cell r="B19" t="str">
            <v>SM2-KJA0478</v>
          </cell>
          <cell r="C19" t="str">
            <v>IBRAHIM</v>
          </cell>
          <cell r="D19" t="str">
            <v>Engineering</v>
          </cell>
          <cell r="E19" t="str">
            <v>Produksi</v>
          </cell>
          <cell r="F19">
            <v>40330</v>
          </cell>
          <cell r="G19" t="str">
            <v>S-0</v>
          </cell>
          <cell r="H19" t="str">
            <v>1152062695</v>
          </cell>
          <cell r="I19">
            <v>2780000</v>
          </cell>
          <cell r="J19">
            <v>32000</v>
          </cell>
          <cell r="M19">
            <v>28</v>
          </cell>
          <cell r="N19">
            <v>25</v>
          </cell>
          <cell r="O19">
            <v>152.5</v>
          </cell>
          <cell r="P19">
            <v>2</v>
          </cell>
          <cell r="Q19">
            <v>2557600</v>
          </cell>
          <cell r="R19">
            <v>800000</v>
          </cell>
          <cell r="S19">
            <v>2450578</v>
          </cell>
          <cell r="T19">
            <v>5808178</v>
          </cell>
          <cell r="V19">
            <v>0</v>
          </cell>
          <cell r="W19">
            <v>5808178</v>
          </cell>
          <cell r="X19">
            <v>214060</v>
          </cell>
          <cell r="Y19">
            <v>6022238</v>
          </cell>
          <cell r="Z19">
            <v>108000</v>
          </cell>
          <cell r="AA19" t="str">
            <v>S-0</v>
          </cell>
          <cell r="AB19">
            <v>1320000</v>
          </cell>
          <cell r="AC19">
            <v>55600</v>
          </cell>
          <cell r="AD19">
            <v>54463656</v>
          </cell>
          <cell r="AE19">
            <v>2500000</v>
          </cell>
          <cell r="AF19">
            <v>669548.4</v>
          </cell>
          <cell r="AG19">
            <v>0</v>
          </cell>
          <cell r="AI19">
            <v>264129</v>
          </cell>
          <cell r="AJ19">
            <v>55600</v>
          </cell>
          <cell r="AK19">
            <v>319729</v>
          </cell>
          <cell r="AL19">
            <v>5488400</v>
          </cell>
          <cell r="AM19">
            <v>0</v>
          </cell>
          <cell r="AO19">
            <v>0</v>
          </cell>
          <cell r="AU19">
            <v>0</v>
          </cell>
          <cell r="AV19">
            <v>0</v>
          </cell>
          <cell r="AW19">
            <v>5488400</v>
          </cell>
        </row>
        <row r="20">
          <cell r="A20">
            <v>13</v>
          </cell>
          <cell r="B20" t="str">
            <v>SM1-KJA0026</v>
          </cell>
          <cell r="C20" t="str">
            <v>M. FADLY</v>
          </cell>
          <cell r="D20" t="str">
            <v>Opt. Excavator ( B )</v>
          </cell>
          <cell r="E20" t="str">
            <v>Produksi</v>
          </cell>
          <cell r="F20">
            <v>39083</v>
          </cell>
          <cell r="G20" t="str">
            <v>S-0</v>
          </cell>
          <cell r="H20" t="str">
            <v>1152031170</v>
          </cell>
          <cell r="I20">
            <v>2280000</v>
          </cell>
          <cell r="J20">
            <v>32000</v>
          </cell>
          <cell r="K20">
            <v>300000</v>
          </cell>
          <cell r="M20">
            <v>30</v>
          </cell>
          <cell r="N20">
            <v>26</v>
          </cell>
          <cell r="O20">
            <v>112</v>
          </cell>
          <cell r="P20">
            <v>0</v>
          </cell>
          <cell r="Q20">
            <v>2280000</v>
          </cell>
          <cell r="R20">
            <v>832000</v>
          </cell>
          <cell r="S20">
            <v>1476069</v>
          </cell>
          <cell r="T20">
            <v>4588069</v>
          </cell>
          <cell r="U20">
            <v>442436</v>
          </cell>
          <cell r="V20">
            <v>0</v>
          </cell>
          <cell r="W20">
            <v>5330505</v>
          </cell>
          <cell r="X20">
            <v>175560</v>
          </cell>
          <cell r="Y20">
            <v>5506065</v>
          </cell>
          <cell r="Z20">
            <v>108000</v>
          </cell>
          <cell r="AA20" t="str">
            <v>S-0</v>
          </cell>
          <cell r="AB20">
            <v>1320000</v>
          </cell>
          <cell r="AC20">
            <v>45600</v>
          </cell>
          <cell r="AD20">
            <v>48389580</v>
          </cell>
          <cell r="AE20">
            <v>2419479</v>
          </cell>
          <cell r="AF20">
            <v>0</v>
          </cell>
          <cell r="AG20">
            <v>0</v>
          </cell>
          <cell r="AI20">
            <v>201623</v>
          </cell>
          <cell r="AJ20">
            <v>45600</v>
          </cell>
          <cell r="AK20">
            <v>247223</v>
          </cell>
          <cell r="AL20">
            <v>5083300</v>
          </cell>
          <cell r="AM20">
            <v>0</v>
          </cell>
          <cell r="AO20">
            <v>0</v>
          </cell>
          <cell r="AU20">
            <v>0</v>
          </cell>
          <cell r="AV20">
            <v>0</v>
          </cell>
          <cell r="AW20">
            <v>5083300</v>
          </cell>
        </row>
        <row r="21">
          <cell r="A21">
            <v>14</v>
          </cell>
          <cell r="B21" t="str">
            <v>SM2-KJA0378</v>
          </cell>
          <cell r="C21" t="str">
            <v>SAWALUDIN</v>
          </cell>
          <cell r="D21" t="str">
            <v>Opt. Excavator ( B )</v>
          </cell>
          <cell r="E21" t="str">
            <v>Produksi</v>
          </cell>
          <cell r="F21">
            <v>39845</v>
          </cell>
          <cell r="G21" t="str">
            <v>M-1</v>
          </cell>
          <cell r="H21" t="str">
            <v>1152056130</v>
          </cell>
          <cell r="I21">
            <v>2280000</v>
          </cell>
          <cell r="J21">
            <v>32000</v>
          </cell>
          <cell r="K21">
            <v>300000</v>
          </cell>
          <cell r="M21">
            <v>30</v>
          </cell>
          <cell r="N21">
            <v>29</v>
          </cell>
          <cell r="O21">
            <v>157.5</v>
          </cell>
          <cell r="P21">
            <v>0</v>
          </cell>
          <cell r="Q21">
            <v>2280000</v>
          </cell>
          <cell r="R21">
            <v>928000</v>
          </cell>
          <cell r="S21">
            <v>2075723</v>
          </cell>
          <cell r="T21">
            <v>5283723</v>
          </cell>
          <cell r="U21">
            <v>138000</v>
          </cell>
          <cell r="V21">
            <v>110000</v>
          </cell>
          <cell r="W21">
            <v>5831723</v>
          </cell>
          <cell r="X21">
            <v>175560</v>
          </cell>
          <cell r="Y21">
            <v>6007283</v>
          </cell>
          <cell r="Z21">
            <v>108000</v>
          </cell>
          <cell r="AA21" t="str">
            <v>M-1</v>
          </cell>
          <cell r="AB21">
            <v>1540000</v>
          </cell>
          <cell r="AC21">
            <v>45600</v>
          </cell>
          <cell r="AD21">
            <v>51764196</v>
          </cell>
          <cell r="AE21">
            <v>2500000</v>
          </cell>
          <cell r="AF21">
            <v>264629.39999999997</v>
          </cell>
          <cell r="AG21">
            <v>0</v>
          </cell>
          <cell r="AI21">
            <v>230385</v>
          </cell>
          <cell r="AJ21">
            <v>45600</v>
          </cell>
          <cell r="AK21">
            <v>275985</v>
          </cell>
          <cell r="AL21">
            <v>5555700</v>
          </cell>
          <cell r="AM21">
            <v>0</v>
          </cell>
          <cell r="AO21">
            <v>0</v>
          </cell>
          <cell r="AU21">
            <v>0</v>
          </cell>
          <cell r="AV21">
            <v>0</v>
          </cell>
          <cell r="AW21">
            <v>5555700</v>
          </cell>
        </row>
        <row r="22">
          <cell r="A22">
            <v>15</v>
          </cell>
          <cell r="B22" t="str">
            <v>SM2-KJA0379</v>
          </cell>
          <cell r="C22" t="str">
            <v>SUWARDI</v>
          </cell>
          <cell r="D22" t="str">
            <v>Opt. Excavator ( C )</v>
          </cell>
          <cell r="E22" t="str">
            <v>Produksi</v>
          </cell>
          <cell r="F22">
            <v>39845</v>
          </cell>
          <cell r="G22" t="str">
            <v>M-1</v>
          </cell>
          <cell r="H22" t="str">
            <v>1042054336</v>
          </cell>
          <cell r="I22">
            <v>2180000</v>
          </cell>
          <cell r="J22">
            <v>32000</v>
          </cell>
          <cell r="K22">
            <v>300000</v>
          </cell>
          <cell r="M22">
            <v>30</v>
          </cell>
          <cell r="N22">
            <v>24</v>
          </cell>
          <cell r="O22">
            <v>94.5</v>
          </cell>
          <cell r="P22">
            <v>0</v>
          </cell>
          <cell r="Q22">
            <v>2180000</v>
          </cell>
          <cell r="R22">
            <v>768000</v>
          </cell>
          <cell r="S22">
            <v>1190809</v>
          </cell>
          <cell r="T22">
            <v>4138809</v>
          </cell>
          <cell r="V22">
            <v>0</v>
          </cell>
          <cell r="W22">
            <v>4438809</v>
          </cell>
          <cell r="X22">
            <v>167860</v>
          </cell>
          <cell r="Y22">
            <v>4606669</v>
          </cell>
          <cell r="Z22">
            <v>108000</v>
          </cell>
          <cell r="AA22" t="str">
            <v>M-1</v>
          </cell>
          <cell r="AB22">
            <v>1540000</v>
          </cell>
          <cell r="AC22">
            <v>43600</v>
          </cell>
          <cell r="AD22">
            <v>34980828</v>
          </cell>
          <cell r="AE22">
            <v>1749041.4000000001</v>
          </cell>
          <cell r="AF22">
            <v>0</v>
          </cell>
          <cell r="AG22">
            <v>0</v>
          </cell>
          <cell r="AI22">
            <v>145753</v>
          </cell>
          <cell r="AJ22">
            <v>43600</v>
          </cell>
          <cell r="AK22">
            <v>189353</v>
          </cell>
          <cell r="AL22">
            <v>4249500</v>
          </cell>
          <cell r="AM22">
            <v>0</v>
          </cell>
          <cell r="AO22">
            <v>0</v>
          </cell>
          <cell r="AU22">
            <v>0</v>
          </cell>
          <cell r="AV22">
            <v>0</v>
          </cell>
          <cell r="AW22">
            <v>4249500</v>
          </cell>
        </row>
        <row r="23">
          <cell r="A23">
            <v>16</v>
          </cell>
          <cell r="B23" t="str">
            <v>SM2-KJA0381</v>
          </cell>
          <cell r="C23" t="str">
            <v>UTUH RAMLI</v>
          </cell>
          <cell r="D23" t="str">
            <v>Opt. Excavator ( C )</v>
          </cell>
          <cell r="E23" t="str">
            <v>Produksi</v>
          </cell>
          <cell r="F23">
            <v>39845</v>
          </cell>
          <cell r="G23" t="str">
            <v>M-2</v>
          </cell>
          <cell r="H23" t="str">
            <v>1152068740</v>
          </cell>
          <cell r="I23">
            <v>2180000</v>
          </cell>
          <cell r="J23">
            <v>32000</v>
          </cell>
          <cell r="K23">
            <v>300000</v>
          </cell>
          <cell r="M23">
            <v>28</v>
          </cell>
          <cell r="N23">
            <v>17</v>
          </cell>
          <cell r="O23">
            <v>69</v>
          </cell>
          <cell r="P23">
            <v>2</v>
          </cell>
          <cell r="Q23">
            <v>2005600</v>
          </cell>
          <cell r="R23">
            <v>544000</v>
          </cell>
          <cell r="S23">
            <v>869480</v>
          </cell>
          <cell r="T23">
            <v>3419080</v>
          </cell>
          <cell r="U23">
            <v>187000</v>
          </cell>
          <cell r="V23">
            <v>0</v>
          </cell>
          <cell r="W23">
            <v>3906080</v>
          </cell>
          <cell r="X23">
            <v>167860</v>
          </cell>
          <cell r="Y23">
            <v>4073940</v>
          </cell>
          <cell r="Z23">
            <v>108000</v>
          </cell>
          <cell r="AA23" t="str">
            <v>M-2</v>
          </cell>
          <cell r="AB23">
            <v>1650000</v>
          </cell>
          <cell r="AC23">
            <v>43600</v>
          </cell>
          <cell r="AD23">
            <v>27268080</v>
          </cell>
          <cell r="AE23">
            <v>1363404</v>
          </cell>
          <cell r="AF23">
            <v>0</v>
          </cell>
          <cell r="AG23">
            <v>0</v>
          </cell>
          <cell r="AI23">
            <v>113617</v>
          </cell>
          <cell r="AJ23">
            <v>43600</v>
          </cell>
          <cell r="AK23">
            <v>157217</v>
          </cell>
          <cell r="AL23">
            <v>3748900</v>
          </cell>
          <cell r="AM23">
            <v>0</v>
          </cell>
          <cell r="AO23">
            <v>0</v>
          </cell>
          <cell r="AU23">
            <v>0</v>
          </cell>
          <cell r="AV23">
            <v>0</v>
          </cell>
          <cell r="AW23">
            <v>3748900</v>
          </cell>
        </row>
        <row r="24">
          <cell r="A24">
            <v>17</v>
          </cell>
          <cell r="B24" t="str">
            <v>SM2-KJA0403</v>
          </cell>
          <cell r="C24" t="str">
            <v>TRI SISWOYO</v>
          </cell>
          <cell r="D24" t="str">
            <v>Opt. Excavator ( C )</v>
          </cell>
          <cell r="E24" t="str">
            <v>Produksi</v>
          </cell>
          <cell r="F24">
            <v>39875</v>
          </cell>
          <cell r="G24" t="str">
            <v>M-2</v>
          </cell>
          <cell r="H24" t="str">
            <v>1152056636</v>
          </cell>
          <cell r="I24">
            <v>2180000</v>
          </cell>
          <cell r="J24">
            <v>32000</v>
          </cell>
          <cell r="K24">
            <v>300000</v>
          </cell>
          <cell r="M24">
            <v>29</v>
          </cell>
          <cell r="N24">
            <v>24</v>
          </cell>
          <cell r="O24">
            <v>98.5</v>
          </cell>
          <cell r="P24">
            <v>1</v>
          </cell>
          <cell r="Q24">
            <v>2092800</v>
          </cell>
          <cell r="R24">
            <v>768000</v>
          </cell>
          <cell r="S24">
            <v>1241214</v>
          </cell>
          <cell r="T24">
            <v>4102014</v>
          </cell>
          <cell r="U24">
            <v>80000</v>
          </cell>
          <cell r="V24">
            <v>0</v>
          </cell>
          <cell r="W24">
            <v>4482014</v>
          </cell>
          <cell r="X24">
            <v>167860</v>
          </cell>
          <cell r="Y24">
            <v>4649874</v>
          </cell>
          <cell r="Z24">
            <v>108000</v>
          </cell>
          <cell r="AA24" t="str">
            <v>M-2</v>
          </cell>
          <cell r="AB24">
            <v>1650000</v>
          </cell>
          <cell r="AC24">
            <v>43600</v>
          </cell>
          <cell r="AD24">
            <v>34179288</v>
          </cell>
          <cell r="AE24">
            <v>1708964.4000000001</v>
          </cell>
          <cell r="AF24">
            <v>0</v>
          </cell>
          <cell r="AG24">
            <v>0</v>
          </cell>
          <cell r="AI24">
            <v>142413</v>
          </cell>
          <cell r="AJ24">
            <v>43600</v>
          </cell>
          <cell r="AK24">
            <v>186013</v>
          </cell>
          <cell r="AL24">
            <v>4296000</v>
          </cell>
          <cell r="AM24">
            <v>0</v>
          </cell>
          <cell r="AO24">
            <v>0</v>
          </cell>
          <cell r="AU24">
            <v>0</v>
          </cell>
          <cell r="AV24">
            <v>0</v>
          </cell>
          <cell r="AW24">
            <v>4296000</v>
          </cell>
        </row>
        <row r="25">
          <cell r="A25">
            <v>18</v>
          </cell>
          <cell r="B25" t="str">
            <v>SM2-KJA0404</v>
          </cell>
          <cell r="C25" t="str">
            <v>JUNAIDI</v>
          </cell>
          <cell r="D25" t="str">
            <v>Opt. Excavator ( C )</v>
          </cell>
          <cell r="E25" t="str">
            <v>Produksi</v>
          </cell>
          <cell r="F25">
            <v>39875</v>
          </cell>
          <cell r="G25" t="str">
            <v>M-0</v>
          </cell>
          <cell r="H25" t="str">
            <v>1152059317</v>
          </cell>
          <cell r="I25">
            <v>2180000</v>
          </cell>
          <cell r="J25">
            <v>32000</v>
          </cell>
          <cell r="K25">
            <v>300000</v>
          </cell>
          <cell r="M25">
            <v>29</v>
          </cell>
          <cell r="N25">
            <v>26</v>
          </cell>
          <cell r="O25">
            <v>86</v>
          </cell>
          <cell r="P25">
            <v>1</v>
          </cell>
          <cell r="Q25">
            <v>2092800</v>
          </cell>
          <cell r="R25">
            <v>832000</v>
          </cell>
          <cell r="S25">
            <v>1083699</v>
          </cell>
          <cell r="T25">
            <v>4008499</v>
          </cell>
          <cell r="V25">
            <v>0</v>
          </cell>
          <cell r="W25">
            <v>4308499</v>
          </cell>
          <cell r="X25">
            <v>167860</v>
          </cell>
          <cell r="Y25">
            <v>4476359</v>
          </cell>
          <cell r="Z25">
            <v>108000</v>
          </cell>
          <cell r="AA25" t="str">
            <v>M-0</v>
          </cell>
          <cell r="AB25">
            <v>1430000</v>
          </cell>
          <cell r="AC25">
            <v>43600</v>
          </cell>
          <cell r="AD25">
            <v>34737108</v>
          </cell>
          <cell r="AE25">
            <v>1736855.4000000001</v>
          </cell>
          <cell r="AF25">
            <v>0</v>
          </cell>
          <cell r="AG25">
            <v>0</v>
          </cell>
          <cell r="AI25">
            <v>144737</v>
          </cell>
          <cell r="AJ25">
            <v>43600</v>
          </cell>
          <cell r="AK25">
            <v>188337</v>
          </cell>
          <cell r="AL25">
            <v>4120200</v>
          </cell>
          <cell r="AM25">
            <v>689000</v>
          </cell>
          <cell r="AO25">
            <v>107000</v>
          </cell>
          <cell r="AU25">
            <v>0</v>
          </cell>
          <cell r="AV25">
            <v>796000</v>
          </cell>
          <cell r="AW25">
            <v>3324200</v>
          </cell>
        </row>
        <row r="26">
          <cell r="A26">
            <v>19</v>
          </cell>
          <cell r="B26" t="str">
            <v>SM2-KJA0420</v>
          </cell>
          <cell r="C26" t="str">
            <v>PARHANI</v>
          </cell>
          <cell r="D26" t="str">
            <v>Opt. Excavator ( C )</v>
          </cell>
          <cell r="E26" t="str">
            <v>Produksi</v>
          </cell>
          <cell r="F26">
            <v>39937</v>
          </cell>
          <cell r="G26" t="str">
            <v>M-3</v>
          </cell>
          <cell r="H26" t="str">
            <v>1152072658</v>
          </cell>
          <cell r="I26">
            <v>2180000</v>
          </cell>
          <cell r="J26">
            <v>32000</v>
          </cell>
          <cell r="K26">
            <v>300000</v>
          </cell>
          <cell r="M26">
            <v>29</v>
          </cell>
          <cell r="N26">
            <v>26</v>
          </cell>
          <cell r="O26">
            <v>135</v>
          </cell>
          <cell r="P26">
            <v>1</v>
          </cell>
          <cell r="Q26">
            <v>2092800</v>
          </cell>
          <cell r="R26">
            <v>832000</v>
          </cell>
          <cell r="S26">
            <v>1701156</v>
          </cell>
          <cell r="T26">
            <v>4625956</v>
          </cell>
          <cell r="V26">
            <v>110000</v>
          </cell>
          <cell r="W26">
            <v>5035956</v>
          </cell>
          <cell r="X26">
            <v>167860</v>
          </cell>
          <cell r="Y26">
            <v>5203816</v>
          </cell>
          <cell r="Z26">
            <v>108000</v>
          </cell>
          <cell r="AA26" t="str">
            <v>M-3</v>
          </cell>
          <cell r="AB26">
            <v>1760000</v>
          </cell>
          <cell r="AC26">
            <v>43600</v>
          </cell>
          <cell r="AD26">
            <v>39506592</v>
          </cell>
          <cell r="AE26">
            <v>1975329.6</v>
          </cell>
          <cell r="AF26">
            <v>0</v>
          </cell>
          <cell r="AG26">
            <v>0</v>
          </cell>
          <cell r="AI26">
            <v>164610</v>
          </cell>
          <cell r="AJ26">
            <v>43600</v>
          </cell>
          <cell r="AK26">
            <v>208210</v>
          </cell>
          <cell r="AL26">
            <v>4827700</v>
          </cell>
          <cell r="AM26">
            <v>0</v>
          </cell>
          <cell r="AO26">
            <v>0</v>
          </cell>
          <cell r="AU26">
            <v>0</v>
          </cell>
          <cell r="AV26">
            <v>0</v>
          </cell>
          <cell r="AW26">
            <v>4827700</v>
          </cell>
        </row>
        <row r="27">
          <cell r="A27">
            <v>20</v>
          </cell>
          <cell r="B27" t="str">
            <v>SM2-KJA0421</v>
          </cell>
          <cell r="C27" t="str">
            <v>GUSTI SOGANG</v>
          </cell>
          <cell r="D27" t="str">
            <v>Opt. Excavator ( C )</v>
          </cell>
          <cell r="E27" t="str">
            <v>Produksi</v>
          </cell>
          <cell r="F27">
            <v>39937</v>
          </cell>
          <cell r="G27" t="str">
            <v>M-2</v>
          </cell>
          <cell r="H27" t="str">
            <v>1152070531</v>
          </cell>
          <cell r="I27">
            <v>2180000</v>
          </cell>
          <cell r="J27">
            <v>32000</v>
          </cell>
          <cell r="K27">
            <v>300000</v>
          </cell>
          <cell r="M27">
            <v>29</v>
          </cell>
          <cell r="N27">
            <v>28</v>
          </cell>
          <cell r="O27">
            <v>132</v>
          </cell>
          <cell r="P27">
            <v>1</v>
          </cell>
          <cell r="Q27">
            <v>2092800</v>
          </cell>
          <cell r="R27">
            <v>896000</v>
          </cell>
          <cell r="S27">
            <v>1663353</v>
          </cell>
          <cell r="T27">
            <v>4652153</v>
          </cell>
          <cell r="V27">
            <v>110000</v>
          </cell>
          <cell r="W27">
            <v>5062153</v>
          </cell>
          <cell r="X27">
            <v>167860</v>
          </cell>
          <cell r="Y27">
            <v>5230013</v>
          </cell>
          <cell r="Z27">
            <v>108000</v>
          </cell>
          <cell r="AA27" t="str">
            <v>M-2</v>
          </cell>
          <cell r="AB27">
            <v>1650000</v>
          </cell>
          <cell r="AC27">
            <v>43600</v>
          </cell>
          <cell r="AD27">
            <v>41140956</v>
          </cell>
          <cell r="AE27">
            <v>2057047.8</v>
          </cell>
          <cell r="AF27">
            <v>0</v>
          </cell>
          <cell r="AG27">
            <v>0</v>
          </cell>
          <cell r="AI27">
            <v>171420</v>
          </cell>
          <cell r="AJ27">
            <v>43600</v>
          </cell>
          <cell r="AK27">
            <v>215020</v>
          </cell>
          <cell r="AL27">
            <v>4847100</v>
          </cell>
          <cell r="AM27">
            <v>486000</v>
          </cell>
          <cell r="AO27">
            <v>0</v>
          </cell>
          <cell r="AU27">
            <v>0</v>
          </cell>
          <cell r="AV27">
            <v>486000</v>
          </cell>
          <cell r="AW27">
            <v>4361100</v>
          </cell>
        </row>
        <row r="28">
          <cell r="A28">
            <v>21</v>
          </cell>
          <cell r="B28" t="str">
            <v>SM2-KJA0418</v>
          </cell>
          <cell r="C28" t="str">
            <v>NINGGUAN EFENDI</v>
          </cell>
          <cell r="D28" t="str">
            <v>Opt. Excavator ( C )</v>
          </cell>
          <cell r="E28" t="str">
            <v>Produksi</v>
          </cell>
          <cell r="F28">
            <v>39937</v>
          </cell>
          <cell r="G28" t="str">
            <v>S-0</v>
          </cell>
          <cell r="H28" t="str">
            <v>1152062938</v>
          </cell>
          <cell r="I28">
            <v>2180000</v>
          </cell>
          <cell r="J28">
            <v>32000</v>
          </cell>
          <cell r="K28">
            <v>300000</v>
          </cell>
          <cell r="M28">
            <v>28</v>
          </cell>
          <cell r="N28">
            <v>24</v>
          </cell>
          <cell r="O28">
            <v>98.5</v>
          </cell>
          <cell r="P28">
            <v>2</v>
          </cell>
          <cell r="Q28">
            <v>2005600</v>
          </cell>
          <cell r="R28">
            <v>768000</v>
          </cell>
          <cell r="S28">
            <v>1241214</v>
          </cell>
          <cell r="T28">
            <v>4014814</v>
          </cell>
          <cell r="V28">
            <v>0</v>
          </cell>
          <cell r="W28">
            <v>4314814</v>
          </cell>
          <cell r="X28">
            <v>167860</v>
          </cell>
          <cell r="Y28">
            <v>4482674</v>
          </cell>
          <cell r="Z28">
            <v>108000</v>
          </cell>
          <cell r="AA28" t="str">
            <v>S-0</v>
          </cell>
          <cell r="AB28">
            <v>1320000</v>
          </cell>
          <cell r="AC28">
            <v>43600</v>
          </cell>
          <cell r="AD28">
            <v>36132888</v>
          </cell>
          <cell r="AE28">
            <v>1806644.4000000001</v>
          </cell>
          <cell r="AF28">
            <v>0</v>
          </cell>
          <cell r="AG28">
            <v>0</v>
          </cell>
          <cell r="AI28">
            <v>150553</v>
          </cell>
          <cell r="AJ28">
            <v>43600</v>
          </cell>
          <cell r="AK28">
            <v>194153</v>
          </cell>
          <cell r="AL28">
            <v>4120700</v>
          </cell>
          <cell r="AM28">
            <v>0</v>
          </cell>
          <cell r="AO28">
            <v>0</v>
          </cell>
          <cell r="AU28">
            <v>0</v>
          </cell>
          <cell r="AV28">
            <v>0</v>
          </cell>
          <cell r="AW28">
            <v>4120700</v>
          </cell>
        </row>
        <row r="29">
          <cell r="A29">
            <v>22</v>
          </cell>
          <cell r="B29" t="str">
            <v>SM2-KJA0318</v>
          </cell>
          <cell r="C29" t="str">
            <v>ABDUL SANI</v>
          </cell>
          <cell r="D29" t="str">
            <v>Opt. Excavator ( D )</v>
          </cell>
          <cell r="E29" t="str">
            <v>Produksi</v>
          </cell>
          <cell r="F29">
            <v>39724</v>
          </cell>
          <cell r="G29" t="str">
            <v>M-3</v>
          </cell>
          <cell r="H29" t="str">
            <v>1152068413</v>
          </cell>
          <cell r="I29">
            <v>2080000</v>
          </cell>
          <cell r="J29">
            <v>32000</v>
          </cell>
          <cell r="K29">
            <v>300000</v>
          </cell>
          <cell r="M29">
            <v>30</v>
          </cell>
          <cell r="N29">
            <v>26</v>
          </cell>
          <cell r="O29">
            <v>88</v>
          </cell>
          <cell r="P29">
            <v>0</v>
          </cell>
          <cell r="Q29">
            <v>2080000</v>
          </cell>
          <cell r="R29">
            <v>832000</v>
          </cell>
          <cell r="S29">
            <v>1058035</v>
          </cell>
          <cell r="T29">
            <v>3970035</v>
          </cell>
          <cell r="U29">
            <v>74000</v>
          </cell>
          <cell r="V29">
            <v>0</v>
          </cell>
          <cell r="W29">
            <v>4344035</v>
          </cell>
          <cell r="X29">
            <v>160160</v>
          </cell>
          <cell r="Y29">
            <v>4504195</v>
          </cell>
          <cell r="Z29">
            <v>108000</v>
          </cell>
          <cell r="AA29" t="str">
            <v>M-3</v>
          </cell>
          <cell r="AB29">
            <v>1760000</v>
          </cell>
          <cell r="AC29">
            <v>41600</v>
          </cell>
          <cell r="AD29">
            <v>31135140</v>
          </cell>
          <cell r="AE29">
            <v>1556757</v>
          </cell>
          <cell r="AF29">
            <v>0</v>
          </cell>
          <cell r="AG29">
            <v>0</v>
          </cell>
          <cell r="AI29">
            <v>129729</v>
          </cell>
          <cell r="AJ29">
            <v>41600</v>
          </cell>
          <cell r="AK29">
            <v>171329</v>
          </cell>
          <cell r="AL29">
            <v>4172700</v>
          </cell>
          <cell r="AM29">
            <v>0</v>
          </cell>
          <cell r="AO29">
            <v>0</v>
          </cell>
          <cell r="AU29">
            <v>0</v>
          </cell>
          <cell r="AV29">
            <v>0</v>
          </cell>
          <cell r="AW29">
            <v>4172700</v>
          </cell>
        </row>
        <row r="30">
          <cell r="A30">
            <v>23</v>
          </cell>
          <cell r="B30" t="str">
            <v>SM2-KJA0299</v>
          </cell>
          <cell r="C30" t="str">
            <v>HAMSANI</v>
          </cell>
          <cell r="D30" t="str">
            <v>Opt. Excavator ( D )</v>
          </cell>
          <cell r="E30" t="str">
            <v>Produksi</v>
          </cell>
          <cell r="F30">
            <v>39644</v>
          </cell>
          <cell r="G30" t="str">
            <v>M-1</v>
          </cell>
          <cell r="H30" t="str">
            <v>1152068502</v>
          </cell>
          <cell r="I30">
            <v>2080000</v>
          </cell>
          <cell r="J30">
            <v>32000</v>
          </cell>
          <cell r="K30">
            <v>300000</v>
          </cell>
          <cell r="M30">
            <v>30</v>
          </cell>
          <cell r="N30">
            <v>28</v>
          </cell>
          <cell r="O30">
            <v>104.5</v>
          </cell>
          <cell r="P30">
            <v>0</v>
          </cell>
          <cell r="Q30">
            <v>2080000</v>
          </cell>
          <cell r="R30">
            <v>896000</v>
          </cell>
          <cell r="S30">
            <v>1256416</v>
          </cell>
          <cell r="T30">
            <v>4232416</v>
          </cell>
          <cell r="V30">
            <v>0</v>
          </cell>
          <cell r="W30">
            <v>4532416</v>
          </cell>
          <cell r="X30">
            <v>160160</v>
          </cell>
          <cell r="Y30">
            <v>4692576</v>
          </cell>
          <cell r="Z30">
            <v>108000</v>
          </cell>
          <cell r="AA30" t="str">
            <v>M-1</v>
          </cell>
          <cell r="AB30">
            <v>1540000</v>
          </cell>
          <cell r="AC30">
            <v>41600</v>
          </cell>
          <cell r="AD30">
            <v>36035712</v>
          </cell>
          <cell r="AE30">
            <v>1801785.6</v>
          </cell>
          <cell r="AF30">
            <v>0</v>
          </cell>
          <cell r="AG30">
            <v>0</v>
          </cell>
          <cell r="AI30">
            <v>150148</v>
          </cell>
          <cell r="AJ30">
            <v>41600</v>
          </cell>
          <cell r="AK30">
            <v>191748</v>
          </cell>
          <cell r="AL30">
            <v>4340700</v>
          </cell>
          <cell r="AM30">
            <v>0</v>
          </cell>
          <cell r="AO30">
            <v>0</v>
          </cell>
          <cell r="AU30">
            <v>0</v>
          </cell>
          <cell r="AV30">
            <v>0</v>
          </cell>
          <cell r="AW30">
            <v>4340700</v>
          </cell>
        </row>
        <row r="31">
          <cell r="A31">
            <v>24</v>
          </cell>
          <cell r="B31" t="str">
            <v>SM2-KJA0400</v>
          </cell>
          <cell r="C31" t="str">
            <v>M. SYADIKIN</v>
          </cell>
          <cell r="D31" t="str">
            <v>Opt. Excavator ( D )</v>
          </cell>
          <cell r="E31" t="str">
            <v>Produksi</v>
          </cell>
          <cell r="F31">
            <v>39873</v>
          </cell>
          <cell r="G31" t="str">
            <v>S-0</v>
          </cell>
          <cell r="H31" t="str">
            <v>1152065571</v>
          </cell>
          <cell r="I31">
            <v>2080000</v>
          </cell>
          <cell r="J31">
            <v>32000</v>
          </cell>
          <cell r="K31">
            <v>300000</v>
          </cell>
          <cell r="M31">
            <v>29</v>
          </cell>
          <cell r="N31">
            <v>24</v>
          </cell>
          <cell r="O31">
            <v>110.5</v>
          </cell>
          <cell r="P31">
            <v>1</v>
          </cell>
          <cell r="Q31">
            <v>1996800</v>
          </cell>
          <cell r="R31">
            <v>768000</v>
          </cell>
          <cell r="S31">
            <v>1328555</v>
          </cell>
          <cell r="T31">
            <v>4093355</v>
          </cell>
          <cell r="V31">
            <v>0</v>
          </cell>
          <cell r="W31">
            <v>4393355</v>
          </cell>
          <cell r="X31">
            <v>160160</v>
          </cell>
          <cell r="Y31">
            <v>4553515</v>
          </cell>
          <cell r="Z31">
            <v>108000</v>
          </cell>
          <cell r="AA31" t="str">
            <v>S-0</v>
          </cell>
          <cell r="AB31">
            <v>1320000</v>
          </cell>
          <cell r="AC31">
            <v>41600</v>
          </cell>
          <cell r="AD31">
            <v>37006980</v>
          </cell>
          <cell r="AE31">
            <v>1850349</v>
          </cell>
          <cell r="AF31">
            <v>0</v>
          </cell>
          <cell r="AG31">
            <v>0</v>
          </cell>
          <cell r="AI31">
            <v>154195</v>
          </cell>
          <cell r="AJ31">
            <v>41600</v>
          </cell>
          <cell r="AK31">
            <v>195795</v>
          </cell>
          <cell r="AL31">
            <v>4197600</v>
          </cell>
          <cell r="AM31">
            <v>0</v>
          </cell>
          <cell r="AO31">
            <v>0</v>
          </cell>
          <cell r="AU31">
            <v>0</v>
          </cell>
          <cell r="AV31">
            <v>0</v>
          </cell>
          <cell r="AW31">
            <v>4197600</v>
          </cell>
        </row>
        <row r="32">
          <cell r="A32">
            <v>25</v>
          </cell>
          <cell r="B32" t="str">
            <v>SM2-KJA0324</v>
          </cell>
          <cell r="C32" t="str">
            <v>SUPRIYADI</v>
          </cell>
          <cell r="D32" t="str">
            <v>Opt. Excavator ( D )</v>
          </cell>
          <cell r="E32" t="str">
            <v>Produksi</v>
          </cell>
          <cell r="F32">
            <v>39736</v>
          </cell>
          <cell r="G32" t="str">
            <v>M-1</v>
          </cell>
          <cell r="H32" t="str">
            <v>1152061117</v>
          </cell>
          <cell r="I32">
            <v>2080000</v>
          </cell>
          <cell r="J32">
            <v>32000</v>
          </cell>
          <cell r="K32">
            <v>300000</v>
          </cell>
          <cell r="M32">
            <v>29</v>
          </cell>
          <cell r="N32">
            <v>13</v>
          </cell>
          <cell r="O32">
            <v>43</v>
          </cell>
          <cell r="P32">
            <v>1</v>
          </cell>
          <cell r="Q32">
            <v>1996800</v>
          </cell>
          <cell r="R32">
            <v>416000</v>
          </cell>
          <cell r="S32">
            <v>516994</v>
          </cell>
          <cell r="T32">
            <v>2929794</v>
          </cell>
          <cell r="V32">
            <v>0</v>
          </cell>
          <cell r="W32">
            <v>3229794</v>
          </cell>
          <cell r="X32">
            <v>160160</v>
          </cell>
          <cell r="Y32">
            <v>3389954</v>
          </cell>
          <cell r="Z32">
            <v>108000</v>
          </cell>
          <cell r="AA32" t="str">
            <v>M-1</v>
          </cell>
          <cell r="AB32">
            <v>1540000</v>
          </cell>
          <cell r="AC32">
            <v>41600</v>
          </cell>
          <cell r="AD32">
            <v>20404248</v>
          </cell>
          <cell r="AE32">
            <v>1020212.4</v>
          </cell>
          <cell r="AF32">
            <v>0</v>
          </cell>
          <cell r="AG32">
            <v>0</v>
          </cell>
          <cell r="AI32">
            <v>85017</v>
          </cell>
          <cell r="AJ32">
            <v>41600</v>
          </cell>
          <cell r="AK32">
            <v>126617</v>
          </cell>
          <cell r="AL32">
            <v>3103200</v>
          </cell>
          <cell r="AM32">
            <v>0</v>
          </cell>
          <cell r="AO32">
            <v>10000</v>
          </cell>
          <cell r="AU32">
            <v>0</v>
          </cell>
          <cell r="AV32">
            <v>10000</v>
          </cell>
          <cell r="AW32">
            <v>3093200</v>
          </cell>
        </row>
        <row r="33">
          <cell r="A33">
            <v>26</v>
          </cell>
          <cell r="B33" t="str">
            <v>SM2-KJA0322</v>
          </cell>
          <cell r="C33" t="str">
            <v>MAULANA DEDI IRWANSYAH</v>
          </cell>
          <cell r="D33" t="str">
            <v>Opt. Excavator ( D )</v>
          </cell>
          <cell r="E33" t="str">
            <v>Produksi</v>
          </cell>
          <cell r="F33">
            <v>39736</v>
          </cell>
          <cell r="G33" t="str">
            <v>S-0</v>
          </cell>
          <cell r="H33" t="str">
            <v>1152047025</v>
          </cell>
          <cell r="I33">
            <v>2080000</v>
          </cell>
          <cell r="J33">
            <v>32000</v>
          </cell>
          <cell r="K33">
            <v>300000</v>
          </cell>
          <cell r="M33">
            <v>29</v>
          </cell>
          <cell r="N33">
            <v>23</v>
          </cell>
          <cell r="O33">
            <v>93</v>
          </cell>
          <cell r="P33">
            <v>1</v>
          </cell>
          <cell r="Q33">
            <v>1996800</v>
          </cell>
          <cell r="R33">
            <v>736000</v>
          </cell>
          <cell r="S33">
            <v>1118150</v>
          </cell>
          <cell r="T33">
            <v>3850950</v>
          </cell>
          <cell r="V33">
            <v>0</v>
          </cell>
          <cell r="W33">
            <v>4150950</v>
          </cell>
          <cell r="X33">
            <v>160160</v>
          </cell>
          <cell r="Y33">
            <v>4311110</v>
          </cell>
          <cell r="Z33">
            <v>108000</v>
          </cell>
          <cell r="AA33" t="str">
            <v>S-0</v>
          </cell>
          <cell r="AB33">
            <v>1320000</v>
          </cell>
          <cell r="AC33">
            <v>41600</v>
          </cell>
          <cell r="AD33">
            <v>34098120</v>
          </cell>
          <cell r="AE33">
            <v>1704906</v>
          </cell>
          <cell r="AF33">
            <v>0</v>
          </cell>
          <cell r="AG33">
            <v>0</v>
          </cell>
          <cell r="AI33">
            <v>142075</v>
          </cell>
          <cell r="AJ33">
            <v>41600</v>
          </cell>
          <cell r="AK33">
            <v>183675</v>
          </cell>
          <cell r="AL33">
            <v>3967300</v>
          </cell>
          <cell r="AM33">
            <v>0</v>
          </cell>
          <cell r="AO33">
            <v>0</v>
          </cell>
          <cell r="AU33">
            <v>0</v>
          </cell>
          <cell r="AV33">
            <v>0</v>
          </cell>
          <cell r="AW33">
            <v>3967300</v>
          </cell>
        </row>
        <row r="34">
          <cell r="A34">
            <v>27</v>
          </cell>
          <cell r="B34" t="str">
            <v>SM2-KJA0232</v>
          </cell>
          <cell r="C34" t="str">
            <v>YUNANI</v>
          </cell>
          <cell r="D34" t="str">
            <v>Opt. Dozer ( B )</v>
          </cell>
          <cell r="E34" t="str">
            <v>Produksi</v>
          </cell>
          <cell r="F34">
            <v>39508</v>
          </cell>
          <cell r="G34" t="str">
            <v>M-2</v>
          </cell>
          <cell r="H34" t="str">
            <v>1152040764</v>
          </cell>
          <cell r="I34">
            <v>2280000</v>
          </cell>
          <cell r="J34">
            <v>32000</v>
          </cell>
          <cell r="K34">
            <v>300000</v>
          </cell>
          <cell r="M34">
            <v>29</v>
          </cell>
          <cell r="N34">
            <v>25</v>
          </cell>
          <cell r="O34">
            <v>84.5</v>
          </cell>
          <cell r="P34">
            <v>1</v>
          </cell>
          <cell r="Q34">
            <v>2188800</v>
          </cell>
          <cell r="R34">
            <v>800000</v>
          </cell>
          <cell r="S34">
            <v>1113642</v>
          </cell>
          <cell r="T34">
            <v>4102442</v>
          </cell>
          <cell r="V34">
            <v>0</v>
          </cell>
          <cell r="W34">
            <v>4402442</v>
          </cell>
          <cell r="X34">
            <v>175560</v>
          </cell>
          <cell r="Y34">
            <v>4578002</v>
          </cell>
          <cell r="Z34">
            <v>108000</v>
          </cell>
          <cell r="AA34" t="str">
            <v>M-2</v>
          </cell>
          <cell r="AB34">
            <v>1650000</v>
          </cell>
          <cell r="AC34">
            <v>45600</v>
          </cell>
          <cell r="AD34">
            <v>33292824</v>
          </cell>
          <cell r="AE34">
            <v>1664641.2000000002</v>
          </cell>
          <cell r="AF34">
            <v>0</v>
          </cell>
          <cell r="AG34">
            <v>0</v>
          </cell>
          <cell r="AI34">
            <v>138720</v>
          </cell>
          <cell r="AJ34">
            <v>45600</v>
          </cell>
          <cell r="AK34">
            <v>184320</v>
          </cell>
          <cell r="AL34">
            <v>4218100</v>
          </cell>
          <cell r="AM34">
            <v>0</v>
          </cell>
          <cell r="AO34">
            <v>79000</v>
          </cell>
          <cell r="AU34">
            <v>0</v>
          </cell>
          <cell r="AV34">
            <v>79000</v>
          </cell>
          <cell r="AW34">
            <v>4139100</v>
          </cell>
        </row>
        <row r="35">
          <cell r="A35">
            <v>28</v>
          </cell>
          <cell r="B35" t="str">
            <v>SM2-KJA0382</v>
          </cell>
          <cell r="C35" t="str">
            <v>NAJAS SYAHRULLANI</v>
          </cell>
          <cell r="D35" t="str">
            <v>Opt. Dozer ( B )</v>
          </cell>
          <cell r="E35" t="str">
            <v>Produksi</v>
          </cell>
          <cell r="F35">
            <v>39845</v>
          </cell>
          <cell r="G35" t="str">
            <v>M-0</v>
          </cell>
          <cell r="H35" t="str">
            <v>1042054191</v>
          </cell>
          <cell r="I35">
            <v>2280000</v>
          </cell>
          <cell r="J35">
            <v>32000</v>
          </cell>
          <cell r="K35">
            <v>300000</v>
          </cell>
          <cell r="M35">
            <v>30</v>
          </cell>
          <cell r="N35">
            <v>27</v>
          </cell>
          <cell r="O35">
            <v>91.5</v>
          </cell>
          <cell r="P35">
            <v>0</v>
          </cell>
          <cell r="Q35">
            <v>2280000</v>
          </cell>
          <cell r="R35">
            <v>864000</v>
          </cell>
          <cell r="S35">
            <v>1205896</v>
          </cell>
          <cell r="T35">
            <v>4349896</v>
          </cell>
          <cell r="V35">
            <v>0</v>
          </cell>
          <cell r="W35">
            <v>4649896</v>
          </cell>
          <cell r="X35">
            <v>175560</v>
          </cell>
          <cell r="Y35">
            <v>4825456</v>
          </cell>
          <cell r="Z35">
            <v>108000</v>
          </cell>
          <cell r="AA35" t="str">
            <v>M-0</v>
          </cell>
          <cell r="AB35">
            <v>1430000</v>
          </cell>
          <cell r="AC35">
            <v>45600</v>
          </cell>
          <cell r="AD35">
            <v>38902272</v>
          </cell>
          <cell r="AE35">
            <v>1945113.6000000001</v>
          </cell>
          <cell r="AF35">
            <v>0</v>
          </cell>
          <cell r="AG35">
            <v>0</v>
          </cell>
          <cell r="AI35">
            <v>162092</v>
          </cell>
          <cell r="AJ35">
            <v>45600</v>
          </cell>
          <cell r="AK35">
            <v>207692</v>
          </cell>
          <cell r="AL35">
            <v>4442200</v>
          </cell>
          <cell r="AM35">
            <v>0</v>
          </cell>
          <cell r="AO35">
            <v>0</v>
          </cell>
          <cell r="AU35">
            <v>0</v>
          </cell>
          <cell r="AV35">
            <v>0</v>
          </cell>
          <cell r="AW35">
            <v>4442200</v>
          </cell>
        </row>
        <row r="36">
          <cell r="A36">
            <v>29</v>
          </cell>
          <cell r="B36" t="str">
            <v>SM2-KJA0285</v>
          </cell>
          <cell r="C36" t="str">
            <v>BASUKI RAHMAD</v>
          </cell>
          <cell r="D36" t="str">
            <v>Opt. Dozer ( B )</v>
          </cell>
          <cell r="E36" t="str">
            <v>Produksi</v>
          </cell>
          <cell r="F36">
            <v>39597</v>
          </cell>
          <cell r="G36" t="str">
            <v>M-1</v>
          </cell>
          <cell r="H36" t="str">
            <v>1152043526</v>
          </cell>
          <cell r="I36">
            <v>2280000</v>
          </cell>
          <cell r="J36">
            <v>32000</v>
          </cell>
          <cell r="K36">
            <v>300000</v>
          </cell>
          <cell r="M36">
            <v>28</v>
          </cell>
          <cell r="N36">
            <v>26</v>
          </cell>
          <cell r="O36">
            <v>105.5</v>
          </cell>
          <cell r="P36">
            <v>2</v>
          </cell>
          <cell r="Q36">
            <v>2097600</v>
          </cell>
          <cell r="R36">
            <v>832000</v>
          </cell>
          <cell r="S36">
            <v>1390405</v>
          </cell>
          <cell r="T36">
            <v>4320005</v>
          </cell>
          <cell r="U36">
            <v>100000</v>
          </cell>
          <cell r="V36">
            <v>0</v>
          </cell>
          <cell r="W36">
            <v>4720005</v>
          </cell>
          <cell r="X36">
            <v>175560</v>
          </cell>
          <cell r="Y36">
            <v>4895565</v>
          </cell>
          <cell r="Z36">
            <v>108000</v>
          </cell>
          <cell r="AA36" t="str">
            <v>M-1</v>
          </cell>
          <cell r="AB36">
            <v>1540000</v>
          </cell>
          <cell r="AC36">
            <v>45600</v>
          </cell>
          <cell r="AD36">
            <v>38423580</v>
          </cell>
          <cell r="AE36">
            <v>1921179</v>
          </cell>
          <cell r="AF36">
            <v>0</v>
          </cell>
          <cell r="AG36">
            <v>0</v>
          </cell>
          <cell r="AI36">
            <v>160098</v>
          </cell>
          <cell r="AJ36">
            <v>45600</v>
          </cell>
          <cell r="AK36">
            <v>205698</v>
          </cell>
          <cell r="AL36">
            <v>4514300</v>
          </cell>
          <cell r="AM36">
            <v>0</v>
          </cell>
          <cell r="AO36">
            <v>0</v>
          </cell>
          <cell r="AU36">
            <v>0</v>
          </cell>
          <cell r="AV36">
            <v>0</v>
          </cell>
          <cell r="AW36">
            <v>4514300</v>
          </cell>
        </row>
        <row r="37">
          <cell r="A37">
            <v>30</v>
          </cell>
          <cell r="B37" t="str">
            <v>SM2-KJA0215</v>
          </cell>
          <cell r="C37" t="str">
            <v>MULYADI</v>
          </cell>
          <cell r="D37" t="str">
            <v>Opt. Dozer ( C )</v>
          </cell>
          <cell r="E37" t="str">
            <v>Produksi</v>
          </cell>
          <cell r="F37">
            <v>39508</v>
          </cell>
          <cell r="G37" t="str">
            <v>M-3</v>
          </cell>
          <cell r="H37" t="str">
            <v>1152043569</v>
          </cell>
          <cell r="I37">
            <v>2180000</v>
          </cell>
          <cell r="J37">
            <v>32000</v>
          </cell>
          <cell r="K37">
            <v>300000</v>
          </cell>
          <cell r="M37">
            <v>29</v>
          </cell>
          <cell r="N37">
            <v>24</v>
          </cell>
          <cell r="O37">
            <v>102.5</v>
          </cell>
          <cell r="P37">
            <v>1</v>
          </cell>
          <cell r="Q37">
            <v>2092800</v>
          </cell>
          <cell r="R37">
            <v>768000</v>
          </cell>
          <cell r="S37">
            <v>1291618</v>
          </cell>
          <cell r="T37">
            <v>4152418</v>
          </cell>
          <cell r="U37">
            <v>60000</v>
          </cell>
          <cell r="V37">
            <v>0</v>
          </cell>
          <cell r="W37">
            <v>4512418</v>
          </cell>
          <cell r="X37">
            <v>167860</v>
          </cell>
          <cell r="Y37">
            <v>4680278</v>
          </cell>
          <cell r="Z37">
            <v>108000</v>
          </cell>
          <cell r="AA37" t="str">
            <v>M-3</v>
          </cell>
          <cell r="AB37">
            <v>1760000</v>
          </cell>
          <cell r="AC37">
            <v>43600</v>
          </cell>
          <cell r="AD37">
            <v>33224136</v>
          </cell>
          <cell r="AE37">
            <v>1661206.8</v>
          </cell>
          <cell r="AF37">
            <v>0</v>
          </cell>
          <cell r="AG37">
            <v>0</v>
          </cell>
          <cell r="AI37">
            <v>138433</v>
          </cell>
          <cell r="AJ37">
            <v>43600</v>
          </cell>
          <cell r="AK37">
            <v>182033</v>
          </cell>
          <cell r="AL37">
            <v>4330400</v>
          </cell>
          <cell r="AM37">
            <v>0</v>
          </cell>
          <cell r="AO37">
            <v>0</v>
          </cell>
          <cell r="AU37">
            <v>0</v>
          </cell>
          <cell r="AV37">
            <v>0</v>
          </cell>
          <cell r="AW37">
            <v>4330400</v>
          </cell>
        </row>
        <row r="38">
          <cell r="A38">
            <v>31</v>
          </cell>
          <cell r="B38" t="str">
            <v>SM2-KJA0383</v>
          </cell>
          <cell r="C38" t="str">
            <v>MULIANSYAH</v>
          </cell>
          <cell r="D38" t="str">
            <v>Opt. Dozer ( C )</v>
          </cell>
          <cell r="E38" t="str">
            <v>Produksi</v>
          </cell>
          <cell r="F38">
            <v>39845</v>
          </cell>
          <cell r="G38" t="str">
            <v>M-2</v>
          </cell>
          <cell r="H38" t="str">
            <v>1152056199</v>
          </cell>
          <cell r="I38">
            <v>2180000</v>
          </cell>
          <cell r="J38">
            <v>32000</v>
          </cell>
          <cell r="K38">
            <v>300000</v>
          </cell>
          <cell r="M38">
            <v>29</v>
          </cell>
          <cell r="N38">
            <v>14</v>
          </cell>
          <cell r="O38">
            <v>56</v>
          </cell>
          <cell r="P38">
            <v>1</v>
          </cell>
          <cell r="Q38">
            <v>2092800</v>
          </cell>
          <cell r="R38">
            <v>448000</v>
          </cell>
          <cell r="S38">
            <v>705665</v>
          </cell>
          <cell r="T38">
            <v>3246465</v>
          </cell>
          <cell r="V38">
            <v>0</v>
          </cell>
          <cell r="W38">
            <v>3546465</v>
          </cell>
          <cell r="X38">
            <v>167860</v>
          </cell>
          <cell r="Y38">
            <v>3714325</v>
          </cell>
          <cell r="Z38">
            <v>108000</v>
          </cell>
          <cell r="AA38" t="str">
            <v>M-2</v>
          </cell>
          <cell r="AB38">
            <v>1650000</v>
          </cell>
          <cell r="AC38">
            <v>43600</v>
          </cell>
          <cell r="AD38">
            <v>22952700</v>
          </cell>
          <cell r="AE38">
            <v>1147635</v>
          </cell>
          <cell r="AF38">
            <v>0</v>
          </cell>
          <cell r="AG38">
            <v>0</v>
          </cell>
          <cell r="AI38">
            <v>95636</v>
          </cell>
          <cell r="AJ38">
            <v>43600</v>
          </cell>
          <cell r="AK38">
            <v>139236</v>
          </cell>
          <cell r="AL38">
            <v>3407200</v>
          </cell>
          <cell r="AM38">
            <v>0</v>
          </cell>
          <cell r="AO38">
            <v>0</v>
          </cell>
          <cell r="AU38">
            <v>0</v>
          </cell>
          <cell r="AV38">
            <v>0</v>
          </cell>
          <cell r="AW38">
            <v>3407200</v>
          </cell>
        </row>
        <row r="39">
          <cell r="A39">
            <v>32</v>
          </cell>
          <cell r="B39" t="str">
            <v>SM2-KJA0384</v>
          </cell>
          <cell r="C39" t="str">
            <v>DARYONO</v>
          </cell>
          <cell r="D39" t="str">
            <v>Opt. Dozer ( C )</v>
          </cell>
          <cell r="E39" t="str">
            <v>Produksi</v>
          </cell>
          <cell r="F39">
            <v>39845</v>
          </cell>
          <cell r="G39" t="str">
            <v>M-0</v>
          </cell>
          <cell r="H39" t="str">
            <v>1152055575</v>
          </cell>
          <cell r="I39">
            <v>2180000</v>
          </cell>
          <cell r="J39">
            <v>32000</v>
          </cell>
          <cell r="K39">
            <v>300000</v>
          </cell>
          <cell r="M39">
            <v>30</v>
          </cell>
          <cell r="N39">
            <v>28</v>
          </cell>
          <cell r="O39">
            <v>104.5</v>
          </cell>
          <cell r="P39">
            <v>0</v>
          </cell>
          <cell r="Q39">
            <v>2180000</v>
          </cell>
          <cell r="R39">
            <v>896000</v>
          </cell>
          <cell r="S39">
            <v>1316821</v>
          </cell>
          <cell r="T39">
            <v>4392821</v>
          </cell>
          <cell r="V39">
            <v>0</v>
          </cell>
          <cell r="W39">
            <v>4692821</v>
          </cell>
          <cell r="X39">
            <v>167860</v>
          </cell>
          <cell r="Y39">
            <v>4860681</v>
          </cell>
          <cell r="Z39">
            <v>108000</v>
          </cell>
          <cell r="AA39" t="str">
            <v>M-0</v>
          </cell>
          <cell r="AB39">
            <v>1430000</v>
          </cell>
          <cell r="AC39">
            <v>43600</v>
          </cell>
          <cell r="AD39">
            <v>39348972</v>
          </cell>
          <cell r="AE39">
            <v>1967448.6</v>
          </cell>
          <cell r="AF39">
            <v>0</v>
          </cell>
          <cell r="AG39">
            <v>0</v>
          </cell>
          <cell r="AI39">
            <v>163954</v>
          </cell>
          <cell r="AJ39">
            <v>43600</v>
          </cell>
          <cell r="AK39">
            <v>207554</v>
          </cell>
          <cell r="AL39">
            <v>4485300</v>
          </cell>
          <cell r="AM39">
            <v>0</v>
          </cell>
          <cell r="AO39">
            <v>0</v>
          </cell>
          <cell r="AU39">
            <v>0</v>
          </cell>
          <cell r="AV39">
            <v>0</v>
          </cell>
          <cell r="AW39">
            <v>4485300</v>
          </cell>
        </row>
        <row r="40">
          <cell r="A40">
            <v>33</v>
          </cell>
          <cell r="B40" t="str">
            <v>SM2-KJA0385</v>
          </cell>
          <cell r="C40" t="str">
            <v>AHMAD YANI</v>
          </cell>
          <cell r="D40" t="str">
            <v>Opt. Dozer ( C )</v>
          </cell>
          <cell r="E40" t="str">
            <v>Produksi</v>
          </cell>
          <cell r="F40">
            <v>39845</v>
          </cell>
          <cell r="G40" t="str">
            <v>M-2</v>
          </cell>
          <cell r="H40" t="str">
            <v>1152056164</v>
          </cell>
          <cell r="I40">
            <v>2180000</v>
          </cell>
          <cell r="J40">
            <v>32000</v>
          </cell>
          <cell r="K40">
            <v>300000</v>
          </cell>
          <cell r="M40">
            <v>30</v>
          </cell>
          <cell r="N40">
            <v>25</v>
          </cell>
          <cell r="O40">
            <v>125.5</v>
          </cell>
          <cell r="P40">
            <v>0</v>
          </cell>
          <cell r="Q40">
            <v>2180000</v>
          </cell>
          <cell r="R40">
            <v>800000</v>
          </cell>
          <cell r="S40">
            <v>1581445</v>
          </cell>
          <cell r="T40">
            <v>4561445</v>
          </cell>
          <cell r="U40">
            <v>50000</v>
          </cell>
          <cell r="V40">
            <v>110000</v>
          </cell>
          <cell r="W40">
            <v>5021445</v>
          </cell>
          <cell r="X40">
            <v>167860</v>
          </cell>
          <cell r="Y40">
            <v>5189305</v>
          </cell>
          <cell r="Z40">
            <v>108000</v>
          </cell>
          <cell r="AA40" t="str">
            <v>M-2</v>
          </cell>
          <cell r="AB40">
            <v>1650000</v>
          </cell>
          <cell r="AC40">
            <v>43600</v>
          </cell>
          <cell r="AD40">
            <v>40652460</v>
          </cell>
          <cell r="AE40">
            <v>2032623</v>
          </cell>
          <cell r="AF40">
            <v>0</v>
          </cell>
          <cell r="AG40">
            <v>0</v>
          </cell>
          <cell r="AI40">
            <v>169385</v>
          </cell>
          <cell r="AJ40">
            <v>43600</v>
          </cell>
          <cell r="AK40">
            <v>212985</v>
          </cell>
          <cell r="AL40">
            <v>4808500</v>
          </cell>
          <cell r="AM40">
            <v>0</v>
          </cell>
          <cell r="AO40">
            <v>0</v>
          </cell>
          <cell r="AU40">
            <v>0</v>
          </cell>
          <cell r="AV40">
            <v>0</v>
          </cell>
          <cell r="AW40">
            <v>4808500</v>
          </cell>
        </row>
        <row r="41">
          <cell r="A41">
            <v>34</v>
          </cell>
          <cell r="B41" t="str">
            <v>SM2-KJA0386</v>
          </cell>
          <cell r="C41" t="str">
            <v>BESAK PAIRUNAN</v>
          </cell>
          <cell r="D41" t="str">
            <v>Opt. Dozer ( C )</v>
          </cell>
          <cell r="E41" t="str">
            <v>Produksi</v>
          </cell>
          <cell r="F41">
            <v>39845</v>
          </cell>
          <cell r="G41" t="str">
            <v>M-2</v>
          </cell>
          <cell r="H41" t="str">
            <v>1152060994</v>
          </cell>
          <cell r="I41">
            <v>2180000</v>
          </cell>
          <cell r="J41">
            <v>32000</v>
          </cell>
          <cell r="K41">
            <v>300000</v>
          </cell>
          <cell r="M41">
            <v>30</v>
          </cell>
          <cell r="N41">
            <v>15</v>
          </cell>
          <cell r="O41">
            <v>89</v>
          </cell>
          <cell r="P41">
            <v>0</v>
          </cell>
          <cell r="Q41">
            <v>2180000</v>
          </cell>
          <cell r="R41">
            <v>480000</v>
          </cell>
          <cell r="S41">
            <v>1121503</v>
          </cell>
          <cell r="T41">
            <v>3781503</v>
          </cell>
          <cell r="V41">
            <v>110000</v>
          </cell>
          <cell r="W41">
            <v>4191503</v>
          </cell>
          <cell r="X41">
            <v>167860</v>
          </cell>
          <cell r="Y41">
            <v>4359363</v>
          </cell>
          <cell r="Z41">
            <v>108000</v>
          </cell>
          <cell r="AA41" t="str">
            <v>M-2</v>
          </cell>
          <cell r="AB41">
            <v>1650000</v>
          </cell>
          <cell r="AC41">
            <v>43600</v>
          </cell>
          <cell r="AD41">
            <v>30693156</v>
          </cell>
          <cell r="AE41">
            <v>1534657.8</v>
          </cell>
          <cell r="AF41">
            <v>0</v>
          </cell>
          <cell r="AG41">
            <v>0</v>
          </cell>
          <cell r="AI41">
            <v>127888</v>
          </cell>
          <cell r="AJ41">
            <v>43600</v>
          </cell>
          <cell r="AK41">
            <v>171488</v>
          </cell>
          <cell r="AL41">
            <v>4020000</v>
          </cell>
          <cell r="AM41">
            <v>0</v>
          </cell>
          <cell r="AO41">
            <v>0</v>
          </cell>
          <cell r="AU41">
            <v>0</v>
          </cell>
          <cell r="AV41">
            <v>0</v>
          </cell>
          <cell r="AW41">
            <v>4020000</v>
          </cell>
        </row>
        <row r="42">
          <cell r="A42">
            <v>35</v>
          </cell>
          <cell r="B42" t="str">
            <v>SM2-KJA0387</v>
          </cell>
          <cell r="C42" t="str">
            <v>ANANG</v>
          </cell>
          <cell r="D42" t="str">
            <v>Opt. Dozer ( D )</v>
          </cell>
          <cell r="E42" t="str">
            <v>Produksi</v>
          </cell>
          <cell r="F42">
            <v>39845</v>
          </cell>
          <cell r="G42" t="str">
            <v>M-1</v>
          </cell>
          <cell r="H42" t="str">
            <v>1152067484</v>
          </cell>
          <cell r="I42">
            <v>2080000</v>
          </cell>
          <cell r="J42">
            <v>32000</v>
          </cell>
          <cell r="K42">
            <v>300000</v>
          </cell>
          <cell r="M42">
            <v>28</v>
          </cell>
          <cell r="N42">
            <v>26</v>
          </cell>
          <cell r="O42">
            <v>109.5</v>
          </cell>
          <cell r="P42">
            <v>2</v>
          </cell>
          <cell r="Q42">
            <v>1913600</v>
          </cell>
          <cell r="R42">
            <v>832000</v>
          </cell>
          <cell r="S42">
            <v>1316532</v>
          </cell>
          <cell r="T42">
            <v>4062132</v>
          </cell>
          <cell r="V42">
            <v>0</v>
          </cell>
          <cell r="W42">
            <v>4362132</v>
          </cell>
          <cell r="X42">
            <v>160160</v>
          </cell>
          <cell r="Y42">
            <v>4522292</v>
          </cell>
          <cell r="Z42">
            <v>108000</v>
          </cell>
          <cell r="AA42" t="str">
            <v>M-1</v>
          </cell>
          <cell r="AB42">
            <v>1540000</v>
          </cell>
          <cell r="AC42">
            <v>41600</v>
          </cell>
          <cell r="AD42">
            <v>33992304</v>
          </cell>
          <cell r="AE42">
            <v>1699615.2000000002</v>
          </cell>
          <cell r="AF42">
            <v>0</v>
          </cell>
          <cell r="AG42">
            <v>0</v>
          </cell>
          <cell r="AI42">
            <v>141634</v>
          </cell>
          <cell r="AJ42">
            <v>41600</v>
          </cell>
          <cell r="AK42">
            <v>183234</v>
          </cell>
          <cell r="AL42">
            <v>4178900</v>
          </cell>
          <cell r="AM42">
            <v>0</v>
          </cell>
          <cell r="AO42">
            <v>0</v>
          </cell>
          <cell r="AU42">
            <v>0</v>
          </cell>
          <cell r="AV42">
            <v>0</v>
          </cell>
          <cell r="AW42">
            <v>4178900</v>
          </cell>
        </row>
        <row r="43">
          <cell r="A43">
            <v>36</v>
          </cell>
          <cell r="B43" t="str">
            <v>SM2-KJA0298</v>
          </cell>
          <cell r="C43" t="str">
            <v>AHMAT SAIDI</v>
          </cell>
          <cell r="D43" t="str">
            <v>Opt. Dozer ( D )</v>
          </cell>
          <cell r="E43" t="str">
            <v>Produksi</v>
          </cell>
          <cell r="F43">
            <v>39644</v>
          </cell>
          <cell r="G43" t="str">
            <v>M-3</v>
          </cell>
          <cell r="H43" t="str">
            <v>1152068448</v>
          </cell>
          <cell r="I43">
            <v>2080000</v>
          </cell>
          <cell r="J43">
            <v>32000</v>
          </cell>
          <cell r="K43">
            <v>300000</v>
          </cell>
          <cell r="M43">
            <v>30</v>
          </cell>
          <cell r="N43">
            <v>27</v>
          </cell>
          <cell r="O43">
            <v>125</v>
          </cell>
          <cell r="P43">
            <v>0</v>
          </cell>
          <cell r="Q43">
            <v>2080000</v>
          </cell>
          <cell r="R43">
            <v>864000</v>
          </cell>
          <cell r="S43">
            <v>1502890</v>
          </cell>
          <cell r="T43">
            <v>4446890</v>
          </cell>
          <cell r="V43">
            <v>110000</v>
          </cell>
          <cell r="W43">
            <v>4856890</v>
          </cell>
          <cell r="X43">
            <v>160160</v>
          </cell>
          <cell r="Y43">
            <v>5017050</v>
          </cell>
          <cell r="Z43">
            <v>108000</v>
          </cell>
          <cell r="AA43" t="str">
            <v>M-3</v>
          </cell>
          <cell r="AB43">
            <v>1760000</v>
          </cell>
          <cell r="AC43">
            <v>41600</v>
          </cell>
          <cell r="AD43">
            <v>37289400</v>
          </cell>
          <cell r="AE43">
            <v>1864470</v>
          </cell>
          <cell r="AF43">
            <v>0</v>
          </cell>
          <cell r="AG43">
            <v>0</v>
          </cell>
          <cell r="AI43">
            <v>155372</v>
          </cell>
          <cell r="AJ43">
            <v>41600</v>
          </cell>
          <cell r="AK43">
            <v>196972</v>
          </cell>
          <cell r="AL43">
            <v>4659900</v>
          </cell>
          <cell r="AM43">
            <v>0</v>
          </cell>
          <cell r="AO43">
            <v>0</v>
          </cell>
          <cell r="AU43">
            <v>0</v>
          </cell>
          <cell r="AV43">
            <v>0</v>
          </cell>
          <cell r="AW43">
            <v>4659900</v>
          </cell>
        </row>
        <row r="44">
          <cell r="A44">
            <v>37</v>
          </cell>
          <cell r="B44" t="str">
            <v>SM2-KJA0209</v>
          </cell>
          <cell r="C44" t="str">
            <v>BUDIYONO</v>
          </cell>
          <cell r="D44" t="str">
            <v>Opt. Dozer ( D )</v>
          </cell>
          <cell r="E44" t="str">
            <v>Produksi</v>
          </cell>
          <cell r="F44">
            <v>39493</v>
          </cell>
          <cell r="G44" t="str">
            <v>M-1</v>
          </cell>
          <cell r="H44" t="str">
            <v>1152041604</v>
          </cell>
          <cell r="I44">
            <v>2080000</v>
          </cell>
          <cell r="J44">
            <v>32000</v>
          </cell>
          <cell r="K44">
            <v>300000</v>
          </cell>
          <cell r="M44">
            <v>30</v>
          </cell>
          <cell r="N44">
            <v>27</v>
          </cell>
          <cell r="O44">
            <v>87.5</v>
          </cell>
          <cell r="P44">
            <v>0</v>
          </cell>
          <cell r="Q44">
            <v>2080000</v>
          </cell>
          <cell r="R44">
            <v>864000</v>
          </cell>
          <cell r="S44">
            <v>1052023</v>
          </cell>
          <cell r="T44">
            <v>3996023</v>
          </cell>
          <cell r="V44">
            <v>0</v>
          </cell>
          <cell r="W44">
            <v>4296023</v>
          </cell>
          <cell r="X44">
            <v>160160</v>
          </cell>
          <cell r="Y44">
            <v>4456183</v>
          </cell>
          <cell r="Z44">
            <v>108000</v>
          </cell>
          <cell r="AA44" t="str">
            <v>M-1</v>
          </cell>
          <cell r="AB44">
            <v>1540000</v>
          </cell>
          <cell r="AC44">
            <v>41600</v>
          </cell>
          <cell r="AD44">
            <v>33198996</v>
          </cell>
          <cell r="AE44">
            <v>1659949.8</v>
          </cell>
          <cell r="AF44">
            <v>0</v>
          </cell>
          <cell r="AG44">
            <v>0</v>
          </cell>
          <cell r="AI44">
            <v>138329</v>
          </cell>
          <cell r="AJ44">
            <v>41600</v>
          </cell>
          <cell r="AK44">
            <v>179929</v>
          </cell>
          <cell r="AL44">
            <v>4116100</v>
          </cell>
          <cell r="AM44">
            <v>430000</v>
          </cell>
          <cell r="AO44">
            <v>0</v>
          </cell>
          <cell r="AU44">
            <v>0</v>
          </cell>
          <cell r="AV44">
            <v>430000</v>
          </cell>
          <cell r="AW44">
            <v>3686100</v>
          </cell>
        </row>
        <row r="45">
          <cell r="A45">
            <v>38</v>
          </cell>
          <cell r="B45" t="str">
            <v>SM2-KJA0301</v>
          </cell>
          <cell r="C45" t="str">
            <v>HENDRA CIPTO</v>
          </cell>
          <cell r="D45" t="str">
            <v>Opt. Dozer ( D )</v>
          </cell>
          <cell r="E45" t="str">
            <v>Produksi</v>
          </cell>
          <cell r="F45">
            <v>39644</v>
          </cell>
          <cell r="G45" t="str">
            <v>S-0</v>
          </cell>
          <cell r="H45" t="str">
            <v>1152041612</v>
          </cell>
          <cell r="I45">
            <v>2080000</v>
          </cell>
          <cell r="J45">
            <v>32000</v>
          </cell>
          <cell r="K45">
            <v>300000</v>
          </cell>
          <cell r="M45">
            <v>29</v>
          </cell>
          <cell r="N45">
            <v>24</v>
          </cell>
          <cell r="O45">
            <v>100.5</v>
          </cell>
          <cell r="P45">
            <v>1</v>
          </cell>
          <cell r="Q45">
            <v>1996800</v>
          </cell>
          <cell r="R45">
            <v>768000</v>
          </cell>
          <cell r="S45">
            <v>1208324</v>
          </cell>
          <cell r="T45">
            <v>3973124</v>
          </cell>
          <cell r="V45">
            <v>0</v>
          </cell>
          <cell r="W45">
            <v>4273124</v>
          </cell>
          <cell r="X45">
            <v>160160</v>
          </cell>
          <cell r="Y45">
            <v>4433284</v>
          </cell>
          <cell r="Z45">
            <v>108000</v>
          </cell>
          <cell r="AA45" t="str">
            <v>S-0</v>
          </cell>
          <cell r="AB45">
            <v>1320000</v>
          </cell>
          <cell r="AC45">
            <v>41600</v>
          </cell>
          <cell r="AD45">
            <v>35564208</v>
          </cell>
          <cell r="AE45">
            <v>1778210.4000000001</v>
          </cell>
          <cell r="AF45">
            <v>0</v>
          </cell>
          <cell r="AG45">
            <v>0</v>
          </cell>
          <cell r="AI45">
            <v>148184</v>
          </cell>
          <cell r="AJ45">
            <v>41600</v>
          </cell>
          <cell r="AK45">
            <v>189784</v>
          </cell>
          <cell r="AL45">
            <v>4083300</v>
          </cell>
          <cell r="AM45">
            <v>0</v>
          </cell>
          <cell r="AO45">
            <v>0</v>
          </cell>
          <cell r="AU45">
            <v>0</v>
          </cell>
          <cell r="AV45">
            <v>0</v>
          </cell>
          <cell r="AW45">
            <v>4083300</v>
          </cell>
        </row>
        <row r="46">
          <cell r="A46">
            <v>39</v>
          </cell>
          <cell r="B46" t="str">
            <v>SM1-KJA0027</v>
          </cell>
          <cell r="C46" t="str">
            <v>DANI AL</v>
          </cell>
          <cell r="D46" t="str">
            <v>Opt. Grader ( B )</v>
          </cell>
          <cell r="E46" t="str">
            <v>Produksi</v>
          </cell>
          <cell r="F46">
            <v>39083</v>
          </cell>
          <cell r="G46" t="str">
            <v>M-1</v>
          </cell>
          <cell r="H46" t="str">
            <v>1152031153</v>
          </cell>
          <cell r="I46">
            <v>2280000</v>
          </cell>
          <cell r="J46">
            <v>32000</v>
          </cell>
          <cell r="K46">
            <v>300000</v>
          </cell>
          <cell r="M46">
            <v>30</v>
          </cell>
          <cell r="N46">
            <v>27</v>
          </cell>
          <cell r="O46">
            <v>87.5</v>
          </cell>
          <cell r="P46">
            <v>0</v>
          </cell>
          <cell r="Q46">
            <v>2280000</v>
          </cell>
          <cell r="R46">
            <v>864000</v>
          </cell>
          <cell r="S46">
            <v>1153179</v>
          </cell>
          <cell r="T46">
            <v>4297179</v>
          </cell>
          <cell r="V46">
            <v>0</v>
          </cell>
          <cell r="W46">
            <v>4597179</v>
          </cell>
          <cell r="X46">
            <v>175560</v>
          </cell>
          <cell r="Y46">
            <v>4772739</v>
          </cell>
          <cell r="Z46">
            <v>108000</v>
          </cell>
          <cell r="AA46" t="str">
            <v>M-1</v>
          </cell>
          <cell r="AB46">
            <v>1540000</v>
          </cell>
          <cell r="AC46">
            <v>45600</v>
          </cell>
          <cell r="AD46">
            <v>36949668</v>
          </cell>
          <cell r="AE46">
            <v>1847483.4000000001</v>
          </cell>
          <cell r="AF46">
            <v>0</v>
          </cell>
          <cell r="AG46">
            <v>0</v>
          </cell>
          <cell r="AI46">
            <v>153956</v>
          </cell>
          <cell r="AJ46">
            <v>45600</v>
          </cell>
          <cell r="AK46">
            <v>199556</v>
          </cell>
          <cell r="AL46">
            <v>4397600</v>
          </cell>
          <cell r="AM46">
            <v>0</v>
          </cell>
          <cell r="AO46">
            <v>0</v>
          </cell>
          <cell r="AU46">
            <v>0</v>
          </cell>
          <cell r="AV46">
            <v>0</v>
          </cell>
          <cell r="AW46">
            <v>4397600</v>
          </cell>
        </row>
        <row r="47">
          <cell r="A47">
            <v>40</v>
          </cell>
          <cell r="B47" t="str">
            <v>SM1-KJA0023</v>
          </cell>
          <cell r="C47" t="str">
            <v>ANTONIO. G</v>
          </cell>
          <cell r="D47" t="str">
            <v>Opt. Grader ( B )</v>
          </cell>
          <cell r="E47" t="str">
            <v>Produksi</v>
          </cell>
          <cell r="F47">
            <v>39083</v>
          </cell>
          <cell r="G47" t="str">
            <v>M-1</v>
          </cell>
          <cell r="H47" t="str">
            <v>1152031200</v>
          </cell>
          <cell r="I47">
            <v>2280000</v>
          </cell>
          <cell r="J47">
            <v>32000</v>
          </cell>
          <cell r="K47">
            <v>300000</v>
          </cell>
          <cell r="M47">
            <v>30</v>
          </cell>
          <cell r="N47">
            <v>28</v>
          </cell>
          <cell r="O47">
            <v>106.5</v>
          </cell>
          <cell r="P47">
            <v>0</v>
          </cell>
          <cell r="Q47">
            <v>2280000</v>
          </cell>
          <cell r="R47">
            <v>896000</v>
          </cell>
          <cell r="S47">
            <v>1403584</v>
          </cell>
          <cell r="T47">
            <v>4579584</v>
          </cell>
          <cell r="V47">
            <v>0</v>
          </cell>
          <cell r="W47">
            <v>4879584</v>
          </cell>
          <cell r="X47">
            <v>175560</v>
          </cell>
          <cell r="Y47">
            <v>5055144</v>
          </cell>
          <cell r="Z47">
            <v>108000</v>
          </cell>
          <cell r="AA47" t="str">
            <v>M-1</v>
          </cell>
          <cell r="AB47">
            <v>1540000</v>
          </cell>
          <cell r="AC47">
            <v>45600</v>
          </cell>
          <cell r="AD47">
            <v>40338528</v>
          </cell>
          <cell r="AE47">
            <v>2016926.4000000001</v>
          </cell>
          <cell r="AF47">
            <v>0</v>
          </cell>
          <cell r="AG47">
            <v>0</v>
          </cell>
          <cell r="AI47">
            <v>168077</v>
          </cell>
          <cell r="AJ47">
            <v>45600</v>
          </cell>
          <cell r="AK47">
            <v>213677</v>
          </cell>
          <cell r="AL47">
            <v>4665900</v>
          </cell>
          <cell r="AM47">
            <v>0</v>
          </cell>
          <cell r="AO47">
            <v>0</v>
          </cell>
          <cell r="AU47">
            <v>0</v>
          </cell>
          <cell r="AV47">
            <v>0</v>
          </cell>
          <cell r="AW47">
            <v>4665900</v>
          </cell>
        </row>
        <row r="48">
          <cell r="A48">
            <v>41</v>
          </cell>
          <cell r="B48" t="str">
            <v>SM2-KJA0429</v>
          </cell>
          <cell r="C48" t="str">
            <v>KARMANTO</v>
          </cell>
          <cell r="D48" t="str">
            <v>Opt. Grader ( B )</v>
          </cell>
          <cell r="E48" t="str">
            <v>Produksi</v>
          </cell>
          <cell r="F48">
            <v>39979</v>
          </cell>
          <cell r="G48" t="str">
            <v>M-3</v>
          </cell>
          <cell r="H48" t="str">
            <v>1152063764</v>
          </cell>
          <cell r="I48">
            <v>2280000</v>
          </cell>
          <cell r="J48">
            <v>32000</v>
          </cell>
          <cell r="K48">
            <v>300000</v>
          </cell>
          <cell r="M48">
            <v>30</v>
          </cell>
          <cell r="N48">
            <v>28</v>
          </cell>
          <cell r="O48">
            <v>110.5</v>
          </cell>
          <cell r="P48">
            <v>0</v>
          </cell>
          <cell r="Q48">
            <v>2280000</v>
          </cell>
          <cell r="R48">
            <v>896000</v>
          </cell>
          <cell r="S48">
            <v>1456301</v>
          </cell>
          <cell r="T48">
            <v>4632301</v>
          </cell>
          <cell r="V48">
            <v>0</v>
          </cell>
          <cell r="W48">
            <v>4932301</v>
          </cell>
          <cell r="X48">
            <v>175560</v>
          </cell>
          <cell r="Y48">
            <v>5107861</v>
          </cell>
          <cell r="Z48">
            <v>108000</v>
          </cell>
          <cell r="AA48" t="str">
            <v>M-3</v>
          </cell>
          <cell r="AB48">
            <v>1760000</v>
          </cell>
          <cell r="AC48">
            <v>45600</v>
          </cell>
          <cell r="AD48">
            <v>38331132</v>
          </cell>
          <cell r="AE48">
            <v>1916556.6</v>
          </cell>
          <cell r="AF48">
            <v>0</v>
          </cell>
          <cell r="AG48">
            <v>0</v>
          </cell>
          <cell r="AI48">
            <v>159713</v>
          </cell>
          <cell r="AJ48">
            <v>45600</v>
          </cell>
          <cell r="AK48">
            <v>205313</v>
          </cell>
          <cell r="AL48">
            <v>4727000</v>
          </cell>
          <cell r="AM48">
            <v>0</v>
          </cell>
          <cell r="AO48">
            <v>0</v>
          </cell>
          <cell r="AU48">
            <v>0</v>
          </cell>
          <cell r="AV48">
            <v>0</v>
          </cell>
          <cell r="AW48">
            <v>4727000</v>
          </cell>
        </row>
        <row r="49">
          <cell r="A49">
            <v>42</v>
          </cell>
          <cell r="B49" t="str">
            <v>SM2-KJA0175</v>
          </cell>
          <cell r="C49" t="str">
            <v>AGUS RIFANSYAH</v>
          </cell>
          <cell r="D49" t="str">
            <v>Opt. Grader ( C )</v>
          </cell>
          <cell r="E49" t="str">
            <v>Produksi</v>
          </cell>
          <cell r="F49">
            <v>39326</v>
          </cell>
          <cell r="G49" t="str">
            <v>M-1</v>
          </cell>
          <cell r="H49" t="str">
            <v>1152036635</v>
          </cell>
          <cell r="I49">
            <v>2180000</v>
          </cell>
          <cell r="J49">
            <v>32000</v>
          </cell>
          <cell r="K49">
            <v>300000</v>
          </cell>
          <cell r="M49">
            <v>30</v>
          </cell>
          <cell r="N49">
            <v>28</v>
          </cell>
          <cell r="O49">
            <v>104.5</v>
          </cell>
          <cell r="P49">
            <v>0</v>
          </cell>
          <cell r="Q49">
            <v>2180000</v>
          </cell>
          <cell r="R49">
            <v>896000</v>
          </cell>
          <cell r="S49">
            <v>1316821</v>
          </cell>
          <cell r="T49">
            <v>4392821</v>
          </cell>
          <cell r="V49">
            <v>0</v>
          </cell>
          <cell r="W49">
            <v>4692821</v>
          </cell>
          <cell r="X49">
            <v>167860</v>
          </cell>
          <cell r="Y49">
            <v>4860681</v>
          </cell>
          <cell r="Z49">
            <v>108000</v>
          </cell>
          <cell r="AA49" t="str">
            <v>M-1</v>
          </cell>
          <cell r="AB49">
            <v>1540000</v>
          </cell>
          <cell r="AC49">
            <v>43600</v>
          </cell>
          <cell r="AD49">
            <v>38028972</v>
          </cell>
          <cell r="AE49">
            <v>1901448.6</v>
          </cell>
          <cell r="AF49">
            <v>0</v>
          </cell>
          <cell r="AG49">
            <v>0</v>
          </cell>
          <cell r="AI49">
            <v>158454</v>
          </cell>
          <cell r="AJ49">
            <v>43600</v>
          </cell>
          <cell r="AK49">
            <v>202054</v>
          </cell>
          <cell r="AL49">
            <v>4490800</v>
          </cell>
          <cell r="AM49">
            <v>0</v>
          </cell>
          <cell r="AO49">
            <v>0</v>
          </cell>
          <cell r="AU49">
            <v>0</v>
          </cell>
          <cell r="AV49">
            <v>0</v>
          </cell>
          <cell r="AW49">
            <v>4490800</v>
          </cell>
        </row>
        <row r="50">
          <cell r="A50">
            <v>43</v>
          </cell>
          <cell r="B50" t="str">
            <v>SM2-KJA0300</v>
          </cell>
          <cell r="C50" t="str">
            <v>ASAN SAPUTRA</v>
          </cell>
          <cell r="D50" t="str">
            <v>Opt. Grader ( D )</v>
          </cell>
          <cell r="E50" t="str">
            <v>Produksi</v>
          </cell>
          <cell r="F50">
            <v>39644</v>
          </cell>
          <cell r="G50" t="str">
            <v>M-1</v>
          </cell>
          <cell r="H50" t="str">
            <v>1152068863</v>
          </cell>
          <cell r="I50">
            <v>2080000</v>
          </cell>
          <cell r="J50">
            <v>32000</v>
          </cell>
          <cell r="K50">
            <v>300000</v>
          </cell>
          <cell r="M50">
            <v>30</v>
          </cell>
          <cell r="N50">
            <v>26</v>
          </cell>
          <cell r="O50">
            <v>109.5</v>
          </cell>
          <cell r="P50">
            <v>0</v>
          </cell>
          <cell r="Q50">
            <v>2080000</v>
          </cell>
          <cell r="R50">
            <v>832000</v>
          </cell>
          <cell r="S50">
            <v>1316532</v>
          </cell>
          <cell r="T50">
            <v>4228532</v>
          </cell>
          <cell r="V50">
            <v>0</v>
          </cell>
          <cell r="W50">
            <v>4528532</v>
          </cell>
          <cell r="X50">
            <v>160160</v>
          </cell>
          <cell r="Y50">
            <v>4688692</v>
          </cell>
          <cell r="Z50">
            <v>108000</v>
          </cell>
          <cell r="AA50" t="str">
            <v>M-1</v>
          </cell>
          <cell r="AB50">
            <v>1540000</v>
          </cell>
          <cell r="AC50">
            <v>41600</v>
          </cell>
          <cell r="AD50">
            <v>35989104</v>
          </cell>
          <cell r="AE50">
            <v>1799455.2000000002</v>
          </cell>
          <cell r="AF50">
            <v>0</v>
          </cell>
          <cell r="AG50">
            <v>0</v>
          </cell>
          <cell r="AI50">
            <v>149954</v>
          </cell>
          <cell r="AJ50">
            <v>41600</v>
          </cell>
          <cell r="AK50">
            <v>191554</v>
          </cell>
          <cell r="AL50">
            <v>4337000</v>
          </cell>
          <cell r="AM50">
            <v>0</v>
          </cell>
          <cell r="AO50">
            <v>0</v>
          </cell>
          <cell r="AU50">
            <v>0</v>
          </cell>
          <cell r="AV50">
            <v>0</v>
          </cell>
          <cell r="AW50">
            <v>4337000</v>
          </cell>
        </row>
        <row r="51">
          <cell r="A51">
            <v>44</v>
          </cell>
          <cell r="B51" t="str">
            <v>SM2-KJA0276</v>
          </cell>
          <cell r="C51" t="str">
            <v>FIRMANSYAH</v>
          </cell>
          <cell r="D51" t="str">
            <v>Opt. FT ( B )</v>
          </cell>
          <cell r="E51" t="str">
            <v>Produksi</v>
          </cell>
          <cell r="F51">
            <v>39569</v>
          </cell>
          <cell r="G51" t="str">
            <v>S-0</v>
          </cell>
          <cell r="H51" t="str">
            <v>1152042911</v>
          </cell>
          <cell r="I51">
            <v>2280000</v>
          </cell>
          <cell r="J51">
            <v>32000</v>
          </cell>
          <cell r="K51">
            <v>300000</v>
          </cell>
          <cell r="M51">
            <v>30</v>
          </cell>
          <cell r="N51">
            <v>26</v>
          </cell>
          <cell r="O51">
            <v>94.5</v>
          </cell>
          <cell r="P51">
            <v>0</v>
          </cell>
          <cell r="Q51">
            <v>2280000</v>
          </cell>
          <cell r="R51">
            <v>832000</v>
          </cell>
          <cell r="S51">
            <v>1245434</v>
          </cell>
          <cell r="T51">
            <v>4357434</v>
          </cell>
          <cell r="V51">
            <v>0</v>
          </cell>
          <cell r="W51">
            <v>4657434</v>
          </cell>
          <cell r="X51">
            <v>175560</v>
          </cell>
          <cell r="Y51">
            <v>4832994</v>
          </cell>
          <cell r="Z51">
            <v>108000</v>
          </cell>
          <cell r="AA51" t="str">
            <v>S-0</v>
          </cell>
          <cell r="AB51">
            <v>1320000</v>
          </cell>
          <cell r="AC51">
            <v>45600</v>
          </cell>
          <cell r="AD51">
            <v>40312728</v>
          </cell>
          <cell r="AE51">
            <v>2015636.4000000001</v>
          </cell>
          <cell r="AF51">
            <v>0</v>
          </cell>
          <cell r="AG51">
            <v>0</v>
          </cell>
          <cell r="AI51">
            <v>167969</v>
          </cell>
          <cell r="AJ51">
            <v>45600</v>
          </cell>
          <cell r="AK51">
            <v>213569</v>
          </cell>
          <cell r="AL51">
            <v>4443900</v>
          </cell>
          <cell r="AM51">
            <v>2168000</v>
          </cell>
          <cell r="AO51">
            <v>0</v>
          </cell>
          <cell r="AU51">
            <v>0</v>
          </cell>
          <cell r="AV51">
            <v>2168000</v>
          </cell>
          <cell r="AW51">
            <v>2275900</v>
          </cell>
        </row>
        <row r="52">
          <cell r="A52">
            <v>45</v>
          </cell>
          <cell r="B52" t="str">
            <v>SM2-KJA0234</v>
          </cell>
          <cell r="C52" t="str">
            <v>HERWANSYAH</v>
          </cell>
          <cell r="D52" t="str">
            <v>Opt. FT ( C )</v>
          </cell>
          <cell r="E52" t="str">
            <v>Produksi</v>
          </cell>
          <cell r="F52">
            <v>39508</v>
          </cell>
          <cell r="G52" t="str">
            <v>M-0</v>
          </cell>
          <cell r="H52" t="str">
            <v>1152043534</v>
          </cell>
          <cell r="I52">
            <v>2180000</v>
          </cell>
          <cell r="J52">
            <v>32000</v>
          </cell>
          <cell r="K52">
            <v>300000</v>
          </cell>
          <cell r="M52">
            <v>30</v>
          </cell>
          <cell r="N52">
            <v>26</v>
          </cell>
          <cell r="O52">
            <v>82</v>
          </cell>
          <cell r="P52">
            <v>0</v>
          </cell>
          <cell r="Q52">
            <v>2180000</v>
          </cell>
          <cell r="R52">
            <v>832000</v>
          </cell>
          <cell r="S52">
            <v>1033295</v>
          </cell>
          <cell r="T52">
            <v>4045295</v>
          </cell>
          <cell r="V52">
            <v>0</v>
          </cell>
          <cell r="W52">
            <v>4345295</v>
          </cell>
          <cell r="X52">
            <v>167860</v>
          </cell>
          <cell r="Y52">
            <v>4513155</v>
          </cell>
          <cell r="Z52">
            <v>108000</v>
          </cell>
          <cell r="AA52" t="str">
            <v>M-0</v>
          </cell>
          <cell r="AB52">
            <v>1430000</v>
          </cell>
          <cell r="AC52">
            <v>43600</v>
          </cell>
          <cell r="AD52">
            <v>35178660</v>
          </cell>
          <cell r="AE52">
            <v>1758933</v>
          </cell>
          <cell r="AF52">
            <v>0</v>
          </cell>
          <cell r="AG52">
            <v>0</v>
          </cell>
          <cell r="AI52">
            <v>146577</v>
          </cell>
          <cell r="AJ52">
            <v>43600</v>
          </cell>
          <cell r="AK52">
            <v>190177</v>
          </cell>
          <cell r="AL52">
            <v>4155100</v>
          </cell>
          <cell r="AM52">
            <v>0</v>
          </cell>
          <cell r="AO52">
            <v>0</v>
          </cell>
          <cell r="AU52">
            <v>0</v>
          </cell>
          <cell r="AV52">
            <v>0</v>
          </cell>
          <cell r="AW52">
            <v>4155100</v>
          </cell>
        </row>
        <row r="53">
          <cell r="A53">
            <v>46</v>
          </cell>
          <cell r="B53" t="str">
            <v>SM2-KJA0313</v>
          </cell>
          <cell r="C53" t="str">
            <v>SABRANSYAH</v>
          </cell>
          <cell r="D53" t="str">
            <v>Opt. FT ( D )</v>
          </cell>
          <cell r="E53" t="str">
            <v>Produksi</v>
          </cell>
          <cell r="F53">
            <v>39692</v>
          </cell>
          <cell r="G53" t="str">
            <v>M-1</v>
          </cell>
          <cell r="H53" t="str">
            <v>1152056041</v>
          </cell>
          <cell r="I53">
            <v>2080000</v>
          </cell>
          <cell r="J53">
            <v>32000</v>
          </cell>
          <cell r="K53">
            <v>300000</v>
          </cell>
          <cell r="M53">
            <v>30</v>
          </cell>
          <cell r="N53">
            <v>28</v>
          </cell>
          <cell r="O53">
            <v>114.5</v>
          </cell>
          <cell r="P53">
            <v>0</v>
          </cell>
          <cell r="Q53">
            <v>2080000</v>
          </cell>
          <cell r="R53">
            <v>896000</v>
          </cell>
          <cell r="S53">
            <v>1376647</v>
          </cell>
          <cell r="T53">
            <v>4352647</v>
          </cell>
          <cell r="V53">
            <v>0</v>
          </cell>
          <cell r="W53">
            <v>4652647</v>
          </cell>
          <cell r="X53">
            <v>160160</v>
          </cell>
          <cell r="Y53">
            <v>4812807</v>
          </cell>
          <cell r="Z53">
            <v>108000</v>
          </cell>
          <cell r="AA53" t="str">
            <v>M-1</v>
          </cell>
          <cell r="AB53">
            <v>1540000</v>
          </cell>
          <cell r="AC53">
            <v>41600</v>
          </cell>
          <cell r="AD53">
            <v>37478484</v>
          </cell>
          <cell r="AE53">
            <v>1873924.2000000002</v>
          </cell>
          <cell r="AF53">
            <v>0</v>
          </cell>
          <cell r="AG53">
            <v>0</v>
          </cell>
          <cell r="AI53">
            <v>156160</v>
          </cell>
          <cell r="AJ53">
            <v>41600</v>
          </cell>
          <cell r="AK53">
            <v>197760</v>
          </cell>
          <cell r="AL53">
            <v>4454900</v>
          </cell>
          <cell r="AM53">
            <v>0</v>
          </cell>
          <cell r="AO53">
            <v>0</v>
          </cell>
          <cell r="AU53">
            <v>0</v>
          </cell>
          <cell r="AV53">
            <v>0</v>
          </cell>
          <cell r="AW53">
            <v>4454900</v>
          </cell>
        </row>
        <row r="54">
          <cell r="A54">
            <v>47</v>
          </cell>
          <cell r="B54" t="str">
            <v>SM2-KJA0388</v>
          </cell>
          <cell r="C54" t="str">
            <v>AHMAD SYABIRA</v>
          </cell>
          <cell r="D54" t="str">
            <v>Opt. WT (B)</v>
          </cell>
          <cell r="E54" t="str">
            <v>Produksi</v>
          </cell>
          <cell r="F54">
            <v>39845</v>
          </cell>
          <cell r="G54" t="str">
            <v>M-2</v>
          </cell>
          <cell r="H54" t="str">
            <v>1152063187</v>
          </cell>
          <cell r="I54">
            <v>2280000</v>
          </cell>
          <cell r="J54">
            <v>32000</v>
          </cell>
          <cell r="K54">
            <v>300000</v>
          </cell>
          <cell r="M54">
            <v>30</v>
          </cell>
          <cell r="N54">
            <v>25</v>
          </cell>
          <cell r="O54">
            <v>88.5</v>
          </cell>
          <cell r="P54">
            <v>0</v>
          </cell>
          <cell r="Q54">
            <v>2280000</v>
          </cell>
          <cell r="R54">
            <v>800000</v>
          </cell>
          <cell r="S54">
            <v>1166358</v>
          </cell>
          <cell r="T54">
            <v>4246358</v>
          </cell>
          <cell r="V54">
            <v>0</v>
          </cell>
          <cell r="W54">
            <v>4546358</v>
          </cell>
          <cell r="X54">
            <v>175560</v>
          </cell>
          <cell r="Y54">
            <v>4721918</v>
          </cell>
          <cell r="Z54">
            <v>108000</v>
          </cell>
          <cell r="AA54" t="str">
            <v>M-2</v>
          </cell>
          <cell r="AB54">
            <v>1650000</v>
          </cell>
          <cell r="AC54">
            <v>45600</v>
          </cell>
          <cell r="AD54">
            <v>35019816</v>
          </cell>
          <cell r="AE54">
            <v>1750990.8</v>
          </cell>
          <cell r="AF54">
            <v>0</v>
          </cell>
          <cell r="AG54">
            <v>0</v>
          </cell>
          <cell r="AI54">
            <v>145915</v>
          </cell>
          <cell r="AJ54">
            <v>45600</v>
          </cell>
          <cell r="AK54">
            <v>191515</v>
          </cell>
          <cell r="AL54">
            <v>4354800</v>
          </cell>
          <cell r="AM54">
            <v>0</v>
          </cell>
          <cell r="AO54">
            <v>0</v>
          </cell>
          <cell r="AU54">
            <v>0</v>
          </cell>
          <cell r="AV54">
            <v>0</v>
          </cell>
          <cell r="AW54">
            <v>4354800</v>
          </cell>
        </row>
        <row r="55">
          <cell r="A55">
            <v>48</v>
          </cell>
          <cell r="B55" t="str">
            <v>SM2-KJA0250</v>
          </cell>
          <cell r="C55" t="str">
            <v>M. HUSNI KAIRUPAN</v>
          </cell>
          <cell r="D55" t="str">
            <v>Opt. WT (C)</v>
          </cell>
          <cell r="E55" t="str">
            <v>Produksi</v>
          </cell>
          <cell r="F55">
            <v>39496</v>
          </cell>
          <cell r="G55" t="str">
            <v>M-2</v>
          </cell>
          <cell r="H55" t="str">
            <v>1152048471</v>
          </cell>
          <cell r="I55">
            <v>2180000</v>
          </cell>
          <cell r="J55">
            <v>32000</v>
          </cell>
          <cell r="K55">
            <v>300000</v>
          </cell>
          <cell r="M55">
            <v>30</v>
          </cell>
          <cell r="N55">
            <v>29</v>
          </cell>
          <cell r="O55">
            <v>139.5</v>
          </cell>
          <cell r="P55">
            <v>0</v>
          </cell>
          <cell r="Q55">
            <v>2180000</v>
          </cell>
          <cell r="R55">
            <v>928000</v>
          </cell>
          <cell r="S55">
            <v>1757861</v>
          </cell>
          <cell r="T55">
            <v>4865861</v>
          </cell>
          <cell r="V55">
            <v>110000</v>
          </cell>
          <cell r="W55">
            <v>5275861</v>
          </cell>
          <cell r="X55">
            <v>167860</v>
          </cell>
          <cell r="Y55">
            <v>5443721</v>
          </cell>
          <cell r="Z55">
            <v>108000</v>
          </cell>
          <cell r="AA55" t="str">
            <v>M-2</v>
          </cell>
          <cell r="AB55">
            <v>1650000</v>
          </cell>
          <cell r="AC55">
            <v>43600</v>
          </cell>
          <cell r="AD55">
            <v>43705452</v>
          </cell>
          <cell r="AE55">
            <v>2185272.6</v>
          </cell>
          <cell r="AF55">
            <v>0</v>
          </cell>
          <cell r="AG55">
            <v>0</v>
          </cell>
          <cell r="AI55">
            <v>182106</v>
          </cell>
          <cell r="AJ55">
            <v>43600</v>
          </cell>
          <cell r="AK55">
            <v>225706</v>
          </cell>
          <cell r="AL55">
            <v>5050200</v>
          </cell>
          <cell r="AM55">
            <v>0</v>
          </cell>
          <cell r="AO55">
            <v>0</v>
          </cell>
          <cell r="AU55">
            <v>0</v>
          </cell>
          <cell r="AV55">
            <v>0</v>
          </cell>
          <cell r="AW55">
            <v>5050200</v>
          </cell>
        </row>
        <row r="56">
          <cell r="A56">
            <v>49</v>
          </cell>
          <cell r="B56" t="str">
            <v>SM2-KJA0316</v>
          </cell>
          <cell r="C56" t="str">
            <v>IRWANSYAH</v>
          </cell>
          <cell r="D56" t="str">
            <v>Opt. WT (C)</v>
          </cell>
          <cell r="E56" t="str">
            <v>Produksi</v>
          </cell>
          <cell r="F56">
            <v>39715</v>
          </cell>
          <cell r="G56" t="str">
            <v>M-1</v>
          </cell>
          <cell r="H56" t="str">
            <v>1152045481</v>
          </cell>
          <cell r="I56">
            <v>2180000</v>
          </cell>
          <cell r="J56">
            <v>32000</v>
          </cell>
          <cell r="K56">
            <v>300000</v>
          </cell>
          <cell r="M56">
            <v>29</v>
          </cell>
          <cell r="N56">
            <v>20</v>
          </cell>
          <cell r="O56">
            <v>71</v>
          </cell>
          <cell r="P56">
            <v>1</v>
          </cell>
          <cell r="Q56">
            <v>2092800</v>
          </cell>
          <cell r="R56">
            <v>640000</v>
          </cell>
          <cell r="S56">
            <v>894682</v>
          </cell>
          <cell r="T56">
            <v>3627482</v>
          </cell>
          <cell r="U56">
            <v>409000</v>
          </cell>
          <cell r="V56">
            <v>0</v>
          </cell>
          <cell r="W56">
            <v>4336482</v>
          </cell>
          <cell r="X56">
            <v>167860</v>
          </cell>
          <cell r="Y56">
            <v>4504342</v>
          </cell>
          <cell r="Z56">
            <v>108000</v>
          </cell>
          <cell r="AA56" t="str">
            <v>M-1</v>
          </cell>
          <cell r="AB56">
            <v>1540000</v>
          </cell>
          <cell r="AC56">
            <v>43600</v>
          </cell>
          <cell r="AD56">
            <v>33752904</v>
          </cell>
          <cell r="AE56">
            <v>1687645.2000000002</v>
          </cell>
          <cell r="AF56">
            <v>0</v>
          </cell>
          <cell r="AG56">
            <v>0</v>
          </cell>
          <cell r="AI56">
            <v>140637</v>
          </cell>
          <cell r="AJ56">
            <v>43600</v>
          </cell>
          <cell r="AK56">
            <v>184237</v>
          </cell>
          <cell r="AL56">
            <v>4152200</v>
          </cell>
          <cell r="AM56">
            <v>0</v>
          </cell>
          <cell r="AO56">
            <v>0</v>
          </cell>
          <cell r="AU56">
            <v>0</v>
          </cell>
          <cell r="AV56">
            <v>0</v>
          </cell>
          <cell r="AW56">
            <v>4152200</v>
          </cell>
        </row>
        <row r="57">
          <cell r="A57">
            <v>50</v>
          </cell>
          <cell r="B57" t="str">
            <v>SM2-KJA0326</v>
          </cell>
          <cell r="C57" t="str">
            <v>HASRANI</v>
          </cell>
          <cell r="D57" t="str">
            <v>Opt. WT (C)</v>
          </cell>
          <cell r="E57" t="str">
            <v>Produksi</v>
          </cell>
          <cell r="F57">
            <v>39736</v>
          </cell>
          <cell r="G57" t="str">
            <v>M-1</v>
          </cell>
          <cell r="H57" t="str">
            <v>0022221507</v>
          </cell>
          <cell r="I57">
            <v>2180000</v>
          </cell>
          <cell r="J57">
            <v>32000</v>
          </cell>
          <cell r="K57">
            <v>300000</v>
          </cell>
          <cell r="M57">
            <v>30</v>
          </cell>
          <cell r="N57">
            <v>15</v>
          </cell>
          <cell r="O57">
            <v>61.5</v>
          </cell>
          <cell r="P57">
            <v>0</v>
          </cell>
          <cell r="Q57">
            <v>2180000</v>
          </cell>
          <cell r="R57">
            <v>480000</v>
          </cell>
          <cell r="S57">
            <v>774971</v>
          </cell>
          <cell r="T57">
            <v>3434971</v>
          </cell>
          <cell r="V57">
            <v>0</v>
          </cell>
          <cell r="W57">
            <v>3734971</v>
          </cell>
          <cell r="X57">
            <v>167860</v>
          </cell>
          <cell r="Y57">
            <v>3902831</v>
          </cell>
          <cell r="Z57">
            <v>108000</v>
          </cell>
          <cell r="AA57" t="str">
            <v>M-1</v>
          </cell>
          <cell r="AB57">
            <v>1540000</v>
          </cell>
          <cell r="AC57">
            <v>43600</v>
          </cell>
          <cell r="AD57">
            <v>26534772</v>
          </cell>
          <cell r="AE57">
            <v>1326738.6000000001</v>
          </cell>
          <cell r="AF57">
            <v>0</v>
          </cell>
          <cell r="AG57">
            <v>0</v>
          </cell>
          <cell r="AI57">
            <v>110561</v>
          </cell>
          <cell r="AJ57">
            <v>43600</v>
          </cell>
          <cell r="AK57">
            <v>154161</v>
          </cell>
          <cell r="AL57">
            <v>3580800</v>
          </cell>
          <cell r="AM57">
            <v>0</v>
          </cell>
          <cell r="AO57">
            <v>0</v>
          </cell>
          <cell r="AU57">
            <v>0</v>
          </cell>
          <cell r="AV57">
            <v>0</v>
          </cell>
          <cell r="AW57">
            <v>3580800</v>
          </cell>
        </row>
        <row r="58">
          <cell r="A58">
            <v>51</v>
          </cell>
          <cell r="B58" t="str">
            <v>SM2-KJA0293</v>
          </cell>
          <cell r="C58" t="str">
            <v>SAIDUL AFIAT</v>
          </cell>
          <cell r="D58" t="str">
            <v>Opt. WT (D)</v>
          </cell>
          <cell r="E58" t="str">
            <v>Produksi</v>
          </cell>
          <cell r="F58">
            <v>39634</v>
          </cell>
          <cell r="G58" t="str">
            <v>M-2</v>
          </cell>
          <cell r="H58" t="str">
            <v>1152041591</v>
          </cell>
          <cell r="I58">
            <v>2080000</v>
          </cell>
          <cell r="J58">
            <v>32000</v>
          </cell>
          <cell r="K58">
            <v>300000</v>
          </cell>
          <cell r="M58">
            <v>30</v>
          </cell>
          <cell r="N58">
            <v>27</v>
          </cell>
          <cell r="O58">
            <v>101</v>
          </cell>
          <cell r="P58">
            <v>0</v>
          </cell>
          <cell r="Q58">
            <v>2080000</v>
          </cell>
          <cell r="R58">
            <v>864000</v>
          </cell>
          <cell r="S58">
            <v>1214335</v>
          </cell>
          <cell r="T58">
            <v>4158335</v>
          </cell>
          <cell r="U58">
            <v>75000</v>
          </cell>
          <cell r="V58">
            <v>0</v>
          </cell>
          <cell r="W58">
            <v>4533335</v>
          </cell>
          <cell r="X58">
            <v>160160</v>
          </cell>
          <cell r="Y58">
            <v>4693495</v>
          </cell>
          <cell r="Z58">
            <v>108000</v>
          </cell>
          <cell r="AA58" t="str">
            <v>M-2</v>
          </cell>
          <cell r="AB58">
            <v>1650000</v>
          </cell>
          <cell r="AC58">
            <v>41600</v>
          </cell>
          <cell r="AD58">
            <v>34726740</v>
          </cell>
          <cell r="AE58">
            <v>1736337</v>
          </cell>
          <cell r="AF58">
            <v>0</v>
          </cell>
          <cell r="AG58">
            <v>0</v>
          </cell>
          <cell r="AI58">
            <v>144694</v>
          </cell>
          <cell r="AJ58">
            <v>41600</v>
          </cell>
          <cell r="AK58">
            <v>186294</v>
          </cell>
          <cell r="AL58">
            <v>4347000</v>
          </cell>
          <cell r="AM58">
            <v>0</v>
          </cell>
          <cell r="AO58">
            <v>58000</v>
          </cell>
          <cell r="AU58">
            <v>0</v>
          </cell>
          <cell r="AV58">
            <v>58000</v>
          </cell>
          <cell r="AW58">
            <v>4289000</v>
          </cell>
        </row>
        <row r="59">
          <cell r="A59">
            <v>52</v>
          </cell>
          <cell r="B59" t="str">
            <v>SM2-KJA0518</v>
          </cell>
          <cell r="C59" t="str">
            <v>PURWITO</v>
          </cell>
          <cell r="D59" t="str">
            <v>Opt. W/Truck ( D )</v>
          </cell>
          <cell r="E59" t="str">
            <v>Produksi</v>
          </cell>
          <cell r="F59">
            <v>40665</v>
          </cell>
          <cell r="G59" t="str">
            <v>M-3</v>
          </cell>
          <cell r="H59" t="str">
            <v>1152076572</v>
          </cell>
          <cell r="I59">
            <v>2080000</v>
          </cell>
          <cell r="J59">
            <v>32000</v>
          </cell>
          <cell r="K59">
            <v>300000</v>
          </cell>
          <cell r="M59">
            <v>30</v>
          </cell>
          <cell r="N59">
            <v>27</v>
          </cell>
          <cell r="O59">
            <v>109</v>
          </cell>
          <cell r="P59">
            <v>0</v>
          </cell>
          <cell r="Q59">
            <v>2080000</v>
          </cell>
          <cell r="R59">
            <v>864000</v>
          </cell>
          <cell r="S59">
            <v>1310520</v>
          </cell>
          <cell r="T59">
            <v>4254520</v>
          </cell>
          <cell r="V59">
            <v>0</v>
          </cell>
          <cell r="W59">
            <v>4554520</v>
          </cell>
          <cell r="X59">
            <v>160160</v>
          </cell>
          <cell r="Y59">
            <v>4714680</v>
          </cell>
          <cell r="Z59">
            <v>108000</v>
          </cell>
          <cell r="AA59" t="str">
            <v>M-3</v>
          </cell>
          <cell r="AB59">
            <v>1760000</v>
          </cell>
          <cell r="AC59">
            <v>41600</v>
          </cell>
          <cell r="AD59">
            <v>33660960</v>
          </cell>
          <cell r="AE59">
            <v>1683048</v>
          </cell>
          <cell r="AF59">
            <v>0</v>
          </cell>
          <cell r="AG59">
            <v>0</v>
          </cell>
          <cell r="AI59">
            <v>140254</v>
          </cell>
          <cell r="AJ59">
            <v>41600</v>
          </cell>
          <cell r="AK59">
            <v>181854</v>
          </cell>
          <cell r="AL59">
            <v>4372700</v>
          </cell>
          <cell r="AM59">
            <v>0</v>
          </cell>
          <cell r="AO59">
            <v>0</v>
          </cell>
          <cell r="AU59">
            <v>0</v>
          </cell>
          <cell r="AV59">
            <v>0</v>
          </cell>
          <cell r="AW59">
            <v>4372700</v>
          </cell>
        </row>
        <row r="60">
          <cell r="A60">
            <v>53</v>
          </cell>
          <cell r="B60" t="str">
            <v>SM2-KJA0519</v>
          </cell>
          <cell r="C60" t="str">
            <v>ALI MUSTAFA</v>
          </cell>
          <cell r="D60" t="str">
            <v>Opt. W/Truck ( D )</v>
          </cell>
          <cell r="E60" t="str">
            <v>Produksi</v>
          </cell>
          <cell r="F60">
            <v>40665</v>
          </cell>
          <cell r="G60" t="str">
            <v>M-3</v>
          </cell>
          <cell r="H60" t="str">
            <v>1152076637</v>
          </cell>
          <cell r="I60">
            <v>2080000</v>
          </cell>
          <cell r="J60">
            <v>32000</v>
          </cell>
          <cell r="K60">
            <v>300000</v>
          </cell>
          <cell r="M60">
            <v>30</v>
          </cell>
          <cell r="N60">
            <v>26</v>
          </cell>
          <cell r="O60">
            <v>115.5</v>
          </cell>
          <cell r="P60">
            <v>0</v>
          </cell>
          <cell r="Q60">
            <v>2080000</v>
          </cell>
          <cell r="R60">
            <v>832000</v>
          </cell>
          <cell r="S60">
            <v>1388671</v>
          </cell>
          <cell r="T60">
            <v>4300671</v>
          </cell>
          <cell r="U60">
            <v>100000</v>
          </cell>
          <cell r="V60">
            <v>110000</v>
          </cell>
          <cell r="W60">
            <v>4810671</v>
          </cell>
          <cell r="X60">
            <v>160160</v>
          </cell>
          <cell r="Y60">
            <v>4970831</v>
          </cell>
          <cell r="Z60">
            <v>108000</v>
          </cell>
          <cell r="AA60" t="str">
            <v>M-3</v>
          </cell>
          <cell r="AB60">
            <v>1760000</v>
          </cell>
          <cell r="AC60">
            <v>41600</v>
          </cell>
          <cell r="AD60">
            <v>36734772</v>
          </cell>
          <cell r="AE60">
            <v>1836738.6</v>
          </cell>
          <cell r="AF60">
            <v>0</v>
          </cell>
          <cell r="AG60">
            <v>0</v>
          </cell>
          <cell r="AI60">
            <v>153061</v>
          </cell>
          <cell r="AJ60">
            <v>41600</v>
          </cell>
          <cell r="AK60">
            <v>194661</v>
          </cell>
          <cell r="AL60">
            <v>4616000</v>
          </cell>
          <cell r="AM60">
            <v>0</v>
          </cell>
          <cell r="AO60">
            <v>0</v>
          </cell>
          <cell r="AU60">
            <v>0</v>
          </cell>
          <cell r="AV60">
            <v>0</v>
          </cell>
          <cell r="AW60">
            <v>4616000</v>
          </cell>
        </row>
        <row r="61">
          <cell r="A61">
            <v>54</v>
          </cell>
          <cell r="B61" t="str">
            <v>SM2-KJA0520</v>
          </cell>
          <cell r="C61" t="str">
            <v>SUYANTO</v>
          </cell>
          <cell r="D61" t="str">
            <v>Opt. W/Truck ( D )</v>
          </cell>
          <cell r="E61" t="str">
            <v>Produksi</v>
          </cell>
          <cell r="F61">
            <v>40665</v>
          </cell>
          <cell r="G61" t="str">
            <v>M-2</v>
          </cell>
          <cell r="H61" t="str">
            <v>1152076602</v>
          </cell>
          <cell r="I61">
            <v>2080000</v>
          </cell>
          <cell r="J61">
            <v>32000</v>
          </cell>
          <cell r="K61">
            <v>300000</v>
          </cell>
          <cell r="M61">
            <v>30</v>
          </cell>
          <cell r="N61">
            <v>28</v>
          </cell>
          <cell r="O61">
            <v>108.5</v>
          </cell>
          <cell r="P61">
            <v>0</v>
          </cell>
          <cell r="Q61">
            <v>2080000</v>
          </cell>
          <cell r="R61">
            <v>896000</v>
          </cell>
          <cell r="S61">
            <v>1304509</v>
          </cell>
          <cell r="T61">
            <v>4280509</v>
          </cell>
          <cell r="V61">
            <v>0</v>
          </cell>
          <cell r="W61">
            <v>4580509</v>
          </cell>
          <cell r="X61">
            <v>160160</v>
          </cell>
          <cell r="Y61">
            <v>4740669</v>
          </cell>
          <cell r="Z61">
            <v>108000</v>
          </cell>
          <cell r="AA61" t="str">
            <v>M-2</v>
          </cell>
          <cell r="AB61">
            <v>1650000</v>
          </cell>
          <cell r="AC61">
            <v>41600</v>
          </cell>
          <cell r="AD61">
            <v>35292828</v>
          </cell>
          <cell r="AE61">
            <v>1764641.4000000001</v>
          </cell>
          <cell r="AF61">
            <v>0</v>
          </cell>
          <cell r="AG61">
            <v>0</v>
          </cell>
          <cell r="AI61">
            <v>147053</v>
          </cell>
          <cell r="AJ61">
            <v>41600</v>
          </cell>
          <cell r="AK61">
            <v>188653</v>
          </cell>
          <cell r="AL61">
            <v>4391900</v>
          </cell>
          <cell r="AM61">
            <v>0</v>
          </cell>
          <cell r="AO61">
            <v>0</v>
          </cell>
          <cell r="AU61">
            <v>0</v>
          </cell>
          <cell r="AV61">
            <v>0</v>
          </cell>
          <cell r="AW61">
            <v>4391900</v>
          </cell>
        </row>
        <row r="62">
          <cell r="A62">
            <v>55</v>
          </cell>
          <cell r="B62" t="str">
            <v>SM2-KJA0521</v>
          </cell>
          <cell r="C62" t="str">
            <v>TULUS SETIYONO</v>
          </cell>
          <cell r="D62" t="str">
            <v>Opt. W/Truck ( D )</v>
          </cell>
          <cell r="E62" t="str">
            <v>Produksi</v>
          </cell>
          <cell r="F62">
            <v>40665</v>
          </cell>
          <cell r="G62" t="str">
            <v>M-2</v>
          </cell>
          <cell r="H62" t="str">
            <v>1152076548</v>
          </cell>
          <cell r="I62">
            <v>2080000</v>
          </cell>
          <cell r="J62">
            <v>32000</v>
          </cell>
          <cell r="K62">
            <v>300000</v>
          </cell>
          <cell r="M62">
            <v>30</v>
          </cell>
          <cell r="N62">
            <v>27</v>
          </cell>
          <cell r="O62">
            <v>101.5</v>
          </cell>
          <cell r="P62">
            <v>0</v>
          </cell>
          <cell r="Q62">
            <v>2080000</v>
          </cell>
          <cell r="R62">
            <v>864000</v>
          </cell>
          <cell r="S62">
            <v>1220347</v>
          </cell>
          <cell r="T62">
            <v>4164347</v>
          </cell>
          <cell r="V62">
            <v>0</v>
          </cell>
          <cell r="W62">
            <v>4464347</v>
          </cell>
          <cell r="X62">
            <v>160160</v>
          </cell>
          <cell r="Y62">
            <v>4624507</v>
          </cell>
          <cell r="Z62">
            <v>108000</v>
          </cell>
          <cell r="AA62" t="str">
            <v>M-2</v>
          </cell>
          <cell r="AB62">
            <v>1650000</v>
          </cell>
          <cell r="AC62">
            <v>41600</v>
          </cell>
          <cell r="AD62">
            <v>33898884</v>
          </cell>
          <cell r="AE62">
            <v>1694944.2000000002</v>
          </cell>
          <cell r="AF62">
            <v>0</v>
          </cell>
          <cell r="AG62">
            <v>0</v>
          </cell>
          <cell r="AI62">
            <v>141245</v>
          </cell>
          <cell r="AJ62">
            <v>41600</v>
          </cell>
          <cell r="AK62">
            <v>182845</v>
          </cell>
          <cell r="AL62">
            <v>4281500</v>
          </cell>
          <cell r="AM62">
            <v>0</v>
          </cell>
          <cell r="AO62">
            <v>0</v>
          </cell>
          <cell r="AU62">
            <v>0</v>
          </cell>
          <cell r="AV62">
            <v>0</v>
          </cell>
          <cell r="AW62">
            <v>4281500</v>
          </cell>
        </row>
        <row r="63">
          <cell r="A63">
            <v>56</v>
          </cell>
          <cell r="B63" t="str">
            <v>SM2-KJA0314</v>
          </cell>
          <cell r="C63" t="str">
            <v>DEDI WAHYUDI</v>
          </cell>
          <cell r="D63" t="str">
            <v>Opt. Radio</v>
          </cell>
          <cell r="E63" t="str">
            <v>Produksi</v>
          </cell>
          <cell r="F63">
            <v>39702</v>
          </cell>
          <cell r="G63" t="str">
            <v>M-2</v>
          </cell>
          <cell r="H63" t="str">
            <v>1152068839</v>
          </cell>
          <cell r="I63">
            <v>1730000</v>
          </cell>
          <cell r="J63">
            <v>32000</v>
          </cell>
          <cell r="K63">
            <v>300000</v>
          </cell>
          <cell r="M63">
            <v>30</v>
          </cell>
          <cell r="N63">
            <v>28</v>
          </cell>
          <cell r="O63">
            <v>164.5</v>
          </cell>
          <cell r="P63">
            <v>0</v>
          </cell>
          <cell r="Q63">
            <v>1730000</v>
          </cell>
          <cell r="R63">
            <v>896000</v>
          </cell>
          <cell r="S63">
            <v>1645000</v>
          </cell>
          <cell r="T63">
            <v>4271000</v>
          </cell>
          <cell r="V63">
            <v>0</v>
          </cell>
          <cell r="W63">
            <v>4571000</v>
          </cell>
          <cell r="X63">
            <v>133210</v>
          </cell>
          <cell r="Y63">
            <v>4704210</v>
          </cell>
          <cell r="Z63">
            <v>108000</v>
          </cell>
          <cell r="AA63" t="str">
            <v>M-2</v>
          </cell>
          <cell r="AB63">
            <v>1650000</v>
          </cell>
          <cell r="AC63">
            <v>34600</v>
          </cell>
          <cell r="AD63">
            <v>34939320</v>
          </cell>
          <cell r="AE63">
            <v>1746966</v>
          </cell>
          <cell r="AF63">
            <v>0</v>
          </cell>
          <cell r="AG63">
            <v>0</v>
          </cell>
          <cell r="AI63">
            <v>145580</v>
          </cell>
          <cell r="AJ63">
            <v>34600</v>
          </cell>
          <cell r="AK63">
            <v>180180</v>
          </cell>
          <cell r="AL63">
            <v>4390800</v>
          </cell>
          <cell r="AM63">
            <v>0</v>
          </cell>
          <cell r="AO63">
            <v>0</v>
          </cell>
          <cell r="AU63">
            <v>0</v>
          </cell>
          <cell r="AV63">
            <v>0</v>
          </cell>
          <cell r="AW63">
            <v>4390800</v>
          </cell>
        </row>
        <row r="64">
          <cell r="A64">
            <v>57</v>
          </cell>
          <cell r="B64" t="str">
            <v>SM2-KJA0315</v>
          </cell>
          <cell r="C64" t="str">
            <v>SURYO YUNANTO</v>
          </cell>
          <cell r="D64" t="str">
            <v>Opt. Radio</v>
          </cell>
          <cell r="E64" t="str">
            <v>Produksi</v>
          </cell>
          <cell r="F64">
            <v>39713</v>
          </cell>
          <cell r="G64" t="str">
            <v>M-0</v>
          </cell>
          <cell r="H64" t="str">
            <v>1152060706</v>
          </cell>
          <cell r="I64">
            <v>1730000</v>
          </cell>
          <cell r="J64">
            <v>32000</v>
          </cell>
          <cell r="K64">
            <v>300000</v>
          </cell>
          <cell r="M64">
            <v>30</v>
          </cell>
          <cell r="N64">
            <v>27</v>
          </cell>
          <cell r="O64">
            <v>139.5</v>
          </cell>
          <cell r="P64">
            <v>0</v>
          </cell>
          <cell r="Q64">
            <v>1730000</v>
          </cell>
          <cell r="R64">
            <v>864000</v>
          </cell>
          <cell r="S64">
            <v>1395000</v>
          </cell>
          <cell r="T64">
            <v>3989000</v>
          </cell>
          <cell r="V64">
            <v>0</v>
          </cell>
          <cell r="W64">
            <v>4289000</v>
          </cell>
          <cell r="X64">
            <v>133210</v>
          </cell>
          <cell r="Y64">
            <v>4422210</v>
          </cell>
          <cell r="Z64">
            <v>108000</v>
          </cell>
          <cell r="AA64" t="str">
            <v>M-0</v>
          </cell>
          <cell r="AB64">
            <v>1430000</v>
          </cell>
          <cell r="AC64">
            <v>34600</v>
          </cell>
          <cell r="AD64">
            <v>34195320</v>
          </cell>
          <cell r="AE64">
            <v>1709766</v>
          </cell>
          <cell r="AF64">
            <v>0</v>
          </cell>
          <cell r="AG64">
            <v>0</v>
          </cell>
          <cell r="AI64">
            <v>142480</v>
          </cell>
          <cell r="AJ64">
            <v>34600</v>
          </cell>
          <cell r="AK64">
            <v>177080</v>
          </cell>
          <cell r="AL64">
            <v>4111900</v>
          </cell>
          <cell r="AM64">
            <v>0</v>
          </cell>
          <cell r="AO64">
            <v>0</v>
          </cell>
          <cell r="AU64">
            <v>0</v>
          </cell>
          <cell r="AV64">
            <v>0</v>
          </cell>
          <cell r="AW64">
            <v>4111900</v>
          </cell>
        </row>
        <row r="65">
          <cell r="A65">
            <v>58</v>
          </cell>
          <cell r="B65" t="str">
            <v>SM2-KJA0259</v>
          </cell>
          <cell r="C65" t="str">
            <v>AHMAD YANI AMIN</v>
          </cell>
          <cell r="D65" t="str">
            <v>Opt. Radio</v>
          </cell>
          <cell r="E65" t="str">
            <v>Produksi</v>
          </cell>
          <cell r="F65">
            <v>39508</v>
          </cell>
          <cell r="G65" t="str">
            <v>S-0</v>
          </cell>
          <cell r="H65" t="str">
            <v>1152038379</v>
          </cell>
          <cell r="I65">
            <v>1730000</v>
          </cell>
          <cell r="J65">
            <v>32000</v>
          </cell>
          <cell r="K65">
            <v>300000</v>
          </cell>
          <cell r="M65">
            <v>30</v>
          </cell>
          <cell r="N65">
            <v>29</v>
          </cell>
          <cell r="O65">
            <v>151.5</v>
          </cell>
          <cell r="P65">
            <v>0</v>
          </cell>
          <cell r="Q65">
            <v>1730000</v>
          </cell>
          <cell r="R65">
            <v>928000</v>
          </cell>
          <cell r="S65">
            <v>1515000</v>
          </cell>
          <cell r="T65">
            <v>4173000</v>
          </cell>
          <cell r="V65">
            <v>110000</v>
          </cell>
          <cell r="W65">
            <v>4583000</v>
          </cell>
          <cell r="X65">
            <v>133210</v>
          </cell>
          <cell r="Y65">
            <v>4716210</v>
          </cell>
          <cell r="Z65">
            <v>108000</v>
          </cell>
          <cell r="AA65" t="str">
            <v>S-0</v>
          </cell>
          <cell r="AB65">
            <v>1320000</v>
          </cell>
          <cell r="AC65">
            <v>34600</v>
          </cell>
          <cell r="AD65">
            <v>39043320</v>
          </cell>
          <cell r="AE65">
            <v>1952166</v>
          </cell>
          <cell r="AF65">
            <v>0</v>
          </cell>
          <cell r="AG65">
            <v>0</v>
          </cell>
          <cell r="AI65">
            <v>162680</v>
          </cell>
          <cell r="AJ65">
            <v>34600</v>
          </cell>
          <cell r="AK65">
            <v>197280</v>
          </cell>
          <cell r="AL65">
            <v>4385700</v>
          </cell>
          <cell r="AM65">
            <v>0</v>
          </cell>
          <cell r="AO65">
            <v>0</v>
          </cell>
          <cell r="AU65">
            <v>0</v>
          </cell>
          <cell r="AV65">
            <v>0</v>
          </cell>
          <cell r="AW65">
            <v>4385700</v>
          </cell>
        </row>
        <row r="66">
          <cell r="A66">
            <v>59</v>
          </cell>
          <cell r="B66" t="str">
            <v>SM2-KJA0484</v>
          </cell>
          <cell r="C66" t="str">
            <v>H. ARMANSYA</v>
          </cell>
          <cell r="D66" t="str">
            <v>Opt. Radio</v>
          </cell>
          <cell r="E66" t="str">
            <v>Produksi</v>
          </cell>
          <cell r="F66">
            <v>40354</v>
          </cell>
          <cell r="G66" t="str">
            <v>S-0</v>
          </cell>
          <cell r="H66" t="str">
            <v>1152065236</v>
          </cell>
          <cell r="I66">
            <v>1580000</v>
          </cell>
          <cell r="J66">
            <v>32000</v>
          </cell>
          <cell r="K66">
            <v>300000</v>
          </cell>
          <cell r="M66">
            <v>30</v>
          </cell>
          <cell r="N66">
            <v>27</v>
          </cell>
          <cell r="O66">
            <v>161</v>
          </cell>
          <cell r="P66">
            <v>0</v>
          </cell>
          <cell r="Q66">
            <v>1580000</v>
          </cell>
          <cell r="R66">
            <v>864000</v>
          </cell>
          <cell r="S66">
            <v>1470405</v>
          </cell>
          <cell r="T66">
            <v>3914405</v>
          </cell>
          <cell r="U66">
            <v>65000</v>
          </cell>
          <cell r="V66">
            <v>0</v>
          </cell>
          <cell r="W66">
            <v>4279405</v>
          </cell>
          <cell r="X66">
            <v>121660</v>
          </cell>
          <cell r="Y66">
            <v>4401065</v>
          </cell>
          <cell r="Z66">
            <v>108000</v>
          </cell>
          <cell r="AA66" t="str">
            <v>S-0</v>
          </cell>
          <cell r="AB66">
            <v>1320000</v>
          </cell>
          <cell r="AC66">
            <v>31600</v>
          </cell>
          <cell r="AD66">
            <v>35297580</v>
          </cell>
          <cell r="AE66">
            <v>1764879</v>
          </cell>
          <cell r="AF66">
            <v>0</v>
          </cell>
          <cell r="AG66">
            <v>0</v>
          </cell>
          <cell r="AI66">
            <v>147073</v>
          </cell>
          <cell r="AJ66">
            <v>31600</v>
          </cell>
          <cell r="AK66">
            <v>178673</v>
          </cell>
          <cell r="AL66">
            <v>4100700</v>
          </cell>
          <cell r="AM66">
            <v>0</v>
          </cell>
          <cell r="AO66">
            <v>10000</v>
          </cell>
          <cell r="AU66">
            <v>0</v>
          </cell>
          <cell r="AV66">
            <v>10000</v>
          </cell>
          <cell r="AW66">
            <v>4090700</v>
          </cell>
        </row>
        <row r="67">
          <cell r="A67">
            <v>60</v>
          </cell>
          <cell r="B67" t="str">
            <v>SM2-KJA0465</v>
          </cell>
          <cell r="C67" t="str">
            <v>MUHAMAD YUSDA</v>
          </cell>
          <cell r="D67" t="str">
            <v>Opt. Radio</v>
          </cell>
          <cell r="E67" t="str">
            <v>Produksi</v>
          </cell>
          <cell r="F67">
            <v>40242</v>
          </cell>
          <cell r="G67" t="str">
            <v>S-0</v>
          </cell>
          <cell r="H67" t="str">
            <v>1152066186</v>
          </cell>
          <cell r="I67">
            <v>1580000</v>
          </cell>
          <cell r="J67">
            <v>32000</v>
          </cell>
          <cell r="K67">
            <v>300000</v>
          </cell>
          <cell r="M67">
            <v>30</v>
          </cell>
          <cell r="N67">
            <v>28</v>
          </cell>
          <cell r="O67">
            <v>164.5</v>
          </cell>
          <cell r="P67">
            <v>0</v>
          </cell>
          <cell r="Q67">
            <v>1580000</v>
          </cell>
          <cell r="R67">
            <v>896000</v>
          </cell>
          <cell r="S67">
            <v>1502370</v>
          </cell>
          <cell r="T67">
            <v>3978370</v>
          </cell>
          <cell r="V67">
            <v>0</v>
          </cell>
          <cell r="W67">
            <v>4278370</v>
          </cell>
          <cell r="X67">
            <v>121660</v>
          </cell>
          <cell r="Y67">
            <v>4400030</v>
          </cell>
          <cell r="Z67">
            <v>108000</v>
          </cell>
          <cell r="AA67" t="str">
            <v>S-0</v>
          </cell>
          <cell r="AB67">
            <v>1320000</v>
          </cell>
          <cell r="AC67">
            <v>31600</v>
          </cell>
          <cell r="AD67">
            <v>35285160</v>
          </cell>
          <cell r="AE67">
            <v>1764258</v>
          </cell>
          <cell r="AF67">
            <v>0</v>
          </cell>
          <cell r="AG67">
            <v>0</v>
          </cell>
          <cell r="AI67">
            <v>147021</v>
          </cell>
          <cell r="AJ67">
            <v>31600</v>
          </cell>
          <cell r="AK67">
            <v>178621</v>
          </cell>
          <cell r="AL67">
            <v>4099700</v>
          </cell>
          <cell r="AM67">
            <v>0</v>
          </cell>
          <cell r="AO67">
            <v>0</v>
          </cell>
          <cell r="AU67">
            <v>0</v>
          </cell>
          <cell r="AV67">
            <v>0</v>
          </cell>
          <cell r="AW67">
            <v>4099700</v>
          </cell>
        </row>
        <row r="68">
          <cell r="A68">
            <v>61</v>
          </cell>
          <cell r="B68" t="str">
            <v>SM2-KJA0435</v>
          </cell>
          <cell r="C68" t="str">
            <v>WAHYUDI</v>
          </cell>
          <cell r="D68" t="str">
            <v>Opt. Radio</v>
          </cell>
          <cell r="E68" t="str">
            <v>Produksi</v>
          </cell>
          <cell r="F68">
            <v>40053</v>
          </cell>
          <cell r="G68" t="str">
            <v>S-0</v>
          </cell>
          <cell r="H68" t="str">
            <v>1152066062</v>
          </cell>
          <cell r="I68">
            <v>1580000</v>
          </cell>
          <cell r="J68">
            <v>32000</v>
          </cell>
          <cell r="K68">
            <v>300000</v>
          </cell>
          <cell r="M68">
            <v>30</v>
          </cell>
          <cell r="N68">
            <v>28</v>
          </cell>
          <cell r="O68">
            <v>160.5</v>
          </cell>
          <cell r="P68">
            <v>0</v>
          </cell>
          <cell r="Q68">
            <v>1580000</v>
          </cell>
          <cell r="R68">
            <v>896000</v>
          </cell>
          <cell r="S68">
            <v>1465838</v>
          </cell>
          <cell r="T68">
            <v>3941838</v>
          </cell>
          <cell r="V68">
            <v>110000</v>
          </cell>
          <cell r="W68">
            <v>4351838</v>
          </cell>
          <cell r="X68">
            <v>121660</v>
          </cell>
          <cell r="Y68">
            <v>4473498</v>
          </cell>
          <cell r="Z68">
            <v>108000</v>
          </cell>
          <cell r="AA68" t="str">
            <v>S-0</v>
          </cell>
          <cell r="AB68">
            <v>1320000</v>
          </cell>
          <cell r="AC68">
            <v>31600</v>
          </cell>
          <cell r="AD68">
            <v>36166776</v>
          </cell>
          <cell r="AE68">
            <v>1808338.8</v>
          </cell>
          <cell r="AF68">
            <v>0</v>
          </cell>
          <cell r="AG68">
            <v>0</v>
          </cell>
          <cell r="AI68">
            <v>150694</v>
          </cell>
          <cell r="AJ68">
            <v>31600</v>
          </cell>
          <cell r="AK68">
            <v>182294</v>
          </cell>
          <cell r="AL68">
            <v>4169500</v>
          </cell>
          <cell r="AM68">
            <v>0</v>
          </cell>
          <cell r="AO68">
            <v>0</v>
          </cell>
          <cell r="AU68">
            <v>0</v>
          </cell>
          <cell r="AV68">
            <v>0</v>
          </cell>
          <cell r="AW68">
            <v>4169500</v>
          </cell>
        </row>
        <row r="69">
          <cell r="A69">
            <v>62</v>
          </cell>
          <cell r="B69" t="str">
            <v>SM2-KJA0225</v>
          </cell>
          <cell r="C69" t="str">
            <v>AHMAD SYAMSUL BAHRI</v>
          </cell>
          <cell r="D69" t="str">
            <v>Office Helper</v>
          </cell>
          <cell r="E69" t="str">
            <v>Produksi</v>
          </cell>
          <cell r="F69">
            <v>39508</v>
          </cell>
          <cell r="G69" t="str">
            <v>M-1</v>
          </cell>
          <cell r="H69" t="str">
            <v>1152068804</v>
          </cell>
          <cell r="I69">
            <v>1580000</v>
          </cell>
          <cell r="J69">
            <v>32000</v>
          </cell>
          <cell r="M69">
            <v>30</v>
          </cell>
          <cell r="N69">
            <v>30</v>
          </cell>
          <cell r="O69">
            <v>158.5</v>
          </cell>
          <cell r="P69">
            <v>0</v>
          </cell>
          <cell r="Q69">
            <v>1580000</v>
          </cell>
          <cell r="R69">
            <v>960000</v>
          </cell>
          <cell r="S69">
            <v>1447572</v>
          </cell>
          <cell r="T69">
            <v>3987572</v>
          </cell>
          <cell r="V69">
            <v>110000</v>
          </cell>
          <cell r="W69">
            <v>4097572</v>
          </cell>
          <cell r="X69">
            <v>121660</v>
          </cell>
          <cell r="Y69">
            <v>4219232</v>
          </cell>
          <cell r="Z69">
            <v>108000</v>
          </cell>
          <cell r="AA69" t="str">
            <v>M-1</v>
          </cell>
          <cell r="AB69">
            <v>1540000</v>
          </cell>
          <cell r="AC69">
            <v>31600</v>
          </cell>
          <cell r="AD69">
            <v>30475584</v>
          </cell>
          <cell r="AE69">
            <v>1523779.2000000002</v>
          </cell>
          <cell r="AF69">
            <v>0</v>
          </cell>
          <cell r="AG69">
            <v>0</v>
          </cell>
          <cell r="AI69">
            <v>126981</v>
          </cell>
          <cell r="AJ69">
            <v>31600</v>
          </cell>
          <cell r="AK69">
            <v>158581</v>
          </cell>
          <cell r="AL69">
            <v>3939000</v>
          </cell>
          <cell r="AM69">
            <v>0</v>
          </cell>
          <cell r="AO69">
            <v>0</v>
          </cell>
          <cell r="AU69">
            <v>0</v>
          </cell>
          <cell r="AV69">
            <v>0</v>
          </cell>
          <cell r="AW69">
            <v>3939000</v>
          </cell>
        </row>
        <row r="70">
          <cell r="A70">
            <v>63</v>
          </cell>
          <cell r="B70" t="str">
            <v>SM2-KJA0323</v>
          </cell>
          <cell r="C70" t="str">
            <v>SUPRIADI</v>
          </cell>
          <cell r="D70" t="str">
            <v>Helper FT</v>
          </cell>
          <cell r="E70" t="str">
            <v>Produksi</v>
          </cell>
          <cell r="F70">
            <v>39736</v>
          </cell>
          <cell r="G70" t="str">
            <v>S-0</v>
          </cell>
          <cell r="H70" t="str">
            <v>1152068090</v>
          </cell>
          <cell r="I70">
            <v>1580000</v>
          </cell>
          <cell r="J70">
            <v>32000</v>
          </cell>
          <cell r="K70">
            <v>300000</v>
          </cell>
          <cell r="M70">
            <v>29</v>
          </cell>
          <cell r="N70">
            <v>27</v>
          </cell>
          <cell r="O70">
            <v>103</v>
          </cell>
          <cell r="P70">
            <v>1</v>
          </cell>
          <cell r="Q70">
            <v>1516800</v>
          </cell>
          <cell r="R70">
            <v>864000</v>
          </cell>
          <cell r="S70">
            <v>940694</v>
          </cell>
          <cell r="T70">
            <v>3321494</v>
          </cell>
          <cell r="V70">
            <v>0</v>
          </cell>
          <cell r="W70">
            <v>3621494</v>
          </cell>
          <cell r="X70">
            <v>121660</v>
          </cell>
          <cell r="Y70">
            <v>3743154</v>
          </cell>
          <cell r="Z70">
            <v>108000</v>
          </cell>
          <cell r="AA70" t="str">
            <v>S-0</v>
          </cell>
          <cell r="AB70">
            <v>1320000</v>
          </cell>
          <cell r="AC70">
            <v>31600</v>
          </cell>
          <cell r="AD70">
            <v>27402648</v>
          </cell>
          <cell r="AE70">
            <v>1370132.4000000001</v>
          </cell>
          <cell r="AF70">
            <v>0</v>
          </cell>
          <cell r="AG70">
            <v>0</v>
          </cell>
          <cell r="AI70">
            <v>114177</v>
          </cell>
          <cell r="AJ70">
            <v>31600</v>
          </cell>
          <cell r="AK70">
            <v>145777</v>
          </cell>
          <cell r="AL70">
            <v>3475700</v>
          </cell>
          <cell r="AM70">
            <v>0</v>
          </cell>
          <cell r="AO70">
            <v>25000</v>
          </cell>
          <cell r="AU70">
            <v>0</v>
          </cell>
          <cell r="AV70">
            <v>25000</v>
          </cell>
          <cell r="AW70">
            <v>3450700</v>
          </cell>
        </row>
        <row r="71">
          <cell r="A71">
            <v>64</v>
          </cell>
          <cell r="B71" t="str">
            <v>SM2-KJA0491</v>
          </cell>
          <cell r="C71" t="str">
            <v>RAHMADHAN NOOR</v>
          </cell>
          <cell r="D71" t="str">
            <v>Helper FT</v>
          </cell>
          <cell r="E71" t="str">
            <v>Produksi</v>
          </cell>
          <cell r="F71">
            <v>40354</v>
          </cell>
          <cell r="G71" t="str">
            <v>S-0</v>
          </cell>
          <cell r="H71" t="str">
            <v>1152065562</v>
          </cell>
          <cell r="I71">
            <v>1580000</v>
          </cell>
          <cell r="J71">
            <v>32000</v>
          </cell>
          <cell r="K71">
            <v>300000</v>
          </cell>
          <cell r="M71">
            <v>30</v>
          </cell>
          <cell r="N71">
            <v>21</v>
          </cell>
          <cell r="O71">
            <v>86.5</v>
          </cell>
          <cell r="P71">
            <v>0</v>
          </cell>
          <cell r="Q71">
            <v>1580000</v>
          </cell>
          <cell r="R71">
            <v>672000</v>
          </cell>
          <cell r="S71">
            <v>790000</v>
          </cell>
          <cell r="T71">
            <v>3042000</v>
          </cell>
          <cell r="V71">
            <v>0</v>
          </cell>
          <cell r="W71">
            <v>3342000</v>
          </cell>
          <cell r="X71">
            <v>121660</v>
          </cell>
          <cell r="Y71">
            <v>3463660</v>
          </cell>
          <cell r="Z71">
            <v>108000</v>
          </cell>
          <cell r="AA71" t="str">
            <v>S-0</v>
          </cell>
          <cell r="AB71">
            <v>1320000</v>
          </cell>
          <cell r="AC71">
            <v>31600</v>
          </cell>
          <cell r="AD71">
            <v>24048720</v>
          </cell>
          <cell r="AE71">
            <v>1202436</v>
          </cell>
          <cell r="AF71">
            <v>0</v>
          </cell>
          <cell r="AG71">
            <v>0</v>
          </cell>
          <cell r="AI71">
            <v>100203</v>
          </cell>
          <cell r="AJ71">
            <v>31600</v>
          </cell>
          <cell r="AK71">
            <v>131803</v>
          </cell>
          <cell r="AL71">
            <v>3210200</v>
          </cell>
          <cell r="AM71">
            <v>0</v>
          </cell>
          <cell r="AO71">
            <v>0</v>
          </cell>
          <cell r="AU71">
            <v>0</v>
          </cell>
          <cell r="AV71">
            <v>0</v>
          </cell>
          <cell r="AW71">
            <v>3210200</v>
          </cell>
        </row>
        <row r="72">
          <cell r="A72">
            <v>65</v>
          </cell>
          <cell r="B72" t="str">
            <v>SM2-KJA0492</v>
          </cell>
          <cell r="C72" t="str">
            <v>HENDY RUSLIYANTO</v>
          </cell>
          <cell r="D72" t="str">
            <v>Helper FT</v>
          </cell>
          <cell r="E72" t="str">
            <v>Produksi</v>
          </cell>
          <cell r="F72">
            <v>40354</v>
          </cell>
          <cell r="G72" t="str">
            <v>M-0</v>
          </cell>
          <cell r="H72" t="str">
            <v>1152065724</v>
          </cell>
          <cell r="I72">
            <v>1580000</v>
          </cell>
          <cell r="J72">
            <v>32000</v>
          </cell>
          <cell r="K72">
            <v>300000</v>
          </cell>
          <cell r="M72">
            <v>30</v>
          </cell>
          <cell r="N72">
            <v>27</v>
          </cell>
          <cell r="O72">
            <v>79.5</v>
          </cell>
          <cell r="P72">
            <v>0</v>
          </cell>
          <cell r="Q72">
            <v>1580000</v>
          </cell>
          <cell r="R72">
            <v>864000</v>
          </cell>
          <cell r="S72">
            <v>726069</v>
          </cell>
          <cell r="T72">
            <v>3170069</v>
          </cell>
          <cell r="V72">
            <v>0</v>
          </cell>
          <cell r="W72">
            <v>3470069</v>
          </cell>
          <cell r="X72">
            <v>121660</v>
          </cell>
          <cell r="Y72">
            <v>3591729</v>
          </cell>
          <cell r="Z72">
            <v>108000</v>
          </cell>
          <cell r="AA72" t="str">
            <v>M-0</v>
          </cell>
          <cell r="AB72">
            <v>1430000</v>
          </cell>
          <cell r="AC72">
            <v>31600</v>
          </cell>
          <cell r="AD72">
            <v>24265548</v>
          </cell>
          <cell r="AE72">
            <v>1213277.4000000001</v>
          </cell>
          <cell r="AF72">
            <v>0</v>
          </cell>
          <cell r="AG72">
            <v>0</v>
          </cell>
          <cell r="AI72">
            <v>101106</v>
          </cell>
          <cell r="AJ72">
            <v>31600</v>
          </cell>
          <cell r="AK72">
            <v>132706</v>
          </cell>
          <cell r="AL72">
            <v>3337400</v>
          </cell>
          <cell r="AM72">
            <v>1980000</v>
          </cell>
          <cell r="AO72">
            <v>114000</v>
          </cell>
          <cell r="AU72">
            <v>0</v>
          </cell>
          <cell r="AV72">
            <v>2094000</v>
          </cell>
          <cell r="AW72">
            <v>1243400</v>
          </cell>
        </row>
        <row r="73">
          <cell r="A73">
            <v>66</v>
          </cell>
          <cell r="B73" t="str">
            <v>SM2-KJA0437</v>
          </cell>
          <cell r="C73" t="str">
            <v>ARI WIDIANTO</v>
          </cell>
          <cell r="D73" t="str">
            <v>Helper Pumping</v>
          </cell>
          <cell r="E73" t="str">
            <v>Produksi</v>
          </cell>
          <cell r="F73">
            <v>40053</v>
          </cell>
          <cell r="G73" t="str">
            <v>M-1</v>
          </cell>
          <cell r="H73" t="str">
            <v>1152065813</v>
          </cell>
          <cell r="I73">
            <v>1580000</v>
          </cell>
          <cell r="J73">
            <v>32000</v>
          </cell>
          <cell r="M73">
            <v>30</v>
          </cell>
          <cell r="N73">
            <v>26</v>
          </cell>
          <cell r="O73">
            <v>101.5</v>
          </cell>
          <cell r="P73">
            <v>0</v>
          </cell>
          <cell r="Q73">
            <v>1580000</v>
          </cell>
          <cell r="R73">
            <v>832000</v>
          </cell>
          <cell r="S73">
            <v>926994</v>
          </cell>
          <cell r="T73">
            <v>3338994</v>
          </cell>
          <cell r="U73">
            <v>441000</v>
          </cell>
          <cell r="V73">
            <v>0</v>
          </cell>
          <cell r="W73">
            <v>3779994</v>
          </cell>
          <cell r="X73">
            <v>121660</v>
          </cell>
          <cell r="Y73">
            <v>3901654</v>
          </cell>
          <cell r="Z73">
            <v>108000</v>
          </cell>
          <cell r="AA73" t="str">
            <v>M-1</v>
          </cell>
          <cell r="AB73">
            <v>1540000</v>
          </cell>
          <cell r="AC73">
            <v>31600</v>
          </cell>
          <cell r="AD73">
            <v>26664648</v>
          </cell>
          <cell r="AE73">
            <v>1333232.4000000001</v>
          </cell>
          <cell r="AF73">
            <v>0</v>
          </cell>
          <cell r="AG73">
            <v>0</v>
          </cell>
          <cell r="AI73">
            <v>111102</v>
          </cell>
          <cell r="AJ73">
            <v>31600</v>
          </cell>
          <cell r="AK73">
            <v>142702</v>
          </cell>
          <cell r="AL73">
            <v>3637300</v>
          </cell>
          <cell r="AM73">
            <v>0</v>
          </cell>
          <cell r="AO73">
            <v>0</v>
          </cell>
          <cell r="AU73">
            <v>0</v>
          </cell>
          <cell r="AV73">
            <v>0</v>
          </cell>
          <cell r="AW73">
            <v>3637300</v>
          </cell>
        </row>
        <row r="74">
          <cell r="A74">
            <v>67</v>
          </cell>
          <cell r="B74" t="str">
            <v>SM2-KJA0357</v>
          </cell>
          <cell r="C74" t="str">
            <v>SURYO YULIANTO</v>
          </cell>
          <cell r="D74" t="str">
            <v>Helper Pumping</v>
          </cell>
          <cell r="E74" t="str">
            <v>Produksi</v>
          </cell>
          <cell r="F74">
            <v>39821</v>
          </cell>
          <cell r="G74" t="str">
            <v>S-0</v>
          </cell>
          <cell r="H74" t="str">
            <v>1152067972</v>
          </cell>
          <cell r="I74">
            <v>1580000</v>
          </cell>
          <cell r="J74">
            <v>32000</v>
          </cell>
          <cell r="M74">
            <v>30</v>
          </cell>
          <cell r="N74">
            <v>27</v>
          </cell>
          <cell r="O74">
            <v>103</v>
          </cell>
          <cell r="P74">
            <v>0</v>
          </cell>
          <cell r="Q74">
            <v>1580000</v>
          </cell>
          <cell r="R74">
            <v>864000</v>
          </cell>
          <cell r="S74">
            <v>940694</v>
          </cell>
          <cell r="T74">
            <v>3384694</v>
          </cell>
          <cell r="V74">
            <v>0</v>
          </cell>
          <cell r="W74">
            <v>3384694</v>
          </cell>
          <cell r="X74">
            <v>121660</v>
          </cell>
          <cell r="Y74">
            <v>3506354</v>
          </cell>
          <cell r="Z74">
            <v>108000</v>
          </cell>
          <cell r="AA74" t="str">
            <v>S-0</v>
          </cell>
          <cell r="AB74">
            <v>1320000</v>
          </cell>
          <cell r="AC74">
            <v>31600</v>
          </cell>
          <cell r="AD74">
            <v>24561048</v>
          </cell>
          <cell r="AE74">
            <v>1228052.4000000001</v>
          </cell>
          <cell r="AF74">
            <v>0</v>
          </cell>
          <cell r="AG74">
            <v>0</v>
          </cell>
          <cell r="AI74">
            <v>102337</v>
          </cell>
          <cell r="AJ74">
            <v>31600</v>
          </cell>
          <cell r="AK74">
            <v>133937</v>
          </cell>
          <cell r="AL74">
            <v>3250800</v>
          </cell>
          <cell r="AM74">
            <v>0</v>
          </cell>
          <cell r="AO74">
            <v>56000</v>
          </cell>
          <cell r="AU74">
            <v>0</v>
          </cell>
          <cell r="AV74">
            <v>56000</v>
          </cell>
          <cell r="AW74">
            <v>3194800</v>
          </cell>
        </row>
        <row r="75">
          <cell r="A75">
            <v>68</v>
          </cell>
          <cell r="B75" t="str">
            <v>SM2-KJA0356</v>
          </cell>
          <cell r="C75" t="str">
            <v>AHMAD BAYUNI</v>
          </cell>
          <cell r="D75" t="str">
            <v>Helper Pumping</v>
          </cell>
          <cell r="E75" t="str">
            <v>Produksi</v>
          </cell>
          <cell r="F75">
            <v>39821</v>
          </cell>
          <cell r="G75" t="str">
            <v>M-3</v>
          </cell>
          <cell r="H75" t="str">
            <v>1152068006</v>
          </cell>
          <cell r="I75">
            <v>1580000</v>
          </cell>
          <cell r="J75">
            <v>32000</v>
          </cell>
          <cell r="M75">
            <v>30</v>
          </cell>
          <cell r="N75">
            <v>27</v>
          </cell>
          <cell r="O75">
            <v>89.5</v>
          </cell>
          <cell r="P75">
            <v>0</v>
          </cell>
          <cell r="Q75">
            <v>1580000</v>
          </cell>
          <cell r="R75">
            <v>864000</v>
          </cell>
          <cell r="S75">
            <v>817399</v>
          </cell>
          <cell r="T75">
            <v>3261399</v>
          </cell>
          <cell r="V75">
            <v>0</v>
          </cell>
          <cell r="W75">
            <v>3261399</v>
          </cell>
          <cell r="X75">
            <v>121660</v>
          </cell>
          <cell r="Y75">
            <v>3383059</v>
          </cell>
          <cell r="Z75">
            <v>108000</v>
          </cell>
          <cell r="AA75" t="str">
            <v>M-3</v>
          </cell>
          <cell r="AB75">
            <v>1760000</v>
          </cell>
          <cell r="AC75">
            <v>31600</v>
          </cell>
          <cell r="AD75">
            <v>17801508</v>
          </cell>
          <cell r="AE75">
            <v>890075.4</v>
          </cell>
          <cell r="AF75">
            <v>0</v>
          </cell>
          <cell r="AG75">
            <v>0</v>
          </cell>
          <cell r="AI75">
            <v>74172</v>
          </cell>
          <cell r="AJ75">
            <v>31600</v>
          </cell>
          <cell r="AK75">
            <v>105772</v>
          </cell>
          <cell r="AL75">
            <v>3155600</v>
          </cell>
          <cell r="AM75">
            <v>0</v>
          </cell>
          <cell r="AO75">
            <v>0</v>
          </cell>
          <cell r="AU75">
            <v>0</v>
          </cell>
          <cell r="AV75">
            <v>0</v>
          </cell>
          <cell r="AW75">
            <v>3155600</v>
          </cell>
        </row>
        <row r="76">
          <cell r="A76">
            <v>69</v>
          </cell>
          <cell r="B76" t="str">
            <v>SM2-KJA0369</v>
          </cell>
          <cell r="C76" t="str">
            <v>ASBAT</v>
          </cell>
          <cell r="D76" t="str">
            <v>Helper Pumping</v>
          </cell>
          <cell r="E76" t="str">
            <v>Produksi</v>
          </cell>
          <cell r="F76">
            <v>39821</v>
          </cell>
          <cell r="G76" t="str">
            <v>M-0</v>
          </cell>
          <cell r="H76" t="str">
            <v>1152070655</v>
          </cell>
          <cell r="I76">
            <v>1580000</v>
          </cell>
          <cell r="J76">
            <v>32000</v>
          </cell>
          <cell r="M76">
            <v>30</v>
          </cell>
          <cell r="N76">
            <v>27</v>
          </cell>
          <cell r="O76">
            <v>89.5</v>
          </cell>
          <cell r="P76">
            <v>0</v>
          </cell>
          <cell r="Q76">
            <v>1580000</v>
          </cell>
          <cell r="R76">
            <v>864000</v>
          </cell>
          <cell r="S76">
            <v>817399</v>
          </cell>
          <cell r="T76">
            <v>3261399</v>
          </cell>
          <cell r="V76">
            <v>0</v>
          </cell>
          <cell r="W76">
            <v>3261399</v>
          </cell>
          <cell r="X76">
            <v>121660</v>
          </cell>
          <cell r="Y76">
            <v>3383059</v>
          </cell>
          <cell r="Z76">
            <v>108000</v>
          </cell>
          <cell r="AA76" t="str">
            <v>M-0</v>
          </cell>
          <cell r="AB76">
            <v>1430000</v>
          </cell>
          <cell r="AC76">
            <v>31600</v>
          </cell>
          <cell r="AD76">
            <v>21761508</v>
          </cell>
          <cell r="AE76">
            <v>1088075.4000000001</v>
          </cell>
          <cell r="AF76">
            <v>0</v>
          </cell>
          <cell r="AG76">
            <v>0</v>
          </cell>
          <cell r="AI76">
            <v>90672</v>
          </cell>
          <cell r="AJ76">
            <v>31600</v>
          </cell>
          <cell r="AK76">
            <v>122272</v>
          </cell>
          <cell r="AL76">
            <v>3139100</v>
          </cell>
          <cell r="AM76">
            <v>0</v>
          </cell>
          <cell r="AO76">
            <v>0</v>
          </cell>
          <cell r="AU76">
            <v>0</v>
          </cell>
          <cell r="AV76">
            <v>0</v>
          </cell>
          <cell r="AW76">
            <v>3139100</v>
          </cell>
        </row>
        <row r="77">
          <cell r="A77">
            <v>70</v>
          </cell>
          <cell r="B77" t="str">
            <v>SM2-KJA0483</v>
          </cell>
          <cell r="C77" t="str">
            <v>ALIANSYAH</v>
          </cell>
          <cell r="D77" t="str">
            <v>Helper Pumping</v>
          </cell>
          <cell r="E77" t="str">
            <v>Produksi</v>
          </cell>
          <cell r="F77">
            <v>40354</v>
          </cell>
          <cell r="G77" t="str">
            <v>S-0</v>
          </cell>
          <cell r="H77" t="str">
            <v>1152065171</v>
          </cell>
          <cell r="I77">
            <v>1580000</v>
          </cell>
          <cell r="J77">
            <v>32000</v>
          </cell>
          <cell r="M77">
            <v>30</v>
          </cell>
          <cell r="N77">
            <v>27</v>
          </cell>
          <cell r="O77">
            <v>99</v>
          </cell>
          <cell r="P77">
            <v>0</v>
          </cell>
          <cell r="Q77">
            <v>1580000</v>
          </cell>
          <cell r="R77">
            <v>864000</v>
          </cell>
          <cell r="S77">
            <v>904162</v>
          </cell>
          <cell r="T77">
            <v>3348162</v>
          </cell>
          <cell r="V77">
            <v>0</v>
          </cell>
          <cell r="W77">
            <v>3348162</v>
          </cell>
          <cell r="X77">
            <v>121660</v>
          </cell>
          <cell r="Y77">
            <v>3469822</v>
          </cell>
          <cell r="Z77">
            <v>108000</v>
          </cell>
          <cell r="AA77" t="str">
            <v>S-0</v>
          </cell>
          <cell r="AB77">
            <v>1320000</v>
          </cell>
          <cell r="AC77">
            <v>31600</v>
          </cell>
          <cell r="AD77">
            <v>24122664</v>
          </cell>
          <cell r="AE77">
            <v>1206133.2</v>
          </cell>
          <cell r="AF77">
            <v>0</v>
          </cell>
          <cell r="AG77">
            <v>0</v>
          </cell>
          <cell r="AI77">
            <v>100511</v>
          </cell>
          <cell r="AJ77">
            <v>31600</v>
          </cell>
          <cell r="AK77">
            <v>132111</v>
          </cell>
          <cell r="AL77">
            <v>3216100</v>
          </cell>
          <cell r="AM77">
            <v>0</v>
          </cell>
          <cell r="AO77">
            <v>0</v>
          </cell>
          <cell r="AU77">
            <v>0</v>
          </cell>
          <cell r="AV77">
            <v>0</v>
          </cell>
          <cell r="AW77">
            <v>3216100</v>
          </cell>
        </row>
        <row r="78">
          <cell r="A78">
            <v>71</v>
          </cell>
          <cell r="B78" t="str">
            <v>SM2-KJA0361</v>
          </cell>
          <cell r="C78" t="str">
            <v>ZULKARNAIN</v>
          </cell>
          <cell r="D78" t="str">
            <v>Helper Pumping</v>
          </cell>
          <cell r="E78" t="str">
            <v>Produksi</v>
          </cell>
          <cell r="F78">
            <v>39821</v>
          </cell>
          <cell r="G78" t="str">
            <v>M-1</v>
          </cell>
          <cell r="H78" t="str">
            <v>1152070868</v>
          </cell>
          <cell r="I78">
            <v>1580000</v>
          </cell>
          <cell r="J78">
            <v>32000</v>
          </cell>
          <cell r="M78">
            <v>30</v>
          </cell>
          <cell r="N78">
            <v>28</v>
          </cell>
          <cell r="O78">
            <v>104.5</v>
          </cell>
          <cell r="P78">
            <v>0</v>
          </cell>
          <cell r="Q78">
            <v>1580000</v>
          </cell>
          <cell r="R78">
            <v>896000</v>
          </cell>
          <cell r="S78">
            <v>954393</v>
          </cell>
          <cell r="T78">
            <v>3430393</v>
          </cell>
          <cell r="V78">
            <v>0</v>
          </cell>
          <cell r="W78">
            <v>3430393</v>
          </cell>
          <cell r="X78">
            <v>121660</v>
          </cell>
          <cell r="Y78">
            <v>3552053</v>
          </cell>
          <cell r="Z78">
            <v>108000</v>
          </cell>
          <cell r="AA78" t="str">
            <v>M-1</v>
          </cell>
          <cell r="AB78">
            <v>1540000</v>
          </cell>
          <cell r="AC78">
            <v>31600</v>
          </cell>
          <cell r="AD78">
            <v>22469436</v>
          </cell>
          <cell r="AE78">
            <v>1123471.8</v>
          </cell>
          <cell r="AF78">
            <v>0</v>
          </cell>
          <cell r="AG78">
            <v>0</v>
          </cell>
          <cell r="AI78">
            <v>93622</v>
          </cell>
          <cell r="AJ78">
            <v>31600</v>
          </cell>
          <cell r="AK78">
            <v>125222</v>
          </cell>
          <cell r="AL78">
            <v>3305200</v>
          </cell>
          <cell r="AM78">
            <v>0</v>
          </cell>
          <cell r="AO78">
            <v>59000</v>
          </cell>
          <cell r="AU78">
            <v>0</v>
          </cell>
          <cell r="AV78">
            <v>59000</v>
          </cell>
          <cell r="AW78">
            <v>3246200</v>
          </cell>
        </row>
        <row r="79">
          <cell r="A79">
            <v>72</v>
          </cell>
          <cell r="B79" t="str">
            <v>SM2-KJA0401</v>
          </cell>
          <cell r="C79" t="str">
            <v>M. SOPIANSYAH</v>
          </cell>
          <cell r="D79" t="str">
            <v>Helper Checking</v>
          </cell>
          <cell r="E79" t="str">
            <v>Produksi</v>
          </cell>
          <cell r="F79">
            <v>39873</v>
          </cell>
          <cell r="G79" t="str">
            <v>M-2</v>
          </cell>
          <cell r="H79" t="str">
            <v>1152068120</v>
          </cell>
          <cell r="I79">
            <v>1580000</v>
          </cell>
          <cell r="J79">
            <v>32000</v>
          </cell>
          <cell r="M79">
            <v>29</v>
          </cell>
          <cell r="N79">
            <v>26</v>
          </cell>
          <cell r="O79">
            <v>101.5</v>
          </cell>
          <cell r="P79">
            <v>1</v>
          </cell>
          <cell r="Q79">
            <v>1516800</v>
          </cell>
          <cell r="R79">
            <v>832000</v>
          </cell>
          <cell r="S79">
            <v>926994</v>
          </cell>
          <cell r="T79">
            <v>3275794</v>
          </cell>
          <cell r="V79">
            <v>0</v>
          </cell>
          <cell r="W79">
            <v>3275794</v>
          </cell>
          <cell r="X79">
            <v>121660</v>
          </cell>
          <cell r="Y79">
            <v>3397454</v>
          </cell>
          <cell r="Z79">
            <v>108000</v>
          </cell>
          <cell r="AA79" t="str">
            <v>M-2</v>
          </cell>
          <cell r="AB79">
            <v>1650000</v>
          </cell>
          <cell r="AC79">
            <v>31600</v>
          </cell>
          <cell r="AD79">
            <v>19294248</v>
          </cell>
          <cell r="AE79">
            <v>964712.4</v>
          </cell>
          <cell r="AF79">
            <v>0</v>
          </cell>
          <cell r="AG79">
            <v>0</v>
          </cell>
          <cell r="AI79">
            <v>80392</v>
          </cell>
          <cell r="AJ79">
            <v>31600</v>
          </cell>
          <cell r="AK79">
            <v>111992</v>
          </cell>
          <cell r="AL79">
            <v>3163800</v>
          </cell>
          <cell r="AM79">
            <v>0</v>
          </cell>
          <cell r="AO79">
            <v>0</v>
          </cell>
          <cell r="AU79">
            <v>0</v>
          </cell>
          <cell r="AV79">
            <v>0</v>
          </cell>
          <cell r="AW79">
            <v>3163800</v>
          </cell>
        </row>
        <row r="80">
          <cell r="A80">
            <v>73</v>
          </cell>
          <cell r="B80" t="str">
            <v>SM2-KJA0402</v>
          </cell>
          <cell r="C80" t="str">
            <v>ABDUR RACHMAN</v>
          </cell>
          <cell r="D80" t="str">
            <v>Helper Checking</v>
          </cell>
          <cell r="E80" t="str">
            <v>Produksi</v>
          </cell>
          <cell r="F80">
            <v>39873</v>
          </cell>
          <cell r="G80" t="str">
            <v>M-2</v>
          </cell>
          <cell r="H80" t="str">
            <v>1152069380</v>
          </cell>
          <cell r="I80">
            <v>1580000</v>
          </cell>
          <cell r="J80">
            <v>32000</v>
          </cell>
          <cell r="M80">
            <v>30</v>
          </cell>
          <cell r="N80">
            <v>27</v>
          </cell>
          <cell r="O80">
            <v>87.5</v>
          </cell>
          <cell r="P80">
            <v>0</v>
          </cell>
          <cell r="Q80">
            <v>1580000</v>
          </cell>
          <cell r="R80">
            <v>864000</v>
          </cell>
          <cell r="S80">
            <v>799133</v>
          </cell>
          <cell r="T80">
            <v>3243133</v>
          </cell>
          <cell r="V80">
            <v>0</v>
          </cell>
          <cell r="W80">
            <v>3243133</v>
          </cell>
          <cell r="X80">
            <v>121660</v>
          </cell>
          <cell r="Y80">
            <v>3364793</v>
          </cell>
          <cell r="Z80">
            <v>108000</v>
          </cell>
          <cell r="AA80" t="str">
            <v>M-2</v>
          </cell>
          <cell r="AB80">
            <v>1650000</v>
          </cell>
          <cell r="AC80">
            <v>31600</v>
          </cell>
          <cell r="AD80">
            <v>18902316</v>
          </cell>
          <cell r="AE80">
            <v>945115.8</v>
          </cell>
          <cell r="AF80">
            <v>0</v>
          </cell>
          <cell r="AG80">
            <v>0</v>
          </cell>
          <cell r="AI80">
            <v>78759</v>
          </cell>
          <cell r="AJ80">
            <v>31600</v>
          </cell>
          <cell r="AK80">
            <v>110359</v>
          </cell>
          <cell r="AL80">
            <v>3132800</v>
          </cell>
          <cell r="AM80">
            <v>620250</v>
          </cell>
          <cell r="AO80">
            <v>0</v>
          </cell>
          <cell r="AU80">
            <v>0</v>
          </cell>
          <cell r="AV80">
            <v>620250</v>
          </cell>
          <cell r="AW80">
            <v>2512600</v>
          </cell>
        </row>
        <row r="81">
          <cell r="A81">
            <v>74</v>
          </cell>
          <cell r="B81" t="str">
            <v>SM2-KJA0359</v>
          </cell>
          <cell r="C81" t="str">
            <v>RAHMAD DANI</v>
          </cell>
          <cell r="D81" t="str">
            <v>Helper Checking</v>
          </cell>
          <cell r="E81" t="str">
            <v>Produksi</v>
          </cell>
          <cell r="F81">
            <v>39821</v>
          </cell>
          <cell r="G81" t="str">
            <v>M-1</v>
          </cell>
          <cell r="H81" t="str">
            <v>0022218875</v>
          </cell>
          <cell r="I81">
            <v>1580000</v>
          </cell>
          <cell r="J81">
            <v>32000</v>
          </cell>
          <cell r="M81">
            <v>30</v>
          </cell>
          <cell r="N81">
            <v>18</v>
          </cell>
          <cell r="O81">
            <v>70</v>
          </cell>
          <cell r="P81">
            <v>0</v>
          </cell>
          <cell r="Q81">
            <v>1580000</v>
          </cell>
          <cell r="R81">
            <v>576000</v>
          </cell>
          <cell r="S81">
            <v>639306</v>
          </cell>
          <cell r="T81">
            <v>2795306</v>
          </cell>
          <cell r="V81">
            <v>0</v>
          </cell>
          <cell r="W81">
            <v>2795306</v>
          </cell>
          <cell r="X81">
            <v>121660</v>
          </cell>
          <cell r="Y81">
            <v>2916966</v>
          </cell>
          <cell r="Z81">
            <v>108000</v>
          </cell>
          <cell r="AA81" t="str">
            <v>M-1</v>
          </cell>
          <cell r="AB81">
            <v>1540000</v>
          </cell>
          <cell r="AC81">
            <v>31600</v>
          </cell>
          <cell r="AD81">
            <v>14848392</v>
          </cell>
          <cell r="AE81">
            <v>742419.60000000009</v>
          </cell>
          <cell r="AF81">
            <v>0</v>
          </cell>
          <cell r="AG81">
            <v>0</v>
          </cell>
          <cell r="AI81">
            <v>61868</v>
          </cell>
          <cell r="AJ81">
            <v>31600</v>
          </cell>
          <cell r="AK81">
            <v>93468</v>
          </cell>
          <cell r="AL81">
            <v>2701800</v>
          </cell>
          <cell r="AM81">
            <v>0</v>
          </cell>
          <cell r="AO81">
            <v>0</v>
          </cell>
          <cell r="AU81">
            <v>0</v>
          </cell>
          <cell r="AV81">
            <v>0</v>
          </cell>
          <cell r="AW81">
            <v>2701800</v>
          </cell>
        </row>
        <row r="82">
          <cell r="A82">
            <v>75</v>
          </cell>
          <cell r="B82" t="str">
            <v>SM2-KJA0365</v>
          </cell>
          <cell r="C82" t="str">
            <v>JUSMAN YUNUS</v>
          </cell>
          <cell r="D82" t="str">
            <v>Helper Checking</v>
          </cell>
          <cell r="E82" t="str">
            <v>Produksi</v>
          </cell>
          <cell r="F82">
            <v>39821</v>
          </cell>
          <cell r="G82" t="str">
            <v>M-1</v>
          </cell>
          <cell r="H82" t="str">
            <v>1152060692</v>
          </cell>
          <cell r="I82">
            <v>1580000</v>
          </cell>
          <cell r="J82">
            <v>32000</v>
          </cell>
          <cell r="M82">
            <v>30</v>
          </cell>
          <cell r="N82">
            <v>25</v>
          </cell>
          <cell r="O82">
            <v>100</v>
          </cell>
          <cell r="P82">
            <v>0</v>
          </cell>
          <cell r="Q82">
            <v>1580000</v>
          </cell>
          <cell r="R82">
            <v>800000</v>
          </cell>
          <cell r="S82">
            <v>913295</v>
          </cell>
          <cell r="T82">
            <v>3293295</v>
          </cell>
          <cell r="U82">
            <v>70000</v>
          </cell>
          <cell r="V82">
            <v>0</v>
          </cell>
          <cell r="W82">
            <v>3363295</v>
          </cell>
          <cell r="X82">
            <v>121660</v>
          </cell>
          <cell r="Y82">
            <v>3484955</v>
          </cell>
          <cell r="Z82">
            <v>108000</v>
          </cell>
          <cell r="AA82" t="str">
            <v>M-1</v>
          </cell>
          <cell r="AB82">
            <v>1540000</v>
          </cell>
          <cell r="AC82">
            <v>31600</v>
          </cell>
          <cell r="AD82">
            <v>21664260</v>
          </cell>
          <cell r="AE82">
            <v>1083213</v>
          </cell>
          <cell r="AF82">
            <v>0</v>
          </cell>
          <cell r="AG82">
            <v>0</v>
          </cell>
          <cell r="AI82">
            <v>90267</v>
          </cell>
          <cell r="AJ82">
            <v>31600</v>
          </cell>
          <cell r="AK82">
            <v>121867</v>
          </cell>
          <cell r="AL82">
            <v>3241400</v>
          </cell>
          <cell r="AM82">
            <v>0</v>
          </cell>
          <cell r="AO82">
            <v>0</v>
          </cell>
          <cell r="AU82">
            <v>0</v>
          </cell>
          <cell r="AV82">
            <v>0</v>
          </cell>
          <cell r="AW82">
            <v>3241400</v>
          </cell>
        </row>
        <row r="83">
          <cell r="A83">
            <v>76</v>
          </cell>
          <cell r="B83" t="str">
            <v>SM2-KJA0405</v>
          </cell>
          <cell r="C83" t="str">
            <v>HERU ASMORO</v>
          </cell>
          <cell r="D83" t="str">
            <v>Helper Checking</v>
          </cell>
          <cell r="E83" t="str">
            <v>Produksi</v>
          </cell>
          <cell r="F83">
            <v>39895</v>
          </cell>
          <cell r="G83" t="str">
            <v>S-0</v>
          </cell>
          <cell r="H83" t="str">
            <v>0022222660</v>
          </cell>
          <cell r="I83">
            <v>1580000</v>
          </cell>
          <cell r="J83">
            <v>32000</v>
          </cell>
          <cell r="M83">
            <v>28</v>
          </cell>
          <cell r="N83">
            <v>24</v>
          </cell>
          <cell r="O83">
            <v>90.5</v>
          </cell>
          <cell r="P83">
            <v>2</v>
          </cell>
          <cell r="Q83">
            <v>1453600</v>
          </cell>
          <cell r="R83">
            <v>768000</v>
          </cell>
          <cell r="S83">
            <v>826532</v>
          </cell>
          <cell r="T83">
            <v>3048132</v>
          </cell>
          <cell r="V83">
            <v>0</v>
          </cell>
          <cell r="W83">
            <v>3048132</v>
          </cell>
          <cell r="X83">
            <v>121660</v>
          </cell>
          <cell r="Y83">
            <v>3169792</v>
          </cell>
          <cell r="Z83">
            <v>108000</v>
          </cell>
          <cell r="AA83" t="str">
            <v>S-0</v>
          </cell>
          <cell r="AB83">
            <v>1320000</v>
          </cell>
          <cell r="AC83">
            <v>31600</v>
          </cell>
          <cell r="AD83">
            <v>20522304</v>
          </cell>
          <cell r="AE83">
            <v>1026115.2000000001</v>
          </cell>
          <cell r="AF83">
            <v>0</v>
          </cell>
          <cell r="AG83">
            <v>0</v>
          </cell>
          <cell r="AI83">
            <v>85509</v>
          </cell>
          <cell r="AJ83">
            <v>31600</v>
          </cell>
          <cell r="AK83">
            <v>117109</v>
          </cell>
          <cell r="AL83">
            <v>2931000</v>
          </cell>
          <cell r="AM83">
            <v>0</v>
          </cell>
          <cell r="AO83">
            <v>0</v>
          </cell>
          <cell r="AU83">
            <v>0</v>
          </cell>
          <cell r="AV83">
            <v>0</v>
          </cell>
          <cell r="AW83">
            <v>2931000</v>
          </cell>
        </row>
        <row r="84">
          <cell r="A84">
            <v>77</v>
          </cell>
          <cell r="B84" t="str">
            <v>SM2-KJA0366</v>
          </cell>
          <cell r="C84" t="str">
            <v>JUMADI</v>
          </cell>
          <cell r="D84" t="str">
            <v>Helper Checking</v>
          </cell>
          <cell r="E84" t="str">
            <v>Produksi</v>
          </cell>
          <cell r="F84">
            <v>39821</v>
          </cell>
          <cell r="G84" t="str">
            <v>M-2</v>
          </cell>
          <cell r="H84" t="str">
            <v>0022229699</v>
          </cell>
          <cell r="I84">
            <v>1580000</v>
          </cell>
          <cell r="J84">
            <v>32000</v>
          </cell>
          <cell r="M84">
            <v>30</v>
          </cell>
          <cell r="N84">
            <v>17</v>
          </cell>
          <cell r="O84">
            <v>49</v>
          </cell>
          <cell r="P84">
            <v>0</v>
          </cell>
          <cell r="Q84">
            <v>1580000</v>
          </cell>
          <cell r="R84">
            <v>544000</v>
          </cell>
          <cell r="S84">
            <v>447514</v>
          </cell>
          <cell r="T84">
            <v>2571514</v>
          </cell>
          <cell r="U84">
            <v>107000</v>
          </cell>
          <cell r="V84">
            <v>0</v>
          </cell>
          <cell r="W84">
            <v>2678514</v>
          </cell>
          <cell r="X84">
            <v>121660</v>
          </cell>
          <cell r="Y84">
            <v>2800174</v>
          </cell>
          <cell r="Z84">
            <v>108000</v>
          </cell>
          <cell r="AA84" t="str">
            <v>M-2</v>
          </cell>
          <cell r="AB84">
            <v>1650000</v>
          </cell>
          <cell r="AC84">
            <v>31600</v>
          </cell>
          <cell r="AD84">
            <v>12126888</v>
          </cell>
          <cell r="AE84">
            <v>606344.4</v>
          </cell>
          <cell r="AF84">
            <v>0</v>
          </cell>
          <cell r="AG84">
            <v>0</v>
          </cell>
          <cell r="AI84">
            <v>50528</v>
          </cell>
          <cell r="AJ84">
            <v>31600</v>
          </cell>
          <cell r="AK84">
            <v>82128</v>
          </cell>
          <cell r="AL84">
            <v>2596400</v>
          </cell>
          <cell r="AM84">
            <v>0</v>
          </cell>
          <cell r="AO84">
            <v>0</v>
          </cell>
          <cell r="AU84">
            <v>0</v>
          </cell>
          <cell r="AV84">
            <v>0</v>
          </cell>
          <cell r="AW84">
            <v>2596400</v>
          </cell>
        </row>
        <row r="85">
          <cell r="A85">
            <v>78</v>
          </cell>
          <cell r="B85" t="str">
            <v>SM2-KJA0355</v>
          </cell>
          <cell r="C85" t="str">
            <v>EKA YUNI FAJAR. A</v>
          </cell>
          <cell r="D85" t="str">
            <v>Helper Dumping</v>
          </cell>
          <cell r="E85" t="str">
            <v>Produksi</v>
          </cell>
          <cell r="F85">
            <v>39821</v>
          </cell>
          <cell r="G85" t="str">
            <v>S-0</v>
          </cell>
          <cell r="H85" t="str">
            <v>1152071724</v>
          </cell>
          <cell r="I85">
            <v>1580000</v>
          </cell>
          <cell r="J85">
            <v>32000</v>
          </cell>
          <cell r="M85">
            <v>30</v>
          </cell>
          <cell r="N85">
            <v>25</v>
          </cell>
          <cell r="O85">
            <v>69</v>
          </cell>
          <cell r="P85">
            <v>0</v>
          </cell>
          <cell r="Q85">
            <v>1580000</v>
          </cell>
          <cell r="R85">
            <v>800000</v>
          </cell>
          <cell r="S85">
            <v>630173</v>
          </cell>
          <cell r="T85">
            <v>3010173</v>
          </cell>
          <cell r="V85">
            <v>0</v>
          </cell>
          <cell r="W85">
            <v>3010173</v>
          </cell>
          <cell r="X85">
            <v>121660</v>
          </cell>
          <cell r="Y85">
            <v>3131833</v>
          </cell>
          <cell r="Z85">
            <v>108000</v>
          </cell>
          <cell r="AA85" t="str">
            <v>S-0</v>
          </cell>
          <cell r="AB85">
            <v>1320000</v>
          </cell>
          <cell r="AC85">
            <v>31600</v>
          </cell>
          <cell r="AD85">
            <v>20066796</v>
          </cell>
          <cell r="AE85">
            <v>1003339.8</v>
          </cell>
          <cell r="AF85">
            <v>0</v>
          </cell>
          <cell r="AG85">
            <v>0</v>
          </cell>
          <cell r="AI85">
            <v>83611</v>
          </cell>
          <cell r="AJ85">
            <v>31600</v>
          </cell>
          <cell r="AK85">
            <v>115211</v>
          </cell>
          <cell r="AL85">
            <v>2895000</v>
          </cell>
          <cell r="AM85">
            <v>0</v>
          </cell>
          <cell r="AO85">
            <v>125000</v>
          </cell>
          <cell r="AU85">
            <v>0</v>
          </cell>
          <cell r="AV85">
            <v>125000</v>
          </cell>
          <cell r="AW85">
            <v>2770000</v>
          </cell>
        </row>
        <row r="86">
          <cell r="A86">
            <v>79</v>
          </cell>
          <cell r="B86" t="str">
            <v>SM2-KJA0367</v>
          </cell>
          <cell r="C86" t="str">
            <v>AGUS</v>
          </cell>
          <cell r="D86" t="str">
            <v>Helper Dumping</v>
          </cell>
          <cell r="E86" t="str">
            <v>Produksi</v>
          </cell>
          <cell r="F86">
            <v>39821</v>
          </cell>
          <cell r="G86" t="str">
            <v>S-0</v>
          </cell>
          <cell r="H86" t="str">
            <v>1152068723</v>
          </cell>
          <cell r="I86">
            <v>1580000</v>
          </cell>
          <cell r="J86">
            <v>32000</v>
          </cell>
          <cell r="M86">
            <v>30</v>
          </cell>
          <cell r="N86">
            <v>28</v>
          </cell>
          <cell r="O86">
            <v>104.5</v>
          </cell>
          <cell r="P86">
            <v>0</v>
          </cell>
          <cell r="Q86">
            <v>1580000</v>
          </cell>
          <cell r="R86">
            <v>896000</v>
          </cell>
          <cell r="S86">
            <v>954393</v>
          </cell>
          <cell r="T86">
            <v>3430393</v>
          </cell>
          <cell r="V86">
            <v>0</v>
          </cell>
          <cell r="W86">
            <v>3430393</v>
          </cell>
          <cell r="X86">
            <v>121660</v>
          </cell>
          <cell r="Y86">
            <v>3552053</v>
          </cell>
          <cell r="Z86">
            <v>108000</v>
          </cell>
          <cell r="AA86" t="str">
            <v>S-0</v>
          </cell>
          <cell r="AB86">
            <v>1320000</v>
          </cell>
          <cell r="AC86">
            <v>31600</v>
          </cell>
          <cell r="AD86">
            <v>25109436</v>
          </cell>
          <cell r="AE86">
            <v>1255471.8</v>
          </cell>
          <cell r="AF86">
            <v>0</v>
          </cell>
          <cell r="AG86">
            <v>0</v>
          </cell>
          <cell r="AI86">
            <v>104622</v>
          </cell>
          <cell r="AJ86">
            <v>31600</v>
          </cell>
          <cell r="AK86">
            <v>136222</v>
          </cell>
          <cell r="AL86">
            <v>3294200</v>
          </cell>
          <cell r="AM86">
            <v>0</v>
          </cell>
          <cell r="AO86">
            <v>0</v>
          </cell>
          <cell r="AU86">
            <v>0</v>
          </cell>
          <cell r="AV86">
            <v>0</v>
          </cell>
          <cell r="AW86">
            <v>3294200</v>
          </cell>
        </row>
        <row r="87">
          <cell r="A87">
            <v>80</v>
          </cell>
          <cell r="B87" t="str">
            <v>SM2-KJA0436</v>
          </cell>
          <cell r="C87" t="str">
            <v>M. SYAHRIADI</v>
          </cell>
          <cell r="D87" t="str">
            <v>Helper Dumping</v>
          </cell>
          <cell r="E87" t="str">
            <v>Produksi</v>
          </cell>
          <cell r="F87">
            <v>40053</v>
          </cell>
          <cell r="G87" t="str">
            <v>S-0</v>
          </cell>
          <cell r="H87" t="str">
            <v>1152060757</v>
          </cell>
          <cell r="I87">
            <v>1580000</v>
          </cell>
          <cell r="J87">
            <v>32000</v>
          </cell>
          <cell r="M87">
            <v>30</v>
          </cell>
          <cell r="N87">
            <v>20</v>
          </cell>
          <cell r="O87">
            <v>75</v>
          </cell>
          <cell r="P87">
            <v>0</v>
          </cell>
          <cell r="Q87">
            <v>1580000</v>
          </cell>
          <cell r="R87">
            <v>640000</v>
          </cell>
          <cell r="S87">
            <v>684971</v>
          </cell>
          <cell r="T87">
            <v>2904971</v>
          </cell>
          <cell r="V87">
            <v>0</v>
          </cell>
          <cell r="W87">
            <v>2904971</v>
          </cell>
          <cell r="X87">
            <v>121660</v>
          </cell>
          <cell r="Y87">
            <v>3026631</v>
          </cell>
          <cell r="Z87">
            <v>108000</v>
          </cell>
          <cell r="AA87" t="str">
            <v>S-0</v>
          </cell>
          <cell r="AB87">
            <v>1320000</v>
          </cell>
          <cell r="AC87">
            <v>31600</v>
          </cell>
          <cell r="AD87">
            <v>18804372</v>
          </cell>
          <cell r="AE87">
            <v>940218.60000000009</v>
          </cell>
          <cell r="AF87">
            <v>0</v>
          </cell>
          <cell r="AG87">
            <v>0</v>
          </cell>
          <cell r="AI87">
            <v>78351</v>
          </cell>
          <cell r="AJ87">
            <v>31600</v>
          </cell>
          <cell r="AK87">
            <v>109951</v>
          </cell>
          <cell r="AL87">
            <v>2795000</v>
          </cell>
          <cell r="AM87">
            <v>260000</v>
          </cell>
          <cell r="AO87">
            <v>0</v>
          </cell>
          <cell r="AU87">
            <v>0</v>
          </cell>
          <cell r="AV87">
            <v>260000</v>
          </cell>
          <cell r="AW87">
            <v>2535000</v>
          </cell>
        </row>
        <row r="88">
          <cell r="A88">
            <v>81</v>
          </cell>
          <cell r="B88" t="str">
            <v>SM2-KJA0464</v>
          </cell>
          <cell r="C88" t="str">
            <v>ANDIKA</v>
          </cell>
          <cell r="D88" t="str">
            <v>Helper Dumping</v>
          </cell>
          <cell r="E88" t="str">
            <v>Produksi</v>
          </cell>
          <cell r="F88">
            <v>40242</v>
          </cell>
          <cell r="G88" t="str">
            <v>S-0</v>
          </cell>
          <cell r="H88" t="str">
            <v>1152068065</v>
          </cell>
          <cell r="I88">
            <v>1580000</v>
          </cell>
          <cell r="J88">
            <v>32000</v>
          </cell>
          <cell r="M88">
            <v>29</v>
          </cell>
          <cell r="N88">
            <v>26</v>
          </cell>
          <cell r="O88">
            <v>92</v>
          </cell>
          <cell r="P88">
            <v>1</v>
          </cell>
          <cell r="Q88">
            <v>1516800</v>
          </cell>
          <cell r="R88">
            <v>832000</v>
          </cell>
          <cell r="S88">
            <v>840231</v>
          </cell>
          <cell r="T88">
            <v>3189031</v>
          </cell>
          <cell r="V88">
            <v>0</v>
          </cell>
          <cell r="W88">
            <v>3189031</v>
          </cell>
          <cell r="X88">
            <v>121660</v>
          </cell>
          <cell r="Y88">
            <v>3310691</v>
          </cell>
          <cell r="Z88">
            <v>108000</v>
          </cell>
          <cell r="AA88" t="str">
            <v>S-0</v>
          </cell>
          <cell r="AB88">
            <v>1320000</v>
          </cell>
          <cell r="AC88">
            <v>31600</v>
          </cell>
          <cell r="AD88">
            <v>22213092</v>
          </cell>
          <cell r="AE88">
            <v>1110654.6000000001</v>
          </cell>
          <cell r="AF88">
            <v>0</v>
          </cell>
          <cell r="AG88">
            <v>0</v>
          </cell>
          <cell r="AI88">
            <v>92554</v>
          </cell>
          <cell r="AJ88">
            <v>31600</v>
          </cell>
          <cell r="AK88">
            <v>124154</v>
          </cell>
          <cell r="AL88">
            <v>3064900</v>
          </cell>
          <cell r="AM88">
            <v>0</v>
          </cell>
          <cell r="AO88">
            <v>0</v>
          </cell>
          <cell r="AU88">
            <v>0</v>
          </cell>
          <cell r="AV88">
            <v>0</v>
          </cell>
          <cell r="AW88">
            <v>3064900</v>
          </cell>
        </row>
        <row r="89">
          <cell r="A89">
            <v>82</v>
          </cell>
          <cell r="B89" t="str">
            <v>SM2-KJA0490</v>
          </cell>
          <cell r="C89" t="str">
            <v>HENDRA RUSNADI</v>
          </cell>
          <cell r="D89" t="str">
            <v>Helper Dumping</v>
          </cell>
          <cell r="E89" t="str">
            <v>Produksi</v>
          </cell>
          <cell r="F89">
            <v>40354</v>
          </cell>
          <cell r="G89" t="str">
            <v>S-0</v>
          </cell>
          <cell r="H89">
            <v>1152081801</v>
          </cell>
          <cell r="I89">
            <v>1580000</v>
          </cell>
          <cell r="J89">
            <v>32000</v>
          </cell>
          <cell r="M89">
            <v>30</v>
          </cell>
          <cell r="N89">
            <v>27</v>
          </cell>
          <cell r="O89">
            <v>101</v>
          </cell>
          <cell r="P89">
            <v>0</v>
          </cell>
          <cell r="Q89">
            <v>1580000</v>
          </cell>
          <cell r="R89">
            <v>864000</v>
          </cell>
          <cell r="S89">
            <v>922428</v>
          </cell>
          <cell r="T89">
            <v>3366428</v>
          </cell>
          <cell r="V89">
            <v>0</v>
          </cell>
          <cell r="W89">
            <v>3366428</v>
          </cell>
          <cell r="X89">
            <v>121660</v>
          </cell>
          <cell r="Y89">
            <v>3488088</v>
          </cell>
          <cell r="Z89">
            <v>108000</v>
          </cell>
          <cell r="AA89" t="str">
            <v>S-0</v>
          </cell>
          <cell r="AB89">
            <v>1320000</v>
          </cell>
          <cell r="AC89">
            <v>31600</v>
          </cell>
          <cell r="AD89">
            <v>24341856</v>
          </cell>
          <cell r="AE89">
            <v>1217092.8</v>
          </cell>
          <cell r="AF89">
            <v>0</v>
          </cell>
          <cell r="AG89">
            <v>0</v>
          </cell>
          <cell r="AI89">
            <v>101424</v>
          </cell>
          <cell r="AJ89">
            <v>31600</v>
          </cell>
          <cell r="AK89">
            <v>133024</v>
          </cell>
          <cell r="AL89">
            <v>3233400</v>
          </cell>
          <cell r="AM89">
            <v>0</v>
          </cell>
          <cell r="AO89">
            <v>0</v>
          </cell>
          <cell r="AU89">
            <v>0</v>
          </cell>
          <cell r="AV89">
            <v>0</v>
          </cell>
          <cell r="AW89">
            <v>3233400</v>
          </cell>
        </row>
        <row r="90">
          <cell r="A90">
            <v>83</v>
          </cell>
          <cell r="B90" t="str">
            <v>SM2-KJA0536</v>
          </cell>
          <cell r="C90" t="str">
            <v>BAYU KRISNAWAN</v>
          </cell>
          <cell r="D90" t="str">
            <v>Helper Handpicking</v>
          </cell>
          <cell r="E90" t="str">
            <v>Produksi</v>
          </cell>
          <cell r="F90">
            <v>40794</v>
          </cell>
          <cell r="G90" t="str">
            <v>S-0</v>
          </cell>
          <cell r="H90" t="str">
            <v>1152082891</v>
          </cell>
          <cell r="I90">
            <v>1580000</v>
          </cell>
          <cell r="J90">
            <v>32000</v>
          </cell>
          <cell r="M90">
            <v>23</v>
          </cell>
          <cell r="N90">
            <v>22</v>
          </cell>
          <cell r="O90">
            <v>66</v>
          </cell>
          <cell r="P90">
            <v>7</v>
          </cell>
          <cell r="Q90">
            <v>1137600</v>
          </cell>
          <cell r="R90">
            <v>704000</v>
          </cell>
          <cell r="S90">
            <v>602775</v>
          </cell>
          <cell r="T90">
            <v>2444375</v>
          </cell>
          <cell r="V90">
            <v>0</v>
          </cell>
          <cell r="W90">
            <v>2444375</v>
          </cell>
          <cell r="X90">
            <v>121660</v>
          </cell>
          <cell r="Y90">
            <v>2566035</v>
          </cell>
          <cell r="Z90">
            <v>108000</v>
          </cell>
          <cell r="AA90" t="str">
            <v>S-0</v>
          </cell>
          <cell r="AB90">
            <v>1320000</v>
          </cell>
          <cell r="AC90">
            <v>31600</v>
          </cell>
          <cell r="AD90">
            <v>13277220</v>
          </cell>
          <cell r="AE90">
            <v>663861</v>
          </cell>
          <cell r="AF90">
            <v>0</v>
          </cell>
          <cell r="AG90">
            <v>0</v>
          </cell>
          <cell r="AI90">
            <v>55321</v>
          </cell>
          <cell r="AJ90">
            <v>31600</v>
          </cell>
          <cell r="AK90">
            <v>86921</v>
          </cell>
          <cell r="AL90">
            <v>2357500</v>
          </cell>
          <cell r="AM90">
            <v>0</v>
          </cell>
          <cell r="AO90">
            <v>0</v>
          </cell>
          <cell r="AP90">
            <v>8000</v>
          </cell>
          <cell r="AU90">
            <v>0</v>
          </cell>
          <cell r="AV90">
            <v>8000</v>
          </cell>
          <cell r="AW90">
            <v>2349500</v>
          </cell>
        </row>
        <row r="91">
          <cell r="A91">
            <v>84</v>
          </cell>
          <cell r="B91" t="str">
            <v>SM2-KJA0486</v>
          </cell>
          <cell r="C91" t="str">
            <v>YOSUA BUDI SUDRAJAT</v>
          </cell>
          <cell r="D91" t="str">
            <v>Helper Handpicking</v>
          </cell>
          <cell r="E91" t="str">
            <v>Produksi</v>
          </cell>
          <cell r="F91">
            <v>40354</v>
          </cell>
          <cell r="G91" t="str">
            <v>S-0</v>
          </cell>
          <cell r="H91" t="str">
            <v>1152066097</v>
          </cell>
          <cell r="I91">
            <v>1580000</v>
          </cell>
          <cell r="J91">
            <v>32000</v>
          </cell>
          <cell r="M91">
            <v>30</v>
          </cell>
          <cell r="N91">
            <v>28</v>
          </cell>
          <cell r="O91">
            <v>97</v>
          </cell>
          <cell r="P91">
            <v>0</v>
          </cell>
          <cell r="Q91">
            <v>1580000</v>
          </cell>
          <cell r="R91">
            <v>896000</v>
          </cell>
          <cell r="S91">
            <v>885896</v>
          </cell>
          <cell r="T91">
            <v>3361896</v>
          </cell>
          <cell r="V91">
            <v>0</v>
          </cell>
          <cell r="W91">
            <v>3361896</v>
          </cell>
          <cell r="X91">
            <v>121660</v>
          </cell>
          <cell r="Y91">
            <v>3483556</v>
          </cell>
          <cell r="Z91">
            <v>108000</v>
          </cell>
          <cell r="AA91" t="str">
            <v>S-0</v>
          </cell>
          <cell r="AB91">
            <v>1320000</v>
          </cell>
          <cell r="AC91">
            <v>31600</v>
          </cell>
          <cell r="AD91">
            <v>24287472</v>
          </cell>
          <cell r="AE91">
            <v>1214373.6000000001</v>
          </cell>
          <cell r="AF91">
            <v>0</v>
          </cell>
          <cell r="AG91">
            <v>0</v>
          </cell>
          <cell r="AI91">
            <v>101197</v>
          </cell>
          <cell r="AJ91">
            <v>31600</v>
          </cell>
          <cell r="AK91">
            <v>132797</v>
          </cell>
          <cell r="AL91">
            <v>3229100</v>
          </cell>
          <cell r="AM91">
            <v>0</v>
          </cell>
          <cell r="AO91">
            <v>0</v>
          </cell>
          <cell r="AU91">
            <v>0</v>
          </cell>
          <cell r="AV91">
            <v>0</v>
          </cell>
          <cell r="AW91">
            <v>3229100</v>
          </cell>
        </row>
        <row r="92">
          <cell r="A92">
            <v>85</v>
          </cell>
          <cell r="B92" t="str">
            <v>SM2-KJA0487</v>
          </cell>
          <cell r="C92" t="str">
            <v>TAUPIK RAHMAN</v>
          </cell>
          <cell r="D92" t="str">
            <v>Helper Handpicking</v>
          </cell>
          <cell r="E92" t="str">
            <v>Produksi</v>
          </cell>
          <cell r="F92">
            <v>40354</v>
          </cell>
          <cell r="G92" t="str">
            <v>M-0</v>
          </cell>
          <cell r="H92" t="str">
            <v>1152065112</v>
          </cell>
          <cell r="I92">
            <v>1580000</v>
          </cell>
          <cell r="J92">
            <v>32000</v>
          </cell>
          <cell r="M92">
            <v>29</v>
          </cell>
          <cell r="N92">
            <v>26</v>
          </cell>
          <cell r="O92">
            <v>95</v>
          </cell>
          <cell r="P92">
            <v>1</v>
          </cell>
          <cell r="Q92">
            <v>1516800</v>
          </cell>
          <cell r="R92">
            <v>832000</v>
          </cell>
          <cell r="S92">
            <v>867630</v>
          </cell>
          <cell r="T92">
            <v>3216430</v>
          </cell>
          <cell r="V92">
            <v>0</v>
          </cell>
          <cell r="W92">
            <v>3216430</v>
          </cell>
          <cell r="X92">
            <v>121660</v>
          </cell>
          <cell r="Y92">
            <v>3338090</v>
          </cell>
          <cell r="Z92">
            <v>108000</v>
          </cell>
          <cell r="AA92" t="str">
            <v>M-0</v>
          </cell>
          <cell r="AB92">
            <v>1430000</v>
          </cell>
          <cell r="AC92">
            <v>31600</v>
          </cell>
          <cell r="AD92">
            <v>21221880</v>
          </cell>
          <cell r="AE92">
            <v>1061094</v>
          </cell>
          <cell r="AF92">
            <v>0</v>
          </cell>
          <cell r="AG92">
            <v>0</v>
          </cell>
          <cell r="AI92">
            <v>88424</v>
          </cell>
          <cell r="AJ92">
            <v>31600</v>
          </cell>
          <cell r="AK92">
            <v>120024</v>
          </cell>
          <cell r="AL92">
            <v>3096400</v>
          </cell>
          <cell r="AM92">
            <v>0</v>
          </cell>
          <cell r="AO92">
            <v>0</v>
          </cell>
          <cell r="AU92">
            <v>0</v>
          </cell>
          <cell r="AV92">
            <v>0</v>
          </cell>
          <cell r="AW92">
            <v>3096400</v>
          </cell>
        </row>
        <row r="93">
          <cell r="A93">
            <v>86</v>
          </cell>
          <cell r="B93" t="str">
            <v>SM2-KJA0488</v>
          </cell>
          <cell r="C93" t="str">
            <v>M. KAJAWAINI</v>
          </cell>
          <cell r="D93" t="str">
            <v>Helper Handpicking</v>
          </cell>
          <cell r="E93" t="str">
            <v>Produksi</v>
          </cell>
          <cell r="F93">
            <v>40354</v>
          </cell>
          <cell r="G93" t="str">
            <v>S-0</v>
          </cell>
          <cell r="H93" t="str">
            <v>1152068693</v>
          </cell>
          <cell r="I93">
            <v>1580000</v>
          </cell>
          <cell r="J93">
            <v>32000</v>
          </cell>
          <cell r="M93">
            <v>27</v>
          </cell>
          <cell r="N93">
            <v>13</v>
          </cell>
          <cell r="O93">
            <v>34</v>
          </cell>
          <cell r="P93">
            <v>3</v>
          </cell>
          <cell r="Q93">
            <v>1390400</v>
          </cell>
          <cell r="R93">
            <v>416000</v>
          </cell>
          <cell r="S93">
            <v>310520</v>
          </cell>
          <cell r="T93">
            <v>2116920</v>
          </cell>
          <cell r="V93">
            <v>0</v>
          </cell>
          <cell r="W93">
            <v>2116920</v>
          </cell>
          <cell r="X93">
            <v>121660</v>
          </cell>
          <cell r="Y93">
            <v>2238580</v>
          </cell>
          <cell r="Z93">
            <v>108000</v>
          </cell>
          <cell r="AA93" t="str">
            <v>S-0</v>
          </cell>
          <cell r="AB93">
            <v>1320000</v>
          </cell>
          <cell r="AC93">
            <v>31600</v>
          </cell>
          <cell r="AD93">
            <v>9347760</v>
          </cell>
          <cell r="AE93">
            <v>467388</v>
          </cell>
          <cell r="AF93">
            <v>0</v>
          </cell>
          <cell r="AG93">
            <v>0</v>
          </cell>
          <cell r="AI93">
            <v>38949</v>
          </cell>
          <cell r="AJ93">
            <v>31600</v>
          </cell>
          <cell r="AK93">
            <v>70549</v>
          </cell>
          <cell r="AL93">
            <v>2046400</v>
          </cell>
          <cell r="AM93">
            <v>0</v>
          </cell>
          <cell r="AO93">
            <v>0</v>
          </cell>
          <cell r="AU93">
            <v>0</v>
          </cell>
          <cell r="AV93">
            <v>0</v>
          </cell>
          <cell r="AW93">
            <v>2046400</v>
          </cell>
        </row>
        <row r="94">
          <cell r="A94">
            <v>87</v>
          </cell>
          <cell r="B94" t="str">
            <v>SM2-KJA0489</v>
          </cell>
          <cell r="C94" t="str">
            <v>TAUFIK DARMAWAN</v>
          </cell>
          <cell r="D94" t="str">
            <v>Helper Handpicking</v>
          </cell>
          <cell r="E94" t="str">
            <v>Produksi</v>
          </cell>
          <cell r="F94">
            <v>40354</v>
          </cell>
          <cell r="G94" t="str">
            <v>S-0</v>
          </cell>
          <cell r="H94" t="str">
            <v>1152065201</v>
          </cell>
          <cell r="I94">
            <v>1580000</v>
          </cell>
          <cell r="J94">
            <v>32000</v>
          </cell>
          <cell r="M94">
            <v>30</v>
          </cell>
          <cell r="N94">
            <v>20</v>
          </cell>
          <cell r="O94">
            <v>60</v>
          </cell>
          <cell r="P94">
            <v>0</v>
          </cell>
          <cell r="Q94">
            <v>1580000</v>
          </cell>
          <cell r="R94">
            <v>640000</v>
          </cell>
          <cell r="S94">
            <v>547977</v>
          </cell>
          <cell r="T94">
            <v>2767977</v>
          </cell>
          <cell r="V94">
            <v>0</v>
          </cell>
          <cell r="W94">
            <v>2767977</v>
          </cell>
          <cell r="X94">
            <v>121660</v>
          </cell>
          <cell r="Y94">
            <v>2889637</v>
          </cell>
          <cell r="Z94">
            <v>108000</v>
          </cell>
          <cell r="AA94" t="str">
            <v>S-0</v>
          </cell>
          <cell r="AB94">
            <v>1320000</v>
          </cell>
          <cell r="AC94">
            <v>31600</v>
          </cell>
          <cell r="AD94">
            <v>17160444</v>
          </cell>
          <cell r="AE94">
            <v>858022.20000000007</v>
          </cell>
          <cell r="AF94">
            <v>0</v>
          </cell>
          <cell r="AG94">
            <v>0</v>
          </cell>
          <cell r="AI94">
            <v>71501</v>
          </cell>
          <cell r="AJ94">
            <v>31600</v>
          </cell>
          <cell r="AK94">
            <v>103101</v>
          </cell>
          <cell r="AL94">
            <v>2664900</v>
          </cell>
          <cell r="AM94">
            <v>0</v>
          </cell>
          <cell r="AO94">
            <v>0</v>
          </cell>
          <cell r="AU94">
            <v>0</v>
          </cell>
          <cell r="AV94">
            <v>0</v>
          </cell>
          <cell r="AW94">
            <v>2664900</v>
          </cell>
        </row>
        <row r="95">
          <cell r="A95">
            <v>88</v>
          </cell>
          <cell r="B95" t="str">
            <v>SM2-KJA0495</v>
          </cell>
          <cell r="C95" t="str">
            <v>DENNY AFRANSIR</v>
          </cell>
          <cell r="D95" t="str">
            <v>Helper Handpicking</v>
          </cell>
          <cell r="E95" t="str">
            <v>Produksi</v>
          </cell>
          <cell r="F95">
            <v>40371</v>
          </cell>
          <cell r="G95" t="str">
            <v>S-0</v>
          </cell>
          <cell r="H95" t="str">
            <v>1152066151</v>
          </cell>
          <cell r="I95">
            <v>1580000</v>
          </cell>
          <cell r="J95">
            <v>32000</v>
          </cell>
          <cell r="M95">
            <v>30</v>
          </cell>
          <cell r="N95">
            <v>22</v>
          </cell>
          <cell r="O95">
            <v>64.5</v>
          </cell>
          <cell r="P95">
            <v>0</v>
          </cell>
          <cell r="Q95">
            <v>1580000</v>
          </cell>
          <cell r="R95">
            <v>704000</v>
          </cell>
          <cell r="S95">
            <v>589075</v>
          </cell>
          <cell r="T95">
            <v>2873075</v>
          </cell>
          <cell r="V95">
            <v>0</v>
          </cell>
          <cell r="W95">
            <v>2873075</v>
          </cell>
          <cell r="X95">
            <v>121660</v>
          </cell>
          <cell r="Y95">
            <v>2994735</v>
          </cell>
          <cell r="Z95">
            <v>108000</v>
          </cell>
          <cell r="AA95" t="str">
            <v>S-0</v>
          </cell>
          <cell r="AB95">
            <v>1320000</v>
          </cell>
          <cell r="AC95">
            <v>31600</v>
          </cell>
          <cell r="AD95">
            <v>18421620</v>
          </cell>
          <cell r="AE95">
            <v>921081</v>
          </cell>
          <cell r="AF95">
            <v>0</v>
          </cell>
          <cell r="AG95">
            <v>0</v>
          </cell>
          <cell r="AI95">
            <v>76756</v>
          </cell>
          <cell r="AJ95">
            <v>31600</v>
          </cell>
          <cell r="AK95">
            <v>108356</v>
          </cell>
          <cell r="AL95">
            <v>2764700</v>
          </cell>
          <cell r="AM95">
            <v>268000</v>
          </cell>
          <cell r="AO95">
            <v>0</v>
          </cell>
          <cell r="AU95">
            <v>0</v>
          </cell>
          <cell r="AV95">
            <v>268000</v>
          </cell>
          <cell r="AW95">
            <v>2496700</v>
          </cell>
        </row>
        <row r="96">
          <cell r="A96">
            <v>89</v>
          </cell>
          <cell r="B96" t="str">
            <v>SM2-KJA0505</v>
          </cell>
          <cell r="C96" t="str">
            <v>NAZIB RANDY ALFARUQI</v>
          </cell>
          <cell r="D96" t="str">
            <v>Helper Handpicking</v>
          </cell>
          <cell r="E96" t="str">
            <v>Produksi</v>
          </cell>
          <cell r="F96">
            <v>40453</v>
          </cell>
          <cell r="G96" t="str">
            <v>S-0</v>
          </cell>
          <cell r="H96" t="str">
            <v>1152068537</v>
          </cell>
          <cell r="I96">
            <v>1580000</v>
          </cell>
          <cell r="J96">
            <v>32000</v>
          </cell>
          <cell r="M96">
            <v>30</v>
          </cell>
          <cell r="N96">
            <v>24</v>
          </cell>
          <cell r="O96">
            <v>40.5</v>
          </cell>
          <cell r="P96">
            <v>0</v>
          </cell>
          <cell r="Q96">
            <v>1580000</v>
          </cell>
          <cell r="R96">
            <v>768000</v>
          </cell>
          <cell r="S96">
            <v>369884</v>
          </cell>
          <cell r="T96">
            <v>2717884</v>
          </cell>
          <cell r="U96">
            <v>90000</v>
          </cell>
          <cell r="V96">
            <v>0</v>
          </cell>
          <cell r="W96">
            <v>2807884</v>
          </cell>
          <cell r="X96">
            <v>121660</v>
          </cell>
          <cell r="Y96">
            <v>2929544</v>
          </cell>
          <cell r="Z96">
            <v>108000</v>
          </cell>
          <cell r="AA96" t="str">
            <v>S-0</v>
          </cell>
          <cell r="AB96">
            <v>1320000</v>
          </cell>
          <cell r="AC96">
            <v>31600</v>
          </cell>
          <cell r="AD96">
            <v>17639328</v>
          </cell>
          <cell r="AE96">
            <v>881966.4</v>
          </cell>
          <cell r="AF96">
            <v>0</v>
          </cell>
          <cell r="AG96">
            <v>0</v>
          </cell>
          <cell r="AI96">
            <v>73497</v>
          </cell>
          <cell r="AJ96">
            <v>31600</v>
          </cell>
          <cell r="AK96">
            <v>105097</v>
          </cell>
          <cell r="AL96">
            <v>2702800</v>
          </cell>
          <cell r="AM96">
            <v>0</v>
          </cell>
          <cell r="AO96">
            <v>0</v>
          </cell>
          <cell r="AU96">
            <v>0</v>
          </cell>
          <cell r="AV96">
            <v>0</v>
          </cell>
          <cell r="AW96">
            <v>2702800</v>
          </cell>
        </row>
        <row r="97">
          <cell r="A97">
            <v>90</v>
          </cell>
          <cell r="B97" t="str">
            <v>SM2-KJA0506</v>
          </cell>
          <cell r="C97" t="str">
            <v>HERI</v>
          </cell>
          <cell r="D97" t="str">
            <v>Helper Handpicking</v>
          </cell>
          <cell r="E97" t="str">
            <v>Produksi</v>
          </cell>
          <cell r="F97">
            <v>40453</v>
          </cell>
          <cell r="G97" t="str">
            <v>S-0</v>
          </cell>
          <cell r="H97" t="str">
            <v>1152068031</v>
          </cell>
          <cell r="I97">
            <v>1580000</v>
          </cell>
          <cell r="J97">
            <v>32000</v>
          </cell>
          <cell r="M97">
            <v>28</v>
          </cell>
          <cell r="N97">
            <v>27</v>
          </cell>
          <cell r="O97">
            <v>95</v>
          </cell>
          <cell r="P97">
            <v>2</v>
          </cell>
          <cell r="Q97">
            <v>1453600</v>
          </cell>
          <cell r="R97">
            <v>864000</v>
          </cell>
          <cell r="S97">
            <v>867630</v>
          </cell>
          <cell r="T97">
            <v>3185230</v>
          </cell>
          <cell r="V97">
            <v>0</v>
          </cell>
          <cell r="W97">
            <v>3185230</v>
          </cell>
          <cell r="X97">
            <v>121660</v>
          </cell>
          <cell r="Y97">
            <v>3306890</v>
          </cell>
          <cell r="Z97">
            <v>108000</v>
          </cell>
          <cell r="AA97" t="str">
            <v>S-0</v>
          </cell>
          <cell r="AB97">
            <v>1320000</v>
          </cell>
          <cell r="AC97">
            <v>31600</v>
          </cell>
          <cell r="AD97">
            <v>22167480</v>
          </cell>
          <cell r="AE97">
            <v>1108374</v>
          </cell>
          <cell r="AF97">
            <v>0</v>
          </cell>
          <cell r="AG97">
            <v>0</v>
          </cell>
          <cell r="AI97">
            <v>92364</v>
          </cell>
          <cell r="AJ97">
            <v>31600</v>
          </cell>
          <cell r="AK97">
            <v>123964</v>
          </cell>
          <cell r="AL97">
            <v>3061300</v>
          </cell>
          <cell r="AM97">
            <v>250000</v>
          </cell>
          <cell r="AO97">
            <v>0</v>
          </cell>
          <cell r="AU97">
            <v>0</v>
          </cell>
          <cell r="AV97">
            <v>250000</v>
          </cell>
          <cell r="AW97">
            <v>2811300</v>
          </cell>
        </row>
        <row r="98">
          <cell r="A98">
            <v>91</v>
          </cell>
          <cell r="B98" t="str">
            <v>SM2-KJA0289</v>
          </cell>
          <cell r="C98" t="str">
            <v>WIRA AJI NOTO</v>
          </cell>
          <cell r="D98" t="str">
            <v>Office Clerk</v>
          </cell>
          <cell r="E98" t="str">
            <v>Produksi</v>
          </cell>
          <cell r="F98">
            <v>39600</v>
          </cell>
          <cell r="G98" t="str">
            <v>S-0</v>
          </cell>
          <cell r="H98" t="str">
            <v>1152041507</v>
          </cell>
          <cell r="I98">
            <v>1780000</v>
          </cell>
          <cell r="J98">
            <v>32000</v>
          </cell>
          <cell r="M98">
            <v>30</v>
          </cell>
          <cell r="N98">
            <v>23</v>
          </cell>
          <cell r="O98">
            <v>110</v>
          </cell>
          <cell r="P98">
            <v>0</v>
          </cell>
          <cell r="Q98">
            <v>1780000</v>
          </cell>
          <cell r="R98">
            <v>736000</v>
          </cell>
          <cell r="S98">
            <v>1131792</v>
          </cell>
          <cell r="T98">
            <v>3647792</v>
          </cell>
          <cell r="U98">
            <v>160000</v>
          </cell>
          <cell r="V98">
            <v>0</v>
          </cell>
          <cell r="W98">
            <v>3807792</v>
          </cell>
          <cell r="X98">
            <v>137060</v>
          </cell>
          <cell r="Y98">
            <v>3944852</v>
          </cell>
          <cell r="Z98">
            <v>108000</v>
          </cell>
          <cell r="AA98" t="str">
            <v>S-0</v>
          </cell>
          <cell r="AB98">
            <v>1320000</v>
          </cell>
          <cell r="AC98">
            <v>35600</v>
          </cell>
          <cell r="AD98">
            <v>29775024</v>
          </cell>
          <cell r="AE98">
            <v>1488751.2000000002</v>
          </cell>
          <cell r="AF98">
            <v>0</v>
          </cell>
          <cell r="AG98">
            <v>0</v>
          </cell>
          <cell r="AI98">
            <v>124062</v>
          </cell>
          <cell r="AJ98">
            <v>35600</v>
          </cell>
          <cell r="AK98">
            <v>159662</v>
          </cell>
          <cell r="AL98">
            <v>3648100</v>
          </cell>
          <cell r="AM98">
            <v>0</v>
          </cell>
          <cell r="AO98">
            <v>0</v>
          </cell>
          <cell r="AU98">
            <v>0</v>
          </cell>
          <cell r="AV98">
            <v>0</v>
          </cell>
          <cell r="AW98">
            <v>3648100</v>
          </cell>
        </row>
        <row r="99">
          <cell r="A99">
            <v>92</v>
          </cell>
          <cell r="B99" t="str">
            <v>SM2-KJA0190</v>
          </cell>
          <cell r="C99" t="str">
            <v>YARNI MAISYARAH</v>
          </cell>
          <cell r="D99" t="str">
            <v>Office Clerk</v>
          </cell>
          <cell r="E99" t="str">
            <v>Produksi</v>
          </cell>
          <cell r="F99">
            <v>39417</v>
          </cell>
          <cell r="G99" t="str">
            <v>M-0</v>
          </cell>
          <cell r="H99" t="str">
            <v>1152033261</v>
          </cell>
          <cell r="I99">
            <v>1730000</v>
          </cell>
          <cell r="J99">
            <v>32000</v>
          </cell>
          <cell r="M99">
            <v>30</v>
          </cell>
          <cell r="N99">
            <v>22</v>
          </cell>
          <cell r="O99">
            <v>57</v>
          </cell>
          <cell r="P99">
            <v>0</v>
          </cell>
          <cell r="Q99">
            <v>1730000</v>
          </cell>
          <cell r="R99">
            <v>704000</v>
          </cell>
          <cell r="S99">
            <v>570000</v>
          </cell>
          <cell r="T99">
            <v>3004000</v>
          </cell>
          <cell r="U99">
            <v>360000</v>
          </cell>
          <cell r="V99">
            <v>0</v>
          </cell>
          <cell r="W99">
            <v>3364000</v>
          </cell>
          <cell r="X99">
            <v>133210</v>
          </cell>
          <cell r="Y99">
            <v>3497210</v>
          </cell>
          <cell r="Z99">
            <v>108000</v>
          </cell>
          <cell r="AA99" t="str">
            <v>M-0</v>
          </cell>
          <cell r="AB99">
            <v>1430000</v>
          </cell>
          <cell r="AC99">
            <v>34600</v>
          </cell>
          <cell r="AD99">
            <v>23095320</v>
          </cell>
          <cell r="AE99">
            <v>1154766</v>
          </cell>
          <cell r="AF99">
            <v>0</v>
          </cell>
          <cell r="AG99">
            <v>0</v>
          </cell>
          <cell r="AI99">
            <v>96230</v>
          </cell>
          <cell r="AJ99">
            <v>34600</v>
          </cell>
          <cell r="AK99">
            <v>130830</v>
          </cell>
          <cell r="AL99">
            <v>3233200</v>
          </cell>
          <cell r="AM99">
            <v>0</v>
          </cell>
          <cell r="AO99">
            <v>0</v>
          </cell>
          <cell r="AU99">
            <v>0</v>
          </cell>
          <cell r="AV99">
            <v>0</v>
          </cell>
          <cell r="AW99">
            <v>3233200</v>
          </cell>
        </row>
        <row r="100">
          <cell r="A100">
            <v>93</v>
          </cell>
          <cell r="B100" t="str">
            <v>SM2-KJA0360</v>
          </cell>
          <cell r="C100" t="str">
            <v>HERI DESPANI</v>
          </cell>
          <cell r="D100" t="str">
            <v>Office Clerk</v>
          </cell>
          <cell r="E100" t="str">
            <v>Produksi</v>
          </cell>
          <cell r="F100">
            <v>39821</v>
          </cell>
          <cell r="G100" t="str">
            <v>S-0</v>
          </cell>
          <cell r="H100" t="str">
            <v>1152056571</v>
          </cell>
          <cell r="I100">
            <v>1680000</v>
          </cell>
          <cell r="J100">
            <v>32000</v>
          </cell>
          <cell r="M100">
            <v>30</v>
          </cell>
          <cell r="N100">
            <v>26</v>
          </cell>
          <cell r="O100">
            <v>211</v>
          </cell>
          <cell r="P100">
            <v>0</v>
          </cell>
          <cell r="Q100">
            <v>1680000</v>
          </cell>
          <cell r="R100">
            <v>832000</v>
          </cell>
          <cell r="S100">
            <v>2049017</v>
          </cell>
          <cell r="T100">
            <v>4561017</v>
          </cell>
          <cell r="U100">
            <v>100000</v>
          </cell>
          <cell r="V100">
            <v>110000</v>
          </cell>
          <cell r="W100">
            <v>4771017</v>
          </cell>
          <cell r="X100">
            <v>129360</v>
          </cell>
          <cell r="Y100">
            <v>4900377</v>
          </cell>
          <cell r="Z100">
            <v>108000</v>
          </cell>
          <cell r="AA100" t="str">
            <v>S-0</v>
          </cell>
          <cell r="AB100">
            <v>1320000</v>
          </cell>
          <cell r="AC100">
            <v>33600</v>
          </cell>
          <cell r="AD100">
            <v>41265324</v>
          </cell>
          <cell r="AE100">
            <v>2063266.2000000002</v>
          </cell>
          <cell r="AF100">
            <v>0</v>
          </cell>
          <cell r="AG100">
            <v>0</v>
          </cell>
          <cell r="AI100">
            <v>171938</v>
          </cell>
          <cell r="AJ100">
            <v>33600</v>
          </cell>
          <cell r="AK100">
            <v>205538</v>
          </cell>
          <cell r="AL100">
            <v>4565500</v>
          </cell>
          <cell r="AM100">
            <v>0</v>
          </cell>
          <cell r="AO100">
            <v>0</v>
          </cell>
          <cell r="AU100">
            <v>0</v>
          </cell>
          <cell r="AV100">
            <v>0</v>
          </cell>
          <cell r="AW100">
            <v>4565500</v>
          </cell>
        </row>
        <row r="101">
          <cell r="A101">
            <v>94</v>
          </cell>
          <cell r="B101" t="str">
            <v>SM2-KJA0485</v>
          </cell>
          <cell r="C101" t="str">
            <v>DEBY HANDOYO</v>
          </cell>
          <cell r="D101" t="str">
            <v>Office Clerk</v>
          </cell>
          <cell r="E101" t="str">
            <v>Produksi</v>
          </cell>
          <cell r="F101">
            <v>40354</v>
          </cell>
          <cell r="G101" t="str">
            <v>S-0</v>
          </cell>
          <cell r="H101" t="str">
            <v>1152066127</v>
          </cell>
          <cell r="I101">
            <v>1580000</v>
          </cell>
          <cell r="J101">
            <v>32000</v>
          </cell>
          <cell r="M101">
            <v>29</v>
          </cell>
          <cell r="N101">
            <v>28</v>
          </cell>
          <cell r="O101">
            <v>100</v>
          </cell>
          <cell r="P101">
            <v>1</v>
          </cell>
          <cell r="Q101">
            <v>1516800</v>
          </cell>
          <cell r="R101">
            <v>896000</v>
          </cell>
          <cell r="S101">
            <v>913295</v>
          </cell>
          <cell r="T101">
            <v>3326095</v>
          </cell>
          <cell r="V101">
            <v>0</v>
          </cell>
          <cell r="W101">
            <v>3326095</v>
          </cell>
          <cell r="X101">
            <v>121660</v>
          </cell>
          <cell r="Y101">
            <v>3447755</v>
          </cell>
          <cell r="Z101">
            <v>108000</v>
          </cell>
          <cell r="AA101" t="str">
            <v>S-0</v>
          </cell>
          <cell r="AB101">
            <v>1320000</v>
          </cell>
          <cell r="AC101">
            <v>31600</v>
          </cell>
          <cell r="AD101">
            <v>23857860</v>
          </cell>
          <cell r="AE101">
            <v>1192893</v>
          </cell>
          <cell r="AF101">
            <v>0</v>
          </cell>
          <cell r="AG101">
            <v>0</v>
          </cell>
          <cell r="AI101">
            <v>99407</v>
          </cell>
          <cell r="AJ101">
            <v>31600</v>
          </cell>
          <cell r="AK101">
            <v>131007</v>
          </cell>
          <cell r="AL101">
            <v>3195100</v>
          </cell>
          <cell r="AM101">
            <v>0</v>
          </cell>
          <cell r="AO101">
            <v>0</v>
          </cell>
          <cell r="AU101">
            <v>0</v>
          </cell>
          <cell r="AV101">
            <v>0</v>
          </cell>
          <cell r="AW101">
            <v>3195100</v>
          </cell>
        </row>
        <row r="102">
          <cell r="A102">
            <v>95</v>
          </cell>
          <cell r="B102" t="str">
            <v>SM2-KJA0434</v>
          </cell>
          <cell r="C102" t="str">
            <v>YULI</v>
          </cell>
          <cell r="D102" t="str">
            <v>Driver LV</v>
          </cell>
          <cell r="E102" t="str">
            <v>Produksi</v>
          </cell>
          <cell r="F102">
            <v>40035</v>
          </cell>
          <cell r="G102" t="str">
            <v>M-2</v>
          </cell>
          <cell r="H102" t="str">
            <v>1152062962</v>
          </cell>
          <cell r="I102">
            <v>1580000</v>
          </cell>
          <cell r="J102">
            <v>32000</v>
          </cell>
          <cell r="M102">
            <v>30</v>
          </cell>
          <cell r="N102">
            <v>28</v>
          </cell>
          <cell r="O102">
            <v>116.5</v>
          </cell>
          <cell r="P102">
            <v>0</v>
          </cell>
          <cell r="Q102">
            <v>1580000</v>
          </cell>
          <cell r="R102">
            <v>896000</v>
          </cell>
          <cell r="S102">
            <v>1063988</v>
          </cell>
          <cell r="T102">
            <v>3539988</v>
          </cell>
          <cell r="V102">
            <v>110000</v>
          </cell>
          <cell r="W102">
            <v>3649988</v>
          </cell>
          <cell r="X102">
            <v>121660</v>
          </cell>
          <cell r="Y102">
            <v>3771648</v>
          </cell>
          <cell r="Z102">
            <v>108000</v>
          </cell>
          <cell r="AA102" t="str">
            <v>M-2</v>
          </cell>
          <cell r="AB102">
            <v>1650000</v>
          </cell>
          <cell r="AC102">
            <v>31600</v>
          </cell>
          <cell r="AD102">
            <v>23784576</v>
          </cell>
          <cell r="AE102">
            <v>1189228.8</v>
          </cell>
          <cell r="AF102">
            <v>0</v>
          </cell>
          <cell r="AG102">
            <v>0</v>
          </cell>
          <cell r="AI102">
            <v>99102</v>
          </cell>
          <cell r="AJ102">
            <v>31600</v>
          </cell>
          <cell r="AK102">
            <v>130702</v>
          </cell>
          <cell r="AL102">
            <v>3519300</v>
          </cell>
          <cell r="AM102">
            <v>0</v>
          </cell>
          <cell r="AO102">
            <v>0</v>
          </cell>
          <cell r="AU102">
            <v>0</v>
          </cell>
          <cell r="AV102">
            <v>0</v>
          </cell>
          <cell r="AW102">
            <v>3519300</v>
          </cell>
        </row>
        <row r="103">
          <cell r="A103">
            <v>96</v>
          </cell>
          <cell r="B103" t="str">
            <v>SM2-KJA0325</v>
          </cell>
          <cell r="C103" t="str">
            <v>HASAN SAPUTRA</v>
          </cell>
          <cell r="D103" t="str">
            <v>Driver LV</v>
          </cell>
          <cell r="E103" t="str">
            <v>Produksi</v>
          </cell>
          <cell r="F103">
            <v>39736</v>
          </cell>
          <cell r="G103" t="str">
            <v>M-1</v>
          </cell>
          <cell r="H103" t="str">
            <v>1152068472</v>
          </cell>
          <cell r="I103">
            <v>1580000</v>
          </cell>
          <cell r="J103">
            <v>32000</v>
          </cell>
          <cell r="M103">
            <v>30</v>
          </cell>
          <cell r="N103">
            <v>29</v>
          </cell>
          <cell r="O103">
            <v>215.5</v>
          </cell>
          <cell r="P103">
            <v>0</v>
          </cell>
          <cell r="Q103">
            <v>1580000</v>
          </cell>
          <cell r="R103">
            <v>928000</v>
          </cell>
          <cell r="S103">
            <v>1968150</v>
          </cell>
          <cell r="T103">
            <v>4476150</v>
          </cell>
          <cell r="V103">
            <v>110000</v>
          </cell>
          <cell r="W103">
            <v>4586150</v>
          </cell>
          <cell r="X103">
            <v>121660</v>
          </cell>
          <cell r="Y103">
            <v>4707810</v>
          </cell>
          <cell r="Z103">
            <v>108000</v>
          </cell>
          <cell r="AA103" t="str">
            <v>M-1</v>
          </cell>
          <cell r="AB103">
            <v>1540000</v>
          </cell>
          <cell r="AC103">
            <v>31600</v>
          </cell>
          <cell r="AD103">
            <v>36338520</v>
          </cell>
          <cell r="AE103">
            <v>1816926</v>
          </cell>
          <cell r="AF103">
            <v>0</v>
          </cell>
          <cell r="AG103">
            <v>0</v>
          </cell>
          <cell r="AI103">
            <v>151410</v>
          </cell>
          <cell r="AJ103">
            <v>31600</v>
          </cell>
          <cell r="AK103">
            <v>183010</v>
          </cell>
          <cell r="AL103">
            <v>4403100</v>
          </cell>
          <cell r="AM103">
            <v>0</v>
          </cell>
          <cell r="AO103">
            <v>0</v>
          </cell>
          <cell r="AU103">
            <v>0</v>
          </cell>
          <cell r="AV103">
            <v>0</v>
          </cell>
          <cell r="AW103">
            <v>4403100</v>
          </cell>
        </row>
        <row r="104">
          <cell r="A104">
            <v>97</v>
          </cell>
          <cell r="B104" t="str">
            <v>SM2-KJA0358</v>
          </cell>
          <cell r="C104" t="str">
            <v>MISRAN</v>
          </cell>
          <cell r="D104" t="str">
            <v>Driver LV</v>
          </cell>
          <cell r="E104" t="str">
            <v>Produksi</v>
          </cell>
          <cell r="F104">
            <v>39821</v>
          </cell>
          <cell r="G104" t="str">
            <v>S-0</v>
          </cell>
          <cell r="H104" t="str">
            <v>1152061028</v>
          </cell>
          <cell r="I104">
            <v>1580000</v>
          </cell>
          <cell r="J104">
            <v>32000</v>
          </cell>
          <cell r="M104">
            <v>30</v>
          </cell>
          <cell r="N104">
            <v>27</v>
          </cell>
          <cell r="O104">
            <v>243</v>
          </cell>
          <cell r="P104">
            <v>0</v>
          </cell>
          <cell r="Q104">
            <v>1580000</v>
          </cell>
          <cell r="R104">
            <v>864000</v>
          </cell>
          <cell r="S104">
            <v>2219306</v>
          </cell>
          <cell r="T104">
            <v>4663306</v>
          </cell>
          <cell r="V104">
            <v>0</v>
          </cell>
          <cell r="W104">
            <v>4663306</v>
          </cell>
          <cell r="X104">
            <v>121660</v>
          </cell>
          <cell r="Y104">
            <v>4784966</v>
          </cell>
          <cell r="Z104">
            <v>108000</v>
          </cell>
          <cell r="AA104" t="str">
            <v>S-0</v>
          </cell>
          <cell r="AB104">
            <v>1320000</v>
          </cell>
          <cell r="AC104">
            <v>31600</v>
          </cell>
          <cell r="AD104">
            <v>39904392</v>
          </cell>
          <cell r="AE104">
            <v>1995219.6</v>
          </cell>
          <cell r="AF104">
            <v>0</v>
          </cell>
          <cell r="AG104">
            <v>0</v>
          </cell>
          <cell r="AI104">
            <v>166268</v>
          </cell>
          <cell r="AJ104">
            <v>31600</v>
          </cell>
          <cell r="AK104">
            <v>197868</v>
          </cell>
          <cell r="AL104">
            <v>4465400</v>
          </cell>
          <cell r="AM104">
            <v>0</v>
          </cell>
          <cell r="AO104">
            <v>0</v>
          </cell>
          <cell r="AU104">
            <v>0</v>
          </cell>
          <cell r="AV104">
            <v>0</v>
          </cell>
          <cell r="AW104">
            <v>4465400</v>
          </cell>
        </row>
        <row r="105">
          <cell r="A105">
            <v>98</v>
          </cell>
          <cell r="B105" t="str">
            <v>SM2-KJA0516</v>
          </cell>
          <cell r="C105" t="str">
            <v>M. YUNUS</v>
          </cell>
          <cell r="D105" t="str">
            <v>Driver LV</v>
          </cell>
          <cell r="E105" t="str">
            <v>Produksi</v>
          </cell>
          <cell r="F105">
            <v>40665</v>
          </cell>
          <cell r="G105" t="str">
            <v>M-2</v>
          </cell>
          <cell r="H105" t="str">
            <v>1152076696</v>
          </cell>
          <cell r="I105">
            <v>1580000</v>
          </cell>
          <cell r="J105">
            <v>32000</v>
          </cell>
          <cell r="M105">
            <v>30</v>
          </cell>
          <cell r="N105">
            <v>30</v>
          </cell>
          <cell r="O105">
            <v>288.5</v>
          </cell>
          <cell r="P105">
            <v>0</v>
          </cell>
          <cell r="Q105">
            <v>1580000</v>
          </cell>
          <cell r="R105">
            <v>960000</v>
          </cell>
          <cell r="S105">
            <v>2634855</v>
          </cell>
          <cell r="T105">
            <v>5174855</v>
          </cell>
          <cell r="V105">
            <v>110000</v>
          </cell>
          <cell r="W105">
            <v>5284855</v>
          </cell>
          <cell r="X105">
            <v>121660</v>
          </cell>
          <cell r="Y105">
            <v>5406515</v>
          </cell>
          <cell r="Z105">
            <v>108000</v>
          </cell>
          <cell r="AA105" t="str">
            <v>M-2</v>
          </cell>
          <cell r="AB105">
            <v>1650000</v>
          </cell>
          <cell r="AC105">
            <v>31600</v>
          </cell>
          <cell r="AD105">
            <v>43402980</v>
          </cell>
          <cell r="AE105">
            <v>2170149</v>
          </cell>
          <cell r="AF105">
            <v>0</v>
          </cell>
          <cell r="AG105">
            <v>0</v>
          </cell>
          <cell r="AI105">
            <v>180845</v>
          </cell>
          <cell r="AJ105">
            <v>31600</v>
          </cell>
          <cell r="AK105">
            <v>212445</v>
          </cell>
          <cell r="AL105">
            <v>5072400</v>
          </cell>
          <cell r="AM105">
            <v>0</v>
          </cell>
          <cell r="AO105">
            <v>0</v>
          </cell>
          <cell r="AU105">
            <v>0</v>
          </cell>
          <cell r="AV105">
            <v>0</v>
          </cell>
          <cell r="AW105">
            <v>5072400</v>
          </cell>
        </row>
        <row r="106">
          <cell r="A106">
            <v>99</v>
          </cell>
          <cell r="B106" t="str">
            <v>SM2-KJA0517</v>
          </cell>
          <cell r="C106" t="str">
            <v>SETIAWAN</v>
          </cell>
          <cell r="D106" t="str">
            <v>Driver LV</v>
          </cell>
          <cell r="E106" t="str">
            <v>Produksi</v>
          </cell>
          <cell r="F106">
            <v>40665</v>
          </cell>
          <cell r="G106" t="str">
            <v>S-0</v>
          </cell>
          <cell r="H106" t="str">
            <v>1152076661</v>
          </cell>
          <cell r="I106">
            <v>1580000</v>
          </cell>
          <cell r="J106">
            <v>32000</v>
          </cell>
          <cell r="M106">
            <v>30</v>
          </cell>
          <cell r="N106">
            <v>27</v>
          </cell>
          <cell r="O106">
            <v>239.5</v>
          </cell>
          <cell r="P106">
            <v>0</v>
          </cell>
          <cell r="Q106">
            <v>1580000</v>
          </cell>
          <cell r="R106">
            <v>864000</v>
          </cell>
          <cell r="S106">
            <v>2187341</v>
          </cell>
          <cell r="T106">
            <v>4631341</v>
          </cell>
          <cell r="V106">
            <v>0</v>
          </cell>
          <cell r="W106">
            <v>4631341</v>
          </cell>
          <cell r="X106">
            <v>121660</v>
          </cell>
          <cell r="Y106">
            <v>4753001</v>
          </cell>
          <cell r="Z106">
            <v>108000</v>
          </cell>
          <cell r="AA106" t="str">
            <v>S-0</v>
          </cell>
          <cell r="AB106">
            <v>1320000</v>
          </cell>
          <cell r="AC106">
            <v>31600</v>
          </cell>
          <cell r="AD106">
            <v>39520812</v>
          </cell>
          <cell r="AE106">
            <v>1976040.6</v>
          </cell>
          <cell r="AF106">
            <v>0</v>
          </cell>
          <cell r="AG106">
            <v>0</v>
          </cell>
          <cell r="AI106">
            <v>164670</v>
          </cell>
          <cell r="AJ106">
            <v>31600</v>
          </cell>
          <cell r="AK106">
            <v>196270</v>
          </cell>
          <cell r="AL106">
            <v>4435100</v>
          </cell>
          <cell r="AM106">
            <v>0</v>
          </cell>
          <cell r="AO106">
            <v>0</v>
          </cell>
          <cell r="AU106">
            <v>0</v>
          </cell>
          <cell r="AV106">
            <v>0</v>
          </cell>
          <cell r="AW106">
            <v>4435100</v>
          </cell>
        </row>
        <row r="107">
          <cell r="A107">
            <v>100</v>
          </cell>
          <cell r="B107" t="str">
            <v>SM2-KJA0305</v>
          </cell>
          <cell r="C107" t="str">
            <v>TRI HANDOKO</v>
          </cell>
          <cell r="D107" t="str">
            <v>Drafman</v>
          </cell>
          <cell r="E107" t="str">
            <v>Development</v>
          </cell>
          <cell r="F107">
            <v>39652</v>
          </cell>
          <cell r="G107" t="str">
            <v>S-0</v>
          </cell>
          <cell r="H107" t="str">
            <v>1152041698</v>
          </cell>
          <cell r="I107">
            <v>1830000</v>
          </cell>
          <cell r="J107">
            <v>32000</v>
          </cell>
          <cell r="M107">
            <v>30</v>
          </cell>
          <cell r="N107">
            <v>23</v>
          </cell>
          <cell r="O107">
            <v>46</v>
          </cell>
          <cell r="P107">
            <v>0</v>
          </cell>
          <cell r="Q107">
            <v>1830000</v>
          </cell>
          <cell r="R107">
            <v>736000</v>
          </cell>
          <cell r="S107">
            <v>486590</v>
          </cell>
          <cell r="T107">
            <v>3052590</v>
          </cell>
          <cell r="V107">
            <v>0</v>
          </cell>
          <cell r="W107">
            <v>3052590</v>
          </cell>
          <cell r="X107">
            <v>140910</v>
          </cell>
          <cell r="Y107">
            <v>3193500</v>
          </cell>
          <cell r="Z107">
            <v>108000</v>
          </cell>
          <cell r="AA107" t="str">
            <v>S-0</v>
          </cell>
          <cell r="AB107">
            <v>1320000</v>
          </cell>
          <cell r="AC107">
            <v>36600</v>
          </cell>
          <cell r="AD107">
            <v>20746800</v>
          </cell>
          <cell r="AE107">
            <v>1037340</v>
          </cell>
          <cell r="AF107">
            <v>0</v>
          </cell>
          <cell r="AG107">
            <v>0</v>
          </cell>
          <cell r="AI107">
            <v>86445</v>
          </cell>
          <cell r="AJ107">
            <v>36600</v>
          </cell>
          <cell r="AK107">
            <v>123045</v>
          </cell>
          <cell r="AL107">
            <v>2929500</v>
          </cell>
          <cell r="AM107">
            <v>0</v>
          </cell>
          <cell r="AO107">
            <v>0</v>
          </cell>
          <cell r="AU107">
            <v>0</v>
          </cell>
          <cell r="AV107">
            <v>0</v>
          </cell>
          <cell r="AW107">
            <v>2929500</v>
          </cell>
        </row>
        <row r="108">
          <cell r="A108">
            <v>101</v>
          </cell>
          <cell r="B108" t="str">
            <v>SM2-KJA0306</v>
          </cell>
          <cell r="C108" t="str">
            <v>RISWAN GUNAWAN</v>
          </cell>
          <cell r="D108" t="str">
            <v>Drafman</v>
          </cell>
          <cell r="E108" t="str">
            <v>Development</v>
          </cell>
          <cell r="F108">
            <v>39652</v>
          </cell>
          <cell r="G108" t="str">
            <v>S-0</v>
          </cell>
          <cell r="H108" t="str">
            <v>1152044590</v>
          </cell>
          <cell r="I108">
            <v>1830000</v>
          </cell>
          <cell r="J108">
            <v>32000</v>
          </cell>
          <cell r="M108">
            <v>27</v>
          </cell>
          <cell r="N108">
            <v>23</v>
          </cell>
          <cell r="O108">
            <v>73</v>
          </cell>
          <cell r="P108">
            <v>3</v>
          </cell>
          <cell r="Q108">
            <v>1610400</v>
          </cell>
          <cell r="R108">
            <v>736000</v>
          </cell>
          <cell r="S108">
            <v>772197</v>
          </cell>
          <cell r="T108">
            <v>3118597</v>
          </cell>
          <cell r="V108">
            <v>0</v>
          </cell>
          <cell r="W108">
            <v>3118597</v>
          </cell>
          <cell r="X108">
            <v>140910</v>
          </cell>
          <cell r="Y108">
            <v>3259507</v>
          </cell>
          <cell r="Z108">
            <v>108000</v>
          </cell>
          <cell r="AA108" t="str">
            <v>S-0</v>
          </cell>
          <cell r="AB108">
            <v>1320000</v>
          </cell>
          <cell r="AC108">
            <v>36600</v>
          </cell>
          <cell r="AD108">
            <v>21538884</v>
          </cell>
          <cell r="AE108">
            <v>1076944.2</v>
          </cell>
          <cell r="AF108">
            <v>0</v>
          </cell>
          <cell r="AG108">
            <v>0</v>
          </cell>
          <cell r="AI108">
            <v>89745</v>
          </cell>
          <cell r="AJ108">
            <v>36600</v>
          </cell>
          <cell r="AK108">
            <v>126345</v>
          </cell>
          <cell r="AL108">
            <v>2992300</v>
          </cell>
          <cell r="AM108">
            <v>0</v>
          </cell>
          <cell r="AO108">
            <v>59000</v>
          </cell>
          <cell r="AU108">
            <v>0</v>
          </cell>
          <cell r="AV108">
            <v>59000</v>
          </cell>
          <cell r="AW108">
            <v>2933300</v>
          </cell>
        </row>
        <row r="109">
          <cell r="A109">
            <v>102</v>
          </cell>
          <cell r="B109" t="str">
            <v>SM2-KJA0351</v>
          </cell>
          <cell r="C109" t="str">
            <v>ALI BABA</v>
          </cell>
          <cell r="D109" t="str">
            <v>Drafman</v>
          </cell>
          <cell r="E109" t="str">
            <v>Development</v>
          </cell>
          <cell r="F109">
            <v>39821</v>
          </cell>
          <cell r="G109" t="str">
            <v>M-0</v>
          </cell>
          <cell r="H109" t="str">
            <v>1152048552</v>
          </cell>
          <cell r="I109">
            <v>1830000</v>
          </cell>
          <cell r="J109">
            <v>32000</v>
          </cell>
          <cell r="M109">
            <v>26</v>
          </cell>
          <cell r="N109">
            <v>18</v>
          </cell>
          <cell r="O109">
            <v>38.5</v>
          </cell>
          <cell r="P109">
            <v>4</v>
          </cell>
          <cell r="Q109">
            <v>1537200</v>
          </cell>
          <cell r="R109">
            <v>576000</v>
          </cell>
          <cell r="S109">
            <v>407254</v>
          </cell>
          <cell r="T109">
            <v>2520454</v>
          </cell>
          <cell r="U109">
            <v>720294</v>
          </cell>
          <cell r="V109">
            <v>0</v>
          </cell>
          <cell r="W109">
            <v>3240748</v>
          </cell>
          <cell r="X109">
            <v>140910</v>
          </cell>
          <cell r="Y109">
            <v>3381658</v>
          </cell>
          <cell r="Z109">
            <v>108000</v>
          </cell>
          <cell r="AA109" t="str">
            <v>M-0</v>
          </cell>
          <cell r="AB109">
            <v>1430000</v>
          </cell>
          <cell r="AC109">
            <v>36600</v>
          </cell>
          <cell r="AD109">
            <v>21684696</v>
          </cell>
          <cell r="AE109">
            <v>1084234.8</v>
          </cell>
          <cell r="AF109">
            <v>0</v>
          </cell>
          <cell r="AG109">
            <v>0</v>
          </cell>
          <cell r="AI109">
            <v>90352</v>
          </cell>
          <cell r="AJ109">
            <v>36600</v>
          </cell>
          <cell r="AK109">
            <v>126952</v>
          </cell>
          <cell r="AL109">
            <v>3113800</v>
          </cell>
          <cell r="AM109">
            <v>0</v>
          </cell>
          <cell r="AO109">
            <v>0</v>
          </cell>
          <cell r="AU109">
            <v>0</v>
          </cell>
          <cell r="AV109">
            <v>0</v>
          </cell>
          <cell r="AW109">
            <v>3113800</v>
          </cell>
        </row>
        <row r="110">
          <cell r="A110">
            <v>103</v>
          </cell>
          <cell r="B110" t="str">
            <v>SM2-KJA0352</v>
          </cell>
          <cell r="C110" t="str">
            <v>RIZAL AZMI</v>
          </cell>
          <cell r="D110" t="str">
            <v>Drafman</v>
          </cell>
          <cell r="E110" t="str">
            <v>Development</v>
          </cell>
          <cell r="F110">
            <v>39821</v>
          </cell>
          <cell r="G110" t="str">
            <v>S-0</v>
          </cell>
          <cell r="H110" t="str">
            <v>1152048536</v>
          </cell>
          <cell r="I110">
            <v>1830000</v>
          </cell>
          <cell r="J110">
            <v>32000</v>
          </cell>
          <cell r="M110">
            <v>28</v>
          </cell>
          <cell r="N110">
            <v>24</v>
          </cell>
          <cell r="O110">
            <v>46</v>
          </cell>
          <cell r="P110">
            <v>2</v>
          </cell>
          <cell r="Q110">
            <v>1683600</v>
          </cell>
          <cell r="R110">
            <v>768000</v>
          </cell>
          <cell r="S110">
            <v>486590</v>
          </cell>
          <cell r="T110">
            <v>2938190</v>
          </cell>
          <cell r="V110">
            <v>0</v>
          </cell>
          <cell r="W110">
            <v>2938190</v>
          </cell>
          <cell r="X110">
            <v>140910</v>
          </cell>
          <cell r="Y110">
            <v>3079100</v>
          </cell>
          <cell r="Z110">
            <v>108000</v>
          </cell>
          <cell r="AA110" t="str">
            <v>S-0</v>
          </cell>
          <cell r="AB110">
            <v>1320000</v>
          </cell>
          <cell r="AC110">
            <v>36600</v>
          </cell>
          <cell r="AD110">
            <v>19374000</v>
          </cell>
          <cell r="AE110">
            <v>968700</v>
          </cell>
          <cell r="AF110">
            <v>0</v>
          </cell>
          <cell r="AG110">
            <v>0</v>
          </cell>
          <cell r="AI110">
            <v>80725</v>
          </cell>
          <cell r="AJ110">
            <v>36600</v>
          </cell>
          <cell r="AK110">
            <v>117325</v>
          </cell>
          <cell r="AL110">
            <v>2820900</v>
          </cell>
          <cell r="AM110">
            <v>0</v>
          </cell>
          <cell r="AO110">
            <v>0</v>
          </cell>
          <cell r="AU110">
            <v>0</v>
          </cell>
          <cell r="AV110">
            <v>0</v>
          </cell>
          <cell r="AW110">
            <v>2820900</v>
          </cell>
        </row>
        <row r="111">
          <cell r="A111">
            <v>104</v>
          </cell>
          <cell r="B111" t="str">
            <v>SM2-KJA0353</v>
          </cell>
          <cell r="C111" t="str">
            <v>GUNTUR</v>
          </cell>
          <cell r="D111" t="str">
            <v>Drafman</v>
          </cell>
          <cell r="E111" t="str">
            <v>Development</v>
          </cell>
          <cell r="F111">
            <v>39821</v>
          </cell>
          <cell r="G111" t="str">
            <v>S-0</v>
          </cell>
          <cell r="H111" t="str">
            <v>1152048528</v>
          </cell>
          <cell r="I111">
            <v>1830000</v>
          </cell>
          <cell r="J111">
            <v>32000</v>
          </cell>
          <cell r="M111">
            <v>30</v>
          </cell>
          <cell r="N111">
            <v>26</v>
          </cell>
          <cell r="O111">
            <v>49.5</v>
          </cell>
          <cell r="P111">
            <v>0</v>
          </cell>
          <cell r="Q111">
            <v>1830000</v>
          </cell>
          <cell r="R111">
            <v>832000</v>
          </cell>
          <cell r="S111">
            <v>523613</v>
          </cell>
          <cell r="T111">
            <v>3185613</v>
          </cell>
          <cell r="V111">
            <v>0</v>
          </cell>
          <cell r="W111">
            <v>3185613</v>
          </cell>
          <cell r="X111">
            <v>140910</v>
          </cell>
          <cell r="Y111">
            <v>3326523</v>
          </cell>
          <cell r="Z111">
            <v>108000</v>
          </cell>
          <cell r="AA111" t="str">
            <v>S-0</v>
          </cell>
          <cell r="AB111">
            <v>1320000</v>
          </cell>
          <cell r="AC111">
            <v>36600</v>
          </cell>
          <cell r="AD111">
            <v>22343076</v>
          </cell>
          <cell r="AE111">
            <v>1117153.8</v>
          </cell>
          <cell r="AF111">
            <v>0</v>
          </cell>
          <cell r="AG111">
            <v>0</v>
          </cell>
          <cell r="AI111">
            <v>93096</v>
          </cell>
          <cell r="AJ111">
            <v>36600</v>
          </cell>
          <cell r="AK111">
            <v>129696</v>
          </cell>
          <cell r="AL111">
            <v>3055900</v>
          </cell>
          <cell r="AM111">
            <v>0</v>
          </cell>
          <cell r="AO111">
            <v>0</v>
          </cell>
          <cell r="AU111">
            <v>0</v>
          </cell>
          <cell r="AV111">
            <v>0</v>
          </cell>
          <cell r="AW111">
            <v>3055900</v>
          </cell>
        </row>
        <row r="112">
          <cell r="A112">
            <v>105</v>
          </cell>
          <cell r="B112" t="str">
            <v>SM2-KJA0354</v>
          </cell>
          <cell r="C112" t="str">
            <v>WARDIANSYAH</v>
          </cell>
          <cell r="D112" t="str">
            <v>Drafman</v>
          </cell>
          <cell r="E112" t="str">
            <v>Development</v>
          </cell>
          <cell r="F112">
            <v>39821</v>
          </cell>
          <cell r="G112" t="str">
            <v>M-1</v>
          </cell>
          <cell r="H112" t="str">
            <v>1152048544</v>
          </cell>
          <cell r="I112">
            <v>1830000</v>
          </cell>
          <cell r="J112">
            <v>32000</v>
          </cell>
          <cell r="M112">
            <v>27</v>
          </cell>
          <cell r="N112">
            <v>17</v>
          </cell>
          <cell r="O112">
            <v>33</v>
          </cell>
          <cell r="P112">
            <v>3</v>
          </cell>
          <cell r="Q112">
            <v>1610400</v>
          </cell>
          <cell r="R112">
            <v>544000</v>
          </cell>
          <cell r="S112">
            <v>349075</v>
          </cell>
          <cell r="T112">
            <v>2503475</v>
          </cell>
          <cell r="V112">
            <v>0</v>
          </cell>
          <cell r="W112">
            <v>2503475</v>
          </cell>
          <cell r="X112">
            <v>140910</v>
          </cell>
          <cell r="Y112">
            <v>2644385</v>
          </cell>
          <cell r="Z112">
            <v>108000</v>
          </cell>
          <cell r="AA112" t="str">
            <v>M-1</v>
          </cell>
          <cell r="AB112">
            <v>1540000</v>
          </cell>
          <cell r="AC112">
            <v>36600</v>
          </cell>
          <cell r="AD112">
            <v>11517420</v>
          </cell>
          <cell r="AE112">
            <v>575871</v>
          </cell>
          <cell r="AF112">
            <v>0</v>
          </cell>
          <cell r="AG112">
            <v>0</v>
          </cell>
          <cell r="AI112">
            <v>47989</v>
          </cell>
          <cell r="AJ112">
            <v>36600</v>
          </cell>
          <cell r="AK112">
            <v>84589</v>
          </cell>
          <cell r="AL112">
            <v>2418900</v>
          </cell>
          <cell r="AM112">
            <v>0</v>
          </cell>
          <cell r="AO112">
            <v>0</v>
          </cell>
          <cell r="AU112">
            <v>0</v>
          </cell>
          <cell r="AV112">
            <v>0</v>
          </cell>
          <cell r="AW112">
            <v>2418900</v>
          </cell>
        </row>
        <row r="113">
          <cell r="A113">
            <v>106</v>
          </cell>
          <cell r="B113" t="str">
            <v>SM2-KJA0173</v>
          </cell>
          <cell r="C113" t="str">
            <v>FADLI</v>
          </cell>
          <cell r="D113" t="str">
            <v>Blasting Vibration</v>
          </cell>
          <cell r="E113" t="str">
            <v>Development</v>
          </cell>
          <cell r="F113">
            <v>39301</v>
          </cell>
          <cell r="G113" t="str">
            <v>M-1</v>
          </cell>
          <cell r="H113" t="str">
            <v>1152036601</v>
          </cell>
          <cell r="I113">
            <v>1580000</v>
          </cell>
          <cell r="J113">
            <v>32000</v>
          </cell>
          <cell r="M113">
            <v>29</v>
          </cell>
          <cell r="N113">
            <v>22</v>
          </cell>
          <cell r="O113">
            <v>71.5</v>
          </cell>
          <cell r="P113">
            <v>1</v>
          </cell>
          <cell r="Q113">
            <v>1516800</v>
          </cell>
          <cell r="R113">
            <v>704000</v>
          </cell>
          <cell r="S113">
            <v>653006</v>
          </cell>
          <cell r="T113">
            <v>2873806</v>
          </cell>
          <cell r="V113">
            <v>0</v>
          </cell>
          <cell r="W113">
            <v>2873806</v>
          </cell>
          <cell r="X113">
            <v>121660</v>
          </cell>
          <cell r="Y113">
            <v>2995466</v>
          </cell>
          <cell r="Z113">
            <v>108000</v>
          </cell>
          <cell r="AA113" t="str">
            <v>M-1</v>
          </cell>
          <cell r="AB113">
            <v>1540000</v>
          </cell>
          <cell r="AC113">
            <v>31600</v>
          </cell>
          <cell r="AD113">
            <v>15790392</v>
          </cell>
          <cell r="AE113">
            <v>789519.60000000009</v>
          </cell>
          <cell r="AF113">
            <v>0</v>
          </cell>
          <cell r="AG113">
            <v>0</v>
          </cell>
          <cell r="AI113">
            <v>65793</v>
          </cell>
          <cell r="AJ113">
            <v>31600</v>
          </cell>
          <cell r="AK113">
            <v>97393</v>
          </cell>
          <cell r="AL113">
            <v>2776400</v>
          </cell>
          <cell r="AM113">
            <v>0</v>
          </cell>
          <cell r="AO113">
            <v>191000</v>
          </cell>
          <cell r="AU113">
            <v>0</v>
          </cell>
          <cell r="AV113">
            <v>191000</v>
          </cell>
          <cell r="AW113">
            <v>2585400</v>
          </cell>
        </row>
        <row r="114">
          <cell r="A114">
            <v>107</v>
          </cell>
          <cell r="B114" t="str">
            <v>SM2-KJA0479</v>
          </cell>
          <cell r="C114" t="str">
            <v>FIRMANSYAH DWI. F</v>
          </cell>
          <cell r="D114" t="str">
            <v>Blasting Vibration</v>
          </cell>
          <cell r="E114" t="str">
            <v>Development</v>
          </cell>
          <cell r="F114">
            <v>40351</v>
          </cell>
          <cell r="G114" t="str">
            <v>S-0</v>
          </cell>
          <cell r="H114" t="str">
            <v>1152066542</v>
          </cell>
          <cell r="I114">
            <v>1580000</v>
          </cell>
          <cell r="J114">
            <v>32000</v>
          </cell>
          <cell r="M114">
            <v>29</v>
          </cell>
          <cell r="N114">
            <v>25</v>
          </cell>
          <cell r="O114">
            <v>80</v>
          </cell>
          <cell r="P114">
            <v>1</v>
          </cell>
          <cell r="Q114">
            <v>1516800</v>
          </cell>
          <cell r="R114">
            <v>800000</v>
          </cell>
          <cell r="S114">
            <v>730636</v>
          </cell>
          <cell r="T114">
            <v>3047436</v>
          </cell>
          <cell r="V114">
            <v>0</v>
          </cell>
          <cell r="W114">
            <v>3047436</v>
          </cell>
          <cell r="X114">
            <v>121660</v>
          </cell>
          <cell r="Y114">
            <v>3169096</v>
          </cell>
          <cell r="Z114">
            <v>108000</v>
          </cell>
          <cell r="AA114" t="str">
            <v>S-0</v>
          </cell>
          <cell r="AB114">
            <v>1320000</v>
          </cell>
          <cell r="AC114">
            <v>31600</v>
          </cell>
          <cell r="AD114">
            <v>20513952</v>
          </cell>
          <cell r="AE114">
            <v>1025697.6000000001</v>
          </cell>
          <cell r="AF114">
            <v>0</v>
          </cell>
          <cell r="AG114">
            <v>0</v>
          </cell>
          <cell r="AI114">
            <v>85474</v>
          </cell>
          <cell r="AJ114">
            <v>31600</v>
          </cell>
          <cell r="AK114">
            <v>117074</v>
          </cell>
          <cell r="AL114">
            <v>2930400</v>
          </cell>
          <cell r="AM114">
            <v>0</v>
          </cell>
          <cell r="AO114">
            <v>137000</v>
          </cell>
          <cell r="AU114">
            <v>0</v>
          </cell>
          <cell r="AV114">
            <v>137000</v>
          </cell>
          <cell r="AW114">
            <v>2793400</v>
          </cell>
        </row>
        <row r="115">
          <cell r="A115">
            <v>108</v>
          </cell>
          <cell r="B115" t="str">
            <v>SM2-KJA0480</v>
          </cell>
          <cell r="C115" t="str">
            <v>NINA PRATIWI</v>
          </cell>
          <cell r="D115" t="str">
            <v>Office Clerk</v>
          </cell>
          <cell r="E115" t="str">
            <v>Development</v>
          </cell>
          <cell r="F115">
            <v>40344</v>
          </cell>
          <cell r="G115" t="str">
            <v>S-0</v>
          </cell>
          <cell r="H115" t="str">
            <v>1152066577</v>
          </cell>
          <cell r="I115">
            <v>1580000</v>
          </cell>
          <cell r="J115">
            <v>32000</v>
          </cell>
          <cell r="M115">
            <v>26</v>
          </cell>
          <cell r="N115">
            <v>21</v>
          </cell>
          <cell r="O115">
            <v>25.5</v>
          </cell>
          <cell r="P115">
            <v>4</v>
          </cell>
          <cell r="Q115">
            <v>1327200</v>
          </cell>
          <cell r="R115">
            <v>672000</v>
          </cell>
          <cell r="S115">
            <v>232890</v>
          </cell>
          <cell r="T115">
            <v>2232090</v>
          </cell>
          <cell r="U115">
            <v>50000</v>
          </cell>
          <cell r="V115">
            <v>0</v>
          </cell>
          <cell r="W115">
            <v>2282090</v>
          </cell>
          <cell r="X115">
            <v>121660</v>
          </cell>
          <cell r="Y115">
            <v>2403750</v>
          </cell>
          <cell r="Z115">
            <v>108000</v>
          </cell>
          <cell r="AA115" t="str">
            <v>S-0</v>
          </cell>
          <cell r="AB115">
            <v>1320000</v>
          </cell>
          <cell r="AC115">
            <v>31600</v>
          </cell>
          <cell r="AD115">
            <v>11329800</v>
          </cell>
          <cell r="AE115">
            <v>566490</v>
          </cell>
          <cell r="AF115">
            <v>0</v>
          </cell>
          <cell r="AG115">
            <v>0</v>
          </cell>
          <cell r="AI115">
            <v>47207</v>
          </cell>
          <cell r="AJ115">
            <v>31600</v>
          </cell>
          <cell r="AK115">
            <v>78807</v>
          </cell>
          <cell r="AL115">
            <v>2203300</v>
          </cell>
          <cell r="AM115">
            <v>0</v>
          </cell>
          <cell r="AO115">
            <v>0</v>
          </cell>
          <cell r="AU115">
            <v>0</v>
          </cell>
          <cell r="AV115">
            <v>0</v>
          </cell>
          <cell r="AW115">
            <v>2203300</v>
          </cell>
        </row>
        <row r="116">
          <cell r="A116">
            <v>109</v>
          </cell>
          <cell r="B116" t="str">
            <v>SM2-KJA0273</v>
          </cell>
          <cell r="C116" t="str">
            <v>SUWANDI</v>
          </cell>
          <cell r="D116" t="str">
            <v>Driver</v>
          </cell>
          <cell r="E116" t="str">
            <v>Development</v>
          </cell>
          <cell r="F116">
            <v>39508</v>
          </cell>
          <cell r="G116" t="str">
            <v>M-3</v>
          </cell>
          <cell r="H116" t="str">
            <v>1152040241</v>
          </cell>
          <cell r="I116">
            <v>1580000</v>
          </cell>
          <cell r="J116">
            <v>32000</v>
          </cell>
          <cell r="M116">
            <v>30</v>
          </cell>
          <cell r="N116">
            <v>10</v>
          </cell>
          <cell r="O116">
            <v>12</v>
          </cell>
          <cell r="P116">
            <v>0</v>
          </cell>
          <cell r="Q116">
            <v>1580000</v>
          </cell>
          <cell r="R116">
            <v>320000</v>
          </cell>
          <cell r="S116">
            <v>109595</v>
          </cell>
          <cell r="T116">
            <v>2009595</v>
          </cell>
          <cell r="V116">
            <v>0</v>
          </cell>
          <cell r="W116">
            <v>2009595</v>
          </cell>
          <cell r="X116">
            <v>121660</v>
          </cell>
          <cell r="Y116">
            <v>2131255</v>
          </cell>
          <cell r="Z116">
            <v>106563</v>
          </cell>
          <cell r="AA116" t="str">
            <v>M-3</v>
          </cell>
          <cell r="AB116">
            <v>1760000</v>
          </cell>
          <cell r="AC116">
            <v>31600</v>
          </cell>
          <cell r="AD116">
            <v>2797104</v>
          </cell>
          <cell r="AE116">
            <v>139855.20000000001</v>
          </cell>
          <cell r="AF116">
            <v>0</v>
          </cell>
          <cell r="AG116">
            <v>0</v>
          </cell>
          <cell r="AI116">
            <v>11654</v>
          </cell>
          <cell r="AJ116">
            <v>31600</v>
          </cell>
          <cell r="AK116">
            <v>43254</v>
          </cell>
          <cell r="AL116">
            <v>1966300</v>
          </cell>
          <cell r="AM116">
            <v>0</v>
          </cell>
          <cell r="AO116">
            <v>364000</v>
          </cell>
          <cell r="AU116">
            <v>0</v>
          </cell>
          <cell r="AV116">
            <v>364000</v>
          </cell>
          <cell r="AW116">
            <v>1602300</v>
          </cell>
        </row>
        <row r="117">
          <cell r="A117">
            <v>110</v>
          </cell>
          <cell r="B117" t="str">
            <v>SM2-KJA0513</v>
          </cell>
          <cell r="C117" t="str">
            <v>ALI YANUR</v>
          </cell>
          <cell r="D117" t="str">
            <v>Driver</v>
          </cell>
          <cell r="E117" t="str">
            <v>Development</v>
          </cell>
          <cell r="F117">
            <v>40603</v>
          </cell>
          <cell r="G117" t="str">
            <v>M-2</v>
          </cell>
          <cell r="H117" t="str">
            <v>1152074898</v>
          </cell>
          <cell r="I117">
            <v>1580000</v>
          </cell>
          <cell r="J117">
            <v>32000</v>
          </cell>
          <cell r="M117">
            <v>30</v>
          </cell>
          <cell r="N117">
            <v>28</v>
          </cell>
          <cell r="O117">
            <v>106</v>
          </cell>
          <cell r="P117">
            <v>0</v>
          </cell>
          <cell r="Q117">
            <v>1580000</v>
          </cell>
          <cell r="R117">
            <v>896000</v>
          </cell>
          <cell r="S117">
            <v>968092</v>
          </cell>
          <cell r="T117">
            <v>3444092</v>
          </cell>
          <cell r="V117">
            <v>0</v>
          </cell>
          <cell r="W117">
            <v>3444092</v>
          </cell>
          <cell r="X117">
            <v>121660</v>
          </cell>
          <cell r="Y117">
            <v>3565752</v>
          </cell>
          <cell r="Z117">
            <v>108000</v>
          </cell>
          <cell r="AA117" t="str">
            <v>M-2</v>
          </cell>
          <cell r="AB117">
            <v>1650000</v>
          </cell>
          <cell r="AC117">
            <v>31600</v>
          </cell>
          <cell r="AD117">
            <v>21313824</v>
          </cell>
          <cell r="AE117">
            <v>1065691.2</v>
          </cell>
          <cell r="AF117">
            <v>0</v>
          </cell>
          <cell r="AG117">
            <v>0</v>
          </cell>
          <cell r="AI117">
            <v>88807</v>
          </cell>
          <cell r="AJ117">
            <v>31600</v>
          </cell>
          <cell r="AK117">
            <v>120407</v>
          </cell>
          <cell r="AL117">
            <v>3323700</v>
          </cell>
          <cell r="AM117">
            <v>0</v>
          </cell>
          <cell r="AO117">
            <v>0</v>
          </cell>
          <cell r="AU117">
            <v>0</v>
          </cell>
          <cell r="AV117">
            <v>0</v>
          </cell>
          <cell r="AW117">
            <v>3323700</v>
          </cell>
        </row>
        <row r="118">
          <cell r="A118">
            <v>111</v>
          </cell>
          <cell r="B118" t="str">
            <v>SM2-KJA0080</v>
          </cell>
          <cell r="C118" t="str">
            <v>YUDI KURNIAWAN</v>
          </cell>
          <cell r="D118" t="str">
            <v>Helper Drafman</v>
          </cell>
          <cell r="E118" t="str">
            <v>Geology</v>
          </cell>
          <cell r="F118">
            <v>39083</v>
          </cell>
          <cell r="G118" t="str">
            <v>S-0</v>
          </cell>
          <cell r="H118" t="str">
            <v>1152030521</v>
          </cell>
          <cell r="I118">
            <v>1830000</v>
          </cell>
          <cell r="J118">
            <v>32000</v>
          </cell>
          <cell r="M118">
            <v>29</v>
          </cell>
          <cell r="N118">
            <v>28</v>
          </cell>
          <cell r="O118">
            <v>165.5</v>
          </cell>
          <cell r="P118">
            <v>1</v>
          </cell>
          <cell r="Q118">
            <v>1756800</v>
          </cell>
          <cell r="R118">
            <v>896000</v>
          </cell>
          <cell r="S118">
            <v>1750665</v>
          </cell>
          <cell r="T118">
            <v>4403465</v>
          </cell>
          <cell r="V118">
            <v>0</v>
          </cell>
          <cell r="W118">
            <v>4403465</v>
          </cell>
          <cell r="X118">
            <v>140910</v>
          </cell>
          <cell r="Y118">
            <v>4544375</v>
          </cell>
          <cell r="Z118">
            <v>108000</v>
          </cell>
          <cell r="AA118" t="str">
            <v>S-0</v>
          </cell>
          <cell r="AB118">
            <v>1320000</v>
          </cell>
          <cell r="AC118">
            <v>36600</v>
          </cell>
          <cell r="AD118">
            <v>36957300</v>
          </cell>
          <cell r="AE118">
            <v>1847865</v>
          </cell>
          <cell r="AF118">
            <v>0</v>
          </cell>
          <cell r="AG118">
            <v>0</v>
          </cell>
          <cell r="AI118">
            <v>153988</v>
          </cell>
          <cell r="AJ118">
            <v>36600</v>
          </cell>
          <cell r="AK118">
            <v>190588</v>
          </cell>
          <cell r="AL118">
            <v>4212900</v>
          </cell>
          <cell r="AM118">
            <v>0</v>
          </cell>
          <cell r="AO118">
            <v>0</v>
          </cell>
          <cell r="AU118">
            <v>0</v>
          </cell>
          <cell r="AV118">
            <v>0</v>
          </cell>
          <cell r="AW118">
            <v>4212900</v>
          </cell>
        </row>
        <row r="119">
          <cell r="A119">
            <v>112</v>
          </cell>
          <cell r="B119" t="str">
            <v>SM2-KJA0279</v>
          </cell>
          <cell r="C119" t="str">
            <v>DYAS WIDYASMARA</v>
          </cell>
          <cell r="D119" t="str">
            <v>Helper Drafman</v>
          </cell>
          <cell r="E119" t="str">
            <v>Geology</v>
          </cell>
          <cell r="F119">
            <v>39582</v>
          </cell>
          <cell r="G119" t="str">
            <v>M-1</v>
          </cell>
          <cell r="H119" t="str">
            <v>1152041566</v>
          </cell>
          <cell r="I119">
            <v>1830000</v>
          </cell>
          <cell r="J119">
            <v>32000</v>
          </cell>
          <cell r="M119">
            <v>27</v>
          </cell>
          <cell r="N119">
            <v>21</v>
          </cell>
          <cell r="O119">
            <v>156</v>
          </cell>
          <cell r="P119">
            <v>3</v>
          </cell>
          <cell r="Q119">
            <v>1610400</v>
          </cell>
          <cell r="R119">
            <v>672000</v>
          </cell>
          <cell r="S119">
            <v>1650173</v>
          </cell>
          <cell r="T119">
            <v>3932573</v>
          </cell>
          <cell r="U119">
            <v>941534</v>
          </cell>
          <cell r="V119">
            <v>0</v>
          </cell>
          <cell r="W119">
            <v>4874107</v>
          </cell>
          <cell r="X119">
            <v>140910</v>
          </cell>
          <cell r="Y119">
            <v>5015017</v>
          </cell>
          <cell r="Z119">
            <v>108000</v>
          </cell>
          <cell r="AA119" t="str">
            <v>M-1</v>
          </cell>
          <cell r="AB119">
            <v>1540000</v>
          </cell>
          <cell r="AC119">
            <v>36600</v>
          </cell>
          <cell r="AD119">
            <v>39965004</v>
          </cell>
          <cell r="AE119">
            <v>1998250.2000000002</v>
          </cell>
          <cell r="AF119">
            <v>0</v>
          </cell>
          <cell r="AG119">
            <v>0</v>
          </cell>
          <cell r="AI119">
            <v>166520</v>
          </cell>
          <cell r="AJ119">
            <v>36600</v>
          </cell>
          <cell r="AK119">
            <v>203120</v>
          </cell>
          <cell r="AL119">
            <v>4671000</v>
          </cell>
          <cell r="AM119">
            <v>0</v>
          </cell>
          <cell r="AO119">
            <v>6000</v>
          </cell>
          <cell r="AU119">
            <v>0</v>
          </cell>
          <cell r="AV119">
            <v>6000</v>
          </cell>
          <cell r="AW119">
            <v>4665000</v>
          </cell>
        </row>
        <row r="120">
          <cell r="A120">
            <v>113</v>
          </cell>
          <cell r="B120" t="str">
            <v>SM2-KJA0283</v>
          </cell>
          <cell r="C120" t="str">
            <v>HADY RIYONO</v>
          </cell>
          <cell r="D120" t="str">
            <v>Helper Drafman</v>
          </cell>
          <cell r="E120" t="str">
            <v>Geology</v>
          </cell>
          <cell r="F120">
            <v>39589</v>
          </cell>
          <cell r="G120" t="str">
            <v>S-0</v>
          </cell>
          <cell r="H120" t="str">
            <v>1152040632</v>
          </cell>
          <cell r="I120">
            <v>1830000</v>
          </cell>
          <cell r="J120">
            <v>32000</v>
          </cell>
          <cell r="M120">
            <v>29</v>
          </cell>
          <cell r="N120">
            <v>27</v>
          </cell>
          <cell r="O120">
            <v>117.5</v>
          </cell>
          <cell r="P120">
            <v>1</v>
          </cell>
          <cell r="Q120">
            <v>1756800</v>
          </cell>
          <cell r="R120">
            <v>864000</v>
          </cell>
          <cell r="S120">
            <v>1242919</v>
          </cell>
          <cell r="T120">
            <v>3863719</v>
          </cell>
          <cell r="V120">
            <v>0</v>
          </cell>
          <cell r="W120">
            <v>3863719</v>
          </cell>
          <cell r="X120">
            <v>140910</v>
          </cell>
          <cell r="Y120">
            <v>4004629</v>
          </cell>
          <cell r="Z120">
            <v>108000</v>
          </cell>
          <cell r="AA120" t="str">
            <v>S-0</v>
          </cell>
          <cell r="AB120">
            <v>1320000</v>
          </cell>
          <cell r="AC120">
            <v>36600</v>
          </cell>
          <cell r="AD120">
            <v>30480348</v>
          </cell>
          <cell r="AE120">
            <v>1524017.4000000001</v>
          </cell>
          <cell r="AF120">
            <v>0</v>
          </cell>
          <cell r="AG120">
            <v>0</v>
          </cell>
          <cell r="AI120">
            <v>127001</v>
          </cell>
          <cell r="AJ120">
            <v>36600</v>
          </cell>
          <cell r="AK120">
            <v>163601</v>
          </cell>
          <cell r="AL120">
            <v>3700100</v>
          </cell>
          <cell r="AM120">
            <v>0</v>
          </cell>
          <cell r="AO120">
            <v>73000</v>
          </cell>
          <cell r="AU120">
            <v>0</v>
          </cell>
          <cell r="AV120">
            <v>73000</v>
          </cell>
          <cell r="AW120">
            <v>3627100</v>
          </cell>
        </row>
        <row r="121">
          <cell r="A121">
            <v>114</v>
          </cell>
          <cell r="B121" t="str">
            <v>SM2-KJA0174</v>
          </cell>
          <cell r="C121" t="str">
            <v>MUSDALIFAH</v>
          </cell>
          <cell r="D121" t="str">
            <v>Helper Senior Survey</v>
          </cell>
          <cell r="E121" t="str">
            <v>Survey</v>
          </cell>
          <cell r="F121">
            <v>39300</v>
          </cell>
          <cell r="G121" t="str">
            <v>M-2</v>
          </cell>
          <cell r="H121" t="str">
            <v>1152037283</v>
          </cell>
          <cell r="I121">
            <v>2030000</v>
          </cell>
          <cell r="J121">
            <v>32000</v>
          </cell>
          <cell r="M121">
            <v>30</v>
          </cell>
          <cell r="N121">
            <v>24</v>
          </cell>
          <cell r="O121">
            <v>78.5</v>
          </cell>
          <cell r="P121">
            <v>0</v>
          </cell>
          <cell r="Q121">
            <v>2030000</v>
          </cell>
          <cell r="R121">
            <v>768000</v>
          </cell>
          <cell r="S121">
            <v>921127</v>
          </cell>
          <cell r="T121">
            <v>3719127</v>
          </cell>
          <cell r="V121">
            <v>0</v>
          </cell>
          <cell r="W121">
            <v>3719127</v>
          </cell>
          <cell r="X121">
            <v>156310</v>
          </cell>
          <cell r="Y121">
            <v>3875437</v>
          </cell>
          <cell r="Z121">
            <v>108000</v>
          </cell>
          <cell r="AA121" t="str">
            <v>M-2</v>
          </cell>
          <cell r="AB121">
            <v>1650000</v>
          </cell>
          <cell r="AC121">
            <v>40600</v>
          </cell>
          <cell r="AD121">
            <v>24922044</v>
          </cell>
          <cell r="AE121">
            <v>1246102.2</v>
          </cell>
          <cell r="AF121">
            <v>0</v>
          </cell>
          <cell r="AG121">
            <v>0</v>
          </cell>
          <cell r="AI121">
            <v>103841</v>
          </cell>
          <cell r="AJ121">
            <v>40600</v>
          </cell>
          <cell r="AK121">
            <v>144441</v>
          </cell>
          <cell r="AL121">
            <v>3574700</v>
          </cell>
          <cell r="AM121">
            <v>330000</v>
          </cell>
          <cell r="AO121">
            <v>0</v>
          </cell>
          <cell r="AU121">
            <v>0</v>
          </cell>
          <cell r="AV121">
            <v>330000</v>
          </cell>
          <cell r="AW121">
            <v>3244700</v>
          </cell>
        </row>
        <row r="122">
          <cell r="A122">
            <v>115</v>
          </cell>
          <cell r="B122" t="str">
            <v>SM2-KJA0507</v>
          </cell>
          <cell r="C122" t="str">
            <v>TAUFIQRAHMAN</v>
          </cell>
          <cell r="D122" t="str">
            <v>Helper Senior Survey</v>
          </cell>
          <cell r="E122" t="str">
            <v>Survey</v>
          </cell>
          <cell r="F122">
            <v>40529</v>
          </cell>
          <cell r="G122" t="str">
            <v>M-2</v>
          </cell>
          <cell r="H122" t="str">
            <v>1152073280</v>
          </cell>
          <cell r="I122">
            <v>2030000</v>
          </cell>
          <cell r="J122">
            <v>32000</v>
          </cell>
          <cell r="M122">
            <v>29</v>
          </cell>
          <cell r="N122">
            <v>25</v>
          </cell>
          <cell r="O122">
            <v>56</v>
          </cell>
          <cell r="P122">
            <v>1</v>
          </cell>
          <cell r="Q122">
            <v>1948800</v>
          </cell>
          <cell r="R122">
            <v>800000</v>
          </cell>
          <cell r="S122">
            <v>657110</v>
          </cell>
          <cell r="T122">
            <v>3405910</v>
          </cell>
          <cell r="V122">
            <v>0</v>
          </cell>
          <cell r="W122">
            <v>3405910</v>
          </cell>
          <cell r="X122">
            <v>156310</v>
          </cell>
          <cell r="Y122">
            <v>3562220</v>
          </cell>
          <cell r="Z122">
            <v>108000</v>
          </cell>
          <cell r="AA122" t="str">
            <v>M-2</v>
          </cell>
          <cell r="AB122">
            <v>1650000</v>
          </cell>
          <cell r="AC122">
            <v>40600</v>
          </cell>
          <cell r="AD122">
            <v>21163440</v>
          </cell>
          <cell r="AE122">
            <v>1058172</v>
          </cell>
          <cell r="AF122">
            <v>0</v>
          </cell>
          <cell r="AG122">
            <v>0</v>
          </cell>
          <cell r="AI122">
            <v>88181</v>
          </cell>
          <cell r="AJ122">
            <v>40600</v>
          </cell>
          <cell r="AK122">
            <v>128781</v>
          </cell>
          <cell r="AL122">
            <v>3277100</v>
          </cell>
          <cell r="AM122">
            <v>0</v>
          </cell>
          <cell r="AO122">
            <v>0</v>
          </cell>
          <cell r="AU122">
            <v>0</v>
          </cell>
          <cell r="AV122">
            <v>0</v>
          </cell>
          <cell r="AW122">
            <v>3277100</v>
          </cell>
        </row>
        <row r="123">
          <cell r="A123">
            <v>116</v>
          </cell>
          <cell r="B123" t="str">
            <v>SM1-KJA0057</v>
          </cell>
          <cell r="C123" t="str">
            <v>M. A. FAHRIANSYAH</v>
          </cell>
          <cell r="D123" t="str">
            <v>Helper</v>
          </cell>
          <cell r="E123" t="str">
            <v>Survey</v>
          </cell>
          <cell r="F123">
            <v>39083</v>
          </cell>
          <cell r="G123" t="str">
            <v>M-2</v>
          </cell>
          <cell r="H123" t="str">
            <v>1152030661</v>
          </cell>
          <cell r="I123">
            <v>1580000</v>
          </cell>
          <cell r="J123">
            <v>32000</v>
          </cell>
          <cell r="M123">
            <v>30</v>
          </cell>
          <cell r="N123">
            <v>20</v>
          </cell>
          <cell r="O123">
            <v>102.5</v>
          </cell>
          <cell r="P123">
            <v>0</v>
          </cell>
          <cell r="Q123">
            <v>1580000</v>
          </cell>
          <cell r="R123">
            <v>640000</v>
          </cell>
          <cell r="S123">
            <v>936127</v>
          </cell>
          <cell r="T123">
            <v>3156127</v>
          </cell>
          <cell r="V123">
            <v>0</v>
          </cell>
          <cell r="W123">
            <v>3156127</v>
          </cell>
          <cell r="X123">
            <v>121660</v>
          </cell>
          <cell r="Y123">
            <v>3277787</v>
          </cell>
          <cell r="Z123">
            <v>108000</v>
          </cell>
          <cell r="AA123" t="str">
            <v>M-2</v>
          </cell>
          <cell r="AB123">
            <v>1650000</v>
          </cell>
          <cell r="AC123">
            <v>31600</v>
          </cell>
          <cell r="AD123">
            <v>17858244</v>
          </cell>
          <cell r="AE123">
            <v>892912.20000000007</v>
          </cell>
          <cell r="AF123">
            <v>0</v>
          </cell>
          <cell r="AG123">
            <v>0</v>
          </cell>
          <cell r="AI123">
            <v>74409</v>
          </cell>
          <cell r="AJ123">
            <v>31600</v>
          </cell>
          <cell r="AK123">
            <v>106009</v>
          </cell>
          <cell r="AL123">
            <v>3050100</v>
          </cell>
          <cell r="AM123">
            <v>330000</v>
          </cell>
          <cell r="AN123">
            <v>250000</v>
          </cell>
          <cell r="AO123">
            <v>67000</v>
          </cell>
          <cell r="AU123">
            <v>0</v>
          </cell>
          <cell r="AV123">
            <v>647000</v>
          </cell>
          <cell r="AW123">
            <v>2403100</v>
          </cell>
        </row>
        <row r="124">
          <cell r="A124">
            <v>117</v>
          </cell>
          <cell r="B124" t="str">
            <v>SM1-KJA0058</v>
          </cell>
          <cell r="C124" t="str">
            <v>HAPRIYADI</v>
          </cell>
          <cell r="D124" t="str">
            <v>Helper</v>
          </cell>
          <cell r="E124" t="str">
            <v>Survey</v>
          </cell>
          <cell r="F124">
            <v>39083</v>
          </cell>
          <cell r="G124" t="str">
            <v>M-1</v>
          </cell>
          <cell r="H124" t="str">
            <v>1152030505</v>
          </cell>
          <cell r="I124">
            <v>1580000</v>
          </cell>
          <cell r="J124">
            <v>32000</v>
          </cell>
          <cell r="M124">
            <v>29</v>
          </cell>
          <cell r="N124">
            <v>19</v>
          </cell>
          <cell r="O124">
            <v>69</v>
          </cell>
          <cell r="P124">
            <v>1</v>
          </cell>
          <cell r="Q124">
            <v>1516800</v>
          </cell>
          <cell r="R124">
            <v>608000</v>
          </cell>
          <cell r="S124">
            <v>630173</v>
          </cell>
          <cell r="T124">
            <v>2754973</v>
          </cell>
          <cell r="U124">
            <v>302000</v>
          </cell>
          <cell r="V124">
            <v>0</v>
          </cell>
          <cell r="W124">
            <v>3056973</v>
          </cell>
          <cell r="X124">
            <v>121660</v>
          </cell>
          <cell r="Y124">
            <v>3178633</v>
          </cell>
          <cell r="Z124">
            <v>108000</v>
          </cell>
          <cell r="AA124" t="str">
            <v>M-1</v>
          </cell>
          <cell r="AB124">
            <v>1540000</v>
          </cell>
          <cell r="AC124">
            <v>31600</v>
          </cell>
          <cell r="AD124">
            <v>17988396</v>
          </cell>
          <cell r="AE124">
            <v>899419.8</v>
          </cell>
          <cell r="AF124">
            <v>0</v>
          </cell>
          <cell r="AG124">
            <v>0</v>
          </cell>
          <cell r="AI124">
            <v>74951</v>
          </cell>
          <cell r="AJ124">
            <v>31600</v>
          </cell>
          <cell r="AK124">
            <v>106551</v>
          </cell>
          <cell r="AL124">
            <v>2950400</v>
          </cell>
          <cell r="AM124">
            <v>0</v>
          </cell>
          <cell r="AO124">
            <v>0</v>
          </cell>
          <cell r="AU124">
            <v>0</v>
          </cell>
          <cell r="AV124">
            <v>0</v>
          </cell>
          <cell r="AW124">
            <v>2950400</v>
          </cell>
        </row>
        <row r="125">
          <cell r="A125">
            <v>118</v>
          </cell>
          <cell r="B125" t="str">
            <v>SM2-KJA0112</v>
          </cell>
          <cell r="C125" t="str">
            <v>ARBANI</v>
          </cell>
          <cell r="D125" t="str">
            <v>Helper</v>
          </cell>
          <cell r="E125" t="str">
            <v>Survey</v>
          </cell>
          <cell r="F125">
            <v>39083</v>
          </cell>
          <cell r="G125" t="str">
            <v>M-1</v>
          </cell>
          <cell r="H125" t="str">
            <v>1152030726</v>
          </cell>
          <cell r="I125">
            <v>1580000</v>
          </cell>
          <cell r="J125">
            <v>32000</v>
          </cell>
          <cell r="M125">
            <v>28</v>
          </cell>
          <cell r="N125">
            <v>23</v>
          </cell>
          <cell r="O125">
            <v>70.5</v>
          </cell>
          <cell r="P125">
            <v>2</v>
          </cell>
          <cell r="Q125">
            <v>1453600</v>
          </cell>
          <cell r="R125">
            <v>736000</v>
          </cell>
          <cell r="S125">
            <v>643873</v>
          </cell>
          <cell r="T125">
            <v>2833473</v>
          </cell>
          <cell r="U125">
            <v>130000</v>
          </cell>
          <cell r="V125">
            <v>0</v>
          </cell>
          <cell r="W125">
            <v>2963473</v>
          </cell>
          <cell r="X125">
            <v>121660</v>
          </cell>
          <cell r="Y125">
            <v>3085133</v>
          </cell>
          <cell r="Z125">
            <v>108000</v>
          </cell>
          <cell r="AA125" t="str">
            <v>M-1</v>
          </cell>
          <cell r="AB125">
            <v>1540000</v>
          </cell>
          <cell r="AC125">
            <v>31600</v>
          </cell>
          <cell r="AD125">
            <v>16866396</v>
          </cell>
          <cell r="AE125">
            <v>843319.8</v>
          </cell>
          <cell r="AF125">
            <v>0</v>
          </cell>
          <cell r="AG125">
            <v>0</v>
          </cell>
          <cell r="AI125">
            <v>70276</v>
          </cell>
          <cell r="AJ125">
            <v>31600</v>
          </cell>
          <cell r="AK125">
            <v>101876</v>
          </cell>
          <cell r="AL125">
            <v>2861600</v>
          </cell>
          <cell r="AM125">
            <v>0</v>
          </cell>
          <cell r="AO125">
            <v>83000</v>
          </cell>
          <cell r="AU125">
            <v>0</v>
          </cell>
          <cell r="AV125">
            <v>83000</v>
          </cell>
          <cell r="AW125">
            <v>2778600</v>
          </cell>
        </row>
        <row r="126">
          <cell r="A126">
            <v>119</v>
          </cell>
          <cell r="B126" t="str">
            <v>SM2-KJA0113</v>
          </cell>
          <cell r="C126" t="str">
            <v>PAHRUJI</v>
          </cell>
          <cell r="D126" t="str">
            <v>Helper</v>
          </cell>
          <cell r="E126" t="str">
            <v>Survey</v>
          </cell>
          <cell r="F126">
            <v>39083</v>
          </cell>
          <cell r="G126" t="str">
            <v>M-1</v>
          </cell>
          <cell r="H126" t="str">
            <v>1152030696</v>
          </cell>
          <cell r="I126">
            <v>1580000</v>
          </cell>
          <cell r="J126">
            <v>32000</v>
          </cell>
          <cell r="M126">
            <v>30</v>
          </cell>
          <cell r="N126">
            <v>29</v>
          </cell>
          <cell r="O126">
            <v>127.5</v>
          </cell>
          <cell r="P126">
            <v>0</v>
          </cell>
          <cell r="Q126">
            <v>1580000</v>
          </cell>
          <cell r="R126">
            <v>928000</v>
          </cell>
          <cell r="S126">
            <v>1164451</v>
          </cell>
          <cell r="T126">
            <v>3672451</v>
          </cell>
          <cell r="V126">
            <v>0</v>
          </cell>
          <cell r="W126">
            <v>3672451</v>
          </cell>
          <cell r="X126">
            <v>121660</v>
          </cell>
          <cell r="Y126">
            <v>3794111</v>
          </cell>
          <cell r="Z126">
            <v>108000</v>
          </cell>
          <cell r="AA126" t="str">
            <v>M-1</v>
          </cell>
          <cell r="AB126">
            <v>1540000</v>
          </cell>
          <cell r="AC126">
            <v>31600</v>
          </cell>
          <cell r="AD126">
            <v>25374132</v>
          </cell>
          <cell r="AE126">
            <v>1268706.6000000001</v>
          </cell>
          <cell r="AF126">
            <v>0</v>
          </cell>
          <cell r="AG126">
            <v>0</v>
          </cell>
          <cell r="AI126">
            <v>105725</v>
          </cell>
          <cell r="AJ126">
            <v>31600</v>
          </cell>
          <cell r="AK126">
            <v>137325</v>
          </cell>
          <cell r="AL126">
            <v>3535100</v>
          </cell>
          <cell r="AM126">
            <v>0</v>
          </cell>
          <cell r="AO126">
            <v>0</v>
          </cell>
          <cell r="AU126">
            <v>0</v>
          </cell>
          <cell r="AV126">
            <v>0</v>
          </cell>
          <cell r="AW126">
            <v>3535100</v>
          </cell>
        </row>
        <row r="127">
          <cell r="A127">
            <v>120</v>
          </cell>
          <cell r="B127" t="str">
            <v>SM2-KJA0375</v>
          </cell>
          <cell r="C127" t="str">
            <v>ABDUL GANI</v>
          </cell>
          <cell r="D127" t="str">
            <v>Helper</v>
          </cell>
          <cell r="E127" t="str">
            <v>Survey</v>
          </cell>
          <cell r="F127">
            <v>39836</v>
          </cell>
          <cell r="G127" t="str">
            <v>M-2</v>
          </cell>
          <cell r="H127" t="str">
            <v>1152052983</v>
          </cell>
          <cell r="I127">
            <v>1580000</v>
          </cell>
          <cell r="J127">
            <v>32000</v>
          </cell>
          <cell r="M127">
            <v>30</v>
          </cell>
          <cell r="N127">
            <v>27</v>
          </cell>
          <cell r="O127">
            <v>86</v>
          </cell>
          <cell r="P127">
            <v>0</v>
          </cell>
          <cell r="Q127">
            <v>1580000</v>
          </cell>
          <cell r="R127">
            <v>864000</v>
          </cell>
          <cell r="S127">
            <v>785434</v>
          </cell>
          <cell r="T127">
            <v>3229434</v>
          </cell>
          <cell r="V127">
            <v>0</v>
          </cell>
          <cell r="W127">
            <v>3229434</v>
          </cell>
          <cell r="X127">
            <v>121660</v>
          </cell>
          <cell r="Y127">
            <v>3351094</v>
          </cell>
          <cell r="Z127">
            <v>108000</v>
          </cell>
          <cell r="AA127" t="str">
            <v>M-2</v>
          </cell>
          <cell r="AB127">
            <v>1650000</v>
          </cell>
          <cell r="AC127">
            <v>31600</v>
          </cell>
          <cell r="AD127">
            <v>18737928</v>
          </cell>
          <cell r="AE127">
            <v>936896.4</v>
          </cell>
          <cell r="AF127">
            <v>0</v>
          </cell>
          <cell r="AG127">
            <v>0</v>
          </cell>
          <cell r="AI127">
            <v>78074</v>
          </cell>
          <cell r="AJ127">
            <v>31600</v>
          </cell>
          <cell r="AK127">
            <v>109674</v>
          </cell>
          <cell r="AL127">
            <v>3119800</v>
          </cell>
          <cell r="AM127">
            <v>0</v>
          </cell>
          <cell r="AO127">
            <v>0</v>
          </cell>
          <cell r="AU127">
            <v>0</v>
          </cell>
          <cell r="AV127">
            <v>0</v>
          </cell>
          <cell r="AW127">
            <v>3119800</v>
          </cell>
        </row>
        <row r="128">
          <cell r="A128">
            <v>121</v>
          </cell>
          <cell r="B128" t="str">
            <v>SM2-KJA0191</v>
          </cell>
          <cell r="C128" t="str">
            <v>ACHMAD DEDI HARTONO</v>
          </cell>
          <cell r="D128" t="str">
            <v>Helper</v>
          </cell>
          <cell r="E128" t="str">
            <v>Survey</v>
          </cell>
          <cell r="F128">
            <v>39420</v>
          </cell>
          <cell r="G128" t="str">
            <v>S-0</v>
          </cell>
          <cell r="H128" t="str">
            <v>1152041558</v>
          </cell>
          <cell r="I128">
            <v>1580000</v>
          </cell>
          <cell r="J128">
            <v>32000</v>
          </cell>
          <cell r="M128">
            <v>27</v>
          </cell>
          <cell r="N128">
            <v>22</v>
          </cell>
          <cell r="O128">
            <v>67</v>
          </cell>
          <cell r="P128">
            <v>3</v>
          </cell>
          <cell r="Q128">
            <v>1390400</v>
          </cell>
          <cell r="R128">
            <v>704000</v>
          </cell>
          <cell r="S128">
            <v>611908</v>
          </cell>
          <cell r="T128">
            <v>2706308</v>
          </cell>
          <cell r="V128">
            <v>0</v>
          </cell>
          <cell r="W128">
            <v>2706308</v>
          </cell>
          <cell r="X128">
            <v>121660</v>
          </cell>
          <cell r="Y128">
            <v>2827968</v>
          </cell>
          <cell r="Z128">
            <v>108000</v>
          </cell>
          <cell r="AA128" t="str">
            <v>S-0</v>
          </cell>
          <cell r="AB128">
            <v>1320000</v>
          </cell>
          <cell r="AC128">
            <v>31600</v>
          </cell>
          <cell r="AD128">
            <v>16420416</v>
          </cell>
          <cell r="AE128">
            <v>821020.8</v>
          </cell>
          <cell r="AF128">
            <v>0</v>
          </cell>
          <cell r="AG128">
            <v>0</v>
          </cell>
          <cell r="AI128">
            <v>68418</v>
          </cell>
          <cell r="AJ128">
            <v>31600</v>
          </cell>
          <cell r="AK128">
            <v>100018</v>
          </cell>
          <cell r="AL128">
            <v>2606300</v>
          </cell>
          <cell r="AM128">
            <v>0</v>
          </cell>
          <cell r="AO128">
            <v>0</v>
          </cell>
          <cell r="AU128">
            <v>0</v>
          </cell>
          <cell r="AV128">
            <v>0</v>
          </cell>
          <cell r="AW128">
            <v>2606300</v>
          </cell>
        </row>
        <row r="129">
          <cell r="A129">
            <v>122</v>
          </cell>
          <cell r="B129" t="str">
            <v>SM2-KJA0265</v>
          </cell>
          <cell r="C129" t="str">
            <v>ANDI SULAIMAN</v>
          </cell>
          <cell r="D129" t="str">
            <v>Helper</v>
          </cell>
          <cell r="E129" t="str">
            <v>Survey</v>
          </cell>
          <cell r="F129">
            <v>39532</v>
          </cell>
          <cell r="G129" t="str">
            <v>S-0</v>
          </cell>
          <cell r="H129" t="str">
            <v>1152039910</v>
          </cell>
          <cell r="I129">
            <v>1580000</v>
          </cell>
          <cell r="J129">
            <v>32000</v>
          </cell>
          <cell r="M129">
            <v>30</v>
          </cell>
          <cell r="N129">
            <v>26</v>
          </cell>
          <cell r="O129">
            <v>89</v>
          </cell>
          <cell r="P129">
            <v>0</v>
          </cell>
          <cell r="Q129">
            <v>1580000</v>
          </cell>
          <cell r="R129">
            <v>832000</v>
          </cell>
          <cell r="S129">
            <v>812832</v>
          </cell>
          <cell r="T129">
            <v>3224832</v>
          </cell>
          <cell r="V129">
            <v>0</v>
          </cell>
          <cell r="W129">
            <v>3224832</v>
          </cell>
          <cell r="X129">
            <v>121660</v>
          </cell>
          <cell r="Y129">
            <v>3346492</v>
          </cell>
          <cell r="Z129">
            <v>108000</v>
          </cell>
          <cell r="AA129" t="str">
            <v>S-0</v>
          </cell>
          <cell r="AB129">
            <v>1320000</v>
          </cell>
          <cell r="AC129">
            <v>31600</v>
          </cell>
          <cell r="AD129">
            <v>22642704</v>
          </cell>
          <cell r="AE129">
            <v>1132135.2</v>
          </cell>
          <cell r="AF129">
            <v>0</v>
          </cell>
          <cell r="AG129">
            <v>0</v>
          </cell>
          <cell r="AI129">
            <v>94344</v>
          </cell>
          <cell r="AJ129">
            <v>31600</v>
          </cell>
          <cell r="AK129">
            <v>125944</v>
          </cell>
          <cell r="AL129">
            <v>3098900</v>
          </cell>
          <cell r="AM129">
            <v>0</v>
          </cell>
          <cell r="AO129">
            <v>0</v>
          </cell>
          <cell r="AU129">
            <v>0</v>
          </cell>
          <cell r="AV129">
            <v>0</v>
          </cell>
          <cell r="AW129">
            <v>3098900</v>
          </cell>
        </row>
        <row r="130">
          <cell r="A130">
            <v>123</v>
          </cell>
          <cell r="B130" t="str">
            <v>SM2-KJA0267</v>
          </cell>
          <cell r="C130" t="str">
            <v>RONI</v>
          </cell>
          <cell r="D130" t="str">
            <v>Helper</v>
          </cell>
          <cell r="E130" t="str">
            <v>Survey</v>
          </cell>
          <cell r="F130">
            <v>39532</v>
          </cell>
          <cell r="G130" t="str">
            <v>S-0</v>
          </cell>
          <cell r="H130" t="str">
            <v>1152039952</v>
          </cell>
          <cell r="I130">
            <v>1580000</v>
          </cell>
          <cell r="J130">
            <v>32000</v>
          </cell>
          <cell r="M130">
            <v>30</v>
          </cell>
          <cell r="N130">
            <v>27</v>
          </cell>
          <cell r="O130">
            <v>88</v>
          </cell>
          <cell r="P130">
            <v>0</v>
          </cell>
          <cell r="Q130">
            <v>1580000</v>
          </cell>
          <cell r="R130">
            <v>864000</v>
          </cell>
          <cell r="S130">
            <v>803699</v>
          </cell>
          <cell r="T130">
            <v>3247699</v>
          </cell>
          <cell r="U130">
            <v>135000</v>
          </cell>
          <cell r="V130">
            <v>0</v>
          </cell>
          <cell r="W130">
            <v>3382699</v>
          </cell>
          <cell r="X130">
            <v>121660</v>
          </cell>
          <cell r="Y130">
            <v>3504359</v>
          </cell>
          <cell r="Z130">
            <v>108000</v>
          </cell>
          <cell r="AA130" t="str">
            <v>S-0</v>
          </cell>
          <cell r="AB130">
            <v>1320000</v>
          </cell>
          <cell r="AC130">
            <v>31600</v>
          </cell>
          <cell r="AD130">
            <v>24537108</v>
          </cell>
          <cell r="AE130">
            <v>1226855.4000000001</v>
          </cell>
          <cell r="AF130">
            <v>0</v>
          </cell>
          <cell r="AG130">
            <v>0</v>
          </cell>
          <cell r="AI130">
            <v>102237</v>
          </cell>
          <cell r="AJ130">
            <v>31600</v>
          </cell>
          <cell r="AK130">
            <v>133837</v>
          </cell>
          <cell r="AL130">
            <v>3248900</v>
          </cell>
          <cell r="AM130">
            <v>0</v>
          </cell>
          <cell r="AO130">
            <v>0</v>
          </cell>
          <cell r="AU130">
            <v>0</v>
          </cell>
          <cell r="AV130">
            <v>0</v>
          </cell>
          <cell r="AW130">
            <v>3248900</v>
          </cell>
        </row>
        <row r="131">
          <cell r="A131">
            <v>124</v>
          </cell>
          <cell r="B131" t="str">
            <v>SM2-KJA0268</v>
          </cell>
          <cell r="C131" t="str">
            <v>RIFKYANOR</v>
          </cell>
          <cell r="D131" t="str">
            <v>Helper</v>
          </cell>
          <cell r="E131" t="str">
            <v>Survey</v>
          </cell>
          <cell r="F131">
            <v>39532</v>
          </cell>
          <cell r="G131" t="str">
            <v>S-0</v>
          </cell>
          <cell r="H131" t="str">
            <v>1152039901</v>
          </cell>
          <cell r="I131">
            <v>1580000</v>
          </cell>
          <cell r="J131">
            <v>32000</v>
          </cell>
          <cell r="M131">
            <v>27</v>
          </cell>
          <cell r="N131">
            <v>17</v>
          </cell>
          <cell r="O131">
            <v>64</v>
          </cell>
          <cell r="P131">
            <v>3</v>
          </cell>
          <cell r="Q131">
            <v>1390400</v>
          </cell>
          <cell r="R131">
            <v>544000</v>
          </cell>
          <cell r="S131">
            <v>584509</v>
          </cell>
          <cell r="T131">
            <v>2518909</v>
          </cell>
          <cell r="V131">
            <v>0</v>
          </cell>
          <cell r="W131">
            <v>2518909</v>
          </cell>
          <cell r="X131">
            <v>121660</v>
          </cell>
          <cell r="Y131">
            <v>2640569</v>
          </cell>
          <cell r="Z131">
            <v>108000</v>
          </cell>
          <cell r="AA131" t="str">
            <v>S-0</v>
          </cell>
          <cell r="AB131">
            <v>1320000</v>
          </cell>
          <cell r="AC131">
            <v>31600</v>
          </cell>
          <cell r="AD131">
            <v>14171628</v>
          </cell>
          <cell r="AE131">
            <v>708581.4</v>
          </cell>
          <cell r="AF131">
            <v>0</v>
          </cell>
          <cell r="AG131">
            <v>0</v>
          </cell>
          <cell r="AI131">
            <v>59048</v>
          </cell>
          <cell r="AJ131">
            <v>31600</v>
          </cell>
          <cell r="AK131">
            <v>90648</v>
          </cell>
          <cell r="AL131">
            <v>2428300</v>
          </cell>
          <cell r="AM131">
            <v>0</v>
          </cell>
          <cell r="AO131">
            <v>0</v>
          </cell>
          <cell r="AU131">
            <v>0</v>
          </cell>
          <cell r="AV131">
            <v>0</v>
          </cell>
          <cell r="AW131">
            <v>2428300</v>
          </cell>
        </row>
        <row r="132">
          <cell r="A132">
            <v>125</v>
          </cell>
          <cell r="B132" t="str">
            <v>SM2-KJA0412</v>
          </cell>
          <cell r="C132" t="str">
            <v>YAHYA</v>
          </cell>
          <cell r="D132" t="str">
            <v>Helper</v>
          </cell>
          <cell r="E132" t="str">
            <v>Survey</v>
          </cell>
          <cell r="F132">
            <v>39910</v>
          </cell>
          <cell r="G132" t="str">
            <v>M-2</v>
          </cell>
          <cell r="H132" t="str">
            <v>1152052771</v>
          </cell>
          <cell r="I132">
            <v>1580000</v>
          </cell>
          <cell r="J132">
            <v>32000</v>
          </cell>
          <cell r="M132">
            <v>29</v>
          </cell>
          <cell r="N132">
            <v>25</v>
          </cell>
          <cell r="O132">
            <v>69.5</v>
          </cell>
          <cell r="P132">
            <v>1</v>
          </cell>
          <cell r="Q132">
            <v>1516800</v>
          </cell>
          <cell r="R132">
            <v>800000</v>
          </cell>
          <cell r="S132">
            <v>634740</v>
          </cell>
          <cell r="T132">
            <v>2951540</v>
          </cell>
          <cell r="V132">
            <v>0</v>
          </cell>
          <cell r="W132">
            <v>2951540</v>
          </cell>
          <cell r="X132">
            <v>121660</v>
          </cell>
          <cell r="Y132">
            <v>3073200</v>
          </cell>
          <cell r="Z132">
            <v>108000</v>
          </cell>
          <cell r="AA132" t="str">
            <v>M-2</v>
          </cell>
          <cell r="AB132">
            <v>1650000</v>
          </cell>
          <cell r="AC132">
            <v>31600</v>
          </cell>
          <cell r="AD132">
            <v>15403200</v>
          </cell>
          <cell r="AE132">
            <v>770160</v>
          </cell>
          <cell r="AF132">
            <v>0</v>
          </cell>
          <cell r="AG132">
            <v>0</v>
          </cell>
          <cell r="AI132">
            <v>64180</v>
          </cell>
          <cell r="AJ132">
            <v>31600</v>
          </cell>
          <cell r="AK132">
            <v>95780</v>
          </cell>
          <cell r="AL132">
            <v>2855800</v>
          </cell>
          <cell r="AM132">
            <v>550000</v>
          </cell>
          <cell r="AO132">
            <v>309000</v>
          </cell>
          <cell r="AU132">
            <v>0</v>
          </cell>
          <cell r="AV132">
            <v>859000</v>
          </cell>
          <cell r="AW132">
            <v>1996800</v>
          </cell>
        </row>
        <row r="133">
          <cell r="A133">
            <v>126</v>
          </cell>
          <cell r="B133" t="str">
            <v>SM2-KJA0468</v>
          </cell>
          <cell r="C133" t="str">
            <v>YUDI PRIYONO</v>
          </cell>
          <cell r="D133" t="str">
            <v>Helper</v>
          </cell>
          <cell r="E133" t="str">
            <v>Survey</v>
          </cell>
          <cell r="F133">
            <v>40253</v>
          </cell>
          <cell r="G133" t="str">
            <v>S-0</v>
          </cell>
          <cell r="H133" t="str">
            <v>1152065694</v>
          </cell>
          <cell r="I133">
            <v>1580000</v>
          </cell>
          <cell r="J133">
            <v>32000</v>
          </cell>
          <cell r="M133">
            <v>29</v>
          </cell>
          <cell r="N133">
            <v>26</v>
          </cell>
          <cell r="O133">
            <v>97</v>
          </cell>
          <cell r="P133">
            <v>1</v>
          </cell>
          <cell r="Q133">
            <v>1516800</v>
          </cell>
          <cell r="R133">
            <v>832000</v>
          </cell>
          <cell r="S133">
            <v>885896</v>
          </cell>
          <cell r="T133">
            <v>3234696</v>
          </cell>
          <cell r="V133">
            <v>0</v>
          </cell>
          <cell r="W133">
            <v>3234696</v>
          </cell>
          <cell r="X133">
            <v>121660</v>
          </cell>
          <cell r="Y133">
            <v>3356356</v>
          </cell>
          <cell r="Z133">
            <v>108000</v>
          </cell>
          <cell r="AA133" t="str">
            <v>S-0</v>
          </cell>
          <cell r="AB133">
            <v>1320000</v>
          </cell>
          <cell r="AC133">
            <v>31600</v>
          </cell>
          <cell r="AD133">
            <v>22761072</v>
          </cell>
          <cell r="AE133">
            <v>1138053.6000000001</v>
          </cell>
          <cell r="AF133">
            <v>0</v>
          </cell>
          <cell r="AG133">
            <v>0</v>
          </cell>
          <cell r="AI133">
            <v>94837</v>
          </cell>
          <cell r="AJ133">
            <v>31600</v>
          </cell>
          <cell r="AK133">
            <v>126437</v>
          </cell>
          <cell r="AL133">
            <v>3108300</v>
          </cell>
          <cell r="AM133">
            <v>0</v>
          </cell>
          <cell r="AO133">
            <v>0</v>
          </cell>
          <cell r="AU133">
            <v>0</v>
          </cell>
          <cell r="AV133">
            <v>0</v>
          </cell>
          <cell r="AW133">
            <v>3108300</v>
          </cell>
        </row>
        <row r="134">
          <cell r="A134">
            <v>127</v>
          </cell>
          <cell r="B134" t="str">
            <v>SM2-KJA0469</v>
          </cell>
          <cell r="C134" t="str">
            <v>IDRIS</v>
          </cell>
          <cell r="D134" t="str">
            <v>Helper</v>
          </cell>
          <cell r="E134" t="str">
            <v>Survey</v>
          </cell>
          <cell r="F134">
            <v>40253</v>
          </cell>
          <cell r="G134" t="str">
            <v>S-0</v>
          </cell>
          <cell r="H134" t="str">
            <v>1152065635</v>
          </cell>
          <cell r="I134">
            <v>1580000</v>
          </cell>
          <cell r="J134">
            <v>32000</v>
          </cell>
          <cell r="M134">
            <v>30</v>
          </cell>
          <cell r="N134">
            <v>25</v>
          </cell>
          <cell r="O134">
            <v>74.5</v>
          </cell>
          <cell r="P134">
            <v>0</v>
          </cell>
          <cell r="Q134">
            <v>1580000</v>
          </cell>
          <cell r="R134">
            <v>800000</v>
          </cell>
          <cell r="S134">
            <v>680405</v>
          </cell>
          <cell r="T134">
            <v>3060405</v>
          </cell>
          <cell r="V134">
            <v>0</v>
          </cell>
          <cell r="W134">
            <v>3060405</v>
          </cell>
          <cell r="X134">
            <v>121660</v>
          </cell>
          <cell r="Y134">
            <v>3182065</v>
          </cell>
          <cell r="Z134">
            <v>108000</v>
          </cell>
          <cell r="AA134" t="str">
            <v>S-0</v>
          </cell>
          <cell r="AB134">
            <v>1320000</v>
          </cell>
          <cell r="AC134">
            <v>31600</v>
          </cell>
          <cell r="AD134">
            <v>20669580</v>
          </cell>
          <cell r="AE134">
            <v>1033479</v>
          </cell>
          <cell r="AF134">
            <v>0</v>
          </cell>
          <cell r="AG134">
            <v>0</v>
          </cell>
          <cell r="AI134">
            <v>86123</v>
          </cell>
          <cell r="AJ134">
            <v>31600</v>
          </cell>
          <cell r="AK134">
            <v>117723</v>
          </cell>
          <cell r="AL134">
            <v>2942700</v>
          </cell>
          <cell r="AM134">
            <v>1430000</v>
          </cell>
          <cell r="AO134">
            <v>35000</v>
          </cell>
          <cell r="AU134">
            <v>0</v>
          </cell>
          <cell r="AV134">
            <v>1465000</v>
          </cell>
          <cell r="AW134">
            <v>1477700</v>
          </cell>
        </row>
        <row r="135">
          <cell r="A135">
            <v>128</v>
          </cell>
          <cell r="B135" t="str">
            <v>SM2-KJA0470</v>
          </cell>
          <cell r="C135" t="str">
            <v>KHAIRUL HANAFI</v>
          </cell>
          <cell r="D135" t="str">
            <v>Helper</v>
          </cell>
          <cell r="E135" t="str">
            <v>Survey</v>
          </cell>
          <cell r="F135">
            <v>40253</v>
          </cell>
          <cell r="G135" t="str">
            <v>M-1</v>
          </cell>
          <cell r="H135" t="str">
            <v>1152065601</v>
          </cell>
          <cell r="I135">
            <v>1580000</v>
          </cell>
          <cell r="J135">
            <v>32000</v>
          </cell>
          <cell r="M135">
            <v>30</v>
          </cell>
          <cell r="N135">
            <v>19</v>
          </cell>
          <cell r="O135">
            <v>28</v>
          </cell>
          <cell r="P135">
            <v>0</v>
          </cell>
          <cell r="Q135">
            <v>1580000</v>
          </cell>
          <cell r="R135">
            <v>608000</v>
          </cell>
          <cell r="S135">
            <v>255723</v>
          </cell>
          <cell r="T135">
            <v>2443723</v>
          </cell>
          <cell r="V135">
            <v>0</v>
          </cell>
          <cell r="W135">
            <v>2443723</v>
          </cell>
          <cell r="X135">
            <v>121660</v>
          </cell>
          <cell r="Y135">
            <v>2565383</v>
          </cell>
          <cell r="Z135">
            <v>108000</v>
          </cell>
          <cell r="AA135" t="str">
            <v>M-1</v>
          </cell>
          <cell r="AB135">
            <v>1540000</v>
          </cell>
          <cell r="AC135">
            <v>31600</v>
          </cell>
          <cell r="AD135">
            <v>10629396</v>
          </cell>
          <cell r="AE135">
            <v>531469.80000000005</v>
          </cell>
          <cell r="AF135">
            <v>0</v>
          </cell>
          <cell r="AG135">
            <v>0</v>
          </cell>
          <cell r="AI135">
            <v>44289</v>
          </cell>
          <cell r="AJ135">
            <v>31600</v>
          </cell>
          <cell r="AK135">
            <v>75889</v>
          </cell>
          <cell r="AL135">
            <v>2367800</v>
          </cell>
          <cell r="AM135">
            <v>0</v>
          </cell>
          <cell r="AO135">
            <v>0</v>
          </cell>
          <cell r="AU135">
            <v>0</v>
          </cell>
          <cell r="AV135">
            <v>0</v>
          </cell>
          <cell r="AW135">
            <v>2367800</v>
          </cell>
        </row>
        <row r="136">
          <cell r="A136">
            <v>129</v>
          </cell>
          <cell r="B136" t="str">
            <v>SM2-KJA0471</v>
          </cell>
          <cell r="C136" t="str">
            <v>DARMAWAN. B</v>
          </cell>
          <cell r="D136" t="str">
            <v>Helper</v>
          </cell>
          <cell r="E136" t="str">
            <v>Survey</v>
          </cell>
          <cell r="F136">
            <v>40253</v>
          </cell>
          <cell r="G136" t="str">
            <v>S-0</v>
          </cell>
          <cell r="H136" t="str">
            <v>1152064795</v>
          </cell>
          <cell r="I136">
            <v>1580000</v>
          </cell>
          <cell r="J136">
            <v>32000</v>
          </cell>
          <cell r="M136">
            <v>30</v>
          </cell>
          <cell r="N136">
            <v>26</v>
          </cell>
          <cell r="O136">
            <v>83</v>
          </cell>
          <cell r="P136">
            <v>0</v>
          </cell>
          <cell r="Q136">
            <v>1580000</v>
          </cell>
          <cell r="R136">
            <v>832000</v>
          </cell>
          <cell r="S136">
            <v>758035</v>
          </cell>
          <cell r="T136">
            <v>3170035</v>
          </cell>
          <cell r="V136">
            <v>0</v>
          </cell>
          <cell r="W136">
            <v>3170035</v>
          </cell>
          <cell r="X136">
            <v>121660</v>
          </cell>
          <cell r="Y136">
            <v>3291695</v>
          </cell>
          <cell r="Z136">
            <v>108000</v>
          </cell>
          <cell r="AA136" t="str">
            <v>S-0</v>
          </cell>
          <cell r="AB136">
            <v>1320000</v>
          </cell>
          <cell r="AC136">
            <v>31600</v>
          </cell>
          <cell r="AD136">
            <v>21985140</v>
          </cell>
          <cell r="AE136">
            <v>1099257</v>
          </cell>
          <cell r="AF136">
            <v>0</v>
          </cell>
          <cell r="AG136">
            <v>0</v>
          </cell>
          <cell r="AI136">
            <v>91604</v>
          </cell>
          <cell r="AJ136">
            <v>31600</v>
          </cell>
          <cell r="AK136">
            <v>123204</v>
          </cell>
          <cell r="AL136">
            <v>3046800</v>
          </cell>
          <cell r="AM136">
            <v>1540000</v>
          </cell>
          <cell r="AO136">
            <v>0</v>
          </cell>
          <cell r="AU136">
            <v>0</v>
          </cell>
          <cell r="AV136">
            <v>1540000</v>
          </cell>
          <cell r="AW136">
            <v>1506800</v>
          </cell>
        </row>
        <row r="137">
          <cell r="A137">
            <v>130</v>
          </cell>
          <cell r="B137" t="str">
            <v>SM2-KJA0472</v>
          </cell>
          <cell r="C137" t="str">
            <v>JAMALUDIN</v>
          </cell>
          <cell r="D137" t="str">
            <v>Helper</v>
          </cell>
          <cell r="E137" t="str">
            <v>Survey</v>
          </cell>
          <cell r="F137">
            <v>40253</v>
          </cell>
          <cell r="G137" t="str">
            <v>S-0</v>
          </cell>
          <cell r="H137" t="str">
            <v>1152064825</v>
          </cell>
          <cell r="I137">
            <v>1580000</v>
          </cell>
          <cell r="J137">
            <v>32000</v>
          </cell>
          <cell r="M137">
            <v>30</v>
          </cell>
          <cell r="N137">
            <v>27</v>
          </cell>
          <cell r="O137">
            <v>78.5</v>
          </cell>
          <cell r="P137">
            <v>0</v>
          </cell>
          <cell r="Q137">
            <v>1580000</v>
          </cell>
          <cell r="R137">
            <v>864000</v>
          </cell>
          <cell r="S137">
            <v>716936</v>
          </cell>
          <cell r="T137">
            <v>3160936</v>
          </cell>
          <cell r="V137">
            <v>0</v>
          </cell>
          <cell r="W137">
            <v>3160936</v>
          </cell>
          <cell r="X137">
            <v>121660</v>
          </cell>
          <cell r="Y137">
            <v>3282596</v>
          </cell>
          <cell r="Z137">
            <v>108000</v>
          </cell>
          <cell r="AA137" t="str">
            <v>S-0</v>
          </cell>
          <cell r="AB137">
            <v>1320000</v>
          </cell>
          <cell r="AC137">
            <v>31600</v>
          </cell>
          <cell r="AD137">
            <v>21875952</v>
          </cell>
          <cell r="AE137">
            <v>1093797.6000000001</v>
          </cell>
          <cell r="AF137">
            <v>0</v>
          </cell>
          <cell r="AG137">
            <v>0</v>
          </cell>
          <cell r="AI137">
            <v>91149</v>
          </cell>
          <cell r="AJ137">
            <v>31600</v>
          </cell>
          <cell r="AK137">
            <v>122749</v>
          </cell>
          <cell r="AL137">
            <v>3038200</v>
          </cell>
          <cell r="AM137">
            <v>0</v>
          </cell>
          <cell r="AO137">
            <v>10000</v>
          </cell>
          <cell r="AU137">
            <v>0</v>
          </cell>
          <cell r="AV137">
            <v>10000</v>
          </cell>
          <cell r="AW137">
            <v>3028200</v>
          </cell>
        </row>
        <row r="138">
          <cell r="A138">
            <v>131</v>
          </cell>
          <cell r="B138" t="str">
            <v>SM2-KJA0535</v>
          </cell>
          <cell r="C138" t="str">
            <v>SATRIADI</v>
          </cell>
          <cell r="D138" t="str">
            <v>Helper</v>
          </cell>
          <cell r="E138" t="str">
            <v>Survey</v>
          </cell>
          <cell r="F138">
            <v>40766</v>
          </cell>
          <cell r="G138" t="str">
            <v>S-0</v>
          </cell>
          <cell r="H138" t="str">
            <v>1152081452</v>
          </cell>
          <cell r="I138">
            <v>1580000</v>
          </cell>
          <cell r="J138">
            <v>32000</v>
          </cell>
          <cell r="M138">
            <v>30</v>
          </cell>
          <cell r="N138">
            <v>27</v>
          </cell>
          <cell r="O138">
            <v>90</v>
          </cell>
          <cell r="P138">
            <v>0</v>
          </cell>
          <cell r="Q138">
            <v>1580000</v>
          </cell>
          <cell r="R138">
            <v>864000</v>
          </cell>
          <cell r="S138">
            <v>821965</v>
          </cell>
          <cell r="T138">
            <v>3265965</v>
          </cell>
          <cell r="V138">
            <v>0</v>
          </cell>
          <cell r="W138">
            <v>3265965</v>
          </cell>
          <cell r="X138">
            <v>121660</v>
          </cell>
          <cell r="Y138">
            <v>3387625</v>
          </cell>
          <cell r="Z138">
            <v>108000</v>
          </cell>
          <cell r="AA138" t="str">
            <v>S-0</v>
          </cell>
          <cell r="AB138">
            <v>1320000</v>
          </cell>
          <cell r="AC138">
            <v>31600</v>
          </cell>
          <cell r="AD138">
            <v>23136300</v>
          </cell>
          <cell r="AE138">
            <v>1156815</v>
          </cell>
          <cell r="AF138">
            <v>0</v>
          </cell>
          <cell r="AG138">
            <v>0</v>
          </cell>
          <cell r="AI138">
            <v>96401</v>
          </cell>
          <cell r="AJ138">
            <v>31600</v>
          </cell>
          <cell r="AK138">
            <v>128001</v>
          </cell>
          <cell r="AL138">
            <v>3138000</v>
          </cell>
          <cell r="AM138">
            <v>0</v>
          </cell>
          <cell r="AO138">
            <v>0</v>
          </cell>
          <cell r="AU138">
            <v>0</v>
          </cell>
          <cell r="AV138">
            <v>0</v>
          </cell>
          <cell r="AW138">
            <v>3138000</v>
          </cell>
        </row>
        <row r="139">
          <cell r="A139">
            <v>132</v>
          </cell>
          <cell r="B139" t="str">
            <v>SM2-KJA0463</v>
          </cell>
          <cell r="C139" t="str">
            <v>DARMAWAN. A</v>
          </cell>
          <cell r="D139" t="str">
            <v>Helper</v>
          </cell>
          <cell r="E139" t="str">
            <v>Geology</v>
          </cell>
          <cell r="F139">
            <v>40229</v>
          </cell>
          <cell r="G139" t="str">
            <v>S-0</v>
          </cell>
          <cell r="H139" t="str">
            <v>1152065660</v>
          </cell>
          <cell r="I139">
            <v>1580000</v>
          </cell>
          <cell r="J139">
            <v>32000</v>
          </cell>
          <cell r="M139">
            <v>28</v>
          </cell>
          <cell r="N139">
            <v>15</v>
          </cell>
          <cell r="O139">
            <v>55.5</v>
          </cell>
          <cell r="P139">
            <v>2</v>
          </cell>
          <cell r="Q139">
            <v>1453600</v>
          </cell>
          <cell r="R139">
            <v>480000</v>
          </cell>
          <cell r="S139">
            <v>506879</v>
          </cell>
          <cell r="T139">
            <v>2440479</v>
          </cell>
          <cell r="V139">
            <v>0</v>
          </cell>
          <cell r="W139">
            <v>2440479</v>
          </cell>
          <cell r="X139">
            <v>121660</v>
          </cell>
          <cell r="Y139">
            <v>2562139</v>
          </cell>
          <cell r="Z139">
            <v>108000</v>
          </cell>
          <cell r="AA139" t="str">
            <v>S-0</v>
          </cell>
          <cell r="AB139">
            <v>1320000</v>
          </cell>
          <cell r="AC139">
            <v>31600</v>
          </cell>
          <cell r="AD139">
            <v>13230468</v>
          </cell>
          <cell r="AE139">
            <v>661523.4</v>
          </cell>
          <cell r="AF139">
            <v>0</v>
          </cell>
          <cell r="AG139">
            <v>0</v>
          </cell>
          <cell r="AI139">
            <v>55126</v>
          </cell>
          <cell r="AJ139">
            <v>31600</v>
          </cell>
          <cell r="AK139">
            <v>86726</v>
          </cell>
          <cell r="AL139">
            <v>2353800</v>
          </cell>
          <cell r="AM139">
            <v>798000</v>
          </cell>
          <cell r="AO139">
            <v>39000</v>
          </cell>
          <cell r="AU139">
            <v>0</v>
          </cell>
          <cell r="AV139">
            <v>837000</v>
          </cell>
          <cell r="AW139">
            <v>1516800</v>
          </cell>
        </row>
        <row r="140">
          <cell r="A140">
            <v>133</v>
          </cell>
          <cell r="B140" t="str">
            <v>SM2-KJA0496</v>
          </cell>
          <cell r="C140" t="str">
            <v>KATONG</v>
          </cell>
          <cell r="D140" t="str">
            <v>Helper</v>
          </cell>
          <cell r="E140" t="str">
            <v>Geology</v>
          </cell>
          <cell r="F140">
            <v>40374</v>
          </cell>
          <cell r="G140" t="str">
            <v>M-1</v>
          </cell>
          <cell r="H140" t="str">
            <v>1152066283</v>
          </cell>
          <cell r="I140">
            <v>1580000</v>
          </cell>
          <cell r="J140">
            <v>32000</v>
          </cell>
          <cell r="M140">
            <v>30</v>
          </cell>
          <cell r="N140">
            <v>27</v>
          </cell>
          <cell r="O140">
            <v>100</v>
          </cell>
          <cell r="P140">
            <v>0</v>
          </cell>
          <cell r="Q140">
            <v>1580000</v>
          </cell>
          <cell r="R140">
            <v>864000</v>
          </cell>
          <cell r="S140">
            <v>913295</v>
          </cell>
          <cell r="T140">
            <v>3357295</v>
          </cell>
          <cell r="V140">
            <v>0</v>
          </cell>
          <cell r="W140">
            <v>3357295</v>
          </cell>
          <cell r="X140">
            <v>121660</v>
          </cell>
          <cell r="Y140">
            <v>3478955</v>
          </cell>
          <cell r="Z140">
            <v>108000</v>
          </cell>
          <cell r="AA140" t="str">
            <v>M-1</v>
          </cell>
          <cell r="AB140">
            <v>1540000</v>
          </cell>
          <cell r="AC140">
            <v>31600</v>
          </cell>
          <cell r="AD140">
            <v>21592260</v>
          </cell>
          <cell r="AE140">
            <v>1079613</v>
          </cell>
          <cell r="AF140">
            <v>0</v>
          </cell>
          <cell r="AG140">
            <v>0</v>
          </cell>
          <cell r="AI140">
            <v>89967</v>
          </cell>
          <cell r="AJ140">
            <v>31600</v>
          </cell>
          <cell r="AK140">
            <v>121567</v>
          </cell>
          <cell r="AL140">
            <v>3235700</v>
          </cell>
          <cell r="AM140">
            <v>0</v>
          </cell>
          <cell r="AO140">
            <v>0</v>
          </cell>
          <cell r="AU140">
            <v>0</v>
          </cell>
          <cell r="AV140">
            <v>0</v>
          </cell>
          <cell r="AW140">
            <v>3235700</v>
          </cell>
        </row>
        <row r="141">
          <cell r="A141">
            <v>134</v>
          </cell>
          <cell r="B141" t="str">
            <v>SM2-KJA0523</v>
          </cell>
          <cell r="C141" t="str">
            <v>KRISTIAN</v>
          </cell>
          <cell r="D141" t="str">
            <v>Helper</v>
          </cell>
          <cell r="E141" t="str">
            <v>Geology</v>
          </cell>
          <cell r="F141">
            <v>40665</v>
          </cell>
          <cell r="G141" t="str">
            <v>S-0</v>
          </cell>
          <cell r="H141" t="str">
            <v>1152076424</v>
          </cell>
          <cell r="I141">
            <v>1580000</v>
          </cell>
          <cell r="J141">
            <v>32000</v>
          </cell>
          <cell r="M141">
            <v>28</v>
          </cell>
          <cell r="N141">
            <v>23</v>
          </cell>
          <cell r="O141">
            <v>79</v>
          </cell>
          <cell r="P141">
            <v>2</v>
          </cell>
          <cell r="Q141">
            <v>1453600</v>
          </cell>
          <cell r="R141">
            <v>736000</v>
          </cell>
          <cell r="S141">
            <v>721503</v>
          </cell>
          <cell r="T141">
            <v>2911103</v>
          </cell>
          <cell r="V141">
            <v>0</v>
          </cell>
          <cell r="W141">
            <v>2911103</v>
          </cell>
          <cell r="X141">
            <v>121660</v>
          </cell>
          <cell r="Y141">
            <v>3032763</v>
          </cell>
          <cell r="Z141">
            <v>108000</v>
          </cell>
          <cell r="AA141" t="str">
            <v>S-0</v>
          </cell>
          <cell r="AB141">
            <v>1320000</v>
          </cell>
          <cell r="AC141">
            <v>31600</v>
          </cell>
          <cell r="AD141">
            <v>18877956</v>
          </cell>
          <cell r="AE141">
            <v>943897.8</v>
          </cell>
          <cell r="AF141">
            <v>0</v>
          </cell>
          <cell r="AG141">
            <v>0</v>
          </cell>
          <cell r="AI141">
            <v>78658</v>
          </cell>
          <cell r="AJ141">
            <v>31600</v>
          </cell>
          <cell r="AK141">
            <v>110258</v>
          </cell>
          <cell r="AL141">
            <v>2800800</v>
          </cell>
          <cell r="AM141">
            <v>0</v>
          </cell>
          <cell r="AO141">
            <v>233000</v>
          </cell>
          <cell r="AU141">
            <v>0</v>
          </cell>
          <cell r="AV141">
            <v>233000</v>
          </cell>
          <cell r="AW141">
            <v>2567800</v>
          </cell>
        </row>
        <row r="142">
          <cell r="A142">
            <v>135</v>
          </cell>
          <cell r="B142" t="str">
            <v>SM2-KJA0524</v>
          </cell>
          <cell r="C142" t="str">
            <v>ARIS KALA</v>
          </cell>
          <cell r="D142" t="str">
            <v>Helper</v>
          </cell>
          <cell r="E142" t="str">
            <v>Geology</v>
          </cell>
          <cell r="F142">
            <v>40665</v>
          </cell>
          <cell r="G142" t="str">
            <v>S-0</v>
          </cell>
          <cell r="H142" t="str">
            <v>1152068430</v>
          </cell>
          <cell r="I142">
            <v>1580000</v>
          </cell>
          <cell r="J142">
            <v>32000</v>
          </cell>
          <cell r="M142">
            <v>30</v>
          </cell>
          <cell r="N142">
            <v>26</v>
          </cell>
          <cell r="O142">
            <v>80</v>
          </cell>
          <cell r="P142">
            <v>0</v>
          </cell>
          <cell r="Q142">
            <v>1580000</v>
          </cell>
          <cell r="R142">
            <v>832000</v>
          </cell>
          <cell r="S142">
            <v>730636</v>
          </cell>
          <cell r="T142">
            <v>3142636</v>
          </cell>
          <cell r="V142">
            <v>0</v>
          </cell>
          <cell r="W142">
            <v>3142636</v>
          </cell>
          <cell r="X142">
            <v>121660</v>
          </cell>
          <cell r="Y142">
            <v>3264296</v>
          </cell>
          <cell r="Z142">
            <v>108000</v>
          </cell>
          <cell r="AA142" t="str">
            <v>S-0</v>
          </cell>
          <cell r="AB142">
            <v>1320000</v>
          </cell>
          <cell r="AC142">
            <v>31600</v>
          </cell>
          <cell r="AD142">
            <v>21656352</v>
          </cell>
          <cell r="AE142">
            <v>1082817.6000000001</v>
          </cell>
          <cell r="AF142">
            <v>0</v>
          </cell>
          <cell r="AG142">
            <v>0</v>
          </cell>
          <cell r="AI142">
            <v>90234</v>
          </cell>
          <cell r="AJ142">
            <v>31600</v>
          </cell>
          <cell r="AK142">
            <v>121834</v>
          </cell>
          <cell r="AL142">
            <v>3020800</v>
          </cell>
          <cell r="AM142">
            <v>0</v>
          </cell>
          <cell r="AO142">
            <v>33000</v>
          </cell>
          <cell r="AU142">
            <v>0</v>
          </cell>
          <cell r="AV142">
            <v>33000</v>
          </cell>
          <cell r="AW142">
            <v>2987800</v>
          </cell>
        </row>
        <row r="143">
          <cell r="A143">
            <v>136</v>
          </cell>
          <cell r="B143" t="str">
            <v>SM2-KJA0527</v>
          </cell>
          <cell r="C143" t="str">
            <v>HERU SANTOSO</v>
          </cell>
          <cell r="D143" t="str">
            <v>Helper</v>
          </cell>
          <cell r="E143" t="str">
            <v>Geology</v>
          </cell>
          <cell r="F143">
            <v>40665</v>
          </cell>
          <cell r="G143" t="str">
            <v>S-0</v>
          </cell>
          <cell r="H143" t="str">
            <v>1152076459</v>
          </cell>
          <cell r="I143">
            <v>1580000</v>
          </cell>
          <cell r="J143">
            <v>32000</v>
          </cell>
          <cell r="M143">
            <v>30</v>
          </cell>
          <cell r="N143">
            <v>27</v>
          </cell>
          <cell r="O143">
            <v>82</v>
          </cell>
          <cell r="P143">
            <v>0</v>
          </cell>
          <cell r="Q143">
            <v>1580000</v>
          </cell>
          <cell r="R143">
            <v>864000</v>
          </cell>
          <cell r="S143">
            <v>748902</v>
          </cell>
          <cell r="T143">
            <v>3192902</v>
          </cell>
          <cell r="V143">
            <v>0</v>
          </cell>
          <cell r="W143">
            <v>3192902</v>
          </cell>
          <cell r="X143">
            <v>121660</v>
          </cell>
          <cell r="Y143">
            <v>3314562</v>
          </cell>
          <cell r="Z143">
            <v>108000</v>
          </cell>
          <cell r="AA143" t="str">
            <v>S-0</v>
          </cell>
          <cell r="AB143">
            <v>1320000</v>
          </cell>
          <cell r="AC143">
            <v>31600</v>
          </cell>
          <cell r="AD143">
            <v>22259544</v>
          </cell>
          <cell r="AE143">
            <v>1112977.2</v>
          </cell>
          <cell r="AF143">
            <v>0</v>
          </cell>
          <cell r="AG143">
            <v>0</v>
          </cell>
          <cell r="AI143">
            <v>92748</v>
          </cell>
          <cell r="AJ143">
            <v>31600</v>
          </cell>
          <cell r="AK143">
            <v>124348</v>
          </cell>
          <cell r="AL143">
            <v>3068600</v>
          </cell>
          <cell r="AM143">
            <v>0</v>
          </cell>
          <cell r="AO143">
            <v>0</v>
          </cell>
          <cell r="AU143">
            <v>0</v>
          </cell>
          <cell r="AV143">
            <v>0</v>
          </cell>
          <cell r="AW143">
            <v>3068600</v>
          </cell>
        </row>
        <row r="144">
          <cell r="A144">
            <v>137</v>
          </cell>
          <cell r="B144" t="str">
            <v>SM2-KJA0534</v>
          </cell>
          <cell r="C144" t="str">
            <v>PANJI ARIF SANTOSO</v>
          </cell>
          <cell r="D144" t="str">
            <v>Helper</v>
          </cell>
          <cell r="E144" t="str">
            <v>Geology</v>
          </cell>
          <cell r="F144">
            <v>40765</v>
          </cell>
          <cell r="G144" t="str">
            <v>S-0</v>
          </cell>
          <cell r="H144" t="str">
            <v>1152081428</v>
          </cell>
          <cell r="I144">
            <v>1580000</v>
          </cell>
          <cell r="J144">
            <v>32000</v>
          </cell>
          <cell r="M144">
            <v>30</v>
          </cell>
          <cell r="N144">
            <v>27</v>
          </cell>
          <cell r="O144">
            <v>78.5</v>
          </cell>
          <cell r="P144">
            <v>0</v>
          </cell>
          <cell r="Q144">
            <v>1580000</v>
          </cell>
          <cell r="R144">
            <v>864000</v>
          </cell>
          <cell r="S144">
            <v>716936</v>
          </cell>
          <cell r="T144">
            <v>3160936</v>
          </cell>
          <cell r="V144">
            <v>0</v>
          </cell>
          <cell r="W144">
            <v>3160936</v>
          </cell>
          <cell r="X144">
            <v>121660</v>
          </cell>
          <cell r="Y144">
            <v>3282596</v>
          </cell>
          <cell r="Z144">
            <v>108000</v>
          </cell>
          <cell r="AA144" t="str">
            <v>S-0</v>
          </cell>
          <cell r="AB144">
            <v>1320000</v>
          </cell>
          <cell r="AC144">
            <v>31600</v>
          </cell>
          <cell r="AD144">
            <v>21875952</v>
          </cell>
          <cell r="AE144">
            <v>1093797.6000000001</v>
          </cell>
          <cell r="AF144">
            <v>0</v>
          </cell>
          <cell r="AG144">
            <v>0</v>
          </cell>
          <cell r="AI144">
            <v>91149</v>
          </cell>
          <cell r="AJ144">
            <v>31600</v>
          </cell>
          <cell r="AK144">
            <v>122749</v>
          </cell>
          <cell r="AL144">
            <v>3038200</v>
          </cell>
          <cell r="AM144">
            <v>0</v>
          </cell>
          <cell r="AO144">
            <v>0</v>
          </cell>
          <cell r="AU144">
            <v>0</v>
          </cell>
          <cell r="AV144">
            <v>0</v>
          </cell>
          <cell r="AW144">
            <v>3038200</v>
          </cell>
        </row>
        <row r="145">
          <cell r="A145">
            <v>138</v>
          </cell>
          <cell r="B145" t="str">
            <v>SM2-KJA0473</v>
          </cell>
          <cell r="C145" t="str">
            <v>AWALUDIN</v>
          </cell>
          <cell r="D145" t="str">
            <v>Helper GPS</v>
          </cell>
          <cell r="E145" t="str">
            <v>Survey</v>
          </cell>
          <cell r="F145">
            <v>40253</v>
          </cell>
          <cell r="G145" t="str">
            <v>S-0</v>
          </cell>
          <cell r="H145" t="str">
            <v>1152067581</v>
          </cell>
          <cell r="I145">
            <v>1580000</v>
          </cell>
          <cell r="J145">
            <v>32000</v>
          </cell>
          <cell r="K145">
            <v>300000</v>
          </cell>
          <cell r="M145">
            <v>30</v>
          </cell>
          <cell r="N145">
            <v>29</v>
          </cell>
          <cell r="O145">
            <v>127.5</v>
          </cell>
          <cell r="P145">
            <v>0</v>
          </cell>
          <cell r="Q145">
            <v>1580000</v>
          </cell>
          <cell r="R145">
            <v>928000</v>
          </cell>
          <cell r="S145">
            <v>1164451</v>
          </cell>
          <cell r="T145">
            <v>3672451</v>
          </cell>
          <cell r="V145">
            <v>0</v>
          </cell>
          <cell r="W145">
            <v>3972451</v>
          </cell>
          <cell r="X145">
            <v>121660</v>
          </cell>
          <cell r="Y145">
            <v>4094111</v>
          </cell>
          <cell r="Z145">
            <v>108000</v>
          </cell>
          <cell r="AA145" t="str">
            <v>S-0</v>
          </cell>
          <cell r="AB145">
            <v>1320000</v>
          </cell>
          <cell r="AC145">
            <v>31600</v>
          </cell>
          <cell r="AD145">
            <v>31614132</v>
          </cell>
          <cell r="AE145">
            <v>1580706.6</v>
          </cell>
          <cell r="AF145">
            <v>0</v>
          </cell>
          <cell r="AG145">
            <v>0</v>
          </cell>
          <cell r="AI145">
            <v>131725</v>
          </cell>
          <cell r="AJ145">
            <v>31600</v>
          </cell>
          <cell r="AK145">
            <v>163325</v>
          </cell>
          <cell r="AL145">
            <v>3809100</v>
          </cell>
          <cell r="AM145">
            <v>0</v>
          </cell>
          <cell r="AO145">
            <v>123000</v>
          </cell>
          <cell r="AU145">
            <v>0</v>
          </cell>
          <cell r="AV145">
            <v>123000</v>
          </cell>
          <cell r="AW145">
            <v>3686100</v>
          </cell>
        </row>
        <row r="146">
          <cell r="A146">
            <v>139</v>
          </cell>
          <cell r="B146" t="str">
            <v>SM2-KJA0110</v>
          </cell>
          <cell r="C146" t="str">
            <v>SYAMSUL MUSLIM</v>
          </cell>
          <cell r="D146" t="str">
            <v>Helper GPS</v>
          </cell>
          <cell r="E146" t="str">
            <v>Survey</v>
          </cell>
          <cell r="F146">
            <v>39083</v>
          </cell>
          <cell r="G146" t="str">
            <v>M-1</v>
          </cell>
          <cell r="H146" t="str">
            <v>1152030734</v>
          </cell>
          <cell r="I146">
            <v>1580000</v>
          </cell>
          <cell r="J146">
            <v>32000</v>
          </cell>
          <cell r="K146">
            <v>300000</v>
          </cell>
          <cell r="M146">
            <v>29</v>
          </cell>
          <cell r="N146">
            <v>17</v>
          </cell>
          <cell r="O146">
            <v>75</v>
          </cell>
          <cell r="P146">
            <v>1</v>
          </cell>
          <cell r="Q146">
            <v>1516800</v>
          </cell>
          <cell r="R146">
            <v>544000</v>
          </cell>
          <cell r="S146">
            <v>684971</v>
          </cell>
          <cell r="T146">
            <v>2745771</v>
          </cell>
          <cell r="V146">
            <v>0</v>
          </cell>
          <cell r="W146">
            <v>3045771</v>
          </cell>
          <cell r="X146">
            <v>121660</v>
          </cell>
          <cell r="Y146">
            <v>3167431</v>
          </cell>
          <cell r="Z146">
            <v>108000</v>
          </cell>
          <cell r="AA146" t="str">
            <v>M-1</v>
          </cell>
          <cell r="AB146">
            <v>1540000</v>
          </cell>
          <cell r="AC146">
            <v>31600</v>
          </cell>
          <cell r="AD146">
            <v>17853972</v>
          </cell>
          <cell r="AE146">
            <v>892698.60000000009</v>
          </cell>
          <cell r="AF146">
            <v>0</v>
          </cell>
          <cell r="AG146">
            <v>0</v>
          </cell>
          <cell r="AI146">
            <v>74391</v>
          </cell>
          <cell r="AJ146">
            <v>31600</v>
          </cell>
          <cell r="AK146">
            <v>105991</v>
          </cell>
          <cell r="AL146">
            <v>2939800</v>
          </cell>
          <cell r="AM146">
            <v>0</v>
          </cell>
          <cell r="AO146">
            <v>0</v>
          </cell>
          <cell r="AU146">
            <v>0</v>
          </cell>
          <cell r="AV146">
            <v>0</v>
          </cell>
          <cell r="AW146">
            <v>2939800</v>
          </cell>
        </row>
        <row r="147">
          <cell r="A147">
            <v>140</v>
          </cell>
          <cell r="B147" t="str">
            <v>SM2-KJA0115</v>
          </cell>
          <cell r="C147" t="str">
            <v>ABDUL HAMID</v>
          </cell>
          <cell r="D147" t="str">
            <v>Helper GPS</v>
          </cell>
          <cell r="E147" t="str">
            <v>Survey</v>
          </cell>
          <cell r="F147">
            <v>39083</v>
          </cell>
          <cell r="G147" t="str">
            <v>M-1</v>
          </cell>
          <cell r="H147" t="str">
            <v>1152030718</v>
          </cell>
          <cell r="I147">
            <v>1580000</v>
          </cell>
          <cell r="J147">
            <v>32000</v>
          </cell>
          <cell r="K147">
            <v>300000</v>
          </cell>
          <cell r="M147">
            <v>29</v>
          </cell>
          <cell r="N147">
            <v>23</v>
          </cell>
          <cell r="O147">
            <v>82.5</v>
          </cell>
          <cell r="P147">
            <v>1</v>
          </cell>
          <cell r="Q147">
            <v>1516800</v>
          </cell>
          <cell r="R147">
            <v>736000</v>
          </cell>
          <cell r="S147">
            <v>753468</v>
          </cell>
          <cell r="T147">
            <v>3006268</v>
          </cell>
          <cell r="V147">
            <v>0</v>
          </cell>
          <cell r="W147">
            <v>3306268</v>
          </cell>
          <cell r="X147">
            <v>121660</v>
          </cell>
          <cell r="Y147">
            <v>3427928</v>
          </cell>
          <cell r="Z147">
            <v>108000</v>
          </cell>
          <cell r="AA147" t="str">
            <v>M-1</v>
          </cell>
          <cell r="AB147">
            <v>1540000</v>
          </cell>
          <cell r="AC147">
            <v>31600</v>
          </cell>
          <cell r="AD147">
            <v>20979936</v>
          </cell>
          <cell r="AE147">
            <v>1048996.8</v>
          </cell>
          <cell r="AF147">
            <v>0</v>
          </cell>
          <cell r="AG147">
            <v>0</v>
          </cell>
          <cell r="AI147">
            <v>87416</v>
          </cell>
          <cell r="AJ147">
            <v>31600</v>
          </cell>
          <cell r="AK147">
            <v>119016</v>
          </cell>
          <cell r="AL147">
            <v>3187300</v>
          </cell>
          <cell r="AM147">
            <v>0</v>
          </cell>
          <cell r="AO147">
            <v>0</v>
          </cell>
          <cell r="AU147">
            <v>0</v>
          </cell>
          <cell r="AV147">
            <v>0</v>
          </cell>
          <cell r="AW147">
            <v>3187300</v>
          </cell>
        </row>
        <row r="148">
          <cell r="A148">
            <v>141</v>
          </cell>
          <cell r="B148" t="str">
            <v>SM2-KJA0424</v>
          </cell>
          <cell r="C148" t="str">
            <v>HARIYONO</v>
          </cell>
          <cell r="D148" t="str">
            <v>Helper GPS</v>
          </cell>
          <cell r="E148" t="str">
            <v>Survey</v>
          </cell>
          <cell r="F148">
            <v>39946</v>
          </cell>
          <cell r="G148" t="str">
            <v>S-0</v>
          </cell>
          <cell r="H148" t="str">
            <v>1152052801</v>
          </cell>
          <cell r="I148">
            <v>1580000</v>
          </cell>
          <cell r="J148">
            <v>32000</v>
          </cell>
          <cell r="K148">
            <v>300000</v>
          </cell>
          <cell r="M148">
            <v>30</v>
          </cell>
          <cell r="N148">
            <v>28</v>
          </cell>
          <cell r="O148">
            <v>115.5</v>
          </cell>
          <cell r="P148">
            <v>0</v>
          </cell>
          <cell r="Q148">
            <v>1580000</v>
          </cell>
          <cell r="R148">
            <v>896000</v>
          </cell>
          <cell r="S148">
            <v>1054855</v>
          </cell>
          <cell r="T148">
            <v>3530855</v>
          </cell>
          <cell r="V148">
            <v>0</v>
          </cell>
          <cell r="W148">
            <v>3830855</v>
          </cell>
          <cell r="X148">
            <v>121660</v>
          </cell>
          <cell r="Y148">
            <v>3952515</v>
          </cell>
          <cell r="Z148">
            <v>108000</v>
          </cell>
          <cell r="AA148" t="str">
            <v>S-0</v>
          </cell>
          <cell r="AB148">
            <v>1320000</v>
          </cell>
          <cell r="AC148">
            <v>31600</v>
          </cell>
          <cell r="AD148">
            <v>29914980</v>
          </cell>
          <cell r="AE148">
            <v>1495749</v>
          </cell>
          <cell r="AF148">
            <v>0</v>
          </cell>
          <cell r="AG148">
            <v>0</v>
          </cell>
          <cell r="AI148">
            <v>124645</v>
          </cell>
          <cell r="AJ148">
            <v>31600</v>
          </cell>
          <cell r="AK148">
            <v>156245</v>
          </cell>
          <cell r="AL148">
            <v>3674600</v>
          </cell>
          <cell r="AM148">
            <v>0</v>
          </cell>
          <cell r="AO148">
            <v>53000</v>
          </cell>
          <cell r="AU148">
            <v>0</v>
          </cell>
          <cell r="AV148">
            <v>53000</v>
          </cell>
          <cell r="AW148">
            <v>3621600</v>
          </cell>
        </row>
        <row r="149">
          <cell r="A149">
            <v>142</v>
          </cell>
          <cell r="B149" t="str">
            <v>SM2-KJA0423</v>
          </cell>
          <cell r="C149" t="str">
            <v>ADDI ZAKKI</v>
          </cell>
          <cell r="D149" t="str">
            <v>Helper GPS</v>
          </cell>
          <cell r="E149" t="str">
            <v>Survey</v>
          </cell>
          <cell r="F149">
            <v>39946</v>
          </cell>
          <cell r="G149" t="str">
            <v>S-0</v>
          </cell>
          <cell r="H149" t="str">
            <v>1152052835</v>
          </cell>
          <cell r="I149">
            <v>1580000</v>
          </cell>
          <cell r="J149">
            <v>32000</v>
          </cell>
          <cell r="K149">
            <v>300000</v>
          </cell>
          <cell r="M149">
            <v>30</v>
          </cell>
          <cell r="N149">
            <v>19</v>
          </cell>
          <cell r="O149">
            <v>71.5</v>
          </cell>
          <cell r="P149">
            <v>0</v>
          </cell>
          <cell r="Q149">
            <v>1580000</v>
          </cell>
          <cell r="R149">
            <v>608000</v>
          </cell>
          <cell r="S149">
            <v>653006</v>
          </cell>
          <cell r="T149">
            <v>2841006</v>
          </cell>
          <cell r="V149">
            <v>0</v>
          </cell>
          <cell r="W149">
            <v>3141006</v>
          </cell>
          <cell r="X149">
            <v>121660</v>
          </cell>
          <cell r="Y149">
            <v>3262666</v>
          </cell>
          <cell r="Z149">
            <v>108000</v>
          </cell>
          <cell r="AA149" t="str">
            <v>S-0</v>
          </cell>
          <cell r="AB149">
            <v>1320000</v>
          </cell>
          <cell r="AC149">
            <v>31600</v>
          </cell>
          <cell r="AD149">
            <v>21636792</v>
          </cell>
          <cell r="AE149">
            <v>1081839.6000000001</v>
          </cell>
          <cell r="AF149">
            <v>0</v>
          </cell>
          <cell r="AG149">
            <v>0</v>
          </cell>
          <cell r="AI149">
            <v>90153</v>
          </cell>
          <cell r="AJ149">
            <v>31600</v>
          </cell>
          <cell r="AK149">
            <v>121753</v>
          </cell>
          <cell r="AL149">
            <v>3019300</v>
          </cell>
          <cell r="AM149">
            <v>0</v>
          </cell>
          <cell r="AO149">
            <v>58000</v>
          </cell>
          <cell r="AU149">
            <v>0</v>
          </cell>
          <cell r="AV149">
            <v>58000</v>
          </cell>
          <cell r="AW149">
            <v>2961300</v>
          </cell>
        </row>
        <row r="150">
          <cell r="A150">
            <v>143</v>
          </cell>
          <cell r="B150" t="str">
            <v>SM2-KJA0214</v>
          </cell>
          <cell r="C150" t="str">
            <v>HELDI DARMAWAN</v>
          </cell>
          <cell r="D150" t="str">
            <v>Helper GPS</v>
          </cell>
          <cell r="E150" t="str">
            <v>Survey</v>
          </cell>
          <cell r="F150">
            <v>39497</v>
          </cell>
          <cell r="G150" t="str">
            <v>S-0</v>
          </cell>
          <cell r="H150" t="str">
            <v>1152039936</v>
          </cell>
          <cell r="I150">
            <v>1580000</v>
          </cell>
          <cell r="J150">
            <v>32000</v>
          </cell>
          <cell r="K150">
            <v>300000</v>
          </cell>
          <cell r="M150">
            <v>30</v>
          </cell>
          <cell r="N150">
            <v>28</v>
          </cell>
          <cell r="O150">
            <v>115.5</v>
          </cell>
          <cell r="P150">
            <v>0</v>
          </cell>
          <cell r="Q150">
            <v>1580000</v>
          </cell>
          <cell r="R150">
            <v>896000</v>
          </cell>
          <cell r="S150">
            <v>1054855</v>
          </cell>
          <cell r="T150">
            <v>3530855</v>
          </cell>
          <cell r="V150">
            <v>0</v>
          </cell>
          <cell r="W150">
            <v>3830855</v>
          </cell>
          <cell r="X150">
            <v>121660</v>
          </cell>
          <cell r="Y150">
            <v>3952515</v>
          </cell>
          <cell r="Z150">
            <v>108000</v>
          </cell>
          <cell r="AA150" t="str">
            <v>S-0</v>
          </cell>
          <cell r="AB150">
            <v>1320000</v>
          </cell>
          <cell r="AC150">
            <v>31600</v>
          </cell>
          <cell r="AD150">
            <v>29914980</v>
          </cell>
          <cell r="AE150">
            <v>1495749</v>
          </cell>
          <cell r="AF150">
            <v>0</v>
          </cell>
          <cell r="AG150">
            <v>0</v>
          </cell>
          <cell r="AI150">
            <v>124645</v>
          </cell>
          <cell r="AJ150">
            <v>31600</v>
          </cell>
          <cell r="AK150">
            <v>156245</v>
          </cell>
          <cell r="AL150">
            <v>3674600</v>
          </cell>
          <cell r="AM150">
            <v>0</v>
          </cell>
          <cell r="AO150">
            <v>0</v>
          </cell>
          <cell r="AU150">
            <v>0</v>
          </cell>
          <cell r="AV150">
            <v>0</v>
          </cell>
          <cell r="AW150">
            <v>3674600</v>
          </cell>
        </row>
        <row r="151">
          <cell r="A151">
            <v>144</v>
          </cell>
          <cell r="B151" t="str">
            <v>SM2-KJA0526</v>
          </cell>
          <cell r="C151" t="str">
            <v>PROBO ASTOTO</v>
          </cell>
          <cell r="D151" t="str">
            <v>Helper GPS</v>
          </cell>
          <cell r="E151" t="str">
            <v>Geology</v>
          </cell>
          <cell r="F151">
            <v>40665</v>
          </cell>
          <cell r="G151" t="str">
            <v>S-0</v>
          </cell>
          <cell r="H151" t="str">
            <v>1152076483</v>
          </cell>
          <cell r="I151">
            <v>1580000</v>
          </cell>
          <cell r="J151">
            <v>32000</v>
          </cell>
          <cell r="K151">
            <v>300000</v>
          </cell>
          <cell r="M151">
            <v>29</v>
          </cell>
          <cell r="N151">
            <v>27</v>
          </cell>
          <cell r="O151">
            <v>108</v>
          </cell>
          <cell r="P151">
            <v>1</v>
          </cell>
          <cell r="Q151">
            <v>1516800</v>
          </cell>
          <cell r="R151">
            <v>864000</v>
          </cell>
          <cell r="S151">
            <v>986358</v>
          </cell>
          <cell r="T151">
            <v>3367158</v>
          </cell>
          <cell r="V151">
            <v>0</v>
          </cell>
          <cell r="W151">
            <v>3667158</v>
          </cell>
          <cell r="X151">
            <v>121660</v>
          </cell>
          <cell r="Y151">
            <v>3788818</v>
          </cell>
          <cell r="Z151">
            <v>108000</v>
          </cell>
          <cell r="AA151" t="str">
            <v>S-0</v>
          </cell>
          <cell r="AB151">
            <v>1320000</v>
          </cell>
          <cell r="AC151">
            <v>31600</v>
          </cell>
          <cell r="AD151">
            <v>27950616</v>
          </cell>
          <cell r="AE151">
            <v>1397530.8</v>
          </cell>
          <cell r="AF151">
            <v>0</v>
          </cell>
          <cell r="AG151">
            <v>0</v>
          </cell>
          <cell r="AI151">
            <v>116460</v>
          </cell>
          <cell r="AJ151">
            <v>31600</v>
          </cell>
          <cell r="AK151">
            <v>148060</v>
          </cell>
          <cell r="AL151">
            <v>3519100</v>
          </cell>
          <cell r="AM151">
            <v>0</v>
          </cell>
          <cell r="AO151">
            <v>0</v>
          </cell>
          <cell r="AU151">
            <v>0</v>
          </cell>
          <cell r="AV151">
            <v>0</v>
          </cell>
          <cell r="AW151">
            <v>3519100</v>
          </cell>
        </row>
        <row r="152">
          <cell r="A152">
            <v>145</v>
          </cell>
          <cell r="B152" t="str">
            <v>SM2-KJA0287</v>
          </cell>
          <cell r="C152" t="str">
            <v>YUNITA LAMIA</v>
          </cell>
          <cell r="D152" t="str">
            <v>Office Clerk</v>
          </cell>
          <cell r="E152" t="str">
            <v>Geology</v>
          </cell>
          <cell r="F152">
            <v>39600</v>
          </cell>
          <cell r="G152" t="str">
            <v>S-0</v>
          </cell>
          <cell r="H152" t="str">
            <v>1152036279</v>
          </cell>
          <cell r="I152">
            <v>1680000</v>
          </cell>
          <cell r="J152">
            <v>32000</v>
          </cell>
          <cell r="M152">
            <v>29</v>
          </cell>
          <cell r="N152">
            <v>26</v>
          </cell>
          <cell r="O152">
            <v>73</v>
          </cell>
          <cell r="P152">
            <v>1</v>
          </cell>
          <cell r="Q152">
            <v>1612800</v>
          </cell>
          <cell r="R152">
            <v>832000</v>
          </cell>
          <cell r="S152">
            <v>708902</v>
          </cell>
          <cell r="T152">
            <v>3153702</v>
          </cell>
          <cell r="V152">
            <v>0</v>
          </cell>
          <cell r="W152">
            <v>3153702</v>
          </cell>
          <cell r="X152">
            <v>129360</v>
          </cell>
          <cell r="Y152">
            <v>3283062</v>
          </cell>
          <cell r="Z152">
            <v>108000</v>
          </cell>
          <cell r="AA152" t="str">
            <v>S-0</v>
          </cell>
          <cell r="AB152">
            <v>1320000</v>
          </cell>
          <cell r="AC152">
            <v>33600</v>
          </cell>
          <cell r="AD152">
            <v>21857544</v>
          </cell>
          <cell r="AE152">
            <v>1092877.2</v>
          </cell>
          <cell r="AF152">
            <v>0</v>
          </cell>
          <cell r="AG152">
            <v>0</v>
          </cell>
          <cell r="AI152">
            <v>91073</v>
          </cell>
          <cell r="AJ152">
            <v>33600</v>
          </cell>
          <cell r="AK152">
            <v>124673</v>
          </cell>
          <cell r="AL152">
            <v>3029000</v>
          </cell>
          <cell r="AM152">
            <v>0</v>
          </cell>
          <cell r="AO152">
            <v>0</v>
          </cell>
          <cell r="AU152">
            <v>0</v>
          </cell>
          <cell r="AV152">
            <v>0</v>
          </cell>
          <cell r="AW152">
            <v>3029000</v>
          </cell>
        </row>
        <row r="153">
          <cell r="A153">
            <v>146</v>
          </cell>
          <cell r="B153" t="str">
            <v>SM2-KJA0116</v>
          </cell>
          <cell r="C153" t="str">
            <v>BAHARUDDIN</v>
          </cell>
          <cell r="D153" t="str">
            <v>Driver</v>
          </cell>
          <cell r="E153" t="str">
            <v>Geology</v>
          </cell>
          <cell r="F153">
            <v>39083</v>
          </cell>
          <cell r="G153" t="str">
            <v>M-2</v>
          </cell>
          <cell r="H153" t="str">
            <v>1152030777</v>
          </cell>
          <cell r="I153">
            <v>1580000</v>
          </cell>
          <cell r="J153">
            <v>32000</v>
          </cell>
          <cell r="M153">
            <v>30</v>
          </cell>
          <cell r="N153">
            <v>27</v>
          </cell>
          <cell r="O153">
            <v>152</v>
          </cell>
          <cell r="P153">
            <v>0</v>
          </cell>
          <cell r="Q153">
            <v>1580000</v>
          </cell>
          <cell r="R153">
            <v>864000</v>
          </cell>
          <cell r="S153">
            <v>1388208</v>
          </cell>
          <cell r="T153">
            <v>3832208</v>
          </cell>
          <cell r="V153">
            <v>0</v>
          </cell>
          <cell r="W153">
            <v>3832208</v>
          </cell>
          <cell r="X153">
            <v>121660</v>
          </cell>
          <cell r="Y153">
            <v>3953868</v>
          </cell>
          <cell r="Z153">
            <v>108000</v>
          </cell>
          <cell r="AA153" t="str">
            <v>M-2</v>
          </cell>
          <cell r="AB153">
            <v>1650000</v>
          </cell>
          <cell r="AC153">
            <v>31600</v>
          </cell>
          <cell r="AD153">
            <v>25971216</v>
          </cell>
          <cell r="AE153">
            <v>1298560.8</v>
          </cell>
          <cell r="AF153">
            <v>0</v>
          </cell>
          <cell r="AG153">
            <v>0</v>
          </cell>
          <cell r="AI153">
            <v>108213</v>
          </cell>
          <cell r="AJ153">
            <v>31600</v>
          </cell>
          <cell r="AK153">
            <v>139813</v>
          </cell>
          <cell r="AL153">
            <v>3692400</v>
          </cell>
          <cell r="AM153">
            <v>110000</v>
          </cell>
          <cell r="AO153">
            <v>0</v>
          </cell>
          <cell r="AU153">
            <v>0</v>
          </cell>
          <cell r="AV153">
            <v>110000</v>
          </cell>
          <cell r="AW153">
            <v>3582400</v>
          </cell>
        </row>
        <row r="154">
          <cell r="A154">
            <v>147</v>
          </cell>
          <cell r="B154" t="str">
            <v>SM2-KJA0312</v>
          </cell>
          <cell r="C154" t="str">
            <v>BAMBANG HERMANTO</v>
          </cell>
          <cell r="D154" t="str">
            <v>Driver</v>
          </cell>
          <cell r="E154" t="str">
            <v>Geology</v>
          </cell>
          <cell r="F154">
            <v>39661</v>
          </cell>
          <cell r="G154" t="str">
            <v>M-2</v>
          </cell>
          <cell r="H154" t="str">
            <v>1152054625</v>
          </cell>
          <cell r="I154">
            <v>1580000</v>
          </cell>
          <cell r="J154">
            <v>32000</v>
          </cell>
          <cell r="M154">
            <v>29</v>
          </cell>
          <cell r="N154">
            <v>20</v>
          </cell>
          <cell r="O154">
            <v>84</v>
          </cell>
          <cell r="P154">
            <v>1</v>
          </cell>
          <cell r="Q154">
            <v>1516800</v>
          </cell>
          <cell r="R154">
            <v>640000</v>
          </cell>
          <cell r="S154">
            <v>767168</v>
          </cell>
          <cell r="T154">
            <v>2923968</v>
          </cell>
          <cell r="V154">
            <v>0</v>
          </cell>
          <cell r="W154">
            <v>2923968</v>
          </cell>
          <cell r="X154">
            <v>121660</v>
          </cell>
          <cell r="Y154">
            <v>3045628</v>
          </cell>
          <cell r="Z154">
            <v>108000</v>
          </cell>
          <cell r="AA154" t="str">
            <v>M-2</v>
          </cell>
          <cell r="AB154">
            <v>1650000</v>
          </cell>
          <cell r="AC154">
            <v>31600</v>
          </cell>
          <cell r="AD154">
            <v>15072336</v>
          </cell>
          <cell r="AE154">
            <v>753616.8</v>
          </cell>
          <cell r="AF154">
            <v>0</v>
          </cell>
          <cell r="AG154">
            <v>0</v>
          </cell>
          <cell r="AI154">
            <v>62801</v>
          </cell>
          <cell r="AJ154">
            <v>31600</v>
          </cell>
          <cell r="AK154">
            <v>94401</v>
          </cell>
          <cell r="AL154">
            <v>2829600</v>
          </cell>
          <cell r="AM154">
            <v>450000</v>
          </cell>
          <cell r="AO154">
            <v>20000</v>
          </cell>
          <cell r="AU154">
            <v>0</v>
          </cell>
          <cell r="AV154">
            <v>470000</v>
          </cell>
          <cell r="AW154">
            <v>2359600</v>
          </cell>
        </row>
        <row r="155">
          <cell r="A155">
            <v>148</v>
          </cell>
          <cell r="B155" t="str">
            <v>SM2-KJA0467</v>
          </cell>
          <cell r="C155" t="str">
            <v>KARIM</v>
          </cell>
          <cell r="D155" t="str">
            <v>Driver</v>
          </cell>
          <cell r="E155" t="str">
            <v>Geology</v>
          </cell>
          <cell r="F155">
            <v>40248</v>
          </cell>
          <cell r="G155" t="str">
            <v>M-0</v>
          </cell>
          <cell r="H155" t="str">
            <v>1152066348</v>
          </cell>
          <cell r="I155">
            <v>1580000</v>
          </cell>
          <cell r="J155">
            <v>32000</v>
          </cell>
          <cell r="M155">
            <v>30</v>
          </cell>
          <cell r="N155">
            <v>22</v>
          </cell>
          <cell r="O155">
            <v>128.5</v>
          </cell>
          <cell r="P155">
            <v>0</v>
          </cell>
          <cell r="Q155">
            <v>1580000</v>
          </cell>
          <cell r="R155">
            <v>704000</v>
          </cell>
          <cell r="S155">
            <v>1173584</v>
          </cell>
          <cell r="T155">
            <v>3457584</v>
          </cell>
          <cell r="V155">
            <v>0</v>
          </cell>
          <cell r="W155">
            <v>3457584</v>
          </cell>
          <cell r="X155">
            <v>121660</v>
          </cell>
          <cell r="Y155">
            <v>3579244</v>
          </cell>
          <cell r="Z155">
            <v>108000</v>
          </cell>
          <cell r="AA155" t="str">
            <v>M-0</v>
          </cell>
          <cell r="AB155">
            <v>1430000</v>
          </cell>
          <cell r="AC155">
            <v>31600</v>
          </cell>
          <cell r="AD155">
            <v>24115728</v>
          </cell>
          <cell r="AE155">
            <v>1205786.4000000001</v>
          </cell>
          <cell r="AF155">
            <v>0</v>
          </cell>
          <cell r="AG155">
            <v>0</v>
          </cell>
          <cell r="AI155">
            <v>100482</v>
          </cell>
          <cell r="AJ155">
            <v>31600</v>
          </cell>
          <cell r="AK155">
            <v>132082</v>
          </cell>
          <cell r="AL155">
            <v>3325500</v>
          </cell>
          <cell r="AM155">
            <v>0</v>
          </cell>
          <cell r="AO155">
            <v>0</v>
          </cell>
          <cell r="AU155">
            <v>0</v>
          </cell>
          <cell r="AV155">
            <v>0</v>
          </cell>
          <cell r="AW155">
            <v>3325500</v>
          </cell>
        </row>
        <row r="156">
          <cell r="A156">
            <v>149</v>
          </cell>
          <cell r="B156" t="str">
            <v>SM2-KJA0504</v>
          </cell>
          <cell r="C156" t="str">
            <v>M. ARIFIN</v>
          </cell>
          <cell r="D156" t="str">
            <v>Driver</v>
          </cell>
          <cell r="E156" t="str">
            <v>Geology</v>
          </cell>
          <cell r="F156">
            <v>40470</v>
          </cell>
          <cell r="G156" t="str">
            <v>S-0</v>
          </cell>
          <cell r="H156" t="str">
            <v>1152069126</v>
          </cell>
          <cell r="I156">
            <v>1580000</v>
          </cell>
          <cell r="J156">
            <v>32000</v>
          </cell>
          <cell r="M156">
            <v>30</v>
          </cell>
          <cell r="N156">
            <v>27</v>
          </cell>
          <cell r="O156">
            <v>93</v>
          </cell>
          <cell r="P156">
            <v>0</v>
          </cell>
          <cell r="Q156">
            <v>1580000</v>
          </cell>
          <cell r="R156">
            <v>864000</v>
          </cell>
          <cell r="S156">
            <v>849364</v>
          </cell>
          <cell r="T156">
            <v>3293364</v>
          </cell>
          <cell r="V156">
            <v>0</v>
          </cell>
          <cell r="W156">
            <v>3293364</v>
          </cell>
          <cell r="X156">
            <v>121660</v>
          </cell>
          <cell r="Y156">
            <v>3415024</v>
          </cell>
          <cell r="Z156">
            <v>108000</v>
          </cell>
          <cell r="AA156" t="str">
            <v>S-0</v>
          </cell>
          <cell r="AB156">
            <v>1320000</v>
          </cell>
          <cell r="AC156">
            <v>31600</v>
          </cell>
          <cell r="AD156">
            <v>23465088</v>
          </cell>
          <cell r="AE156">
            <v>1173254.4000000001</v>
          </cell>
          <cell r="AF156">
            <v>0</v>
          </cell>
          <cell r="AG156">
            <v>0</v>
          </cell>
          <cell r="AI156">
            <v>97771</v>
          </cell>
          <cell r="AJ156">
            <v>31600</v>
          </cell>
          <cell r="AK156">
            <v>129371</v>
          </cell>
          <cell r="AL156">
            <v>3164000</v>
          </cell>
          <cell r="AM156">
            <v>1485000</v>
          </cell>
          <cell r="AO156">
            <v>278000</v>
          </cell>
          <cell r="AU156">
            <v>0</v>
          </cell>
          <cell r="AV156">
            <v>1763000</v>
          </cell>
          <cell r="AW156">
            <v>1401000</v>
          </cell>
        </row>
        <row r="157">
          <cell r="A157">
            <v>150</v>
          </cell>
          <cell r="B157" t="str">
            <v>SM2-KJA0522</v>
          </cell>
          <cell r="C157" t="str">
            <v>SANTOSO</v>
          </cell>
          <cell r="D157" t="str">
            <v>Driver LV</v>
          </cell>
          <cell r="E157" t="str">
            <v>Geology</v>
          </cell>
          <cell r="F157">
            <v>40665</v>
          </cell>
          <cell r="G157" t="str">
            <v>M-3</v>
          </cell>
          <cell r="H157" t="str">
            <v>1152076513</v>
          </cell>
          <cell r="I157">
            <v>1580000</v>
          </cell>
          <cell r="J157">
            <v>32000</v>
          </cell>
          <cell r="M157">
            <v>30</v>
          </cell>
          <cell r="N157">
            <v>28</v>
          </cell>
          <cell r="O157">
            <v>222</v>
          </cell>
          <cell r="P157">
            <v>0</v>
          </cell>
          <cell r="Q157">
            <v>1580000</v>
          </cell>
          <cell r="R157">
            <v>896000</v>
          </cell>
          <cell r="S157">
            <v>2027514</v>
          </cell>
          <cell r="T157">
            <v>4503514</v>
          </cell>
          <cell r="V157">
            <v>0</v>
          </cell>
          <cell r="W157">
            <v>4503514</v>
          </cell>
          <cell r="X157">
            <v>121660</v>
          </cell>
          <cell r="Y157">
            <v>4625174</v>
          </cell>
          <cell r="Z157">
            <v>108000</v>
          </cell>
          <cell r="AA157" t="str">
            <v>M-3</v>
          </cell>
          <cell r="AB157">
            <v>1760000</v>
          </cell>
          <cell r="AC157">
            <v>31600</v>
          </cell>
          <cell r="AD157">
            <v>32706888</v>
          </cell>
          <cell r="AE157">
            <v>1635344.4000000001</v>
          </cell>
          <cell r="AF157">
            <v>0</v>
          </cell>
          <cell r="AG157">
            <v>0</v>
          </cell>
          <cell r="AI157">
            <v>136278</v>
          </cell>
          <cell r="AJ157">
            <v>31600</v>
          </cell>
          <cell r="AK157">
            <v>167878</v>
          </cell>
          <cell r="AL157">
            <v>4335600</v>
          </cell>
          <cell r="AM157">
            <v>0</v>
          </cell>
          <cell r="AO157">
            <v>0</v>
          </cell>
          <cell r="AU157">
            <v>0</v>
          </cell>
          <cell r="AV157">
            <v>0</v>
          </cell>
          <cell r="AW157">
            <v>4335600</v>
          </cell>
        </row>
        <row r="158">
          <cell r="A158">
            <v>151</v>
          </cell>
          <cell r="B158" t="str">
            <v>SM2-KJA0531</v>
          </cell>
          <cell r="C158" t="str">
            <v>BASRI</v>
          </cell>
          <cell r="D158" t="str">
            <v>Driver LV</v>
          </cell>
          <cell r="E158" t="str">
            <v>Geology</v>
          </cell>
          <cell r="F158">
            <v>40695</v>
          </cell>
          <cell r="G158" t="str">
            <v>M-3</v>
          </cell>
          <cell r="H158" t="str">
            <v>1152076521</v>
          </cell>
          <cell r="I158">
            <v>1580000</v>
          </cell>
          <cell r="J158">
            <v>32000</v>
          </cell>
          <cell r="M158">
            <v>29</v>
          </cell>
          <cell r="N158">
            <v>25</v>
          </cell>
          <cell r="O158">
            <v>91.5</v>
          </cell>
          <cell r="P158">
            <v>1</v>
          </cell>
          <cell r="Q158">
            <v>1516800</v>
          </cell>
          <cell r="R158">
            <v>800000</v>
          </cell>
          <cell r="S158">
            <v>835665</v>
          </cell>
          <cell r="T158">
            <v>3152465</v>
          </cell>
          <cell r="V158">
            <v>0</v>
          </cell>
          <cell r="W158">
            <v>3152465</v>
          </cell>
          <cell r="X158">
            <v>121660</v>
          </cell>
          <cell r="Y158">
            <v>3274125</v>
          </cell>
          <cell r="Z158">
            <v>108000</v>
          </cell>
          <cell r="AA158" t="str">
            <v>M-3</v>
          </cell>
          <cell r="AB158">
            <v>1760000</v>
          </cell>
          <cell r="AC158">
            <v>31600</v>
          </cell>
          <cell r="AD158">
            <v>16494300</v>
          </cell>
          <cell r="AE158">
            <v>824715</v>
          </cell>
          <cell r="AF158">
            <v>0</v>
          </cell>
          <cell r="AG158">
            <v>0</v>
          </cell>
          <cell r="AI158">
            <v>68726</v>
          </cell>
          <cell r="AJ158">
            <v>31600</v>
          </cell>
          <cell r="AK158">
            <v>100326</v>
          </cell>
          <cell r="AL158">
            <v>3052100</v>
          </cell>
          <cell r="AM158">
            <v>550000</v>
          </cell>
          <cell r="AO158">
            <v>0</v>
          </cell>
          <cell r="AU158">
            <v>0</v>
          </cell>
          <cell r="AV158">
            <v>550000</v>
          </cell>
          <cell r="AW158">
            <v>2502100</v>
          </cell>
        </row>
        <row r="159">
          <cell r="A159">
            <v>152</v>
          </cell>
          <cell r="B159" t="str">
            <v>SM2-KJA0532</v>
          </cell>
          <cell r="C159" t="str">
            <v>MUHAMAD HELMI</v>
          </cell>
          <cell r="D159" t="str">
            <v>Driver LV</v>
          </cell>
          <cell r="E159" t="str">
            <v>Geology</v>
          </cell>
          <cell r="F159">
            <v>40695</v>
          </cell>
          <cell r="G159" t="str">
            <v>S-0</v>
          </cell>
          <cell r="H159" t="str">
            <v>1152076491</v>
          </cell>
          <cell r="I159">
            <v>1580000</v>
          </cell>
          <cell r="J159">
            <v>32000</v>
          </cell>
          <cell r="M159">
            <v>29</v>
          </cell>
          <cell r="N159">
            <v>26</v>
          </cell>
          <cell r="O159">
            <v>106</v>
          </cell>
          <cell r="P159">
            <v>1</v>
          </cell>
          <cell r="Q159">
            <v>1516800</v>
          </cell>
          <cell r="R159">
            <v>832000</v>
          </cell>
          <cell r="S159">
            <v>968092</v>
          </cell>
          <cell r="T159">
            <v>3316892</v>
          </cell>
          <cell r="V159">
            <v>0</v>
          </cell>
          <cell r="W159">
            <v>3316892</v>
          </cell>
          <cell r="X159">
            <v>121660</v>
          </cell>
          <cell r="Y159">
            <v>3438552</v>
          </cell>
          <cell r="Z159">
            <v>108000</v>
          </cell>
          <cell r="AA159" t="str">
            <v>S-0</v>
          </cell>
          <cell r="AB159">
            <v>1320000</v>
          </cell>
          <cell r="AC159">
            <v>31600</v>
          </cell>
          <cell r="AD159">
            <v>23747424</v>
          </cell>
          <cell r="AE159">
            <v>1187371.2</v>
          </cell>
          <cell r="AF159">
            <v>0</v>
          </cell>
          <cell r="AG159">
            <v>0</v>
          </cell>
          <cell r="AI159">
            <v>98947</v>
          </cell>
          <cell r="AJ159">
            <v>31600</v>
          </cell>
          <cell r="AK159">
            <v>130547</v>
          </cell>
          <cell r="AL159">
            <v>3186300</v>
          </cell>
          <cell r="AM159">
            <v>0</v>
          </cell>
          <cell r="AO159">
            <v>0</v>
          </cell>
          <cell r="AU159">
            <v>0</v>
          </cell>
          <cell r="AV159">
            <v>0</v>
          </cell>
          <cell r="AW159">
            <v>3186300</v>
          </cell>
        </row>
        <row r="160">
          <cell r="A160">
            <v>153</v>
          </cell>
          <cell r="B160" t="str">
            <v>SM1-KJA0036</v>
          </cell>
          <cell r="C160" t="str">
            <v>ALIMUDDIN</v>
          </cell>
          <cell r="D160" t="str">
            <v>Helper Coupon</v>
          </cell>
          <cell r="E160" t="str">
            <v>Planning</v>
          </cell>
          <cell r="F160">
            <v>39083</v>
          </cell>
          <cell r="G160" t="str">
            <v>M-2</v>
          </cell>
          <cell r="H160" t="str">
            <v>1152030840</v>
          </cell>
          <cell r="I160">
            <v>1880000</v>
          </cell>
          <cell r="J160">
            <v>32000</v>
          </cell>
          <cell r="K160">
            <v>300000</v>
          </cell>
          <cell r="M160">
            <v>30</v>
          </cell>
          <cell r="N160">
            <v>29</v>
          </cell>
          <cell r="O160">
            <v>227.5</v>
          </cell>
          <cell r="P160">
            <v>0</v>
          </cell>
          <cell r="Q160">
            <v>1880000</v>
          </cell>
          <cell r="R160">
            <v>928000</v>
          </cell>
          <cell r="S160">
            <v>2472254</v>
          </cell>
          <cell r="T160">
            <v>5280254</v>
          </cell>
          <cell r="V160">
            <v>110000</v>
          </cell>
          <cell r="W160">
            <v>5690254</v>
          </cell>
          <cell r="X160">
            <v>144760</v>
          </cell>
          <cell r="Y160">
            <v>5835014</v>
          </cell>
          <cell r="Z160">
            <v>108000</v>
          </cell>
          <cell r="AA160" t="str">
            <v>M-2</v>
          </cell>
          <cell r="AB160">
            <v>1650000</v>
          </cell>
          <cell r="AC160">
            <v>37600</v>
          </cell>
          <cell r="AD160">
            <v>48472968</v>
          </cell>
          <cell r="AE160">
            <v>2423648.4</v>
          </cell>
          <cell r="AF160">
            <v>0</v>
          </cell>
          <cell r="AG160">
            <v>0</v>
          </cell>
          <cell r="AI160">
            <v>201970</v>
          </cell>
          <cell r="AJ160">
            <v>37600</v>
          </cell>
          <cell r="AK160">
            <v>239570</v>
          </cell>
          <cell r="AL160">
            <v>5450700</v>
          </cell>
          <cell r="AM160">
            <v>0</v>
          </cell>
          <cell r="AO160">
            <v>0</v>
          </cell>
          <cell r="AU160">
            <v>0</v>
          </cell>
          <cell r="AV160">
            <v>0</v>
          </cell>
          <cell r="AW160">
            <v>5450700</v>
          </cell>
        </row>
        <row r="161">
          <cell r="A161">
            <v>154</v>
          </cell>
          <cell r="B161" t="str">
            <v>SM1-KJA0040</v>
          </cell>
          <cell r="C161" t="str">
            <v>ANTON MUBARAK</v>
          </cell>
          <cell r="D161" t="str">
            <v>Helper Coupon</v>
          </cell>
          <cell r="E161" t="str">
            <v>Planning</v>
          </cell>
          <cell r="F161">
            <v>39083</v>
          </cell>
          <cell r="G161" t="str">
            <v>M-1</v>
          </cell>
          <cell r="H161" t="str">
            <v>1152030823</v>
          </cell>
          <cell r="I161">
            <v>1780000</v>
          </cell>
          <cell r="J161">
            <v>32000</v>
          </cell>
          <cell r="K161">
            <v>300000</v>
          </cell>
          <cell r="M161">
            <v>30</v>
          </cell>
          <cell r="N161">
            <v>28</v>
          </cell>
          <cell r="O161">
            <v>224</v>
          </cell>
          <cell r="P161">
            <v>0</v>
          </cell>
          <cell r="Q161">
            <v>1780000</v>
          </cell>
          <cell r="R161">
            <v>896000</v>
          </cell>
          <cell r="S161">
            <v>2304740</v>
          </cell>
          <cell r="T161">
            <v>4980740</v>
          </cell>
          <cell r="V161">
            <v>110000</v>
          </cell>
          <cell r="W161">
            <v>5390740</v>
          </cell>
          <cell r="X161">
            <v>137060</v>
          </cell>
          <cell r="Y161">
            <v>5527800</v>
          </cell>
          <cell r="Z161">
            <v>108000</v>
          </cell>
          <cell r="AA161" t="str">
            <v>M-1</v>
          </cell>
          <cell r="AB161">
            <v>1540000</v>
          </cell>
          <cell r="AC161">
            <v>35600</v>
          </cell>
          <cell r="AD161">
            <v>46130400</v>
          </cell>
          <cell r="AE161">
            <v>2306520</v>
          </cell>
          <cell r="AF161">
            <v>0</v>
          </cell>
          <cell r="AG161">
            <v>0</v>
          </cell>
          <cell r="AI161">
            <v>192210</v>
          </cell>
          <cell r="AJ161">
            <v>35600</v>
          </cell>
          <cell r="AK161">
            <v>227810</v>
          </cell>
          <cell r="AL161">
            <v>5162900</v>
          </cell>
          <cell r="AM161">
            <v>0</v>
          </cell>
          <cell r="AO161">
            <v>20000</v>
          </cell>
          <cell r="AU161">
            <v>0</v>
          </cell>
          <cell r="AV161">
            <v>20000</v>
          </cell>
          <cell r="AW161">
            <v>5142900</v>
          </cell>
        </row>
        <row r="162">
          <cell r="A162">
            <v>155</v>
          </cell>
          <cell r="B162" t="str">
            <v>SM1-KJA0039</v>
          </cell>
          <cell r="C162" t="str">
            <v>SUTARYO</v>
          </cell>
          <cell r="D162" t="str">
            <v>Helper Coupon</v>
          </cell>
          <cell r="E162" t="str">
            <v>Planning</v>
          </cell>
          <cell r="F162">
            <v>39083</v>
          </cell>
          <cell r="G162" t="str">
            <v>M-2</v>
          </cell>
          <cell r="H162" t="str">
            <v>1152030831</v>
          </cell>
          <cell r="I162">
            <v>1780000</v>
          </cell>
          <cell r="J162">
            <v>32000</v>
          </cell>
          <cell r="K162">
            <v>300000</v>
          </cell>
          <cell r="M162">
            <v>30</v>
          </cell>
          <cell r="N162">
            <v>29</v>
          </cell>
          <cell r="O162">
            <v>243.5</v>
          </cell>
          <cell r="P162">
            <v>0</v>
          </cell>
          <cell r="Q162">
            <v>1780000</v>
          </cell>
          <cell r="R162">
            <v>928000</v>
          </cell>
          <cell r="S162">
            <v>2505376</v>
          </cell>
          <cell r="T162">
            <v>5213376</v>
          </cell>
          <cell r="V162">
            <v>110000</v>
          </cell>
          <cell r="W162">
            <v>5623376</v>
          </cell>
          <cell r="X162">
            <v>137060</v>
          </cell>
          <cell r="Y162">
            <v>5760436</v>
          </cell>
          <cell r="Z162">
            <v>108000</v>
          </cell>
          <cell r="AA162" t="str">
            <v>M-2</v>
          </cell>
          <cell r="AB162">
            <v>1650000</v>
          </cell>
          <cell r="AC162">
            <v>35600</v>
          </cell>
          <cell r="AD162">
            <v>47602032</v>
          </cell>
          <cell r="AE162">
            <v>2380101.6</v>
          </cell>
          <cell r="AF162">
            <v>0</v>
          </cell>
          <cell r="AG162">
            <v>0</v>
          </cell>
          <cell r="AI162">
            <v>198341</v>
          </cell>
          <cell r="AJ162">
            <v>35600</v>
          </cell>
          <cell r="AK162">
            <v>233941</v>
          </cell>
          <cell r="AL162">
            <v>5389400</v>
          </cell>
          <cell r="AM162">
            <v>0</v>
          </cell>
          <cell r="AO162">
            <v>0</v>
          </cell>
          <cell r="AU162">
            <v>0</v>
          </cell>
          <cell r="AV162">
            <v>0</v>
          </cell>
          <cell r="AW162">
            <v>5389400</v>
          </cell>
        </row>
        <row r="163">
          <cell r="A163">
            <v>156</v>
          </cell>
          <cell r="B163" t="str">
            <v>SM1-KJA0037</v>
          </cell>
          <cell r="C163" t="str">
            <v>MARDANI</v>
          </cell>
          <cell r="D163" t="str">
            <v>Helper Coupon</v>
          </cell>
          <cell r="E163" t="str">
            <v>Planning</v>
          </cell>
          <cell r="F163">
            <v>39083</v>
          </cell>
          <cell r="G163" t="str">
            <v>M-1</v>
          </cell>
          <cell r="H163" t="str">
            <v>1152031111</v>
          </cell>
          <cell r="I163">
            <v>1780000</v>
          </cell>
          <cell r="J163">
            <v>32000</v>
          </cell>
          <cell r="K163">
            <v>300000</v>
          </cell>
          <cell r="M163">
            <v>30</v>
          </cell>
          <cell r="N163">
            <v>29</v>
          </cell>
          <cell r="O163">
            <v>227.5</v>
          </cell>
          <cell r="P163">
            <v>0</v>
          </cell>
          <cell r="Q163">
            <v>1780000</v>
          </cell>
          <cell r="R163">
            <v>928000</v>
          </cell>
          <cell r="S163">
            <v>2340751</v>
          </cell>
          <cell r="T163">
            <v>5048751</v>
          </cell>
          <cell r="V163">
            <v>110000</v>
          </cell>
          <cell r="W163">
            <v>5458751</v>
          </cell>
          <cell r="X163">
            <v>137060</v>
          </cell>
          <cell r="Y163">
            <v>5595811</v>
          </cell>
          <cell r="Z163">
            <v>108000</v>
          </cell>
          <cell r="AA163" t="str">
            <v>M-1</v>
          </cell>
          <cell r="AB163">
            <v>1540000</v>
          </cell>
          <cell r="AC163">
            <v>35600</v>
          </cell>
          <cell r="AD163">
            <v>46946532</v>
          </cell>
          <cell r="AE163">
            <v>2347326.6</v>
          </cell>
          <cell r="AF163">
            <v>0</v>
          </cell>
          <cell r="AG163">
            <v>0</v>
          </cell>
          <cell r="AI163">
            <v>195610</v>
          </cell>
          <cell r="AJ163">
            <v>35600</v>
          </cell>
          <cell r="AK163">
            <v>231210</v>
          </cell>
          <cell r="AL163">
            <v>5227500</v>
          </cell>
          <cell r="AM163">
            <v>0</v>
          </cell>
          <cell r="AO163">
            <v>0</v>
          </cell>
          <cell r="AU163">
            <v>0</v>
          </cell>
          <cell r="AV163">
            <v>0</v>
          </cell>
          <cell r="AW163">
            <v>5227500</v>
          </cell>
        </row>
        <row r="164">
          <cell r="A164">
            <v>157</v>
          </cell>
          <cell r="B164" t="str">
            <v>SM1-KJA0038</v>
          </cell>
          <cell r="C164" t="str">
            <v>DWI WAHONO</v>
          </cell>
          <cell r="D164" t="str">
            <v>Helper Coupon</v>
          </cell>
          <cell r="E164" t="str">
            <v>Planning</v>
          </cell>
          <cell r="F164">
            <v>39083</v>
          </cell>
          <cell r="G164" t="str">
            <v>M-1</v>
          </cell>
          <cell r="H164" t="str">
            <v>1152030858</v>
          </cell>
          <cell r="I164">
            <v>1780000</v>
          </cell>
          <cell r="J164">
            <v>32000</v>
          </cell>
          <cell r="K164">
            <v>300000</v>
          </cell>
          <cell r="M164">
            <v>30</v>
          </cell>
          <cell r="N164">
            <v>28</v>
          </cell>
          <cell r="O164">
            <v>212.5</v>
          </cell>
          <cell r="P164">
            <v>0</v>
          </cell>
          <cell r="Q164">
            <v>1780000</v>
          </cell>
          <cell r="R164">
            <v>896000</v>
          </cell>
          <cell r="S164">
            <v>2186416</v>
          </cell>
          <cell r="T164">
            <v>4862416</v>
          </cell>
          <cell r="V164">
            <v>110000</v>
          </cell>
          <cell r="W164">
            <v>5272416</v>
          </cell>
          <cell r="X164">
            <v>137060</v>
          </cell>
          <cell r="Y164">
            <v>5409476</v>
          </cell>
          <cell r="Z164">
            <v>108000</v>
          </cell>
          <cell r="AA164" t="str">
            <v>M-1</v>
          </cell>
          <cell r="AB164">
            <v>1540000</v>
          </cell>
          <cell r="AC164">
            <v>35600</v>
          </cell>
          <cell r="AD164">
            <v>44710512</v>
          </cell>
          <cell r="AE164">
            <v>2235525.6</v>
          </cell>
          <cell r="AF164">
            <v>0</v>
          </cell>
          <cell r="AG164">
            <v>0</v>
          </cell>
          <cell r="AI164">
            <v>186293</v>
          </cell>
          <cell r="AJ164">
            <v>35600</v>
          </cell>
          <cell r="AK164">
            <v>221893</v>
          </cell>
          <cell r="AL164">
            <v>5050500</v>
          </cell>
          <cell r="AM164">
            <v>270000</v>
          </cell>
          <cell r="AO164">
            <v>0</v>
          </cell>
          <cell r="AU164">
            <v>0</v>
          </cell>
          <cell r="AV164">
            <v>270000</v>
          </cell>
          <cell r="AW164">
            <v>4780500</v>
          </cell>
        </row>
        <row r="165">
          <cell r="A165">
            <v>158</v>
          </cell>
          <cell r="B165" t="str">
            <v>SM1-KJA0041</v>
          </cell>
          <cell r="C165" t="str">
            <v>HIDAYATULLAH</v>
          </cell>
          <cell r="D165" t="str">
            <v>Helper Coupon</v>
          </cell>
          <cell r="E165" t="str">
            <v>Planning</v>
          </cell>
          <cell r="F165">
            <v>39083</v>
          </cell>
          <cell r="G165" t="str">
            <v>M-1</v>
          </cell>
          <cell r="H165" t="str">
            <v>1152031161</v>
          </cell>
          <cell r="I165">
            <v>1780000</v>
          </cell>
          <cell r="J165">
            <v>32000</v>
          </cell>
          <cell r="K165">
            <v>300000</v>
          </cell>
          <cell r="M165">
            <v>30</v>
          </cell>
          <cell r="N165">
            <v>27</v>
          </cell>
          <cell r="O165">
            <v>197</v>
          </cell>
          <cell r="P165">
            <v>0</v>
          </cell>
          <cell r="Q165">
            <v>1780000</v>
          </cell>
          <cell r="R165">
            <v>864000</v>
          </cell>
          <cell r="S165">
            <v>2026936</v>
          </cell>
          <cell r="T165">
            <v>4670936</v>
          </cell>
          <cell r="V165">
            <v>110000</v>
          </cell>
          <cell r="W165">
            <v>5080936</v>
          </cell>
          <cell r="X165">
            <v>137060</v>
          </cell>
          <cell r="Y165">
            <v>5217996</v>
          </cell>
          <cell r="Z165">
            <v>108000</v>
          </cell>
          <cell r="AA165" t="str">
            <v>M-1</v>
          </cell>
          <cell r="AB165">
            <v>1540000</v>
          </cell>
          <cell r="AC165">
            <v>35600</v>
          </cell>
          <cell r="AD165">
            <v>42412752</v>
          </cell>
          <cell r="AE165">
            <v>2120637.6</v>
          </cell>
          <cell r="AF165">
            <v>0</v>
          </cell>
          <cell r="AG165">
            <v>0</v>
          </cell>
          <cell r="AI165">
            <v>176719</v>
          </cell>
          <cell r="AJ165">
            <v>35600</v>
          </cell>
          <cell r="AK165">
            <v>212319</v>
          </cell>
          <cell r="AL165">
            <v>4868600</v>
          </cell>
          <cell r="AM165">
            <v>0</v>
          </cell>
          <cell r="AO165">
            <v>0</v>
          </cell>
          <cell r="AU165">
            <v>0</v>
          </cell>
          <cell r="AV165">
            <v>0</v>
          </cell>
          <cell r="AW165">
            <v>4868600</v>
          </cell>
        </row>
        <row r="166">
          <cell r="A166">
            <v>159</v>
          </cell>
          <cell r="B166" t="str">
            <v>SM2-KJA0252</v>
          </cell>
          <cell r="C166" t="str">
            <v>BELI DIANTO</v>
          </cell>
          <cell r="D166" t="str">
            <v>Helper Coupon</v>
          </cell>
          <cell r="E166" t="str">
            <v>Planning</v>
          </cell>
          <cell r="F166">
            <v>39497</v>
          </cell>
          <cell r="G166" t="str">
            <v>S-0</v>
          </cell>
          <cell r="H166" t="str">
            <v>1152040730</v>
          </cell>
          <cell r="I166">
            <v>1680000</v>
          </cell>
          <cell r="J166">
            <v>32000</v>
          </cell>
          <cell r="K166">
            <v>300000</v>
          </cell>
          <cell r="M166">
            <v>30</v>
          </cell>
          <cell r="N166">
            <v>28</v>
          </cell>
          <cell r="O166">
            <v>206.5</v>
          </cell>
          <cell r="P166">
            <v>0</v>
          </cell>
          <cell r="Q166">
            <v>1680000</v>
          </cell>
          <cell r="R166">
            <v>896000</v>
          </cell>
          <cell r="S166">
            <v>2005318</v>
          </cell>
          <cell r="T166">
            <v>4581318</v>
          </cell>
          <cell r="V166">
            <v>0</v>
          </cell>
          <cell r="W166">
            <v>4881318</v>
          </cell>
          <cell r="X166">
            <v>129360</v>
          </cell>
          <cell r="Y166">
            <v>5010678</v>
          </cell>
          <cell r="Z166">
            <v>108000</v>
          </cell>
          <cell r="AA166" t="str">
            <v>S-0</v>
          </cell>
          <cell r="AB166">
            <v>1320000</v>
          </cell>
          <cell r="AC166">
            <v>33600</v>
          </cell>
          <cell r="AD166">
            <v>42588936</v>
          </cell>
          <cell r="AE166">
            <v>2129446.8000000003</v>
          </cell>
          <cell r="AF166">
            <v>0</v>
          </cell>
          <cell r="AG166">
            <v>0</v>
          </cell>
          <cell r="AI166">
            <v>177453</v>
          </cell>
          <cell r="AJ166">
            <v>33600</v>
          </cell>
          <cell r="AK166">
            <v>211053</v>
          </cell>
          <cell r="AL166">
            <v>4670300</v>
          </cell>
          <cell r="AM166">
            <v>0</v>
          </cell>
          <cell r="AO166">
            <v>0</v>
          </cell>
          <cell r="AU166">
            <v>0</v>
          </cell>
          <cell r="AV166">
            <v>0</v>
          </cell>
          <cell r="AW166">
            <v>4670300</v>
          </cell>
        </row>
        <row r="167">
          <cell r="A167">
            <v>160</v>
          </cell>
          <cell r="B167" t="str">
            <v>SM2-KJA0253</v>
          </cell>
          <cell r="C167" t="str">
            <v>SURIYANI</v>
          </cell>
          <cell r="D167" t="str">
            <v>Helper Coupon</v>
          </cell>
          <cell r="E167" t="str">
            <v>Planning</v>
          </cell>
          <cell r="F167">
            <v>39497</v>
          </cell>
          <cell r="G167" t="str">
            <v>M-1</v>
          </cell>
          <cell r="H167" t="str">
            <v>1152040098</v>
          </cell>
          <cell r="I167">
            <v>1680000</v>
          </cell>
          <cell r="J167">
            <v>32000</v>
          </cell>
          <cell r="K167">
            <v>300000</v>
          </cell>
          <cell r="M167">
            <v>30</v>
          </cell>
          <cell r="N167">
            <v>28</v>
          </cell>
          <cell r="O167">
            <v>212.5</v>
          </cell>
          <cell r="P167">
            <v>0</v>
          </cell>
          <cell r="Q167">
            <v>1680000</v>
          </cell>
          <cell r="R167">
            <v>896000</v>
          </cell>
          <cell r="S167">
            <v>2063584</v>
          </cell>
          <cell r="T167">
            <v>4639584</v>
          </cell>
          <cell r="V167">
            <v>110000</v>
          </cell>
          <cell r="W167">
            <v>5049584</v>
          </cell>
          <cell r="X167">
            <v>129360</v>
          </cell>
          <cell r="Y167">
            <v>5178944</v>
          </cell>
          <cell r="Z167">
            <v>108000</v>
          </cell>
          <cell r="AA167" t="str">
            <v>M-1</v>
          </cell>
          <cell r="AB167">
            <v>1540000</v>
          </cell>
          <cell r="AC167">
            <v>33600</v>
          </cell>
          <cell r="AD167">
            <v>41968128</v>
          </cell>
          <cell r="AE167">
            <v>2098406.3999999999</v>
          </cell>
          <cell r="AF167">
            <v>0</v>
          </cell>
          <cell r="AG167">
            <v>0</v>
          </cell>
          <cell r="AI167">
            <v>174867</v>
          </cell>
          <cell r="AJ167">
            <v>33600</v>
          </cell>
          <cell r="AK167">
            <v>208467</v>
          </cell>
          <cell r="AL167">
            <v>4841100</v>
          </cell>
          <cell r="AM167">
            <v>0</v>
          </cell>
          <cell r="AO167">
            <v>0</v>
          </cell>
          <cell r="AU167">
            <v>0</v>
          </cell>
          <cell r="AV167">
            <v>0</v>
          </cell>
          <cell r="AW167">
            <v>4841100</v>
          </cell>
        </row>
        <row r="168">
          <cell r="A168">
            <v>161</v>
          </cell>
          <cell r="B168" t="str">
            <v>SM2-KJA0477</v>
          </cell>
          <cell r="C168" t="str">
            <v>DEDY FITRI. P</v>
          </cell>
          <cell r="D168" t="str">
            <v>Helper Coupon</v>
          </cell>
          <cell r="E168" t="str">
            <v>Planning</v>
          </cell>
          <cell r="F168">
            <v>40260</v>
          </cell>
          <cell r="G168" t="str">
            <v>S-0</v>
          </cell>
          <cell r="H168" t="str">
            <v>1152062911</v>
          </cell>
          <cell r="I168">
            <v>1680000</v>
          </cell>
          <cell r="J168">
            <v>32000</v>
          </cell>
          <cell r="K168">
            <v>300000</v>
          </cell>
          <cell r="M168">
            <v>30</v>
          </cell>
          <cell r="N168">
            <v>18</v>
          </cell>
          <cell r="O168">
            <v>94.5</v>
          </cell>
          <cell r="P168">
            <v>0</v>
          </cell>
          <cell r="Q168">
            <v>1680000</v>
          </cell>
          <cell r="R168">
            <v>576000</v>
          </cell>
          <cell r="S168">
            <v>917688</v>
          </cell>
          <cell r="T168">
            <v>3173688</v>
          </cell>
          <cell r="V168">
            <v>0</v>
          </cell>
          <cell r="W168">
            <v>3473688</v>
          </cell>
          <cell r="X168">
            <v>129360</v>
          </cell>
          <cell r="Y168">
            <v>3603048</v>
          </cell>
          <cell r="Z168">
            <v>108000</v>
          </cell>
          <cell r="AA168" t="str">
            <v>S-0</v>
          </cell>
          <cell r="AB168">
            <v>1320000</v>
          </cell>
          <cell r="AC168">
            <v>33600</v>
          </cell>
          <cell r="AD168">
            <v>25697376</v>
          </cell>
          <cell r="AE168">
            <v>1284868.8</v>
          </cell>
          <cell r="AF168">
            <v>0</v>
          </cell>
          <cell r="AG168">
            <v>0</v>
          </cell>
          <cell r="AI168">
            <v>107072</v>
          </cell>
          <cell r="AJ168">
            <v>33600</v>
          </cell>
          <cell r="AK168">
            <v>140672</v>
          </cell>
          <cell r="AL168">
            <v>3333000</v>
          </cell>
          <cell r="AM168">
            <v>0</v>
          </cell>
          <cell r="AO168">
            <v>0</v>
          </cell>
          <cell r="AU168">
            <v>0</v>
          </cell>
          <cell r="AV168">
            <v>0</v>
          </cell>
          <cell r="AW168">
            <v>3333000</v>
          </cell>
        </row>
        <row r="169">
          <cell r="A169">
            <v>162</v>
          </cell>
          <cell r="B169" t="str">
            <v>SM2-KJA0255</v>
          </cell>
          <cell r="C169" t="str">
            <v>DIANSYAH</v>
          </cell>
          <cell r="D169" t="str">
            <v>Helper Coupon</v>
          </cell>
          <cell r="E169" t="str">
            <v>Planning</v>
          </cell>
          <cell r="F169">
            <v>39497</v>
          </cell>
          <cell r="G169" t="str">
            <v>M-1</v>
          </cell>
          <cell r="H169" t="str">
            <v>1152040659</v>
          </cell>
          <cell r="I169">
            <v>1680000</v>
          </cell>
          <cell r="J169">
            <v>32000</v>
          </cell>
          <cell r="K169">
            <v>300000</v>
          </cell>
          <cell r="M169">
            <v>30</v>
          </cell>
          <cell r="N169">
            <v>29</v>
          </cell>
          <cell r="O169">
            <v>227.5</v>
          </cell>
          <cell r="P169">
            <v>0</v>
          </cell>
          <cell r="Q169">
            <v>1680000</v>
          </cell>
          <cell r="R169">
            <v>928000</v>
          </cell>
          <cell r="S169">
            <v>2209249</v>
          </cell>
          <cell r="T169">
            <v>4817249</v>
          </cell>
          <cell r="V169">
            <v>110000</v>
          </cell>
          <cell r="W169">
            <v>5227249</v>
          </cell>
          <cell r="X169">
            <v>129360</v>
          </cell>
          <cell r="Y169">
            <v>5356609</v>
          </cell>
          <cell r="Z169">
            <v>108000</v>
          </cell>
          <cell r="AA169" t="str">
            <v>M-1</v>
          </cell>
          <cell r="AB169">
            <v>1540000</v>
          </cell>
          <cell r="AC169">
            <v>33600</v>
          </cell>
          <cell r="AD169">
            <v>44100108</v>
          </cell>
          <cell r="AE169">
            <v>2205005.4</v>
          </cell>
          <cell r="AF169">
            <v>0</v>
          </cell>
          <cell r="AG169">
            <v>0</v>
          </cell>
          <cell r="AI169">
            <v>183750</v>
          </cell>
          <cell r="AJ169">
            <v>33600</v>
          </cell>
          <cell r="AK169">
            <v>217350</v>
          </cell>
          <cell r="AL169">
            <v>5009900</v>
          </cell>
          <cell r="AM169">
            <v>0</v>
          </cell>
          <cell r="AO169">
            <v>0</v>
          </cell>
          <cell r="AU169">
            <v>0</v>
          </cell>
          <cell r="AV169">
            <v>0</v>
          </cell>
          <cell r="AW169">
            <v>5009900</v>
          </cell>
        </row>
        <row r="170">
          <cell r="A170">
            <v>163</v>
          </cell>
          <cell r="B170" t="str">
            <v>SM2-KJA0256</v>
          </cell>
          <cell r="C170" t="str">
            <v>M. SABRI</v>
          </cell>
          <cell r="D170" t="str">
            <v>Helper Coupon</v>
          </cell>
          <cell r="E170" t="str">
            <v>Planning</v>
          </cell>
          <cell r="F170">
            <v>39497</v>
          </cell>
          <cell r="G170" t="str">
            <v>M-2</v>
          </cell>
          <cell r="H170" t="str">
            <v>1152040071</v>
          </cell>
          <cell r="I170">
            <v>1680000</v>
          </cell>
          <cell r="J170">
            <v>32000</v>
          </cell>
          <cell r="K170">
            <v>300000</v>
          </cell>
          <cell r="M170">
            <v>30</v>
          </cell>
          <cell r="N170">
            <v>29</v>
          </cell>
          <cell r="O170">
            <v>243.5</v>
          </cell>
          <cell r="P170">
            <v>0</v>
          </cell>
          <cell r="Q170">
            <v>1680000</v>
          </cell>
          <cell r="R170">
            <v>928000</v>
          </cell>
          <cell r="S170">
            <v>2364624</v>
          </cell>
          <cell r="T170">
            <v>4972624</v>
          </cell>
          <cell r="V170">
            <v>110000</v>
          </cell>
          <cell r="W170">
            <v>5382624</v>
          </cell>
          <cell r="X170">
            <v>129360</v>
          </cell>
          <cell r="Y170">
            <v>5511984</v>
          </cell>
          <cell r="Z170">
            <v>108000</v>
          </cell>
          <cell r="AA170" t="str">
            <v>M-2</v>
          </cell>
          <cell r="AB170">
            <v>1650000</v>
          </cell>
          <cell r="AC170">
            <v>33600</v>
          </cell>
          <cell r="AD170">
            <v>44644608</v>
          </cell>
          <cell r="AE170">
            <v>2232230.4</v>
          </cell>
          <cell r="AF170">
            <v>0</v>
          </cell>
          <cell r="AG170">
            <v>0</v>
          </cell>
          <cell r="AI170">
            <v>186019</v>
          </cell>
          <cell r="AJ170">
            <v>33600</v>
          </cell>
          <cell r="AK170">
            <v>219619</v>
          </cell>
          <cell r="AL170">
            <v>5163000</v>
          </cell>
          <cell r="AM170">
            <v>0</v>
          </cell>
          <cell r="AO170">
            <v>10000</v>
          </cell>
          <cell r="AU170">
            <v>0</v>
          </cell>
          <cell r="AV170">
            <v>10000</v>
          </cell>
          <cell r="AW170">
            <v>5153000</v>
          </cell>
        </row>
        <row r="171">
          <cell r="A171">
            <v>164</v>
          </cell>
          <cell r="B171" t="str">
            <v>SM2-KJA0511</v>
          </cell>
          <cell r="C171" t="str">
            <v>AHMAD BULKINI</v>
          </cell>
          <cell r="D171" t="str">
            <v>Helper Coupon</v>
          </cell>
          <cell r="E171" t="str">
            <v>Planning</v>
          </cell>
          <cell r="F171">
            <v>40582</v>
          </cell>
          <cell r="G171" t="str">
            <v>S-0</v>
          </cell>
          <cell r="H171" t="str">
            <v>1152073379</v>
          </cell>
          <cell r="I171">
            <v>1580000</v>
          </cell>
          <cell r="J171">
            <v>32000</v>
          </cell>
          <cell r="K171">
            <v>300000</v>
          </cell>
          <cell r="M171">
            <v>30</v>
          </cell>
          <cell r="N171">
            <v>28</v>
          </cell>
          <cell r="O171">
            <v>206.5</v>
          </cell>
          <cell r="P171">
            <v>0</v>
          </cell>
          <cell r="Q171">
            <v>1580000</v>
          </cell>
          <cell r="R171">
            <v>896000</v>
          </cell>
          <cell r="S171">
            <v>1885954</v>
          </cell>
          <cell r="T171">
            <v>4361954</v>
          </cell>
          <cell r="V171">
            <v>0</v>
          </cell>
          <cell r="W171">
            <v>4661954</v>
          </cell>
          <cell r="X171">
            <v>121660</v>
          </cell>
          <cell r="Y171">
            <v>4783614</v>
          </cell>
          <cell r="Z171">
            <v>108000</v>
          </cell>
          <cell r="AA171" t="str">
            <v>S-0</v>
          </cell>
          <cell r="AB171">
            <v>1320000</v>
          </cell>
          <cell r="AC171">
            <v>31600</v>
          </cell>
          <cell r="AD171">
            <v>39888168</v>
          </cell>
          <cell r="AE171">
            <v>1994408.4000000001</v>
          </cell>
          <cell r="AF171">
            <v>0</v>
          </cell>
          <cell r="AG171">
            <v>0</v>
          </cell>
          <cell r="AI171">
            <v>166200</v>
          </cell>
          <cell r="AJ171">
            <v>31600</v>
          </cell>
          <cell r="AK171">
            <v>197800</v>
          </cell>
          <cell r="AL171">
            <v>4464200</v>
          </cell>
          <cell r="AM171">
            <v>0</v>
          </cell>
          <cell r="AO171">
            <v>0</v>
          </cell>
          <cell r="AU171">
            <v>0</v>
          </cell>
          <cell r="AV171">
            <v>0</v>
          </cell>
          <cell r="AW171">
            <v>4464200</v>
          </cell>
        </row>
        <row r="172">
          <cell r="A172">
            <v>165</v>
          </cell>
          <cell r="B172" t="str">
            <v>SM2-KJA0533</v>
          </cell>
          <cell r="C172" t="str">
            <v>EKO BUDI PRASETYO</v>
          </cell>
          <cell r="D172" t="str">
            <v>Helper Coupon</v>
          </cell>
          <cell r="E172" t="str">
            <v>Planning</v>
          </cell>
          <cell r="F172">
            <v>40718</v>
          </cell>
          <cell r="G172" t="str">
            <v>S-0</v>
          </cell>
          <cell r="H172" t="str">
            <v>1152077366</v>
          </cell>
          <cell r="I172">
            <v>1580000</v>
          </cell>
          <cell r="J172">
            <v>32000</v>
          </cell>
          <cell r="K172">
            <v>300000</v>
          </cell>
          <cell r="M172">
            <v>30</v>
          </cell>
          <cell r="N172">
            <v>29</v>
          </cell>
          <cell r="O172">
            <v>243.5</v>
          </cell>
          <cell r="P172">
            <v>0</v>
          </cell>
          <cell r="Q172">
            <v>1580000</v>
          </cell>
          <cell r="R172">
            <v>928000</v>
          </cell>
          <cell r="S172">
            <v>2223873</v>
          </cell>
          <cell r="T172">
            <v>4731873</v>
          </cell>
          <cell r="V172">
            <v>110000</v>
          </cell>
          <cell r="W172">
            <v>5141873</v>
          </cell>
          <cell r="X172">
            <v>121660</v>
          </cell>
          <cell r="Y172">
            <v>5263533</v>
          </cell>
          <cell r="Z172">
            <v>108000</v>
          </cell>
          <cell r="AA172" t="str">
            <v>S-0</v>
          </cell>
          <cell r="AB172">
            <v>1320000</v>
          </cell>
          <cell r="AC172">
            <v>31600</v>
          </cell>
          <cell r="AD172">
            <v>45647196</v>
          </cell>
          <cell r="AE172">
            <v>2282359.8000000003</v>
          </cell>
          <cell r="AF172">
            <v>0</v>
          </cell>
          <cell r="AG172">
            <v>0</v>
          </cell>
          <cell r="AI172">
            <v>190196</v>
          </cell>
          <cell r="AJ172">
            <v>31600</v>
          </cell>
          <cell r="AK172">
            <v>221796</v>
          </cell>
          <cell r="AL172">
            <v>4920100</v>
          </cell>
          <cell r="AM172">
            <v>0</v>
          </cell>
          <cell r="AO172">
            <v>0</v>
          </cell>
          <cell r="AU172">
            <v>0</v>
          </cell>
          <cell r="AV172">
            <v>0</v>
          </cell>
          <cell r="AW172">
            <v>4920100</v>
          </cell>
        </row>
        <row r="173">
          <cell r="A173">
            <v>166</v>
          </cell>
          <cell r="B173" t="str">
            <v>SM2-KJA0476</v>
          </cell>
          <cell r="C173" t="str">
            <v>DANANG ALFIAN. S</v>
          </cell>
          <cell r="D173" t="str">
            <v>Office Clerk</v>
          </cell>
          <cell r="E173" t="str">
            <v>Planning</v>
          </cell>
          <cell r="F173">
            <v>40259</v>
          </cell>
          <cell r="G173" t="str">
            <v>S-0</v>
          </cell>
          <cell r="H173" t="str">
            <v>1152063888</v>
          </cell>
          <cell r="I173">
            <v>1580000</v>
          </cell>
          <cell r="J173">
            <v>32000</v>
          </cell>
          <cell r="M173">
            <v>30</v>
          </cell>
          <cell r="N173">
            <v>20</v>
          </cell>
          <cell r="O173">
            <v>108.5</v>
          </cell>
          <cell r="P173">
            <v>0</v>
          </cell>
          <cell r="Q173">
            <v>1580000</v>
          </cell>
          <cell r="R173">
            <v>640000</v>
          </cell>
          <cell r="S173">
            <v>990925</v>
          </cell>
          <cell r="T173">
            <v>3210925</v>
          </cell>
          <cell r="V173">
            <v>0</v>
          </cell>
          <cell r="W173">
            <v>3210925</v>
          </cell>
          <cell r="X173">
            <v>121660</v>
          </cell>
          <cell r="Y173">
            <v>3332585</v>
          </cell>
          <cell r="Z173">
            <v>108000</v>
          </cell>
          <cell r="AA173" t="str">
            <v>S-0</v>
          </cell>
          <cell r="AB173">
            <v>1320000</v>
          </cell>
          <cell r="AC173">
            <v>31600</v>
          </cell>
          <cell r="AD173">
            <v>22475820</v>
          </cell>
          <cell r="AE173">
            <v>1123791</v>
          </cell>
          <cell r="AF173">
            <v>0</v>
          </cell>
          <cell r="AG173">
            <v>0</v>
          </cell>
          <cell r="AI173">
            <v>93649</v>
          </cell>
          <cell r="AJ173">
            <v>31600</v>
          </cell>
          <cell r="AK173">
            <v>125249</v>
          </cell>
          <cell r="AL173">
            <v>3085700</v>
          </cell>
          <cell r="AM173">
            <v>0</v>
          </cell>
          <cell r="AO173">
            <v>0</v>
          </cell>
          <cell r="AU173">
            <v>0</v>
          </cell>
          <cell r="AV173">
            <v>0</v>
          </cell>
          <cell r="AW173">
            <v>3085700</v>
          </cell>
        </row>
        <row r="174">
          <cell r="A174">
            <v>167</v>
          </cell>
          <cell r="B174" t="str">
            <v>SM1-KJA0030</v>
          </cell>
          <cell r="C174" t="str">
            <v>EKO. C</v>
          </cell>
          <cell r="D174" t="str">
            <v>Helper Blending</v>
          </cell>
          <cell r="E174" t="str">
            <v>Quality Control</v>
          </cell>
          <cell r="F174">
            <v>39083</v>
          </cell>
          <cell r="G174" t="str">
            <v>M-2</v>
          </cell>
          <cell r="H174" t="str">
            <v>1152030971</v>
          </cell>
          <cell r="I174">
            <v>1580000</v>
          </cell>
          <cell r="J174">
            <v>32000</v>
          </cell>
          <cell r="K174">
            <v>300000</v>
          </cell>
          <cell r="M174">
            <v>30</v>
          </cell>
          <cell r="N174">
            <v>15</v>
          </cell>
          <cell r="O174">
            <v>119.5</v>
          </cell>
          <cell r="P174">
            <v>0</v>
          </cell>
          <cell r="Q174">
            <v>1580000</v>
          </cell>
          <cell r="R174">
            <v>480000</v>
          </cell>
          <cell r="S174">
            <v>1091387</v>
          </cell>
          <cell r="T174">
            <v>3151387</v>
          </cell>
          <cell r="U174">
            <v>255427</v>
          </cell>
          <cell r="V174">
            <v>110000</v>
          </cell>
          <cell r="W174">
            <v>3816814</v>
          </cell>
          <cell r="X174">
            <v>121660</v>
          </cell>
          <cell r="Y174">
            <v>3938474</v>
          </cell>
          <cell r="Z174">
            <v>108000</v>
          </cell>
          <cell r="AA174" t="str">
            <v>M-2</v>
          </cell>
          <cell r="AB174">
            <v>1650000</v>
          </cell>
          <cell r="AC174">
            <v>31600</v>
          </cell>
          <cell r="AD174">
            <v>25786488</v>
          </cell>
          <cell r="AE174">
            <v>1289324.4000000001</v>
          </cell>
          <cell r="AF174">
            <v>0</v>
          </cell>
          <cell r="AG174">
            <v>0</v>
          </cell>
          <cell r="AI174">
            <v>107443</v>
          </cell>
          <cell r="AJ174">
            <v>31600</v>
          </cell>
          <cell r="AK174">
            <v>139043</v>
          </cell>
          <cell r="AL174">
            <v>3677800</v>
          </cell>
          <cell r="AM174">
            <v>0</v>
          </cell>
          <cell r="AO174">
            <v>10000</v>
          </cell>
          <cell r="AU174">
            <v>0</v>
          </cell>
          <cell r="AV174">
            <v>10000</v>
          </cell>
          <cell r="AW174">
            <v>3667800</v>
          </cell>
        </row>
        <row r="175">
          <cell r="A175">
            <v>168</v>
          </cell>
          <cell r="B175" t="str">
            <v>SM2-KJA0075</v>
          </cell>
          <cell r="C175" t="str">
            <v>IRAWANSYAH</v>
          </cell>
          <cell r="D175" t="str">
            <v>Helper Blending</v>
          </cell>
          <cell r="E175" t="str">
            <v>Quality Control</v>
          </cell>
          <cell r="F175">
            <v>39083</v>
          </cell>
          <cell r="G175" t="str">
            <v>M-1</v>
          </cell>
          <cell r="H175" t="str">
            <v>1152030769</v>
          </cell>
          <cell r="I175">
            <v>1580000</v>
          </cell>
          <cell r="J175">
            <v>32000</v>
          </cell>
          <cell r="K175">
            <v>300000</v>
          </cell>
          <cell r="M175">
            <v>30</v>
          </cell>
          <cell r="N175">
            <v>29</v>
          </cell>
          <cell r="O175">
            <v>217.5</v>
          </cell>
          <cell r="P175">
            <v>0</v>
          </cell>
          <cell r="Q175">
            <v>1580000</v>
          </cell>
          <cell r="R175">
            <v>928000</v>
          </cell>
          <cell r="S175">
            <v>1986416</v>
          </cell>
          <cell r="T175">
            <v>4494416</v>
          </cell>
          <cell r="V175">
            <v>110000</v>
          </cell>
          <cell r="W175">
            <v>4904416</v>
          </cell>
          <cell r="X175">
            <v>121660</v>
          </cell>
          <cell r="Y175">
            <v>5026076</v>
          </cell>
          <cell r="Z175">
            <v>108000</v>
          </cell>
          <cell r="AA175" t="str">
            <v>M-1</v>
          </cell>
          <cell r="AB175">
            <v>1540000</v>
          </cell>
          <cell r="AC175">
            <v>31600</v>
          </cell>
          <cell r="AD175">
            <v>40157712</v>
          </cell>
          <cell r="AE175">
            <v>2007885.6</v>
          </cell>
          <cell r="AF175">
            <v>0</v>
          </cell>
          <cell r="AG175">
            <v>0</v>
          </cell>
          <cell r="AI175">
            <v>167323</v>
          </cell>
          <cell r="AJ175">
            <v>31600</v>
          </cell>
          <cell r="AK175">
            <v>198923</v>
          </cell>
          <cell r="AL175">
            <v>4705500</v>
          </cell>
          <cell r="AM175">
            <v>0</v>
          </cell>
          <cell r="AO175">
            <v>0</v>
          </cell>
          <cell r="AU175">
            <v>0</v>
          </cell>
          <cell r="AV175">
            <v>0</v>
          </cell>
          <cell r="AW175">
            <v>4705500</v>
          </cell>
        </row>
        <row r="176">
          <cell r="A176">
            <v>169</v>
          </cell>
          <cell r="B176" t="str">
            <v>SM2-KJA0076</v>
          </cell>
          <cell r="C176" t="str">
            <v>ANDY ARYULIANSYAH</v>
          </cell>
          <cell r="D176" t="str">
            <v>Helper Blending</v>
          </cell>
          <cell r="E176" t="str">
            <v>Quality Control</v>
          </cell>
          <cell r="F176">
            <v>39083</v>
          </cell>
          <cell r="G176" t="str">
            <v>S-0</v>
          </cell>
          <cell r="H176" t="str">
            <v>1152031331</v>
          </cell>
          <cell r="I176">
            <v>1580000</v>
          </cell>
          <cell r="J176">
            <v>32000</v>
          </cell>
          <cell r="K176">
            <v>300000</v>
          </cell>
          <cell r="M176">
            <v>30</v>
          </cell>
          <cell r="N176">
            <v>27</v>
          </cell>
          <cell r="O176">
            <v>187</v>
          </cell>
          <cell r="P176">
            <v>0</v>
          </cell>
          <cell r="Q176">
            <v>1580000</v>
          </cell>
          <cell r="R176">
            <v>864000</v>
          </cell>
          <cell r="S176">
            <v>1707861</v>
          </cell>
          <cell r="T176">
            <v>4151861</v>
          </cell>
          <cell r="V176">
            <v>0</v>
          </cell>
          <cell r="W176">
            <v>4451861</v>
          </cell>
          <cell r="X176">
            <v>121660</v>
          </cell>
          <cell r="Y176">
            <v>4573521</v>
          </cell>
          <cell r="Z176">
            <v>108000</v>
          </cell>
          <cell r="AA176" t="str">
            <v>S-0</v>
          </cell>
          <cell r="AB176">
            <v>1320000</v>
          </cell>
          <cell r="AC176">
            <v>31600</v>
          </cell>
          <cell r="AD176">
            <v>37367052</v>
          </cell>
          <cell r="AE176">
            <v>1868352.6</v>
          </cell>
          <cell r="AF176">
            <v>0</v>
          </cell>
          <cell r="AG176">
            <v>0</v>
          </cell>
          <cell r="AI176">
            <v>155696</v>
          </cell>
          <cell r="AJ176">
            <v>31600</v>
          </cell>
          <cell r="AK176">
            <v>187296</v>
          </cell>
          <cell r="AL176">
            <v>4264600</v>
          </cell>
          <cell r="AM176">
            <v>0</v>
          </cell>
          <cell r="AO176">
            <v>0</v>
          </cell>
          <cell r="AU176">
            <v>0</v>
          </cell>
          <cell r="AV176">
            <v>0</v>
          </cell>
          <cell r="AW176">
            <v>4264600</v>
          </cell>
        </row>
        <row r="177">
          <cell r="A177">
            <v>170</v>
          </cell>
          <cell r="B177" t="str">
            <v>SM2-KJA0238</v>
          </cell>
          <cell r="C177" t="str">
            <v>HERI</v>
          </cell>
          <cell r="D177" t="str">
            <v>Helper Blending</v>
          </cell>
          <cell r="E177" t="str">
            <v>Quality Control</v>
          </cell>
          <cell r="F177">
            <v>39508</v>
          </cell>
          <cell r="G177" t="str">
            <v>M-0</v>
          </cell>
          <cell r="H177" t="str">
            <v>1152040721</v>
          </cell>
          <cell r="I177">
            <v>1580000</v>
          </cell>
          <cell r="J177">
            <v>32000</v>
          </cell>
          <cell r="K177">
            <v>300000</v>
          </cell>
          <cell r="M177">
            <v>30</v>
          </cell>
          <cell r="N177">
            <v>28</v>
          </cell>
          <cell r="O177">
            <v>206.5</v>
          </cell>
          <cell r="P177">
            <v>0</v>
          </cell>
          <cell r="Q177">
            <v>1580000</v>
          </cell>
          <cell r="R177">
            <v>896000</v>
          </cell>
          <cell r="S177">
            <v>1885954</v>
          </cell>
          <cell r="T177">
            <v>4361954</v>
          </cell>
          <cell r="V177">
            <v>0</v>
          </cell>
          <cell r="W177">
            <v>4661954</v>
          </cell>
          <cell r="X177">
            <v>121660</v>
          </cell>
          <cell r="Y177">
            <v>4783614</v>
          </cell>
          <cell r="Z177">
            <v>108000</v>
          </cell>
          <cell r="AA177" t="str">
            <v>M-0</v>
          </cell>
          <cell r="AB177">
            <v>1430000</v>
          </cell>
          <cell r="AC177">
            <v>31600</v>
          </cell>
          <cell r="AD177">
            <v>38568168</v>
          </cell>
          <cell r="AE177">
            <v>1928408.4000000001</v>
          </cell>
          <cell r="AF177">
            <v>0</v>
          </cell>
          <cell r="AG177">
            <v>0</v>
          </cell>
          <cell r="AI177">
            <v>160700</v>
          </cell>
          <cell r="AJ177">
            <v>31600</v>
          </cell>
          <cell r="AK177">
            <v>192300</v>
          </cell>
          <cell r="AL177">
            <v>4469700</v>
          </cell>
          <cell r="AM177">
            <v>0</v>
          </cell>
          <cell r="AO177">
            <v>11000</v>
          </cell>
          <cell r="AU177">
            <v>0</v>
          </cell>
          <cell r="AV177">
            <v>11000</v>
          </cell>
          <cell r="AW177">
            <v>4458700</v>
          </cell>
        </row>
        <row r="178">
          <cell r="A178">
            <v>171</v>
          </cell>
          <cell r="B178" t="str">
            <v>SM2-KJA0262</v>
          </cell>
          <cell r="C178" t="str">
            <v>SUJIANTO</v>
          </cell>
          <cell r="D178" t="str">
            <v>Helper Blending</v>
          </cell>
          <cell r="E178" t="str">
            <v>Quality Control</v>
          </cell>
          <cell r="F178">
            <v>39508</v>
          </cell>
          <cell r="G178" t="str">
            <v>M-1</v>
          </cell>
          <cell r="H178" t="str">
            <v>1152041523</v>
          </cell>
          <cell r="I178">
            <v>1580000</v>
          </cell>
          <cell r="J178">
            <v>32000</v>
          </cell>
          <cell r="K178">
            <v>300000</v>
          </cell>
          <cell r="M178">
            <v>30</v>
          </cell>
          <cell r="N178">
            <v>29</v>
          </cell>
          <cell r="O178">
            <v>211.5</v>
          </cell>
          <cell r="P178">
            <v>0</v>
          </cell>
          <cell r="Q178">
            <v>1580000</v>
          </cell>
          <cell r="R178">
            <v>928000</v>
          </cell>
          <cell r="S178">
            <v>1931618</v>
          </cell>
          <cell r="T178">
            <v>4439618</v>
          </cell>
          <cell r="V178">
            <v>110000</v>
          </cell>
          <cell r="W178">
            <v>4849618</v>
          </cell>
          <cell r="X178">
            <v>121660</v>
          </cell>
          <cell r="Y178">
            <v>4971278</v>
          </cell>
          <cell r="Z178">
            <v>108000</v>
          </cell>
          <cell r="AA178" t="str">
            <v>M-1</v>
          </cell>
          <cell r="AB178">
            <v>1540000</v>
          </cell>
          <cell r="AC178">
            <v>31600</v>
          </cell>
          <cell r="AD178">
            <v>39500136</v>
          </cell>
          <cell r="AE178">
            <v>1975006.8</v>
          </cell>
          <cell r="AF178">
            <v>0</v>
          </cell>
          <cell r="AG178">
            <v>0</v>
          </cell>
          <cell r="AI178">
            <v>164583</v>
          </cell>
          <cell r="AJ178">
            <v>31600</v>
          </cell>
          <cell r="AK178">
            <v>196183</v>
          </cell>
          <cell r="AL178">
            <v>4653400</v>
          </cell>
          <cell r="AM178">
            <v>0</v>
          </cell>
          <cell r="AO178">
            <v>73000</v>
          </cell>
          <cell r="AU178">
            <v>0</v>
          </cell>
          <cell r="AV178">
            <v>73000</v>
          </cell>
          <cell r="AW178">
            <v>4580400</v>
          </cell>
        </row>
        <row r="179">
          <cell r="A179">
            <v>172</v>
          </cell>
          <cell r="B179" t="str">
            <v>SM2-KJA0440</v>
          </cell>
          <cell r="C179" t="str">
            <v>RIAN KESUMA YUDHA</v>
          </cell>
          <cell r="D179" t="str">
            <v>Helper Blending</v>
          </cell>
          <cell r="E179" t="str">
            <v>Quality Control</v>
          </cell>
          <cell r="F179">
            <v>40087</v>
          </cell>
          <cell r="G179" t="str">
            <v>M-3</v>
          </cell>
          <cell r="H179" t="str">
            <v>1152056423</v>
          </cell>
          <cell r="I179">
            <v>1580000</v>
          </cell>
          <cell r="J179">
            <v>32000</v>
          </cell>
          <cell r="K179">
            <v>300000</v>
          </cell>
          <cell r="M179">
            <v>30</v>
          </cell>
          <cell r="N179">
            <v>25</v>
          </cell>
          <cell r="O179">
            <v>158.5</v>
          </cell>
          <cell r="P179">
            <v>0</v>
          </cell>
          <cell r="Q179">
            <v>1580000</v>
          </cell>
          <cell r="R179">
            <v>800000</v>
          </cell>
          <cell r="S179">
            <v>1447572</v>
          </cell>
          <cell r="T179">
            <v>3827572</v>
          </cell>
          <cell r="V179">
            <v>0</v>
          </cell>
          <cell r="W179">
            <v>4127572</v>
          </cell>
          <cell r="X179">
            <v>121660</v>
          </cell>
          <cell r="Y179">
            <v>4249232</v>
          </cell>
          <cell r="Z179">
            <v>108000</v>
          </cell>
          <cell r="AA179" t="str">
            <v>M-3</v>
          </cell>
          <cell r="AB179">
            <v>1760000</v>
          </cell>
          <cell r="AC179">
            <v>31600</v>
          </cell>
          <cell r="AD179">
            <v>28195584</v>
          </cell>
          <cell r="AE179">
            <v>1409779.2000000002</v>
          </cell>
          <cell r="AF179">
            <v>0</v>
          </cell>
          <cell r="AG179">
            <v>0</v>
          </cell>
          <cell r="AI179">
            <v>117481</v>
          </cell>
          <cell r="AJ179">
            <v>31600</v>
          </cell>
          <cell r="AK179">
            <v>149081</v>
          </cell>
          <cell r="AL179">
            <v>3978500</v>
          </cell>
          <cell r="AM179">
            <v>0</v>
          </cell>
          <cell r="AO179">
            <v>0</v>
          </cell>
          <cell r="AU179">
            <v>0</v>
          </cell>
          <cell r="AV179">
            <v>0</v>
          </cell>
          <cell r="AW179">
            <v>3978500</v>
          </cell>
        </row>
        <row r="180">
          <cell r="A180">
            <v>173</v>
          </cell>
          <cell r="B180" t="str">
            <v>SM2-KJA0441</v>
          </cell>
          <cell r="C180" t="str">
            <v>FARIED ISKANDAR</v>
          </cell>
          <cell r="D180" t="str">
            <v>Helper Blending</v>
          </cell>
          <cell r="E180" t="str">
            <v>Quality Control</v>
          </cell>
          <cell r="F180">
            <v>40087</v>
          </cell>
          <cell r="G180" t="str">
            <v>S-0</v>
          </cell>
          <cell r="H180" t="str">
            <v>1152057080</v>
          </cell>
          <cell r="I180">
            <v>1580000</v>
          </cell>
          <cell r="J180">
            <v>32000</v>
          </cell>
          <cell r="K180">
            <v>300000</v>
          </cell>
          <cell r="M180">
            <v>30</v>
          </cell>
          <cell r="N180">
            <v>23</v>
          </cell>
          <cell r="O180">
            <v>151.5</v>
          </cell>
          <cell r="P180">
            <v>0</v>
          </cell>
          <cell r="Q180">
            <v>1580000</v>
          </cell>
          <cell r="R180">
            <v>736000</v>
          </cell>
          <cell r="S180">
            <v>1383642</v>
          </cell>
          <cell r="T180">
            <v>3699642</v>
          </cell>
          <cell r="U180">
            <v>648000</v>
          </cell>
          <cell r="V180">
            <v>0</v>
          </cell>
          <cell r="W180">
            <v>4647642</v>
          </cell>
          <cell r="X180">
            <v>121660</v>
          </cell>
          <cell r="Y180">
            <v>4769302</v>
          </cell>
          <cell r="Z180">
            <v>108000</v>
          </cell>
          <cell r="AA180" t="str">
            <v>S-0</v>
          </cell>
          <cell r="AB180">
            <v>1320000</v>
          </cell>
          <cell r="AC180">
            <v>31600</v>
          </cell>
          <cell r="AD180">
            <v>39716424</v>
          </cell>
          <cell r="AE180">
            <v>1985821.2000000002</v>
          </cell>
          <cell r="AF180">
            <v>0</v>
          </cell>
          <cell r="AG180">
            <v>0</v>
          </cell>
          <cell r="AI180">
            <v>165485</v>
          </cell>
          <cell r="AJ180">
            <v>31600</v>
          </cell>
          <cell r="AK180">
            <v>197085</v>
          </cell>
          <cell r="AL180">
            <v>4450600</v>
          </cell>
          <cell r="AM180">
            <v>0</v>
          </cell>
          <cell r="AO180">
            <v>111000</v>
          </cell>
          <cell r="AU180">
            <v>0</v>
          </cell>
          <cell r="AV180">
            <v>111000</v>
          </cell>
          <cell r="AW180">
            <v>4339600</v>
          </cell>
        </row>
        <row r="181">
          <cell r="A181">
            <v>174</v>
          </cell>
          <cell r="B181" t="str">
            <v>SM2-KJA0442</v>
          </cell>
          <cell r="C181" t="str">
            <v>A. PUTRA ALI BILA</v>
          </cell>
          <cell r="D181" t="str">
            <v>Helper Blending</v>
          </cell>
          <cell r="E181" t="str">
            <v>Quality Control</v>
          </cell>
          <cell r="F181">
            <v>40087</v>
          </cell>
          <cell r="G181" t="str">
            <v>S-0</v>
          </cell>
          <cell r="H181" t="str">
            <v>1152056482</v>
          </cell>
          <cell r="I181">
            <v>1580000</v>
          </cell>
          <cell r="J181">
            <v>32000</v>
          </cell>
          <cell r="K181">
            <v>300000</v>
          </cell>
          <cell r="M181">
            <v>30</v>
          </cell>
          <cell r="N181">
            <v>28</v>
          </cell>
          <cell r="O181">
            <v>198.5</v>
          </cell>
          <cell r="P181">
            <v>0</v>
          </cell>
          <cell r="Q181">
            <v>1580000</v>
          </cell>
          <cell r="R181">
            <v>896000</v>
          </cell>
          <cell r="S181">
            <v>1812890</v>
          </cell>
          <cell r="T181">
            <v>4288890</v>
          </cell>
          <cell r="V181">
            <v>110000</v>
          </cell>
          <cell r="W181">
            <v>4698890</v>
          </cell>
          <cell r="X181">
            <v>121660</v>
          </cell>
          <cell r="Y181">
            <v>4820550</v>
          </cell>
          <cell r="Z181">
            <v>108000</v>
          </cell>
          <cell r="AA181" t="str">
            <v>S-0</v>
          </cell>
          <cell r="AB181">
            <v>1320000</v>
          </cell>
          <cell r="AC181">
            <v>31600</v>
          </cell>
          <cell r="AD181">
            <v>40331400</v>
          </cell>
          <cell r="AE181">
            <v>2016570</v>
          </cell>
          <cell r="AF181">
            <v>0</v>
          </cell>
          <cell r="AG181">
            <v>0</v>
          </cell>
          <cell r="AI181">
            <v>168047</v>
          </cell>
          <cell r="AJ181">
            <v>31600</v>
          </cell>
          <cell r="AK181">
            <v>199647</v>
          </cell>
          <cell r="AL181">
            <v>4499200</v>
          </cell>
          <cell r="AM181">
            <v>0</v>
          </cell>
          <cell r="AO181">
            <v>0</v>
          </cell>
          <cell r="AU181">
            <v>0</v>
          </cell>
          <cell r="AV181">
            <v>0</v>
          </cell>
          <cell r="AW181">
            <v>4499200</v>
          </cell>
        </row>
        <row r="182">
          <cell r="A182">
            <v>175</v>
          </cell>
          <cell r="B182" t="str">
            <v>SM2-KJA0443</v>
          </cell>
          <cell r="C182" t="str">
            <v>YUSUF RAHMAN</v>
          </cell>
          <cell r="D182" t="str">
            <v>Helper Blending</v>
          </cell>
          <cell r="E182" t="str">
            <v>Quality Control</v>
          </cell>
          <cell r="F182">
            <v>40087</v>
          </cell>
          <cell r="G182" t="str">
            <v>M-0</v>
          </cell>
          <cell r="H182" t="str">
            <v>1152055877</v>
          </cell>
          <cell r="I182">
            <v>1580000</v>
          </cell>
          <cell r="J182">
            <v>32000</v>
          </cell>
          <cell r="K182">
            <v>300000</v>
          </cell>
          <cell r="M182">
            <v>30</v>
          </cell>
          <cell r="N182">
            <v>28</v>
          </cell>
          <cell r="O182">
            <v>206.5</v>
          </cell>
          <cell r="P182">
            <v>0</v>
          </cell>
          <cell r="Q182">
            <v>1580000</v>
          </cell>
          <cell r="R182">
            <v>896000</v>
          </cell>
          <cell r="S182">
            <v>1885954</v>
          </cell>
          <cell r="T182">
            <v>4361954</v>
          </cell>
          <cell r="V182">
            <v>0</v>
          </cell>
          <cell r="W182">
            <v>4661954</v>
          </cell>
          <cell r="X182">
            <v>121660</v>
          </cell>
          <cell r="Y182">
            <v>4783614</v>
          </cell>
          <cell r="Z182">
            <v>108000</v>
          </cell>
          <cell r="AA182" t="str">
            <v>M-0</v>
          </cell>
          <cell r="AB182">
            <v>1430000</v>
          </cell>
          <cell r="AC182">
            <v>31600</v>
          </cell>
          <cell r="AD182">
            <v>38568168</v>
          </cell>
          <cell r="AE182">
            <v>1928408.4000000001</v>
          </cell>
          <cell r="AF182">
            <v>0</v>
          </cell>
          <cell r="AG182">
            <v>0</v>
          </cell>
          <cell r="AI182">
            <v>160700</v>
          </cell>
          <cell r="AJ182">
            <v>31600</v>
          </cell>
          <cell r="AK182">
            <v>192300</v>
          </cell>
          <cell r="AL182">
            <v>4469700</v>
          </cell>
          <cell r="AM182">
            <v>0</v>
          </cell>
          <cell r="AO182">
            <v>0</v>
          </cell>
          <cell r="AU182">
            <v>0</v>
          </cell>
          <cell r="AV182">
            <v>0</v>
          </cell>
          <cell r="AW182">
            <v>4469700</v>
          </cell>
        </row>
        <row r="183">
          <cell r="A183">
            <v>176</v>
          </cell>
          <cell r="B183" t="str">
            <v>SM2-KJA0444</v>
          </cell>
          <cell r="C183" t="str">
            <v>RUDIANSYAH</v>
          </cell>
          <cell r="D183" t="str">
            <v>Helper Blending</v>
          </cell>
          <cell r="E183" t="str">
            <v>Quality Control</v>
          </cell>
          <cell r="F183">
            <v>40087</v>
          </cell>
          <cell r="G183" t="str">
            <v>M-2</v>
          </cell>
          <cell r="H183" t="str">
            <v>1152056725</v>
          </cell>
          <cell r="I183">
            <v>1580000</v>
          </cell>
          <cell r="J183">
            <v>32000</v>
          </cell>
          <cell r="K183">
            <v>300000</v>
          </cell>
          <cell r="M183">
            <v>29</v>
          </cell>
          <cell r="N183">
            <v>22</v>
          </cell>
          <cell r="O183">
            <v>177.5</v>
          </cell>
          <cell r="P183">
            <v>1</v>
          </cell>
          <cell r="Q183">
            <v>1516800</v>
          </cell>
          <cell r="R183">
            <v>704000</v>
          </cell>
          <cell r="S183">
            <v>1621098</v>
          </cell>
          <cell r="T183">
            <v>3841898</v>
          </cell>
          <cell r="V183">
            <v>110000</v>
          </cell>
          <cell r="W183">
            <v>4251898</v>
          </cell>
          <cell r="X183">
            <v>121660</v>
          </cell>
          <cell r="Y183">
            <v>4373558</v>
          </cell>
          <cell r="Z183">
            <v>108000</v>
          </cell>
          <cell r="AA183" t="str">
            <v>M-2</v>
          </cell>
          <cell r="AB183">
            <v>1650000</v>
          </cell>
          <cell r="AC183">
            <v>31600</v>
          </cell>
          <cell r="AD183">
            <v>31007496</v>
          </cell>
          <cell r="AE183">
            <v>1550374.8</v>
          </cell>
          <cell r="AF183">
            <v>0</v>
          </cell>
          <cell r="AG183">
            <v>0</v>
          </cell>
          <cell r="AI183">
            <v>129197</v>
          </cell>
          <cell r="AJ183">
            <v>31600</v>
          </cell>
          <cell r="AK183">
            <v>160797</v>
          </cell>
          <cell r="AL183">
            <v>4091100</v>
          </cell>
          <cell r="AM183">
            <v>0</v>
          </cell>
          <cell r="AO183">
            <v>0</v>
          </cell>
          <cell r="AU183">
            <v>0</v>
          </cell>
          <cell r="AV183">
            <v>0</v>
          </cell>
          <cell r="AW183">
            <v>4091100</v>
          </cell>
        </row>
        <row r="184">
          <cell r="A184">
            <v>177</v>
          </cell>
          <cell r="B184" t="str">
            <v>SM2-KJA0445</v>
          </cell>
          <cell r="C184" t="str">
            <v>JUMRAN</v>
          </cell>
          <cell r="D184" t="str">
            <v>Helper Blending</v>
          </cell>
          <cell r="E184" t="str">
            <v>Quality Control</v>
          </cell>
          <cell r="F184">
            <v>40087</v>
          </cell>
          <cell r="G184" t="str">
            <v>M-1</v>
          </cell>
          <cell r="H184" t="str">
            <v>1152056512</v>
          </cell>
          <cell r="I184">
            <v>1580000</v>
          </cell>
          <cell r="J184">
            <v>32000</v>
          </cell>
          <cell r="K184">
            <v>300000</v>
          </cell>
          <cell r="M184">
            <v>30</v>
          </cell>
          <cell r="N184">
            <v>28</v>
          </cell>
          <cell r="O184">
            <v>206.5</v>
          </cell>
          <cell r="P184">
            <v>0</v>
          </cell>
          <cell r="Q184">
            <v>1580000</v>
          </cell>
          <cell r="R184">
            <v>896000</v>
          </cell>
          <cell r="S184">
            <v>1885954</v>
          </cell>
          <cell r="T184">
            <v>4361954</v>
          </cell>
          <cell r="V184">
            <v>0</v>
          </cell>
          <cell r="W184">
            <v>4661954</v>
          </cell>
          <cell r="X184">
            <v>121660</v>
          </cell>
          <cell r="Y184">
            <v>4783614</v>
          </cell>
          <cell r="Z184">
            <v>108000</v>
          </cell>
          <cell r="AA184" t="str">
            <v>M-1</v>
          </cell>
          <cell r="AB184">
            <v>1540000</v>
          </cell>
          <cell r="AC184">
            <v>31600</v>
          </cell>
          <cell r="AD184">
            <v>37248168</v>
          </cell>
          <cell r="AE184">
            <v>1862408.4000000001</v>
          </cell>
          <cell r="AF184">
            <v>0</v>
          </cell>
          <cell r="AG184">
            <v>0</v>
          </cell>
          <cell r="AI184">
            <v>155200</v>
          </cell>
          <cell r="AJ184">
            <v>31600</v>
          </cell>
          <cell r="AK184">
            <v>186800</v>
          </cell>
          <cell r="AL184">
            <v>4475200</v>
          </cell>
          <cell r="AM184">
            <v>0</v>
          </cell>
          <cell r="AO184">
            <v>0</v>
          </cell>
          <cell r="AU184">
            <v>0</v>
          </cell>
          <cell r="AV184">
            <v>0</v>
          </cell>
          <cell r="AW184">
            <v>4475200</v>
          </cell>
        </row>
        <row r="185">
          <cell r="A185">
            <v>178</v>
          </cell>
          <cell r="B185" t="str">
            <v>SM2-KJA0410</v>
          </cell>
          <cell r="C185" t="str">
            <v>ADE CANDRA</v>
          </cell>
          <cell r="D185" t="str">
            <v>Helper Blending</v>
          </cell>
          <cell r="E185" t="str">
            <v>Quality Control</v>
          </cell>
          <cell r="F185">
            <v>39904</v>
          </cell>
          <cell r="G185" t="str">
            <v>M-1</v>
          </cell>
          <cell r="H185" t="str">
            <v>1152052711</v>
          </cell>
          <cell r="I185">
            <v>1580000</v>
          </cell>
          <cell r="J185">
            <v>32000</v>
          </cell>
          <cell r="K185">
            <v>300000</v>
          </cell>
          <cell r="M185">
            <v>30</v>
          </cell>
          <cell r="N185">
            <v>29</v>
          </cell>
          <cell r="O185">
            <v>211.5</v>
          </cell>
          <cell r="P185">
            <v>0</v>
          </cell>
          <cell r="Q185">
            <v>1580000</v>
          </cell>
          <cell r="R185">
            <v>928000</v>
          </cell>
          <cell r="S185">
            <v>1931618</v>
          </cell>
          <cell r="T185">
            <v>4439618</v>
          </cell>
          <cell r="V185">
            <v>110000</v>
          </cell>
          <cell r="W185">
            <v>4849618</v>
          </cell>
          <cell r="X185">
            <v>121660</v>
          </cell>
          <cell r="Y185">
            <v>4971278</v>
          </cell>
          <cell r="Z185">
            <v>108000</v>
          </cell>
          <cell r="AA185" t="str">
            <v>M-1</v>
          </cell>
          <cell r="AB185">
            <v>1540000</v>
          </cell>
          <cell r="AC185">
            <v>31600</v>
          </cell>
          <cell r="AD185">
            <v>39500136</v>
          </cell>
          <cell r="AE185">
            <v>1975006.8</v>
          </cell>
          <cell r="AF185">
            <v>0</v>
          </cell>
          <cell r="AG185">
            <v>0</v>
          </cell>
          <cell r="AI185">
            <v>164583</v>
          </cell>
          <cell r="AJ185">
            <v>31600</v>
          </cell>
          <cell r="AK185">
            <v>196183</v>
          </cell>
          <cell r="AL185">
            <v>4653400</v>
          </cell>
          <cell r="AM185">
            <v>0</v>
          </cell>
          <cell r="AO185">
            <v>10000</v>
          </cell>
          <cell r="AU185">
            <v>0</v>
          </cell>
          <cell r="AV185">
            <v>10000</v>
          </cell>
          <cell r="AW185">
            <v>4643400</v>
          </cell>
        </row>
        <row r="186">
          <cell r="A186">
            <v>179</v>
          </cell>
          <cell r="B186" t="str">
            <v>SM2-KJA0247</v>
          </cell>
          <cell r="C186" t="str">
            <v>M. MUHARFI</v>
          </cell>
          <cell r="D186" t="str">
            <v>Helper Blending</v>
          </cell>
          <cell r="E186" t="str">
            <v>Quality Control</v>
          </cell>
          <cell r="F186">
            <v>39508</v>
          </cell>
          <cell r="G186" t="str">
            <v>M-1</v>
          </cell>
          <cell r="H186" t="str">
            <v>1152040691</v>
          </cell>
          <cell r="I186">
            <v>1580000</v>
          </cell>
          <cell r="J186">
            <v>32000</v>
          </cell>
          <cell r="K186">
            <v>300000</v>
          </cell>
          <cell r="M186">
            <v>30</v>
          </cell>
          <cell r="N186">
            <v>28</v>
          </cell>
          <cell r="O186">
            <v>206.5</v>
          </cell>
          <cell r="P186">
            <v>0</v>
          </cell>
          <cell r="Q186">
            <v>1580000</v>
          </cell>
          <cell r="R186">
            <v>896000</v>
          </cell>
          <cell r="S186">
            <v>1885954</v>
          </cell>
          <cell r="T186">
            <v>4361954</v>
          </cell>
          <cell r="V186">
            <v>0</v>
          </cell>
          <cell r="W186">
            <v>4661954</v>
          </cell>
          <cell r="X186">
            <v>121660</v>
          </cell>
          <cell r="Y186">
            <v>4783614</v>
          </cell>
          <cell r="Z186">
            <v>108000</v>
          </cell>
          <cell r="AA186" t="str">
            <v>M-1</v>
          </cell>
          <cell r="AB186">
            <v>1540000</v>
          </cell>
          <cell r="AC186">
            <v>31600</v>
          </cell>
          <cell r="AD186">
            <v>37248168</v>
          </cell>
          <cell r="AE186">
            <v>1862408.4000000001</v>
          </cell>
          <cell r="AF186">
            <v>0</v>
          </cell>
          <cell r="AG186">
            <v>0</v>
          </cell>
          <cell r="AI186">
            <v>155200</v>
          </cell>
          <cell r="AJ186">
            <v>31600</v>
          </cell>
          <cell r="AK186">
            <v>186800</v>
          </cell>
          <cell r="AL186">
            <v>4475200</v>
          </cell>
          <cell r="AM186">
            <v>0</v>
          </cell>
          <cell r="AO186">
            <v>161000</v>
          </cell>
          <cell r="AU186">
            <v>0</v>
          </cell>
          <cell r="AV186">
            <v>161000</v>
          </cell>
          <cell r="AW186">
            <v>4314200</v>
          </cell>
        </row>
        <row r="187">
          <cell r="A187">
            <v>180</v>
          </cell>
          <cell r="B187" t="str">
            <v>SM2-KJA0446</v>
          </cell>
          <cell r="C187" t="str">
            <v>TRI FAZRIANSYAH NOOR</v>
          </cell>
          <cell r="D187" t="str">
            <v>Helper Blending</v>
          </cell>
          <cell r="E187" t="str">
            <v>Quality Control</v>
          </cell>
          <cell r="F187">
            <v>40087</v>
          </cell>
          <cell r="G187" t="str">
            <v>S-0</v>
          </cell>
          <cell r="H187" t="str">
            <v>1152056458</v>
          </cell>
          <cell r="I187">
            <v>1580000</v>
          </cell>
          <cell r="J187">
            <v>32000</v>
          </cell>
          <cell r="K187">
            <v>300000</v>
          </cell>
          <cell r="M187">
            <v>30</v>
          </cell>
          <cell r="N187">
            <v>19</v>
          </cell>
          <cell r="O187">
            <v>133.5</v>
          </cell>
          <cell r="P187">
            <v>0</v>
          </cell>
          <cell r="Q187">
            <v>1580000</v>
          </cell>
          <cell r="R187">
            <v>608000</v>
          </cell>
          <cell r="S187">
            <v>1219249</v>
          </cell>
          <cell r="T187">
            <v>3407249</v>
          </cell>
          <cell r="V187">
            <v>0</v>
          </cell>
          <cell r="W187">
            <v>3707249</v>
          </cell>
          <cell r="X187">
            <v>121660</v>
          </cell>
          <cell r="Y187">
            <v>3828909</v>
          </cell>
          <cell r="Z187">
            <v>108000</v>
          </cell>
          <cell r="AA187" t="str">
            <v>S-0</v>
          </cell>
          <cell r="AB187">
            <v>1320000</v>
          </cell>
          <cell r="AC187">
            <v>31600</v>
          </cell>
          <cell r="AD187">
            <v>28431708</v>
          </cell>
          <cell r="AE187">
            <v>1421585.4000000001</v>
          </cell>
          <cell r="AF187">
            <v>0</v>
          </cell>
          <cell r="AG187">
            <v>0</v>
          </cell>
          <cell r="AI187">
            <v>118465</v>
          </cell>
          <cell r="AJ187">
            <v>31600</v>
          </cell>
          <cell r="AK187">
            <v>150065</v>
          </cell>
          <cell r="AL187">
            <v>3557200</v>
          </cell>
          <cell r="AM187">
            <v>0</v>
          </cell>
          <cell r="AO187">
            <v>0</v>
          </cell>
          <cell r="AU187">
            <v>0</v>
          </cell>
          <cell r="AV187">
            <v>0</v>
          </cell>
          <cell r="AW187">
            <v>3557200</v>
          </cell>
        </row>
        <row r="188">
          <cell r="A188">
            <v>181</v>
          </cell>
          <cell r="B188" t="str">
            <v>SM2-KJA0447</v>
          </cell>
          <cell r="C188" t="str">
            <v>ABDUL MALIK</v>
          </cell>
          <cell r="D188" t="str">
            <v>Helper Blending</v>
          </cell>
          <cell r="E188" t="str">
            <v>Quality Control</v>
          </cell>
          <cell r="F188">
            <v>40087</v>
          </cell>
          <cell r="G188" t="str">
            <v>S-0</v>
          </cell>
          <cell r="H188" t="str">
            <v>1152056547</v>
          </cell>
          <cell r="I188">
            <v>1580000</v>
          </cell>
          <cell r="J188">
            <v>32000</v>
          </cell>
          <cell r="K188">
            <v>300000</v>
          </cell>
          <cell r="M188">
            <v>30</v>
          </cell>
          <cell r="N188">
            <v>28</v>
          </cell>
          <cell r="O188">
            <v>198.5</v>
          </cell>
          <cell r="P188">
            <v>0</v>
          </cell>
          <cell r="Q188">
            <v>1580000</v>
          </cell>
          <cell r="R188">
            <v>896000</v>
          </cell>
          <cell r="S188">
            <v>1812890</v>
          </cell>
          <cell r="T188">
            <v>4288890</v>
          </cell>
          <cell r="V188">
            <v>110000</v>
          </cell>
          <cell r="W188">
            <v>4698890</v>
          </cell>
          <cell r="X188">
            <v>121660</v>
          </cell>
          <cell r="Y188">
            <v>4820550</v>
          </cell>
          <cell r="Z188">
            <v>108000</v>
          </cell>
          <cell r="AA188" t="str">
            <v>S-0</v>
          </cell>
          <cell r="AB188">
            <v>1320000</v>
          </cell>
          <cell r="AC188">
            <v>31600</v>
          </cell>
          <cell r="AD188">
            <v>40331400</v>
          </cell>
          <cell r="AE188">
            <v>2016570</v>
          </cell>
          <cell r="AF188">
            <v>0</v>
          </cell>
          <cell r="AG188">
            <v>0</v>
          </cell>
          <cell r="AI188">
            <v>168047</v>
          </cell>
          <cell r="AJ188">
            <v>31600</v>
          </cell>
          <cell r="AK188">
            <v>199647</v>
          </cell>
          <cell r="AL188">
            <v>4499200</v>
          </cell>
          <cell r="AM188">
            <v>0</v>
          </cell>
          <cell r="AO188">
            <v>0</v>
          </cell>
          <cell r="AU188">
            <v>0</v>
          </cell>
          <cell r="AV188">
            <v>0</v>
          </cell>
          <cell r="AW188">
            <v>4499200</v>
          </cell>
        </row>
        <row r="189">
          <cell r="A189">
            <v>182</v>
          </cell>
          <cell r="B189" t="str">
            <v>SM2-KJA0448</v>
          </cell>
          <cell r="C189" t="str">
            <v>ZIADIS KEMAL</v>
          </cell>
          <cell r="D189" t="str">
            <v>Helper Blending</v>
          </cell>
          <cell r="E189" t="str">
            <v>Quality Control</v>
          </cell>
          <cell r="F189">
            <v>40087</v>
          </cell>
          <cell r="G189" t="str">
            <v>S-0</v>
          </cell>
          <cell r="H189" t="str">
            <v>1152059341</v>
          </cell>
          <cell r="I189">
            <v>1580000</v>
          </cell>
          <cell r="J189">
            <v>32000</v>
          </cell>
          <cell r="K189">
            <v>300000</v>
          </cell>
          <cell r="M189">
            <v>30</v>
          </cell>
          <cell r="N189">
            <v>27</v>
          </cell>
          <cell r="O189">
            <v>177.5</v>
          </cell>
          <cell r="P189">
            <v>0</v>
          </cell>
          <cell r="Q189">
            <v>1580000</v>
          </cell>
          <cell r="R189">
            <v>864000</v>
          </cell>
          <cell r="S189">
            <v>1621098</v>
          </cell>
          <cell r="T189">
            <v>4065098</v>
          </cell>
          <cell r="V189">
            <v>0</v>
          </cell>
          <cell r="W189">
            <v>4365098</v>
          </cell>
          <cell r="X189">
            <v>121660</v>
          </cell>
          <cell r="Y189">
            <v>4486758</v>
          </cell>
          <cell r="Z189">
            <v>108000</v>
          </cell>
          <cell r="AA189" t="str">
            <v>S-0</v>
          </cell>
          <cell r="AB189">
            <v>1320000</v>
          </cell>
          <cell r="AC189">
            <v>31600</v>
          </cell>
          <cell r="AD189">
            <v>36325896</v>
          </cell>
          <cell r="AE189">
            <v>1816294.8</v>
          </cell>
          <cell r="AF189">
            <v>0</v>
          </cell>
          <cell r="AG189">
            <v>0</v>
          </cell>
          <cell r="AI189">
            <v>151357</v>
          </cell>
          <cell r="AJ189">
            <v>31600</v>
          </cell>
          <cell r="AK189">
            <v>182957</v>
          </cell>
          <cell r="AL189">
            <v>4182100</v>
          </cell>
          <cell r="AM189">
            <v>0</v>
          </cell>
          <cell r="AO189">
            <v>25000</v>
          </cell>
          <cell r="AU189">
            <v>0</v>
          </cell>
          <cell r="AV189">
            <v>25000</v>
          </cell>
          <cell r="AW189">
            <v>4157100</v>
          </cell>
        </row>
        <row r="190">
          <cell r="A190">
            <v>183</v>
          </cell>
          <cell r="B190" t="str">
            <v>SM2-KJA0409</v>
          </cell>
          <cell r="C190" t="str">
            <v>SUPADLAN</v>
          </cell>
          <cell r="D190" t="str">
            <v>Helper Sampling</v>
          </cell>
          <cell r="E190" t="str">
            <v>Quality Control</v>
          </cell>
          <cell r="F190">
            <v>39904</v>
          </cell>
          <cell r="G190" t="str">
            <v>M-1</v>
          </cell>
          <cell r="H190" t="str">
            <v>1152066631</v>
          </cell>
          <cell r="I190">
            <v>1580000</v>
          </cell>
          <cell r="J190">
            <v>32000</v>
          </cell>
          <cell r="K190">
            <v>300000</v>
          </cell>
          <cell r="M190">
            <v>30</v>
          </cell>
          <cell r="N190">
            <v>28</v>
          </cell>
          <cell r="O190">
            <v>190.5</v>
          </cell>
          <cell r="P190">
            <v>0</v>
          </cell>
          <cell r="Q190">
            <v>1580000</v>
          </cell>
          <cell r="R190">
            <v>896000</v>
          </cell>
          <cell r="S190">
            <v>1739827</v>
          </cell>
          <cell r="T190">
            <v>4215827</v>
          </cell>
          <cell r="V190">
            <v>0</v>
          </cell>
          <cell r="W190">
            <v>4515827</v>
          </cell>
          <cell r="X190">
            <v>121660</v>
          </cell>
          <cell r="Y190">
            <v>4637487</v>
          </cell>
          <cell r="Z190">
            <v>108000</v>
          </cell>
          <cell r="AA190" t="str">
            <v>M-1</v>
          </cell>
          <cell r="AB190">
            <v>1540000</v>
          </cell>
          <cell r="AC190">
            <v>31600</v>
          </cell>
          <cell r="AD190">
            <v>35494644</v>
          </cell>
          <cell r="AE190">
            <v>1774732.2000000002</v>
          </cell>
          <cell r="AF190">
            <v>0</v>
          </cell>
          <cell r="AG190">
            <v>0</v>
          </cell>
          <cell r="AI190">
            <v>147894</v>
          </cell>
          <cell r="AJ190">
            <v>31600</v>
          </cell>
          <cell r="AK190">
            <v>179494</v>
          </cell>
          <cell r="AL190">
            <v>4336300</v>
          </cell>
          <cell r="AM190">
            <v>0</v>
          </cell>
          <cell r="AO190">
            <v>20000</v>
          </cell>
          <cell r="AU190">
            <v>0</v>
          </cell>
          <cell r="AV190">
            <v>20000</v>
          </cell>
          <cell r="AW190">
            <v>4316300</v>
          </cell>
        </row>
        <row r="191">
          <cell r="A191">
            <v>184</v>
          </cell>
          <cell r="B191" t="str">
            <v>SM2-KJA0411</v>
          </cell>
          <cell r="C191" t="str">
            <v>SUPARJO</v>
          </cell>
          <cell r="D191" t="str">
            <v>Helper Sampling</v>
          </cell>
          <cell r="E191" t="str">
            <v>Quality Control</v>
          </cell>
          <cell r="F191">
            <v>39916</v>
          </cell>
          <cell r="G191" t="str">
            <v>S-0</v>
          </cell>
          <cell r="H191" t="str">
            <v>1152052592</v>
          </cell>
          <cell r="I191">
            <v>1580000</v>
          </cell>
          <cell r="J191">
            <v>32000</v>
          </cell>
          <cell r="K191">
            <v>300000</v>
          </cell>
          <cell r="M191">
            <v>27</v>
          </cell>
          <cell r="N191">
            <v>25</v>
          </cell>
          <cell r="O191">
            <v>180</v>
          </cell>
          <cell r="P191">
            <v>3</v>
          </cell>
          <cell r="Q191">
            <v>1390400</v>
          </cell>
          <cell r="R191">
            <v>800000</v>
          </cell>
          <cell r="S191">
            <v>1643931</v>
          </cell>
          <cell r="T191">
            <v>3834331</v>
          </cell>
          <cell r="V191">
            <v>0</v>
          </cell>
          <cell r="W191">
            <v>4134331</v>
          </cell>
          <cell r="X191">
            <v>121660</v>
          </cell>
          <cell r="Y191">
            <v>4255991</v>
          </cell>
          <cell r="Z191">
            <v>108000</v>
          </cell>
          <cell r="AA191" t="str">
            <v>S-0</v>
          </cell>
          <cell r="AB191">
            <v>1320000</v>
          </cell>
          <cell r="AC191">
            <v>31600</v>
          </cell>
          <cell r="AD191">
            <v>33556692</v>
          </cell>
          <cell r="AE191">
            <v>1677834.6</v>
          </cell>
          <cell r="AF191">
            <v>0</v>
          </cell>
          <cell r="AG191">
            <v>0</v>
          </cell>
          <cell r="AI191">
            <v>139819</v>
          </cell>
          <cell r="AJ191">
            <v>31600</v>
          </cell>
          <cell r="AK191">
            <v>171419</v>
          </cell>
          <cell r="AL191">
            <v>3962900</v>
          </cell>
          <cell r="AM191">
            <v>0</v>
          </cell>
          <cell r="AO191">
            <v>60000</v>
          </cell>
          <cell r="AU191">
            <v>0</v>
          </cell>
          <cell r="AV191">
            <v>60000</v>
          </cell>
          <cell r="AW191">
            <v>3902900</v>
          </cell>
        </row>
        <row r="192">
          <cell r="A192">
            <v>185</v>
          </cell>
          <cell r="B192" t="str">
            <v>SM2-KJA0242</v>
          </cell>
          <cell r="C192" t="str">
            <v>EKO BUDIMAN</v>
          </cell>
          <cell r="D192" t="str">
            <v>Helper Sampling</v>
          </cell>
          <cell r="E192" t="str">
            <v>Quality Control</v>
          </cell>
          <cell r="F192">
            <v>39508</v>
          </cell>
          <cell r="G192" t="str">
            <v>S-0</v>
          </cell>
          <cell r="H192" t="str">
            <v>1152040705</v>
          </cell>
          <cell r="I192">
            <v>1580000</v>
          </cell>
          <cell r="J192">
            <v>32000</v>
          </cell>
          <cell r="K192">
            <v>300000</v>
          </cell>
          <cell r="M192">
            <v>30</v>
          </cell>
          <cell r="N192">
            <v>28</v>
          </cell>
          <cell r="O192">
            <v>198.5</v>
          </cell>
          <cell r="P192">
            <v>0</v>
          </cell>
          <cell r="Q192">
            <v>1580000</v>
          </cell>
          <cell r="R192">
            <v>896000</v>
          </cell>
          <cell r="S192">
            <v>1812890</v>
          </cell>
          <cell r="T192">
            <v>4288890</v>
          </cell>
          <cell r="V192">
            <v>110000</v>
          </cell>
          <cell r="W192">
            <v>4698890</v>
          </cell>
          <cell r="X192">
            <v>121660</v>
          </cell>
          <cell r="Y192">
            <v>4820550</v>
          </cell>
          <cell r="Z192">
            <v>108000</v>
          </cell>
          <cell r="AA192" t="str">
            <v>S-0</v>
          </cell>
          <cell r="AB192">
            <v>1320000</v>
          </cell>
          <cell r="AC192">
            <v>31600</v>
          </cell>
          <cell r="AD192">
            <v>40331400</v>
          </cell>
          <cell r="AE192">
            <v>2016570</v>
          </cell>
          <cell r="AF192">
            <v>0</v>
          </cell>
          <cell r="AG192">
            <v>0</v>
          </cell>
          <cell r="AI192">
            <v>168047</v>
          </cell>
          <cell r="AJ192">
            <v>31600</v>
          </cell>
          <cell r="AK192">
            <v>199647</v>
          </cell>
          <cell r="AL192">
            <v>4499200</v>
          </cell>
          <cell r="AM192">
            <v>430000</v>
          </cell>
          <cell r="AO192">
            <v>10000</v>
          </cell>
          <cell r="AU192">
            <v>0</v>
          </cell>
          <cell r="AV192">
            <v>440000</v>
          </cell>
          <cell r="AW192">
            <v>4059200</v>
          </cell>
        </row>
        <row r="193">
          <cell r="A193">
            <v>186</v>
          </cell>
          <cell r="B193" t="str">
            <v>SM2-KJA0260</v>
          </cell>
          <cell r="C193" t="str">
            <v>SUKRI PURWANTO</v>
          </cell>
          <cell r="D193" t="str">
            <v>Helper Sampling</v>
          </cell>
          <cell r="E193" t="str">
            <v>Quality Control</v>
          </cell>
          <cell r="F193">
            <v>39508</v>
          </cell>
          <cell r="G193" t="str">
            <v>M-0</v>
          </cell>
          <cell r="H193" t="str">
            <v>1152039979</v>
          </cell>
          <cell r="I193">
            <v>1580000</v>
          </cell>
          <cell r="J193">
            <v>32000</v>
          </cell>
          <cell r="K193">
            <v>300000</v>
          </cell>
          <cell r="M193">
            <v>27</v>
          </cell>
          <cell r="N193">
            <v>25</v>
          </cell>
          <cell r="O193">
            <v>196</v>
          </cell>
          <cell r="P193">
            <v>3</v>
          </cell>
          <cell r="Q193">
            <v>1390400</v>
          </cell>
          <cell r="R193">
            <v>800000</v>
          </cell>
          <cell r="S193">
            <v>1790058</v>
          </cell>
          <cell r="T193">
            <v>3980458</v>
          </cell>
          <cell r="V193">
            <v>0</v>
          </cell>
          <cell r="W193">
            <v>4280458</v>
          </cell>
          <cell r="X193">
            <v>121660</v>
          </cell>
          <cell r="Y193">
            <v>4402118</v>
          </cell>
          <cell r="Z193">
            <v>108000</v>
          </cell>
          <cell r="AA193" t="str">
            <v>M-0</v>
          </cell>
          <cell r="AB193">
            <v>1430000</v>
          </cell>
          <cell r="AC193">
            <v>31600</v>
          </cell>
          <cell r="AD193">
            <v>33990216</v>
          </cell>
          <cell r="AE193">
            <v>1699510.8</v>
          </cell>
          <cell r="AF193">
            <v>0</v>
          </cell>
          <cell r="AG193">
            <v>0</v>
          </cell>
          <cell r="AI193">
            <v>141625</v>
          </cell>
          <cell r="AJ193">
            <v>31600</v>
          </cell>
          <cell r="AK193">
            <v>173225</v>
          </cell>
          <cell r="AL193">
            <v>4107200</v>
          </cell>
          <cell r="AM193">
            <v>0</v>
          </cell>
          <cell r="AO193">
            <v>0</v>
          </cell>
          <cell r="AU193">
            <v>0</v>
          </cell>
          <cell r="AV193">
            <v>0</v>
          </cell>
          <cell r="AW193">
            <v>4107200</v>
          </cell>
        </row>
        <row r="194">
          <cell r="A194">
            <v>187</v>
          </cell>
          <cell r="B194" t="str">
            <v>SM1-KJA0031</v>
          </cell>
          <cell r="C194" t="str">
            <v>NUR SUSANTO</v>
          </cell>
          <cell r="D194" t="str">
            <v>Helper Sampling</v>
          </cell>
          <cell r="E194" t="str">
            <v>Quality Control</v>
          </cell>
          <cell r="F194">
            <v>39083</v>
          </cell>
          <cell r="G194" t="str">
            <v>M-1</v>
          </cell>
          <cell r="H194" t="str">
            <v>1152030793</v>
          </cell>
          <cell r="I194">
            <v>1580000</v>
          </cell>
          <cell r="J194">
            <v>32000</v>
          </cell>
          <cell r="K194">
            <v>300000</v>
          </cell>
          <cell r="M194">
            <v>30</v>
          </cell>
          <cell r="N194">
            <v>28</v>
          </cell>
          <cell r="O194">
            <v>190.5</v>
          </cell>
          <cell r="P194">
            <v>0</v>
          </cell>
          <cell r="Q194">
            <v>1580000</v>
          </cell>
          <cell r="R194">
            <v>896000</v>
          </cell>
          <cell r="S194">
            <v>1739827</v>
          </cell>
          <cell r="T194">
            <v>4215827</v>
          </cell>
          <cell r="V194">
            <v>0</v>
          </cell>
          <cell r="W194">
            <v>4515827</v>
          </cell>
          <cell r="X194">
            <v>121660</v>
          </cell>
          <cell r="Y194">
            <v>4637487</v>
          </cell>
          <cell r="Z194">
            <v>108000</v>
          </cell>
          <cell r="AA194" t="str">
            <v>M-1</v>
          </cell>
          <cell r="AB194">
            <v>1540000</v>
          </cell>
          <cell r="AC194">
            <v>31600</v>
          </cell>
          <cell r="AD194">
            <v>35494644</v>
          </cell>
          <cell r="AE194">
            <v>1774732.2000000002</v>
          </cell>
          <cell r="AF194">
            <v>0</v>
          </cell>
          <cell r="AG194">
            <v>0</v>
          </cell>
          <cell r="AI194">
            <v>147894</v>
          </cell>
          <cell r="AJ194">
            <v>31600</v>
          </cell>
          <cell r="AK194">
            <v>179494</v>
          </cell>
          <cell r="AL194">
            <v>4336300</v>
          </cell>
          <cell r="AM194">
            <v>0</v>
          </cell>
          <cell r="AO194">
            <v>0</v>
          </cell>
          <cell r="AU194">
            <v>0</v>
          </cell>
          <cell r="AV194">
            <v>0</v>
          </cell>
          <cell r="AW194">
            <v>4336300</v>
          </cell>
        </row>
        <row r="195">
          <cell r="A195">
            <v>188</v>
          </cell>
          <cell r="B195" t="str">
            <v>SM2-KJA0239</v>
          </cell>
          <cell r="C195" t="str">
            <v>JANDIANSYAH</v>
          </cell>
          <cell r="D195" t="str">
            <v>Helper Sampling</v>
          </cell>
          <cell r="E195" t="str">
            <v>Quality Control</v>
          </cell>
          <cell r="F195">
            <v>39508</v>
          </cell>
          <cell r="G195" t="str">
            <v>M-3</v>
          </cell>
          <cell r="H195" t="str">
            <v>1152043607</v>
          </cell>
          <cell r="I195">
            <v>1580000</v>
          </cell>
          <cell r="J195">
            <v>32000</v>
          </cell>
          <cell r="K195">
            <v>300000</v>
          </cell>
          <cell r="M195">
            <v>30</v>
          </cell>
          <cell r="N195">
            <v>29</v>
          </cell>
          <cell r="O195">
            <v>227.5</v>
          </cell>
          <cell r="P195">
            <v>0</v>
          </cell>
          <cell r="Q195">
            <v>1580000</v>
          </cell>
          <cell r="R195">
            <v>928000</v>
          </cell>
          <cell r="S195">
            <v>2077746</v>
          </cell>
          <cell r="T195">
            <v>4585746</v>
          </cell>
          <cell r="V195">
            <v>110000</v>
          </cell>
          <cell r="W195">
            <v>4995746</v>
          </cell>
          <cell r="X195">
            <v>121660</v>
          </cell>
          <cell r="Y195">
            <v>5117406</v>
          </cell>
          <cell r="Z195">
            <v>108000</v>
          </cell>
          <cell r="AA195" t="str">
            <v>M-3</v>
          </cell>
          <cell r="AB195">
            <v>1760000</v>
          </cell>
          <cell r="AC195">
            <v>31600</v>
          </cell>
          <cell r="AD195">
            <v>38613672</v>
          </cell>
          <cell r="AE195">
            <v>1930683.6</v>
          </cell>
          <cell r="AF195">
            <v>0</v>
          </cell>
          <cell r="AG195">
            <v>0</v>
          </cell>
          <cell r="AI195">
            <v>160890</v>
          </cell>
          <cell r="AJ195">
            <v>31600</v>
          </cell>
          <cell r="AK195">
            <v>192490</v>
          </cell>
          <cell r="AL195">
            <v>4803300</v>
          </cell>
          <cell r="AM195">
            <v>0</v>
          </cell>
          <cell r="AO195">
            <v>0</v>
          </cell>
          <cell r="AU195">
            <v>0</v>
          </cell>
          <cell r="AV195">
            <v>0</v>
          </cell>
          <cell r="AW195">
            <v>4803300</v>
          </cell>
        </row>
        <row r="196">
          <cell r="A196">
            <v>189</v>
          </cell>
          <cell r="B196" t="str">
            <v>SM2-KJA0240</v>
          </cell>
          <cell r="C196" t="str">
            <v>AAN SAPRIAN SAHUDI</v>
          </cell>
          <cell r="D196" t="str">
            <v>Helper Sampling</v>
          </cell>
          <cell r="E196" t="str">
            <v>Quality Control</v>
          </cell>
          <cell r="F196">
            <v>39508</v>
          </cell>
          <cell r="G196" t="str">
            <v>S-0</v>
          </cell>
          <cell r="H196" t="str">
            <v>1152040225</v>
          </cell>
          <cell r="I196">
            <v>1580000</v>
          </cell>
          <cell r="J196">
            <v>32000</v>
          </cell>
          <cell r="K196">
            <v>300000</v>
          </cell>
          <cell r="M196">
            <v>30</v>
          </cell>
          <cell r="N196">
            <v>18</v>
          </cell>
          <cell r="O196">
            <v>151.5</v>
          </cell>
          <cell r="P196">
            <v>0</v>
          </cell>
          <cell r="Q196">
            <v>1580000</v>
          </cell>
          <cell r="R196">
            <v>576000</v>
          </cell>
          <cell r="S196">
            <v>1383642</v>
          </cell>
          <cell r="T196">
            <v>3539642</v>
          </cell>
          <cell r="V196">
            <v>110000</v>
          </cell>
          <cell r="W196">
            <v>3949642</v>
          </cell>
          <cell r="X196">
            <v>121660</v>
          </cell>
          <cell r="Y196">
            <v>4071302</v>
          </cell>
          <cell r="Z196">
            <v>108000</v>
          </cell>
          <cell r="AA196" t="str">
            <v>S-0</v>
          </cell>
          <cell r="AB196">
            <v>1320000</v>
          </cell>
          <cell r="AC196">
            <v>31600</v>
          </cell>
          <cell r="AD196">
            <v>31340424</v>
          </cell>
          <cell r="AE196">
            <v>1567021.2000000002</v>
          </cell>
          <cell r="AF196">
            <v>0</v>
          </cell>
          <cell r="AG196">
            <v>0</v>
          </cell>
          <cell r="AI196">
            <v>130585</v>
          </cell>
          <cell r="AJ196">
            <v>31600</v>
          </cell>
          <cell r="AK196">
            <v>162185</v>
          </cell>
          <cell r="AL196">
            <v>3787500</v>
          </cell>
          <cell r="AM196">
            <v>0</v>
          </cell>
          <cell r="AO196">
            <v>0</v>
          </cell>
          <cell r="AU196">
            <v>0</v>
          </cell>
          <cell r="AV196">
            <v>0</v>
          </cell>
          <cell r="AW196">
            <v>3787500</v>
          </cell>
        </row>
        <row r="197">
          <cell r="A197">
            <v>190</v>
          </cell>
          <cell r="B197" t="str">
            <v>SM2-KJA0241</v>
          </cell>
          <cell r="C197" t="str">
            <v>ARIS SUPARDI</v>
          </cell>
          <cell r="D197" t="str">
            <v>Helper Sampling</v>
          </cell>
          <cell r="E197" t="str">
            <v>Quality Control</v>
          </cell>
          <cell r="F197">
            <v>39508</v>
          </cell>
          <cell r="G197" t="str">
            <v>S-0</v>
          </cell>
          <cell r="H197" t="str">
            <v>1152040217</v>
          </cell>
          <cell r="I197">
            <v>1580000</v>
          </cell>
          <cell r="J197">
            <v>32000</v>
          </cell>
          <cell r="K197">
            <v>300000</v>
          </cell>
          <cell r="M197">
            <v>30</v>
          </cell>
          <cell r="N197">
            <v>29</v>
          </cell>
          <cell r="O197">
            <v>211.5</v>
          </cell>
          <cell r="P197">
            <v>0</v>
          </cell>
          <cell r="Q197">
            <v>1580000</v>
          </cell>
          <cell r="R197">
            <v>928000</v>
          </cell>
          <cell r="S197">
            <v>1931618</v>
          </cell>
          <cell r="T197">
            <v>4439618</v>
          </cell>
          <cell r="V197">
            <v>110000</v>
          </cell>
          <cell r="W197">
            <v>4849618</v>
          </cell>
          <cell r="X197">
            <v>121660</v>
          </cell>
          <cell r="Y197">
            <v>4971278</v>
          </cell>
          <cell r="Z197">
            <v>108000</v>
          </cell>
          <cell r="AA197" t="str">
            <v>S-0</v>
          </cell>
          <cell r="AB197">
            <v>1320000</v>
          </cell>
          <cell r="AC197">
            <v>31600</v>
          </cell>
          <cell r="AD197">
            <v>42140136</v>
          </cell>
          <cell r="AE197">
            <v>2107006.8000000003</v>
          </cell>
          <cell r="AF197">
            <v>0</v>
          </cell>
          <cell r="AG197">
            <v>0</v>
          </cell>
          <cell r="AI197">
            <v>175583</v>
          </cell>
          <cell r="AJ197">
            <v>31600</v>
          </cell>
          <cell r="AK197">
            <v>207183</v>
          </cell>
          <cell r="AL197">
            <v>4642400</v>
          </cell>
          <cell r="AM197">
            <v>0</v>
          </cell>
          <cell r="AO197">
            <v>40000</v>
          </cell>
          <cell r="AU197">
            <v>0</v>
          </cell>
          <cell r="AV197">
            <v>40000</v>
          </cell>
          <cell r="AW197">
            <v>4602400</v>
          </cell>
        </row>
        <row r="198">
          <cell r="A198">
            <v>191</v>
          </cell>
          <cell r="B198" t="str">
            <v>SM2-KJA0243</v>
          </cell>
          <cell r="C198" t="str">
            <v>ANDY</v>
          </cell>
          <cell r="D198" t="str">
            <v>Helper Sampling</v>
          </cell>
          <cell r="E198" t="str">
            <v>Quality Control</v>
          </cell>
          <cell r="F198">
            <v>39508</v>
          </cell>
          <cell r="G198" t="str">
            <v>M-2</v>
          </cell>
          <cell r="H198" t="str">
            <v>1152040713</v>
          </cell>
          <cell r="I198">
            <v>1580000</v>
          </cell>
          <cell r="J198">
            <v>32000</v>
          </cell>
          <cell r="K198">
            <v>300000</v>
          </cell>
          <cell r="M198">
            <v>30</v>
          </cell>
          <cell r="N198">
            <v>27</v>
          </cell>
          <cell r="O198">
            <v>177.5</v>
          </cell>
          <cell r="P198">
            <v>0</v>
          </cell>
          <cell r="Q198">
            <v>1580000</v>
          </cell>
          <cell r="R198">
            <v>864000</v>
          </cell>
          <cell r="S198">
            <v>1621098</v>
          </cell>
          <cell r="T198">
            <v>4065098</v>
          </cell>
          <cell r="V198">
            <v>0</v>
          </cell>
          <cell r="W198">
            <v>4365098</v>
          </cell>
          <cell r="X198">
            <v>121660</v>
          </cell>
          <cell r="Y198">
            <v>4486758</v>
          </cell>
          <cell r="Z198">
            <v>108000</v>
          </cell>
          <cell r="AA198" t="str">
            <v>M-2</v>
          </cell>
          <cell r="AB198">
            <v>1650000</v>
          </cell>
          <cell r="AC198">
            <v>31600</v>
          </cell>
          <cell r="AD198">
            <v>32365896</v>
          </cell>
          <cell r="AE198">
            <v>1618294.8</v>
          </cell>
          <cell r="AF198">
            <v>0</v>
          </cell>
          <cell r="AG198">
            <v>0</v>
          </cell>
          <cell r="AI198">
            <v>134857</v>
          </cell>
          <cell r="AJ198">
            <v>31600</v>
          </cell>
          <cell r="AK198">
            <v>166457</v>
          </cell>
          <cell r="AL198">
            <v>4198600</v>
          </cell>
          <cell r="AM198">
            <v>0</v>
          </cell>
          <cell r="AO198">
            <v>26000</v>
          </cell>
          <cell r="AU198">
            <v>0</v>
          </cell>
          <cell r="AV198">
            <v>26000</v>
          </cell>
          <cell r="AW198">
            <v>4172600</v>
          </cell>
        </row>
        <row r="199">
          <cell r="A199">
            <v>192</v>
          </cell>
          <cell r="B199" t="str">
            <v>SM2-KJA0245</v>
          </cell>
          <cell r="C199" t="str">
            <v>ARIK YULIANTO</v>
          </cell>
          <cell r="D199" t="str">
            <v>Helper Sampling</v>
          </cell>
          <cell r="E199" t="str">
            <v>Quality Control</v>
          </cell>
          <cell r="F199">
            <v>39508</v>
          </cell>
          <cell r="G199" t="str">
            <v>M-1</v>
          </cell>
          <cell r="H199" t="str">
            <v>1152040233</v>
          </cell>
          <cell r="I199">
            <v>1580000</v>
          </cell>
          <cell r="J199">
            <v>32000</v>
          </cell>
          <cell r="K199">
            <v>300000</v>
          </cell>
          <cell r="M199">
            <v>29</v>
          </cell>
          <cell r="N199">
            <v>28</v>
          </cell>
          <cell r="O199">
            <v>224</v>
          </cell>
          <cell r="P199">
            <v>1</v>
          </cell>
          <cell r="Q199">
            <v>1516800</v>
          </cell>
          <cell r="R199">
            <v>896000</v>
          </cell>
          <cell r="S199">
            <v>2045780</v>
          </cell>
          <cell r="T199">
            <v>4458580</v>
          </cell>
          <cell r="U199">
            <v>900000</v>
          </cell>
          <cell r="V199">
            <v>110000</v>
          </cell>
          <cell r="W199">
            <v>5768580</v>
          </cell>
          <cell r="X199">
            <v>121660</v>
          </cell>
          <cell r="Y199">
            <v>5890240</v>
          </cell>
          <cell r="Z199">
            <v>108000</v>
          </cell>
          <cell r="AA199" t="str">
            <v>M-1</v>
          </cell>
          <cell r="AB199">
            <v>1540000</v>
          </cell>
          <cell r="AC199">
            <v>31600</v>
          </cell>
          <cell r="AD199">
            <v>50527680</v>
          </cell>
          <cell r="AE199">
            <v>2500000</v>
          </cell>
          <cell r="AF199">
            <v>79152</v>
          </cell>
          <cell r="AG199">
            <v>0</v>
          </cell>
          <cell r="AI199">
            <v>214929</v>
          </cell>
          <cell r="AJ199">
            <v>31600</v>
          </cell>
          <cell r="AK199">
            <v>246529</v>
          </cell>
          <cell r="AL199">
            <v>5522100</v>
          </cell>
          <cell r="AM199">
            <v>1508250</v>
          </cell>
          <cell r="AO199">
            <v>6000</v>
          </cell>
          <cell r="AU199">
            <v>0</v>
          </cell>
          <cell r="AV199">
            <v>1514250</v>
          </cell>
          <cell r="AW199">
            <v>4007900</v>
          </cell>
        </row>
        <row r="200">
          <cell r="A200">
            <v>193</v>
          </cell>
          <cell r="B200" t="str">
            <v>SM2-KJA0248</v>
          </cell>
          <cell r="C200" t="str">
            <v>RICHY SANDY</v>
          </cell>
          <cell r="D200" t="str">
            <v>Helper Sampling</v>
          </cell>
          <cell r="E200" t="str">
            <v>Quality Control</v>
          </cell>
          <cell r="F200">
            <v>39508</v>
          </cell>
          <cell r="G200" t="str">
            <v>M-1</v>
          </cell>
          <cell r="H200" t="str">
            <v>1152004695</v>
          </cell>
          <cell r="I200">
            <v>1580000</v>
          </cell>
          <cell r="J200">
            <v>32000</v>
          </cell>
          <cell r="K200">
            <v>300000</v>
          </cell>
          <cell r="M200">
            <v>30</v>
          </cell>
          <cell r="N200">
            <v>21</v>
          </cell>
          <cell r="O200">
            <v>144.5</v>
          </cell>
          <cell r="P200">
            <v>0</v>
          </cell>
          <cell r="Q200">
            <v>1580000</v>
          </cell>
          <cell r="R200">
            <v>672000</v>
          </cell>
          <cell r="S200">
            <v>1319711</v>
          </cell>
          <cell r="T200">
            <v>3571711</v>
          </cell>
          <cell r="V200">
            <v>0</v>
          </cell>
          <cell r="W200">
            <v>3871711</v>
          </cell>
          <cell r="X200">
            <v>121660</v>
          </cell>
          <cell r="Y200">
            <v>3993371</v>
          </cell>
          <cell r="Z200">
            <v>108000</v>
          </cell>
          <cell r="AA200" t="str">
            <v>M-1</v>
          </cell>
          <cell r="AB200">
            <v>1540000</v>
          </cell>
          <cell r="AC200">
            <v>31600</v>
          </cell>
          <cell r="AD200">
            <v>27765252</v>
          </cell>
          <cell r="AE200">
            <v>1388262.6</v>
          </cell>
          <cell r="AF200">
            <v>0</v>
          </cell>
          <cell r="AG200">
            <v>0</v>
          </cell>
          <cell r="AI200">
            <v>115688</v>
          </cell>
          <cell r="AJ200">
            <v>31600</v>
          </cell>
          <cell r="AK200">
            <v>147288</v>
          </cell>
          <cell r="AL200">
            <v>3724400</v>
          </cell>
          <cell r="AM200">
            <v>0</v>
          </cell>
          <cell r="AO200">
            <v>87000</v>
          </cell>
          <cell r="AU200">
            <v>0</v>
          </cell>
          <cell r="AV200">
            <v>87000</v>
          </cell>
          <cell r="AW200">
            <v>3637400</v>
          </cell>
        </row>
        <row r="201">
          <cell r="A201">
            <v>194</v>
          </cell>
          <cell r="B201" t="str">
            <v>SM2-KJA0246</v>
          </cell>
          <cell r="C201" t="str">
            <v>SABRANI</v>
          </cell>
          <cell r="D201" t="str">
            <v>Helper Sampling</v>
          </cell>
          <cell r="E201" t="str">
            <v>Quality Control</v>
          </cell>
          <cell r="F201">
            <v>39508</v>
          </cell>
          <cell r="G201" t="str">
            <v>M-1</v>
          </cell>
          <cell r="H201" t="str">
            <v>1152039961</v>
          </cell>
          <cell r="I201">
            <v>1580000</v>
          </cell>
          <cell r="J201">
            <v>32000</v>
          </cell>
          <cell r="K201">
            <v>300000</v>
          </cell>
          <cell r="M201">
            <v>27</v>
          </cell>
          <cell r="N201">
            <v>19</v>
          </cell>
          <cell r="O201">
            <v>143</v>
          </cell>
          <cell r="P201">
            <v>3</v>
          </cell>
          <cell r="Q201">
            <v>1390400</v>
          </cell>
          <cell r="R201">
            <v>608000</v>
          </cell>
          <cell r="S201">
            <v>1306012</v>
          </cell>
          <cell r="T201">
            <v>3304412</v>
          </cell>
          <cell r="V201">
            <v>110000</v>
          </cell>
          <cell r="W201">
            <v>3714412</v>
          </cell>
          <cell r="X201">
            <v>121660</v>
          </cell>
          <cell r="Y201">
            <v>3836072</v>
          </cell>
          <cell r="Z201">
            <v>108000</v>
          </cell>
          <cell r="AA201" t="str">
            <v>M-1</v>
          </cell>
          <cell r="AB201">
            <v>1540000</v>
          </cell>
          <cell r="AC201">
            <v>31600</v>
          </cell>
          <cell r="AD201">
            <v>25877664</v>
          </cell>
          <cell r="AE201">
            <v>1293883.2000000002</v>
          </cell>
          <cell r="AF201">
            <v>0</v>
          </cell>
          <cell r="AG201">
            <v>0</v>
          </cell>
          <cell r="AI201">
            <v>107823</v>
          </cell>
          <cell r="AJ201">
            <v>31600</v>
          </cell>
          <cell r="AK201">
            <v>139423</v>
          </cell>
          <cell r="AL201">
            <v>3575000</v>
          </cell>
          <cell r="AM201">
            <v>0</v>
          </cell>
          <cell r="AO201">
            <v>15000</v>
          </cell>
          <cell r="AU201">
            <v>0</v>
          </cell>
          <cell r="AV201">
            <v>15000</v>
          </cell>
          <cell r="AW201">
            <v>3560000</v>
          </cell>
        </row>
        <row r="202">
          <cell r="A202">
            <v>195</v>
          </cell>
          <cell r="B202" t="str">
            <v>SM2-KJA0515</v>
          </cell>
          <cell r="C202" t="str">
            <v>M. REJANI YANSYAH</v>
          </cell>
          <cell r="D202" t="str">
            <v>Helper Sampling</v>
          </cell>
          <cell r="E202" t="str">
            <v>Quality Control</v>
          </cell>
          <cell r="F202">
            <v>40626</v>
          </cell>
          <cell r="G202" t="str">
            <v>S-0</v>
          </cell>
          <cell r="H202" t="str">
            <v>1152074928</v>
          </cell>
          <cell r="I202">
            <v>1580000</v>
          </cell>
          <cell r="J202">
            <v>32000</v>
          </cell>
          <cell r="K202">
            <v>300000</v>
          </cell>
          <cell r="M202">
            <v>30</v>
          </cell>
          <cell r="N202">
            <v>28</v>
          </cell>
          <cell r="O202">
            <v>190.5</v>
          </cell>
          <cell r="P202">
            <v>0</v>
          </cell>
          <cell r="Q202">
            <v>1580000</v>
          </cell>
          <cell r="R202">
            <v>896000</v>
          </cell>
          <cell r="S202">
            <v>1739827</v>
          </cell>
          <cell r="T202">
            <v>4215827</v>
          </cell>
          <cell r="V202">
            <v>0</v>
          </cell>
          <cell r="W202">
            <v>4515827</v>
          </cell>
          <cell r="X202">
            <v>121660</v>
          </cell>
          <cell r="Y202">
            <v>4637487</v>
          </cell>
          <cell r="Z202">
            <v>108000</v>
          </cell>
          <cell r="AA202" t="str">
            <v>S-0</v>
          </cell>
          <cell r="AB202">
            <v>1320000</v>
          </cell>
          <cell r="AC202">
            <v>31600</v>
          </cell>
          <cell r="AD202">
            <v>38134644</v>
          </cell>
          <cell r="AE202">
            <v>1906732.2000000002</v>
          </cell>
          <cell r="AF202">
            <v>0</v>
          </cell>
          <cell r="AG202">
            <v>0</v>
          </cell>
          <cell r="AI202">
            <v>158894</v>
          </cell>
          <cell r="AJ202">
            <v>31600</v>
          </cell>
          <cell r="AK202">
            <v>190494</v>
          </cell>
          <cell r="AL202">
            <v>4325300</v>
          </cell>
          <cell r="AM202">
            <v>0</v>
          </cell>
          <cell r="AO202">
            <v>64000</v>
          </cell>
          <cell r="AU202">
            <v>0</v>
          </cell>
          <cell r="AV202">
            <v>64000</v>
          </cell>
          <cell r="AW202">
            <v>4261300</v>
          </cell>
        </row>
        <row r="203">
          <cell r="A203">
            <v>196</v>
          </cell>
          <cell r="B203" t="str">
            <v>SM2-KJA0432</v>
          </cell>
          <cell r="C203" t="str">
            <v>EDY KARTINI YADI</v>
          </cell>
          <cell r="D203" t="str">
            <v>Helper Handpicking</v>
          </cell>
          <cell r="E203" t="str">
            <v>Quality Control</v>
          </cell>
          <cell r="F203">
            <v>39997</v>
          </cell>
          <cell r="G203" t="str">
            <v>S-0</v>
          </cell>
          <cell r="H203" t="str">
            <v>1152052860</v>
          </cell>
          <cell r="I203">
            <v>1580000</v>
          </cell>
          <cell r="J203">
            <v>32000</v>
          </cell>
          <cell r="M203">
            <v>30</v>
          </cell>
          <cell r="N203">
            <v>28</v>
          </cell>
          <cell r="O203">
            <v>136.5</v>
          </cell>
          <cell r="P203">
            <v>0</v>
          </cell>
          <cell r="Q203">
            <v>1580000</v>
          </cell>
          <cell r="R203">
            <v>896000</v>
          </cell>
          <cell r="S203">
            <v>1246647</v>
          </cell>
          <cell r="T203">
            <v>3722647</v>
          </cell>
          <cell r="V203">
            <v>0</v>
          </cell>
          <cell r="W203">
            <v>3722647</v>
          </cell>
          <cell r="X203">
            <v>121660</v>
          </cell>
          <cell r="Y203">
            <v>3844307</v>
          </cell>
          <cell r="Z203">
            <v>108000</v>
          </cell>
          <cell r="AA203" t="str">
            <v>S-0</v>
          </cell>
          <cell r="AB203">
            <v>1320000</v>
          </cell>
          <cell r="AC203">
            <v>31600</v>
          </cell>
          <cell r="AD203">
            <v>28616484</v>
          </cell>
          <cell r="AE203">
            <v>1430824.2000000002</v>
          </cell>
          <cell r="AF203">
            <v>0</v>
          </cell>
          <cell r="AG203">
            <v>0</v>
          </cell>
          <cell r="AI203">
            <v>119235</v>
          </cell>
          <cell r="AJ203">
            <v>31600</v>
          </cell>
          <cell r="AK203">
            <v>150835</v>
          </cell>
          <cell r="AL203">
            <v>3571800</v>
          </cell>
          <cell r="AM203">
            <v>797000</v>
          </cell>
          <cell r="AO203">
            <v>0</v>
          </cell>
          <cell r="AU203">
            <v>0</v>
          </cell>
          <cell r="AV203">
            <v>797000</v>
          </cell>
          <cell r="AW203">
            <v>2774800</v>
          </cell>
        </row>
        <row r="204">
          <cell r="A204">
            <v>197</v>
          </cell>
          <cell r="B204" t="str">
            <v>SM2-KJA0433</v>
          </cell>
          <cell r="C204" t="str">
            <v>DARMAJI</v>
          </cell>
          <cell r="D204" t="str">
            <v>Helper Handpicking</v>
          </cell>
          <cell r="E204" t="str">
            <v>Quality Control</v>
          </cell>
          <cell r="F204">
            <v>39997</v>
          </cell>
          <cell r="G204" t="str">
            <v>M-1</v>
          </cell>
          <cell r="H204" t="str">
            <v>1152052622</v>
          </cell>
          <cell r="I204">
            <v>1580000</v>
          </cell>
          <cell r="J204">
            <v>32000</v>
          </cell>
          <cell r="M204">
            <v>29</v>
          </cell>
          <cell r="N204">
            <v>28</v>
          </cell>
          <cell r="O204">
            <v>153</v>
          </cell>
          <cell r="P204">
            <v>1</v>
          </cell>
          <cell r="Q204">
            <v>1516800</v>
          </cell>
          <cell r="R204">
            <v>896000</v>
          </cell>
          <cell r="S204">
            <v>1397341</v>
          </cell>
          <cell r="T204">
            <v>3810141</v>
          </cell>
          <cell r="V204">
            <v>110000</v>
          </cell>
          <cell r="W204">
            <v>3920141</v>
          </cell>
          <cell r="X204">
            <v>121660</v>
          </cell>
          <cell r="Y204">
            <v>4041801</v>
          </cell>
          <cell r="Z204">
            <v>108000</v>
          </cell>
          <cell r="AA204" t="str">
            <v>M-1</v>
          </cell>
          <cell r="AB204">
            <v>1540000</v>
          </cell>
          <cell r="AC204">
            <v>31600</v>
          </cell>
          <cell r="AD204">
            <v>28346412</v>
          </cell>
          <cell r="AE204">
            <v>1417320.6</v>
          </cell>
          <cell r="AF204">
            <v>0</v>
          </cell>
          <cell r="AG204">
            <v>0</v>
          </cell>
          <cell r="AI204">
            <v>118110</v>
          </cell>
          <cell r="AJ204">
            <v>31600</v>
          </cell>
          <cell r="AK204">
            <v>149710</v>
          </cell>
          <cell r="AL204">
            <v>3770400</v>
          </cell>
          <cell r="AM204">
            <v>0</v>
          </cell>
          <cell r="AO204">
            <v>0</v>
          </cell>
          <cell r="AU204">
            <v>0</v>
          </cell>
          <cell r="AV204">
            <v>0</v>
          </cell>
          <cell r="AW204">
            <v>3770400</v>
          </cell>
        </row>
        <row r="205">
          <cell r="A205">
            <v>198</v>
          </cell>
          <cell r="B205" t="str">
            <v>SM2-KJA0454</v>
          </cell>
          <cell r="C205" t="str">
            <v>ANWAR</v>
          </cell>
          <cell r="D205" t="str">
            <v>Helper Handpicking</v>
          </cell>
          <cell r="E205" t="str">
            <v>Quality Control</v>
          </cell>
          <cell r="F205">
            <v>40210</v>
          </cell>
          <cell r="G205" t="str">
            <v>S-0</v>
          </cell>
          <cell r="H205" t="str">
            <v>1152063942</v>
          </cell>
          <cell r="I205">
            <v>1580000</v>
          </cell>
          <cell r="J205">
            <v>32000</v>
          </cell>
          <cell r="M205">
            <v>30</v>
          </cell>
          <cell r="N205">
            <v>29</v>
          </cell>
          <cell r="O205">
            <v>151</v>
          </cell>
          <cell r="P205">
            <v>0</v>
          </cell>
          <cell r="Q205">
            <v>1580000</v>
          </cell>
          <cell r="R205">
            <v>928000</v>
          </cell>
          <cell r="S205">
            <v>1379075</v>
          </cell>
          <cell r="T205">
            <v>3887075</v>
          </cell>
          <cell r="V205">
            <v>110000</v>
          </cell>
          <cell r="W205">
            <v>3997075</v>
          </cell>
          <cell r="X205">
            <v>121660</v>
          </cell>
          <cell r="Y205">
            <v>4118735</v>
          </cell>
          <cell r="Z205">
            <v>108000</v>
          </cell>
          <cell r="AA205" t="str">
            <v>S-0</v>
          </cell>
          <cell r="AB205">
            <v>1320000</v>
          </cell>
          <cell r="AC205">
            <v>31600</v>
          </cell>
          <cell r="AD205">
            <v>31909620</v>
          </cell>
          <cell r="AE205">
            <v>1595481</v>
          </cell>
          <cell r="AF205">
            <v>0</v>
          </cell>
          <cell r="AG205">
            <v>0</v>
          </cell>
          <cell r="AI205">
            <v>132956</v>
          </cell>
          <cell r="AJ205">
            <v>31600</v>
          </cell>
          <cell r="AK205">
            <v>164556</v>
          </cell>
          <cell r="AL205">
            <v>3832500</v>
          </cell>
          <cell r="AM205">
            <v>0</v>
          </cell>
          <cell r="AO205">
            <v>0</v>
          </cell>
          <cell r="AU205">
            <v>0</v>
          </cell>
          <cell r="AV205">
            <v>0</v>
          </cell>
          <cell r="AW205">
            <v>3832500</v>
          </cell>
        </row>
        <row r="206">
          <cell r="A206">
            <v>199</v>
          </cell>
          <cell r="B206" t="str">
            <v>SM2-KJA0455</v>
          </cell>
          <cell r="C206" t="str">
            <v>AHMAD YANI</v>
          </cell>
          <cell r="D206" t="str">
            <v>Helper Handpicking</v>
          </cell>
          <cell r="E206" t="str">
            <v>Quality Control</v>
          </cell>
          <cell r="F206">
            <v>40210</v>
          </cell>
          <cell r="G206" t="str">
            <v>M-1</v>
          </cell>
          <cell r="H206" t="str">
            <v>1152066194</v>
          </cell>
          <cell r="I206">
            <v>1580000</v>
          </cell>
          <cell r="J206">
            <v>32000</v>
          </cell>
          <cell r="M206">
            <v>30</v>
          </cell>
          <cell r="N206">
            <v>28</v>
          </cell>
          <cell r="O206">
            <v>164</v>
          </cell>
          <cell r="P206">
            <v>0</v>
          </cell>
          <cell r="Q206">
            <v>1580000</v>
          </cell>
          <cell r="R206">
            <v>896000</v>
          </cell>
          <cell r="S206">
            <v>1497803</v>
          </cell>
          <cell r="T206">
            <v>3973803</v>
          </cell>
          <cell r="V206">
            <v>110000</v>
          </cell>
          <cell r="W206">
            <v>4083803</v>
          </cell>
          <cell r="X206">
            <v>121660</v>
          </cell>
          <cell r="Y206">
            <v>4205463</v>
          </cell>
          <cell r="Z206">
            <v>108000</v>
          </cell>
          <cell r="AA206" t="str">
            <v>M-1</v>
          </cell>
          <cell r="AB206">
            <v>1540000</v>
          </cell>
          <cell r="AC206">
            <v>31600</v>
          </cell>
          <cell r="AD206">
            <v>30310356</v>
          </cell>
          <cell r="AE206">
            <v>1515517.8</v>
          </cell>
          <cell r="AF206">
            <v>0</v>
          </cell>
          <cell r="AG206">
            <v>0</v>
          </cell>
          <cell r="AI206">
            <v>126293</v>
          </cell>
          <cell r="AJ206">
            <v>31600</v>
          </cell>
          <cell r="AK206">
            <v>157893</v>
          </cell>
          <cell r="AL206">
            <v>3925900</v>
          </cell>
          <cell r="AM206">
            <v>0</v>
          </cell>
          <cell r="AO206">
            <v>0</v>
          </cell>
          <cell r="AU206">
            <v>0</v>
          </cell>
          <cell r="AV206">
            <v>0</v>
          </cell>
          <cell r="AW206">
            <v>3925900</v>
          </cell>
        </row>
        <row r="207">
          <cell r="A207">
            <v>200</v>
          </cell>
          <cell r="B207" t="str">
            <v>SM2-KJA0456</v>
          </cell>
          <cell r="C207" t="str">
            <v>HERLIANSYAH</v>
          </cell>
          <cell r="D207" t="str">
            <v>Helper Handpicking</v>
          </cell>
          <cell r="E207" t="str">
            <v>Quality Control</v>
          </cell>
          <cell r="F207">
            <v>40210</v>
          </cell>
          <cell r="G207" t="str">
            <v>S-0</v>
          </cell>
          <cell r="H207" t="str">
            <v>1152066224</v>
          </cell>
          <cell r="I207">
            <v>1580000</v>
          </cell>
          <cell r="J207">
            <v>32000</v>
          </cell>
          <cell r="M207">
            <v>29</v>
          </cell>
          <cell r="N207">
            <v>28</v>
          </cell>
          <cell r="O207">
            <v>134</v>
          </cell>
          <cell r="P207">
            <v>1</v>
          </cell>
          <cell r="Q207">
            <v>1516800</v>
          </cell>
          <cell r="R207">
            <v>896000</v>
          </cell>
          <cell r="S207">
            <v>1223815</v>
          </cell>
          <cell r="T207">
            <v>3636615</v>
          </cell>
          <cell r="V207">
            <v>0</v>
          </cell>
          <cell r="W207">
            <v>3636615</v>
          </cell>
          <cell r="X207">
            <v>121660</v>
          </cell>
          <cell r="Y207">
            <v>3758275</v>
          </cell>
          <cell r="Z207">
            <v>108000</v>
          </cell>
          <cell r="AA207" t="str">
            <v>S-0</v>
          </cell>
          <cell r="AB207">
            <v>1320000</v>
          </cell>
          <cell r="AC207">
            <v>31600</v>
          </cell>
          <cell r="AD207">
            <v>27584100</v>
          </cell>
          <cell r="AE207">
            <v>1379205</v>
          </cell>
          <cell r="AF207">
            <v>0</v>
          </cell>
          <cell r="AG207">
            <v>0</v>
          </cell>
          <cell r="AI207">
            <v>114933</v>
          </cell>
          <cell r="AJ207">
            <v>31600</v>
          </cell>
          <cell r="AK207">
            <v>146533</v>
          </cell>
          <cell r="AL207">
            <v>3490100</v>
          </cell>
          <cell r="AM207">
            <v>0</v>
          </cell>
          <cell r="AO207">
            <v>0</v>
          </cell>
          <cell r="AU207">
            <v>0</v>
          </cell>
          <cell r="AV207">
            <v>0</v>
          </cell>
          <cell r="AW207">
            <v>3490100</v>
          </cell>
        </row>
        <row r="208">
          <cell r="A208">
            <v>201</v>
          </cell>
          <cell r="B208" t="str">
            <v>SM2-KJA0457</v>
          </cell>
          <cell r="C208" t="str">
            <v>IMAM FALAH</v>
          </cell>
          <cell r="D208" t="str">
            <v>Helper Handpicking</v>
          </cell>
          <cell r="E208" t="str">
            <v>Quality Control</v>
          </cell>
          <cell r="F208">
            <v>40210</v>
          </cell>
          <cell r="G208" t="str">
            <v>S-0</v>
          </cell>
          <cell r="H208" t="str">
            <v>1152062547</v>
          </cell>
          <cell r="I208">
            <v>1580000</v>
          </cell>
          <cell r="J208">
            <v>32000</v>
          </cell>
          <cell r="M208">
            <v>29</v>
          </cell>
          <cell r="N208">
            <v>28</v>
          </cell>
          <cell r="O208">
            <v>132</v>
          </cell>
          <cell r="P208">
            <v>1</v>
          </cell>
          <cell r="Q208">
            <v>1516800</v>
          </cell>
          <cell r="R208">
            <v>896000</v>
          </cell>
          <cell r="S208">
            <v>1205549</v>
          </cell>
          <cell r="T208">
            <v>3618349</v>
          </cell>
          <cell r="V208">
            <v>0</v>
          </cell>
          <cell r="W208">
            <v>3618349</v>
          </cell>
          <cell r="X208">
            <v>121660</v>
          </cell>
          <cell r="Y208">
            <v>3740009</v>
          </cell>
          <cell r="Z208">
            <v>108000</v>
          </cell>
          <cell r="AA208" t="str">
            <v>S-0</v>
          </cell>
          <cell r="AB208">
            <v>1320000</v>
          </cell>
          <cell r="AC208">
            <v>31600</v>
          </cell>
          <cell r="AD208">
            <v>27364908</v>
          </cell>
          <cell r="AE208">
            <v>1368245.4000000001</v>
          </cell>
          <cell r="AF208">
            <v>0</v>
          </cell>
          <cell r="AG208">
            <v>0</v>
          </cell>
          <cell r="AI208">
            <v>114020</v>
          </cell>
          <cell r="AJ208">
            <v>31600</v>
          </cell>
          <cell r="AK208">
            <v>145620</v>
          </cell>
          <cell r="AL208">
            <v>3472700</v>
          </cell>
          <cell r="AM208">
            <v>0</v>
          </cell>
          <cell r="AO208">
            <v>0</v>
          </cell>
          <cell r="AU208">
            <v>0</v>
          </cell>
          <cell r="AV208">
            <v>0</v>
          </cell>
          <cell r="AW208">
            <v>3472700</v>
          </cell>
        </row>
        <row r="209">
          <cell r="A209">
            <v>202</v>
          </cell>
          <cell r="B209" t="str">
            <v>SM2-KJA0458</v>
          </cell>
          <cell r="C209" t="str">
            <v>TAUFIK HADI</v>
          </cell>
          <cell r="D209" t="str">
            <v>Helper Handpicking</v>
          </cell>
          <cell r="E209" t="str">
            <v>Quality Control</v>
          </cell>
          <cell r="F209">
            <v>40210</v>
          </cell>
          <cell r="G209" t="str">
            <v>S-0</v>
          </cell>
          <cell r="H209" t="str">
            <v>1152066259</v>
          </cell>
          <cell r="I209">
            <v>1580000</v>
          </cell>
          <cell r="J209">
            <v>32000</v>
          </cell>
          <cell r="M209">
            <v>30</v>
          </cell>
          <cell r="N209">
            <v>29</v>
          </cell>
          <cell r="O209">
            <v>304.5</v>
          </cell>
          <cell r="P209">
            <v>0</v>
          </cell>
          <cell r="Q209">
            <v>1580000</v>
          </cell>
          <cell r="R209">
            <v>928000</v>
          </cell>
          <cell r="S209">
            <v>2780983</v>
          </cell>
          <cell r="T209">
            <v>5288983</v>
          </cell>
          <cell r="V209">
            <v>0</v>
          </cell>
          <cell r="W209">
            <v>5288983</v>
          </cell>
          <cell r="X209">
            <v>121660</v>
          </cell>
          <cell r="Y209">
            <v>5410643</v>
          </cell>
          <cell r="Z209">
            <v>108000</v>
          </cell>
          <cell r="AA209" t="str">
            <v>S-0</v>
          </cell>
          <cell r="AB209">
            <v>1320000</v>
          </cell>
          <cell r="AC209">
            <v>31600</v>
          </cell>
          <cell r="AD209">
            <v>47412516</v>
          </cell>
          <cell r="AE209">
            <v>2370625.8000000003</v>
          </cell>
          <cell r="AF209">
            <v>0</v>
          </cell>
          <cell r="AG209">
            <v>0</v>
          </cell>
          <cell r="AI209">
            <v>197552</v>
          </cell>
          <cell r="AJ209">
            <v>31600</v>
          </cell>
          <cell r="AK209">
            <v>229152</v>
          </cell>
          <cell r="AL209">
            <v>5059800</v>
          </cell>
          <cell r="AM209">
            <v>0</v>
          </cell>
          <cell r="AO209">
            <v>0</v>
          </cell>
          <cell r="AU209">
            <v>0</v>
          </cell>
          <cell r="AV209">
            <v>0</v>
          </cell>
          <cell r="AW209">
            <v>5059800</v>
          </cell>
        </row>
        <row r="210">
          <cell r="A210">
            <v>203</v>
          </cell>
          <cell r="B210" t="str">
            <v>SM2-KJA0459</v>
          </cell>
          <cell r="C210" t="str">
            <v>SURAHMAN</v>
          </cell>
          <cell r="D210" t="str">
            <v>Helper Handpicking</v>
          </cell>
          <cell r="E210" t="str">
            <v>Quality Control</v>
          </cell>
          <cell r="F210">
            <v>40210</v>
          </cell>
          <cell r="G210" t="str">
            <v>M-2</v>
          </cell>
          <cell r="H210" t="str">
            <v>1152066160</v>
          </cell>
          <cell r="I210">
            <v>1580000</v>
          </cell>
          <cell r="J210">
            <v>32000</v>
          </cell>
          <cell r="M210">
            <v>30</v>
          </cell>
          <cell r="N210">
            <v>22</v>
          </cell>
          <cell r="O210">
            <v>107</v>
          </cell>
          <cell r="P210">
            <v>0</v>
          </cell>
          <cell r="Q210">
            <v>1580000</v>
          </cell>
          <cell r="R210">
            <v>704000</v>
          </cell>
          <cell r="S210">
            <v>977225</v>
          </cell>
          <cell r="T210">
            <v>3261225</v>
          </cell>
          <cell r="U210">
            <v>40000</v>
          </cell>
          <cell r="V210">
            <v>0</v>
          </cell>
          <cell r="W210">
            <v>3301225</v>
          </cell>
          <cell r="X210">
            <v>121660</v>
          </cell>
          <cell r="Y210">
            <v>3422885</v>
          </cell>
          <cell r="Z210">
            <v>108000</v>
          </cell>
          <cell r="AA210" t="str">
            <v>M-2</v>
          </cell>
          <cell r="AB210">
            <v>1650000</v>
          </cell>
          <cell r="AC210">
            <v>31600</v>
          </cell>
          <cell r="AD210">
            <v>19599420</v>
          </cell>
          <cell r="AE210">
            <v>979971</v>
          </cell>
          <cell r="AF210">
            <v>0</v>
          </cell>
          <cell r="AG210">
            <v>0</v>
          </cell>
          <cell r="AI210">
            <v>81664</v>
          </cell>
          <cell r="AJ210">
            <v>31600</v>
          </cell>
          <cell r="AK210">
            <v>113264</v>
          </cell>
          <cell r="AL210">
            <v>3188000</v>
          </cell>
          <cell r="AM210">
            <v>0</v>
          </cell>
          <cell r="AO210">
            <v>0</v>
          </cell>
          <cell r="AU210">
            <v>0</v>
          </cell>
          <cell r="AV210">
            <v>0</v>
          </cell>
          <cell r="AW210">
            <v>3188000</v>
          </cell>
        </row>
        <row r="211">
          <cell r="A211">
            <v>204</v>
          </cell>
          <cell r="B211" t="str">
            <v>SM2-KJA0261</v>
          </cell>
          <cell r="C211" t="str">
            <v>MUHAMMAD SYAHRIANDY</v>
          </cell>
          <cell r="D211" t="str">
            <v>Office Clerk</v>
          </cell>
          <cell r="E211" t="str">
            <v>Quality Control</v>
          </cell>
          <cell r="F211">
            <v>39508</v>
          </cell>
          <cell r="G211" t="str">
            <v>M-2</v>
          </cell>
          <cell r="H211" t="str">
            <v>1152039995</v>
          </cell>
          <cell r="I211">
            <v>1880000</v>
          </cell>
          <cell r="J211">
            <v>32000</v>
          </cell>
          <cell r="M211">
            <v>30</v>
          </cell>
          <cell r="N211">
            <v>25</v>
          </cell>
          <cell r="O211">
            <v>132</v>
          </cell>
          <cell r="P211">
            <v>0</v>
          </cell>
          <cell r="Q211">
            <v>1880000</v>
          </cell>
          <cell r="R211">
            <v>800000</v>
          </cell>
          <cell r="S211">
            <v>1434451</v>
          </cell>
          <cell r="T211">
            <v>4114451</v>
          </cell>
          <cell r="U211">
            <v>285000</v>
          </cell>
          <cell r="V211">
            <v>0</v>
          </cell>
          <cell r="W211">
            <v>4399451</v>
          </cell>
          <cell r="X211">
            <v>144760</v>
          </cell>
          <cell r="Y211">
            <v>4544211</v>
          </cell>
          <cell r="Z211">
            <v>108000</v>
          </cell>
          <cell r="AA211" t="str">
            <v>M-2</v>
          </cell>
          <cell r="AB211">
            <v>1650000</v>
          </cell>
          <cell r="AC211">
            <v>37600</v>
          </cell>
          <cell r="AD211">
            <v>32983332</v>
          </cell>
          <cell r="AE211">
            <v>1649166.6</v>
          </cell>
          <cell r="AF211">
            <v>0</v>
          </cell>
          <cell r="AG211">
            <v>0</v>
          </cell>
          <cell r="AI211">
            <v>137430</v>
          </cell>
          <cell r="AJ211">
            <v>37600</v>
          </cell>
          <cell r="AK211">
            <v>175030</v>
          </cell>
          <cell r="AL211">
            <v>4224400</v>
          </cell>
          <cell r="AM211">
            <v>0</v>
          </cell>
          <cell r="AO211">
            <v>0</v>
          </cell>
          <cell r="AU211">
            <v>0</v>
          </cell>
          <cell r="AV211">
            <v>0</v>
          </cell>
          <cell r="AW211">
            <v>4224400</v>
          </cell>
        </row>
        <row r="212">
          <cell r="A212">
            <v>205</v>
          </cell>
          <cell r="B212" t="str">
            <v>SM2-KJA0453</v>
          </cell>
          <cell r="C212" t="str">
            <v>YAYAT JULIA PARAMITA</v>
          </cell>
          <cell r="D212" t="str">
            <v>Office Clerk</v>
          </cell>
          <cell r="E212" t="str">
            <v>Quality Control</v>
          </cell>
          <cell r="F212">
            <v>40182</v>
          </cell>
          <cell r="G212" t="str">
            <v>S-0</v>
          </cell>
          <cell r="H212" t="str">
            <v>1152063918</v>
          </cell>
          <cell r="I212">
            <v>1580000</v>
          </cell>
          <cell r="J212">
            <v>32000</v>
          </cell>
          <cell r="M212">
            <v>30</v>
          </cell>
          <cell r="N212">
            <v>25</v>
          </cell>
          <cell r="O212">
            <v>104.5</v>
          </cell>
          <cell r="P212">
            <v>0</v>
          </cell>
          <cell r="Q212">
            <v>1580000</v>
          </cell>
          <cell r="R212">
            <v>800000</v>
          </cell>
          <cell r="S212">
            <v>954393</v>
          </cell>
          <cell r="T212">
            <v>3334393</v>
          </cell>
          <cell r="V212">
            <v>0</v>
          </cell>
          <cell r="W212">
            <v>3334393</v>
          </cell>
          <cell r="X212">
            <v>121660</v>
          </cell>
          <cell r="Y212">
            <v>3456053</v>
          </cell>
          <cell r="Z212">
            <v>108000</v>
          </cell>
          <cell r="AA212" t="str">
            <v>S-0</v>
          </cell>
          <cell r="AB212">
            <v>1320000</v>
          </cell>
          <cell r="AC212">
            <v>31600</v>
          </cell>
          <cell r="AD212">
            <v>23957436</v>
          </cell>
          <cell r="AE212">
            <v>1197871.8</v>
          </cell>
          <cell r="AF212">
            <v>0</v>
          </cell>
          <cell r="AG212">
            <v>0</v>
          </cell>
          <cell r="AI212">
            <v>99822</v>
          </cell>
          <cell r="AJ212">
            <v>31600</v>
          </cell>
          <cell r="AK212">
            <v>131422</v>
          </cell>
          <cell r="AL212">
            <v>3203000</v>
          </cell>
          <cell r="AM212">
            <v>0</v>
          </cell>
          <cell r="AO212">
            <v>0</v>
          </cell>
          <cell r="AU212">
            <v>0</v>
          </cell>
          <cell r="AV212">
            <v>0</v>
          </cell>
          <cell r="AW212">
            <v>3203000</v>
          </cell>
        </row>
        <row r="213">
          <cell r="A213">
            <v>206</v>
          </cell>
          <cell r="B213" t="str">
            <v>SM2-KJA0077</v>
          </cell>
          <cell r="C213" t="str">
            <v>HARUN DAENG MARALA</v>
          </cell>
          <cell r="D213" t="str">
            <v>Driver</v>
          </cell>
          <cell r="E213" t="str">
            <v>Quality Control</v>
          </cell>
          <cell r="F213">
            <v>39083</v>
          </cell>
          <cell r="G213" t="str">
            <v>M-3</v>
          </cell>
          <cell r="H213" t="str">
            <v>1152030980</v>
          </cell>
          <cell r="I213">
            <v>1730000</v>
          </cell>
          <cell r="J213">
            <v>32000</v>
          </cell>
          <cell r="M213">
            <v>30</v>
          </cell>
          <cell r="N213">
            <v>29</v>
          </cell>
          <cell r="O213">
            <v>215</v>
          </cell>
          <cell r="P213">
            <v>0</v>
          </cell>
          <cell r="Q213">
            <v>1730000</v>
          </cell>
          <cell r="R213">
            <v>928000</v>
          </cell>
          <cell r="S213">
            <v>2150000</v>
          </cell>
          <cell r="T213">
            <v>4808000</v>
          </cell>
          <cell r="V213">
            <v>110000</v>
          </cell>
          <cell r="W213">
            <v>4918000</v>
          </cell>
          <cell r="X213">
            <v>133210</v>
          </cell>
          <cell r="Y213">
            <v>5051210</v>
          </cell>
          <cell r="Z213">
            <v>108000</v>
          </cell>
          <cell r="AA213" t="str">
            <v>M-3</v>
          </cell>
          <cell r="AB213">
            <v>1760000</v>
          </cell>
          <cell r="AC213">
            <v>34600</v>
          </cell>
          <cell r="AD213">
            <v>37783320</v>
          </cell>
          <cell r="AE213">
            <v>1889166</v>
          </cell>
          <cell r="AF213">
            <v>0</v>
          </cell>
          <cell r="AG213">
            <v>0</v>
          </cell>
          <cell r="AI213">
            <v>157430</v>
          </cell>
          <cell r="AJ213">
            <v>34600</v>
          </cell>
          <cell r="AK213">
            <v>192030</v>
          </cell>
          <cell r="AL213">
            <v>4726000</v>
          </cell>
          <cell r="AM213">
            <v>900000</v>
          </cell>
          <cell r="AO213">
            <v>272000</v>
          </cell>
          <cell r="AU213">
            <v>0</v>
          </cell>
          <cell r="AV213">
            <v>1172000</v>
          </cell>
          <cell r="AW213">
            <v>3554000</v>
          </cell>
        </row>
        <row r="214">
          <cell r="A214">
            <v>207</v>
          </cell>
          <cell r="B214" t="str">
            <v>SM2-KJA0439</v>
          </cell>
          <cell r="C214" t="str">
            <v>AHMAD SAIHAN</v>
          </cell>
          <cell r="D214" t="str">
            <v>Opt. FT (C)</v>
          </cell>
          <cell r="E214" t="str">
            <v>Support &amp; Logistic</v>
          </cell>
          <cell r="F214">
            <v>40068</v>
          </cell>
          <cell r="G214" t="str">
            <v>M-1</v>
          </cell>
          <cell r="H214" t="str">
            <v>1152039880</v>
          </cell>
          <cell r="I214">
            <v>2180000</v>
          </cell>
          <cell r="J214">
            <v>32000</v>
          </cell>
          <cell r="K214">
            <v>300000</v>
          </cell>
          <cell r="M214">
            <v>30</v>
          </cell>
          <cell r="N214">
            <v>28</v>
          </cell>
          <cell r="O214">
            <v>186.5</v>
          </cell>
          <cell r="P214">
            <v>0</v>
          </cell>
          <cell r="Q214">
            <v>2180000</v>
          </cell>
          <cell r="R214">
            <v>896000</v>
          </cell>
          <cell r="S214">
            <v>2350116</v>
          </cell>
          <cell r="T214">
            <v>5426116</v>
          </cell>
          <cell r="V214">
            <v>110000</v>
          </cell>
          <cell r="W214">
            <v>5836116</v>
          </cell>
          <cell r="X214">
            <v>167860</v>
          </cell>
          <cell r="Y214">
            <v>6003976</v>
          </cell>
          <cell r="Z214">
            <v>108000</v>
          </cell>
          <cell r="AA214" t="str">
            <v>M-1</v>
          </cell>
          <cell r="AB214">
            <v>1540000</v>
          </cell>
          <cell r="AC214">
            <v>43600</v>
          </cell>
          <cell r="AD214">
            <v>51748512</v>
          </cell>
          <cell r="AE214">
            <v>2500000</v>
          </cell>
          <cell r="AF214">
            <v>262276.8</v>
          </cell>
          <cell r="AG214">
            <v>0</v>
          </cell>
          <cell r="AI214">
            <v>230189</v>
          </cell>
          <cell r="AJ214">
            <v>43600</v>
          </cell>
          <cell r="AK214">
            <v>273789</v>
          </cell>
          <cell r="AL214">
            <v>5562300</v>
          </cell>
          <cell r="AM214">
            <v>0</v>
          </cell>
          <cell r="AO214">
            <v>0</v>
          </cell>
          <cell r="AU214">
            <v>0</v>
          </cell>
          <cell r="AV214">
            <v>0</v>
          </cell>
          <cell r="AW214">
            <v>5562300</v>
          </cell>
        </row>
        <row r="215">
          <cell r="A215">
            <v>208</v>
          </cell>
          <cell r="B215" t="str">
            <v>SM2-KJA0529</v>
          </cell>
          <cell r="C215" t="str">
            <v>PADIYONO</v>
          </cell>
          <cell r="D215" t="str">
            <v>Opt. FT (D)</v>
          </cell>
          <cell r="E215" t="str">
            <v>Support &amp; Logistic</v>
          </cell>
          <cell r="F215">
            <v>40688</v>
          </cell>
          <cell r="G215" t="str">
            <v>M-2</v>
          </cell>
          <cell r="H215" t="str">
            <v>1152076467</v>
          </cell>
          <cell r="I215">
            <v>2080000</v>
          </cell>
          <cell r="J215">
            <v>32000</v>
          </cell>
          <cell r="K215">
            <v>300000</v>
          </cell>
          <cell r="M215">
            <v>30</v>
          </cell>
          <cell r="N215">
            <v>28</v>
          </cell>
          <cell r="O215">
            <v>200.5</v>
          </cell>
          <cell r="P215">
            <v>0</v>
          </cell>
          <cell r="Q215">
            <v>2080000</v>
          </cell>
          <cell r="R215">
            <v>896000</v>
          </cell>
          <cell r="S215">
            <v>2410636</v>
          </cell>
          <cell r="T215">
            <v>5386636</v>
          </cell>
          <cell r="V215">
            <v>110000</v>
          </cell>
          <cell r="W215">
            <v>5796636</v>
          </cell>
          <cell r="X215">
            <v>160160</v>
          </cell>
          <cell r="Y215">
            <v>5956796</v>
          </cell>
          <cell r="Z215">
            <v>108000</v>
          </cell>
          <cell r="AA215" t="str">
            <v>M-2</v>
          </cell>
          <cell r="AB215">
            <v>1650000</v>
          </cell>
          <cell r="AC215">
            <v>41600</v>
          </cell>
          <cell r="AD215">
            <v>49886352</v>
          </cell>
          <cell r="AE215">
            <v>2494317.6</v>
          </cell>
          <cell r="AF215">
            <v>0</v>
          </cell>
          <cell r="AG215">
            <v>0</v>
          </cell>
          <cell r="AI215">
            <v>207859</v>
          </cell>
          <cell r="AJ215">
            <v>41600</v>
          </cell>
          <cell r="AK215">
            <v>249459</v>
          </cell>
          <cell r="AL215">
            <v>5547200</v>
          </cell>
          <cell r="AM215">
            <v>0</v>
          </cell>
          <cell r="AO215">
            <v>0</v>
          </cell>
          <cell r="AU215">
            <v>0</v>
          </cell>
          <cell r="AV215">
            <v>0</v>
          </cell>
          <cell r="AW215">
            <v>5547200</v>
          </cell>
        </row>
        <row r="216">
          <cell r="A216">
            <v>209</v>
          </cell>
          <cell r="B216" t="str">
            <v>SM2-KJA0530</v>
          </cell>
          <cell r="C216" t="str">
            <v>FAISHOL ANSHORI</v>
          </cell>
          <cell r="D216" t="str">
            <v>Opt. FT (D)</v>
          </cell>
          <cell r="E216" t="str">
            <v>Support &amp; Logistic</v>
          </cell>
          <cell r="F216">
            <v>40695</v>
          </cell>
          <cell r="G216" t="str">
            <v>M-1</v>
          </cell>
          <cell r="H216" t="str">
            <v>1152039871</v>
          </cell>
          <cell r="I216">
            <v>2080000</v>
          </cell>
          <cell r="J216">
            <v>32000</v>
          </cell>
          <cell r="K216">
            <v>300000</v>
          </cell>
          <cell r="M216">
            <v>30</v>
          </cell>
          <cell r="N216">
            <v>27</v>
          </cell>
          <cell r="O216">
            <v>187</v>
          </cell>
          <cell r="P216">
            <v>0</v>
          </cell>
          <cell r="Q216">
            <v>2080000</v>
          </cell>
          <cell r="R216">
            <v>864000</v>
          </cell>
          <cell r="S216">
            <v>2248324</v>
          </cell>
          <cell r="T216">
            <v>5192324</v>
          </cell>
          <cell r="V216">
            <v>110000</v>
          </cell>
          <cell r="W216">
            <v>5602324</v>
          </cell>
          <cell r="X216">
            <v>160160</v>
          </cell>
          <cell r="Y216">
            <v>5762484</v>
          </cell>
          <cell r="Z216">
            <v>108000</v>
          </cell>
          <cell r="AA216" t="str">
            <v>M-1</v>
          </cell>
          <cell r="AB216">
            <v>1540000</v>
          </cell>
          <cell r="AC216">
            <v>41600</v>
          </cell>
          <cell r="AD216">
            <v>48874608</v>
          </cell>
          <cell r="AE216">
            <v>2443730.4</v>
          </cell>
          <cell r="AF216">
            <v>0</v>
          </cell>
          <cell r="AG216">
            <v>0</v>
          </cell>
          <cell r="AI216">
            <v>203644</v>
          </cell>
          <cell r="AJ216">
            <v>41600</v>
          </cell>
          <cell r="AK216">
            <v>245244</v>
          </cell>
          <cell r="AL216">
            <v>5357100</v>
          </cell>
          <cell r="AM216">
            <v>0</v>
          </cell>
          <cell r="AO216">
            <v>0</v>
          </cell>
          <cell r="AU216">
            <v>0</v>
          </cell>
          <cell r="AV216">
            <v>0</v>
          </cell>
          <cell r="AW216">
            <v>5357100</v>
          </cell>
        </row>
        <row r="217">
          <cell r="A217">
            <v>210</v>
          </cell>
          <cell r="B217" t="str">
            <v>SM2-KJA0226</v>
          </cell>
          <cell r="C217" t="str">
            <v>SHALIHIN</v>
          </cell>
          <cell r="D217" t="str">
            <v>Helper Refueling BTKJ</v>
          </cell>
          <cell r="E217" t="str">
            <v>Support &amp; Logistic</v>
          </cell>
          <cell r="F217">
            <v>39508</v>
          </cell>
          <cell r="G217" t="str">
            <v>S-0</v>
          </cell>
          <cell r="H217" t="str">
            <v>1152040829</v>
          </cell>
          <cell r="I217">
            <v>1580000</v>
          </cell>
          <cell r="J217">
            <v>32000</v>
          </cell>
          <cell r="K217">
            <v>300000</v>
          </cell>
          <cell r="M217">
            <v>30</v>
          </cell>
          <cell r="N217">
            <v>29</v>
          </cell>
          <cell r="O217">
            <v>210.5</v>
          </cell>
          <cell r="P217">
            <v>0</v>
          </cell>
          <cell r="Q217">
            <v>1580000</v>
          </cell>
          <cell r="R217">
            <v>928000</v>
          </cell>
          <cell r="S217">
            <v>1922486</v>
          </cell>
          <cell r="T217">
            <v>4430486</v>
          </cell>
          <cell r="V217">
            <v>110000</v>
          </cell>
          <cell r="W217">
            <v>4840486</v>
          </cell>
          <cell r="X217">
            <v>121660</v>
          </cell>
          <cell r="Y217">
            <v>4962146</v>
          </cell>
          <cell r="Z217">
            <v>108000</v>
          </cell>
          <cell r="AA217" t="str">
            <v>S-0</v>
          </cell>
          <cell r="AB217">
            <v>1320000</v>
          </cell>
          <cell r="AC217">
            <v>31600</v>
          </cell>
          <cell r="AD217">
            <v>42030552</v>
          </cell>
          <cell r="AE217">
            <v>2101527.6</v>
          </cell>
          <cell r="AF217">
            <v>0</v>
          </cell>
          <cell r="AG217">
            <v>0</v>
          </cell>
          <cell r="AI217">
            <v>175127</v>
          </cell>
          <cell r="AJ217">
            <v>31600</v>
          </cell>
          <cell r="AK217">
            <v>206727</v>
          </cell>
          <cell r="AL217">
            <v>4633800</v>
          </cell>
          <cell r="AM217">
            <v>0</v>
          </cell>
          <cell r="AO217">
            <v>0</v>
          </cell>
          <cell r="AU217">
            <v>0</v>
          </cell>
          <cell r="AV217">
            <v>0</v>
          </cell>
          <cell r="AW217">
            <v>4633800</v>
          </cell>
        </row>
        <row r="218">
          <cell r="A218">
            <v>211</v>
          </cell>
          <cell r="B218" t="str">
            <v>SM2-KJA0228</v>
          </cell>
          <cell r="C218" t="str">
            <v>BAHRANI ISWANTO</v>
          </cell>
          <cell r="D218" t="str">
            <v>Helper Refueling BTKJ</v>
          </cell>
          <cell r="E218" t="str">
            <v>Support &amp; Logistic</v>
          </cell>
          <cell r="F218">
            <v>39508</v>
          </cell>
          <cell r="G218" t="str">
            <v>M-1</v>
          </cell>
          <cell r="H218" t="str">
            <v>1152041001</v>
          </cell>
          <cell r="I218">
            <v>1580000</v>
          </cell>
          <cell r="J218">
            <v>32000</v>
          </cell>
          <cell r="K218">
            <v>300000</v>
          </cell>
          <cell r="M218">
            <v>30</v>
          </cell>
          <cell r="N218">
            <v>28</v>
          </cell>
          <cell r="O218">
            <v>180</v>
          </cell>
          <cell r="P218">
            <v>0</v>
          </cell>
          <cell r="Q218">
            <v>1580000</v>
          </cell>
          <cell r="R218">
            <v>896000</v>
          </cell>
          <cell r="S218">
            <v>1643931</v>
          </cell>
          <cell r="T218">
            <v>4119931</v>
          </cell>
          <cell r="V218">
            <v>110000</v>
          </cell>
          <cell r="W218">
            <v>4529931</v>
          </cell>
          <cell r="X218">
            <v>121660</v>
          </cell>
          <cell r="Y218">
            <v>4651591</v>
          </cell>
          <cell r="Z218">
            <v>108000</v>
          </cell>
          <cell r="AA218" t="str">
            <v>M-1</v>
          </cell>
          <cell r="AB218">
            <v>1540000</v>
          </cell>
          <cell r="AC218">
            <v>31600</v>
          </cell>
          <cell r="AD218">
            <v>35663892</v>
          </cell>
          <cell r="AE218">
            <v>1783194.6</v>
          </cell>
          <cell r="AF218">
            <v>0</v>
          </cell>
          <cell r="AG218">
            <v>0</v>
          </cell>
          <cell r="AI218">
            <v>148599</v>
          </cell>
          <cell r="AJ218">
            <v>31600</v>
          </cell>
          <cell r="AK218">
            <v>180199</v>
          </cell>
          <cell r="AL218">
            <v>4349700</v>
          </cell>
          <cell r="AM218">
            <v>225000</v>
          </cell>
          <cell r="AO218">
            <v>25000</v>
          </cell>
          <cell r="AU218">
            <v>0</v>
          </cell>
          <cell r="AV218">
            <v>250000</v>
          </cell>
          <cell r="AW218">
            <v>4099700</v>
          </cell>
        </row>
        <row r="219">
          <cell r="A219">
            <v>212</v>
          </cell>
          <cell r="B219" t="str">
            <v>SM2-KJA0482</v>
          </cell>
          <cell r="C219" t="str">
            <v>MUHAMMAD SANUSI</v>
          </cell>
          <cell r="D219" t="str">
            <v>Helper Refueling BTKJ</v>
          </cell>
          <cell r="E219" t="str">
            <v>Support &amp; Logistic</v>
          </cell>
          <cell r="F219">
            <v>40354</v>
          </cell>
          <cell r="G219" t="str">
            <v>S-0</v>
          </cell>
          <cell r="H219" t="str">
            <v>1152065759</v>
          </cell>
          <cell r="I219">
            <v>1580000</v>
          </cell>
          <cell r="J219">
            <v>32000</v>
          </cell>
          <cell r="K219">
            <v>300000</v>
          </cell>
          <cell r="M219">
            <v>30</v>
          </cell>
          <cell r="N219">
            <v>27</v>
          </cell>
          <cell r="O219">
            <v>177.5</v>
          </cell>
          <cell r="P219">
            <v>0</v>
          </cell>
          <cell r="Q219">
            <v>1580000</v>
          </cell>
          <cell r="R219">
            <v>864000</v>
          </cell>
          <cell r="S219">
            <v>1621098</v>
          </cell>
          <cell r="T219">
            <v>4065098</v>
          </cell>
          <cell r="V219">
            <v>0</v>
          </cell>
          <cell r="W219">
            <v>4365098</v>
          </cell>
          <cell r="X219">
            <v>121660</v>
          </cell>
          <cell r="Y219">
            <v>4486758</v>
          </cell>
          <cell r="Z219">
            <v>108000</v>
          </cell>
          <cell r="AA219" t="str">
            <v>S-0</v>
          </cell>
          <cell r="AB219">
            <v>1320000</v>
          </cell>
          <cell r="AC219">
            <v>31600</v>
          </cell>
          <cell r="AD219">
            <v>36325896</v>
          </cell>
          <cell r="AE219">
            <v>1816294.8</v>
          </cell>
          <cell r="AF219">
            <v>0</v>
          </cell>
          <cell r="AG219">
            <v>0</v>
          </cell>
          <cell r="AI219">
            <v>151357</v>
          </cell>
          <cell r="AJ219">
            <v>31600</v>
          </cell>
          <cell r="AK219">
            <v>182957</v>
          </cell>
          <cell r="AL219">
            <v>4182100</v>
          </cell>
          <cell r="AM219">
            <v>0</v>
          </cell>
          <cell r="AO219">
            <v>0</v>
          </cell>
          <cell r="AU219">
            <v>0</v>
          </cell>
          <cell r="AV219">
            <v>0</v>
          </cell>
          <cell r="AW219">
            <v>4182100</v>
          </cell>
        </row>
        <row r="220">
          <cell r="A220">
            <v>213</v>
          </cell>
          <cell r="B220" t="str">
            <v>SM2-KJA0528</v>
          </cell>
          <cell r="C220" t="str">
            <v>TOMMY CHANDRA. S</v>
          </cell>
          <cell r="D220" t="str">
            <v>Helper Refueling BTKJ</v>
          </cell>
          <cell r="E220" t="str">
            <v>Support &amp; Logistic</v>
          </cell>
          <cell r="F220">
            <v>40683</v>
          </cell>
          <cell r="G220" t="str">
            <v>M-1</v>
          </cell>
          <cell r="H220" t="str">
            <v>1152077293</v>
          </cell>
          <cell r="I220">
            <v>1580000</v>
          </cell>
          <cell r="J220">
            <v>32000</v>
          </cell>
          <cell r="K220">
            <v>300000</v>
          </cell>
          <cell r="M220">
            <v>30</v>
          </cell>
          <cell r="N220">
            <v>27</v>
          </cell>
          <cell r="O220">
            <v>197</v>
          </cell>
          <cell r="P220">
            <v>0</v>
          </cell>
          <cell r="Q220">
            <v>1580000</v>
          </cell>
          <cell r="R220">
            <v>864000</v>
          </cell>
          <cell r="S220">
            <v>1799191</v>
          </cell>
          <cell r="T220">
            <v>4243191</v>
          </cell>
          <cell r="V220">
            <v>110000</v>
          </cell>
          <cell r="W220">
            <v>4653191</v>
          </cell>
          <cell r="X220">
            <v>121660</v>
          </cell>
          <cell r="Y220">
            <v>4774851</v>
          </cell>
          <cell r="Z220">
            <v>108000</v>
          </cell>
          <cell r="AA220" t="str">
            <v>M-1</v>
          </cell>
          <cell r="AB220">
            <v>1540000</v>
          </cell>
          <cell r="AC220">
            <v>31600</v>
          </cell>
          <cell r="AD220">
            <v>37143012</v>
          </cell>
          <cell r="AE220">
            <v>1857150.6</v>
          </cell>
          <cell r="AF220">
            <v>0</v>
          </cell>
          <cell r="AG220">
            <v>0</v>
          </cell>
          <cell r="AI220">
            <v>154762</v>
          </cell>
          <cell r="AJ220">
            <v>31600</v>
          </cell>
          <cell r="AK220">
            <v>186362</v>
          </cell>
          <cell r="AL220">
            <v>4466800</v>
          </cell>
          <cell r="AM220">
            <v>0</v>
          </cell>
          <cell r="AO220">
            <v>140000</v>
          </cell>
          <cell r="AU220">
            <v>0</v>
          </cell>
          <cell r="AV220">
            <v>140000</v>
          </cell>
          <cell r="AW220">
            <v>4326800</v>
          </cell>
        </row>
        <row r="221">
          <cell r="A221">
            <v>214</v>
          </cell>
          <cell r="B221" t="str">
            <v>SM2-KJA0117</v>
          </cell>
          <cell r="C221" t="str">
            <v>SUYANTO</v>
          </cell>
          <cell r="D221" t="str">
            <v>Helper Refueling TMCT</v>
          </cell>
          <cell r="E221" t="str">
            <v>Support &amp; Logistic</v>
          </cell>
          <cell r="F221">
            <v>39083</v>
          </cell>
          <cell r="G221" t="str">
            <v>M-1</v>
          </cell>
          <cell r="H221" t="str">
            <v>1152031145</v>
          </cell>
          <cell r="I221">
            <v>1580000</v>
          </cell>
          <cell r="J221">
            <v>32000</v>
          </cell>
          <cell r="K221">
            <v>300000</v>
          </cell>
          <cell r="M221">
            <v>30</v>
          </cell>
          <cell r="N221">
            <v>27</v>
          </cell>
          <cell r="O221">
            <v>189.5</v>
          </cell>
          <cell r="P221">
            <v>0</v>
          </cell>
          <cell r="Q221">
            <v>1580000</v>
          </cell>
          <cell r="R221">
            <v>864000</v>
          </cell>
          <cell r="S221">
            <v>1730694</v>
          </cell>
          <cell r="T221">
            <v>4174694</v>
          </cell>
          <cell r="V221">
            <v>0</v>
          </cell>
          <cell r="W221">
            <v>4474694</v>
          </cell>
          <cell r="X221">
            <v>121660</v>
          </cell>
          <cell r="Y221">
            <v>4596354</v>
          </cell>
          <cell r="Z221">
            <v>108000</v>
          </cell>
          <cell r="AA221" t="str">
            <v>M-1</v>
          </cell>
          <cell r="AB221">
            <v>1540000</v>
          </cell>
          <cell r="AC221">
            <v>31600</v>
          </cell>
          <cell r="AD221">
            <v>35001048</v>
          </cell>
          <cell r="AE221">
            <v>1750052.4000000001</v>
          </cell>
          <cell r="AF221">
            <v>0</v>
          </cell>
          <cell r="AG221">
            <v>0</v>
          </cell>
          <cell r="AI221">
            <v>145837</v>
          </cell>
          <cell r="AJ221">
            <v>31600</v>
          </cell>
          <cell r="AK221">
            <v>177437</v>
          </cell>
          <cell r="AL221">
            <v>4297300</v>
          </cell>
          <cell r="AM221">
            <v>0</v>
          </cell>
          <cell r="AO221">
            <v>0</v>
          </cell>
          <cell r="AU221">
            <v>0</v>
          </cell>
          <cell r="AV221">
            <v>0</v>
          </cell>
          <cell r="AW221">
            <v>4297300</v>
          </cell>
        </row>
        <row r="222">
          <cell r="A222">
            <v>215</v>
          </cell>
          <cell r="B222" t="str">
            <v>SM2-KJA0227</v>
          </cell>
          <cell r="C222" t="str">
            <v>HARYADI</v>
          </cell>
          <cell r="D222" t="str">
            <v>Helper Refueling TMCT</v>
          </cell>
          <cell r="E222" t="str">
            <v>Support &amp; Logistic</v>
          </cell>
          <cell r="F222">
            <v>39508</v>
          </cell>
          <cell r="G222" t="str">
            <v>S-0</v>
          </cell>
          <cell r="H222" t="str">
            <v>0022166956</v>
          </cell>
          <cell r="I222">
            <v>1580000</v>
          </cell>
          <cell r="J222">
            <v>32000</v>
          </cell>
          <cell r="K222">
            <v>300000</v>
          </cell>
          <cell r="M222">
            <v>30</v>
          </cell>
          <cell r="N222">
            <v>28</v>
          </cell>
          <cell r="O222">
            <v>198.5</v>
          </cell>
          <cell r="P222">
            <v>0</v>
          </cell>
          <cell r="Q222">
            <v>1580000</v>
          </cell>
          <cell r="R222">
            <v>896000</v>
          </cell>
          <cell r="S222">
            <v>1812890</v>
          </cell>
          <cell r="T222">
            <v>4288890</v>
          </cell>
          <cell r="V222">
            <v>110000</v>
          </cell>
          <cell r="W222">
            <v>4698890</v>
          </cell>
          <cell r="X222">
            <v>121660</v>
          </cell>
          <cell r="Y222">
            <v>4820550</v>
          </cell>
          <cell r="Z222">
            <v>108000</v>
          </cell>
          <cell r="AA222" t="str">
            <v>S-0</v>
          </cell>
          <cell r="AB222">
            <v>1320000</v>
          </cell>
          <cell r="AC222">
            <v>31600</v>
          </cell>
          <cell r="AD222">
            <v>40331400</v>
          </cell>
          <cell r="AE222">
            <v>2016570</v>
          </cell>
          <cell r="AF222">
            <v>0</v>
          </cell>
          <cell r="AG222">
            <v>0</v>
          </cell>
          <cell r="AI222">
            <v>168047</v>
          </cell>
          <cell r="AJ222">
            <v>31600</v>
          </cell>
          <cell r="AK222">
            <v>199647</v>
          </cell>
          <cell r="AL222">
            <v>4499200</v>
          </cell>
          <cell r="AM222">
            <v>0</v>
          </cell>
          <cell r="AO222">
            <v>0</v>
          </cell>
          <cell r="AU222">
            <v>0</v>
          </cell>
          <cell r="AV222">
            <v>0</v>
          </cell>
          <cell r="AW222">
            <v>4499200</v>
          </cell>
        </row>
        <row r="223">
          <cell r="A223">
            <v>216</v>
          </cell>
          <cell r="B223" t="str">
            <v>SM2-KJA0481</v>
          </cell>
          <cell r="C223" t="str">
            <v>M. AHMADI</v>
          </cell>
          <cell r="D223" t="str">
            <v>Helper Refueling TMCT</v>
          </cell>
          <cell r="E223" t="str">
            <v>Support &amp; Logistic</v>
          </cell>
          <cell r="F223">
            <v>40355</v>
          </cell>
          <cell r="G223" t="str">
            <v>S-0</v>
          </cell>
          <cell r="H223" t="str">
            <v>1152065783</v>
          </cell>
          <cell r="I223">
            <v>1580000</v>
          </cell>
          <cell r="J223">
            <v>32000</v>
          </cell>
          <cell r="K223">
            <v>300000</v>
          </cell>
          <cell r="M223">
            <v>28</v>
          </cell>
          <cell r="N223">
            <v>26</v>
          </cell>
          <cell r="O223">
            <v>191.5</v>
          </cell>
          <cell r="P223">
            <v>2</v>
          </cell>
          <cell r="Q223">
            <v>1453600</v>
          </cell>
          <cell r="R223">
            <v>832000</v>
          </cell>
          <cell r="S223">
            <v>1748960</v>
          </cell>
          <cell r="T223">
            <v>4034560</v>
          </cell>
          <cell r="V223">
            <v>110000</v>
          </cell>
          <cell r="W223">
            <v>4444560</v>
          </cell>
          <cell r="X223">
            <v>121660</v>
          </cell>
          <cell r="Y223">
            <v>4566220</v>
          </cell>
          <cell r="Z223">
            <v>108000</v>
          </cell>
          <cell r="AA223" t="str">
            <v>S-0</v>
          </cell>
          <cell r="AB223">
            <v>1320000</v>
          </cell>
          <cell r="AC223">
            <v>31600</v>
          </cell>
          <cell r="AD223">
            <v>37279440</v>
          </cell>
          <cell r="AE223">
            <v>1863972</v>
          </cell>
          <cell r="AF223">
            <v>0</v>
          </cell>
          <cell r="AG223">
            <v>0</v>
          </cell>
          <cell r="AI223">
            <v>155331</v>
          </cell>
          <cell r="AJ223">
            <v>31600</v>
          </cell>
          <cell r="AK223">
            <v>186931</v>
          </cell>
          <cell r="AL223">
            <v>4257600</v>
          </cell>
          <cell r="AM223">
            <v>0</v>
          </cell>
          <cell r="AO223">
            <v>0</v>
          </cell>
          <cell r="AU223">
            <v>0</v>
          </cell>
          <cell r="AV223">
            <v>0</v>
          </cell>
          <cell r="AW223">
            <v>4257600</v>
          </cell>
        </row>
        <row r="224">
          <cell r="A224">
            <v>217</v>
          </cell>
          <cell r="B224" t="str">
            <v>SM2-KJA0494</v>
          </cell>
          <cell r="C224" t="str">
            <v>FADLIAN NOOR</v>
          </cell>
          <cell r="D224" t="str">
            <v>Helper W/House Keeping</v>
          </cell>
          <cell r="E224" t="str">
            <v>Support &amp; Logistic</v>
          </cell>
          <cell r="F224">
            <v>40372</v>
          </cell>
          <cell r="G224" t="str">
            <v>S-0</v>
          </cell>
          <cell r="H224" t="str">
            <v>1152066135</v>
          </cell>
          <cell r="I224">
            <v>1580000</v>
          </cell>
          <cell r="J224">
            <v>32000</v>
          </cell>
          <cell r="K224">
            <v>300000</v>
          </cell>
          <cell r="M224">
            <v>29</v>
          </cell>
          <cell r="N224">
            <v>26</v>
          </cell>
          <cell r="O224">
            <v>146</v>
          </cell>
          <cell r="P224">
            <v>1</v>
          </cell>
          <cell r="Q224">
            <v>1516800</v>
          </cell>
          <cell r="R224">
            <v>832000</v>
          </cell>
          <cell r="S224">
            <v>1333410</v>
          </cell>
          <cell r="T224">
            <v>3682210</v>
          </cell>
          <cell r="V224">
            <v>110000</v>
          </cell>
          <cell r="W224">
            <v>4092210</v>
          </cell>
          <cell r="X224">
            <v>121660</v>
          </cell>
          <cell r="Y224">
            <v>4213870</v>
          </cell>
          <cell r="Z224">
            <v>108000</v>
          </cell>
          <cell r="AA224" t="str">
            <v>S-0</v>
          </cell>
          <cell r="AB224">
            <v>1320000</v>
          </cell>
          <cell r="AC224">
            <v>31600</v>
          </cell>
          <cell r="AD224">
            <v>33051240</v>
          </cell>
          <cell r="AE224">
            <v>1652562</v>
          </cell>
          <cell r="AF224">
            <v>0</v>
          </cell>
          <cell r="AG224">
            <v>0</v>
          </cell>
          <cell r="AI224">
            <v>137713</v>
          </cell>
          <cell r="AJ224">
            <v>31600</v>
          </cell>
          <cell r="AK224">
            <v>169313</v>
          </cell>
          <cell r="AL224">
            <v>3922900</v>
          </cell>
          <cell r="AM224">
            <v>0</v>
          </cell>
          <cell r="AO224">
            <v>13000</v>
          </cell>
          <cell r="AU224">
            <v>0</v>
          </cell>
          <cell r="AV224">
            <v>13000</v>
          </cell>
          <cell r="AW224">
            <v>3909900</v>
          </cell>
        </row>
        <row r="225">
          <cell r="A225">
            <v>218</v>
          </cell>
          <cell r="B225" t="str">
            <v>SM2-KJA0498</v>
          </cell>
          <cell r="C225" t="str">
            <v>BARUDIN</v>
          </cell>
          <cell r="D225" t="str">
            <v>Helper W/House Keeping</v>
          </cell>
          <cell r="E225" t="str">
            <v>Support &amp; Logistic</v>
          </cell>
          <cell r="F225">
            <v>40392</v>
          </cell>
          <cell r="G225" t="str">
            <v>S-0</v>
          </cell>
          <cell r="H225" t="str">
            <v>0022221329</v>
          </cell>
          <cell r="I225">
            <v>1580000</v>
          </cell>
          <cell r="J225">
            <v>32000</v>
          </cell>
          <cell r="K225">
            <v>300000</v>
          </cell>
          <cell r="M225">
            <v>30</v>
          </cell>
          <cell r="N225">
            <v>26</v>
          </cell>
          <cell r="O225">
            <v>79</v>
          </cell>
          <cell r="P225">
            <v>0</v>
          </cell>
          <cell r="Q225">
            <v>1580000</v>
          </cell>
          <cell r="R225">
            <v>832000</v>
          </cell>
          <cell r="S225">
            <v>721503</v>
          </cell>
          <cell r="T225">
            <v>3133503</v>
          </cell>
          <cell r="V225">
            <v>0</v>
          </cell>
          <cell r="W225">
            <v>3433503</v>
          </cell>
          <cell r="X225">
            <v>121660</v>
          </cell>
          <cell r="Y225">
            <v>3555163</v>
          </cell>
          <cell r="Z225">
            <v>108000</v>
          </cell>
          <cell r="AA225" t="str">
            <v>S-0</v>
          </cell>
          <cell r="AB225">
            <v>1320000</v>
          </cell>
          <cell r="AC225">
            <v>31600</v>
          </cell>
          <cell r="AD225">
            <v>25146756</v>
          </cell>
          <cell r="AE225">
            <v>1257337.8</v>
          </cell>
          <cell r="AF225">
            <v>0</v>
          </cell>
          <cell r="AG225">
            <v>0</v>
          </cell>
          <cell r="AI225">
            <v>104778</v>
          </cell>
          <cell r="AJ225">
            <v>31600</v>
          </cell>
          <cell r="AK225">
            <v>136378</v>
          </cell>
          <cell r="AL225">
            <v>3297100</v>
          </cell>
          <cell r="AM225">
            <v>0</v>
          </cell>
          <cell r="AO225">
            <v>25000</v>
          </cell>
          <cell r="AU225">
            <v>0</v>
          </cell>
          <cell r="AV225">
            <v>25000</v>
          </cell>
          <cell r="AW225">
            <v>3272100</v>
          </cell>
        </row>
        <row r="226">
          <cell r="A226">
            <v>219</v>
          </cell>
          <cell r="B226" t="str">
            <v>SM2-KJA0438</v>
          </cell>
          <cell r="C226" t="str">
            <v>ERNAWATI</v>
          </cell>
          <cell r="D226" t="str">
            <v>Office Clerk F/House</v>
          </cell>
          <cell r="E226" t="str">
            <v>Support &amp; Logistic</v>
          </cell>
          <cell r="F226">
            <v>40071</v>
          </cell>
          <cell r="G226" t="str">
            <v>S-0</v>
          </cell>
          <cell r="H226" t="str">
            <v>1152055672</v>
          </cell>
          <cell r="I226">
            <v>1680000</v>
          </cell>
          <cell r="J226">
            <v>32000</v>
          </cell>
          <cell r="M226">
            <v>30</v>
          </cell>
          <cell r="N226">
            <v>25</v>
          </cell>
          <cell r="O226">
            <v>63.5</v>
          </cell>
          <cell r="P226">
            <v>0</v>
          </cell>
          <cell r="Q226">
            <v>1680000</v>
          </cell>
          <cell r="R226">
            <v>800000</v>
          </cell>
          <cell r="S226">
            <v>616647</v>
          </cell>
          <cell r="T226">
            <v>3096647</v>
          </cell>
          <cell r="U226">
            <v>182000</v>
          </cell>
          <cell r="V226">
            <v>0</v>
          </cell>
          <cell r="W226">
            <v>3278647</v>
          </cell>
          <cell r="X226">
            <v>129360</v>
          </cell>
          <cell r="Y226">
            <v>3408007</v>
          </cell>
          <cell r="Z226">
            <v>108000</v>
          </cell>
          <cell r="AA226" t="str">
            <v>S-0</v>
          </cell>
          <cell r="AB226">
            <v>1320000</v>
          </cell>
          <cell r="AC226">
            <v>33600</v>
          </cell>
          <cell r="AD226">
            <v>23356884</v>
          </cell>
          <cell r="AE226">
            <v>1167844.2</v>
          </cell>
          <cell r="AF226">
            <v>0</v>
          </cell>
          <cell r="AG226">
            <v>0</v>
          </cell>
          <cell r="AI226">
            <v>97320</v>
          </cell>
          <cell r="AJ226">
            <v>33600</v>
          </cell>
          <cell r="AK226">
            <v>130920</v>
          </cell>
          <cell r="AL226">
            <v>3147700</v>
          </cell>
          <cell r="AM226">
            <v>0</v>
          </cell>
          <cell r="AO226">
            <v>0</v>
          </cell>
          <cell r="AU226">
            <v>0</v>
          </cell>
          <cell r="AV226">
            <v>0</v>
          </cell>
          <cell r="AW226">
            <v>3147700</v>
          </cell>
        </row>
        <row r="227">
          <cell r="A227">
            <v>220</v>
          </cell>
          <cell r="B227" t="str">
            <v>SM2-KJA0497</v>
          </cell>
          <cell r="C227" t="str">
            <v>TEGUH IMAN. C. T, A.MD</v>
          </cell>
          <cell r="D227" t="str">
            <v>Office Clerk W/House</v>
          </cell>
          <cell r="E227" t="str">
            <v>Support &amp; Logistic</v>
          </cell>
          <cell r="F227">
            <v>40392</v>
          </cell>
          <cell r="G227" t="str">
            <v>M-1</v>
          </cell>
          <cell r="H227" t="str">
            <v>0022221841</v>
          </cell>
          <cell r="I227">
            <v>1680000</v>
          </cell>
          <cell r="J227">
            <v>32000</v>
          </cell>
          <cell r="M227">
            <v>30</v>
          </cell>
          <cell r="N227">
            <v>24</v>
          </cell>
          <cell r="O227">
            <v>76</v>
          </cell>
          <cell r="P227">
            <v>0</v>
          </cell>
          <cell r="Q227">
            <v>1680000</v>
          </cell>
          <cell r="R227">
            <v>768000</v>
          </cell>
          <cell r="S227">
            <v>738035</v>
          </cell>
          <cell r="T227">
            <v>3186035</v>
          </cell>
          <cell r="U227">
            <v>85000</v>
          </cell>
          <cell r="V227">
            <v>0</v>
          </cell>
          <cell r="W227">
            <v>3271035</v>
          </cell>
          <cell r="X227">
            <v>129360</v>
          </cell>
          <cell r="Y227">
            <v>3400395</v>
          </cell>
          <cell r="Z227">
            <v>108000</v>
          </cell>
          <cell r="AA227" t="str">
            <v>M-1</v>
          </cell>
          <cell r="AB227">
            <v>1540000</v>
          </cell>
          <cell r="AC227">
            <v>33600</v>
          </cell>
          <cell r="AD227">
            <v>20625540</v>
          </cell>
          <cell r="AE227">
            <v>1031277</v>
          </cell>
          <cell r="AF227">
            <v>0</v>
          </cell>
          <cell r="AG227">
            <v>0</v>
          </cell>
          <cell r="AI227">
            <v>85939</v>
          </cell>
          <cell r="AJ227">
            <v>33600</v>
          </cell>
          <cell r="AK227">
            <v>119539</v>
          </cell>
          <cell r="AL227">
            <v>3151500</v>
          </cell>
          <cell r="AM227">
            <v>0</v>
          </cell>
          <cell r="AO227">
            <v>0</v>
          </cell>
          <cell r="AU227">
            <v>0</v>
          </cell>
          <cell r="AV227">
            <v>0</v>
          </cell>
          <cell r="AW227">
            <v>3151500</v>
          </cell>
        </row>
        <row r="228">
          <cell r="A228">
            <v>221</v>
          </cell>
          <cell r="B228" t="str">
            <v>SM2-KJA0508</v>
          </cell>
          <cell r="C228" t="str">
            <v>MATIUS TAMPANG</v>
          </cell>
          <cell r="D228" t="str">
            <v>Opt. Forklift (D)</v>
          </cell>
          <cell r="E228" t="str">
            <v>Workshop</v>
          </cell>
          <cell r="F228">
            <v>40513</v>
          </cell>
          <cell r="G228" t="str">
            <v>M-3</v>
          </cell>
          <cell r="H228" t="str">
            <v>1152070566</v>
          </cell>
          <cell r="I228">
            <v>2080000</v>
          </cell>
          <cell r="J228">
            <v>32000</v>
          </cell>
          <cell r="M228">
            <v>30</v>
          </cell>
          <cell r="N228">
            <v>28</v>
          </cell>
          <cell r="O228">
            <v>167.5</v>
          </cell>
          <cell r="P228">
            <v>0</v>
          </cell>
          <cell r="Q228">
            <v>2080000</v>
          </cell>
          <cell r="R228">
            <v>896000</v>
          </cell>
          <cell r="S228">
            <v>2013873</v>
          </cell>
          <cell r="T228">
            <v>4989873</v>
          </cell>
          <cell r="V228">
            <v>110000</v>
          </cell>
          <cell r="W228">
            <v>5099873</v>
          </cell>
          <cell r="X228">
            <v>160160</v>
          </cell>
          <cell r="Y228">
            <v>5260033</v>
          </cell>
          <cell r="Z228">
            <v>108000</v>
          </cell>
          <cell r="AA228" t="str">
            <v>M-3</v>
          </cell>
          <cell r="AB228">
            <v>1760000</v>
          </cell>
          <cell r="AC228">
            <v>41600</v>
          </cell>
          <cell r="AD228">
            <v>40205196</v>
          </cell>
          <cell r="AE228">
            <v>2010259.8</v>
          </cell>
          <cell r="AF228">
            <v>0</v>
          </cell>
          <cell r="AG228">
            <v>0</v>
          </cell>
          <cell r="AI228">
            <v>167521</v>
          </cell>
          <cell r="AJ228">
            <v>41600</v>
          </cell>
          <cell r="AK228">
            <v>209121</v>
          </cell>
          <cell r="AL228">
            <v>4890800</v>
          </cell>
          <cell r="AM228">
            <v>0</v>
          </cell>
          <cell r="AO228">
            <v>0</v>
          </cell>
          <cell r="AU228">
            <v>0</v>
          </cell>
          <cell r="AV228">
            <v>0</v>
          </cell>
          <cell r="AW228">
            <v>4890800</v>
          </cell>
        </row>
        <row r="229">
          <cell r="A229">
            <v>222</v>
          </cell>
          <cell r="B229" t="str">
            <v>SM2-KJA0499</v>
          </cell>
          <cell r="C229" t="str">
            <v>M. NOLVIN DOTULU</v>
          </cell>
          <cell r="D229" t="str">
            <v>Opt. Maintenance (D)</v>
          </cell>
          <cell r="E229" t="str">
            <v>Workshop</v>
          </cell>
          <cell r="F229">
            <v>40452</v>
          </cell>
          <cell r="G229" t="str">
            <v>M-1</v>
          </cell>
          <cell r="H229" t="str">
            <v>1152069151</v>
          </cell>
          <cell r="I229">
            <v>2080000</v>
          </cell>
          <cell r="J229">
            <v>32000</v>
          </cell>
          <cell r="M229">
            <v>30</v>
          </cell>
          <cell r="N229">
            <v>28</v>
          </cell>
          <cell r="O229">
            <v>216</v>
          </cell>
          <cell r="P229">
            <v>0</v>
          </cell>
          <cell r="Q229">
            <v>2080000</v>
          </cell>
          <cell r="R229">
            <v>896000</v>
          </cell>
          <cell r="S229">
            <v>2596994</v>
          </cell>
          <cell r="T229">
            <v>5572994</v>
          </cell>
          <cell r="V229">
            <v>0</v>
          </cell>
          <cell r="W229">
            <v>5572994</v>
          </cell>
          <cell r="X229">
            <v>160160</v>
          </cell>
          <cell r="Y229">
            <v>5733154</v>
          </cell>
          <cell r="Z229">
            <v>108000</v>
          </cell>
          <cell r="AA229" t="str">
            <v>M-1</v>
          </cell>
          <cell r="AB229">
            <v>1540000</v>
          </cell>
          <cell r="AC229">
            <v>41600</v>
          </cell>
          <cell r="AD229">
            <v>48522648</v>
          </cell>
          <cell r="AE229">
            <v>2426132.4</v>
          </cell>
          <cell r="AF229">
            <v>0</v>
          </cell>
          <cell r="AG229">
            <v>0</v>
          </cell>
          <cell r="AI229">
            <v>202177</v>
          </cell>
          <cell r="AJ229">
            <v>41600</v>
          </cell>
          <cell r="AK229">
            <v>243777</v>
          </cell>
          <cell r="AL229">
            <v>5329200</v>
          </cell>
          <cell r="AM229">
            <v>0</v>
          </cell>
          <cell r="AO229">
            <v>271000</v>
          </cell>
          <cell r="AU229">
            <v>0</v>
          </cell>
          <cell r="AV229">
            <v>271000</v>
          </cell>
          <cell r="AW229">
            <v>5058200</v>
          </cell>
        </row>
        <row r="230">
          <cell r="A230">
            <v>223</v>
          </cell>
          <cell r="B230" t="str">
            <v>SM2-KJA0192</v>
          </cell>
          <cell r="C230" t="str">
            <v>M. GUSNANDI FAISAL</v>
          </cell>
          <cell r="D230" t="str">
            <v>Mechanic ( C )</v>
          </cell>
          <cell r="E230" t="str">
            <v>Workshop</v>
          </cell>
          <cell r="F230">
            <v>39422</v>
          </cell>
          <cell r="G230" t="str">
            <v>M-1</v>
          </cell>
          <cell r="H230" t="str">
            <v>1152038425</v>
          </cell>
          <cell r="I230">
            <v>2280000</v>
          </cell>
          <cell r="J230">
            <v>32000</v>
          </cell>
          <cell r="K230">
            <v>300000</v>
          </cell>
          <cell r="M230">
            <v>30</v>
          </cell>
          <cell r="N230">
            <v>24</v>
          </cell>
          <cell r="O230">
            <v>140.5</v>
          </cell>
          <cell r="P230">
            <v>0</v>
          </cell>
          <cell r="Q230">
            <v>2280000</v>
          </cell>
          <cell r="R230">
            <v>768000</v>
          </cell>
          <cell r="S230">
            <v>1851676</v>
          </cell>
          <cell r="T230">
            <v>4899676</v>
          </cell>
          <cell r="U230">
            <v>105000</v>
          </cell>
          <cell r="V230">
            <v>0</v>
          </cell>
          <cell r="W230">
            <v>5304676</v>
          </cell>
          <cell r="X230">
            <v>175560</v>
          </cell>
          <cell r="Y230">
            <v>5480236</v>
          </cell>
          <cell r="Z230">
            <v>108000</v>
          </cell>
          <cell r="AA230" t="str">
            <v>M-1</v>
          </cell>
          <cell r="AB230">
            <v>1540000</v>
          </cell>
          <cell r="AC230">
            <v>45600</v>
          </cell>
          <cell r="AD230">
            <v>45439632</v>
          </cell>
          <cell r="AE230">
            <v>2271981.6</v>
          </cell>
          <cell r="AF230">
            <v>0</v>
          </cell>
          <cell r="AG230">
            <v>0</v>
          </cell>
          <cell r="AI230">
            <v>189331</v>
          </cell>
          <cell r="AJ230">
            <v>45600</v>
          </cell>
          <cell r="AK230">
            <v>234931</v>
          </cell>
          <cell r="AL230">
            <v>5069700</v>
          </cell>
          <cell r="AM230">
            <v>0</v>
          </cell>
          <cell r="AO230">
            <v>25000</v>
          </cell>
          <cell r="AU230">
            <v>0</v>
          </cell>
          <cell r="AV230">
            <v>25000</v>
          </cell>
          <cell r="AW230">
            <v>5044700</v>
          </cell>
        </row>
        <row r="231">
          <cell r="A231">
            <v>224</v>
          </cell>
          <cell r="B231" t="str">
            <v>SM2-KJA0230</v>
          </cell>
          <cell r="C231" t="str">
            <v>YUNUS PAENDE</v>
          </cell>
          <cell r="D231" t="str">
            <v>Mechanic ( C )</v>
          </cell>
          <cell r="E231" t="str">
            <v>Workshop</v>
          </cell>
          <cell r="F231">
            <v>39508</v>
          </cell>
          <cell r="G231" t="str">
            <v>M-2</v>
          </cell>
          <cell r="H231" t="str">
            <v>1152040144</v>
          </cell>
          <cell r="I231">
            <v>2280000</v>
          </cell>
          <cell r="J231">
            <v>32000</v>
          </cell>
          <cell r="K231">
            <v>300000</v>
          </cell>
          <cell r="M231">
            <v>30</v>
          </cell>
          <cell r="N231">
            <v>26</v>
          </cell>
          <cell r="O231">
            <v>161.5</v>
          </cell>
          <cell r="P231">
            <v>0</v>
          </cell>
          <cell r="Q231">
            <v>2280000</v>
          </cell>
          <cell r="R231">
            <v>832000</v>
          </cell>
          <cell r="S231">
            <v>2128439</v>
          </cell>
          <cell r="T231">
            <v>5240439</v>
          </cell>
          <cell r="V231">
            <v>110000</v>
          </cell>
          <cell r="W231">
            <v>5650439</v>
          </cell>
          <cell r="X231">
            <v>175560</v>
          </cell>
          <cell r="Y231">
            <v>5825999</v>
          </cell>
          <cell r="Z231">
            <v>108000</v>
          </cell>
          <cell r="AA231" t="str">
            <v>M-2</v>
          </cell>
          <cell r="AB231">
            <v>1650000</v>
          </cell>
          <cell r="AC231">
            <v>45600</v>
          </cell>
          <cell r="AD231">
            <v>48268788</v>
          </cell>
          <cell r="AE231">
            <v>2413439.4</v>
          </cell>
          <cell r="AF231">
            <v>0</v>
          </cell>
          <cell r="AG231">
            <v>0</v>
          </cell>
          <cell r="AI231">
            <v>201119</v>
          </cell>
          <cell r="AJ231">
            <v>45600</v>
          </cell>
          <cell r="AK231">
            <v>246719</v>
          </cell>
          <cell r="AL231">
            <v>5403700</v>
          </cell>
          <cell r="AM231">
            <v>0</v>
          </cell>
          <cell r="AO231">
            <v>0</v>
          </cell>
          <cell r="AU231">
            <v>0</v>
          </cell>
          <cell r="AV231">
            <v>0</v>
          </cell>
          <cell r="AW231">
            <v>5403700</v>
          </cell>
        </row>
        <row r="232">
          <cell r="A232">
            <v>225</v>
          </cell>
          <cell r="B232" t="str">
            <v>SM2-KJA0295</v>
          </cell>
          <cell r="C232" t="str">
            <v>DEDI IRAWAN</v>
          </cell>
          <cell r="D232" t="str">
            <v>Mechanic ( C )</v>
          </cell>
          <cell r="E232" t="str">
            <v>Workshop</v>
          </cell>
          <cell r="F232">
            <v>39636</v>
          </cell>
          <cell r="G232" t="str">
            <v>S-0</v>
          </cell>
          <cell r="H232" t="str">
            <v>1152041540</v>
          </cell>
          <cell r="I232">
            <v>2280000</v>
          </cell>
          <cell r="J232">
            <v>32000</v>
          </cell>
          <cell r="K232">
            <v>300000</v>
          </cell>
          <cell r="M232">
            <v>30</v>
          </cell>
          <cell r="N232">
            <v>25</v>
          </cell>
          <cell r="O232">
            <v>132</v>
          </cell>
          <cell r="P232">
            <v>0</v>
          </cell>
          <cell r="Q232">
            <v>2280000</v>
          </cell>
          <cell r="R232">
            <v>800000</v>
          </cell>
          <cell r="S232">
            <v>1739653</v>
          </cell>
          <cell r="T232">
            <v>4819653</v>
          </cell>
          <cell r="V232">
            <v>0</v>
          </cell>
          <cell r="W232">
            <v>5119653</v>
          </cell>
          <cell r="X232">
            <v>175560</v>
          </cell>
          <cell r="Y232">
            <v>5295213</v>
          </cell>
          <cell r="Z232">
            <v>108000</v>
          </cell>
          <cell r="AA232" t="str">
            <v>S-0</v>
          </cell>
          <cell r="AB232">
            <v>1320000</v>
          </cell>
          <cell r="AC232">
            <v>45600</v>
          </cell>
          <cell r="AD232">
            <v>45859356</v>
          </cell>
          <cell r="AE232">
            <v>2292967.8000000003</v>
          </cell>
          <cell r="AF232">
            <v>0</v>
          </cell>
          <cell r="AG232">
            <v>0</v>
          </cell>
          <cell r="AI232">
            <v>191080</v>
          </cell>
          <cell r="AJ232">
            <v>45600</v>
          </cell>
          <cell r="AK232">
            <v>236680</v>
          </cell>
          <cell r="AL232">
            <v>4883000</v>
          </cell>
          <cell r="AM232">
            <v>0</v>
          </cell>
          <cell r="AO232">
            <v>15000</v>
          </cell>
          <cell r="AU232">
            <v>0</v>
          </cell>
          <cell r="AV232">
            <v>15000</v>
          </cell>
          <cell r="AW232">
            <v>4868000</v>
          </cell>
        </row>
        <row r="233">
          <cell r="A233">
            <v>226</v>
          </cell>
          <cell r="B233" t="str">
            <v>SM2-KJA0213</v>
          </cell>
          <cell r="C233" t="str">
            <v>M. IQBAL SAAD</v>
          </cell>
          <cell r="D233" t="str">
            <v>Mechanic ( D )</v>
          </cell>
          <cell r="E233" t="str">
            <v>Workshop</v>
          </cell>
          <cell r="F233">
            <v>39498</v>
          </cell>
          <cell r="G233" t="str">
            <v>M-1</v>
          </cell>
          <cell r="H233" t="str">
            <v>1152040152</v>
          </cell>
          <cell r="I233">
            <v>2180000</v>
          </cell>
          <cell r="J233">
            <v>32000</v>
          </cell>
          <cell r="K233">
            <v>300000</v>
          </cell>
          <cell r="M233">
            <v>29</v>
          </cell>
          <cell r="N233">
            <v>23</v>
          </cell>
          <cell r="O233">
            <v>107.5</v>
          </cell>
          <cell r="P233">
            <v>1</v>
          </cell>
          <cell r="Q233">
            <v>2092800</v>
          </cell>
          <cell r="R233">
            <v>736000</v>
          </cell>
          <cell r="S233">
            <v>1354624</v>
          </cell>
          <cell r="T233">
            <v>4183424</v>
          </cell>
          <cell r="V233">
            <v>0</v>
          </cell>
          <cell r="W233">
            <v>4483424</v>
          </cell>
          <cell r="X233">
            <v>167860</v>
          </cell>
          <cell r="Y233">
            <v>4651284</v>
          </cell>
          <cell r="Z233">
            <v>108000</v>
          </cell>
          <cell r="AA233" t="str">
            <v>M-1</v>
          </cell>
          <cell r="AB233">
            <v>1540000</v>
          </cell>
          <cell r="AC233">
            <v>43600</v>
          </cell>
          <cell r="AD233">
            <v>35516208</v>
          </cell>
          <cell r="AE233">
            <v>1775810.4000000001</v>
          </cell>
          <cell r="AF233">
            <v>0</v>
          </cell>
          <cell r="AG233">
            <v>0</v>
          </cell>
          <cell r="AI233">
            <v>147984</v>
          </cell>
          <cell r="AJ233">
            <v>43600</v>
          </cell>
          <cell r="AK233">
            <v>191584</v>
          </cell>
          <cell r="AL233">
            <v>4291800</v>
          </cell>
          <cell r="AM233">
            <v>0</v>
          </cell>
          <cell r="AO233">
            <v>92000</v>
          </cell>
          <cell r="AU233">
            <v>0</v>
          </cell>
          <cell r="AV233">
            <v>92000</v>
          </cell>
          <cell r="AW233">
            <v>4199800</v>
          </cell>
        </row>
        <row r="234">
          <cell r="A234">
            <v>227</v>
          </cell>
          <cell r="B234" t="str">
            <v>SM2-KJA0119</v>
          </cell>
          <cell r="C234" t="str">
            <v>DARYANTO</v>
          </cell>
          <cell r="D234" t="str">
            <v>Mechanic ( D )</v>
          </cell>
          <cell r="E234" t="str">
            <v>Workshop</v>
          </cell>
          <cell r="F234">
            <v>39083</v>
          </cell>
          <cell r="G234" t="str">
            <v>M-1</v>
          </cell>
          <cell r="H234" t="str">
            <v>1152032826</v>
          </cell>
          <cell r="I234">
            <v>2180000</v>
          </cell>
          <cell r="J234">
            <v>32000</v>
          </cell>
          <cell r="K234">
            <v>300000</v>
          </cell>
          <cell r="M234">
            <v>30</v>
          </cell>
          <cell r="N234">
            <v>26</v>
          </cell>
          <cell r="O234">
            <v>127.5</v>
          </cell>
          <cell r="P234">
            <v>0</v>
          </cell>
          <cell r="Q234">
            <v>2180000</v>
          </cell>
          <cell r="R234">
            <v>832000</v>
          </cell>
          <cell r="S234">
            <v>1606647</v>
          </cell>
          <cell r="T234">
            <v>4618647</v>
          </cell>
          <cell r="V234">
            <v>0</v>
          </cell>
          <cell r="W234">
            <v>4918647</v>
          </cell>
          <cell r="X234">
            <v>167860</v>
          </cell>
          <cell r="Y234">
            <v>5086507</v>
          </cell>
          <cell r="Z234">
            <v>108000</v>
          </cell>
          <cell r="AA234" t="str">
            <v>M-1</v>
          </cell>
          <cell r="AB234">
            <v>1540000</v>
          </cell>
          <cell r="AC234">
            <v>43600</v>
          </cell>
          <cell r="AD234">
            <v>40738884</v>
          </cell>
          <cell r="AE234">
            <v>2036944.2000000002</v>
          </cell>
          <cell r="AF234">
            <v>0</v>
          </cell>
          <cell r="AG234">
            <v>0</v>
          </cell>
          <cell r="AI234">
            <v>169745</v>
          </cell>
          <cell r="AJ234">
            <v>43600</v>
          </cell>
          <cell r="AK234">
            <v>213345</v>
          </cell>
          <cell r="AL234">
            <v>4705300</v>
          </cell>
          <cell r="AM234">
            <v>0</v>
          </cell>
          <cell r="AO234">
            <v>15000</v>
          </cell>
          <cell r="AU234">
            <v>0</v>
          </cell>
          <cell r="AV234">
            <v>15000</v>
          </cell>
          <cell r="AW234">
            <v>4690300</v>
          </cell>
        </row>
        <row r="235">
          <cell r="A235">
            <v>228</v>
          </cell>
          <cell r="B235" t="str">
            <v>SM2-KJA0376</v>
          </cell>
          <cell r="C235" t="str">
            <v>WINARNO</v>
          </cell>
          <cell r="D235" t="str">
            <v>Mechanic ( E )</v>
          </cell>
          <cell r="E235" t="str">
            <v>Workshop</v>
          </cell>
          <cell r="F235">
            <v>39833</v>
          </cell>
          <cell r="G235" t="str">
            <v>S-0</v>
          </cell>
          <cell r="H235" t="str">
            <v>1152052509</v>
          </cell>
          <cell r="I235">
            <v>2080000</v>
          </cell>
          <cell r="J235">
            <v>32000</v>
          </cell>
          <cell r="K235">
            <v>300000</v>
          </cell>
          <cell r="M235">
            <v>30</v>
          </cell>
          <cell r="N235">
            <v>22</v>
          </cell>
          <cell r="O235">
            <v>106</v>
          </cell>
          <cell r="P235">
            <v>0</v>
          </cell>
          <cell r="Q235">
            <v>2080000</v>
          </cell>
          <cell r="R235">
            <v>704000</v>
          </cell>
          <cell r="S235">
            <v>1274451</v>
          </cell>
          <cell r="T235">
            <v>4058451</v>
          </cell>
          <cell r="V235">
            <v>0</v>
          </cell>
          <cell r="W235">
            <v>4358451</v>
          </cell>
          <cell r="X235">
            <v>160160</v>
          </cell>
          <cell r="Y235">
            <v>4518611</v>
          </cell>
          <cell r="Z235">
            <v>108000</v>
          </cell>
          <cell r="AA235" t="str">
            <v>S-0</v>
          </cell>
          <cell r="AB235">
            <v>1320000</v>
          </cell>
          <cell r="AC235">
            <v>41600</v>
          </cell>
          <cell r="AD235">
            <v>36588132</v>
          </cell>
          <cell r="AE235">
            <v>1829406.6</v>
          </cell>
          <cell r="AF235">
            <v>0</v>
          </cell>
          <cell r="AG235">
            <v>0</v>
          </cell>
          <cell r="AI235">
            <v>152450</v>
          </cell>
          <cell r="AJ235">
            <v>41600</v>
          </cell>
          <cell r="AK235">
            <v>194050</v>
          </cell>
          <cell r="AL235">
            <v>4164400</v>
          </cell>
          <cell r="AM235">
            <v>0</v>
          </cell>
          <cell r="AO235">
            <v>195000</v>
          </cell>
          <cell r="AU235">
            <v>0</v>
          </cell>
          <cell r="AV235">
            <v>195000</v>
          </cell>
          <cell r="AW235">
            <v>3969400</v>
          </cell>
        </row>
        <row r="236">
          <cell r="A236">
            <v>229</v>
          </cell>
          <cell r="B236" t="str">
            <v>SM2-KJA0118</v>
          </cell>
          <cell r="C236" t="str">
            <v>SAMSUL ANWAR</v>
          </cell>
          <cell r="D236" t="str">
            <v>Mechanic ( C )</v>
          </cell>
          <cell r="E236" t="str">
            <v>Workshop</v>
          </cell>
          <cell r="F236">
            <v>39083</v>
          </cell>
          <cell r="G236" t="str">
            <v>M-1</v>
          </cell>
          <cell r="H236" t="str">
            <v>1152031358</v>
          </cell>
          <cell r="I236">
            <v>2280000</v>
          </cell>
          <cell r="J236">
            <v>32000</v>
          </cell>
          <cell r="M236">
            <v>30</v>
          </cell>
          <cell r="N236">
            <v>28</v>
          </cell>
          <cell r="O236">
            <v>147.5</v>
          </cell>
          <cell r="P236">
            <v>0</v>
          </cell>
          <cell r="Q236">
            <v>2280000</v>
          </cell>
          <cell r="R236">
            <v>896000</v>
          </cell>
          <cell r="S236">
            <v>1943931</v>
          </cell>
          <cell r="T236">
            <v>5119931</v>
          </cell>
          <cell r="V236">
            <v>110000</v>
          </cell>
          <cell r="W236">
            <v>5229931</v>
          </cell>
          <cell r="X236">
            <v>175560</v>
          </cell>
          <cell r="Y236">
            <v>5405491</v>
          </cell>
          <cell r="Z236">
            <v>108000</v>
          </cell>
          <cell r="AA236" t="str">
            <v>M-1</v>
          </cell>
          <cell r="AB236">
            <v>1540000</v>
          </cell>
          <cell r="AC236">
            <v>45600</v>
          </cell>
          <cell r="AD236">
            <v>44542692</v>
          </cell>
          <cell r="AE236">
            <v>2227134.6</v>
          </cell>
          <cell r="AF236">
            <v>0</v>
          </cell>
          <cell r="AG236">
            <v>0</v>
          </cell>
          <cell r="AI236">
            <v>185594</v>
          </cell>
          <cell r="AJ236">
            <v>45600</v>
          </cell>
          <cell r="AK236">
            <v>231194</v>
          </cell>
          <cell r="AL236">
            <v>4998700</v>
          </cell>
          <cell r="AM236">
            <v>0</v>
          </cell>
          <cell r="AO236">
            <v>0</v>
          </cell>
          <cell r="AU236">
            <v>0</v>
          </cell>
          <cell r="AV236">
            <v>0</v>
          </cell>
          <cell r="AW236">
            <v>4998700</v>
          </cell>
        </row>
        <row r="237">
          <cell r="A237">
            <v>230</v>
          </cell>
          <cell r="B237" t="str">
            <v>SM2-KJA0153</v>
          </cell>
          <cell r="C237" t="str">
            <v>SYARIFUDIN</v>
          </cell>
          <cell r="D237" t="str">
            <v>Mechanic ( C )</v>
          </cell>
          <cell r="E237" t="str">
            <v>Workshop</v>
          </cell>
          <cell r="F237">
            <v>39177</v>
          </cell>
          <cell r="G237" t="str">
            <v>M-1</v>
          </cell>
          <cell r="H237" t="str">
            <v>1152036619</v>
          </cell>
          <cell r="I237">
            <v>2280000</v>
          </cell>
          <cell r="J237">
            <v>32000</v>
          </cell>
          <cell r="M237">
            <v>30</v>
          </cell>
          <cell r="N237">
            <v>24</v>
          </cell>
          <cell r="O237">
            <v>112.5</v>
          </cell>
          <cell r="P237">
            <v>0</v>
          </cell>
          <cell r="Q237">
            <v>2280000</v>
          </cell>
          <cell r="R237">
            <v>768000</v>
          </cell>
          <cell r="S237">
            <v>1482659</v>
          </cell>
          <cell r="T237">
            <v>4530659</v>
          </cell>
          <cell r="V237">
            <v>0</v>
          </cell>
          <cell r="W237">
            <v>4530659</v>
          </cell>
          <cell r="X237">
            <v>175560</v>
          </cell>
          <cell r="Y237">
            <v>4706219</v>
          </cell>
          <cell r="Z237">
            <v>108000</v>
          </cell>
          <cell r="AA237" t="str">
            <v>M-1</v>
          </cell>
          <cell r="AB237">
            <v>1540000</v>
          </cell>
          <cell r="AC237">
            <v>45600</v>
          </cell>
          <cell r="AD237">
            <v>36151428</v>
          </cell>
          <cell r="AE237">
            <v>1807571.4000000001</v>
          </cell>
          <cell r="AF237">
            <v>0</v>
          </cell>
          <cell r="AG237">
            <v>0</v>
          </cell>
          <cell r="AI237">
            <v>150630</v>
          </cell>
          <cell r="AJ237">
            <v>45600</v>
          </cell>
          <cell r="AK237">
            <v>196230</v>
          </cell>
          <cell r="AL237">
            <v>4334400</v>
          </cell>
          <cell r="AM237">
            <v>0</v>
          </cell>
          <cell r="AO237">
            <v>15000</v>
          </cell>
          <cell r="AU237">
            <v>0</v>
          </cell>
          <cell r="AV237">
            <v>15000</v>
          </cell>
          <cell r="AW237">
            <v>4319400</v>
          </cell>
        </row>
        <row r="238">
          <cell r="A238">
            <v>231</v>
          </cell>
          <cell r="B238" t="str">
            <v>SM2-KJA0177</v>
          </cell>
          <cell r="C238" t="str">
            <v>EKO SETIAWAN</v>
          </cell>
          <cell r="D238" t="str">
            <v>Mechanic ( C )</v>
          </cell>
          <cell r="E238" t="str">
            <v>Workshop</v>
          </cell>
          <cell r="F238">
            <v>39335</v>
          </cell>
          <cell r="G238" t="str">
            <v>M-2</v>
          </cell>
          <cell r="H238" t="str">
            <v>1152036741</v>
          </cell>
          <cell r="I238">
            <v>2280000</v>
          </cell>
          <cell r="J238">
            <v>32000</v>
          </cell>
          <cell r="M238">
            <v>30</v>
          </cell>
          <cell r="N238">
            <v>15</v>
          </cell>
          <cell r="O238">
            <v>67.5</v>
          </cell>
          <cell r="P238">
            <v>0</v>
          </cell>
          <cell r="Q238">
            <v>2280000</v>
          </cell>
          <cell r="R238">
            <v>480000</v>
          </cell>
          <cell r="S238">
            <v>889595</v>
          </cell>
          <cell r="T238">
            <v>3649595</v>
          </cell>
          <cell r="V238">
            <v>0</v>
          </cell>
          <cell r="W238">
            <v>3649595</v>
          </cell>
          <cell r="X238">
            <v>175560</v>
          </cell>
          <cell r="Y238">
            <v>3825155</v>
          </cell>
          <cell r="Z238">
            <v>108000</v>
          </cell>
          <cell r="AA238" t="str">
            <v>M-2</v>
          </cell>
          <cell r="AB238">
            <v>1650000</v>
          </cell>
          <cell r="AC238">
            <v>45600</v>
          </cell>
          <cell r="AD238">
            <v>24258660</v>
          </cell>
          <cell r="AE238">
            <v>1212933</v>
          </cell>
          <cell r="AF238">
            <v>0</v>
          </cell>
          <cell r="AG238">
            <v>0</v>
          </cell>
          <cell r="AI238">
            <v>101077</v>
          </cell>
          <cell r="AJ238">
            <v>45600</v>
          </cell>
          <cell r="AK238">
            <v>146677</v>
          </cell>
          <cell r="AL238">
            <v>3502900</v>
          </cell>
          <cell r="AM238">
            <v>0</v>
          </cell>
          <cell r="AO238">
            <v>0</v>
          </cell>
          <cell r="AU238">
            <v>0</v>
          </cell>
          <cell r="AV238">
            <v>0</v>
          </cell>
          <cell r="AW238">
            <v>3502900</v>
          </cell>
        </row>
        <row r="239">
          <cell r="A239">
            <v>232</v>
          </cell>
          <cell r="B239" t="str">
            <v>SM2-KJA0185</v>
          </cell>
          <cell r="C239" t="str">
            <v>NAZIRIN</v>
          </cell>
          <cell r="D239" t="str">
            <v>Mechanic ( C )</v>
          </cell>
          <cell r="E239" t="str">
            <v>Workshop</v>
          </cell>
          <cell r="F239">
            <v>39356</v>
          </cell>
          <cell r="G239" t="str">
            <v>M-2</v>
          </cell>
          <cell r="H239" t="str">
            <v>1152036716</v>
          </cell>
          <cell r="I239">
            <v>2280000</v>
          </cell>
          <cell r="J239">
            <v>32000</v>
          </cell>
          <cell r="M239">
            <v>30</v>
          </cell>
          <cell r="N239">
            <v>26</v>
          </cell>
          <cell r="O239">
            <v>129</v>
          </cell>
          <cell r="P239">
            <v>0</v>
          </cell>
          <cell r="Q239">
            <v>2280000</v>
          </cell>
          <cell r="R239">
            <v>832000</v>
          </cell>
          <cell r="S239">
            <v>1700116</v>
          </cell>
          <cell r="T239">
            <v>4812116</v>
          </cell>
          <cell r="V239">
            <v>0</v>
          </cell>
          <cell r="W239">
            <v>4812116</v>
          </cell>
          <cell r="X239">
            <v>175560</v>
          </cell>
          <cell r="Y239">
            <v>4987676</v>
          </cell>
          <cell r="Z239">
            <v>108000</v>
          </cell>
          <cell r="AA239" t="str">
            <v>M-2</v>
          </cell>
          <cell r="AB239">
            <v>1650000</v>
          </cell>
          <cell r="AC239">
            <v>45600</v>
          </cell>
          <cell r="AD239">
            <v>38208912</v>
          </cell>
          <cell r="AE239">
            <v>1910445.6</v>
          </cell>
          <cell r="AF239">
            <v>0</v>
          </cell>
          <cell r="AG239">
            <v>0</v>
          </cell>
          <cell r="AI239">
            <v>159203</v>
          </cell>
          <cell r="AJ239">
            <v>45600</v>
          </cell>
          <cell r="AK239">
            <v>204803</v>
          </cell>
          <cell r="AL239">
            <v>4607300</v>
          </cell>
          <cell r="AM239">
            <v>0</v>
          </cell>
          <cell r="AO239">
            <v>0</v>
          </cell>
          <cell r="AU239">
            <v>0</v>
          </cell>
          <cell r="AV239">
            <v>0</v>
          </cell>
          <cell r="AW239">
            <v>4607300</v>
          </cell>
        </row>
        <row r="240">
          <cell r="A240">
            <v>233</v>
          </cell>
          <cell r="B240" t="str">
            <v>SM2-KJA0229</v>
          </cell>
          <cell r="C240" t="str">
            <v>BADAR</v>
          </cell>
          <cell r="D240" t="str">
            <v>Mechanic ( D )</v>
          </cell>
          <cell r="E240" t="str">
            <v>Workshop</v>
          </cell>
          <cell r="F240">
            <v>39508</v>
          </cell>
          <cell r="G240" t="str">
            <v>M-2</v>
          </cell>
          <cell r="H240" t="str">
            <v>1152040195</v>
          </cell>
          <cell r="I240">
            <v>2180000</v>
          </cell>
          <cell r="J240">
            <v>32000</v>
          </cell>
          <cell r="M240">
            <v>30</v>
          </cell>
          <cell r="N240">
            <v>25</v>
          </cell>
          <cell r="O240">
            <v>127.5</v>
          </cell>
          <cell r="P240">
            <v>0</v>
          </cell>
          <cell r="Q240">
            <v>2180000</v>
          </cell>
          <cell r="R240">
            <v>800000</v>
          </cell>
          <cell r="S240">
            <v>1606647</v>
          </cell>
          <cell r="T240">
            <v>4586647</v>
          </cell>
          <cell r="V240">
            <v>0</v>
          </cell>
          <cell r="W240">
            <v>4586647</v>
          </cell>
          <cell r="X240">
            <v>167860</v>
          </cell>
          <cell r="Y240">
            <v>4754507</v>
          </cell>
          <cell r="Z240">
            <v>108000</v>
          </cell>
          <cell r="AA240" t="str">
            <v>M-2</v>
          </cell>
          <cell r="AB240">
            <v>1650000</v>
          </cell>
          <cell r="AC240">
            <v>43600</v>
          </cell>
          <cell r="AD240">
            <v>35434884</v>
          </cell>
          <cell r="AE240">
            <v>1771744.2000000002</v>
          </cell>
          <cell r="AF240">
            <v>0</v>
          </cell>
          <cell r="AG240">
            <v>0</v>
          </cell>
          <cell r="AI240">
            <v>147645</v>
          </cell>
          <cell r="AJ240">
            <v>43600</v>
          </cell>
          <cell r="AK240">
            <v>191245</v>
          </cell>
          <cell r="AL240">
            <v>4395400</v>
          </cell>
          <cell r="AM240">
            <v>0</v>
          </cell>
          <cell r="AO240">
            <v>0</v>
          </cell>
          <cell r="AU240">
            <v>0</v>
          </cell>
          <cell r="AV240">
            <v>0</v>
          </cell>
          <cell r="AW240">
            <v>4395400</v>
          </cell>
        </row>
        <row r="241">
          <cell r="A241">
            <v>234</v>
          </cell>
          <cell r="B241" t="str">
            <v>SM2-KJA0212</v>
          </cell>
          <cell r="C241" t="str">
            <v>ARDIANSYAH RUDIN</v>
          </cell>
          <cell r="D241" t="str">
            <v>Mechanic ( D )</v>
          </cell>
          <cell r="E241" t="str">
            <v>Workshop</v>
          </cell>
          <cell r="F241">
            <v>39498</v>
          </cell>
          <cell r="G241" t="str">
            <v>S-0</v>
          </cell>
          <cell r="H241" t="str">
            <v>1152040179</v>
          </cell>
          <cell r="I241">
            <v>2180000</v>
          </cell>
          <cell r="J241">
            <v>32000</v>
          </cell>
          <cell r="M241">
            <v>30</v>
          </cell>
          <cell r="N241">
            <v>27</v>
          </cell>
          <cell r="O241">
            <v>126.5</v>
          </cell>
          <cell r="P241">
            <v>0</v>
          </cell>
          <cell r="Q241">
            <v>2180000</v>
          </cell>
          <cell r="R241">
            <v>864000</v>
          </cell>
          <cell r="S241">
            <v>1594046</v>
          </cell>
          <cell r="T241">
            <v>4638046</v>
          </cell>
          <cell r="V241">
            <v>0</v>
          </cell>
          <cell r="W241">
            <v>4638046</v>
          </cell>
          <cell r="X241">
            <v>167860</v>
          </cell>
          <cell r="Y241">
            <v>4805906</v>
          </cell>
          <cell r="Z241">
            <v>108000</v>
          </cell>
          <cell r="AA241" t="str">
            <v>S-0</v>
          </cell>
          <cell r="AB241">
            <v>1320000</v>
          </cell>
          <cell r="AC241">
            <v>43600</v>
          </cell>
          <cell r="AD241">
            <v>40011672</v>
          </cell>
          <cell r="AE241">
            <v>2000583.6</v>
          </cell>
          <cell r="AF241">
            <v>0</v>
          </cell>
          <cell r="AG241">
            <v>0</v>
          </cell>
          <cell r="AI241">
            <v>166715</v>
          </cell>
          <cell r="AJ241">
            <v>43600</v>
          </cell>
          <cell r="AK241">
            <v>210315</v>
          </cell>
          <cell r="AL241">
            <v>4427700</v>
          </cell>
          <cell r="AM241">
            <v>0</v>
          </cell>
          <cell r="AO241">
            <v>0</v>
          </cell>
          <cell r="AU241">
            <v>0</v>
          </cell>
          <cell r="AV241">
            <v>0</v>
          </cell>
          <cell r="AW241">
            <v>4427700</v>
          </cell>
        </row>
        <row r="242">
          <cell r="A242">
            <v>235</v>
          </cell>
          <cell r="B242" t="str">
            <v>SM2-KJA0176</v>
          </cell>
          <cell r="C242" t="str">
            <v>URIE WELYANTO</v>
          </cell>
          <cell r="D242" t="str">
            <v>Mechanic ( D )</v>
          </cell>
          <cell r="E242" t="str">
            <v>Workshop</v>
          </cell>
          <cell r="F242">
            <v>39335</v>
          </cell>
          <cell r="G242" t="str">
            <v>M-1</v>
          </cell>
          <cell r="H242" t="str">
            <v>1152036724</v>
          </cell>
          <cell r="I242">
            <v>2180000</v>
          </cell>
          <cell r="J242">
            <v>32000</v>
          </cell>
          <cell r="M242">
            <v>30</v>
          </cell>
          <cell r="N242">
            <v>21</v>
          </cell>
          <cell r="O242">
            <v>96</v>
          </cell>
          <cell r="P242">
            <v>0</v>
          </cell>
          <cell r="Q242">
            <v>2180000</v>
          </cell>
          <cell r="R242">
            <v>672000</v>
          </cell>
          <cell r="S242">
            <v>1209711</v>
          </cell>
          <cell r="T242">
            <v>4061711</v>
          </cell>
          <cell r="V242">
            <v>0</v>
          </cell>
          <cell r="W242">
            <v>4061711</v>
          </cell>
          <cell r="X242">
            <v>167860</v>
          </cell>
          <cell r="Y242">
            <v>4229571</v>
          </cell>
          <cell r="Z242">
            <v>108000</v>
          </cell>
          <cell r="AA242" t="str">
            <v>M-1</v>
          </cell>
          <cell r="AB242">
            <v>1540000</v>
          </cell>
          <cell r="AC242">
            <v>43600</v>
          </cell>
          <cell r="AD242">
            <v>30455652</v>
          </cell>
          <cell r="AE242">
            <v>1522782.6</v>
          </cell>
          <cell r="AF242">
            <v>0</v>
          </cell>
          <cell r="AG242">
            <v>0</v>
          </cell>
          <cell r="AI242">
            <v>126898</v>
          </cell>
          <cell r="AJ242">
            <v>43600</v>
          </cell>
          <cell r="AK242">
            <v>170498</v>
          </cell>
          <cell r="AL242">
            <v>3891200</v>
          </cell>
          <cell r="AM242">
            <v>0</v>
          </cell>
          <cell r="AO242">
            <v>0</v>
          </cell>
          <cell r="AU242">
            <v>0</v>
          </cell>
          <cell r="AV242">
            <v>0</v>
          </cell>
          <cell r="AW242">
            <v>3891200</v>
          </cell>
        </row>
        <row r="243">
          <cell r="A243">
            <v>236</v>
          </cell>
          <cell r="B243" t="str">
            <v>SM2-KJA0337</v>
          </cell>
          <cell r="C243" t="str">
            <v>AGUS SALIM</v>
          </cell>
          <cell r="D243" t="str">
            <v>Mechanic ( D )</v>
          </cell>
          <cell r="E243" t="str">
            <v>Workshop</v>
          </cell>
          <cell r="F243">
            <v>39785</v>
          </cell>
          <cell r="G243" t="str">
            <v>M-3</v>
          </cell>
          <cell r="H243" t="str">
            <v>1152052479</v>
          </cell>
          <cell r="I243">
            <v>2180000</v>
          </cell>
          <cell r="J243">
            <v>32000</v>
          </cell>
          <cell r="M243">
            <v>30</v>
          </cell>
          <cell r="N243">
            <v>26</v>
          </cell>
          <cell r="O243">
            <v>125</v>
          </cell>
          <cell r="P243">
            <v>0</v>
          </cell>
          <cell r="Q243">
            <v>2180000</v>
          </cell>
          <cell r="R243">
            <v>832000</v>
          </cell>
          <cell r="S243">
            <v>1575145</v>
          </cell>
          <cell r="T243">
            <v>4587145</v>
          </cell>
          <cell r="V243">
            <v>0</v>
          </cell>
          <cell r="W243">
            <v>4587145</v>
          </cell>
          <cell r="X243">
            <v>167860</v>
          </cell>
          <cell r="Y243">
            <v>4755005</v>
          </cell>
          <cell r="Z243">
            <v>108000</v>
          </cell>
          <cell r="AA243" t="str">
            <v>M-3</v>
          </cell>
          <cell r="AB243">
            <v>1760000</v>
          </cell>
          <cell r="AC243">
            <v>43600</v>
          </cell>
          <cell r="AD243">
            <v>34120860</v>
          </cell>
          <cell r="AE243">
            <v>1706043</v>
          </cell>
          <cell r="AF243">
            <v>0</v>
          </cell>
          <cell r="AG243">
            <v>0</v>
          </cell>
          <cell r="AI243">
            <v>142170</v>
          </cell>
          <cell r="AJ243">
            <v>43600</v>
          </cell>
          <cell r="AK243">
            <v>185770</v>
          </cell>
          <cell r="AL243">
            <v>4401400</v>
          </cell>
          <cell r="AM243">
            <v>0</v>
          </cell>
          <cell r="AO243">
            <v>0</v>
          </cell>
          <cell r="AU243">
            <v>0</v>
          </cell>
          <cell r="AV243">
            <v>0</v>
          </cell>
          <cell r="AW243">
            <v>4401400</v>
          </cell>
        </row>
        <row r="244">
          <cell r="A244">
            <v>237</v>
          </cell>
          <cell r="B244" t="str">
            <v>SM2-KJA0416</v>
          </cell>
          <cell r="C244" t="str">
            <v>ALPIAN NOOR</v>
          </cell>
          <cell r="D244" t="str">
            <v>Mechanic ( E )</v>
          </cell>
          <cell r="E244" t="str">
            <v>Workshop</v>
          </cell>
          <cell r="F244">
            <v>39931</v>
          </cell>
          <cell r="G244" t="str">
            <v>M-1</v>
          </cell>
          <cell r="H244" t="str">
            <v>1152052533</v>
          </cell>
          <cell r="I244">
            <v>2080000</v>
          </cell>
          <cell r="J244">
            <v>32000</v>
          </cell>
          <cell r="K244">
            <v>300000</v>
          </cell>
          <cell r="M244">
            <v>30</v>
          </cell>
          <cell r="N244">
            <v>22</v>
          </cell>
          <cell r="O244">
            <v>107.5</v>
          </cell>
          <cell r="P244">
            <v>0</v>
          </cell>
          <cell r="Q244">
            <v>2080000</v>
          </cell>
          <cell r="R244">
            <v>704000</v>
          </cell>
          <cell r="S244">
            <v>1292486</v>
          </cell>
          <cell r="T244">
            <v>4076486</v>
          </cell>
          <cell r="V244">
            <v>0</v>
          </cell>
          <cell r="W244">
            <v>4376486</v>
          </cell>
          <cell r="X244">
            <v>160160</v>
          </cell>
          <cell r="Y244">
            <v>4536646</v>
          </cell>
          <cell r="Z244">
            <v>108000</v>
          </cell>
          <cell r="AA244" t="str">
            <v>M-1</v>
          </cell>
          <cell r="AB244">
            <v>1540000</v>
          </cell>
          <cell r="AC244">
            <v>41600</v>
          </cell>
          <cell r="AD244">
            <v>34164552</v>
          </cell>
          <cell r="AE244">
            <v>1708227.6</v>
          </cell>
          <cell r="AF244">
            <v>0</v>
          </cell>
          <cell r="AG244">
            <v>0</v>
          </cell>
          <cell r="AI244">
            <v>142352</v>
          </cell>
          <cell r="AJ244">
            <v>41600</v>
          </cell>
          <cell r="AK244">
            <v>183952</v>
          </cell>
          <cell r="AL244">
            <v>4192500</v>
          </cell>
          <cell r="AM244">
            <v>0</v>
          </cell>
          <cell r="AO244">
            <v>0</v>
          </cell>
          <cell r="AU244">
            <v>0</v>
          </cell>
          <cell r="AV244">
            <v>0</v>
          </cell>
          <cell r="AW244">
            <v>4192500</v>
          </cell>
        </row>
        <row r="245">
          <cell r="A245">
            <v>238</v>
          </cell>
          <cell r="B245" t="str">
            <v>SM2-KJA0210</v>
          </cell>
          <cell r="C245" t="str">
            <v>MOHAMMAD SALEH</v>
          </cell>
          <cell r="D245" t="str">
            <v>Helper Mekanik</v>
          </cell>
          <cell r="E245" t="str">
            <v>Workshop</v>
          </cell>
          <cell r="F245">
            <v>39498</v>
          </cell>
          <cell r="G245" t="str">
            <v>M-1</v>
          </cell>
          <cell r="H245" t="str">
            <v>1152040209</v>
          </cell>
          <cell r="I245">
            <v>1580000</v>
          </cell>
          <cell r="J245">
            <v>32000</v>
          </cell>
          <cell r="K245">
            <v>300000</v>
          </cell>
          <cell r="M245">
            <v>30</v>
          </cell>
          <cell r="N245">
            <v>26</v>
          </cell>
          <cell r="O245">
            <v>133.5</v>
          </cell>
          <cell r="P245">
            <v>0</v>
          </cell>
          <cell r="Q245">
            <v>1580000</v>
          </cell>
          <cell r="R245">
            <v>832000</v>
          </cell>
          <cell r="S245">
            <v>1219249</v>
          </cell>
          <cell r="T245">
            <v>3631249</v>
          </cell>
          <cell r="V245">
            <v>0</v>
          </cell>
          <cell r="W245">
            <v>3931249</v>
          </cell>
          <cell r="X245">
            <v>121660</v>
          </cell>
          <cell r="Y245">
            <v>4052909</v>
          </cell>
          <cell r="Z245">
            <v>108000</v>
          </cell>
          <cell r="AA245" t="str">
            <v>M-1</v>
          </cell>
          <cell r="AB245">
            <v>1540000</v>
          </cell>
          <cell r="AC245">
            <v>31600</v>
          </cell>
          <cell r="AD245">
            <v>28479708</v>
          </cell>
          <cell r="AE245">
            <v>1423985.4000000001</v>
          </cell>
          <cell r="AF245">
            <v>0</v>
          </cell>
          <cell r="AG245">
            <v>0</v>
          </cell>
          <cell r="AI245">
            <v>118665</v>
          </cell>
          <cell r="AJ245">
            <v>31600</v>
          </cell>
          <cell r="AK245">
            <v>150265</v>
          </cell>
          <cell r="AL245">
            <v>3781000</v>
          </cell>
          <cell r="AM245">
            <v>0</v>
          </cell>
          <cell r="AO245">
            <v>15000</v>
          </cell>
          <cell r="AU245">
            <v>0</v>
          </cell>
          <cell r="AV245">
            <v>15000</v>
          </cell>
          <cell r="AW245">
            <v>3766000</v>
          </cell>
        </row>
        <row r="246">
          <cell r="A246">
            <v>239</v>
          </cell>
          <cell r="B246" t="str">
            <v>SM2-KJA0449</v>
          </cell>
          <cell r="C246" t="str">
            <v>TANNIS BATUBARA</v>
          </cell>
          <cell r="D246" t="str">
            <v>Helper Mekanik</v>
          </cell>
          <cell r="E246" t="str">
            <v>Workshop</v>
          </cell>
          <cell r="F246">
            <v>40101</v>
          </cell>
          <cell r="G246" t="str">
            <v>M-3</v>
          </cell>
          <cell r="H246" t="str">
            <v>1152061206</v>
          </cell>
          <cell r="I246">
            <v>1580000</v>
          </cell>
          <cell r="J246">
            <v>32000</v>
          </cell>
          <cell r="K246">
            <v>300000</v>
          </cell>
          <cell r="M246">
            <v>30</v>
          </cell>
          <cell r="N246">
            <v>27</v>
          </cell>
          <cell r="O246">
            <v>143</v>
          </cell>
          <cell r="P246">
            <v>0</v>
          </cell>
          <cell r="Q246">
            <v>1580000</v>
          </cell>
          <cell r="R246">
            <v>864000</v>
          </cell>
          <cell r="S246">
            <v>1306012</v>
          </cell>
          <cell r="T246">
            <v>3750012</v>
          </cell>
          <cell r="V246">
            <v>110000</v>
          </cell>
          <cell r="W246">
            <v>4160012</v>
          </cell>
          <cell r="X246">
            <v>121660</v>
          </cell>
          <cell r="Y246">
            <v>4281672</v>
          </cell>
          <cell r="Z246">
            <v>108000</v>
          </cell>
          <cell r="AA246" t="str">
            <v>M-3</v>
          </cell>
          <cell r="AB246">
            <v>1760000</v>
          </cell>
          <cell r="AC246">
            <v>31600</v>
          </cell>
          <cell r="AD246">
            <v>28584864</v>
          </cell>
          <cell r="AE246">
            <v>1429243.2000000002</v>
          </cell>
          <cell r="AF246">
            <v>0</v>
          </cell>
          <cell r="AG246">
            <v>0</v>
          </cell>
          <cell r="AI246">
            <v>119103</v>
          </cell>
          <cell r="AJ246">
            <v>31600</v>
          </cell>
          <cell r="AK246">
            <v>150703</v>
          </cell>
          <cell r="AL246">
            <v>4009300</v>
          </cell>
          <cell r="AM246">
            <v>0</v>
          </cell>
          <cell r="AO246">
            <v>0</v>
          </cell>
          <cell r="AU246">
            <v>0</v>
          </cell>
          <cell r="AV246">
            <v>0</v>
          </cell>
          <cell r="AW246">
            <v>4009300</v>
          </cell>
        </row>
        <row r="247">
          <cell r="A247">
            <v>240</v>
          </cell>
          <cell r="B247" t="str">
            <v>SM2-KJA0450</v>
          </cell>
          <cell r="C247" t="str">
            <v>SANIANSYAH HERIYADI</v>
          </cell>
          <cell r="D247" t="str">
            <v>Helper Mekanik</v>
          </cell>
          <cell r="E247" t="str">
            <v>Workshop</v>
          </cell>
          <cell r="F247">
            <v>40101</v>
          </cell>
          <cell r="G247" t="str">
            <v>M-0</v>
          </cell>
          <cell r="H247" t="str">
            <v>1152061176</v>
          </cell>
          <cell r="I247">
            <v>1580000</v>
          </cell>
          <cell r="J247">
            <v>32000</v>
          </cell>
          <cell r="K247">
            <v>300000</v>
          </cell>
          <cell r="M247">
            <v>28</v>
          </cell>
          <cell r="N247">
            <v>19</v>
          </cell>
          <cell r="O247">
            <v>87.5</v>
          </cell>
          <cell r="P247">
            <v>2</v>
          </cell>
          <cell r="Q247">
            <v>1453600</v>
          </cell>
          <cell r="R247">
            <v>608000</v>
          </cell>
          <cell r="S247">
            <v>799133</v>
          </cell>
          <cell r="T247">
            <v>2860733</v>
          </cell>
          <cell r="V247">
            <v>0</v>
          </cell>
          <cell r="W247">
            <v>3160733</v>
          </cell>
          <cell r="X247">
            <v>121660</v>
          </cell>
          <cell r="Y247">
            <v>3282393</v>
          </cell>
          <cell r="Z247">
            <v>108000</v>
          </cell>
          <cell r="AA247" t="str">
            <v>M-0</v>
          </cell>
          <cell r="AB247">
            <v>1430000</v>
          </cell>
          <cell r="AC247">
            <v>31600</v>
          </cell>
          <cell r="AD247">
            <v>20553516</v>
          </cell>
          <cell r="AE247">
            <v>1027675.8</v>
          </cell>
          <cell r="AF247">
            <v>0</v>
          </cell>
          <cell r="AG247">
            <v>0</v>
          </cell>
          <cell r="AI247">
            <v>85639</v>
          </cell>
          <cell r="AJ247">
            <v>31600</v>
          </cell>
          <cell r="AK247">
            <v>117239</v>
          </cell>
          <cell r="AL247">
            <v>3043500</v>
          </cell>
          <cell r="AM247">
            <v>0</v>
          </cell>
          <cell r="AO247">
            <v>6000</v>
          </cell>
          <cell r="AU247">
            <v>0</v>
          </cell>
          <cell r="AV247">
            <v>6000</v>
          </cell>
          <cell r="AW247">
            <v>3037500</v>
          </cell>
        </row>
        <row r="248">
          <cell r="A248">
            <v>241</v>
          </cell>
          <cell r="B248" t="str">
            <v>SM2-KJA0451</v>
          </cell>
          <cell r="C248" t="str">
            <v>TRI PEBRIYANTO</v>
          </cell>
          <cell r="D248" t="str">
            <v>Helper Mekanik</v>
          </cell>
          <cell r="E248" t="str">
            <v>Workshop</v>
          </cell>
          <cell r="F248">
            <v>40101</v>
          </cell>
          <cell r="G248" t="str">
            <v>S-0</v>
          </cell>
          <cell r="H248" t="str">
            <v>1152061141</v>
          </cell>
          <cell r="I248">
            <v>1580000</v>
          </cell>
          <cell r="J248">
            <v>32000</v>
          </cell>
          <cell r="K248">
            <v>300000</v>
          </cell>
          <cell r="M248">
            <v>30</v>
          </cell>
          <cell r="N248">
            <v>24</v>
          </cell>
          <cell r="O248">
            <v>146.5</v>
          </cell>
          <cell r="P248">
            <v>0</v>
          </cell>
          <cell r="Q248">
            <v>1580000</v>
          </cell>
          <cell r="R248">
            <v>768000</v>
          </cell>
          <cell r="S248">
            <v>1337977</v>
          </cell>
          <cell r="T248">
            <v>3685977</v>
          </cell>
          <cell r="V248">
            <v>0</v>
          </cell>
          <cell r="W248">
            <v>3985977</v>
          </cell>
          <cell r="X248">
            <v>121660</v>
          </cell>
          <cell r="Y248">
            <v>4107637</v>
          </cell>
          <cell r="Z248">
            <v>108000</v>
          </cell>
          <cell r="AA248" t="str">
            <v>S-0</v>
          </cell>
          <cell r="AB248">
            <v>1320000</v>
          </cell>
          <cell r="AC248">
            <v>31600</v>
          </cell>
          <cell r="AD248">
            <v>31776444</v>
          </cell>
          <cell r="AE248">
            <v>1588822.2000000002</v>
          </cell>
          <cell r="AF248">
            <v>0</v>
          </cell>
          <cell r="AG248">
            <v>0</v>
          </cell>
          <cell r="AI248">
            <v>132401</v>
          </cell>
          <cell r="AJ248">
            <v>31600</v>
          </cell>
          <cell r="AK248">
            <v>164001</v>
          </cell>
          <cell r="AL248">
            <v>3822000</v>
          </cell>
          <cell r="AM248">
            <v>0</v>
          </cell>
          <cell r="AO248">
            <v>132000</v>
          </cell>
          <cell r="AU248">
            <v>0</v>
          </cell>
          <cell r="AV248">
            <v>132000</v>
          </cell>
          <cell r="AW248">
            <v>3690000</v>
          </cell>
        </row>
        <row r="249">
          <cell r="A249">
            <v>242</v>
          </cell>
          <cell r="B249" t="str">
            <v>SM2-KJA0211</v>
          </cell>
          <cell r="C249" t="str">
            <v>SURIANSYAH</v>
          </cell>
          <cell r="D249" t="str">
            <v>Helper Mekanik</v>
          </cell>
          <cell r="E249" t="str">
            <v>Workshop</v>
          </cell>
          <cell r="F249">
            <v>39498</v>
          </cell>
          <cell r="G249" t="str">
            <v>S-0</v>
          </cell>
          <cell r="H249" t="str">
            <v>1152040187</v>
          </cell>
          <cell r="I249">
            <v>1580000</v>
          </cell>
          <cell r="J249">
            <v>32000</v>
          </cell>
          <cell r="M249">
            <v>30</v>
          </cell>
          <cell r="N249">
            <v>26</v>
          </cell>
          <cell r="O249">
            <v>163.5</v>
          </cell>
          <cell r="P249">
            <v>0</v>
          </cell>
          <cell r="Q249">
            <v>1580000</v>
          </cell>
          <cell r="R249">
            <v>832000</v>
          </cell>
          <cell r="S249">
            <v>1493237</v>
          </cell>
          <cell r="T249">
            <v>3905237</v>
          </cell>
          <cell r="V249">
            <v>0</v>
          </cell>
          <cell r="W249">
            <v>3905237</v>
          </cell>
          <cell r="X249">
            <v>121660</v>
          </cell>
          <cell r="Y249">
            <v>4026897</v>
          </cell>
          <cell r="Z249">
            <v>108000</v>
          </cell>
          <cell r="AA249" t="str">
            <v>S-0</v>
          </cell>
          <cell r="AB249">
            <v>1320000</v>
          </cell>
          <cell r="AC249">
            <v>31600</v>
          </cell>
          <cell r="AD249">
            <v>30807564</v>
          </cell>
          <cell r="AE249">
            <v>1540378.2000000002</v>
          </cell>
          <cell r="AF249">
            <v>0</v>
          </cell>
          <cell r="AG249">
            <v>0</v>
          </cell>
          <cell r="AI249">
            <v>128364</v>
          </cell>
          <cell r="AJ249">
            <v>31600</v>
          </cell>
          <cell r="AK249">
            <v>159964</v>
          </cell>
          <cell r="AL249">
            <v>3745300</v>
          </cell>
          <cell r="AM249">
            <v>45000</v>
          </cell>
          <cell r="AO249">
            <v>0</v>
          </cell>
          <cell r="AU249">
            <v>0</v>
          </cell>
          <cell r="AV249">
            <v>45000</v>
          </cell>
          <cell r="AW249">
            <v>3700300</v>
          </cell>
        </row>
        <row r="250">
          <cell r="A250">
            <v>243</v>
          </cell>
          <cell r="B250" t="str">
            <v>SM2-KJA0500</v>
          </cell>
          <cell r="C250" t="str">
            <v>EKO HARYANTO</v>
          </cell>
          <cell r="D250" t="str">
            <v>Helper Mekanik</v>
          </cell>
          <cell r="E250" t="str">
            <v>Workshop</v>
          </cell>
          <cell r="F250">
            <v>40452</v>
          </cell>
          <cell r="G250" t="str">
            <v>M-2</v>
          </cell>
          <cell r="H250" t="str">
            <v>1152069185</v>
          </cell>
          <cell r="I250">
            <v>1580000</v>
          </cell>
          <cell r="J250">
            <v>32000</v>
          </cell>
          <cell r="M250">
            <v>30</v>
          </cell>
          <cell r="N250">
            <v>27</v>
          </cell>
          <cell r="O250">
            <v>194.5</v>
          </cell>
          <cell r="P250">
            <v>0</v>
          </cell>
          <cell r="Q250">
            <v>1580000</v>
          </cell>
          <cell r="R250">
            <v>864000</v>
          </cell>
          <cell r="S250">
            <v>1776358</v>
          </cell>
          <cell r="T250">
            <v>4220358</v>
          </cell>
          <cell r="V250">
            <v>0</v>
          </cell>
          <cell r="W250">
            <v>4220358</v>
          </cell>
          <cell r="X250">
            <v>121660</v>
          </cell>
          <cell r="Y250">
            <v>4342018</v>
          </cell>
          <cell r="Z250">
            <v>108000</v>
          </cell>
          <cell r="AA250" t="str">
            <v>M-2</v>
          </cell>
          <cell r="AB250">
            <v>1650000</v>
          </cell>
          <cell r="AC250">
            <v>31600</v>
          </cell>
          <cell r="AD250">
            <v>30629016</v>
          </cell>
          <cell r="AE250">
            <v>1531450.8</v>
          </cell>
          <cell r="AF250">
            <v>0</v>
          </cell>
          <cell r="AG250">
            <v>0</v>
          </cell>
          <cell r="AI250">
            <v>127620</v>
          </cell>
          <cell r="AJ250">
            <v>31600</v>
          </cell>
          <cell r="AK250">
            <v>159220</v>
          </cell>
          <cell r="AL250">
            <v>4061100</v>
          </cell>
          <cell r="AM250">
            <v>0</v>
          </cell>
          <cell r="AO250">
            <v>0</v>
          </cell>
          <cell r="AU250">
            <v>0</v>
          </cell>
          <cell r="AV250">
            <v>0</v>
          </cell>
          <cell r="AW250">
            <v>4061100</v>
          </cell>
        </row>
        <row r="251">
          <cell r="A251">
            <v>244</v>
          </cell>
          <cell r="B251" t="str">
            <v>SM2-KJA0501</v>
          </cell>
          <cell r="C251" t="str">
            <v>ADIANTO</v>
          </cell>
          <cell r="D251" t="str">
            <v>Helper Mekanik</v>
          </cell>
          <cell r="E251" t="str">
            <v>Workshop</v>
          </cell>
          <cell r="F251">
            <v>40452</v>
          </cell>
          <cell r="G251" t="str">
            <v>S-0</v>
          </cell>
          <cell r="H251" t="str">
            <v>1152069215</v>
          </cell>
          <cell r="I251">
            <v>1580000</v>
          </cell>
          <cell r="J251">
            <v>32000</v>
          </cell>
          <cell r="M251">
            <v>30</v>
          </cell>
          <cell r="N251">
            <v>25</v>
          </cell>
          <cell r="O251">
            <v>133.5</v>
          </cell>
          <cell r="P251">
            <v>0</v>
          </cell>
          <cell r="Q251">
            <v>1580000</v>
          </cell>
          <cell r="R251">
            <v>800000</v>
          </cell>
          <cell r="S251">
            <v>1219249</v>
          </cell>
          <cell r="T251">
            <v>3599249</v>
          </cell>
          <cell r="V251">
            <v>0</v>
          </cell>
          <cell r="W251">
            <v>3599249</v>
          </cell>
          <cell r="X251">
            <v>121660</v>
          </cell>
          <cell r="Y251">
            <v>3720909</v>
          </cell>
          <cell r="Z251">
            <v>108000</v>
          </cell>
          <cell r="AA251" t="str">
            <v>S-0</v>
          </cell>
          <cell r="AB251">
            <v>1320000</v>
          </cell>
          <cell r="AC251">
            <v>31600</v>
          </cell>
          <cell r="AD251">
            <v>27135708</v>
          </cell>
          <cell r="AE251">
            <v>1356785.4000000001</v>
          </cell>
          <cell r="AF251">
            <v>0</v>
          </cell>
          <cell r="AG251">
            <v>0</v>
          </cell>
          <cell r="AI251">
            <v>113065</v>
          </cell>
          <cell r="AJ251">
            <v>31600</v>
          </cell>
          <cell r="AK251">
            <v>144665</v>
          </cell>
          <cell r="AL251">
            <v>3454600</v>
          </cell>
          <cell r="AM251">
            <v>0</v>
          </cell>
          <cell r="AO251">
            <v>0</v>
          </cell>
          <cell r="AU251">
            <v>0</v>
          </cell>
          <cell r="AV251">
            <v>0</v>
          </cell>
          <cell r="AW251">
            <v>3454600</v>
          </cell>
        </row>
        <row r="252">
          <cell r="A252">
            <v>245</v>
          </cell>
          <cell r="B252" t="str">
            <v>SM2-KJA0502</v>
          </cell>
          <cell r="C252" t="str">
            <v>SUGIANTO</v>
          </cell>
          <cell r="D252" t="str">
            <v>Helper Mekanik</v>
          </cell>
          <cell r="E252" t="str">
            <v>Workshop</v>
          </cell>
          <cell r="F252">
            <v>40452</v>
          </cell>
          <cell r="G252" t="str">
            <v>S-0</v>
          </cell>
          <cell r="H252" t="str">
            <v>1152069240</v>
          </cell>
          <cell r="I252">
            <v>1580000</v>
          </cell>
          <cell r="J252">
            <v>32000</v>
          </cell>
          <cell r="M252">
            <v>30</v>
          </cell>
          <cell r="N252">
            <v>27</v>
          </cell>
          <cell r="O252">
            <v>192.5</v>
          </cell>
          <cell r="P252">
            <v>0</v>
          </cell>
          <cell r="Q252">
            <v>1580000</v>
          </cell>
          <cell r="R252">
            <v>864000</v>
          </cell>
          <cell r="S252">
            <v>1758092</v>
          </cell>
          <cell r="T252">
            <v>4202092</v>
          </cell>
          <cell r="V252">
            <v>0</v>
          </cell>
          <cell r="W252">
            <v>4202092</v>
          </cell>
          <cell r="X252">
            <v>121660</v>
          </cell>
          <cell r="Y252">
            <v>4323752</v>
          </cell>
          <cell r="Z252">
            <v>108000</v>
          </cell>
          <cell r="AA252" t="str">
            <v>S-0</v>
          </cell>
          <cell r="AB252">
            <v>1320000</v>
          </cell>
          <cell r="AC252">
            <v>31600</v>
          </cell>
          <cell r="AD252">
            <v>34369824</v>
          </cell>
          <cell r="AE252">
            <v>1718491.2000000002</v>
          </cell>
          <cell r="AF252">
            <v>0</v>
          </cell>
          <cell r="AG252">
            <v>0</v>
          </cell>
          <cell r="AI252">
            <v>143207</v>
          </cell>
          <cell r="AJ252">
            <v>31600</v>
          </cell>
          <cell r="AK252">
            <v>174807</v>
          </cell>
          <cell r="AL252">
            <v>4027300</v>
          </cell>
          <cell r="AM252">
            <v>0</v>
          </cell>
          <cell r="AO252">
            <v>0</v>
          </cell>
          <cell r="AU252">
            <v>0</v>
          </cell>
          <cell r="AV252">
            <v>0</v>
          </cell>
          <cell r="AW252">
            <v>4027300</v>
          </cell>
        </row>
        <row r="253">
          <cell r="A253">
            <v>246</v>
          </cell>
          <cell r="B253" t="str">
            <v>SM2-KJA0503</v>
          </cell>
          <cell r="C253" t="str">
            <v>MACHFI YUDINATA</v>
          </cell>
          <cell r="D253" t="str">
            <v>Helper Mekanik</v>
          </cell>
          <cell r="E253" t="str">
            <v>Workshop</v>
          </cell>
          <cell r="F253">
            <v>40452</v>
          </cell>
          <cell r="G253" t="str">
            <v>M-1</v>
          </cell>
          <cell r="H253" t="str">
            <v>1152069274</v>
          </cell>
          <cell r="I253">
            <v>1580000</v>
          </cell>
          <cell r="J253">
            <v>32000</v>
          </cell>
          <cell r="M253">
            <v>30</v>
          </cell>
          <cell r="N253">
            <v>25</v>
          </cell>
          <cell r="O253">
            <v>164</v>
          </cell>
          <cell r="P253">
            <v>0</v>
          </cell>
          <cell r="Q253">
            <v>1580000</v>
          </cell>
          <cell r="R253">
            <v>800000</v>
          </cell>
          <cell r="S253">
            <v>1497803</v>
          </cell>
          <cell r="T253">
            <v>3877803</v>
          </cell>
          <cell r="V253">
            <v>0</v>
          </cell>
          <cell r="W253">
            <v>3877803</v>
          </cell>
          <cell r="X253">
            <v>121660</v>
          </cell>
          <cell r="Y253">
            <v>3999463</v>
          </cell>
          <cell r="Z253">
            <v>108000</v>
          </cell>
          <cell r="AA253" t="str">
            <v>M-1</v>
          </cell>
          <cell r="AB253">
            <v>1540000</v>
          </cell>
          <cell r="AC253">
            <v>31600</v>
          </cell>
          <cell r="AD253">
            <v>27838356</v>
          </cell>
          <cell r="AE253">
            <v>1391917.8</v>
          </cell>
          <cell r="AF253">
            <v>0</v>
          </cell>
          <cell r="AG253">
            <v>0</v>
          </cell>
          <cell r="AI253">
            <v>115993</v>
          </cell>
          <cell r="AJ253">
            <v>31600</v>
          </cell>
          <cell r="AK253">
            <v>147593</v>
          </cell>
          <cell r="AL253">
            <v>3730200</v>
          </cell>
          <cell r="AM253">
            <v>0</v>
          </cell>
          <cell r="AO253">
            <v>22000</v>
          </cell>
          <cell r="AU253">
            <v>0</v>
          </cell>
          <cell r="AV253">
            <v>22000</v>
          </cell>
          <cell r="AW253">
            <v>3708200</v>
          </cell>
        </row>
        <row r="254">
          <cell r="A254">
            <v>247</v>
          </cell>
          <cell r="B254" t="str">
            <v>SM2-KJA0514</v>
          </cell>
          <cell r="C254" t="str">
            <v>JEFRI WIYADI</v>
          </cell>
          <cell r="D254" t="str">
            <v>Helper Mekanik</v>
          </cell>
          <cell r="E254" t="str">
            <v>Workshop</v>
          </cell>
          <cell r="F254">
            <v>40609</v>
          </cell>
          <cell r="G254" t="str">
            <v>S-0</v>
          </cell>
          <cell r="H254" t="str">
            <v>1152074952</v>
          </cell>
          <cell r="I254">
            <v>1580000</v>
          </cell>
          <cell r="J254">
            <v>32000</v>
          </cell>
          <cell r="M254">
            <v>30</v>
          </cell>
          <cell r="N254">
            <v>26</v>
          </cell>
          <cell r="O254">
            <v>133</v>
          </cell>
          <cell r="P254">
            <v>0</v>
          </cell>
          <cell r="Q254">
            <v>1580000</v>
          </cell>
          <cell r="R254">
            <v>832000</v>
          </cell>
          <cell r="S254">
            <v>1214682</v>
          </cell>
          <cell r="T254">
            <v>3626682</v>
          </cell>
          <cell r="V254">
            <v>0</v>
          </cell>
          <cell r="W254">
            <v>3626682</v>
          </cell>
          <cell r="X254">
            <v>121660</v>
          </cell>
          <cell r="Y254">
            <v>3748342</v>
          </cell>
          <cell r="Z254">
            <v>108000</v>
          </cell>
          <cell r="AA254" t="str">
            <v>S-0</v>
          </cell>
          <cell r="AB254">
            <v>1320000</v>
          </cell>
          <cell r="AC254">
            <v>31600</v>
          </cell>
          <cell r="AD254">
            <v>27464904</v>
          </cell>
          <cell r="AE254">
            <v>1373245.2000000002</v>
          </cell>
          <cell r="AF254">
            <v>0</v>
          </cell>
          <cell r="AG254">
            <v>0</v>
          </cell>
          <cell r="AI254">
            <v>114437</v>
          </cell>
          <cell r="AJ254">
            <v>31600</v>
          </cell>
          <cell r="AK254">
            <v>146037</v>
          </cell>
          <cell r="AL254">
            <v>3480600</v>
          </cell>
          <cell r="AM254">
            <v>0</v>
          </cell>
          <cell r="AO254">
            <v>0</v>
          </cell>
          <cell r="AU254">
            <v>0</v>
          </cell>
          <cell r="AV254">
            <v>0</v>
          </cell>
          <cell r="AW254">
            <v>3480600</v>
          </cell>
        </row>
        <row r="255">
          <cell r="A255">
            <v>248</v>
          </cell>
          <cell r="B255" t="str">
            <v>SM2-KJA0154</v>
          </cell>
          <cell r="C255" t="str">
            <v>ABDUL KHOLIC</v>
          </cell>
          <cell r="D255" t="str">
            <v>Helper Mekanik</v>
          </cell>
          <cell r="E255" t="str">
            <v>Workshop</v>
          </cell>
          <cell r="F255">
            <v>39196</v>
          </cell>
          <cell r="G255" t="str">
            <v>M-1</v>
          </cell>
          <cell r="H255" t="str">
            <v>1152038417</v>
          </cell>
          <cell r="I255">
            <v>1580000</v>
          </cell>
          <cell r="J255">
            <v>32000</v>
          </cell>
          <cell r="M255">
            <v>30</v>
          </cell>
          <cell r="N255">
            <v>22</v>
          </cell>
          <cell r="O255">
            <v>101.5</v>
          </cell>
          <cell r="P255">
            <v>0</v>
          </cell>
          <cell r="Q255">
            <v>1580000</v>
          </cell>
          <cell r="R255">
            <v>704000</v>
          </cell>
          <cell r="S255">
            <v>926994</v>
          </cell>
          <cell r="T255">
            <v>3210994</v>
          </cell>
          <cell r="U255">
            <v>312771</v>
          </cell>
          <cell r="V255">
            <v>0</v>
          </cell>
          <cell r="W255">
            <v>3523765</v>
          </cell>
          <cell r="X255">
            <v>121660</v>
          </cell>
          <cell r="Y255">
            <v>3645425</v>
          </cell>
          <cell r="Z255">
            <v>108000</v>
          </cell>
          <cell r="AA255" t="str">
            <v>M-1</v>
          </cell>
          <cell r="AB255">
            <v>1540000</v>
          </cell>
          <cell r="AC255">
            <v>31600</v>
          </cell>
          <cell r="AD255">
            <v>23589900</v>
          </cell>
          <cell r="AE255">
            <v>1179495</v>
          </cell>
          <cell r="AF255">
            <v>0</v>
          </cell>
          <cell r="AG255">
            <v>0</v>
          </cell>
          <cell r="AI255">
            <v>98291</v>
          </cell>
          <cell r="AJ255">
            <v>31600</v>
          </cell>
          <cell r="AK255">
            <v>129891</v>
          </cell>
          <cell r="AL255">
            <v>3393900</v>
          </cell>
          <cell r="AM255">
            <v>0</v>
          </cell>
          <cell r="AO255">
            <v>0</v>
          </cell>
          <cell r="AU255">
            <v>0</v>
          </cell>
          <cell r="AV255">
            <v>0</v>
          </cell>
          <cell r="AW255">
            <v>3393900</v>
          </cell>
        </row>
        <row r="256">
          <cell r="A256">
            <v>249</v>
          </cell>
          <cell r="B256" t="str">
            <v>SM2-KJA0474</v>
          </cell>
          <cell r="C256" t="str">
            <v>JONI PAKAMBA</v>
          </cell>
          <cell r="D256" t="str">
            <v>Welder</v>
          </cell>
          <cell r="E256" t="str">
            <v>Workshop</v>
          </cell>
          <cell r="F256">
            <v>40255</v>
          </cell>
          <cell r="G256" t="str">
            <v>S-0</v>
          </cell>
          <cell r="H256" t="str">
            <v>1152066607</v>
          </cell>
          <cell r="I256">
            <v>1580000</v>
          </cell>
          <cell r="J256">
            <v>32000</v>
          </cell>
          <cell r="M256">
            <v>30</v>
          </cell>
          <cell r="N256">
            <v>27</v>
          </cell>
          <cell r="O256">
            <v>120.5</v>
          </cell>
          <cell r="P256">
            <v>0</v>
          </cell>
          <cell r="Q256">
            <v>1580000</v>
          </cell>
          <cell r="R256">
            <v>864000</v>
          </cell>
          <cell r="S256">
            <v>1100520</v>
          </cell>
          <cell r="T256">
            <v>3544520</v>
          </cell>
          <cell r="V256">
            <v>110000</v>
          </cell>
          <cell r="W256">
            <v>3654520</v>
          </cell>
          <cell r="X256">
            <v>121660</v>
          </cell>
          <cell r="Y256">
            <v>3776180</v>
          </cell>
          <cell r="Z256">
            <v>108000</v>
          </cell>
          <cell r="AA256" t="str">
            <v>S-0</v>
          </cell>
          <cell r="AB256">
            <v>1320000</v>
          </cell>
          <cell r="AC256">
            <v>31600</v>
          </cell>
          <cell r="AD256">
            <v>27798960</v>
          </cell>
          <cell r="AE256">
            <v>1389948</v>
          </cell>
          <cell r="AF256">
            <v>0</v>
          </cell>
          <cell r="AG256">
            <v>0</v>
          </cell>
          <cell r="AI256">
            <v>115829</v>
          </cell>
          <cell r="AJ256">
            <v>31600</v>
          </cell>
          <cell r="AK256">
            <v>147429</v>
          </cell>
          <cell r="AL256">
            <v>3507100</v>
          </cell>
          <cell r="AM256">
            <v>0</v>
          </cell>
          <cell r="AO256">
            <v>0</v>
          </cell>
          <cell r="AU256">
            <v>0</v>
          </cell>
          <cell r="AV256">
            <v>0</v>
          </cell>
          <cell r="AW256">
            <v>3507100</v>
          </cell>
        </row>
        <row r="257">
          <cell r="A257">
            <v>250</v>
          </cell>
          <cell r="B257" t="str">
            <v>SM2-KJA0475</v>
          </cell>
          <cell r="C257" t="str">
            <v>JAJA JAENUDIN</v>
          </cell>
          <cell r="D257" t="str">
            <v>Welder</v>
          </cell>
          <cell r="E257" t="str">
            <v>Workshop</v>
          </cell>
          <cell r="F257">
            <v>40255</v>
          </cell>
          <cell r="G257" t="str">
            <v>M-3</v>
          </cell>
          <cell r="H257" t="str">
            <v>1152067191</v>
          </cell>
          <cell r="I257">
            <v>1580000</v>
          </cell>
          <cell r="J257">
            <v>32000</v>
          </cell>
          <cell r="M257">
            <v>30</v>
          </cell>
          <cell r="N257">
            <v>23</v>
          </cell>
          <cell r="O257">
            <v>93</v>
          </cell>
          <cell r="P257">
            <v>0</v>
          </cell>
          <cell r="Q257">
            <v>1580000</v>
          </cell>
          <cell r="R257">
            <v>736000</v>
          </cell>
          <cell r="S257">
            <v>849364</v>
          </cell>
          <cell r="T257">
            <v>3165364</v>
          </cell>
          <cell r="V257">
            <v>0</v>
          </cell>
          <cell r="W257">
            <v>3165364</v>
          </cell>
          <cell r="X257">
            <v>121660</v>
          </cell>
          <cell r="Y257">
            <v>3287024</v>
          </cell>
          <cell r="Z257">
            <v>108000</v>
          </cell>
          <cell r="AA257" t="str">
            <v>M-3</v>
          </cell>
          <cell r="AB257">
            <v>1760000</v>
          </cell>
          <cell r="AC257">
            <v>31600</v>
          </cell>
          <cell r="AD257">
            <v>16649088</v>
          </cell>
          <cell r="AE257">
            <v>832454.4</v>
          </cell>
          <cell r="AF257">
            <v>0</v>
          </cell>
          <cell r="AG257">
            <v>0</v>
          </cell>
          <cell r="AI257">
            <v>69371</v>
          </cell>
          <cell r="AJ257">
            <v>31600</v>
          </cell>
          <cell r="AK257">
            <v>100971</v>
          </cell>
          <cell r="AL257">
            <v>3064400</v>
          </cell>
          <cell r="AM257">
            <v>0</v>
          </cell>
          <cell r="AN257">
            <v>250000</v>
          </cell>
          <cell r="AO257">
            <v>0</v>
          </cell>
          <cell r="AU257">
            <v>0</v>
          </cell>
          <cell r="AV257">
            <v>250000</v>
          </cell>
          <cell r="AW257">
            <v>2814400</v>
          </cell>
        </row>
        <row r="258">
          <cell r="A258">
            <v>251</v>
          </cell>
          <cell r="B258" t="str">
            <v>SM2-KJA0340</v>
          </cell>
          <cell r="C258" t="str">
            <v>ZAILANI</v>
          </cell>
          <cell r="D258" t="str">
            <v>Helper Temporary Work</v>
          </cell>
          <cell r="E258" t="str">
            <v>Workshop</v>
          </cell>
          <cell r="F258">
            <v>39784</v>
          </cell>
          <cell r="G258" t="str">
            <v>S-0</v>
          </cell>
          <cell r="H258" t="str">
            <v>1152061265</v>
          </cell>
          <cell r="I258">
            <v>1580000</v>
          </cell>
          <cell r="J258">
            <v>32000</v>
          </cell>
          <cell r="M258">
            <v>30</v>
          </cell>
          <cell r="N258">
            <v>26</v>
          </cell>
          <cell r="O258">
            <v>137</v>
          </cell>
          <cell r="P258">
            <v>0</v>
          </cell>
          <cell r="Q258">
            <v>1580000</v>
          </cell>
          <cell r="R258">
            <v>832000</v>
          </cell>
          <cell r="S258">
            <v>1251214</v>
          </cell>
          <cell r="T258">
            <v>3663214</v>
          </cell>
          <cell r="V258">
            <v>0</v>
          </cell>
          <cell r="W258">
            <v>3663214</v>
          </cell>
          <cell r="X258">
            <v>121660</v>
          </cell>
          <cell r="Y258">
            <v>3784874</v>
          </cell>
          <cell r="Z258">
            <v>108000</v>
          </cell>
          <cell r="AA258" t="str">
            <v>S-0</v>
          </cell>
          <cell r="AB258">
            <v>1320000</v>
          </cell>
          <cell r="AC258">
            <v>31600</v>
          </cell>
          <cell r="AD258">
            <v>27903288</v>
          </cell>
          <cell r="AE258">
            <v>1395164.4000000001</v>
          </cell>
          <cell r="AF258">
            <v>0</v>
          </cell>
          <cell r="AG258">
            <v>0</v>
          </cell>
          <cell r="AI258">
            <v>116263</v>
          </cell>
          <cell r="AJ258">
            <v>31600</v>
          </cell>
          <cell r="AK258">
            <v>147863</v>
          </cell>
          <cell r="AL258">
            <v>3515400</v>
          </cell>
          <cell r="AM258">
            <v>0</v>
          </cell>
          <cell r="AO258">
            <v>0</v>
          </cell>
          <cell r="AU258">
            <v>0</v>
          </cell>
          <cell r="AV258">
            <v>0</v>
          </cell>
          <cell r="AW258">
            <v>3515400</v>
          </cell>
        </row>
        <row r="259">
          <cell r="A259">
            <v>252</v>
          </cell>
          <cell r="B259" t="str">
            <v>SM2-KJA0509</v>
          </cell>
          <cell r="C259" t="str">
            <v>M. ARGA SUGIHARTO</v>
          </cell>
          <cell r="D259" t="str">
            <v>Helper Temporary Work</v>
          </cell>
          <cell r="E259" t="str">
            <v>Workshop</v>
          </cell>
          <cell r="F259">
            <v>40514</v>
          </cell>
          <cell r="G259" t="str">
            <v>S-0</v>
          </cell>
          <cell r="H259" t="str">
            <v>1152070591</v>
          </cell>
          <cell r="I259">
            <v>1580000</v>
          </cell>
          <cell r="J259">
            <v>32000</v>
          </cell>
          <cell r="M259">
            <v>29</v>
          </cell>
          <cell r="N259">
            <v>24</v>
          </cell>
          <cell r="O259">
            <v>109</v>
          </cell>
          <cell r="P259">
            <v>1</v>
          </cell>
          <cell r="Q259">
            <v>1516800</v>
          </cell>
          <cell r="R259">
            <v>768000</v>
          </cell>
          <cell r="S259">
            <v>995491</v>
          </cell>
          <cell r="T259">
            <v>3280291</v>
          </cell>
          <cell r="V259">
            <v>0</v>
          </cell>
          <cell r="W259">
            <v>3280291</v>
          </cell>
          <cell r="X259">
            <v>121660</v>
          </cell>
          <cell r="Y259">
            <v>3401951</v>
          </cell>
          <cell r="Z259">
            <v>108000</v>
          </cell>
          <cell r="AA259" t="str">
            <v>S-0</v>
          </cell>
          <cell r="AB259">
            <v>1320000</v>
          </cell>
          <cell r="AC259">
            <v>31600</v>
          </cell>
          <cell r="AD259">
            <v>23308212</v>
          </cell>
          <cell r="AE259">
            <v>1165410.6000000001</v>
          </cell>
          <cell r="AF259">
            <v>0</v>
          </cell>
          <cell r="AG259">
            <v>0</v>
          </cell>
          <cell r="AI259">
            <v>97117</v>
          </cell>
          <cell r="AJ259">
            <v>31600</v>
          </cell>
          <cell r="AK259">
            <v>128717</v>
          </cell>
          <cell r="AL259">
            <v>3151600</v>
          </cell>
          <cell r="AM259">
            <v>457000</v>
          </cell>
          <cell r="AO259">
            <v>0</v>
          </cell>
          <cell r="AU259">
            <v>0</v>
          </cell>
          <cell r="AV259">
            <v>457000</v>
          </cell>
          <cell r="AW259">
            <v>2694600</v>
          </cell>
        </row>
        <row r="260">
          <cell r="A260">
            <v>253</v>
          </cell>
          <cell r="B260" t="str">
            <v>SM2-KJA0296</v>
          </cell>
          <cell r="C260" t="str">
            <v>RAHMIWATI</v>
          </cell>
          <cell r="D260" t="str">
            <v>Office Clerk</v>
          </cell>
          <cell r="E260" t="str">
            <v>Workshop</v>
          </cell>
          <cell r="F260">
            <v>39636</v>
          </cell>
          <cell r="G260" t="str">
            <v>M-0</v>
          </cell>
          <cell r="H260" t="str">
            <v>1152042902</v>
          </cell>
          <cell r="I260">
            <v>1730000</v>
          </cell>
          <cell r="J260">
            <v>32000</v>
          </cell>
          <cell r="M260">
            <v>30</v>
          </cell>
          <cell r="N260">
            <v>25</v>
          </cell>
          <cell r="O260">
            <v>62.5</v>
          </cell>
          <cell r="P260">
            <v>0</v>
          </cell>
          <cell r="Q260">
            <v>1730000</v>
          </cell>
          <cell r="R260">
            <v>800000</v>
          </cell>
          <cell r="S260">
            <v>625000</v>
          </cell>
          <cell r="T260">
            <v>3155000</v>
          </cell>
          <cell r="V260">
            <v>0</v>
          </cell>
          <cell r="W260">
            <v>3155000</v>
          </cell>
          <cell r="X260">
            <v>133210</v>
          </cell>
          <cell r="Y260">
            <v>3288210</v>
          </cell>
          <cell r="Z260">
            <v>108000</v>
          </cell>
          <cell r="AA260" t="str">
            <v>M-0</v>
          </cell>
          <cell r="AB260">
            <v>1430000</v>
          </cell>
          <cell r="AC260">
            <v>34600</v>
          </cell>
          <cell r="AD260">
            <v>20587320</v>
          </cell>
          <cell r="AE260">
            <v>1029366</v>
          </cell>
          <cell r="AF260">
            <v>0</v>
          </cell>
          <cell r="AG260">
            <v>0</v>
          </cell>
          <cell r="AI260">
            <v>85780</v>
          </cell>
          <cell r="AJ260">
            <v>34600</v>
          </cell>
          <cell r="AK260">
            <v>120380</v>
          </cell>
          <cell r="AL260">
            <v>3034600</v>
          </cell>
          <cell r="AM260">
            <v>0</v>
          </cell>
          <cell r="AO260">
            <v>346000</v>
          </cell>
          <cell r="AU260">
            <v>0</v>
          </cell>
          <cell r="AV260">
            <v>346000</v>
          </cell>
          <cell r="AW260">
            <v>2688600</v>
          </cell>
        </row>
        <row r="261">
          <cell r="A261">
            <v>254</v>
          </cell>
          <cell r="B261" t="str">
            <v>SM2-KJA0170</v>
          </cell>
          <cell r="C261" t="str">
            <v>LASAN</v>
          </cell>
          <cell r="D261" t="str">
            <v>Office Helper</v>
          </cell>
          <cell r="E261" t="str">
            <v>Workshop</v>
          </cell>
          <cell r="F261">
            <v>39295</v>
          </cell>
          <cell r="G261" t="str">
            <v>M-1</v>
          </cell>
          <cell r="H261" t="str">
            <v>1152036708</v>
          </cell>
          <cell r="I261">
            <v>1580000</v>
          </cell>
          <cell r="J261">
            <v>32000</v>
          </cell>
          <cell r="M261">
            <v>30</v>
          </cell>
          <cell r="N261">
            <v>29</v>
          </cell>
          <cell r="O261">
            <v>209</v>
          </cell>
          <cell r="P261">
            <v>0</v>
          </cell>
          <cell r="Q261">
            <v>1580000</v>
          </cell>
          <cell r="R261">
            <v>928000</v>
          </cell>
          <cell r="S261">
            <v>1908786</v>
          </cell>
          <cell r="T261">
            <v>4416786</v>
          </cell>
          <cell r="U261">
            <v>65000</v>
          </cell>
          <cell r="V261">
            <v>110000</v>
          </cell>
          <cell r="W261">
            <v>4591786</v>
          </cell>
          <cell r="X261">
            <v>121660</v>
          </cell>
          <cell r="Y261">
            <v>4713446</v>
          </cell>
          <cell r="Z261">
            <v>108000</v>
          </cell>
          <cell r="AA261" t="str">
            <v>M-1</v>
          </cell>
          <cell r="AB261">
            <v>1540000</v>
          </cell>
          <cell r="AC261">
            <v>31600</v>
          </cell>
          <cell r="AD261">
            <v>36406152</v>
          </cell>
          <cell r="AE261">
            <v>1820307.6</v>
          </cell>
          <cell r="AF261">
            <v>0</v>
          </cell>
          <cell r="AG261">
            <v>0</v>
          </cell>
          <cell r="AI261">
            <v>151692</v>
          </cell>
          <cell r="AJ261">
            <v>31600</v>
          </cell>
          <cell r="AK261">
            <v>183292</v>
          </cell>
          <cell r="AL261">
            <v>4408500</v>
          </cell>
          <cell r="AM261">
            <v>128000</v>
          </cell>
          <cell r="AO261">
            <v>49000</v>
          </cell>
          <cell r="AU261">
            <v>0</v>
          </cell>
          <cell r="AV261">
            <v>177000</v>
          </cell>
          <cell r="AW261">
            <v>4231500</v>
          </cell>
        </row>
        <row r="262">
          <cell r="A262">
            <v>255</v>
          </cell>
          <cell r="B262" t="str">
            <v>SM2-KJA0413</v>
          </cell>
          <cell r="C262" t="str">
            <v>IRIANTO</v>
          </cell>
          <cell r="D262" t="str">
            <v>Office Clerk</v>
          </cell>
          <cell r="E262" t="str">
            <v>Administrasi</v>
          </cell>
          <cell r="F262">
            <v>39904</v>
          </cell>
          <cell r="G262" t="str">
            <v>S-0</v>
          </cell>
          <cell r="H262" t="str">
            <v>1152052444</v>
          </cell>
          <cell r="I262">
            <v>1780000</v>
          </cell>
          <cell r="J262">
            <v>32000</v>
          </cell>
          <cell r="M262">
            <v>30</v>
          </cell>
          <cell r="N262">
            <v>22</v>
          </cell>
          <cell r="O262">
            <v>180</v>
          </cell>
          <cell r="P262">
            <v>0</v>
          </cell>
          <cell r="Q262">
            <v>1780000</v>
          </cell>
          <cell r="R262">
            <v>704000</v>
          </cell>
          <cell r="S262">
            <v>1852023</v>
          </cell>
          <cell r="T262">
            <v>4336023</v>
          </cell>
          <cell r="V262">
            <v>0</v>
          </cell>
          <cell r="W262">
            <v>4336023</v>
          </cell>
          <cell r="X262">
            <v>137060</v>
          </cell>
          <cell r="Y262">
            <v>4473083</v>
          </cell>
          <cell r="Z262">
            <v>108000</v>
          </cell>
          <cell r="AA262" t="str">
            <v>S-0</v>
          </cell>
          <cell r="AB262">
            <v>1320000</v>
          </cell>
          <cell r="AC262">
            <v>35600</v>
          </cell>
          <cell r="AD262">
            <v>36113796</v>
          </cell>
          <cell r="AE262">
            <v>1805689.8</v>
          </cell>
          <cell r="AF262">
            <v>0</v>
          </cell>
          <cell r="AG262">
            <v>0</v>
          </cell>
          <cell r="AI262">
            <v>150474</v>
          </cell>
          <cell r="AJ262">
            <v>35600</v>
          </cell>
          <cell r="AK262">
            <v>186074</v>
          </cell>
          <cell r="AL262">
            <v>4149900</v>
          </cell>
          <cell r="AM262">
            <v>0</v>
          </cell>
          <cell r="AO262">
            <v>0</v>
          </cell>
          <cell r="AU262">
            <v>0</v>
          </cell>
          <cell r="AV262">
            <v>0</v>
          </cell>
          <cell r="AW262">
            <v>4149900</v>
          </cell>
        </row>
        <row r="263">
          <cell r="A263">
            <v>256</v>
          </cell>
          <cell r="B263" t="str">
            <v>SM2-KJA0512</v>
          </cell>
          <cell r="C263" t="str">
            <v>YUDI PRABOWO</v>
          </cell>
          <cell r="D263" t="str">
            <v>Office Clerk</v>
          </cell>
          <cell r="E263" t="str">
            <v>Accounting</v>
          </cell>
          <cell r="F263">
            <v>40595</v>
          </cell>
          <cell r="G263" t="str">
            <v>S-0</v>
          </cell>
          <cell r="H263" t="str">
            <v>1152073221</v>
          </cell>
          <cell r="I263">
            <v>1580000</v>
          </cell>
          <cell r="J263">
            <v>32000</v>
          </cell>
          <cell r="M263">
            <v>30</v>
          </cell>
          <cell r="N263">
            <v>27</v>
          </cell>
          <cell r="O263">
            <v>142</v>
          </cell>
          <cell r="P263">
            <v>0</v>
          </cell>
          <cell r="Q263">
            <v>1580000</v>
          </cell>
          <cell r="R263">
            <v>864000</v>
          </cell>
          <cell r="S263">
            <v>1296879</v>
          </cell>
          <cell r="T263">
            <v>3740879</v>
          </cell>
          <cell r="V263">
            <v>0</v>
          </cell>
          <cell r="W263">
            <v>3740879</v>
          </cell>
          <cell r="X263">
            <v>121660</v>
          </cell>
          <cell r="Y263">
            <v>3862539</v>
          </cell>
          <cell r="Z263">
            <v>108000</v>
          </cell>
          <cell r="AA263" t="str">
            <v>S-0</v>
          </cell>
          <cell r="AB263">
            <v>1320000</v>
          </cell>
          <cell r="AC263">
            <v>31600</v>
          </cell>
          <cell r="AD263">
            <v>28835268</v>
          </cell>
          <cell r="AE263">
            <v>1441763.4000000001</v>
          </cell>
          <cell r="AF263">
            <v>0</v>
          </cell>
          <cell r="AG263">
            <v>0</v>
          </cell>
          <cell r="AI263">
            <v>120146</v>
          </cell>
          <cell r="AJ263">
            <v>31600</v>
          </cell>
          <cell r="AK263">
            <v>151746</v>
          </cell>
          <cell r="AL263">
            <v>3589100</v>
          </cell>
          <cell r="AM263">
            <v>0</v>
          </cell>
          <cell r="AO263">
            <v>0</v>
          </cell>
          <cell r="AU263">
            <v>0</v>
          </cell>
          <cell r="AV263">
            <v>0</v>
          </cell>
          <cell r="AW263">
            <v>3589100</v>
          </cell>
        </row>
      </sheetData>
      <sheetData sheetId="1" refreshError="1">
        <row r="5">
          <cell r="E5">
            <v>256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Sheet3"/>
      <sheetName val="편성지침"/>
      <sheetName val="생산판매"/>
      <sheetName val="손익계획"/>
      <sheetName val="투자계획"/>
      <sheetName val="월별"/>
      <sheetName val="KIDECO요약"/>
      <sheetName val="임차도급"/>
      <sheetName val="인원계획"/>
      <sheetName val="원가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ODATA"/>
      <sheetName val="DATA BASE"/>
    </sheetNames>
    <sheetDataSet>
      <sheetData sheetId="0">
        <row r="1">
          <cell r="A1" t="str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</row>
        <row r="2">
          <cell r="A2" t="str">
            <v>BULAN APRIL 2012</v>
          </cell>
        </row>
        <row r="3">
          <cell r="A3" t="str">
            <v>NIK</v>
          </cell>
          <cell r="B3" t="str">
            <v>NAMA KARYAWAN</v>
          </cell>
          <cell r="C3" t="str">
            <v>PERUSAHAAN</v>
          </cell>
          <cell r="D3" t="str">
            <v>POSISI/JABATAN</v>
          </cell>
          <cell r="E3" t="str">
            <v>BASIC</v>
          </cell>
          <cell r="F3" t="str">
            <v>HARI</v>
          </cell>
          <cell r="G3" t="str">
            <v>PERMIT</v>
          </cell>
          <cell r="I3" t="str">
            <v>SICK</v>
          </cell>
          <cell r="K3" t="str">
            <v>CUTI</v>
          </cell>
          <cell r="L3" t="str">
            <v>OFF</v>
          </cell>
          <cell r="M3" t="str">
            <v>A</v>
          </cell>
          <cell r="N3" t="str">
            <v>RIT</v>
          </cell>
          <cell r="O3" t="str">
            <v>OVER</v>
          </cell>
          <cell r="P3" t="str">
            <v>BASIC</v>
          </cell>
          <cell r="Q3" t="str">
            <v>OVERTIME</v>
          </cell>
          <cell r="R3" t="str">
            <v>UANG</v>
          </cell>
          <cell r="S3" t="str">
            <v>INSENTIVE</v>
          </cell>
          <cell r="T3" t="str">
            <v>TALIASIH</v>
          </cell>
          <cell r="U3" t="str">
            <v>ADJUST</v>
          </cell>
          <cell r="V3" t="str">
            <v>GROSS</v>
          </cell>
          <cell r="W3" t="str">
            <v>BY</v>
          </cell>
          <cell r="X3" t="str">
            <v>P' NETTO</v>
          </cell>
          <cell r="Y3" t="str">
            <v>DISTHN'KAN</v>
          </cell>
          <cell r="Z3" t="str">
            <v>PTKP</v>
          </cell>
          <cell r="AB3" t="str">
            <v>PKP</v>
          </cell>
          <cell r="AC3" t="str">
            <v>TARIF PAJAK</v>
          </cell>
          <cell r="AG3" t="str">
            <v>PPH 21</v>
          </cell>
          <cell r="AH3" t="str">
            <v>PPH 21</v>
          </cell>
          <cell r="AI3" t="str">
            <v>JAMSOSTEK</v>
          </cell>
          <cell r="AJ3" t="str">
            <v>PINALTY</v>
          </cell>
          <cell r="AK3" t="str">
            <v>KOPERASI</v>
          </cell>
          <cell r="AL3" t="str">
            <v>KANTIN</v>
          </cell>
          <cell r="AM3" t="str">
            <v>TOKO BINTANG</v>
          </cell>
          <cell r="AN3" t="str">
            <v>PINJAMAN</v>
          </cell>
          <cell r="AO3" t="str">
            <v>GAJI BERSIH</v>
          </cell>
          <cell r="AQ3" t="str">
            <v>GAJI BERSIH</v>
          </cell>
        </row>
        <row r="4">
          <cell r="F4" t="str">
            <v>KERJA</v>
          </cell>
          <cell r="G4" t="str">
            <v>I1</v>
          </cell>
          <cell r="H4" t="str">
            <v>I2</v>
          </cell>
          <cell r="I4" t="str">
            <v>S1</v>
          </cell>
          <cell r="J4" t="str">
            <v>S2</v>
          </cell>
          <cell r="O4" t="str">
            <v>TIME</v>
          </cell>
          <cell r="Q4" t="str">
            <v>AMOUT</v>
          </cell>
          <cell r="R4" t="str">
            <v>MAKAN</v>
          </cell>
          <cell r="V4" t="str">
            <v>SALARY</v>
          </cell>
          <cell r="W4" t="str">
            <v>JABATAN</v>
          </cell>
          <cell r="Z4" t="str">
            <v>STATUS</v>
          </cell>
          <cell r="AA4" t="str">
            <v>S'THN</v>
          </cell>
          <cell r="AC4">
            <v>0.05</v>
          </cell>
          <cell r="AD4">
            <v>0.15</v>
          </cell>
          <cell r="AE4">
            <v>0.2</v>
          </cell>
          <cell r="AF4">
            <v>0.25</v>
          </cell>
          <cell r="AG4" t="str">
            <v>SETAHUN</v>
          </cell>
          <cell r="AH4" t="str">
            <v>SEBULAN</v>
          </cell>
          <cell r="AI4">
            <v>0.02</v>
          </cell>
        </row>
        <row r="5">
          <cell r="A5" t="str">
            <v>SMB-001</v>
          </cell>
          <cell r="B5" t="str">
            <v>SYAFARUDDIN YASIN ST</v>
          </cell>
          <cell r="C5" t="str">
            <v>PT. SIEMBA</v>
          </cell>
          <cell r="D5" t="str">
            <v>SITE MANAGER</v>
          </cell>
          <cell r="E5">
            <v>6700000</v>
          </cell>
          <cell r="F5">
            <v>29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O5">
            <v>0</v>
          </cell>
          <cell r="P5">
            <v>6700000</v>
          </cell>
          <cell r="Q5">
            <v>0</v>
          </cell>
          <cell r="R5">
            <v>1160000</v>
          </cell>
          <cell r="U5">
            <v>1384000</v>
          </cell>
          <cell r="V5">
            <v>9244000</v>
          </cell>
          <cell r="W5">
            <v>462200</v>
          </cell>
          <cell r="X5">
            <v>8647800</v>
          </cell>
          <cell r="Y5">
            <v>103773600</v>
          </cell>
          <cell r="Z5" t="str">
            <v>M-1</v>
          </cell>
          <cell r="AA5">
            <v>18480000</v>
          </cell>
          <cell r="AB5">
            <v>85293600</v>
          </cell>
          <cell r="AC5">
            <v>2500000</v>
          </cell>
          <cell r="AD5">
            <v>5294040</v>
          </cell>
          <cell r="AG5">
            <v>7794040</v>
          </cell>
          <cell r="AH5">
            <v>649503.33333333337</v>
          </cell>
          <cell r="AI5">
            <v>134000</v>
          </cell>
          <cell r="AJ5">
            <v>0</v>
          </cell>
          <cell r="AO5">
            <v>8460496.666666666</v>
          </cell>
          <cell r="AQ5">
            <v>7273716.666666667</v>
          </cell>
          <cell r="AS5">
            <v>1186779.9999999991</v>
          </cell>
          <cell r="AU5" t="e">
            <v>#REF!</v>
          </cell>
        </row>
        <row r="6">
          <cell r="A6" t="str">
            <v>SMB-006</v>
          </cell>
          <cell r="B6" t="str">
            <v>ROYADI</v>
          </cell>
          <cell r="C6" t="str">
            <v>PT. SIEMBA</v>
          </cell>
          <cell r="D6" t="str">
            <v>SUPERVISOR</v>
          </cell>
          <cell r="E6">
            <v>3450000</v>
          </cell>
          <cell r="F6">
            <v>29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</v>
          </cell>
          <cell r="M6">
            <v>0</v>
          </cell>
          <cell r="N6">
            <v>0</v>
          </cell>
          <cell r="O6">
            <v>0</v>
          </cell>
          <cell r="P6">
            <v>3450000</v>
          </cell>
          <cell r="Q6">
            <v>0</v>
          </cell>
          <cell r="R6">
            <v>1160000</v>
          </cell>
          <cell r="U6">
            <v>1287724.1379310344</v>
          </cell>
          <cell r="V6">
            <v>5897724.137931034</v>
          </cell>
          <cell r="W6">
            <v>294886.20689655171</v>
          </cell>
          <cell r="X6">
            <v>5533837.9310344821</v>
          </cell>
          <cell r="Y6">
            <v>66406055.172413781</v>
          </cell>
          <cell r="Z6" t="str">
            <v>M-2</v>
          </cell>
          <cell r="AA6">
            <v>19800000</v>
          </cell>
          <cell r="AB6">
            <v>46606055.172413781</v>
          </cell>
          <cell r="AC6">
            <v>2330302.7586206892</v>
          </cell>
          <cell r="AD6">
            <v>0</v>
          </cell>
          <cell r="AG6">
            <v>2330302.7586206892</v>
          </cell>
          <cell r="AH6">
            <v>194191.89655172409</v>
          </cell>
          <cell r="AI6">
            <v>69000</v>
          </cell>
          <cell r="AJ6">
            <v>0</v>
          </cell>
          <cell r="AM6">
            <v>420000</v>
          </cell>
          <cell r="AO6">
            <v>3987975</v>
          </cell>
          <cell r="AQ6">
            <v>3987975</v>
          </cell>
          <cell r="AS6">
            <v>1226557.2413793094</v>
          </cell>
          <cell r="AU6" t="e">
            <v>#REF!</v>
          </cell>
        </row>
        <row r="7">
          <cell r="A7" t="str">
            <v>SMB-002</v>
          </cell>
          <cell r="B7" t="str">
            <v>AGUSLIADI</v>
          </cell>
          <cell r="C7" t="str">
            <v>PT. SIEMBA</v>
          </cell>
          <cell r="D7" t="str">
            <v>SAFETY OFFICER</v>
          </cell>
          <cell r="E7">
            <v>4200000</v>
          </cell>
          <cell r="F7">
            <v>29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4200000</v>
          </cell>
          <cell r="Q7">
            <v>0</v>
          </cell>
          <cell r="R7">
            <v>1160000</v>
          </cell>
          <cell r="U7">
            <v>1384000</v>
          </cell>
          <cell r="V7">
            <v>6744000</v>
          </cell>
          <cell r="W7">
            <v>337200</v>
          </cell>
          <cell r="X7">
            <v>6322800</v>
          </cell>
          <cell r="Y7">
            <v>75873600</v>
          </cell>
          <cell r="Z7" t="str">
            <v>M-1</v>
          </cell>
          <cell r="AA7">
            <v>18480000</v>
          </cell>
          <cell r="AB7">
            <v>57393600</v>
          </cell>
          <cell r="AC7">
            <v>2500000</v>
          </cell>
          <cell r="AD7">
            <v>1109040</v>
          </cell>
          <cell r="AG7">
            <v>3609040</v>
          </cell>
          <cell r="AH7">
            <v>300753.33333333331</v>
          </cell>
          <cell r="AI7">
            <v>84000</v>
          </cell>
          <cell r="AJ7">
            <v>0</v>
          </cell>
          <cell r="AO7">
            <v>6359246.666666667</v>
          </cell>
          <cell r="AQ7">
            <v>5102600</v>
          </cell>
          <cell r="AS7">
            <v>1256646.666666667</v>
          </cell>
          <cell r="AU7" t="e">
            <v>#REF!</v>
          </cell>
        </row>
        <row r="8">
          <cell r="A8" t="str">
            <v>SMB-003</v>
          </cell>
          <cell r="B8" t="str">
            <v>JUNAIDI</v>
          </cell>
          <cell r="D8" t="str">
            <v>ACCOUNTING</v>
          </cell>
          <cell r="E8">
            <v>1700000</v>
          </cell>
          <cell r="F8">
            <v>29</v>
          </cell>
          <cell r="L8">
            <v>2</v>
          </cell>
          <cell r="P8">
            <v>1700000</v>
          </cell>
          <cell r="Q8">
            <v>0</v>
          </cell>
          <cell r="R8">
            <v>1160000</v>
          </cell>
          <cell r="V8">
            <v>2860000</v>
          </cell>
          <cell r="W8">
            <v>143000</v>
          </cell>
          <cell r="X8">
            <v>2683000</v>
          </cell>
          <cell r="Y8">
            <v>32196000</v>
          </cell>
          <cell r="Z8" t="str">
            <v>M-2</v>
          </cell>
          <cell r="AA8">
            <v>19800000</v>
          </cell>
          <cell r="AB8">
            <v>12396000</v>
          </cell>
          <cell r="AC8">
            <v>619800</v>
          </cell>
          <cell r="AD8">
            <v>0</v>
          </cell>
          <cell r="AG8">
            <v>619800</v>
          </cell>
          <cell r="AH8">
            <v>51650</v>
          </cell>
          <cell r="AI8">
            <v>34000</v>
          </cell>
          <cell r="AJ8">
            <v>0</v>
          </cell>
          <cell r="AO8">
            <v>2774350</v>
          </cell>
          <cell r="AQ8">
            <v>2774350</v>
          </cell>
          <cell r="AS8">
            <v>0</v>
          </cell>
          <cell r="AU8" t="e">
            <v>#REF!</v>
          </cell>
        </row>
        <row r="9">
          <cell r="A9" t="str">
            <v>SMB-007</v>
          </cell>
          <cell r="B9" t="str">
            <v>RATMIATI BAROKAH</v>
          </cell>
          <cell r="C9" t="str">
            <v>PT. SIEMBA</v>
          </cell>
          <cell r="D9" t="str">
            <v>ADMINISTRASI</v>
          </cell>
          <cell r="E9">
            <v>1700000</v>
          </cell>
          <cell r="F9">
            <v>28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67.000000000000043</v>
          </cell>
          <cell r="P9">
            <v>1700000</v>
          </cell>
          <cell r="Q9">
            <v>658381.50289017381</v>
          </cell>
          <cell r="R9">
            <v>1120000</v>
          </cell>
          <cell r="U9">
            <v>1419559.9949419282</v>
          </cell>
          <cell r="V9">
            <v>4897941.4978321018</v>
          </cell>
          <cell r="W9">
            <v>244897.07489160509</v>
          </cell>
          <cell r="X9">
            <v>4619044.4229404964</v>
          </cell>
          <cell r="Y9">
            <v>55428533.075285956</v>
          </cell>
          <cell r="Z9" t="str">
            <v>S-0</v>
          </cell>
          <cell r="AA9">
            <v>15840000</v>
          </cell>
          <cell r="AB9">
            <v>39588533.075285956</v>
          </cell>
          <cell r="AC9">
            <v>1979426.653764298</v>
          </cell>
          <cell r="AD9">
            <v>0</v>
          </cell>
          <cell r="AG9">
            <v>1979426.653764298</v>
          </cell>
          <cell r="AH9">
            <v>164952.22114702483</v>
          </cell>
          <cell r="AI9">
            <v>34000</v>
          </cell>
          <cell r="AJ9">
            <v>0</v>
          </cell>
          <cell r="AL9">
            <v>37000</v>
          </cell>
          <cell r="AO9">
            <v>4661989.2766850768</v>
          </cell>
          <cell r="AQ9">
            <v>3309858.3815028905</v>
          </cell>
          <cell r="AS9">
            <v>1352130.8951821863</v>
          </cell>
          <cell r="AU9" t="e">
            <v>#REF!</v>
          </cell>
        </row>
        <row r="10">
          <cell r="A10" t="str">
            <v>SMB-014</v>
          </cell>
          <cell r="B10" t="str">
            <v>DZUROTUN NAVISAH</v>
          </cell>
          <cell r="C10" t="str">
            <v>PT. SIEMBA</v>
          </cell>
          <cell r="D10" t="str">
            <v>ADMINISTRASI</v>
          </cell>
          <cell r="E10">
            <v>1700000</v>
          </cell>
          <cell r="F10">
            <v>29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84.000000000000043</v>
          </cell>
          <cell r="P10">
            <v>1700000</v>
          </cell>
          <cell r="Q10">
            <v>825433.52601156116</v>
          </cell>
          <cell r="R10">
            <v>1160000</v>
          </cell>
          <cell r="U10">
            <v>1529644.8076539766</v>
          </cell>
          <cell r="V10">
            <v>5215078.3336655376</v>
          </cell>
          <cell r="W10">
            <v>260753.91668327688</v>
          </cell>
          <cell r="X10">
            <v>4920324.4169822605</v>
          </cell>
          <cell r="Y10">
            <v>59043893.00378713</v>
          </cell>
          <cell r="Z10" t="str">
            <v>S-0</v>
          </cell>
          <cell r="AA10">
            <v>15840000</v>
          </cell>
          <cell r="AB10">
            <v>43203893.00378713</v>
          </cell>
          <cell r="AC10">
            <v>2160194.6501893564</v>
          </cell>
          <cell r="AD10">
            <v>0</v>
          </cell>
          <cell r="AG10">
            <v>2160194.6501893564</v>
          </cell>
          <cell r="AH10">
            <v>180016.22084911304</v>
          </cell>
          <cell r="AI10">
            <v>34000</v>
          </cell>
          <cell r="AJ10">
            <v>0</v>
          </cell>
          <cell r="AO10">
            <v>5001062.112816425</v>
          </cell>
          <cell r="AQ10">
            <v>3544075.4335260116</v>
          </cell>
          <cell r="AS10">
            <v>1456986.6792904134</v>
          </cell>
          <cell r="AU10" t="e">
            <v>#REF!</v>
          </cell>
        </row>
        <row r="11">
          <cell r="A11" t="str">
            <v>SMB-010</v>
          </cell>
          <cell r="B11" t="str">
            <v>YULIS KOCI</v>
          </cell>
          <cell r="C11" t="str">
            <v>PT. SIEMBA</v>
          </cell>
          <cell r="D11" t="str">
            <v>DRIVER LV</v>
          </cell>
          <cell r="E11">
            <v>1700000</v>
          </cell>
          <cell r="F11">
            <v>30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254</v>
          </cell>
          <cell r="P11">
            <v>1700000</v>
          </cell>
          <cell r="Q11">
            <v>2495953.7572254338</v>
          </cell>
          <cell r="R11">
            <v>1200000</v>
          </cell>
          <cell r="U11">
            <v>1918946.1122506056</v>
          </cell>
          <cell r="V11">
            <v>7314899.869476039</v>
          </cell>
          <cell r="W11">
            <v>365744.99347380199</v>
          </cell>
          <cell r="X11">
            <v>6915154.8760022372</v>
          </cell>
          <cell r="Y11">
            <v>82981858.512026846</v>
          </cell>
          <cell r="Z11" t="str">
            <v>M-1</v>
          </cell>
          <cell r="AA11">
            <v>18480000</v>
          </cell>
          <cell r="AB11">
            <v>64501858.512026846</v>
          </cell>
          <cell r="AC11">
            <v>2500000</v>
          </cell>
          <cell r="AD11">
            <v>2175278.7768040267</v>
          </cell>
          <cell r="AG11">
            <v>4675278.7768040262</v>
          </cell>
          <cell r="AH11">
            <v>389606.56473366887</v>
          </cell>
          <cell r="AI11">
            <v>34000</v>
          </cell>
          <cell r="AJ11">
            <v>0</v>
          </cell>
          <cell r="AO11">
            <v>6891293.3047423698</v>
          </cell>
          <cell r="AQ11">
            <v>5184345.9537572255</v>
          </cell>
          <cell r="AS11">
            <v>1706947.3509851443</v>
          </cell>
          <cell r="AU11" t="e">
            <v>#REF!</v>
          </cell>
        </row>
        <row r="12">
          <cell r="A12" t="str">
            <v>SMB-011</v>
          </cell>
          <cell r="B12" t="str">
            <v>AHMAD DAWAH</v>
          </cell>
          <cell r="C12" t="str">
            <v>PT. SIEMBA</v>
          </cell>
          <cell r="D12" t="str">
            <v>DRIVER LV</v>
          </cell>
          <cell r="E12">
            <v>1700000</v>
          </cell>
          <cell r="F12">
            <v>31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274</v>
          </cell>
          <cell r="P12">
            <v>1700000</v>
          </cell>
          <cell r="Q12">
            <v>2692485.5491329478</v>
          </cell>
          <cell r="R12">
            <v>1240000</v>
          </cell>
          <cell r="U12">
            <v>2116880.601653303</v>
          </cell>
          <cell r="V12">
            <v>7749366.1507862508</v>
          </cell>
          <cell r="W12">
            <v>387468.30753931258</v>
          </cell>
          <cell r="X12">
            <v>7327897.8432469387</v>
          </cell>
          <cell r="Y12">
            <v>87934774.118963271</v>
          </cell>
          <cell r="Z12" t="str">
            <v>M-2</v>
          </cell>
          <cell r="AA12">
            <v>19800000</v>
          </cell>
          <cell r="AB12">
            <v>68134774.118963271</v>
          </cell>
          <cell r="AC12">
            <v>2500000</v>
          </cell>
          <cell r="AD12">
            <v>2720216.1178444908</v>
          </cell>
          <cell r="AG12">
            <v>5220216.1178444903</v>
          </cell>
          <cell r="AH12">
            <v>435018.00982037419</v>
          </cell>
          <cell r="AI12">
            <v>34000</v>
          </cell>
          <cell r="AJ12">
            <v>0</v>
          </cell>
          <cell r="AO12">
            <v>7280348.1409658771</v>
          </cell>
          <cell r="AQ12">
            <v>5415142.4855491333</v>
          </cell>
          <cell r="AS12">
            <v>1865205.6554167438</v>
          </cell>
          <cell r="AU12" t="e">
            <v>#REF!</v>
          </cell>
        </row>
        <row r="13">
          <cell r="A13" t="str">
            <v>SMB-016</v>
          </cell>
          <cell r="B13" t="str">
            <v>RAMLI</v>
          </cell>
          <cell r="C13" t="str">
            <v>PT. SIEMBA</v>
          </cell>
          <cell r="D13" t="str">
            <v>OFFICE BOY</v>
          </cell>
          <cell r="E13">
            <v>1700000</v>
          </cell>
          <cell r="F13">
            <v>23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6</v>
          </cell>
          <cell r="L13">
            <v>2</v>
          </cell>
          <cell r="M13">
            <v>0</v>
          </cell>
          <cell r="N13">
            <v>0</v>
          </cell>
          <cell r="O13">
            <v>65.000000000000028</v>
          </cell>
          <cell r="P13">
            <v>1700000</v>
          </cell>
          <cell r="Q13">
            <v>638728.32369942218</v>
          </cell>
          <cell r="R13">
            <v>920000</v>
          </cell>
          <cell r="U13">
            <v>1561874.624127428</v>
          </cell>
          <cell r="V13">
            <v>4820602.9478268502</v>
          </cell>
          <cell r="W13">
            <v>241030.14739134253</v>
          </cell>
          <cell r="X13">
            <v>4545572.8004355077</v>
          </cell>
          <cell r="Y13">
            <v>54546873.605226092</v>
          </cell>
          <cell r="Z13" t="str">
            <v>M-3</v>
          </cell>
          <cell r="AA13">
            <v>21120000</v>
          </cell>
          <cell r="AB13">
            <v>33426873.605226092</v>
          </cell>
          <cell r="AC13">
            <v>1671343.6802613046</v>
          </cell>
          <cell r="AD13">
            <v>0</v>
          </cell>
          <cell r="AG13">
            <v>1671343.6802613046</v>
          </cell>
          <cell r="AH13">
            <v>139278.64002177538</v>
          </cell>
          <cell r="AI13">
            <v>34000</v>
          </cell>
          <cell r="AJ13">
            <v>0</v>
          </cell>
          <cell r="AO13">
            <v>4647324.3078050744</v>
          </cell>
          <cell r="AQ13">
            <v>3159638.7283236994</v>
          </cell>
          <cell r="AS13">
            <v>1487685.5794813749</v>
          </cell>
          <cell r="AU13" t="e">
            <v>#REF!</v>
          </cell>
        </row>
        <row r="14">
          <cell r="A14" t="str">
            <v>SMB-008</v>
          </cell>
          <cell r="B14" t="str">
            <v>SAHRUNI</v>
          </cell>
          <cell r="C14" t="str">
            <v>PT. SIEMBA</v>
          </cell>
          <cell r="D14" t="str">
            <v>CAMP CONTROL</v>
          </cell>
          <cell r="E14">
            <v>1700000</v>
          </cell>
          <cell r="F14">
            <v>29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84.000000000000043</v>
          </cell>
          <cell r="P14">
            <v>1700000</v>
          </cell>
          <cell r="Q14">
            <v>825433.52601156116</v>
          </cell>
          <cell r="R14">
            <v>1160000</v>
          </cell>
          <cell r="U14">
            <v>1521597.9647692461</v>
          </cell>
          <cell r="V14">
            <v>5207031.4907808071</v>
          </cell>
          <cell r="W14">
            <v>260351.57453904036</v>
          </cell>
          <cell r="X14">
            <v>4912679.9162417669</v>
          </cell>
          <cell r="Y14">
            <v>58952158.994901203</v>
          </cell>
          <cell r="Z14" t="str">
            <v>S-0</v>
          </cell>
          <cell r="AA14">
            <v>15840000</v>
          </cell>
          <cell r="AB14">
            <v>43112158.994901203</v>
          </cell>
          <cell r="AC14">
            <v>2155607.9497450604</v>
          </cell>
          <cell r="AD14">
            <v>0</v>
          </cell>
          <cell r="AG14">
            <v>2155607.9497450604</v>
          </cell>
          <cell r="AH14">
            <v>179633.99581208837</v>
          </cell>
          <cell r="AI14">
            <v>34000</v>
          </cell>
          <cell r="AJ14">
            <v>0</v>
          </cell>
          <cell r="AO14">
            <v>4993397.4949687188</v>
          </cell>
          <cell r="AQ14">
            <v>3544075.4335260116</v>
          </cell>
          <cell r="AS14">
            <v>1449322.0614427072</v>
          </cell>
          <cell r="AU14" t="e">
            <v>#REF!</v>
          </cell>
        </row>
        <row r="15">
          <cell r="A15" t="str">
            <v>SMB-009</v>
          </cell>
          <cell r="B15" t="str">
            <v>SUTARMAN</v>
          </cell>
          <cell r="C15" t="str">
            <v>PT. SIEMBA</v>
          </cell>
          <cell r="D15" t="str">
            <v>CAMP CONTROL</v>
          </cell>
          <cell r="E15">
            <v>1700000</v>
          </cell>
          <cell r="F15">
            <v>29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85.500000000000043</v>
          </cell>
          <cell r="P15">
            <v>1700000</v>
          </cell>
          <cell r="Q15">
            <v>840173.41040462465</v>
          </cell>
          <cell r="R15">
            <v>1160000</v>
          </cell>
          <cell r="U15">
            <v>1604879.4100059792</v>
          </cell>
          <cell r="V15">
            <v>5305052.8204106037</v>
          </cell>
          <cell r="W15">
            <v>265252.64102053019</v>
          </cell>
          <cell r="X15">
            <v>5005800.1793900738</v>
          </cell>
          <cell r="Y15">
            <v>60069602.152680889</v>
          </cell>
          <cell r="Z15" t="str">
            <v>M-1</v>
          </cell>
          <cell r="AA15">
            <v>18480000</v>
          </cell>
          <cell r="AB15">
            <v>41589602.152680889</v>
          </cell>
          <cell r="AC15">
            <v>2079480.1076340445</v>
          </cell>
          <cell r="AD15">
            <v>0</v>
          </cell>
          <cell r="AG15">
            <v>2079480.1076340445</v>
          </cell>
          <cell r="AH15">
            <v>173290.00896950372</v>
          </cell>
          <cell r="AI15">
            <v>34000</v>
          </cell>
          <cell r="AJ15">
            <v>0</v>
          </cell>
          <cell r="AO15">
            <v>3569115.1734104049</v>
          </cell>
          <cell r="AQ15">
            <v>3569115.1734104049</v>
          </cell>
          <cell r="AS15">
            <v>1528647.6380306953</v>
          </cell>
          <cell r="AU15" t="e">
            <v>#REF!</v>
          </cell>
        </row>
        <row r="16">
          <cell r="A16" t="str">
            <v>SMB-017</v>
          </cell>
          <cell r="B16" t="str">
            <v>M. TAHER</v>
          </cell>
          <cell r="C16" t="str">
            <v>PT. SIEMBA</v>
          </cell>
          <cell r="D16" t="str">
            <v>CLEANING MASJID</v>
          </cell>
          <cell r="E16">
            <v>1700000</v>
          </cell>
          <cell r="F16">
            <v>27</v>
          </cell>
          <cell r="G16">
            <v>2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81.000000000000043</v>
          </cell>
          <cell r="P16">
            <v>1700000</v>
          </cell>
          <cell r="Q16">
            <v>795953.75722543395</v>
          </cell>
          <cell r="R16">
            <v>1080000</v>
          </cell>
          <cell r="U16">
            <v>1560983.9534828891</v>
          </cell>
          <cell r="V16">
            <v>5136937.7107083229</v>
          </cell>
          <cell r="W16">
            <v>256846.88553541616</v>
          </cell>
          <cell r="X16">
            <v>4846090.8251729067</v>
          </cell>
          <cell r="Y16">
            <v>58153089.902074881</v>
          </cell>
          <cell r="Z16" t="str">
            <v>M-1</v>
          </cell>
          <cell r="AA16">
            <v>18480000</v>
          </cell>
          <cell r="AB16">
            <v>39673089.902074881</v>
          </cell>
          <cell r="AC16">
            <v>1983654.4951037441</v>
          </cell>
          <cell r="AD16">
            <v>0</v>
          </cell>
          <cell r="AG16">
            <v>1983654.4951037441</v>
          </cell>
          <cell r="AH16">
            <v>165304.54125864533</v>
          </cell>
          <cell r="AI16">
            <v>34000</v>
          </cell>
          <cell r="AJ16">
            <v>113333.33333333333</v>
          </cell>
          <cell r="AO16">
            <v>4824299.8361163447</v>
          </cell>
          <cell r="AQ16">
            <v>3341118.5344023868</v>
          </cell>
          <cell r="AS16">
            <v>1483181.3017139579</v>
          </cell>
          <cell r="AU16" t="e">
            <v>#REF!</v>
          </cell>
        </row>
        <row r="17">
          <cell r="A17" t="str">
            <v>SMB-015</v>
          </cell>
          <cell r="B17" t="str">
            <v>WARDIANTO</v>
          </cell>
          <cell r="C17" t="str">
            <v>PT. SIEMBA</v>
          </cell>
          <cell r="D17" t="str">
            <v>CLEANING KM 10</v>
          </cell>
          <cell r="E17">
            <v>1700000</v>
          </cell>
          <cell r="F17">
            <v>29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2</v>
          </cell>
          <cell r="M17">
            <v>0</v>
          </cell>
          <cell r="N17">
            <v>0</v>
          </cell>
          <cell r="O17">
            <v>84.000000000000043</v>
          </cell>
          <cell r="P17">
            <v>1700000</v>
          </cell>
          <cell r="Q17">
            <v>825433.52601156116</v>
          </cell>
          <cell r="R17">
            <v>1160000</v>
          </cell>
          <cell r="U17">
            <v>1623653.1791907516</v>
          </cell>
          <cell r="V17">
            <v>5309086.7052023131</v>
          </cell>
          <cell r="W17">
            <v>265454.33526011568</v>
          </cell>
          <cell r="X17">
            <v>5009632.3699421976</v>
          </cell>
          <cell r="Y17">
            <v>60115588.439306371</v>
          </cell>
          <cell r="Z17" t="str">
            <v>M-2</v>
          </cell>
          <cell r="AA17">
            <v>19800000</v>
          </cell>
          <cell r="AB17">
            <v>40315588.439306371</v>
          </cell>
          <cell r="AC17">
            <v>2015779.4219653187</v>
          </cell>
          <cell r="AD17">
            <v>0</v>
          </cell>
          <cell r="AG17">
            <v>2015779.4219653187</v>
          </cell>
          <cell r="AH17">
            <v>167981.61849710988</v>
          </cell>
          <cell r="AI17">
            <v>34000</v>
          </cell>
          <cell r="AJ17">
            <v>0</v>
          </cell>
          <cell r="AO17">
            <v>3560575.4335260116</v>
          </cell>
          <cell r="AQ17">
            <v>3560575.4335260116</v>
          </cell>
          <cell r="AS17">
            <v>1546529.6531791915</v>
          </cell>
          <cell r="AU17" t="e">
            <v>#REF!</v>
          </cell>
        </row>
        <row r="18">
          <cell r="A18" t="str">
            <v>SMB-013</v>
          </cell>
          <cell r="B18" t="str">
            <v>YOSEFINA FELIUM</v>
          </cell>
          <cell r="C18" t="str">
            <v>PT. SIEMBA</v>
          </cell>
          <cell r="D18" t="str">
            <v>CAMP EXPERT</v>
          </cell>
          <cell r="E18">
            <v>2000000</v>
          </cell>
          <cell r="P18">
            <v>2000000</v>
          </cell>
          <cell r="Q18">
            <v>0</v>
          </cell>
          <cell r="R18">
            <v>0</v>
          </cell>
          <cell r="U18">
            <v>487741.93548387126</v>
          </cell>
          <cell r="V18">
            <v>2487741.935483871</v>
          </cell>
          <cell r="W18">
            <v>124387.09677419356</v>
          </cell>
          <cell r="X18">
            <v>2323354.8387096776</v>
          </cell>
          <cell r="Y18">
            <v>27880258.064516131</v>
          </cell>
          <cell r="Z18" t="str">
            <v>S-0</v>
          </cell>
          <cell r="AA18">
            <v>15840000</v>
          </cell>
          <cell r="AB18">
            <v>12040258.064516131</v>
          </cell>
          <cell r="AC18">
            <v>602012.90322580654</v>
          </cell>
          <cell r="AD18">
            <v>0</v>
          </cell>
          <cell r="AG18">
            <v>602012.90322580654</v>
          </cell>
          <cell r="AH18">
            <v>50167.741935483878</v>
          </cell>
          <cell r="AI18">
            <v>40000</v>
          </cell>
          <cell r="AJ18">
            <v>0</v>
          </cell>
          <cell r="AO18">
            <v>1933000</v>
          </cell>
          <cell r="AQ18">
            <v>1933000</v>
          </cell>
          <cell r="AS18">
            <v>464574.19354838692</v>
          </cell>
          <cell r="AU18" t="e">
            <v>#REF!</v>
          </cell>
        </row>
        <row r="19">
          <cell r="A19" t="str">
            <v>SMB-012</v>
          </cell>
          <cell r="B19" t="str">
            <v>RENI AGUSTINA</v>
          </cell>
          <cell r="C19" t="str">
            <v>PT. SIEMBA</v>
          </cell>
          <cell r="D19" t="str">
            <v>CAMP EXPERT</v>
          </cell>
          <cell r="E19">
            <v>2000000</v>
          </cell>
          <cell r="P19">
            <v>2000000</v>
          </cell>
          <cell r="Q19">
            <v>0</v>
          </cell>
          <cell r="R19">
            <v>0</v>
          </cell>
          <cell r="U19">
            <v>487741.93548387126</v>
          </cell>
          <cell r="V19">
            <v>2487741.935483871</v>
          </cell>
          <cell r="W19">
            <v>124387.09677419356</v>
          </cell>
          <cell r="X19">
            <v>2323354.8387096776</v>
          </cell>
          <cell r="Y19">
            <v>27880258.064516131</v>
          </cell>
          <cell r="Z19" t="str">
            <v>S-0</v>
          </cell>
          <cell r="AA19">
            <v>15840000</v>
          </cell>
          <cell r="AB19">
            <v>12040258.064516131</v>
          </cell>
          <cell r="AC19">
            <v>602012.90322580654</v>
          </cell>
          <cell r="AD19">
            <v>0</v>
          </cell>
          <cell r="AG19">
            <v>602012.90322580654</v>
          </cell>
          <cell r="AH19">
            <v>50167.741935483878</v>
          </cell>
          <cell r="AI19">
            <v>40000</v>
          </cell>
          <cell r="AJ19">
            <v>0</v>
          </cell>
          <cell r="AO19">
            <v>2397574.1935483869</v>
          </cell>
          <cell r="AQ19">
            <v>1933000</v>
          </cell>
          <cell r="AS19">
            <v>464574.19354838692</v>
          </cell>
          <cell r="AU19" t="e">
            <v>#REF!</v>
          </cell>
        </row>
        <row r="20">
          <cell r="A20" t="str">
            <v>SMB-032</v>
          </cell>
          <cell r="B20" t="str">
            <v>LESLIE</v>
          </cell>
          <cell r="C20" t="str">
            <v>PT. SIEMBA</v>
          </cell>
          <cell r="D20" t="str">
            <v>CAMP EXPERT</v>
          </cell>
          <cell r="E20">
            <v>2000000</v>
          </cell>
          <cell r="P20">
            <v>2000000</v>
          </cell>
          <cell r="Q20">
            <v>0</v>
          </cell>
          <cell r="R20">
            <v>0</v>
          </cell>
          <cell r="U20">
            <v>487741.93548387126</v>
          </cell>
          <cell r="V20">
            <v>2487741.935483871</v>
          </cell>
          <cell r="W20">
            <v>124387.09677419356</v>
          </cell>
          <cell r="X20">
            <v>2323354.8387096776</v>
          </cell>
          <cell r="Y20">
            <v>27880258.064516131</v>
          </cell>
          <cell r="Z20" t="str">
            <v>S-0</v>
          </cell>
          <cell r="AA20">
            <v>15840000</v>
          </cell>
          <cell r="AB20">
            <v>12040258.064516131</v>
          </cell>
          <cell r="AC20">
            <v>602012.90322580654</v>
          </cell>
          <cell r="AD20">
            <v>0</v>
          </cell>
          <cell r="AG20">
            <v>602012.90322580654</v>
          </cell>
          <cell r="AH20">
            <v>50167.741935483878</v>
          </cell>
          <cell r="AI20">
            <v>40000</v>
          </cell>
          <cell r="AJ20">
            <v>0</v>
          </cell>
          <cell r="AO20">
            <v>1933000</v>
          </cell>
          <cell r="AQ20">
            <v>1933000</v>
          </cell>
          <cell r="AS20">
            <v>464574.19354838692</v>
          </cell>
          <cell r="AU20" t="e">
            <v>#REF!</v>
          </cell>
        </row>
        <row r="21">
          <cell r="A21" t="str">
            <v>SMB-112</v>
          </cell>
          <cell r="B21" t="str">
            <v>M. RAHIM</v>
          </cell>
          <cell r="C21" t="str">
            <v>PT. SIEMBA</v>
          </cell>
          <cell r="D21" t="str">
            <v xml:space="preserve">DRIVER </v>
          </cell>
          <cell r="E21">
            <v>1700000</v>
          </cell>
          <cell r="F21">
            <v>29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  <cell r="O21">
            <v>240</v>
          </cell>
          <cell r="P21">
            <v>1700000</v>
          </cell>
          <cell r="Q21">
            <v>2358381.5028901733</v>
          </cell>
          <cell r="R21">
            <v>1160000</v>
          </cell>
          <cell r="U21">
            <v>1555286.6233301405</v>
          </cell>
          <cell r="V21">
            <v>6773668.1262203138</v>
          </cell>
          <cell r="W21">
            <v>338683.40631101571</v>
          </cell>
          <cell r="X21">
            <v>6400984.7199092982</v>
          </cell>
          <cell r="Y21">
            <v>76811816.638911575</v>
          </cell>
          <cell r="Z21" t="str">
            <v>M-1</v>
          </cell>
          <cell r="AA21">
            <v>18480000</v>
          </cell>
          <cell r="AB21">
            <v>58331816.638911575</v>
          </cell>
          <cell r="AC21">
            <v>2500000</v>
          </cell>
          <cell r="AD21">
            <v>1249772.4958367362</v>
          </cell>
          <cell r="AG21">
            <v>3749772.4958367362</v>
          </cell>
          <cell r="AH21">
            <v>312481.04131972801</v>
          </cell>
          <cell r="AI21">
            <v>34000</v>
          </cell>
          <cell r="AJ21">
            <v>0</v>
          </cell>
          <cell r="AO21">
            <v>6427187.0849005859</v>
          </cell>
          <cell r="AQ21">
            <v>3718872.398843931</v>
          </cell>
          <cell r="AS21">
            <v>2708314.6860566549</v>
          </cell>
          <cell r="AU21" t="e">
            <v>#REF!</v>
          </cell>
        </row>
        <row r="22">
          <cell r="A22" t="str">
            <v>SMB-069</v>
          </cell>
          <cell r="B22" t="str">
            <v>YOSTRIALDI</v>
          </cell>
          <cell r="C22" t="str">
            <v>PT. SIEMBA</v>
          </cell>
          <cell r="D22" t="str">
            <v>TRUCK SCALE</v>
          </cell>
          <cell r="E22">
            <v>1700000</v>
          </cell>
          <cell r="F22">
            <v>15</v>
          </cell>
          <cell r="G22">
            <v>13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</v>
          </cell>
          <cell r="M22">
            <v>0</v>
          </cell>
          <cell r="N22">
            <v>0</v>
          </cell>
          <cell r="O22">
            <v>50.500000000000028</v>
          </cell>
          <cell r="P22">
            <v>1700000</v>
          </cell>
          <cell r="Q22">
            <v>496242.77456647425</v>
          </cell>
          <cell r="R22">
            <v>600000</v>
          </cell>
          <cell r="U22">
            <v>1156266.1402843231</v>
          </cell>
          <cell r="V22">
            <v>3952508.9148507975</v>
          </cell>
          <cell r="W22">
            <v>197625.44574253989</v>
          </cell>
          <cell r="X22">
            <v>3720883.4691082574</v>
          </cell>
          <cell r="Y22">
            <v>44650601.629299089</v>
          </cell>
          <cell r="Z22" t="str">
            <v>S-0</v>
          </cell>
          <cell r="AA22">
            <v>15840000</v>
          </cell>
          <cell r="AB22">
            <v>28810601.629299089</v>
          </cell>
          <cell r="AC22">
            <v>1440530.0814649547</v>
          </cell>
          <cell r="AD22">
            <v>0</v>
          </cell>
          <cell r="AG22">
            <v>1440530.0814649547</v>
          </cell>
          <cell r="AH22">
            <v>120044.17345541289</v>
          </cell>
          <cell r="AI22">
            <v>34000</v>
          </cell>
          <cell r="AJ22">
            <v>736666.66666666663</v>
          </cell>
          <cell r="AO22">
            <v>3061798.074728718</v>
          </cell>
          <cell r="AQ22">
            <v>1984218.016968115</v>
          </cell>
          <cell r="AS22">
            <v>1077580.057760603</v>
          </cell>
          <cell r="AU22" t="e">
            <v>#REF!</v>
          </cell>
        </row>
        <row r="23">
          <cell r="A23" t="str">
            <v>CLEANING SERVICE</v>
          </cell>
          <cell r="R23">
            <v>0</v>
          </cell>
          <cell r="AJ23">
            <v>0</v>
          </cell>
          <cell r="AO23">
            <v>0</v>
          </cell>
          <cell r="AU23" t="e">
            <v>#REF!</v>
          </cell>
        </row>
        <row r="24">
          <cell r="A24" t="str">
            <v>SMB-040</v>
          </cell>
          <cell r="B24" t="str">
            <v>MULYONO</v>
          </cell>
          <cell r="C24" t="str">
            <v>PT. SIEMBA</v>
          </cell>
          <cell r="D24" t="str">
            <v>CLEANING SERVICES</v>
          </cell>
          <cell r="E24">
            <v>1700000</v>
          </cell>
          <cell r="F24">
            <v>29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</v>
          </cell>
          <cell r="M24">
            <v>0</v>
          </cell>
          <cell r="N24">
            <v>0</v>
          </cell>
          <cell r="O24">
            <v>84.000000000000028</v>
          </cell>
          <cell r="P24">
            <v>1700000</v>
          </cell>
          <cell r="Q24">
            <v>825433.52601156093</v>
          </cell>
          <cell r="R24">
            <v>1160000</v>
          </cell>
          <cell r="U24">
            <v>1599873.3296040772</v>
          </cell>
          <cell r="V24">
            <v>5285306.8556156382</v>
          </cell>
          <cell r="W24">
            <v>264265.34278078191</v>
          </cell>
          <cell r="X24">
            <v>4987041.5128348563</v>
          </cell>
          <cell r="Y24">
            <v>59844498.154018275</v>
          </cell>
          <cell r="Z24" t="str">
            <v>M-2</v>
          </cell>
          <cell r="AA24">
            <v>19800000</v>
          </cell>
          <cell r="AB24">
            <v>40044498.154018275</v>
          </cell>
          <cell r="AC24">
            <v>2002224.907700914</v>
          </cell>
          <cell r="AD24">
            <v>0</v>
          </cell>
          <cell r="AG24">
            <v>2002224.907700914</v>
          </cell>
          <cell r="AH24">
            <v>166852.07564174282</v>
          </cell>
          <cell r="AI24">
            <v>34000</v>
          </cell>
          <cell r="AJ24">
            <v>0</v>
          </cell>
          <cell r="AO24">
            <v>5084454.7799738953</v>
          </cell>
          <cell r="AQ24">
            <v>3560575.4335260116</v>
          </cell>
          <cell r="AS24">
            <v>1523879.3464478836</v>
          </cell>
          <cell r="AU24" t="e">
            <v>#REF!</v>
          </cell>
        </row>
        <row r="25">
          <cell r="A25" t="str">
            <v>SMB-020</v>
          </cell>
          <cell r="B25" t="str">
            <v>AMIRUDIN</v>
          </cell>
          <cell r="C25" t="str">
            <v>PT. SIEMBA</v>
          </cell>
          <cell r="D25" t="str">
            <v>CLEANING SERVICES</v>
          </cell>
          <cell r="E25">
            <v>1700000</v>
          </cell>
          <cell r="F25">
            <v>29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2</v>
          </cell>
          <cell r="M25">
            <v>0</v>
          </cell>
          <cell r="N25">
            <v>0</v>
          </cell>
          <cell r="O25">
            <v>93.500000000000028</v>
          </cell>
          <cell r="P25">
            <v>1700000</v>
          </cell>
          <cell r="Q25">
            <v>918786.12716763036</v>
          </cell>
          <cell r="R25">
            <v>1160000</v>
          </cell>
          <cell r="U25">
            <v>1556766.7864743741</v>
          </cell>
          <cell r="V25">
            <v>5335552.9136420041</v>
          </cell>
          <cell r="W25">
            <v>266777.64568210021</v>
          </cell>
          <cell r="X25">
            <v>5034775.2679599039</v>
          </cell>
          <cell r="Y25">
            <v>60417303.215518847</v>
          </cell>
          <cell r="Z25" t="str">
            <v>M-1</v>
          </cell>
          <cell r="AA25">
            <v>18480000</v>
          </cell>
          <cell r="AB25">
            <v>41937303.215518847</v>
          </cell>
          <cell r="AC25">
            <v>2096865.1607759425</v>
          </cell>
          <cell r="AD25">
            <v>0</v>
          </cell>
          <cell r="AG25">
            <v>2096865.1607759425</v>
          </cell>
          <cell r="AH25">
            <v>174738.76339799521</v>
          </cell>
          <cell r="AI25">
            <v>34000</v>
          </cell>
          <cell r="AJ25">
            <v>0</v>
          </cell>
          <cell r="AO25">
            <v>3643993.7861271682</v>
          </cell>
          <cell r="AQ25">
            <v>3643993.7861271682</v>
          </cell>
          <cell r="AS25">
            <v>1482820.3641168405</v>
          </cell>
          <cell r="AU25" t="e">
            <v>#REF!</v>
          </cell>
        </row>
        <row r="26">
          <cell r="A26" t="str">
            <v>SMB-021</v>
          </cell>
          <cell r="B26" t="str">
            <v>SUKARNO</v>
          </cell>
          <cell r="C26" t="str">
            <v>PT. SIEMBA</v>
          </cell>
          <cell r="D26" t="str">
            <v>CLEANING SERVICES</v>
          </cell>
          <cell r="E26">
            <v>1700000</v>
          </cell>
          <cell r="F26">
            <v>28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2</v>
          </cell>
          <cell r="M26">
            <v>0</v>
          </cell>
          <cell r="N26">
            <v>0</v>
          </cell>
          <cell r="O26">
            <v>102.50000000000001</v>
          </cell>
          <cell r="P26">
            <v>1700000</v>
          </cell>
          <cell r="Q26">
            <v>1007225.4335260116</v>
          </cell>
          <cell r="R26">
            <v>1120000</v>
          </cell>
          <cell r="U26">
            <v>1510777.3526997445</v>
          </cell>
          <cell r="V26">
            <v>5338002.7862257566</v>
          </cell>
          <cell r="W26">
            <v>266900.13931128784</v>
          </cell>
          <cell r="X26">
            <v>5037102.6469144691</v>
          </cell>
          <cell r="Y26">
            <v>60445231.762973629</v>
          </cell>
          <cell r="Z26" t="str">
            <v>M-1</v>
          </cell>
          <cell r="AA26">
            <v>18480000</v>
          </cell>
          <cell r="AB26">
            <v>41965231.762973629</v>
          </cell>
          <cell r="AC26">
            <v>2098261.5881486814</v>
          </cell>
          <cell r="AD26">
            <v>0</v>
          </cell>
          <cell r="AG26">
            <v>2098261.5881486814</v>
          </cell>
          <cell r="AH26">
            <v>174855.13234572345</v>
          </cell>
          <cell r="AI26">
            <v>34000</v>
          </cell>
          <cell r="AJ26">
            <v>0</v>
          </cell>
          <cell r="AO26">
            <v>5129147.6538800336</v>
          </cell>
          <cell r="AQ26">
            <v>3690132.2254335261</v>
          </cell>
          <cell r="AS26">
            <v>1439015.4284465075</v>
          </cell>
          <cell r="AU26" t="e">
            <v>#REF!</v>
          </cell>
        </row>
        <row r="27">
          <cell r="A27" t="str">
            <v>SMB-022</v>
          </cell>
          <cell r="B27" t="str">
            <v>PAITONI</v>
          </cell>
          <cell r="C27" t="str">
            <v>PT. SIEMBA</v>
          </cell>
          <cell r="D27" t="str">
            <v>CLEANING SERVICES</v>
          </cell>
          <cell r="E27">
            <v>1700000</v>
          </cell>
          <cell r="F27">
            <v>29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2</v>
          </cell>
          <cell r="M27">
            <v>0</v>
          </cell>
          <cell r="N27">
            <v>0</v>
          </cell>
          <cell r="O27">
            <v>84.000000000000043</v>
          </cell>
          <cell r="P27">
            <v>1700000</v>
          </cell>
          <cell r="Q27">
            <v>825433.52601156116</v>
          </cell>
          <cell r="R27">
            <v>1160000</v>
          </cell>
          <cell r="U27">
            <v>1630163.341413388</v>
          </cell>
          <cell r="V27">
            <v>5315596.8674249491</v>
          </cell>
          <cell r="W27">
            <v>265779.84337124747</v>
          </cell>
          <cell r="X27">
            <v>5015817.0240537012</v>
          </cell>
          <cell r="Y27">
            <v>60189804.288644418</v>
          </cell>
          <cell r="Z27" t="str">
            <v>M-2</v>
          </cell>
          <cell r="AA27">
            <v>19800000</v>
          </cell>
          <cell r="AB27">
            <v>40389804.288644418</v>
          </cell>
          <cell r="AC27">
            <v>2019490.2144322209</v>
          </cell>
          <cell r="AD27">
            <v>0</v>
          </cell>
          <cell r="AG27">
            <v>2019490.2144322209</v>
          </cell>
          <cell r="AH27">
            <v>168290.85120268507</v>
          </cell>
          <cell r="AI27">
            <v>34000</v>
          </cell>
          <cell r="AJ27">
            <v>0</v>
          </cell>
          <cell r="AO27">
            <v>3560575.4335260116</v>
          </cell>
          <cell r="AQ27">
            <v>3560575.4335260116</v>
          </cell>
          <cell r="AS27">
            <v>1552730.582696252</v>
          </cell>
          <cell r="AU27" t="e">
            <v>#REF!</v>
          </cell>
        </row>
        <row r="28">
          <cell r="A28" t="str">
            <v>SMB-023</v>
          </cell>
          <cell r="B28" t="str">
            <v>SYAHRANI</v>
          </cell>
          <cell r="C28" t="str">
            <v>PT. SIEMBA</v>
          </cell>
          <cell r="D28" t="str">
            <v>CLEANING SERVICES</v>
          </cell>
          <cell r="E28">
            <v>1700000</v>
          </cell>
          <cell r="F28">
            <v>27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2</v>
          </cell>
          <cell r="M28">
            <v>0</v>
          </cell>
          <cell r="N28">
            <v>0</v>
          </cell>
          <cell r="O28">
            <v>97.000000000000014</v>
          </cell>
          <cell r="P28">
            <v>1700000</v>
          </cell>
          <cell r="Q28">
            <v>953179.19075144525</v>
          </cell>
          <cell r="R28">
            <v>1080000</v>
          </cell>
          <cell r="U28">
            <v>1480595.6650613733</v>
          </cell>
          <cell r="V28">
            <v>5213774.8558128187</v>
          </cell>
          <cell r="W28">
            <v>260688.74279064094</v>
          </cell>
          <cell r="X28">
            <v>4919086.1130221775</v>
          </cell>
          <cell r="Y28">
            <v>59029033.356266126</v>
          </cell>
          <cell r="Z28" t="str">
            <v>M-1</v>
          </cell>
          <cell r="AA28">
            <v>18480000</v>
          </cell>
          <cell r="AB28">
            <v>40549033.356266126</v>
          </cell>
          <cell r="AC28">
            <v>2027451.6678133064</v>
          </cell>
          <cell r="AD28">
            <v>0</v>
          </cell>
          <cell r="AG28">
            <v>2027451.6678133064</v>
          </cell>
          <cell r="AH28">
            <v>168954.30565110888</v>
          </cell>
          <cell r="AI28">
            <v>34000</v>
          </cell>
          <cell r="AJ28">
            <v>0</v>
          </cell>
          <cell r="AO28">
            <v>3600553.1791907516</v>
          </cell>
          <cell r="AQ28">
            <v>3600553.1791907516</v>
          </cell>
          <cell r="AS28">
            <v>1410267.3709709584</v>
          </cell>
          <cell r="AU28" t="e">
            <v>#REF!</v>
          </cell>
        </row>
        <row r="29">
          <cell r="A29" t="str">
            <v>SMB-024</v>
          </cell>
          <cell r="B29" t="str">
            <v>HASRISAL</v>
          </cell>
          <cell r="C29" t="str">
            <v>PT. SIEMBA</v>
          </cell>
          <cell r="D29" t="str">
            <v>CLEANING SERVICES</v>
          </cell>
          <cell r="E29">
            <v>1700000</v>
          </cell>
          <cell r="F29">
            <v>21</v>
          </cell>
          <cell r="G29">
            <v>4</v>
          </cell>
          <cell r="H29">
            <v>2</v>
          </cell>
          <cell r="I29">
            <v>0</v>
          </cell>
          <cell r="J29">
            <v>2</v>
          </cell>
          <cell r="K29">
            <v>0</v>
          </cell>
          <cell r="L29">
            <v>2</v>
          </cell>
          <cell r="M29">
            <v>0</v>
          </cell>
          <cell r="N29">
            <v>0</v>
          </cell>
          <cell r="O29">
            <v>72.000000000000028</v>
          </cell>
          <cell r="P29">
            <v>1700000</v>
          </cell>
          <cell r="Q29">
            <v>707514.45086705231</v>
          </cell>
          <cell r="R29">
            <v>840000</v>
          </cell>
          <cell r="U29">
            <v>1336736.5880736676</v>
          </cell>
          <cell r="V29">
            <v>4584251.0389407203</v>
          </cell>
          <cell r="W29">
            <v>229212.55194703603</v>
          </cell>
          <cell r="X29">
            <v>4321038.4869936844</v>
          </cell>
          <cell r="Y29">
            <v>51852461.843924209</v>
          </cell>
          <cell r="Z29" t="str">
            <v>M-0</v>
          </cell>
          <cell r="AA29">
            <v>17160000</v>
          </cell>
          <cell r="AB29">
            <v>34692461.843924209</v>
          </cell>
          <cell r="AC29">
            <v>1734623.0921962105</v>
          </cell>
          <cell r="AD29">
            <v>0</v>
          </cell>
          <cell r="AG29">
            <v>1734623.0921962105</v>
          </cell>
          <cell r="AH29">
            <v>144551.92434968421</v>
          </cell>
          <cell r="AI29">
            <v>34000</v>
          </cell>
          <cell r="AJ29">
            <v>219354.83870967742</v>
          </cell>
          <cell r="AO29">
            <v>4186344.2758813584</v>
          </cell>
          <cell r="AQ29">
            <v>2913102.6757411896</v>
          </cell>
          <cell r="AS29">
            <v>1273241.6001401688</v>
          </cell>
          <cell r="AU29" t="e">
            <v>#REF!</v>
          </cell>
        </row>
        <row r="30">
          <cell r="A30" t="str">
            <v>SMB-025</v>
          </cell>
          <cell r="B30" t="str">
            <v>RAHMAN</v>
          </cell>
          <cell r="C30" t="str">
            <v>PT. SIEMBA</v>
          </cell>
          <cell r="D30" t="str">
            <v>CLEANING SERVICES</v>
          </cell>
          <cell r="E30">
            <v>1700000</v>
          </cell>
          <cell r="F30">
            <v>28</v>
          </cell>
          <cell r="G30">
            <v>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2</v>
          </cell>
          <cell r="M30">
            <v>0</v>
          </cell>
          <cell r="N30">
            <v>0</v>
          </cell>
          <cell r="O30">
            <v>100.50000000000001</v>
          </cell>
          <cell r="P30">
            <v>1700000</v>
          </cell>
          <cell r="Q30">
            <v>987572.25433526025</v>
          </cell>
          <cell r="R30">
            <v>1120000</v>
          </cell>
          <cell r="U30">
            <v>1601772.8668762767</v>
          </cell>
          <cell r="V30">
            <v>5409345.1212115362</v>
          </cell>
          <cell r="W30">
            <v>270467.25606057682</v>
          </cell>
          <cell r="X30">
            <v>5104877.8651509592</v>
          </cell>
          <cell r="Y30">
            <v>61258534.381811514</v>
          </cell>
          <cell r="Z30" t="str">
            <v>S-0</v>
          </cell>
          <cell r="AA30">
            <v>15840000</v>
          </cell>
          <cell r="AB30">
            <v>45418534.381811514</v>
          </cell>
          <cell r="AC30">
            <v>2270926.7190905758</v>
          </cell>
          <cell r="AD30">
            <v>0</v>
          </cell>
          <cell r="AG30">
            <v>2270926.7190905758</v>
          </cell>
          <cell r="AH30">
            <v>189243.89325754798</v>
          </cell>
          <cell r="AI30">
            <v>34000</v>
          </cell>
          <cell r="AJ30">
            <v>54838.709677419356</v>
          </cell>
          <cell r="AO30">
            <v>3605573.8625769159</v>
          </cell>
          <cell r="AQ30">
            <v>3605573.8625769159</v>
          </cell>
          <cell r="AS30">
            <v>1525688.6556996526</v>
          </cell>
          <cell r="AU30" t="e">
            <v>#REF!</v>
          </cell>
        </row>
        <row r="31">
          <cell r="A31" t="str">
            <v>SMB-026</v>
          </cell>
          <cell r="B31" t="str">
            <v>MULYADI</v>
          </cell>
          <cell r="C31" t="str">
            <v>PT. SIEMBA</v>
          </cell>
          <cell r="D31" t="str">
            <v>CLEANING SERVICES</v>
          </cell>
          <cell r="E31">
            <v>1700000</v>
          </cell>
          <cell r="F31">
            <v>24</v>
          </cell>
          <cell r="G31">
            <v>3</v>
          </cell>
          <cell r="H31">
            <v>2</v>
          </cell>
          <cell r="I31">
            <v>0</v>
          </cell>
          <cell r="J31">
            <v>0</v>
          </cell>
          <cell r="K31">
            <v>0</v>
          </cell>
          <cell r="L31">
            <v>2</v>
          </cell>
          <cell r="M31">
            <v>0</v>
          </cell>
          <cell r="N31">
            <v>0</v>
          </cell>
          <cell r="O31">
            <v>99.500000000000014</v>
          </cell>
          <cell r="P31">
            <v>1700000</v>
          </cell>
          <cell r="Q31">
            <v>977745.66473988467</v>
          </cell>
          <cell r="R31">
            <v>960000</v>
          </cell>
          <cell r="U31">
            <v>1402723.4328015931</v>
          </cell>
          <cell r="V31">
            <v>5040469.0975414775</v>
          </cell>
          <cell r="W31">
            <v>252023.45487707388</v>
          </cell>
          <cell r="X31">
            <v>4754445.6426644037</v>
          </cell>
          <cell r="Y31">
            <v>57053347.711972848</v>
          </cell>
          <cell r="Z31" t="str">
            <v>M-1</v>
          </cell>
          <cell r="AA31">
            <v>18480000</v>
          </cell>
          <cell r="AB31">
            <v>38573347.711972848</v>
          </cell>
          <cell r="AC31">
            <v>1928667.3855986425</v>
          </cell>
          <cell r="AD31">
            <v>0</v>
          </cell>
          <cell r="AG31">
            <v>1928667.3855986425</v>
          </cell>
          <cell r="AH31">
            <v>160722.2821332202</v>
          </cell>
          <cell r="AI31">
            <v>34000</v>
          </cell>
          <cell r="AJ31">
            <v>164516.12903225806</v>
          </cell>
          <cell r="AO31">
            <v>3345136.616632482</v>
          </cell>
          <cell r="AQ31">
            <v>3345136.616632482</v>
          </cell>
          <cell r="AS31">
            <v>1336094.0697435178</v>
          </cell>
          <cell r="AU31" t="e">
            <v>#REF!</v>
          </cell>
        </row>
        <row r="32">
          <cell r="A32" t="str">
            <v>SMB-027</v>
          </cell>
          <cell r="B32" t="str">
            <v>KADRI SALEH</v>
          </cell>
          <cell r="C32" t="str">
            <v>PT. SIEMBA</v>
          </cell>
          <cell r="D32" t="str">
            <v>CLEANING SERVICES</v>
          </cell>
          <cell r="E32">
            <v>1700000</v>
          </cell>
          <cell r="F32">
            <v>28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2</v>
          </cell>
          <cell r="M32">
            <v>0</v>
          </cell>
          <cell r="N32">
            <v>0</v>
          </cell>
          <cell r="O32">
            <v>82.500000000000043</v>
          </cell>
          <cell r="P32">
            <v>1700000</v>
          </cell>
          <cell r="Q32">
            <v>810693.64161849755</v>
          </cell>
          <cell r="R32">
            <v>1120000</v>
          </cell>
          <cell r="U32">
            <v>1634404.6242774567</v>
          </cell>
          <cell r="V32">
            <v>5265098.2658959543</v>
          </cell>
          <cell r="W32">
            <v>263254.91329479771</v>
          </cell>
          <cell r="X32">
            <v>4967843.3526011566</v>
          </cell>
          <cell r="Y32">
            <v>59614120.231213883</v>
          </cell>
          <cell r="Z32" t="str">
            <v>S-0</v>
          </cell>
          <cell r="AA32">
            <v>15840000</v>
          </cell>
          <cell r="AB32">
            <v>43774120.231213883</v>
          </cell>
          <cell r="AC32">
            <v>2188706.0115606943</v>
          </cell>
          <cell r="AD32">
            <v>0</v>
          </cell>
          <cell r="AG32">
            <v>2188706.0115606943</v>
          </cell>
          <cell r="AH32">
            <v>182392.16763005787</v>
          </cell>
          <cell r="AI32">
            <v>34000</v>
          </cell>
          <cell r="AJ32">
            <v>0</v>
          </cell>
          <cell r="AO32">
            <v>3491935.6936416188</v>
          </cell>
          <cell r="AQ32">
            <v>3491935.6936416188</v>
          </cell>
          <cell r="AS32">
            <v>1556770.4046242777</v>
          </cell>
          <cell r="AU32" t="e">
            <v>#REF!</v>
          </cell>
        </row>
        <row r="33">
          <cell r="A33" t="str">
            <v>SMB-028</v>
          </cell>
          <cell r="B33" t="str">
            <v>Y.KURNIAWAN</v>
          </cell>
          <cell r="C33" t="str">
            <v>PT. SIEMBA</v>
          </cell>
          <cell r="D33" t="str">
            <v>CLEANING SERVICES</v>
          </cell>
          <cell r="E33">
            <v>1700000</v>
          </cell>
          <cell r="F33">
            <v>28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2</v>
          </cell>
          <cell r="M33">
            <v>0</v>
          </cell>
          <cell r="N33">
            <v>0</v>
          </cell>
          <cell r="O33">
            <v>100.00000000000001</v>
          </cell>
          <cell r="P33">
            <v>1700000</v>
          </cell>
          <cell r="Q33">
            <v>982658.95953757234</v>
          </cell>
          <cell r="R33">
            <v>1120000</v>
          </cell>
          <cell r="U33">
            <v>1455555.6055647358</v>
          </cell>
          <cell r="V33">
            <v>5258214.5651023081</v>
          </cell>
          <cell r="W33">
            <v>262910.72825511539</v>
          </cell>
          <cell r="X33">
            <v>4961303.8368471926</v>
          </cell>
          <cell r="Y33">
            <v>59535646.042166308</v>
          </cell>
          <cell r="Z33" t="str">
            <v>M-1</v>
          </cell>
          <cell r="AA33">
            <v>18480000</v>
          </cell>
          <cell r="AB33">
            <v>41055646.042166308</v>
          </cell>
          <cell r="AC33">
            <v>2052782.3021083155</v>
          </cell>
          <cell r="AD33">
            <v>0</v>
          </cell>
          <cell r="AG33">
            <v>2052782.3021083155</v>
          </cell>
          <cell r="AH33">
            <v>171065.19184235964</v>
          </cell>
          <cell r="AI33">
            <v>34000</v>
          </cell>
          <cell r="AJ33">
            <v>0</v>
          </cell>
          <cell r="AO33">
            <v>3666732.6589595377</v>
          </cell>
          <cell r="AQ33">
            <v>3666732.6589595377</v>
          </cell>
          <cell r="AS33">
            <v>1386416.7143004108</v>
          </cell>
          <cell r="AU33" t="e">
            <v>#REF!</v>
          </cell>
        </row>
        <row r="34">
          <cell r="A34" t="str">
            <v>SMB-029</v>
          </cell>
          <cell r="B34" t="str">
            <v>DAHRUN APEK</v>
          </cell>
          <cell r="C34" t="str">
            <v>PT. SIEMBA</v>
          </cell>
          <cell r="D34" t="str">
            <v>CLEANING SERVICES</v>
          </cell>
          <cell r="E34">
            <v>1700000</v>
          </cell>
          <cell r="F34">
            <v>28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2</v>
          </cell>
          <cell r="M34">
            <v>0</v>
          </cell>
          <cell r="N34">
            <v>0</v>
          </cell>
          <cell r="O34">
            <v>98.500000000000014</v>
          </cell>
          <cell r="P34">
            <v>1700000</v>
          </cell>
          <cell r="Q34">
            <v>967919.07514450885</v>
          </cell>
          <cell r="R34">
            <v>1120000</v>
          </cell>
          <cell r="U34">
            <v>1468119.9877406075</v>
          </cell>
          <cell r="V34">
            <v>5256039.0628851168</v>
          </cell>
          <cell r="W34">
            <v>262801.95314425585</v>
          </cell>
          <cell r="X34">
            <v>4959237.1097408608</v>
          </cell>
          <cell r="Y34">
            <v>59510845.316890329</v>
          </cell>
          <cell r="Z34" t="str">
            <v>M-3</v>
          </cell>
          <cell r="AA34">
            <v>21120000</v>
          </cell>
          <cell r="AB34">
            <v>38390845.316890329</v>
          </cell>
          <cell r="AC34">
            <v>1919542.2658445165</v>
          </cell>
          <cell r="AD34">
            <v>0</v>
          </cell>
          <cell r="AG34">
            <v>1919542.2658445165</v>
          </cell>
          <cell r="AH34">
            <v>159961.85548704304</v>
          </cell>
          <cell r="AI34">
            <v>34000</v>
          </cell>
          <cell r="AJ34">
            <v>0</v>
          </cell>
          <cell r="AO34">
            <v>5062077.2073980737</v>
          </cell>
          <cell r="AQ34">
            <v>3663692.9190751449</v>
          </cell>
          <cell r="AS34">
            <v>1398384.2883229288</v>
          </cell>
          <cell r="AU34" t="e">
            <v>#REF!</v>
          </cell>
        </row>
        <row r="35">
          <cell r="A35" t="str">
            <v>SMB-031</v>
          </cell>
          <cell r="B35" t="str">
            <v>AMIN</v>
          </cell>
          <cell r="C35" t="str">
            <v>PT. SIEMBA</v>
          </cell>
          <cell r="D35" t="str">
            <v>CLEANING SERVICES</v>
          </cell>
          <cell r="E35">
            <v>1700000</v>
          </cell>
          <cell r="F35">
            <v>27</v>
          </cell>
          <cell r="G35">
            <v>1</v>
          </cell>
          <cell r="H35">
            <v>0</v>
          </cell>
          <cell r="I35">
            <v>0</v>
          </cell>
          <cell r="J35">
            <v>1</v>
          </cell>
          <cell r="K35">
            <v>0</v>
          </cell>
          <cell r="L35">
            <v>2</v>
          </cell>
          <cell r="M35">
            <v>0</v>
          </cell>
          <cell r="N35">
            <v>0</v>
          </cell>
          <cell r="O35">
            <v>98.500000000000014</v>
          </cell>
          <cell r="P35">
            <v>1700000</v>
          </cell>
          <cell r="Q35">
            <v>967919.07514450885</v>
          </cell>
          <cell r="R35">
            <v>1080000</v>
          </cell>
          <cell r="U35">
            <v>1509427.2377143516</v>
          </cell>
          <cell r="V35">
            <v>5257346.3128588609</v>
          </cell>
          <cell r="W35">
            <v>262867.31564294308</v>
          </cell>
          <cell r="X35">
            <v>4960478.9972159183</v>
          </cell>
          <cell r="Y35">
            <v>59525747.966591015</v>
          </cell>
          <cell r="Z35" t="str">
            <v>M-1</v>
          </cell>
          <cell r="AA35">
            <v>18480000</v>
          </cell>
          <cell r="AB35">
            <v>41045747.966591015</v>
          </cell>
          <cell r="AC35">
            <v>2052287.3983295509</v>
          </cell>
          <cell r="AD35">
            <v>0</v>
          </cell>
          <cell r="AG35">
            <v>2052287.3983295509</v>
          </cell>
          <cell r="AH35">
            <v>171023.9498607959</v>
          </cell>
          <cell r="AI35">
            <v>34000</v>
          </cell>
          <cell r="AJ35">
            <v>54838.709677419356</v>
          </cell>
          <cell r="AO35">
            <v>3559754.2093977258</v>
          </cell>
          <cell r="AQ35">
            <v>3559754.2093977258</v>
          </cell>
          <cell r="AS35">
            <v>1437729.4439229192</v>
          </cell>
          <cell r="AU35" t="e">
            <v>#REF!</v>
          </cell>
        </row>
        <row r="36">
          <cell r="A36" t="str">
            <v>SMB-042</v>
          </cell>
          <cell r="B36" t="str">
            <v>AHMAD RIDUAN</v>
          </cell>
          <cell r="C36" t="str">
            <v>PT. SIEMBA</v>
          </cell>
          <cell r="D36" t="str">
            <v>CLEANING SERVICES</v>
          </cell>
          <cell r="E36">
            <v>1700000</v>
          </cell>
          <cell r="F36">
            <v>30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</v>
          </cell>
          <cell r="M36">
            <v>0</v>
          </cell>
          <cell r="N36">
            <v>0</v>
          </cell>
          <cell r="O36">
            <v>117.00000000000001</v>
          </cell>
          <cell r="P36">
            <v>1700000</v>
          </cell>
          <cell r="Q36">
            <v>1149710.9826589597</v>
          </cell>
          <cell r="R36">
            <v>1200000</v>
          </cell>
          <cell r="U36">
            <v>1480628.0581506747</v>
          </cell>
          <cell r="V36">
            <v>5530339.0408096351</v>
          </cell>
          <cell r="W36">
            <v>276516.95204048179</v>
          </cell>
          <cell r="X36">
            <v>5219822.0887691537</v>
          </cell>
          <cell r="Y36">
            <v>62637865.065229848</v>
          </cell>
          <cell r="Z36" t="str">
            <v>M-1</v>
          </cell>
          <cell r="AA36">
            <v>18480000</v>
          </cell>
          <cell r="AB36">
            <v>44157865.065229848</v>
          </cell>
          <cell r="AC36">
            <v>2207893.2532614926</v>
          </cell>
          <cell r="AD36">
            <v>0</v>
          </cell>
          <cell r="AG36">
            <v>2207893.2532614926</v>
          </cell>
          <cell r="AH36">
            <v>183991.10443845773</v>
          </cell>
          <cell r="AI36">
            <v>34000</v>
          </cell>
          <cell r="AJ36">
            <v>0</v>
          </cell>
          <cell r="AO36">
            <v>3902049.7109826594</v>
          </cell>
          <cell r="AQ36">
            <v>3902049.7109826594</v>
          </cell>
          <cell r="AS36">
            <v>1410298.2253885181</v>
          </cell>
          <cell r="AU36" t="e">
            <v>#REF!</v>
          </cell>
        </row>
        <row r="37">
          <cell r="A37" t="str">
            <v>SMB-034</v>
          </cell>
          <cell r="B37" t="str">
            <v>SUPRIYANTO</v>
          </cell>
          <cell r="C37" t="str">
            <v>PT. SIEMBA</v>
          </cell>
          <cell r="D37" t="str">
            <v>CLEANING SERVICES</v>
          </cell>
          <cell r="E37">
            <v>1700000</v>
          </cell>
          <cell r="F37">
            <v>29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2</v>
          </cell>
          <cell r="M37">
            <v>0</v>
          </cell>
          <cell r="N37">
            <v>0</v>
          </cell>
          <cell r="O37">
            <v>102.00000000000003</v>
          </cell>
          <cell r="P37">
            <v>1700000</v>
          </cell>
          <cell r="Q37">
            <v>1002312.138728324</v>
          </cell>
          <cell r="R37">
            <v>1160000</v>
          </cell>
          <cell r="U37">
            <v>1522291.8035667967</v>
          </cell>
          <cell r="V37">
            <v>5384603.942295121</v>
          </cell>
          <cell r="W37">
            <v>269230.19711475604</v>
          </cell>
          <cell r="X37">
            <v>5081373.7451803647</v>
          </cell>
          <cell r="Y37">
            <v>60976484.942164376</v>
          </cell>
          <cell r="Z37" t="str">
            <v>M-2</v>
          </cell>
          <cell r="AA37">
            <v>19800000</v>
          </cell>
          <cell r="AB37">
            <v>41176484.942164376</v>
          </cell>
          <cell r="AC37">
            <v>2058824.247108219</v>
          </cell>
          <cell r="AD37">
            <v>0</v>
          </cell>
          <cell r="AG37">
            <v>2058824.247108219</v>
          </cell>
          <cell r="AH37">
            <v>171568.68725901825</v>
          </cell>
          <cell r="AI37">
            <v>34000</v>
          </cell>
          <cell r="AJ37">
            <v>0</v>
          </cell>
          <cell r="AO37">
            <v>5179035.2550361026</v>
          </cell>
          <cell r="AQ37">
            <v>3729052.3121387283</v>
          </cell>
          <cell r="AS37">
            <v>1449982.9428973743</v>
          </cell>
          <cell r="AU37" t="e">
            <v>#REF!</v>
          </cell>
        </row>
        <row r="38">
          <cell r="A38" t="str">
            <v>SMB-035</v>
          </cell>
          <cell r="B38" t="str">
            <v>M.YUNUS</v>
          </cell>
          <cell r="C38" t="str">
            <v>PT. SIEMBA</v>
          </cell>
          <cell r="D38" t="str">
            <v>CLEANING SERVICES</v>
          </cell>
          <cell r="E38">
            <v>1700000</v>
          </cell>
          <cell r="F38">
            <v>25</v>
          </cell>
          <cell r="G38">
            <v>2</v>
          </cell>
          <cell r="H38">
            <v>0</v>
          </cell>
          <cell r="I38">
            <v>0</v>
          </cell>
          <cell r="J38">
            <v>2</v>
          </cell>
          <cell r="K38">
            <v>0</v>
          </cell>
          <cell r="L38">
            <v>2</v>
          </cell>
          <cell r="M38">
            <v>0</v>
          </cell>
          <cell r="N38">
            <v>0</v>
          </cell>
          <cell r="O38">
            <v>94.000000000000014</v>
          </cell>
          <cell r="P38">
            <v>1700000</v>
          </cell>
          <cell r="Q38">
            <v>923699.42196531803</v>
          </cell>
          <cell r="R38">
            <v>1000000</v>
          </cell>
          <cell r="U38">
            <v>1433508.4626249243</v>
          </cell>
          <cell r="V38">
            <v>5057207.8845902421</v>
          </cell>
          <cell r="W38">
            <v>252860.39422951211</v>
          </cell>
          <cell r="X38">
            <v>4770347.4903607303</v>
          </cell>
          <cell r="Y38">
            <v>57244169.884328768</v>
          </cell>
          <cell r="Z38" t="str">
            <v>M-3</v>
          </cell>
          <cell r="AA38">
            <v>21120000</v>
          </cell>
          <cell r="AB38">
            <v>36124169.884328768</v>
          </cell>
          <cell r="AC38">
            <v>1806208.4942164384</v>
          </cell>
          <cell r="AD38">
            <v>0</v>
          </cell>
          <cell r="AG38">
            <v>1806208.4942164384</v>
          </cell>
          <cell r="AH38">
            <v>150517.37451803652</v>
          </cell>
          <cell r="AI38">
            <v>34000</v>
          </cell>
          <cell r="AJ38">
            <v>109677.41935483871</v>
          </cell>
          <cell r="AO38">
            <v>3397596.2800671263</v>
          </cell>
          <cell r="AQ38">
            <v>3397596.2800671263</v>
          </cell>
          <cell r="AS38">
            <v>1365416.8106502406</v>
          </cell>
          <cell r="AU38" t="e">
            <v>#REF!</v>
          </cell>
        </row>
        <row r="39">
          <cell r="A39" t="str">
            <v>SMB-036</v>
          </cell>
          <cell r="B39" t="str">
            <v>HERMAN</v>
          </cell>
          <cell r="C39" t="str">
            <v>PT. SIEMBA</v>
          </cell>
          <cell r="D39" t="str">
            <v>CLEANING SERVICES</v>
          </cell>
          <cell r="E39">
            <v>1700000</v>
          </cell>
          <cell r="F39">
            <v>26</v>
          </cell>
          <cell r="G39">
            <v>1</v>
          </cell>
          <cell r="H39">
            <v>0</v>
          </cell>
          <cell r="I39">
            <v>0</v>
          </cell>
          <cell r="J39">
            <v>2</v>
          </cell>
          <cell r="K39">
            <v>0</v>
          </cell>
          <cell r="L39">
            <v>2</v>
          </cell>
          <cell r="M39">
            <v>0</v>
          </cell>
          <cell r="N39">
            <v>0</v>
          </cell>
          <cell r="O39">
            <v>93.000000000000028</v>
          </cell>
          <cell r="P39">
            <v>1700000</v>
          </cell>
          <cell r="Q39">
            <v>913872.83236994245</v>
          </cell>
          <cell r="R39">
            <v>1040000</v>
          </cell>
          <cell r="U39">
            <v>1375166.5198540017</v>
          </cell>
          <cell r="V39">
            <v>5029039.3522239439</v>
          </cell>
          <cell r="W39">
            <v>251451.96761119721</v>
          </cell>
          <cell r="X39">
            <v>4743587.3846127465</v>
          </cell>
          <cell r="Y39">
            <v>56923048.615352958</v>
          </cell>
          <cell r="Z39" t="str">
            <v>M-3</v>
          </cell>
          <cell r="AA39">
            <v>21120000</v>
          </cell>
          <cell r="AB39">
            <v>35803048.615352958</v>
          </cell>
          <cell r="AC39">
            <v>1790152.4307676479</v>
          </cell>
          <cell r="AD39">
            <v>0</v>
          </cell>
          <cell r="AG39">
            <v>1790152.4307676479</v>
          </cell>
          <cell r="AH39">
            <v>149179.36923063733</v>
          </cell>
          <cell r="AI39">
            <v>34000</v>
          </cell>
          <cell r="AJ39">
            <v>54838.709677419356</v>
          </cell>
          <cell r="AO39">
            <v>3481175.1631549508</v>
          </cell>
          <cell r="AQ39">
            <v>3481175.1631549508</v>
          </cell>
          <cell r="AS39">
            <v>1309846.1101609361</v>
          </cell>
          <cell r="AU39" t="e">
            <v>#REF!</v>
          </cell>
        </row>
        <row r="40">
          <cell r="A40" t="str">
            <v>SMB-033</v>
          </cell>
          <cell r="B40" t="str">
            <v>SYAFRUL</v>
          </cell>
          <cell r="C40" t="str">
            <v>PT. SIEMBA</v>
          </cell>
          <cell r="D40" t="str">
            <v>CLEANING SERVICES</v>
          </cell>
          <cell r="E40">
            <v>1700000</v>
          </cell>
          <cell r="F40">
            <v>9</v>
          </cell>
          <cell r="G40">
            <v>2</v>
          </cell>
          <cell r="H40">
            <v>0</v>
          </cell>
          <cell r="I40">
            <v>6</v>
          </cell>
          <cell r="J40">
            <v>6</v>
          </cell>
          <cell r="K40">
            <v>6</v>
          </cell>
          <cell r="L40">
            <v>2</v>
          </cell>
          <cell r="M40">
            <v>0</v>
          </cell>
          <cell r="N40">
            <v>0</v>
          </cell>
          <cell r="O40">
            <v>43.000000000000021</v>
          </cell>
          <cell r="P40">
            <v>1700000</v>
          </cell>
          <cell r="Q40">
            <v>422543.35260115628</v>
          </cell>
          <cell r="R40">
            <v>360000</v>
          </cell>
          <cell r="U40">
            <v>1220309.7125686645</v>
          </cell>
          <cell r="V40">
            <v>3702853.0651698206</v>
          </cell>
          <cell r="W40">
            <v>185142.65325849105</v>
          </cell>
          <cell r="X40">
            <v>3483710.4119113297</v>
          </cell>
          <cell r="Y40">
            <v>41804524.942935959</v>
          </cell>
          <cell r="Z40" t="str">
            <v>S-0</v>
          </cell>
          <cell r="AA40">
            <v>15840000</v>
          </cell>
          <cell r="AB40">
            <v>25964524.942935959</v>
          </cell>
          <cell r="AC40">
            <v>1298226.2471467981</v>
          </cell>
          <cell r="AD40">
            <v>0</v>
          </cell>
          <cell r="AG40">
            <v>1298226.2471467981</v>
          </cell>
          <cell r="AH40">
            <v>108185.5205955665</v>
          </cell>
          <cell r="AI40">
            <v>34000</v>
          </cell>
          <cell r="AJ40">
            <v>438709.67741935485</v>
          </cell>
          <cell r="AO40">
            <v>3121957.8671548995</v>
          </cell>
          <cell r="AQ40">
            <v>1959612.8659332462</v>
          </cell>
          <cell r="AS40">
            <v>1162345.0012216533</v>
          </cell>
          <cell r="AU40" t="e">
            <v>#REF!</v>
          </cell>
        </row>
        <row r="41">
          <cell r="A41" t="str">
            <v>SMB-037</v>
          </cell>
          <cell r="B41" t="str">
            <v>ABIDIN</v>
          </cell>
          <cell r="C41" t="str">
            <v>PT. SIEMBA</v>
          </cell>
          <cell r="D41" t="str">
            <v>CLEANING SERVICES</v>
          </cell>
          <cell r="E41">
            <v>1700000</v>
          </cell>
          <cell r="F41">
            <v>29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0</v>
          </cell>
          <cell r="N41">
            <v>0</v>
          </cell>
          <cell r="O41">
            <v>100.00000000000001</v>
          </cell>
          <cell r="P41">
            <v>1700000</v>
          </cell>
          <cell r="Q41">
            <v>982658.95953757234</v>
          </cell>
          <cell r="R41">
            <v>1160000</v>
          </cell>
          <cell r="U41">
            <v>253053.5148237925</v>
          </cell>
          <cell r="V41">
            <v>4095712.4743613647</v>
          </cell>
          <cell r="W41">
            <v>204785.62371806824</v>
          </cell>
          <cell r="X41">
            <v>3856926.8506432967</v>
          </cell>
          <cell r="Y41">
            <v>46283122.207719564</v>
          </cell>
          <cell r="Z41" t="str">
            <v>S-0</v>
          </cell>
          <cell r="AA41">
            <v>15840000</v>
          </cell>
          <cell r="AB41">
            <v>30443122.207719564</v>
          </cell>
          <cell r="AC41">
            <v>1522156.1103859784</v>
          </cell>
          <cell r="AD41">
            <v>0</v>
          </cell>
          <cell r="AG41">
            <v>1522156.1103859784</v>
          </cell>
          <cell r="AH41">
            <v>126846.34253216487</v>
          </cell>
          <cell r="AI41">
            <v>34000</v>
          </cell>
          <cell r="AJ41">
            <v>0</v>
          </cell>
          <cell r="AO41">
            <v>3693832.6589595377</v>
          </cell>
          <cell r="AQ41">
            <v>3693832.6589595377</v>
          </cell>
          <cell r="AS41">
            <v>241033.4728696621</v>
          </cell>
          <cell r="AU41" t="e">
            <v>#REF!</v>
          </cell>
        </row>
        <row r="42">
          <cell r="A42" t="str">
            <v>SMB-038</v>
          </cell>
          <cell r="B42" t="str">
            <v>SUTOIB</v>
          </cell>
          <cell r="C42" t="str">
            <v>PT. SIEMBA</v>
          </cell>
          <cell r="D42" t="str">
            <v>CLEANING SERVICES</v>
          </cell>
          <cell r="E42">
            <v>1700000</v>
          </cell>
          <cell r="F42">
            <v>27</v>
          </cell>
          <cell r="H42">
            <v>1</v>
          </cell>
          <cell r="I42">
            <v>0</v>
          </cell>
          <cell r="J42">
            <v>0</v>
          </cell>
          <cell r="K42">
            <v>1</v>
          </cell>
          <cell r="L42">
            <v>2</v>
          </cell>
          <cell r="M42">
            <v>0</v>
          </cell>
          <cell r="N42">
            <v>0</v>
          </cell>
          <cell r="O42">
            <v>92.500000000000028</v>
          </cell>
          <cell r="P42">
            <v>1700000</v>
          </cell>
          <cell r="Q42">
            <v>908959.53757225466</v>
          </cell>
          <cell r="R42">
            <v>1080000</v>
          </cell>
          <cell r="U42">
            <v>1519415.479841657</v>
          </cell>
          <cell r="V42">
            <v>5208375.0174139114</v>
          </cell>
          <cell r="W42">
            <v>260418.75087069557</v>
          </cell>
          <cell r="X42">
            <v>4913956.2665432161</v>
          </cell>
          <cell r="Y42">
            <v>58967475.198518589</v>
          </cell>
          <cell r="Z42" t="str">
            <v>M-1</v>
          </cell>
          <cell r="AA42">
            <v>18480000</v>
          </cell>
          <cell r="AB42">
            <v>40487475.198518589</v>
          </cell>
          <cell r="AC42">
            <v>2024373.7599259296</v>
          </cell>
          <cell r="AD42">
            <v>0</v>
          </cell>
          <cell r="AG42">
            <v>2024373.7599259296</v>
          </cell>
          <cell r="AH42">
            <v>168697.81332716081</v>
          </cell>
          <cell r="AI42">
            <v>34000</v>
          </cell>
          <cell r="AJ42">
            <v>0</v>
          </cell>
          <cell r="AO42">
            <v>3558433.9595375722</v>
          </cell>
          <cell r="AQ42">
            <v>3558433.9595375722</v>
          </cell>
          <cell r="AS42">
            <v>1447243.2445491785</v>
          </cell>
          <cell r="AU42" t="e">
            <v>#REF!</v>
          </cell>
        </row>
        <row r="43">
          <cell r="A43" t="str">
            <v>SMB-039</v>
          </cell>
          <cell r="B43" t="str">
            <v>LUKMAN HAKIM</v>
          </cell>
          <cell r="C43" t="str">
            <v>PT. SIEMBA</v>
          </cell>
          <cell r="D43" t="str">
            <v>CLEANING SERVICES</v>
          </cell>
          <cell r="E43">
            <v>1700000</v>
          </cell>
          <cell r="F43">
            <v>19</v>
          </cell>
          <cell r="G43">
            <v>2</v>
          </cell>
          <cell r="H43">
            <v>0</v>
          </cell>
          <cell r="I43">
            <v>1</v>
          </cell>
          <cell r="J43">
            <v>1</v>
          </cell>
          <cell r="K43">
            <v>6</v>
          </cell>
          <cell r="L43">
            <v>2</v>
          </cell>
          <cell r="M43">
            <v>0</v>
          </cell>
          <cell r="N43">
            <v>0</v>
          </cell>
          <cell r="O43">
            <v>86.500000000000014</v>
          </cell>
          <cell r="P43">
            <v>1700000</v>
          </cell>
          <cell r="Q43">
            <v>850000.00000000023</v>
          </cell>
          <cell r="R43">
            <v>760000</v>
          </cell>
          <cell r="U43">
            <v>1408225.3285067338</v>
          </cell>
          <cell r="V43">
            <v>4718225.3285067342</v>
          </cell>
          <cell r="W43">
            <v>235911.26642533671</v>
          </cell>
          <cell r="X43">
            <v>4448314.0620813975</v>
          </cell>
          <cell r="Y43">
            <v>53379768.744976774</v>
          </cell>
          <cell r="Z43" t="str">
            <v>S-0</v>
          </cell>
          <cell r="AA43">
            <v>15840000</v>
          </cell>
          <cell r="AB43">
            <v>37539768.744976774</v>
          </cell>
          <cell r="AC43">
            <v>1876988.4372488388</v>
          </cell>
          <cell r="AD43">
            <v>0</v>
          </cell>
          <cell r="AG43">
            <v>1876988.4372488388</v>
          </cell>
          <cell r="AH43">
            <v>156415.70310406989</v>
          </cell>
          <cell r="AI43">
            <v>34000</v>
          </cell>
          <cell r="AJ43">
            <v>164516.12903225806</v>
          </cell>
          <cell r="AO43">
            <v>3021958.8709677421</v>
          </cell>
          <cell r="AQ43">
            <v>3021958.8709677421</v>
          </cell>
          <cell r="AS43">
            <v>1341334.6254026648</v>
          </cell>
          <cell r="AU43" t="e">
            <v>#REF!</v>
          </cell>
        </row>
        <row r="44">
          <cell r="A44" t="str">
            <v>SMB-030</v>
          </cell>
          <cell r="B44" t="str">
            <v>JAMIAN</v>
          </cell>
          <cell r="C44" t="str">
            <v>PT. SIEMBA</v>
          </cell>
          <cell r="D44" t="str">
            <v>CLEANING SERVICES</v>
          </cell>
          <cell r="E44">
            <v>1700000</v>
          </cell>
          <cell r="F44">
            <v>27</v>
          </cell>
          <cell r="G44">
            <v>1</v>
          </cell>
          <cell r="H44">
            <v>0</v>
          </cell>
          <cell r="I44">
            <v>0</v>
          </cell>
          <cell r="J44">
            <v>1</v>
          </cell>
          <cell r="K44">
            <v>0</v>
          </cell>
          <cell r="L44">
            <v>2</v>
          </cell>
          <cell r="M44">
            <v>0</v>
          </cell>
          <cell r="N44">
            <v>0</v>
          </cell>
          <cell r="O44">
            <v>98.500000000000028</v>
          </cell>
          <cell r="P44">
            <v>1700000</v>
          </cell>
          <cell r="Q44">
            <v>967919.07514450897</v>
          </cell>
          <cell r="R44">
            <v>1080000</v>
          </cell>
          <cell r="U44">
            <v>1606164.1387026035</v>
          </cell>
          <cell r="V44">
            <v>5354083.2138471119</v>
          </cell>
          <cell r="W44">
            <v>267704.1606923556</v>
          </cell>
          <cell r="X44">
            <v>5052379.0531547563</v>
          </cell>
          <cell r="Y44">
            <v>60628548.63785708</v>
          </cell>
          <cell r="Z44" t="str">
            <v>M-1</v>
          </cell>
          <cell r="AA44">
            <v>18480000</v>
          </cell>
          <cell r="AB44">
            <v>42148548.63785708</v>
          </cell>
          <cell r="AC44">
            <v>2107427.4318928542</v>
          </cell>
          <cell r="AD44">
            <v>0</v>
          </cell>
          <cell r="AG44">
            <v>2107427.4318928542</v>
          </cell>
          <cell r="AH44">
            <v>175618.95265773786</v>
          </cell>
          <cell r="AI44">
            <v>34000</v>
          </cell>
          <cell r="AJ44">
            <v>54838.709677419356</v>
          </cell>
          <cell r="AO44">
            <v>3559754.2093977258</v>
          </cell>
          <cell r="AQ44">
            <v>3559754.2093977258</v>
          </cell>
          <cell r="AS44">
            <v>1529871.3421142288</v>
          </cell>
          <cell r="AU44" t="e">
            <v>#REF!</v>
          </cell>
        </row>
        <row r="45">
          <cell r="A45" t="str">
            <v>SMB-018</v>
          </cell>
          <cell r="B45" t="str">
            <v>HASIM</v>
          </cell>
          <cell r="C45" t="str">
            <v>PT. SIEMBA</v>
          </cell>
          <cell r="D45" t="str">
            <v>CLEANING SERVICES</v>
          </cell>
          <cell r="E45">
            <v>1700000</v>
          </cell>
          <cell r="F45">
            <v>27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2</v>
          </cell>
          <cell r="M45">
            <v>0</v>
          </cell>
          <cell r="N45">
            <v>0</v>
          </cell>
          <cell r="O45">
            <v>81.000000000000028</v>
          </cell>
          <cell r="P45">
            <v>1700000</v>
          </cell>
          <cell r="Q45">
            <v>795953.75722543383</v>
          </cell>
          <cell r="R45">
            <v>1080000</v>
          </cell>
          <cell r="U45">
            <v>1488146.2897117534</v>
          </cell>
          <cell r="V45">
            <v>5064100.0469371872</v>
          </cell>
          <cell r="W45">
            <v>253205.00234685937</v>
          </cell>
          <cell r="X45">
            <v>4776895.0445903279</v>
          </cell>
          <cell r="Y45">
            <v>57322740.535083935</v>
          </cell>
          <cell r="Z45" t="str">
            <v>M-1</v>
          </cell>
          <cell r="AA45">
            <v>18480000</v>
          </cell>
          <cell r="AB45">
            <v>38842740.535083935</v>
          </cell>
          <cell r="AC45">
            <v>1942137.0267541967</v>
          </cell>
          <cell r="AD45">
            <v>0</v>
          </cell>
          <cell r="AG45">
            <v>1942137.0267541967</v>
          </cell>
          <cell r="AH45">
            <v>161844.75222951639</v>
          </cell>
          <cell r="AI45">
            <v>34000</v>
          </cell>
          <cell r="AJ45">
            <v>54838.709677419356</v>
          </cell>
          <cell r="AO45">
            <v>4813416.5850302512</v>
          </cell>
          <cell r="AQ45">
            <v>3395957.2440798064</v>
          </cell>
          <cell r="AS45">
            <v>1417459.3409504448</v>
          </cell>
          <cell r="AU45" t="e">
            <v>#REF!</v>
          </cell>
        </row>
        <row r="46">
          <cell r="A46" t="str">
            <v>SMB-073</v>
          </cell>
          <cell r="B46" t="str">
            <v>SYARFIN</v>
          </cell>
          <cell r="C46" t="str">
            <v>PT. SIEMBA</v>
          </cell>
          <cell r="D46" t="str">
            <v>CLEANING SERVICES</v>
          </cell>
          <cell r="E46">
            <v>1700000</v>
          </cell>
          <cell r="F46">
            <v>25</v>
          </cell>
          <cell r="G46">
            <v>2</v>
          </cell>
          <cell r="H46">
            <v>0</v>
          </cell>
          <cell r="J46">
            <v>2</v>
          </cell>
          <cell r="K46">
            <v>0</v>
          </cell>
          <cell r="L46">
            <v>2</v>
          </cell>
          <cell r="M46">
            <v>0</v>
          </cell>
          <cell r="N46">
            <v>0</v>
          </cell>
          <cell r="O46">
            <v>109.50000000000001</v>
          </cell>
          <cell r="P46">
            <v>1700000</v>
          </cell>
          <cell r="Q46">
            <v>1076011.5606936419</v>
          </cell>
          <cell r="R46">
            <v>1000000</v>
          </cell>
          <cell r="U46">
            <v>1390388.6699201199</v>
          </cell>
          <cell r="V46">
            <v>5166400.2306137625</v>
          </cell>
          <cell r="W46">
            <v>258320.01153068815</v>
          </cell>
          <cell r="X46">
            <v>4874080.2190830745</v>
          </cell>
          <cell r="Y46">
            <v>58488962.628996894</v>
          </cell>
          <cell r="Z46" t="str">
            <v>M-3</v>
          </cell>
          <cell r="AA46">
            <v>21120000</v>
          </cell>
          <cell r="AB46">
            <v>37368962.628996894</v>
          </cell>
          <cell r="AC46">
            <v>1868448.1314498447</v>
          </cell>
          <cell r="AD46">
            <v>0</v>
          </cell>
          <cell r="AG46">
            <v>1868448.1314498447</v>
          </cell>
          <cell r="AH46">
            <v>155704.01095415372</v>
          </cell>
          <cell r="AI46">
            <v>34000</v>
          </cell>
          <cell r="AJ46">
            <v>109677.41935483871</v>
          </cell>
          <cell r="AO46">
            <v>3542673.5922058555</v>
          </cell>
          <cell r="AQ46">
            <v>3542673.5922058555</v>
          </cell>
          <cell r="AS46">
            <v>1324345.2080989149</v>
          </cell>
          <cell r="AU46" t="e">
            <v>#REF!</v>
          </cell>
        </row>
        <row r="47">
          <cell r="A47" t="str">
            <v>SMB-019</v>
          </cell>
          <cell r="B47" t="str">
            <v>SURYA DARMA</v>
          </cell>
          <cell r="C47" t="str">
            <v>PT. SIEMBA</v>
          </cell>
          <cell r="D47" t="str">
            <v>CLEANING SERVICES</v>
          </cell>
          <cell r="E47">
            <v>1700000</v>
          </cell>
          <cell r="F47">
            <v>28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2</v>
          </cell>
          <cell r="M47">
            <v>0</v>
          </cell>
          <cell r="N47">
            <v>0</v>
          </cell>
          <cell r="O47">
            <v>82.500000000000043</v>
          </cell>
          <cell r="P47">
            <v>1700000</v>
          </cell>
          <cell r="Q47">
            <v>810693.64161849755</v>
          </cell>
          <cell r="R47">
            <v>1120000</v>
          </cell>
          <cell r="U47">
            <v>1390977.3651305987</v>
          </cell>
          <cell r="V47">
            <v>5021671.0067490963</v>
          </cell>
          <cell r="W47">
            <v>251083.55033745483</v>
          </cell>
          <cell r="X47">
            <v>4736587.4564116411</v>
          </cell>
          <cell r="Y47">
            <v>56839049.476939693</v>
          </cell>
          <cell r="Z47" t="str">
            <v>M-2</v>
          </cell>
          <cell r="AA47">
            <v>19800000</v>
          </cell>
          <cell r="AB47">
            <v>37039049.476939693</v>
          </cell>
          <cell r="AC47">
            <v>1851952.4738469848</v>
          </cell>
          <cell r="AD47">
            <v>0</v>
          </cell>
          <cell r="AG47">
            <v>1851952.4738469848</v>
          </cell>
          <cell r="AH47">
            <v>154329.37282058207</v>
          </cell>
          <cell r="AI47">
            <v>34000</v>
          </cell>
          <cell r="AJ47">
            <v>0</v>
          </cell>
          <cell r="AO47">
            <v>4833341.6339285141</v>
          </cell>
          <cell r="AQ47">
            <v>3508435.6936416188</v>
          </cell>
          <cell r="AS47">
            <v>1324905.9402868953</v>
          </cell>
          <cell r="AU47" t="e">
            <v>#REF!</v>
          </cell>
        </row>
        <row r="48">
          <cell r="A48" t="str">
            <v>SHIFT A</v>
          </cell>
          <cell r="R48">
            <v>0</v>
          </cell>
          <cell r="AJ48">
            <v>0</v>
          </cell>
          <cell r="AS48">
            <v>0</v>
          </cell>
          <cell r="AU48" t="e">
            <v>#REF!</v>
          </cell>
        </row>
        <row r="49">
          <cell r="A49" t="str">
            <v>SMB-043</v>
          </cell>
          <cell r="B49" t="str">
            <v>DHENY HS</v>
          </cell>
          <cell r="C49" t="str">
            <v>PT. SIEMBA</v>
          </cell>
          <cell r="D49" t="str">
            <v>OPERATION</v>
          </cell>
          <cell r="E49">
            <v>1700000</v>
          </cell>
          <cell r="F49">
            <v>29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2</v>
          </cell>
          <cell r="M49">
            <v>0</v>
          </cell>
          <cell r="N49">
            <v>0</v>
          </cell>
          <cell r="O49">
            <v>138</v>
          </cell>
          <cell r="P49">
            <v>1700000</v>
          </cell>
          <cell r="Q49">
            <v>1356069.3641618497</v>
          </cell>
          <cell r="R49">
            <v>1160000</v>
          </cell>
          <cell r="S49">
            <v>300000</v>
          </cell>
          <cell r="U49">
            <v>1701075.6417428046</v>
          </cell>
          <cell r="V49">
            <v>6217145.005904654</v>
          </cell>
          <cell r="W49">
            <v>310857.25029523269</v>
          </cell>
          <cell r="X49">
            <v>5872287.7556094211</v>
          </cell>
          <cell r="Y49">
            <v>70467453.067313045</v>
          </cell>
          <cell r="Z49" t="str">
            <v>M-3</v>
          </cell>
          <cell r="AA49">
            <v>21120000</v>
          </cell>
          <cell r="AB49">
            <v>49347453.067313045</v>
          </cell>
          <cell r="AC49">
            <v>2467372.6533656525</v>
          </cell>
          <cell r="AD49">
            <v>0</v>
          </cell>
          <cell r="AG49">
            <v>2467372.6533656525</v>
          </cell>
          <cell r="AH49">
            <v>205614.38778047104</v>
          </cell>
          <cell r="AI49">
            <v>34000</v>
          </cell>
          <cell r="AJ49">
            <v>0</v>
          </cell>
          <cell r="AO49">
            <v>5977530.6181241833</v>
          </cell>
          <cell r="AQ49">
            <v>4357256.0693641622</v>
          </cell>
          <cell r="AS49">
            <v>1620274.5487600211</v>
          </cell>
          <cell r="AU49" t="e">
            <v>#REF!</v>
          </cell>
        </row>
        <row r="50">
          <cell r="A50" t="str">
            <v>SMB-048</v>
          </cell>
          <cell r="B50" t="str">
            <v>A YAMANI</v>
          </cell>
          <cell r="C50" t="str">
            <v>PT. SIEMBA</v>
          </cell>
          <cell r="D50" t="str">
            <v>OPERATION</v>
          </cell>
          <cell r="E50">
            <v>1700000</v>
          </cell>
          <cell r="F50">
            <v>29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2</v>
          </cell>
          <cell r="M50">
            <v>0</v>
          </cell>
          <cell r="N50">
            <v>0</v>
          </cell>
          <cell r="O50">
            <v>138</v>
          </cell>
          <cell r="P50">
            <v>1700000</v>
          </cell>
          <cell r="Q50">
            <v>1356069.3641618497</v>
          </cell>
          <cell r="R50">
            <v>1160000</v>
          </cell>
          <cell r="S50">
            <v>300000</v>
          </cell>
          <cell r="U50">
            <v>1738174.4048728901</v>
          </cell>
          <cell r="V50">
            <v>6254243.7690347396</v>
          </cell>
          <cell r="W50">
            <v>312712.18845173699</v>
          </cell>
          <cell r="X50">
            <v>5907531.5805830024</v>
          </cell>
          <cell r="Y50">
            <v>70890378.966996029</v>
          </cell>
          <cell r="Z50" t="str">
            <v>M-2</v>
          </cell>
          <cell r="AA50">
            <v>19800000</v>
          </cell>
          <cell r="AB50">
            <v>51090378.966996029</v>
          </cell>
          <cell r="AC50">
            <v>2500000</v>
          </cell>
          <cell r="AD50">
            <v>163556.84504940434</v>
          </cell>
          <cell r="AG50">
            <v>2663556.8450494045</v>
          </cell>
          <cell r="AH50">
            <v>221963.07042078371</v>
          </cell>
          <cell r="AI50">
            <v>34000</v>
          </cell>
          <cell r="AJ50">
            <v>0</v>
          </cell>
          <cell r="AO50">
            <v>5998280.6986139556</v>
          </cell>
          <cell r="AQ50">
            <v>4351756.0693641622</v>
          </cell>
          <cell r="AS50">
            <v>1646524.6292497935</v>
          </cell>
          <cell r="AU50" t="e">
            <v>#REF!</v>
          </cell>
        </row>
        <row r="51">
          <cell r="A51" t="str">
            <v>SMB-047</v>
          </cell>
          <cell r="B51" t="str">
            <v>BUDI AMIN</v>
          </cell>
          <cell r="C51" t="str">
            <v>PT. SIEMBA</v>
          </cell>
          <cell r="D51" t="str">
            <v>OPERATION</v>
          </cell>
          <cell r="E51">
            <v>1700000</v>
          </cell>
          <cell r="F51">
            <v>27</v>
          </cell>
          <cell r="G51">
            <v>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2</v>
          </cell>
          <cell r="M51">
            <v>0</v>
          </cell>
          <cell r="N51">
            <v>0</v>
          </cell>
          <cell r="O51">
            <v>135</v>
          </cell>
          <cell r="P51">
            <v>1700000</v>
          </cell>
          <cell r="Q51">
            <v>1326589.5953757225</v>
          </cell>
          <cell r="R51">
            <v>1080000</v>
          </cell>
          <cell r="S51">
            <v>300000</v>
          </cell>
          <cell r="U51">
            <v>1813387.2832369925</v>
          </cell>
          <cell r="V51">
            <v>6219976.8786127148</v>
          </cell>
          <cell r="W51">
            <v>310998.84393063578</v>
          </cell>
          <cell r="X51">
            <v>5874978.0346820792</v>
          </cell>
          <cell r="Y51">
            <v>70499736.416184947</v>
          </cell>
          <cell r="Z51" t="str">
            <v>M-1</v>
          </cell>
          <cell r="AA51">
            <v>18480000</v>
          </cell>
          <cell r="AB51">
            <v>52019736.416184947</v>
          </cell>
          <cell r="AC51">
            <v>2500000</v>
          </cell>
          <cell r="AD51">
            <v>302960.46242774202</v>
          </cell>
          <cell r="AG51">
            <v>2802960.4624277418</v>
          </cell>
          <cell r="AH51">
            <v>233580.03853564514</v>
          </cell>
          <cell r="AI51">
            <v>34000</v>
          </cell>
          <cell r="AJ51">
            <v>109677.41935483871</v>
          </cell>
          <cell r="AO51">
            <v>5842719.4207222313</v>
          </cell>
          <cell r="AQ51">
            <v>4132299.1702405368</v>
          </cell>
          <cell r="AS51">
            <v>1710420.2504816945</v>
          </cell>
          <cell r="AU51" t="e">
            <v>#REF!</v>
          </cell>
        </row>
        <row r="52">
          <cell r="A52" t="str">
            <v>SMB-045</v>
          </cell>
          <cell r="B52" t="str">
            <v>ISMAN NAWAWI</v>
          </cell>
          <cell r="C52" t="str">
            <v>PT. SIEMBA</v>
          </cell>
          <cell r="D52" t="str">
            <v>OPERATION</v>
          </cell>
          <cell r="E52">
            <v>1700000</v>
          </cell>
          <cell r="F52">
            <v>28</v>
          </cell>
          <cell r="G52">
            <v>0</v>
          </cell>
          <cell r="H52">
            <v>0</v>
          </cell>
          <cell r="I52">
            <v>0</v>
          </cell>
          <cell r="J52">
            <v>1</v>
          </cell>
          <cell r="K52">
            <v>0</v>
          </cell>
          <cell r="L52">
            <v>2</v>
          </cell>
          <cell r="M52">
            <v>0</v>
          </cell>
          <cell r="N52">
            <v>0</v>
          </cell>
          <cell r="O52">
            <v>136.5</v>
          </cell>
          <cell r="P52">
            <v>1700000</v>
          </cell>
          <cell r="Q52">
            <v>1341329.4797687861</v>
          </cell>
          <cell r="R52">
            <v>1120000</v>
          </cell>
          <cell r="S52">
            <v>300000</v>
          </cell>
          <cell r="U52">
            <v>1813387.283236993</v>
          </cell>
          <cell r="V52">
            <v>6274716.7630057801</v>
          </cell>
          <cell r="W52">
            <v>313735.83815028903</v>
          </cell>
          <cell r="X52">
            <v>5926980.9248554911</v>
          </cell>
          <cell r="Y52">
            <v>71123771.098265886</v>
          </cell>
          <cell r="Z52" t="str">
            <v>M-1</v>
          </cell>
          <cell r="AA52">
            <v>18480000</v>
          </cell>
          <cell r="AB52">
            <v>52643771.098265886</v>
          </cell>
          <cell r="AC52">
            <v>2500000</v>
          </cell>
          <cell r="AD52">
            <v>396565.66473988292</v>
          </cell>
          <cell r="AG52">
            <v>2896565.664739883</v>
          </cell>
          <cell r="AH52">
            <v>241380.47206165691</v>
          </cell>
          <cell r="AI52">
            <v>34000</v>
          </cell>
          <cell r="AJ52">
            <v>0</v>
          </cell>
          <cell r="AO52">
            <v>5999336.2909441227</v>
          </cell>
          <cell r="AQ52">
            <v>4294116.3294797689</v>
          </cell>
          <cell r="AS52">
            <v>1705219.9614643538</v>
          </cell>
          <cell r="AU52" t="e">
            <v>#REF!</v>
          </cell>
        </row>
        <row r="53">
          <cell r="A53" t="str">
            <v>SMB-046</v>
          </cell>
          <cell r="B53" t="str">
            <v>HENDRA JAYA</v>
          </cell>
          <cell r="C53" t="str">
            <v>PT. SIEMBA</v>
          </cell>
          <cell r="D53" t="str">
            <v>OPERATION</v>
          </cell>
          <cell r="E53">
            <v>1700000</v>
          </cell>
          <cell r="F53">
            <v>28</v>
          </cell>
          <cell r="G53">
            <v>0</v>
          </cell>
          <cell r="H53">
            <v>0</v>
          </cell>
          <cell r="I53">
            <v>1</v>
          </cell>
          <cell r="J53">
            <v>0</v>
          </cell>
          <cell r="K53">
            <v>0</v>
          </cell>
          <cell r="L53">
            <v>2</v>
          </cell>
          <cell r="M53">
            <v>0</v>
          </cell>
          <cell r="N53">
            <v>0</v>
          </cell>
          <cell r="O53">
            <v>136.5</v>
          </cell>
          <cell r="P53">
            <v>1700000</v>
          </cell>
          <cell r="Q53">
            <v>1341329.4797687861</v>
          </cell>
          <cell r="R53">
            <v>1120000</v>
          </cell>
          <cell r="S53">
            <v>300000</v>
          </cell>
          <cell r="U53">
            <v>1804346.8208092479</v>
          </cell>
          <cell r="V53">
            <v>6265676.3005780345</v>
          </cell>
          <cell r="W53">
            <v>313283.81502890174</v>
          </cell>
          <cell r="X53">
            <v>5918392.4855491323</v>
          </cell>
          <cell r="Y53">
            <v>71020709.826589584</v>
          </cell>
          <cell r="Z53" t="str">
            <v>M-1</v>
          </cell>
          <cell r="AA53">
            <v>18480000</v>
          </cell>
          <cell r="AB53">
            <v>52540709.826589584</v>
          </cell>
          <cell r="AC53">
            <v>2500000</v>
          </cell>
          <cell r="AD53">
            <v>381106.47398843762</v>
          </cell>
          <cell r="AG53">
            <v>2881106.4739884376</v>
          </cell>
          <cell r="AH53">
            <v>240092.20616570313</v>
          </cell>
          <cell r="AI53">
            <v>34000</v>
          </cell>
          <cell r="AJ53">
            <v>54838.709677419356</v>
          </cell>
          <cell r="AO53">
            <v>5936745.3847349118</v>
          </cell>
          <cell r="AQ53">
            <v>4239277.6198023492</v>
          </cell>
          <cell r="AS53">
            <v>1697467.7649325626</v>
          </cell>
          <cell r="AU53" t="e">
            <v>#REF!</v>
          </cell>
        </row>
        <row r="54">
          <cell r="A54" t="str">
            <v>SMB-050</v>
          </cell>
          <cell r="B54" t="str">
            <v>AIDIR</v>
          </cell>
          <cell r="C54" t="str">
            <v>PT. SIEMBA</v>
          </cell>
          <cell r="D54" t="str">
            <v>OPERATION</v>
          </cell>
          <cell r="E54">
            <v>1700000</v>
          </cell>
          <cell r="F54">
            <v>29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2</v>
          </cell>
          <cell r="M54">
            <v>0</v>
          </cell>
          <cell r="N54">
            <v>0</v>
          </cell>
          <cell r="O54">
            <v>138</v>
          </cell>
          <cell r="P54">
            <v>1700000</v>
          </cell>
          <cell r="Q54">
            <v>1356069.3641618497</v>
          </cell>
          <cell r="R54">
            <v>1160000</v>
          </cell>
          <cell r="S54">
            <v>300000</v>
          </cell>
          <cell r="U54">
            <v>1782118.0931070913</v>
          </cell>
          <cell r="V54">
            <v>6298187.4572689412</v>
          </cell>
          <cell r="W54">
            <v>314909.37286344706</v>
          </cell>
          <cell r="X54">
            <v>5949278.0844054939</v>
          </cell>
          <cell r="Y54">
            <v>71391337.012865931</v>
          </cell>
          <cell r="Z54" t="str">
            <v>M-1</v>
          </cell>
          <cell r="AA54">
            <v>18480000</v>
          </cell>
          <cell r="AB54">
            <v>52911337.012865931</v>
          </cell>
          <cell r="AC54">
            <v>2500000</v>
          </cell>
          <cell r="AD54">
            <v>436700.5519298896</v>
          </cell>
          <cell r="AG54">
            <v>2936700.5519298897</v>
          </cell>
          <cell r="AH54">
            <v>244725.04599415747</v>
          </cell>
          <cell r="AI54">
            <v>34000</v>
          </cell>
          <cell r="AJ54">
            <v>0</v>
          </cell>
          <cell r="AO54">
            <v>6019462.4112747833</v>
          </cell>
          <cell r="AQ54">
            <v>4346256.0693641622</v>
          </cell>
          <cell r="AS54">
            <v>1673206.3419106212</v>
          </cell>
          <cell r="AU54" t="e">
            <v>#REF!</v>
          </cell>
        </row>
        <row r="55">
          <cell r="A55" t="str">
            <v>SMB-049</v>
          </cell>
          <cell r="B55" t="str">
            <v>SETRI HELMI ANDI</v>
          </cell>
          <cell r="C55" t="str">
            <v>PT. SIEMBA</v>
          </cell>
          <cell r="D55" t="str">
            <v>OPERATION</v>
          </cell>
          <cell r="E55">
            <v>1700000</v>
          </cell>
          <cell r="F55">
            <v>28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2</v>
          </cell>
          <cell r="M55">
            <v>0</v>
          </cell>
          <cell r="N55">
            <v>0</v>
          </cell>
          <cell r="O55">
            <v>136.5</v>
          </cell>
          <cell r="P55">
            <v>1700000</v>
          </cell>
          <cell r="Q55">
            <v>1341329.4797687861</v>
          </cell>
          <cell r="R55">
            <v>1120000</v>
          </cell>
          <cell r="S55">
            <v>300000</v>
          </cell>
          <cell r="U55">
            <v>1798647.8960780641</v>
          </cell>
          <cell r="V55">
            <v>6259977.3758468507</v>
          </cell>
          <cell r="W55">
            <v>312998.86879234255</v>
          </cell>
          <cell r="X55">
            <v>5912978.5070545077</v>
          </cell>
          <cell r="Y55">
            <v>70955742.084654093</v>
          </cell>
          <cell r="Z55" t="str">
            <v>M-1</v>
          </cell>
          <cell r="AA55">
            <v>18480000</v>
          </cell>
          <cell r="AB55">
            <v>52475742.084654093</v>
          </cell>
          <cell r="AC55">
            <v>2500000</v>
          </cell>
          <cell r="AD55">
            <v>371361.31269811391</v>
          </cell>
          <cell r="AG55">
            <v>2871361.3126981137</v>
          </cell>
          <cell r="AH55">
            <v>239280.10939150947</v>
          </cell>
          <cell r="AI55">
            <v>34000</v>
          </cell>
          <cell r="AJ55">
            <v>0</v>
          </cell>
          <cell r="AO55">
            <v>5986697.2664553411</v>
          </cell>
          <cell r="AQ55">
            <v>4294116.3294797689</v>
          </cell>
          <cell r="AS55">
            <v>1692580.9369755723</v>
          </cell>
          <cell r="AU55" t="e">
            <v>#REF!</v>
          </cell>
        </row>
        <row r="56">
          <cell r="A56" t="str">
            <v>SMB-126</v>
          </cell>
          <cell r="B56" t="str">
            <v>HAMDAN</v>
          </cell>
          <cell r="C56" t="str">
            <v>PT. SIEMBA</v>
          </cell>
          <cell r="D56" t="str">
            <v>OPERATION</v>
          </cell>
          <cell r="E56">
            <v>1700000</v>
          </cell>
          <cell r="F56">
            <v>28</v>
          </cell>
          <cell r="G56">
            <v>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2</v>
          </cell>
          <cell r="M56">
            <v>0</v>
          </cell>
          <cell r="N56">
            <v>0</v>
          </cell>
          <cell r="O56">
            <v>136.5</v>
          </cell>
          <cell r="P56">
            <v>1700000</v>
          </cell>
          <cell r="Q56">
            <v>1341329.4797687861</v>
          </cell>
          <cell r="R56">
            <v>1120000</v>
          </cell>
          <cell r="S56">
            <v>300000</v>
          </cell>
          <cell r="U56">
            <v>1676129.6538007339</v>
          </cell>
          <cell r="V56">
            <v>6137459.13356952</v>
          </cell>
          <cell r="W56">
            <v>306872.95667847601</v>
          </cell>
          <cell r="X56">
            <v>5796586.1768910438</v>
          </cell>
          <cell r="Y56">
            <v>69559034.122692525</v>
          </cell>
          <cell r="Z56" t="str">
            <v>S-0</v>
          </cell>
          <cell r="AA56">
            <v>15840000</v>
          </cell>
          <cell r="AB56">
            <v>53719034.122692525</v>
          </cell>
          <cell r="AC56">
            <v>2500000</v>
          </cell>
          <cell r="AD56">
            <v>557855.11840387876</v>
          </cell>
          <cell r="AG56">
            <v>3057855.118403879</v>
          </cell>
          <cell r="AH56">
            <v>254821.25986698992</v>
          </cell>
          <cell r="AI56">
            <v>34000</v>
          </cell>
          <cell r="AJ56">
            <v>54838.709677419356</v>
          </cell>
          <cell r="AO56">
            <v>5793799.1640251102</v>
          </cell>
          <cell r="AQ56">
            <v>4228277.6198023492</v>
          </cell>
          <cell r="AS56">
            <v>1565521.5442227609</v>
          </cell>
          <cell r="AU56" t="e">
            <v>#REF!</v>
          </cell>
        </row>
        <row r="57">
          <cell r="A57" t="str">
            <v>SMB-128</v>
          </cell>
          <cell r="B57" t="str">
            <v>ALAN RISKY K</v>
          </cell>
          <cell r="C57" t="str">
            <v>PT. SIEMBA</v>
          </cell>
          <cell r="D57" t="str">
            <v>OPERATION</v>
          </cell>
          <cell r="E57">
            <v>1700000</v>
          </cell>
          <cell r="F57">
            <v>29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2</v>
          </cell>
          <cell r="M57">
            <v>0</v>
          </cell>
          <cell r="N57">
            <v>0</v>
          </cell>
          <cell r="O57">
            <v>138</v>
          </cell>
          <cell r="P57">
            <v>1700000</v>
          </cell>
          <cell r="Q57">
            <v>1356069.3641618497</v>
          </cell>
          <cell r="R57">
            <v>1160000</v>
          </cell>
          <cell r="S57">
            <v>300000</v>
          </cell>
          <cell r="U57">
            <v>1738626.566448268</v>
          </cell>
          <cell r="V57">
            <v>6254695.9306101184</v>
          </cell>
          <cell r="W57">
            <v>312734.79653050593</v>
          </cell>
          <cell r="X57">
            <v>5907961.1340796128</v>
          </cell>
          <cell r="Y57">
            <v>70895533.608955353</v>
          </cell>
          <cell r="Z57" t="str">
            <v>S-0</v>
          </cell>
          <cell r="AA57">
            <v>15840000</v>
          </cell>
          <cell r="AB57">
            <v>55055533.608955353</v>
          </cell>
          <cell r="AC57">
            <v>2500000</v>
          </cell>
          <cell r="AD57">
            <v>758330.04134330305</v>
          </cell>
          <cell r="AG57">
            <v>3258330.0413433029</v>
          </cell>
          <cell r="AH57">
            <v>271527.50344527524</v>
          </cell>
          <cell r="AI57">
            <v>34000</v>
          </cell>
          <cell r="AJ57">
            <v>0</v>
          </cell>
          <cell r="AO57">
            <v>5949168.4271648433</v>
          </cell>
          <cell r="AQ57">
            <v>4335256.0693641622</v>
          </cell>
          <cell r="AS57">
            <v>1613912.3578006811</v>
          </cell>
          <cell r="AU57" t="e">
            <v>#REF!</v>
          </cell>
        </row>
        <row r="58">
          <cell r="A58" t="str">
            <v>SMB-127</v>
          </cell>
          <cell r="B58" t="str">
            <v>SYAHRUDIN</v>
          </cell>
          <cell r="C58" t="str">
            <v>PT. SIEMBA</v>
          </cell>
          <cell r="D58" t="str">
            <v>OPERATION</v>
          </cell>
          <cell r="E58">
            <v>1700000</v>
          </cell>
          <cell r="F58">
            <v>26</v>
          </cell>
          <cell r="G58">
            <v>0</v>
          </cell>
          <cell r="H58">
            <v>3</v>
          </cell>
          <cell r="I58">
            <v>0</v>
          </cell>
          <cell r="J58">
            <v>0</v>
          </cell>
          <cell r="K58">
            <v>0</v>
          </cell>
          <cell r="L58">
            <v>2</v>
          </cell>
          <cell r="M58">
            <v>0</v>
          </cell>
          <cell r="N58">
            <v>0</v>
          </cell>
          <cell r="O58">
            <v>131</v>
          </cell>
          <cell r="P58">
            <v>1700000</v>
          </cell>
          <cell r="Q58">
            <v>1287283.2369942197</v>
          </cell>
          <cell r="R58">
            <v>1040000</v>
          </cell>
          <cell r="S58">
            <v>300000</v>
          </cell>
          <cell r="U58">
            <v>1668152.7751880158</v>
          </cell>
          <cell r="V58">
            <v>5995436.0121822357</v>
          </cell>
          <cell r="W58">
            <v>299771.80060911179</v>
          </cell>
          <cell r="X58">
            <v>5661664.2115731239</v>
          </cell>
          <cell r="Y58">
            <v>67939970.538877487</v>
          </cell>
          <cell r="Z58" t="str">
            <v>M-0</v>
          </cell>
          <cell r="AA58">
            <v>17160000</v>
          </cell>
          <cell r="AB58">
            <v>50779970.538877487</v>
          </cell>
          <cell r="AC58">
            <v>2500000</v>
          </cell>
          <cell r="AD58">
            <v>116995.58083162307</v>
          </cell>
          <cell r="AG58">
            <v>2616995.5808316232</v>
          </cell>
          <cell r="AH58">
            <v>218082.96506930192</v>
          </cell>
          <cell r="AI58">
            <v>34000</v>
          </cell>
          <cell r="AJ58">
            <v>0</v>
          </cell>
          <cell r="AO58">
            <v>5743353.0471129334</v>
          </cell>
          <cell r="AQ58">
            <v>4160937.2832369944</v>
          </cell>
          <cell r="AS58">
            <v>1582415.763875939</v>
          </cell>
          <cell r="AU58" t="e">
            <v>#REF!</v>
          </cell>
        </row>
        <row r="59">
          <cell r="A59" t="str">
            <v>SMB-051</v>
          </cell>
          <cell r="B59" t="str">
            <v>PARTONO</v>
          </cell>
          <cell r="C59" t="str">
            <v>PT. SIEMBA</v>
          </cell>
          <cell r="D59" t="str">
            <v>OPERATION</v>
          </cell>
          <cell r="E59">
            <v>1700000</v>
          </cell>
          <cell r="F59">
            <v>29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</v>
          </cell>
          <cell r="M59">
            <v>0</v>
          </cell>
          <cell r="N59">
            <v>0</v>
          </cell>
          <cell r="O59">
            <v>138</v>
          </cell>
          <cell r="P59">
            <v>1700000</v>
          </cell>
          <cell r="Q59">
            <v>1356069.3641618497</v>
          </cell>
          <cell r="R59">
            <v>1160000</v>
          </cell>
          <cell r="S59">
            <v>300000</v>
          </cell>
          <cell r="U59">
            <v>1777225.4335260112</v>
          </cell>
          <cell r="V59">
            <v>6293294.7976878611</v>
          </cell>
          <cell r="W59">
            <v>314664.73988439306</v>
          </cell>
          <cell r="X59">
            <v>5944630.0578034678</v>
          </cell>
          <cell r="Y59">
            <v>71335560.693641618</v>
          </cell>
          <cell r="Z59" t="str">
            <v>M-2</v>
          </cell>
          <cell r="AA59">
            <v>19800000</v>
          </cell>
          <cell r="AB59">
            <v>51535560.693641618</v>
          </cell>
          <cell r="AC59">
            <v>2500000</v>
          </cell>
          <cell r="AD59">
            <v>230334.10404624269</v>
          </cell>
          <cell r="AG59">
            <v>2730334.1040462428</v>
          </cell>
          <cell r="AH59">
            <v>227527.84200385356</v>
          </cell>
          <cell r="AI59">
            <v>34000</v>
          </cell>
          <cell r="AJ59">
            <v>0</v>
          </cell>
          <cell r="AO59">
            <v>6031766.9556840071</v>
          </cell>
          <cell r="AQ59">
            <v>4351756.0693641622</v>
          </cell>
          <cell r="AS59">
            <v>1680010.886319845</v>
          </cell>
          <cell r="AU59" t="e">
            <v>#REF!</v>
          </cell>
        </row>
        <row r="60">
          <cell r="A60" t="str">
            <v>SMB-135</v>
          </cell>
          <cell r="B60" t="str">
            <v>FARID SUDRAJAT</v>
          </cell>
          <cell r="C60" t="str">
            <v>PT. SIEMBA</v>
          </cell>
          <cell r="D60" t="str">
            <v>OPERATION</v>
          </cell>
          <cell r="E60">
            <v>1700000</v>
          </cell>
          <cell r="F60">
            <v>29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</v>
          </cell>
          <cell r="M60">
            <v>0</v>
          </cell>
          <cell r="N60">
            <v>0</v>
          </cell>
          <cell r="O60">
            <v>138</v>
          </cell>
          <cell r="P60">
            <v>1700000</v>
          </cell>
          <cell r="Q60">
            <v>1356069.3641618497</v>
          </cell>
          <cell r="R60">
            <v>1160000</v>
          </cell>
          <cell r="S60">
            <v>300000</v>
          </cell>
          <cell r="U60">
            <v>1739273.1680029836</v>
          </cell>
          <cell r="V60">
            <v>6255342.5321648335</v>
          </cell>
          <cell r="W60">
            <v>312767.1266082417</v>
          </cell>
          <cell r="X60">
            <v>5908575.4055565922</v>
          </cell>
          <cell r="Y60">
            <v>70902904.866679102</v>
          </cell>
          <cell r="Z60" t="str">
            <v>S-0</v>
          </cell>
          <cell r="AA60">
            <v>15840000</v>
          </cell>
          <cell r="AB60">
            <v>55062904.866679102</v>
          </cell>
          <cell r="AC60">
            <v>2500000</v>
          </cell>
          <cell r="AD60">
            <v>759435.7300018653</v>
          </cell>
          <cell r="AG60">
            <v>3259435.7300018654</v>
          </cell>
          <cell r="AH60">
            <v>271619.64416682214</v>
          </cell>
          <cell r="AI60">
            <v>34000</v>
          </cell>
          <cell r="AJ60">
            <v>0</v>
          </cell>
          <cell r="AO60">
            <v>4335256.0693641622</v>
          </cell>
          <cell r="AQ60">
            <v>4335256.0693641622</v>
          </cell>
          <cell r="AS60">
            <v>1614466.8186338488</v>
          </cell>
          <cell r="AU60" t="e">
            <v>#REF!</v>
          </cell>
        </row>
        <row r="61">
          <cell r="A61" t="str">
            <v>SMB-044</v>
          </cell>
          <cell r="B61" t="str">
            <v>NORMANSYAH</v>
          </cell>
          <cell r="C61" t="str">
            <v>PT. SIEMBA</v>
          </cell>
          <cell r="D61" t="str">
            <v>OPERATION</v>
          </cell>
          <cell r="E61">
            <v>1700000</v>
          </cell>
          <cell r="F61">
            <v>29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</v>
          </cell>
          <cell r="M61">
            <v>0</v>
          </cell>
          <cell r="N61">
            <v>0</v>
          </cell>
          <cell r="O61">
            <v>138</v>
          </cell>
          <cell r="P61">
            <v>1700000</v>
          </cell>
          <cell r="Q61">
            <v>1356069.3641618497</v>
          </cell>
          <cell r="R61">
            <v>1160000</v>
          </cell>
          <cell r="S61">
            <v>300000</v>
          </cell>
          <cell r="U61">
            <v>725989.64229216997</v>
          </cell>
          <cell r="V61">
            <v>5242059.0064540198</v>
          </cell>
          <cell r="W61">
            <v>262102.95032270101</v>
          </cell>
          <cell r="X61">
            <v>4945956.0561313191</v>
          </cell>
          <cell r="Y61">
            <v>59351472.673575833</v>
          </cell>
          <cell r="Z61" t="str">
            <v>S-0</v>
          </cell>
          <cell r="AA61">
            <v>15840000</v>
          </cell>
          <cell r="AB61">
            <v>43511472.673575833</v>
          </cell>
          <cell r="AC61">
            <v>2175573.6336787916</v>
          </cell>
          <cell r="AD61">
            <v>0</v>
          </cell>
          <cell r="AG61">
            <v>2175573.6336787916</v>
          </cell>
          <cell r="AH61">
            <v>181297.80280656597</v>
          </cell>
          <cell r="AI61">
            <v>34000</v>
          </cell>
          <cell r="AJ61">
            <v>0</v>
          </cell>
          <cell r="AO61">
            <v>4335256.0693641622</v>
          </cell>
          <cell r="AQ61">
            <v>4335256.0693641622</v>
          </cell>
          <cell r="AS61">
            <v>691505.13428329211</v>
          </cell>
          <cell r="AU61" t="e">
            <v>#REF!</v>
          </cell>
        </row>
        <row r="62">
          <cell r="A62" t="str">
            <v>SMB-071</v>
          </cell>
          <cell r="B62" t="str">
            <v>MARSUDIYANTO</v>
          </cell>
          <cell r="C62" t="str">
            <v>PT. SIEMBA</v>
          </cell>
          <cell r="D62" t="str">
            <v>TRUCK SCALE</v>
          </cell>
          <cell r="E62">
            <v>1700000</v>
          </cell>
          <cell r="F62">
            <v>28</v>
          </cell>
          <cell r="G62">
            <v>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</v>
          </cell>
          <cell r="M62">
            <v>0</v>
          </cell>
          <cell r="N62">
            <v>0</v>
          </cell>
          <cell r="O62">
            <v>136.5</v>
          </cell>
          <cell r="P62">
            <v>1700000</v>
          </cell>
          <cell r="Q62">
            <v>1341329.4797687861</v>
          </cell>
          <cell r="R62">
            <v>1120000</v>
          </cell>
          <cell r="S62">
            <v>300000</v>
          </cell>
          <cell r="U62">
            <v>1776925.8499595989</v>
          </cell>
          <cell r="V62">
            <v>6238255.3297283854</v>
          </cell>
          <cell r="W62">
            <v>311912.76648641931</v>
          </cell>
          <cell r="X62">
            <v>5892342.5632419661</v>
          </cell>
          <cell r="Y62">
            <v>70708110.758903593</v>
          </cell>
          <cell r="Z62" t="str">
            <v>S-0</v>
          </cell>
          <cell r="AA62">
            <v>15840000</v>
          </cell>
          <cell r="AB62">
            <v>54868110.758903593</v>
          </cell>
          <cell r="AC62">
            <v>2500000</v>
          </cell>
          <cell r="AD62">
            <v>730216.61383553885</v>
          </cell>
          <cell r="AG62">
            <v>3230216.6138355387</v>
          </cell>
          <cell r="AH62">
            <v>269184.71781962825</v>
          </cell>
          <cell r="AI62">
            <v>34000</v>
          </cell>
          <cell r="AJ62">
            <v>54838.709677419356</v>
          </cell>
          <cell r="AO62">
            <v>5880231.9022313375</v>
          </cell>
          <cell r="AQ62">
            <v>4228277.6198023492</v>
          </cell>
          <cell r="AS62">
            <v>1651954.2824289883</v>
          </cell>
          <cell r="AU62" t="e">
            <v>#REF!</v>
          </cell>
        </row>
        <row r="63">
          <cell r="A63" t="str">
            <v>SHIFT B</v>
          </cell>
          <cell r="R63">
            <v>0</v>
          </cell>
          <cell r="AJ63">
            <v>0</v>
          </cell>
          <cell r="AS63">
            <v>0</v>
          </cell>
          <cell r="AU63" t="e">
            <v>#REF!</v>
          </cell>
        </row>
        <row r="64">
          <cell r="A64" t="str">
            <v>SMB-134</v>
          </cell>
          <cell r="B64" t="str">
            <v>SABARIANOR</v>
          </cell>
          <cell r="C64" t="str">
            <v>PT. SIEMBA</v>
          </cell>
          <cell r="D64" t="str">
            <v>OPERATION</v>
          </cell>
          <cell r="E64">
            <v>1700000</v>
          </cell>
          <cell r="F64">
            <v>27</v>
          </cell>
          <cell r="G64">
            <v>3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143</v>
          </cell>
          <cell r="P64">
            <v>1700000</v>
          </cell>
          <cell r="Q64">
            <v>1405202.3121387283</v>
          </cell>
          <cell r="R64">
            <v>1080000</v>
          </cell>
          <cell r="S64">
            <v>300000</v>
          </cell>
          <cell r="U64">
            <v>1692895.0514487303</v>
          </cell>
          <cell r="V64">
            <v>6178097.3635874595</v>
          </cell>
          <cell r="W64">
            <v>308904.86817937298</v>
          </cell>
          <cell r="X64">
            <v>5835192.4954080861</v>
          </cell>
          <cell r="Y64">
            <v>70022309.944897026</v>
          </cell>
          <cell r="Z64" t="str">
            <v>S-0</v>
          </cell>
          <cell r="AA64">
            <v>15840000</v>
          </cell>
          <cell r="AB64">
            <v>54182309.944897026</v>
          </cell>
          <cell r="AC64">
            <v>2500000</v>
          </cell>
          <cell r="AD64">
            <v>627346.49173455383</v>
          </cell>
          <cell r="AG64">
            <v>3127346.4917345541</v>
          </cell>
          <cell r="AH64">
            <v>260612.20764454617</v>
          </cell>
          <cell r="AI64">
            <v>34000</v>
          </cell>
          <cell r="AJ64">
            <v>164516.12903225806</v>
          </cell>
          <cell r="AO64">
            <v>5718969.0269106552</v>
          </cell>
          <cell r="AQ64">
            <v>4141339.0732798809</v>
          </cell>
          <cell r="AS64">
            <v>1577629.9536307743</v>
          </cell>
          <cell r="AU64" t="e">
            <v>#REF!</v>
          </cell>
        </row>
        <row r="65">
          <cell r="A65" t="str">
            <v>SMB-052</v>
          </cell>
          <cell r="B65" t="str">
            <v>HAMILUDIN</v>
          </cell>
          <cell r="C65" t="str">
            <v>PT. SIEMBA</v>
          </cell>
          <cell r="D65" t="str">
            <v>OPERATION</v>
          </cell>
          <cell r="E65">
            <v>1700000</v>
          </cell>
          <cell r="F65">
            <v>29</v>
          </cell>
          <cell r="G65">
            <v>0</v>
          </cell>
          <cell r="H65">
            <v>0</v>
          </cell>
          <cell r="I65">
            <v>1</v>
          </cell>
          <cell r="J65">
            <v>0</v>
          </cell>
          <cell r="K65">
            <v>0</v>
          </cell>
          <cell r="L65">
            <v>1</v>
          </cell>
          <cell r="M65">
            <v>0</v>
          </cell>
          <cell r="N65">
            <v>0</v>
          </cell>
          <cell r="O65">
            <v>161.5</v>
          </cell>
          <cell r="P65">
            <v>1700000</v>
          </cell>
          <cell r="Q65">
            <v>1586994.2196531792</v>
          </cell>
          <cell r="R65">
            <v>1160000</v>
          </cell>
          <cell r="S65">
            <v>300000</v>
          </cell>
          <cell r="U65">
            <v>1729436.3122373167</v>
          </cell>
          <cell r="V65">
            <v>6476430.5318904957</v>
          </cell>
          <cell r="W65">
            <v>323821.5265945248</v>
          </cell>
          <cell r="X65">
            <v>6118609.0052959705</v>
          </cell>
          <cell r="Y65">
            <v>73423308.063551649</v>
          </cell>
          <cell r="Z65" t="str">
            <v>M-1</v>
          </cell>
          <cell r="AA65">
            <v>18480000</v>
          </cell>
          <cell r="AB65">
            <v>54943308.063551649</v>
          </cell>
          <cell r="AC65">
            <v>2500000</v>
          </cell>
          <cell r="AD65">
            <v>741496.20953274739</v>
          </cell>
          <cell r="AG65">
            <v>3241496.2095327475</v>
          </cell>
          <cell r="AH65">
            <v>270124.68412772898</v>
          </cell>
          <cell r="AI65">
            <v>34000</v>
          </cell>
          <cell r="AJ65">
            <v>54838.709677419356</v>
          </cell>
          <cell r="AO65">
            <v>6117467.1380853467</v>
          </cell>
          <cell r="AQ65">
            <v>4511373.2845422337</v>
          </cell>
          <cell r="AS65">
            <v>1606093.853543113</v>
          </cell>
          <cell r="AU65" t="e">
            <v>#REF!</v>
          </cell>
        </row>
        <row r="66">
          <cell r="A66" t="str">
            <v>SMB-053</v>
          </cell>
          <cell r="B66" t="str">
            <v>NOPIANSYAH</v>
          </cell>
          <cell r="C66" t="str">
            <v>PT. SIEMBA</v>
          </cell>
          <cell r="D66" t="str">
            <v>OPERATION</v>
          </cell>
          <cell r="E66">
            <v>1700000</v>
          </cell>
          <cell r="F66">
            <v>28</v>
          </cell>
          <cell r="G66">
            <v>1</v>
          </cell>
          <cell r="H66">
            <v>0</v>
          </cell>
          <cell r="I66">
            <v>1</v>
          </cell>
          <cell r="J66">
            <v>0</v>
          </cell>
          <cell r="K66">
            <v>0</v>
          </cell>
          <cell r="L66">
            <v>1</v>
          </cell>
          <cell r="M66">
            <v>0</v>
          </cell>
          <cell r="N66">
            <v>0</v>
          </cell>
          <cell r="O66">
            <v>160</v>
          </cell>
          <cell r="P66">
            <v>1700000</v>
          </cell>
          <cell r="Q66">
            <v>1572254.3352601156</v>
          </cell>
          <cell r="R66">
            <v>1120000</v>
          </cell>
          <cell r="S66">
            <v>300000</v>
          </cell>
          <cell r="U66">
            <v>1642442.9927493799</v>
          </cell>
          <cell r="V66">
            <v>6334697.3280094955</v>
          </cell>
          <cell r="W66">
            <v>316734.8664004748</v>
          </cell>
          <cell r="X66">
            <v>5983962.4616090208</v>
          </cell>
          <cell r="Y66">
            <v>71807549.53930825</v>
          </cell>
          <cell r="Z66" t="str">
            <v>M-2</v>
          </cell>
          <cell r="AA66">
            <v>19800000</v>
          </cell>
          <cell r="AB66">
            <v>52007549.53930825</v>
          </cell>
          <cell r="AC66">
            <v>2500000</v>
          </cell>
          <cell r="AD66">
            <v>301132.43089623749</v>
          </cell>
          <cell r="AG66">
            <v>2801132.4308962375</v>
          </cell>
          <cell r="AH66">
            <v>233427.70257468647</v>
          </cell>
          <cell r="AI66">
            <v>34000</v>
          </cell>
          <cell r="AJ66">
            <v>109677.41935483871</v>
          </cell>
          <cell r="AK66">
            <v>455000</v>
          </cell>
          <cell r="AL66">
            <v>98000</v>
          </cell>
          <cell r="AM66">
            <v>268000</v>
          </cell>
          <cell r="AO66">
            <v>5136592.206079971</v>
          </cell>
          <cell r="AQ66">
            <v>3588894.8349804217</v>
          </cell>
          <cell r="AS66">
            <v>1547697.3710995493</v>
          </cell>
          <cell r="AU66" t="e">
            <v>#REF!</v>
          </cell>
        </row>
        <row r="67">
          <cell r="A67" t="str">
            <v>SMB-054</v>
          </cell>
          <cell r="B67" t="str">
            <v>IRFAN</v>
          </cell>
          <cell r="C67" t="str">
            <v>PT. SIEMBA</v>
          </cell>
          <cell r="D67" t="str">
            <v>OPERATION</v>
          </cell>
          <cell r="E67">
            <v>1700000</v>
          </cell>
          <cell r="F67">
            <v>27</v>
          </cell>
          <cell r="G67">
            <v>0</v>
          </cell>
          <cell r="H67">
            <v>0</v>
          </cell>
          <cell r="I67">
            <v>0</v>
          </cell>
          <cell r="J67">
            <v>3</v>
          </cell>
          <cell r="K67">
            <v>0</v>
          </cell>
          <cell r="L67">
            <v>1</v>
          </cell>
          <cell r="M67">
            <v>0</v>
          </cell>
          <cell r="N67">
            <v>0</v>
          </cell>
          <cell r="O67">
            <v>154.5</v>
          </cell>
          <cell r="P67">
            <v>1700000</v>
          </cell>
          <cell r="Q67">
            <v>1518208.0924855492</v>
          </cell>
          <cell r="R67">
            <v>1080000</v>
          </cell>
          <cell r="S67">
            <v>300000</v>
          </cell>
          <cell r="U67">
            <v>1555844.9229608574</v>
          </cell>
          <cell r="V67">
            <v>6154053.0154464059</v>
          </cell>
          <cell r="W67">
            <v>307702.65077232028</v>
          </cell>
          <cell r="X67">
            <v>5812350.3646740858</v>
          </cell>
          <cell r="Y67">
            <v>69748204.376089036</v>
          </cell>
          <cell r="Z67" t="str">
            <v>M-1</v>
          </cell>
          <cell r="AA67">
            <v>18480000</v>
          </cell>
          <cell r="AB67">
            <v>51268204.376089036</v>
          </cell>
          <cell r="AC67">
            <v>2500000</v>
          </cell>
          <cell r="AD67">
            <v>190230.65641335546</v>
          </cell>
          <cell r="AG67">
            <v>2690230.6564133554</v>
          </cell>
          <cell r="AH67">
            <v>224185.88803444628</v>
          </cell>
          <cell r="AI67">
            <v>34000</v>
          </cell>
          <cell r="AJ67">
            <v>0</v>
          </cell>
          <cell r="AL67">
            <v>243000</v>
          </cell>
          <cell r="AM67">
            <v>1397000</v>
          </cell>
          <cell r="AO67">
            <v>4255867.1274119597</v>
          </cell>
          <cell r="AQ67">
            <v>2784493.2080924856</v>
          </cell>
          <cell r="AS67">
            <v>1471373.9193194741</v>
          </cell>
          <cell r="AU67" t="e">
            <v>#REF!</v>
          </cell>
        </row>
        <row r="68">
          <cell r="A68" t="str">
            <v>SMB-055</v>
          </cell>
          <cell r="B68" t="str">
            <v>JAINUR</v>
          </cell>
          <cell r="C68" t="str">
            <v>PT. SIEMBA</v>
          </cell>
          <cell r="D68" t="str">
            <v>OPERATION</v>
          </cell>
          <cell r="E68">
            <v>1700000</v>
          </cell>
          <cell r="F68">
            <v>25</v>
          </cell>
          <cell r="G68">
            <v>1</v>
          </cell>
          <cell r="H68">
            <v>0</v>
          </cell>
          <cell r="I68">
            <v>0</v>
          </cell>
          <cell r="J68">
            <v>0</v>
          </cell>
          <cell r="K68">
            <v>4</v>
          </cell>
          <cell r="L68">
            <v>1</v>
          </cell>
          <cell r="M68">
            <v>0</v>
          </cell>
          <cell r="N68">
            <v>0</v>
          </cell>
          <cell r="O68">
            <v>155.5</v>
          </cell>
          <cell r="P68">
            <v>1700000</v>
          </cell>
          <cell r="Q68">
            <v>1528034.6820809247</v>
          </cell>
          <cell r="R68">
            <v>1000000</v>
          </cell>
          <cell r="S68">
            <v>300000</v>
          </cell>
          <cell r="U68">
            <v>1739321.0053559816</v>
          </cell>
          <cell r="V68">
            <v>6267355.6874369066</v>
          </cell>
          <cell r="W68">
            <v>313367.78437184537</v>
          </cell>
          <cell r="X68">
            <v>5919987.9030650612</v>
          </cell>
          <cell r="Y68">
            <v>71039854.836780727</v>
          </cell>
          <cell r="Z68" t="str">
            <v>S-0</v>
          </cell>
          <cell r="AA68">
            <v>15840000</v>
          </cell>
          <cell r="AB68">
            <v>55199854.836780727</v>
          </cell>
          <cell r="AC68">
            <v>2500000</v>
          </cell>
          <cell r="AD68">
            <v>779978.22551710904</v>
          </cell>
          <cell r="AG68">
            <v>3279978.225517109</v>
          </cell>
          <cell r="AH68">
            <v>273331.5187930924</v>
          </cell>
          <cell r="AI68">
            <v>34000</v>
          </cell>
          <cell r="AJ68">
            <v>54838.709677419356</v>
          </cell>
          <cell r="AO68">
            <v>5905185.4589663949</v>
          </cell>
          <cell r="AQ68">
            <v>4291814.3250046605</v>
          </cell>
          <cell r="AS68">
            <v>1613371.1339617344</v>
          </cell>
          <cell r="AU68" t="e">
            <v>#REF!</v>
          </cell>
        </row>
        <row r="69">
          <cell r="A69" t="str">
            <v>SMB-058</v>
          </cell>
          <cell r="B69" t="str">
            <v>ROSADI</v>
          </cell>
          <cell r="C69" t="str">
            <v>PT. SIEMBA</v>
          </cell>
          <cell r="D69" t="str">
            <v>OPERATION</v>
          </cell>
          <cell r="E69">
            <v>1700000</v>
          </cell>
          <cell r="F69">
            <v>28</v>
          </cell>
          <cell r="G69">
            <v>1</v>
          </cell>
          <cell r="H69">
            <v>0</v>
          </cell>
          <cell r="I69">
            <v>1</v>
          </cell>
          <cell r="J69">
            <v>0</v>
          </cell>
          <cell r="K69">
            <v>0</v>
          </cell>
          <cell r="L69">
            <v>1</v>
          </cell>
          <cell r="M69">
            <v>0</v>
          </cell>
          <cell r="N69">
            <v>0</v>
          </cell>
          <cell r="O69">
            <v>128.5</v>
          </cell>
          <cell r="P69">
            <v>1700000</v>
          </cell>
          <cell r="Q69">
            <v>1262716.7630057803</v>
          </cell>
          <cell r="R69">
            <v>1120000</v>
          </cell>
          <cell r="S69">
            <v>300000</v>
          </cell>
          <cell r="U69">
            <v>1759144.7358550825</v>
          </cell>
          <cell r="V69">
            <v>6141861.4988608621</v>
          </cell>
          <cell r="W69">
            <v>307093.07494304312</v>
          </cell>
          <cell r="X69">
            <v>5800768.4239178188</v>
          </cell>
          <cell r="Y69">
            <v>69609221.087013826</v>
          </cell>
          <cell r="Z69" t="str">
            <v>S-0</v>
          </cell>
          <cell r="AA69">
            <v>15840000</v>
          </cell>
          <cell r="AB69">
            <v>53769221.087013826</v>
          </cell>
          <cell r="AC69">
            <v>2500000</v>
          </cell>
          <cell r="AD69">
            <v>565383.1630520738</v>
          </cell>
          <cell r="AG69">
            <v>3065383.1630520737</v>
          </cell>
          <cell r="AH69">
            <v>255448.59692100613</v>
          </cell>
          <cell r="AI69">
            <v>34000</v>
          </cell>
          <cell r="AJ69">
            <v>109677.41935483871</v>
          </cell>
          <cell r="AO69">
            <v>5742735.4825850176</v>
          </cell>
          <cell r="AQ69">
            <v>4098560.2974081668</v>
          </cell>
          <cell r="AS69">
            <v>1644175.1851768508</v>
          </cell>
          <cell r="AU69" t="e">
            <v>#REF!</v>
          </cell>
        </row>
        <row r="70">
          <cell r="A70" t="str">
            <v>SMB-057</v>
          </cell>
          <cell r="B70" t="str">
            <v>SANDI OVI ARISTA</v>
          </cell>
          <cell r="C70" t="str">
            <v>PT. SIEMBA</v>
          </cell>
          <cell r="D70" t="str">
            <v>OPERATION</v>
          </cell>
          <cell r="E70">
            <v>1700000</v>
          </cell>
          <cell r="F70">
            <v>30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1</v>
          </cell>
          <cell r="M70">
            <v>0</v>
          </cell>
          <cell r="N70">
            <v>0</v>
          </cell>
          <cell r="O70">
            <v>163</v>
          </cell>
          <cell r="P70">
            <v>1700000</v>
          </cell>
          <cell r="Q70">
            <v>1601734.1040462428</v>
          </cell>
          <cell r="R70">
            <v>1200000</v>
          </cell>
          <cell r="S70">
            <v>300000</v>
          </cell>
          <cell r="U70">
            <v>716868.75224306714</v>
          </cell>
          <cell r="V70">
            <v>5518602.8562893094</v>
          </cell>
          <cell r="W70">
            <v>275930.14281446551</v>
          </cell>
          <cell r="X70">
            <v>5208672.7134748437</v>
          </cell>
          <cell r="Y70">
            <v>62504072.561698124</v>
          </cell>
          <cell r="Z70" t="str">
            <v>S-0</v>
          </cell>
          <cell r="AA70">
            <v>15840000</v>
          </cell>
          <cell r="AB70">
            <v>46664072.561698124</v>
          </cell>
          <cell r="AC70">
            <v>2333203.6280849064</v>
          </cell>
          <cell r="AD70">
            <v>0</v>
          </cell>
          <cell r="AG70">
            <v>2333203.6280849064</v>
          </cell>
          <cell r="AH70">
            <v>194433.63567374219</v>
          </cell>
          <cell r="AI70">
            <v>34000</v>
          </cell>
          <cell r="AJ70">
            <v>0</v>
          </cell>
          <cell r="AO70">
            <v>5290169.2206155676</v>
          </cell>
          <cell r="AQ70">
            <v>4607351.7341040457</v>
          </cell>
          <cell r="AS70">
            <v>682817.48651152197</v>
          </cell>
          <cell r="AU70" t="e">
            <v>#REF!</v>
          </cell>
        </row>
        <row r="71">
          <cell r="A71" t="str">
            <v>SMB-125</v>
          </cell>
          <cell r="B71" t="str">
            <v>ILHAMSYAH</v>
          </cell>
          <cell r="C71" t="str">
            <v>PT. SIEMBA</v>
          </cell>
          <cell r="D71" t="str">
            <v>OPERATION</v>
          </cell>
          <cell r="E71">
            <v>1700000</v>
          </cell>
          <cell r="F71">
            <v>28</v>
          </cell>
          <cell r="G71">
            <v>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</v>
          </cell>
          <cell r="M71">
            <v>0</v>
          </cell>
          <cell r="N71">
            <v>0</v>
          </cell>
          <cell r="O71">
            <v>144.5</v>
          </cell>
          <cell r="P71">
            <v>1700000</v>
          </cell>
          <cell r="Q71">
            <v>1419942.1965317919</v>
          </cell>
          <cell r="R71">
            <v>1120000</v>
          </cell>
          <cell r="S71">
            <v>300000</v>
          </cell>
          <cell r="U71">
            <v>1746233.3056854005</v>
          </cell>
          <cell r="V71">
            <v>6286175.5022171922</v>
          </cell>
          <cell r="W71">
            <v>314308.7751108596</v>
          </cell>
          <cell r="X71">
            <v>5937866.7271063328</v>
          </cell>
          <cell r="Y71">
            <v>71254400.725275993</v>
          </cell>
          <cell r="Z71" t="str">
            <v>S-0</v>
          </cell>
          <cell r="AA71">
            <v>15840000</v>
          </cell>
          <cell r="AB71">
            <v>55414400.725275993</v>
          </cell>
          <cell r="AC71">
            <v>2500000</v>
          </cell>
          <cell r="AD71">
            <v>812160.10879139893</v>
          </cell>
          <cell r="AG71">
            <v>3312160.1087913988</v>
          </cell>
          <cell r="AH71">
            <v>276013.34239928325</v>
          </cell>
          <cell r="AI71">
            <v>34000</v>
          </cell>
          <cell r="AJ71">
            <v>109677.41935483871</v>
          </cell>
          <cell r="AO71">
            <v>5866484.7404630706</v>
          </cell>
          <cell r="AQ71">
            <v>4248317.5228416938</v>
          </cell>
          <cell r="AS71">
            <v>1618167.2176213767</v>
          </cell>
          <cell r="AU71" t="e">
            <v>#REF!</v>
          </cell>
        </row>
        <row r="72">
          <cell r="A72" t="str">
            <v>SMB-131</v>
          </cell>
          <cell r="B72" t="str">
            <v>EFFENDI</v>
          </cell>
          <cell r="C72" t="str">
            <v>PT. SIEMBA</v>
          </cell>
          <cell r="D72" t="str">
            <v>OPERATION</v>
          </cell>
          <cell r="E72">
            <v>1700000</v>
          </cell>
          <cell r="F72">
            <v>29</v>
          </cell>
          <cell r="G72">
            <v>0</v>
          </cell>
          <cell r="H72">
            <v>0</v>
          </cell>
          <cell r="I72">
            <v>1</v>
          </cell>
          <cell r="J72">
            <v>0</v>
          </cell>
          <cell r="K72">
            <v>0</v>
          </cell>
          <cell r="L72">
            <v>1</v>
          </cell>
          <cell r="M72">
            <v>0</v>
          </cell>
          <cell r="N72">
            <v>0</v>
          </cell>
          <cell r="O72">
            <v>161.5</v>
          </cell>
          <cell r="P72">
            <v>1700000</v>
          </cell>
          <cell r="Q72">
            <v>1586994.2196531792</v>
          </cell>
          <cell r="R72">
            <v>1160000</v>
          </cell>
          <cell r="S72">
            <v>300000</v>
          </cell>
          <cell r="U72">
            <v>1806854.4239906901</v>
          </cell>
          <cell r="V72">
            <v>6553848.6436438691</v>
          </cell>
          <cell r="W72">
            <v>327692.4321821935</v>
          </cell>
          <cell r="X72">
            <v>6192156.2114616754</v>
          </cell>
          <cell r="Y72">
            <v>74305874.537540108</v>
          </cell>
          <cell r="Z72" t="str">
            <v>S-0</v>
          </cell>
          <cell r="AA72">
            <v>15840000</v>
          </cell>
          <cell r="AB72">
            <v>58465874.537540108</v>
          </cell>
          <cell r="AC72">
            <v>2500000</v>
          </cell>
          <cell r="AD72">
            <v>1269881.1806310161</v>
          </cell>
          <cell r="AG72">
            <v>3769881.1806310164</v>
          </cell>
          <cell r="AH72">
            <v>314156.7650525847</v>
          </cell>
          <cell r="AI72">
            <v>34000</v>
          </cell>
          <cell r="AJ72">
            <v>54838.709677419356</v>
          </cell>
          <cell r="AO72">
            <v>6150853.1689138645</v>
          </cell>
          <cell r="AQ72">
            <v>4500373.2845422337</v>
          </cell>
          <cell r="AS72">
            <v>1650479.8843716308</v>
          </cell>
          <cell r="AU72" t="e">
            <v>#REF!</v>
          </cell>
        </row>
        <row r="73">
          <cell r="A73" t="str">
            <v>SMB-129</v>
          </cell>
          <cell r="B73" t="str">
            <v>ASEP SUSILO</v>
          </cell>
          <cell r="C73" t="str">
            <v>PT. SIEMBA</v>
          </cell>
          <cell r="D73" t="str">
            <v>OPERATION</v>
          </cell>
          <cell r="E73">
            <v>1700000</v>
          </cell>
          <cell r="F73">
            <v>30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1</v>
          </cell>
          <cell r="M73">
            <v>0</v>
          </cell>
          <cell r="N73">
            <v>0</v>
          </cell>
          <cell r="O73">
            <v>163</v>
          </cell>
          <cell r="P73">
            <v>1700000</v>
          </cell>
          <cell r="Q73">
            <v>1601734.1040462428</v>
          </cell>
          <cell r="R73">
            <v>1200000</v>
          </cell>
          <cell r="S73">
            <v>300000</v>
          </cell>
          <cell r="U73">
            <v>1760625.2719249167</v>
          </cell>
          <cell r="V73">
            <v>6562359.375971159</v>
          </cell>
          <cell r="W73">
            <v>328117.96879855799</v>
          </cell>
          <cell r="X73">
            <v>6200241.4071726007</v>
          </cell>
          <cell r="Y73">
            <v>74402896.886071205</v>
          </cell>
          <cell r="Z73" t="str">
            <v>M-1</v>
          </cell>
          <cell r="AA73">
            <v>18480000</v>
          </cell>
          <cell r="AB73">
            <v>55922896.886071205</v>
          </cell>
          <cell r="AC73">
            <v>2500000</v>
          </cell>
          <cell r="AD73">
            <v>888434.53291068075</v>
          </cell>
          <cell r="AG73">
            <v>3388434.5329106809</v>
          </cell>
          <cell r="AH73">
            <v>282369.54440922342</v>
          </cell>
          <cell r="AI73">
            <v>34000</v>
          </cell>
          <cell r="AJ73">
            <v>0</v>
          </cell>
          <cell r="AO73">
            <v>6245989.8315619351</v>
          </cell>
          <cell r="AQ73">
            <v>4618351.7341040457</v>
          </cell>
          <cell r="AS73">
            <v>1627638.0974578895</v>
          </cell>
          <cell r="AU73" t="e">
            <v>#REF!</v>
          </cell>
        </row>
        <row r="74">
          <cell r="A74" t="str">
            <v>SMB-130</v>
          </cell>
          <cell r="B74" t="str">
            <v>SADRIANSYAH</v>
          </cell>
          <cell r="C74" t="str">
            <v>PT. SIEMBA</v>
          </cell>
          <cell r="D74" t="str">
            <v>OPERATION</v>
          </cell>
          <cell r="E74">
            <v>1700000</v>
          </cell>
          <cell r="F74">
            <v>29</v>
          </cell>
          <cell r="G74">
            <v>1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1</v>
          </cell>
          <cell r="M74">
            <v>0</v>
          </cell>
          <cell r="N74">
            <v>0</v>
          </cell>
          <cell r="O74">
            <v>161.5</v>
          </cell>
          <cell r="P74">
            <v>1700000</v>
          </cell>
          <cell r="Q74">
            <v>1586994.2196531792</v>
          </cell>
          <cell r="R74">
            <v>1160000</v>
          </cell>
          <cell r="S74">
            <v>300000</v>
          </cell>
          <cell r="U74">
            <v>1755423.7570754057</v>
          </cell>
          <cell r="V74">
            <v>6502417.9767285846</v>
          </cell>
          <cell r="W74">
            <v>325120.89883642923</v>
          </cell>
          <cell r="X74">
            <v>6143297.0778921554</v>
          </cell>
          <cell r="Y74">
            <v>73719564.934705868</v>
          </cell>
          <cell r="Z74" t="str">
            <v>S-0</v>
          </cell>
          <cell r="AA74">
            <v>15840000</v>
          </cell>
          <cell r="AB74">
            <v>57879564.934705868</v>
          </cell>
          <cell r="AC74">
            <v>2500000</v>
          </cell>
          <cell r="AD74">
            <v>1181934.7402058803</v>
          </cell>
          <cell r="AG74">
            <v>3681934.7402058803</v>
          </cell>
          <cell r="AH74">
            <v>306827.89501715667</v>
          </cell>
          <cell r="AI74">
            <v>34000</v>
          </cell>
          <cell r="AJ74">
            <v>54838.709677419356</v>
          </cell>
          <cell r="AO74">
            <v>6106751.3720340086</v>
          </cell>
          <cell r="AQ74">
            <v>4500373.2845422337</v>
          </cell>
          <cell r="AS74">
            <v>1606378.0874917749</v>
          </cell>
          <cell r="AU74" t="e">
            <v>#REF!</v>
          </cell>
        </row>
        <row r="75">
          <cell r="A75" t="str">
            <v>SMB-056</v>
          </cell>
          <cell r="B75" t="str">
            <v>SADDAM HUSEIN</v>
          </cell>
          <cell r="C75" t="str">
            <v>PT. SIEMBA</v>
          </cell>
          <cell r="D75" t="str">
            <v>OPERATION</v>
          </cell>
          <cell r="E75">
            <v>1700000</v>
          </cell>
          <cell r="F75">
            <v>30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</v>
          </cell>
          <cell r="M75">
            <v>0</v>
          </cell>
          <cell r="N75">
            <v>0</v>
          </cell>
          <cell r="O75">
            <v>163</v>
          </cell>
          <cell r="P75">
            <v>1700000</v>
          </cell>
          <cell r="Q75">
            <v>1601734.1040462428</v>
          </cell>
          <cell r="R75">
            <v>1200000</v>
          </cell>
          <cell r="S75">
            <v>300000</v>
          </cell>
          <cell r="U75">
            <v>409541.05289328098</v>
          </cell>
          <cell r="V75">
            <v>5211275.1569395233</v>
          </cell>
          <cell r="W75">
            <v>260563.75784697616</v>
          </cell>
          <cell r="X75">
            <v>4916711.3990925476</v>
          </cell>
          <cell r="Y75">
            <v>59000536.789110571</v>
          </cell>
          <cell r="Z75" t="str">
            <v>M-0</v>
          </cell>
          <cell r="AA75">
            <v>17160000</v>
          </cell>
          <cell r="AB75">
            <v>41840536.789110571</v>
          </cell>
          <cell r="AC75">
            <v>2092026.8394555287</v>
          </cell>
          <cell r="AD75">
            <v>0</v>
          </cell>
          <cell r="AG75">
            <v>2092026.8394555287</v>
          </cell>
          <cell r="AH75">
            <v>174335.5699546274</v>
          </cell>
          <cell r="AI75">
            <v>34000</v>
          </cell>
          <cell r="AJ75">
            <v>0</v>
          </cell>
          <cell r="AO75">
            <v>5002939.5869848961</v>
          </cell>
          <cell r="AQ75">
            <v>4612851.7341040457</v>
          </cell>
          <cell r="AS75">
            <v>390087.85288085043</v>
          </cell>
          <cell r="AU75" t="e">
            <v>#REF!</v>
          </cell>
        </row>
        <row r="76">
          <cell r="A76" t="str">
            <v>SMB-070</v>
          </cell>
          <cell r="B76" t="str">
            <v>AGUS HERMAWANTO</v>
          </cell>
          <cell r="C76" t="str">
            <v>PT. SIEMBA</v>
          </cell>
          <cell r="D76" t="str">
            <v>TRUCK SCALE</v>
          </cell>
          <cell r="E76">
            <v>1700000</v>
          </cell>
          <cell r="F76">
            <v>28</v>
          </cell>
          <cell r="G76">
            <v>0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1</v>
          </cell>
          <cell r="M76">
            <v>0</v>
          </cell>
          <cell r="N76">
            <v>0</v>
          </cell>
          <cell r="O76">
            <v>160</v>
          </cell>
          <cell r="P76">
            <v>1700000</v>
          </cell>
          <cell r="Q76">
            <v>1572254.3352601156</v>
          </cell>
          <cell r="R76">
            <v>1120000</v>
          </cell>
          <cell r="S76">
            <v>300000</v>
          </cell>
          <cell r="U76">
            <v>1680962.0237429286</v>
          </cell>
          <cell r="V76">
            <v>6373216.3590030447</v>
          </cell>
          <cell r="W76">
            <v>318660.81795015227</v>
          </cell>
          <cell r="X76">
            <v>6020555.5410528928</v>
          </cell>
          <cell r="Y76">
            <v>72246666.492634714</v>
          </cell>
          <cell r="Z76" t="str">
            <v>M-0</v>
          </cell>
          <cell r="AA76">
            <v>17160000</v>
          </cell>
          <cell r="AB76">
            <v>55086666.492634714</v>
          </cell>
          <cell r="AC76">
            <v>2500000</v>
          </cell>
          <cell r="AD76">
            <v>762999.97389520705</v>
          </cell>
          <cell r="AG76">
            <v>3262999.973895207</v>
          </cell>
          <cell r="AH76">
            <v>271916.66449126723</v>
          </cell>
          <cell r="AI76">
            <v>34000</v>
          </cell>
          <cell r="AJ76">
            <v>109677.41935483871</v>
          </cell>
          <cell r="AO76">
            <v>5957622.2751569394</v>
          </cell>
          <cell r="AP76">
            <v>5827014.6161974007</v>
          </cell>
          <cell r="AQ76">
            <v>4253817.5228416938</v>
          </cell>
          <cell r="AS76">
            <v>1703804.7523152456</v>
          </cell>
          <cell r="AU76" t="e">
            <v>#REF!</v>
          </cell>
        </row>
        <row r="77">
          <cell r="A77" t="str">
            <v>SMB-072</v>
          </cell>
          <cell r="B77" t="str">
            <v>FAISAL AKBAR</v>
          </cell>
          <cell r="C77" t="str">
            <v>PT. SIEMBA</v>
          </cell>
          <cell r="D77" t="str">
            <v>TRUCK SCALE</v>
          </cell>
          <cell r="E77">
            <v>1700000</v>
          </cell>
          <cell r="F77">
            <v>24</v>
          </cell>
          <cell r="G77">
            <v>5</v>
          </cell>
          <cell r="H77">
            <v>0</v>
          </cell>
          <cell r="I77">
            <v>1</v>
          </cell>
          <cell r="J77">
            <v>0</v>
          </cell>
          <cell r="K77">
            <v>0</v>
          </cell>
          <cell r="L77">
            <v>1</v>
          </cell>
          <cell r="M77">
            <v>0</v>
          </cell>
          <cell r="N77">
            <v>0</v>
          </cell>
          <cell r="O77">
            <v>154</v>
          </cell>
          <cell r="P77">
            <v>1700000</v>
          </cell>
          <cell r="Q77">
            <v>1513294.7976878614</v>
          </cell>
          <cell r="R77">
            <v>960000</v>
          </cell>
          <cell r="S77">
            <v>300000</v>
          </cell>
          <cell r="U77">
            <v>1451873.2224415485</v>
          </cell>
          <cell r="V77">
            <v>5925168.0201294096</v>
          </cell>
          <cell r="W77">
            <v>296258.40100647049</v>
          </cell>
          <cell r="X77">
            <v>5594909.6191229392</v>
          </cell>
          <cell r="Y77">
            <v>67138915.429475278</v>
          </cell>
          <cell r="Z77" t="str">
            <v>M-1</v>
          </cell>
          <cell r="AA77">
            <v>18480000</v>
          </cell>
          <cell r="AB77">
            <v>48658915.429475278</v>
          </cell>
          <cell r="AC77">
            <v>2432945.771473764</v>
          </cell>
          <cell r="AD77">
            <v>0</v>
          </cell>
          <cell r="AG77">
            <v>2432945.771473764</v>
          </cell>
          <cell r="AH77">
            <v>202745.48095614699</v>
          </cell>
          <cell r="AI77">
            <v>34000</v>
          </cell>
          <cell r="AJ77">
            <v>329032.25806451612</v>
          </cell>
          <cell r="AK77">
            <v>2955000</v>
          </cell>
          <cell r="AL77">
            <v>190000</v>
          </cell>
          <cell r="AM77">
            <v>1339500</v>
          </cell>
          <cell r="AO77">
            <v>874890.28110874631</v>
          </cell>
          <cell r="AQ77">
            <v>-508018.9632668281</v>
          </cell>
          <cell r="AS77">
            <v>1382909.2443755744</v>
          </cell>
          <cell r="AU77" t="e">
            <v>#REF!</v>
          </cell>
        </row>
        <row r="78">
          <cell r="A78" t="str">
            <v>SHIFT C</v>
          </cell>
          <cell r="R78">
            <v>0</v>
          </cell>
          <cell r="AJ78">
            <v>0</v>
          </cell>
          <cell r="AP78">
            <v>130607.65895953868</v>
          </cell>
          <cell r="AS78">
            <v>0</v>
          </cell>
          <cell r="AU78" t="e">
            <v>#REF!</v>
          </cell>
        </row>
        <row r="79">
          <cell r="A79" t="str">
            <v>SMB-064</v>
          </cell>
          <cell r="B79" t="str">
            <v>MUHAMMAD SALEH</v>
          </cell>
          <cell r="C79" t="str">
            <v>PT. SIEMBA</v>
          </cell>
          <cell r="D79" t="str">
            <v>OPERATION</v>
          </cell>
          <cell r="E79">
            <v>1700000</v>
          </cell>
          <cell r="F79">
            <v>28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  <cell r="M79">
            <v>0</v>
          </cell>
          <cell r="N79">
            <v>0</v>
          </cell>
          <cell r="O79">
            <v>144</v>
          </cell>
          <cell r="P79">
            <v>1700000</v>
          </cell>
          <cell r="Q79">
            <v>1415028.9017341041</v>
          </cell>
          <cell r="R79">
            <v>1120000</v>
          </cell>
          <cell r="S79">
            <v>300000</v>
          </cell>
          <cell r="U79">
            <v>1679550.4274713281</v>
          </cell>
          <cell r="V79">
            <v>6214579.3292054329</v>
          </cell>
          <cell r="W79">
            <v>310728.96646027168</v>
          </cell>
          <cell r="X79">
            <v>5869850.3627451612</v>
          </cell>
          <cell r="Y79">
            <v>70438204.35294193</v>
          </cell>
          <cell r="Z79" t="str">
            <v>M-3</v>
          </cell>
          <cell r="AA79">
            <v>21120000</v>
          </cell>
          <cell r="AB79">
            <v>49318204.35294193</v>
          </cell>
          <cell r="AC79">
            <v>2465910.2176470966</v>
          </cell>
          <cell r="AD79">
            <v>0</v>
          </cell>
          <cell r="AG79">
            <v>2465910.2176470966</v>
          </cell>
          <cell r="AH79">
            <v>205492.51813725804</v>
          </cell>
          <cell r="AI79">
            <v>34000</v>
          </cell>
          <cell r="AJ79">
            <v>109677.41935483871</v>
          </cell>
          <cell r="AO79">
            <v>5865409.3917133361</v>
          </cell>
          <cell r="AQ79">
            <v>4265637.6095468961</v>
          </cell>
          <cell r="AS79">
            <v>1599771.78216644</v>
          </cell>
          <cell r="AU79" t="e">
            <v>#REF!</v>
          </cell>
        </row>
        <row r="80">
          <cell r="A80" t="str">
            <v>SMB-060</v>
          </cell>
          <cell r="B80" t="str">
            <v>ARDIANSYAH KASMAN</v>
          </cell>
          <cell r="C80" t="str">
            <v>PT. SIEMBA</v>
          </cell>
          <cell r="D80" t="str">
            <v>OPERATION</v>
          </cell>
          <cell r="E80">
            <v>1700000</v>
          </cell>
          <cell r="F80">
            <v>28</v>
          </cell>
          <cell r="G80">
            <v>0</v>
          </cell>
          <cell r="H80">
            <v>0</v>
          </cell>
          <cell r="I80">
            <v>0</v>
          </cell>
          <cell r="J80">
            <v>2</v>
          </cell>
          <cell r="K80">
            <v>0</v>
          </cell>
          <cell r="L80">
            <v>1</v>
          </cell>
          <cell r="M80">
            <v>0</v>
          </cell>
          <cell r="N80">
            <v>0</v>
          </cell>
          <cell r="O80">
            <v>144</v>
          </cell>
          <cell r="P80">
            <v>1700000</v>
          </cell>
          <cell r="Q80">
            <v>1415028.9017341041</v>
          </cell>
          <cell r="R80">
            <v>1120000</v>
          </cell>
          <cell r="S80">
            <v>300000</v>
          </cell>
          <cell r="U80">
            <v>1630628.1610267018</v>
          </cell>
          <cell r="V80">
            <v>6165657.0627608057</v>
          </cell>
          <cell r="W80">
            <v>308282.85313804029</v>
          </cell>
          <cell r="X80">
            <v>5823374.209622765</v>
          </cell>
          <cell r="Y80">
            <v>69880490.515473187</v>
          </cell>
          <cell r="Z80" t="str">
            <v>S-0</v>
          </cell>
          <cell r="AA80">
            <v>15840000</v>
          </cell>
          <cell r="AB80">
            <v>54040490.515473187</v>
          </cell>
          <cell r="AC80">
            <v>2500000</v>
          </cell>
          <cell r="AD80">
            <v>606073.57732097805</v>
          </cell>
          <cell r="AG80">
            <v>3106073.577320978</v>
          </cell>
          <cell r="AH80">
            <v>258839.46477674818</v>
          </cell>
          <cell r="AI80">
            <v>34000</v>
          </cell>
          <cell r="AJ80">
            <v>0</v>
          </cell>
          <cell r="AO80">
            <v>5872817.5979840579</v>
          </cell>
          <cell r="AQ80">
            <v>4353315.0289017344</v>
          </cell>
          <cell r="AS80">
            <v>1519502.5690823235</v>
          </cell>
          <cell r="AU80" t="e">
            <v>#REF!</v>
          </cell>
        </row>
        <row r="81">
          <cell r="A81" t="str">
            <v>SMB-059</v>
          </cell>
          <cell r="B81" t="str">
            <v>JANUAR ISHAK</v>
          </cell>
          <cell r="C81" t="str">
            <v>PT. SIEMBA</v>
          </cell>
          <cell r="D81" t="str">
            <v>OPERATION</v>
          </cell>
          <cell r="E81">
            <v>1700000</v>
          </cell>
          <cell r="F81">
            <v>26</v>
          </cell>
          <cell r="G81">
            <v>1</v>
          </cell>
          <cell r="H81">
            <v>0</v>
          </cell>
          <cell r="I81">
            <v>0</v>
          </cell>
          <cell r="J81">
            <v>0</v>
          </cell>
          <cell r="K81">
            <v>3</v>
          </cell>
          <cell r="L81">
            <v>1</v>
          </cell>
          <cell r="M81">
            <v>0</v>
          </cell>
          <cell r="N81">
            <v>0</v>
          </cell>
          <cell r="O81">
            <v>141</v>
          </cell>
          <cell r="P81">
            <v>1700000</v>
          </cell>
          <cell r="Q81">
            <v>1385549.1329479769</v>
          </cell>
          <cell r="R81">
            <v>1040000</v>
          </cell>
          <cell r="S81">
            <v>300000</v>
          </cell>
          <cell r="U81">
            <v>1722036.2766593588</v>
          </cell>
          <cell r="V81">
            <v>6147585.4096073359</v>
          </cell>
          <cell r="W81">
            <v>307379.27048036683</v>
          </cell>
          <cell r="X81">
            <v>5806206.1391269695</v>
          </cell>
          <cell r="Y81">
            <v>69674473.669523627</v>
          </cell>
          <cell r="Z81" t="str">
            <v>M-1</v>
          </cell>
          <cell r="AA81">
            <v>18480000</v>
          </cell>
          <cell r="AB81">
            <v>51194473.669523627</v>
          </cell>
          <cell r="AC81">
            <v>2500000</v>
          </cell>
          <cell r="AD81">
            <v>179171.05042854397</v>
          </cell>
          <cell r="AG81">
            <v>2679171.0504285442</v>
          </cell>
          <cell r="AH81">
            <v>223264.25420237868</v>
          </cell>
          <cell r="AI81">
            <v>34000</v>
          </cell>
          <cell r="AJ81">
            <v>54838.709677419356</v>
          </cell>
          <cell r="AM81">
            <v>326500</v>
          </cell>
          <cell r="AO81">
            <v>5508982.4457275374</v>
          </cell>
          <cell r="AQ81">
            <v>3878696.8394555282</v>
          </cell>
          <cell r="AS81">
            <v>1630285.6062720092</v>
          </cell>
          <cell r="AU81" t="e">
            <v>#REF!</v>
          </cell>
        </row>
        <row r="82">
          <cell r="A82" t="str">
            <v>SMB-061</v>
          </cell>
          <cell r="B82" t="str">
            <v>HERLIANSYAH</v>
          </cell>
          <cell r="C82" t="str">
            <v>PT. SIEMBA</v>
          </cell>
          <cell r="D82" t="str">
            <v>OPERATION</v>
          </cell>
          <cell r="E82">
            <v>1700000</v>
          </cell>
          <cell r="F82">
            <v>27</v>
          </cell>
          <cell r="G82">
            <v>3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0</v>
          </cell>
          <cell r="N82">
            <v>0</v>
          </cell>
          <cell r="O82">
            <v>130.5</v>
          </cell>
          <cell r="P82">
            <v>1700000</v>
          </cell>
          <cell r="Q82">
            <v>1282369.9421965317</v>
          </cell>
          <cell r="R82">
            <v>1080000</v>
          </cell>
          <cell r="S82">
            <v>300000</v>
          </cell>
          <cell r="U82">
            <v>1574711.7692319248</v>
          </cell>
          <cell r="V82">
            <v>5937081.711428456</v>
          </cell>
          <cell r="W82">
            <v>296854.08557142282</v>
          </cell>
          <cell r="X82">
            <v>5606227.6258570328</v>
          </cell>
          <cell r="Y82">
            <v>67274731.510284394</v>
          </cell>
          <cell r="Z82" t="str">
            <v>S-0</v>
          </cell>
          <cell r="AA82">
            <v>15840000</v>
          </cell>
          <cell r="AB82">
            <v>51434731.510284394</v>
          </cell>
          <cell r="AC82">
            <v>2500000</v>
          </cell>
          <cell r="AD82">
            <v>215209.7265426591</v>
          </cell>
          <cell r="AG82">
            <v>2715209.7265426591</v>
          </cell>
          <cell r="AH82">
            <v>226267.47721188827</v>
          </cell>
          <cell r="AI82">
            <v>34000</v>
          </cell>
          <cell r="AJ82">
            <v>164516.12903225806</v>
          </cell>
          <cell r="AM82">
            <v>604000</v>
          </cell>
          <cell r="AO82">
            <v>4908298.1051843101</v>
          </cell>
          <cell r="AQ82">
            <v>3420341.2409099378</v>
          </cell>
          <cell r="AS82">
            <v>1487956.8642743723</v>
          </cell>
          <cell r="AU82" t="e">
            <v>#REF!</v>
          </cell>
        </row>
        <row r="83">
          <cell r="A83" t="str">
            <v>SMB-062</v>
          </cell>
          <cell r="B83" t="str">
            <v>SUGENG</v>
          </cell>
          <cell r="C83" t="str">
            <v>PT. SIEMBA</v>
          </cell>
          <cell r="D83" t="str">
            <v>OPERATION</v>
          </cell>
          <cell r="E83">
            <v>1700000</v>
          </cell>
          <cell r="F83">
            <v>30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</v>
          </cell>
          <cell r="M83">
            <v>0</v>
          </cell>
          <cell r="N83">
            <v>0</v>
          </cell>
          <cell r="O83">
            <v>147</v>
          </cell>
          <cell r="P83">
            <v>1700000</v>
          </cell>
          <cell r="Q83">
            <v>1444508.6705202311</v>
          </cell>
          <cell r="R83">
            <v>1200000</v>
          </cell>
          <cell r="S83">
            <v>300000</v>
          </cell>
          <cell r="U83">
            <v>1795156.5665982976</v>
          </cell>
          <cell r="V83">
            <v>6439665.2371185292</v>
          </cell>
          <cell r="W83">
            <v>321983.26185592648</v>
          </cell>
          <cell r="X83">
            <v>6083681.9752626028</v>
          </cell>
          <cell r="Y83">
            <v>73004183.703151226</v>
          </cell>
          <cell r="Z83" t="str">
            <v>M-2</v>
          </cell>
          <cell r="AA83">
            <v>19800000</v>
          </cell>
          <cell r="AB83">
            <v>53204183.703151226</v>
          </cell>
          <cell r="AC83">
            <v>2500000</v>
          </cell>
          <cell r="AD83">
            <v>480627.55547268386</v>
          </cell>
          <cell r="AG83">
            <v>2980627.5554726841</v>
          </cell>
          <cell r="AH83">
            <v>248385.62962272367</v>
          </cell>
          <cell r="AI83">
            <v>34000</v>
          </cell>
          <cell r="AJ83">
            <v>0</v>
          </cell>
          <cell r="AO83">
            <v>6157279.6074958052</v>
          </cell>
          <cell r="AQ83">
            <v>4474094.50867052</v>
          </cell>
          <cell r="AS83">
            <v>1683185.0988252852</v>
          </cell>
          <cell r="AU83" t="e">
            <v>#REF!</v>
          </cell>
        </row>
        <row r="84">
          <cell r="A84" t="str">
            <v>SMB-063</v>
          </cell>
          <cell r="B84" t="str">
            <v>ANDRIS MAHMUDIN</v>
          </cell>
          <cell r="C84" t="str">
            <v>PT. SIEMBA</v>
          </cell>
          <cell r="D84" t="str">
            <v>OPERATION</v>
          </cell>
          <cell r="E84">
            <v>1700000</v>
          </cell>
          <cell r="F84">
            <v>28</v>
          </cell>
          <cell r="G84">
            <v>2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0</v>
          </cell>
          <cell r="O84">
            <v>140</v>
          </cell>
          <cell r="P84">
            <v>1700000</v>
          </cell>
          <cell r="Q84">
            <v>1375722.5433526011</v>
          </cell>
          <cell r="R84">
            <v>1120000</v>
          </cell>
          <cell r="S84">
            <v>300000</v>
          </cell>
          <cell r="U84">
            <v>1758914.8893761211</v>
          </cell>
          <cell r="V84">
            <v>6254637.4327287227</v>
          </cell>
          <cell r="W84">
            <v>312731.87163643615</v>
          </cell>
          <cell r="X84">
            <v>5907905.5610922864</v>
          </cell>
          <cell r="Y84">
            <v>70894866.733107433</v>
          </cell>
          <cell r="Z84" t="str">
            <v>M-1</v>
          </cell>
          <cell r="AA84">
            <v>18480000</v>
          </cell>
          <cell r="AB84">
            <v>52414866.733107433</v>
          </cell>
          <cell r="AC84">
            <v>2500000</v>
          </cell>
          <cell r="AD84">
            <v>362230.00996611489</v>
          </cell>
          <cell r="AG84">
            <v>2862230.009966115</v>
          </cell>
          <cell r="AH84">
            <v>238519.16749717624</v>
          </cell>
          <cell r="AI84">
            <v>34000</v>
          </cell>
          <cell r="AJ84">
            <v>109677.41935483871</v>
          </cell>
          <cell r="AO84">
            <v>5872440.8458767077</v>
          </cell>
          <cell r="AQ84">
            <v>4217198.303188514</v>
          </cell>
          <cell r="AS84">
            <v>1655242.5426881937</v>
          </cell>
          <cell r="AU84" t="e">
            <v>#REF!</v>
          </cell>
        </row>
        <row r="85">
          <cell r="A85" t="str">
            <v>SMB-066</v>
          </cell>
          <cell r="B85" t="str">
            <v>M . SYAFRANI</v>
          </cell>
          <cell r="C85" t="str">
            <v>PT. SIEMBA</v>
          </cell>
          <cell r="D85" t="str">
            <v>OPERATION</v>
          </cell>
          <cell r="E85">
            <v>1700000</v>
          </cell>
          <cell r="F85">
            <v>30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1</v>
          </cell>
          <cell r="M85">
            <v>0</v>
          </cell>
          <cell r="N85">
            <v>0</v>
          </cell>
          <cell r="O85">
            <v>147</v>
          </cell>
          <cell r="P85">
            <v>1700000</v>
          </cell>
          <cell r="Q85">
            <v>1444508.6705202311</v>
          </cell>
          <cell r="R85">
            <v>1200000</v>
          </cell>
          <cell r="S85">
            <v>300000</v>
          </cell>
          <cell r="U85">
            <v>1827976.8786127167</v>
          </cell>
          <cell r="V85">
            <v>6472485.5491329478</v>
          </cell>
          <cell r="W85">
            <v>323624.27745664743</v>
          </cell>
          <cell r="X85">
            <v>6114861.2716763001</v>
          </cell>
          <cell r="Y85">
            <v>73378335.260115594</v>
          </cell>
          <cell r="Z85" t="str">
            <v>M-1</v>
          </cell>
          <cell r="AA85">
            <v>18480000</v>
          </cell>
          <cell r="AB85">
            <v>54898335.260115594</v>
          </cell>
          <cell r="AC85">
            <v>2500000</v>
          </cell>
          <cell r="AD85">
            <v>734750.289017339</v>
          </cell>
          <cell r="AG85">
            <v>3234750.2890173392</v>
          </cell>
          <cell r="AH85">
            <v>269562.52408477827</v>
          </cell>
          <cell r="AI85">
            <v>34000</v>
          </cell>
          <cell r="AJ85">
            <v>0</v>
          </cell>
          <cell r="AM85">
            <v>187500</v>
          </cell>
          <cell r="AO85">
            <v>5981423.0250481693</v>
          </cell>
          <cell r="AQ85">
            <v>4281094.50867052</v>
          </cell>
          <cell r="AS85">
            <v>1700328.5163776493</v>
          </cell>
          <cell r="AU85" t="e">
            <v>#REF!</v>
          </cell>
        </row>
        <row r="86">
          <cell r="A86" t="str">
            <v>SMB-065</v>
          </cell>
          <cell r="B86" t="str">
            <v>IWAN</v>
          </cell>
          <cell r="C86" t="str">
            <v>PT. SIEMBA</v>
          </cell>
          <cell r="D86" t="str">
            <v>OPERATION</v>
          </cell>
          <cell r="E86">
            <v>1700000</v>
          </cell>
          <cell r="F86">
            <v>30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</v>
          </cell>
          <cell r="N86">
            <v>0</v>
          </cell>
          <cell r="O86">
            <v>147</v>
          </cell>
          <cell r="P86">
            <v>1700000</v>
          </cell>
          <cell r="Q86">
            <v>1444508.6705202311</v>
          </cell>
          <cell r="R86">
            <v>1200000</v>
          </cell>
          <cell r="S86">
            <v>300000</v>
          </cell>
          <cell r="U86">
            <v>1671055.6066363612</v>
          </cell>
          <cell r="V86">
            <v>6315564.2771565923</v>
          </cell>
          <cell r="W86">
            <v>315778.21385782963</v>
          </cell>
          <cell r="X86">
            <v>5965786.0632987628</v>
          </cell>
          <cell r="Y86">
            <v>71589432.759585157</v>
          </cell>
          <cell r="Z86" t="str">
            <v>M-0</v>
          </cell>
          <cell r="AA86">
            <v>17160000</v>
          </cell>
          <cell r="AB86">
            <v>54429432.759585157</v>
          </cell>
          <cell r="AC86">
            <v>2500000</v>
          </cell>
          <cell r="AD86">
            <v>664414.91393777356</v>
          </cell>
          <cell r="AG86">
            <v>3164414.9139377736</v>
          </cell>
          <cell r="AH86">
            <v>263701.24282814778</v>
          </cell>
          <cell r="AI86">
            <v>34000</v>
          </cell>
          <cell r="AJ86">
            <v>0</v>
          </cell>
          <cell r="AM86">
            <v>57500</v>
          </cell>
          <cell r="AO86">
            <v>5960363.0343284449</v>
          </cell>
          <cell r="AQ86">
            <v>4405594.50867052</v>
          </cell>
          <cell r="AS86">
            <v>1554768.5256579248</v>
          </cell>
          <cell r="AU86" t="e">
            <v>#REF!</v>
          </cell>
        </row>
        <row r="87">
          <cell r="A87" t="str">
            <v>SMB-133</v>
          </cell>
          <cell r="B87" t="str">
            <v>FAHRIJAL</v>
          </cell>
          <cell r="C87" t="str">
            <v>PT. SIEMBA</v>
          </cell>
          <cell r="D87" t="str">
            <v>OPERATION</v>
          </cell>
          <cell r="E87">
            <v>1700000</v>
          </cell>
          <cell r="F87">
            <v>26</v>
          </cell>
          <cell r="G87">
            <v>4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</v>
          </cell>
          <cell r="M87">
            <v>0</v>
          </cell>
          <cell r="N87">
            <v>0</v>
          </cell>
          <cell r="O87">
            <v>141</v>
          </cell>
          <cell r="P87">
            <v>1700000</v>
          </cell>
          <cell r="Q87">
            <v>1385549.1329479769</v>
          </cell>
          <cell r="R87">
            <v>1040000</v>
          </cell>
          <cell r="S87">
            <v>300000</v>
          </cell>
          <cell r="U87">
            <v>1631220.6455042111</v>
          </cell>
          <cell r="V87">
            <v>6056769.7784521878</v>
          </cell>
          <cell r="W87">
            <v>302838.48892260942</v>
          </cell>
          <cell r="X87">
            <v>5719931.2895295788</v>
          </cell>
          <cell r="Y87">
            <v>68639175.474354953</v>
          </cell>
          <cell r="Z87" t="str">
            <v>S-0</v>
          </cell>
          <cell r="AA87">
            <v>15840000</v>
          </cell>
          <cell r="AB87">
            <v>52799175.474354953</v>
          </cell>
          <cell r="AC87">
            <v>2500000</v>
          </cell>
          <cell r="AD87">
            <v>419876.3211532429</v>
          </cell>
          <cell r="AG87">
            <v>2919876.3211532431</v>
          </cell>
          <cell r="AH87">
            <v>243323.02676277026</v>
          </cell>
          <cell r="AI87">
            <v>34000</v>
          </cell>
          <cell r="AJ87">
            <v>219354.83870967742</v>
          </cell>
          <cell r="AO87">
            <v>5560091.9129797397</v>
          </cell>
          <cell r="AQ87">
            <v>4029680.7104232702</v>
          </cell>
          <cell r="AS87">
            <v>1530411.2025564695</v>
          </cell>
          <cell r="AU87" t="e">
            <v>#REF!</v>
          </cell>
        </row>
        <row r="88">
          <cell r="A88" t="str">
            <v>SMB-124</v>
          </cell>
          <cell r="B88" t="str">
            <v>FATHAHULLAH MUGHNEY</v>
          </cell>
          <cell r="C88" t="str">
            <v>PT. SIEMBA</v>
          </cell>
          <cell r="D88" t="str">
            <v>OPERATION</v>
          </cell>
          <cell r="E88">
            <v>1700000</v>
          </cell>
          <cell r="F88">
            <v>26</v>
          </cell>
          <cell r="G88">
            <v>4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0</v>
          </cell>
          <cell r="N88">
            <v>0</v>
          </cell>
          <cell r="O88">
            <v>141</v>
          </cell>
          <cell r="P88">
            <v>1700000</v>
          </cell>
          <cell r="Q88">
            <v>1385549.1329479769</v>
          </cell>
          <cell r="R88">
            <v>1040000</v>
          </cell>
          <cell r="S88">
            <v>300000</v>
          </cell>
          <cell r="U88">
            <v>1686607.4315070696</v>
          </cell>
          <cell r="V88">
            <v>6112156.5644550463</v>
          </cell>
          <cell r="W88">
            <v>305607.82822275232</v>
          </cell>
          <cell r="X88">
            <v>5772548.7362322938</v>
          </cell>
          <cell r="Y88">
            <v>69270584.834787518</v>
          </cell>
          <cell r="Z88" t="str">
            <v>M-0</v>
          </cell>
          <cell r="AA88">
            <v>17160000</v>
          </cell>
          <cell r="AB88">
            <v>52110584.834787518</v>
          </cell>
          <cell r="AC88">
            <v>2500000</v>
          </cell>
          <cell r="AD88">
            <v>316587.72521812766</v>
          </cell>
          <cell r="AG88">
            <v>2816587.7252181275</v>
          </cell>
          <cell r="AH88">
            <v>234715.64376817728</v>
          </cell>
          <cell r="AI88">
            <v>34000</v>
          </cell>
          <cell r="AJ88">
            <v>219354.83870967742</v>
          </cell>
          <cell r="AO88">
            <v>5624086.0819771914</v>
          </cell>
          <cell r="AQ88">
            <v>4035180.7104232702</v>
          </cell>
          <cell r="AS88">
            <v>1588905.3715539211</v>
          </cell>
          <cell r="AU88" t="e">
            <v>#REF!</v>
          </cell>
        </row>
        <row r="89">
          <cell r="A89" t="str">
            <v>SMB-132</v>
          </cell>
          <cell r="B89" t="str">
            <v>HUSNUL MUBARAK</v>
          </cell>
          <cell r="C89" t="str">
            <v>PT. SIEMBA</v>
          </cell>
          <cell r="D89" t="str">
            <v>OPERATION</v>
          </cell>
          <cell r="E89">
            <v>1700000</v>
          </cell>
          <cell r="F89">
            <v>28</v>
          </cell>
          <cell r="G89">
            <v>2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</v>
          </cell>
          <cell r="M89">
            <v>0</v>
          </cell>
          <cell r="N89">
            <v>0</v>
          </cell>
          <cell r="O89">
            <v>144</v>
          </cell>
          <cell r="P89">
            <v>1700000</v>
          </cell>
          <cell r="Q89">
            <v>1415028.9017341041</v>
          </cell>
          <cell r="R89">
            <v>1120000</v>
          </cell>
          <cell r="S89">
            <v>300000</v>
          </cell>
          <cell r="U89">
            <v>1771376.7170116236</v>
          </cell>
          <cell r="V89">
            <v>6306405.6187457275</v>
          </cell>
          <cell r="W89">
            <v>315320.28093728638</v>
          </cell>
          <cell r="X89">
            <v>5957085.3378084414</v>
          </cell>
          <cell r="Y89">
            <v>71485024.053701296</v>
          </cell>
          <cell r="Z89" t="str">
            <v>S-0</v>
          </cell>
          <cell r="AA89">
            <v>15840000</v>
          </cell>
          <cell r="AB89">
            <v>55645024.053701296</v>
          </cell>
          <cell r="AC89">
            <v>2500000</v>
          </cell>
          <cell r="AD89">
            <v>846753.60805519449</v>
          </cell>
          <cell r="AG89">
            <v>3346753.6080551944</v>
          </cell>
          <cell r="AH89">
            <v>278896.13400459953</v>
          </cell>
          <cell r="AI89">
            <v>34000</v>
          </cell>
          <cell r="AJ89">
            <v>109677.41935483871</v>
          </cell>
          <cell r="AL89">
            <v>40000</v>
          </cell>
          <cell r="AO89">
            <v>5843832.0653862897</v>
          </cell>
          <cell r="AQ89">
            <v>4203637.6095468961</v>
          </cell>
          <cell r="AS89">
            <v>1640194.4558393937</v>
          </cell>
          <cell r="AU89" t="e">
            <v>#REF!</v>
          </cell>
        </row>
        <row r="90">
          <cell r="A90" t="str">
            <v>SMB-067</v>
          </cell>
          <cell r="B90" t="str">
            <v xml:space="preserve">SAHRUL RAJI </v>
          </cell>
          <cell r="C90" t="str">
            <v>PT. SIEMBA</v>
          </cell>
          <cell r="D90" t="str">
            <v>TRUCK SCALE</v>
          </cell>
          <cell r="E90">
            <v>1700000</v>
          </cell>
          <cell r="F90">
            <v>30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147</v>
          </cell>
          <cell r="P90">
            <v>1700000</v>
          </cell>
          <cell r="Q90">
            <v>1444508.6705202311</v>
          </cell>
          <cell r="R90">
            <v>1200000</v>
          </cell>
          <cell r="S90">
            <v>300000</v>
          </cell>
          <cell r="U90">
            <v>1481860.2557755248</v>
          </cell>
          <cell r="V90">
            <v>6126368.9262957554</v>
          </cell>
          <cell r="W90">
            <v>306318.44631478778</v>
          </cell>
          <cell r="X90">
            <v>5786050.4799809679</v>
          </cell>
          <cell r="Y90">
            <v>69432605.759771615</v>
          </cell>
          <cell r="Z90" t="str">
            <v>S-0</v>
          </cell>
          <cell r="AA90">
            <v>15840000</v>
          </cell>
          <cell r="AB90">
            <v>53592605.759771615</v>
          </cell>
          <cell r="AC90">
            <v>2500000</v>
          </cell>
          <cell r="AD90">
            <v>538890.86396574229</v>
          </cell>
          <cell r="AG90">
            <v>3038890.8639657423</v>
          </cell>
          <cell r="AH90">
            <v>253240.90533047853</v>
          </cell>
          <cell r="AI90">
            <v>34000</v>
          </cell>
          <cell r="AJ90">
            <v>0</v>
          </cell>
          <cell r="AO90">
            <v>5839128.0209652772</v>
          </cell>
          <cell r="AQ90">
            <v>4457594.50867052</v>
          </cell>
          <cell r="AS90">
            <v>1381533.5122947572</v>
          </cell>
          <cell r="AU90" t="e">
            <v>#REF!</v>
          </cell>
        </row>
        <row r="91">
          <cell r="A91" t="str">
            <v>SMB-068</v>
          </cell>
          <cell r="B91" t="str">
            <v>ERWIN PRASETYA</v>
          </cell>
          <cell r="C91" t="str">
            <v>PT. SIEMBA</v>
          </cell>
          <cell r="D91" t="str">
            <v>TRUCK SCALE</v>
          </cell>
          <cell r="E91">
            <v>1700000</v>
          </cell>
          <cell r="F91">
            <v>29</v>
          </cell>
          <cell r="G91">
            <v>1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</v>
          </cell>
          <cell r="M91">
            <v>0</v>
          </cell>
          <cell r="N91">
            <v>0</v>
          </cell>
          <cell r="O91">
            <v>145.5</v>
          </cell>
          <cell r="P91">
            <v>1700000</v>
          </cell>
          <cell r="Q91">
            <v>1429768.7861271675</v>
          </cell>
          <cell r="R91">
            <v>1160000</v>
          </cell>
          <cell r="S91">
            <v>300000</v>
          </cell>
          <cell r="U91">
            <v>1512839.5369721451</v>
          </cell>
          <cell r="V91">
            <v>6102608.3230993133</v>
          </cell>
          <cell r="W91">
            <v>305130.4161549657</v>
          </cell>
          <cell r="X91">
            <v>5763477.9069443475</v>
          </cell>
          <cell r="Y91">
            <v>69161734.883332163</v>
          </cell>
          <cell r="Z91" t="str">
            <v>S-0</v>
          </cell>
          <cell r="AA91">
            <v>15840000</v>
          </cell>
          <cell r="AB91">
            <v>53321734.883332163</v>
          </cell>
          <cell r="AC91">
            <v>2500000</v>
          </cell>
          <cell r="AD91">
            <v>498260.23249982443</v>
          </cell>
          <cell r="AG91">
            <v>2998260.2324998244</v>
          </cell>
          <cell r="AH91">
            <v>249855.01937498536</v>
          </cell>
          <cell r="AI91">
            <v>34000</v>
          </cell>
          <cell r="AJ91">
            <v>54838.709677419356</v>
          </cell>
          <cell r="AO91">
            <v>4350616.0591087081</v>
          </cell>
          <cell r="AQ91">
            <v>4350616.0591087081</v>
          </cell>
          <cell r="AS91">
            <v>1413298.5349382004</v>
          </cell>
          <cell r="AU91" t="e">
            <v>#REF!</v>
          </cell>
        </row>
        <row r="92">
          <cell r="A92" t="str">
            <v>SPEED BOAD</v>
          </cell>
          <cell r="R92">
            <v>0</v>
          </cell>
          <cell r="AJ92">
            <v>0</v>
          </cell>
          <cell r="AO92">
            <v>0</v>
          </cell>
          <cell r="AQ92">
            <v>0</v>
          </cell>
          <cell r="AS92">
            <v>0</v>
          </cell>
          <cell r="AU92" t="e">
            <v>#REF!</v>
          </cell>
        </row>
        <row r="93">
          <cell r="A93" t="str">
            <v>SMB-101</v>
          </cell>
          <cell r="B93" t="str">
            <v>M . FADLI</v>
          </cell>
          <cell r="C93" t="str">
            <v>PT. SIEMBA</v>
          </cell>
          <cell r="D93" t="str">
            <v>SPEED BOAD</v>
          </cell>
          <cell r="E93">
            <v>2200000</v>
          </cell>
          <cell r="F93">
            <v>31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220</v>
          </cell>
          <cell r="P93">
            <v>2200000</v>
          </cell>
          <cell r="Q93">
            <v>2797687.8612716761</v>
          </cell>
          <cell r="R93">
            <v>1240000</v>
          </cell>
          <cell r="S93">
            <v>300000</v>
          </cell>
          <cell r="U93">
            <v>1852235.4403629806</v>
          </cell>
          <cell r="V93">
            <v>8389923.3016346563</v>
          </cell>
          <cell r="W93">
            <v>419496.16508173285</v>
          </cell>
          <cell r="X93">
            <v>7926427.1365529234</v>
          </cell>
          <cell r="Y93">
            <v>95117125.638635084</v>
          </cell>
          <cell r="Z93" t="str">
            <v>M-2</v>
          </cell>
          <cell r="AA93">
            <v>19800000</v>
          </cell>
          <cell r="AB93">
            <v>75317125.638635084</v>
          </cell>
          <cell r="AC93">
            <v>2500000</v>
          </cell>
          <cell r="AD93">
            <v>3797568.8457952626</v>
          </cell>
          <cell r="AG93">
            <v>6297568.8457952626</v>
          </cell>
          <cell r="AH93">
            <v>524797.40381627192</v>
          </cell>
          <cell r="AI93">
            <v>44000</v>
          </cell>
          <cell r="AJ93">
            <v>0</v>
          </cell>
          <cell r="AO93">
            <v>7821125.8978183847</v>
          </cell>
          <cell r="AQ93">
            <v>6232834.0077071283</v>
          </cell>
          <cell r="AS93">
            <v>1588291.8901112564</v>
          </cell>
          <cell r="AU93" t="e">
            <v>#REF!</v>
          </cell>
        </row>
        <row r="94">
          <cell r="A94" t="str">
            <v>SMB-098</v>
          </cell>
          <cell r="B94" t="str">
            <v>HARIS N</v>
          </cell>
          <cell r="C94" t="str">
            <v>PT. SIEMBA</v>
          </cell>
          <cell r="D94" t="str">
            <v>SPEED BOAD</v>
          </cell>
          <cell r="E94">
            <v>2200000</v>
          </cell>
          <cell r="F94">
            <v>31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220</v>
          </cell>
          <cell r="P94">
            <v>2200000</v>
          </cell>
          <cell r="Q94">
            <v>2797687.8612716761</v>
          </cell>
          <cell r="R94">
            <v>1240000</v>
          </cell>
          <cell r="S94">
            <v>300000</v>
          </cell>
          <cell r="U94">
            <v>1959640.4997203052</v>
          </cell>
          <cell r="V94">
            <v>8497328.3609919809</v>
          </cell>
          <cell r="W94">
            <v>424866.41804959904</v>
          </cell>
          <cell r="X94">
            <v>8028461.9429423818</v>
          </cell>
          <cell r="Y94">
            <v>96341543.315308586</v>
          </cell>
          <cell r="Z94" t="str">
            <v>M-3</v>
          </cell>
          <cell r="AA94">
            <v>21120000</v>
          </cell>
          <cell r="AB94">
            <v>75221543.315308586</v>
          </cell>
          <cell r="AC94">
            <v>2500000</v>
          </cell>
          <cell r="AD94">
            <v>3783231.4972962877</v>
          </cell>
          <cell r="AG94">
            <v>6283231.4972962877</v>
          </cell>
          <cell r="AH94">
            <v>523602.62477469066</v>
          </cell>
          <cell r="AI94">
            <v>44000</v>
          </cell>
          <cell r="AJ94">
            <v>0</v>
          </cell>
          <cell r="AL94">
            <v>20000</v>
          </cell>
          <cell r="AN94">
            <v>200000</v>
          </cell>
          <cell r="AO94">
            <v>7709725.7362172902</v>
          </cell>
          <cell r="AQ94">
            <v>6029334.0077071283</v>
          </cell>
          <cell r="AS94">
            <v>1680391.7285101619</v>
          </cell>
          <cell r="AU94" t="e">
            <v>#REF!</v>
          </cell>
        </row>
        <row r="95">
          <cell r="A95" t="str">
            <v>SMB-099</v>
          </cell>
          <cell r="B95" t="str">
            <v>SUARDI</v>
          </cell>
          <cell r="C95" t="str">
            <v>PT. SIEMBA</v>
          </cell>
          <cell r="D95" t="str">
            <v>SPEED BOAD</v>
          </cell>
          <cell r="E95">
            <v>2200000</v>
          </cell>
          <cell r="F95">
            <v>31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224</v>
          </cell>
          <cell r="P95">
            <v>2200000</v>
          </cell>
          <cell r="Q95">
            <v>2848554.9132947978</v>
          </cell>
          <cell r="R95">
            <v>1240000</v>
          </cell>
          <cell r="S95">
            <v>300000</v>
          </cell>
          <cell r="U95">
            <v>1922030.9528249111</v>
          </cell>
          <cell r="V95">
            <v>8510585.8661197089</v>
          </cell>
          <cell r="W95">
            <v>425529.29330598545</v>
          </cell>
          <cell r="X95">
            <v>8041056.5728137232</v>
          </cell>
          <cell r="Y95">
            <v>96492678.873764679</v>
          </cell>
          <cell r="Z95" t="str">
            <v>M-3</v>
          </cell>
          <cell r="AA95">
            <v>21120000</v>
          </cell>
          <cell r="AB95">
            <v>75372678.873764679</v>
          </cell>
          <cell r="AC95">
            <v>2500000</v>
          </cell>
          <cell r="AD95">
            <v>3805901.8310647015</v>
          </cell>
          <cell r="AG95">
            <v>6305901.8310647011</v>
          </cell>
          <cell r="AH95">
            <v>525491.81925539172</v>
          </cell>
          <cell r="AI95">
            <v>44000</v>
          </cell>
          <cell r="AJ95">
            <v>0</v>
          </cell>
          <cell r="AO95">
            <v>7941094.0468643168</v>
          </cell>
          <cell r="AQ95">
            <v>6292952.5048169559</v>
          </cell>
          <cell r="AS95">
            <v>1648141.5420473609</v>
          </cell>
          <cell r="AU95" t="e">
            <v>#REF!</v>
          </cell>
        </row>
        <row r="96">
          <cell r="A96" t="str">
            <v>SMB-100</v>
          </cell>
          <cell r="B96" t="str">
            <v>ANTO K</v>
          </cell>
          <cell r="C96" t="str">
            <v>PT. SIEMBA</v>
          </cell>
          <cell r="D96" t="str">
            <v>SPEED BOAD</v>
          </cell>
          <cell r="E96">
            <v>2300000</v>
          </cell>
          <cell r="F96">
            <v>31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224</v>
          </cell>
          <cell r="P96">
            <v>2300000</v>
          </cell>
          <cell r="Q96">
            <v>2978034.682080925</v>
          </cell>
          <cell r="R96">
            <v>1240000</v>
          </cell>
          <cell r="S96">
            <v>300000</v>
          </cell>
          <cell r="U96">
            <v>1966169.6811486101</v>
          </cell>
          <cell r="V96">
            <v>8784204.3632295355</v>
          </cell>
          <cell r="W96">
            <v>439210.21816147678</v>
          </cell>
          <cell r="X96">
            <v>8298994.1450680587</v>
          </cell>
          <cell r="Y96">
            <v>99587929.740816712</v>
          </cell>
          <cell r="Z96" t="str">
            <v>M-3</v>
          </cell>
          <cell r="AA96">
            <v>21120000</v>
          </cell>
          <cell r="AB96">
            <v>78467929.740816712</v>
          </cell>
          <cell r="AC96">
            <v>2500000</v>
          </cell>
          <cell r="AD96">
            <v>4270189.4611225063</v>
          </cell>
          <cell r="AG96">
            <v>6770189.4611225063</v>
          </cell>
          <cell r="AH96">
            <v>564182.45509354223</v>
          </cell>
          <cell r="AI96">
            <v>46000</v>
          </cell>
          <cell r="AJ96">
            <v>0</v>
          </cell>
          <cell r="AM96">
            <v>282500</v>
          </cell>
          <cell r="AN96">
            <v>300000</v>
          </cell>
          <cell r="AO96">
            <v>7591521.9081359934</v>
          </cell>
          <cell r="AQ96">
            <v>5905531.4065510593</v>
          </cell>
          <cell r="AS96">
            <v>1685990.5015849341</v>
          </cell>
          <cell r="AU96" t="e">
            <v>#REF!</v>
          </cell>
        </row>
        <row r="97">
          <cell r="A97" t="str">
            <v>SMB-102</v>
          </cell>
          <cell r="B97" t="str">
            <v>AGUS</v>
          </cell>
          <cell r="C97" t="str">
            <v>PT. SIEMBA</v>
          </cell>
          <cell r="D97" t="str">
            <v>SPEED BOAD</v>
          </cell>
          <cell r="E97">
            <v>2300000</v>
          </cell>
          <cell r="F97">
            <v>31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242</v>
          </cell>
          <cell r="P97">
            <v>2300000</v>
          </cell>
          <cell r="Q97">
            <v>3217341.0404624278</v>
          </cell>
          <cell r="R97">
            <v>1240000</v>
          </cell>
          <cell r="S97">
            <v>300000</v>
          </cell>
          <cell r="U97">
            <v>1950936.6733750394</v>
          </cell>
          <cell r="V97">
            <v>9008277.7138374671</v>
          </cell>
          <cell r="W97">
            <v>450413.88569187338</v>
          </cell>
          <cell r="X97">
            <v>8511863.8281455934</v>
          </cell>
          <cell r="Y97">
            <v>102142365.93774712</v>
          </cell>
          <cell r="Z97" t="str">
            <v>M-2</v>
          </cell>
          <cell r="AA97">
            <v>19800000</v>
          </cell>
          <cell r="AB97">
            <v>82342365.937747121</v>
          </cell>
          <cell r="AC97">
            <v>2500000</v>
          </cell>
          <cell r="AD97">
            <v>4851354.8906620676</v>
          </cell>
          <cell r="AG97">
            <v>7351354.8906620676</v>
          </cell>
          <cell r="AH97">
            <v>612612.90755517234</v>
          </cell>
          <cell r="AI97">
            <v>46000</v>
          </cell>
          <cell r="AJ97">
            <v>0</v>
          </cell>
          <cell r="AO97">
            <v>8349664.8062822949</v>
          </cell>
          <cell r="AQ97">
            <v>6676736.6088631982</v>
          </cell>
          <cell r="AS97">
            <v>1672928.1974190967</v>
          </cell>
          <cell r="AU97" t="e">
            <v>#REF!</v>
          </cell>
        </row>
        <row r="98">
          <cell r="A98" t="str">
            <v>SMB-144</v>
          </cell>
          <cell r="B98" t="str">
            <v>ABDURACHMAN</v>
          </cell>
          <cell r="C98" t="str">
            <v>PT. SIEMBA</v>
          </cell>
          <cell r="D98" t="str">
            <v>MEKANIK SPEED BOAD</v>
          </cell>
          <cell r="E98">
            <v>2300000</v>
          </cell>
          <cell r="F98">
            <v>31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242</v>
          </cell>
          <cell r="P98">
            <v>2300000</v>
          </cell>
          <cell r="Q98">
            <v>3217341.0404624278</v>
          </cell>
          <cell r="R98">
            <v>1240000</v>
          </cell>
          <cell r="S98">
            <v>300000</v>
          </cell>
          <cell r="U98">
            <v>2001221.7042699987</v>
          </cell>
          <cell r="V98">
            <v>9058562.7447324265</v>
          </cell>
          <cell r="W98">
            <v>452928.13723662135</v>
          </cell>
          <cell r="X98">
            <v>8559634.6074958052</v>
          </cell>
          <cell r="Y98">
            <v>102715615.28994966</v>
          </cell>
          <cell r="Z98" t="str">
            <v>M-2</v>
          </cell>
          <cell r="AA98">
            <v>19800000</v>
          </cell>
          <cell r="AB98">
            <v>82915615.289949656</v>
          </cell>
          <cell r="AC98">
            <v>2500000</v>
          </cell>
          <cell r="AD98">
            <v>4937342.2934924485</v>
          </cell>
          <cell r="AG98">
            <v>7437342.2934924485</v>
          </cell>
          <cell r="AH98">
            <v>619778.52445770404</v>
          </cell>
          <cell r="AI98">
            <v>46000</v>
          </cell>
          <cell r="AJ98">
            <v>0</v>
          </cell>
          <cell r="AO98">
            <v>8392784.2202747222</v>
          </cell>
          <cell r="AQ98">
            <v>6676736.6088631982</v>
          </cell>
          <cell r="AS98">
            <v>1716047.611411524</v>
          </cell>
          <cell r="AU98" t="e">
            <v>#REF!</v>
          </cell>
        </row>
        <row r="99">
          <cell r="A99" t="str">
            <v>SMB-139</v>
          </cell>
          <cell r="B99" t="str">
            <v>ARIS PRASETYO</v>
          </cell>
          <cell r="C99" t="str">
            <v>PT. SIEMBA</v>
          </cell>
          <cell r="D99" t="str">
            <v>JURU MUAT</v>
          </cell>
          <cell r="E99">
            <v>2200000</v>
          </cell>
          <cell r="F99">
            <v>31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138</v>
          </cell>
          <cell r="P99">
            <v>2200000</v>
          </cell>
          <cell r="Q99">
            <v>1754913.294797688</v>
          </cell>
          <cell r="R99">
            <v>1240000</v>
          </cell>
          <cell r="S99">
            <v>300000</v>
          </cell>
          <cell r="U99">
            <v>1753317.9190751445</v>
          </cell>
          <cell r="V99">
            <v>7248231.2138728322</v>
          </cell>
          <cell r="W99">
            <v>362411.56069364166</v>
          </cell>
          <cell r="X99">
            <v>6841819.6531791911</v>
          </cell>
          <cell r="Y99">
            <v>82101835.838150293</v>
          </cell>
          <cell r="Z99" t="str">
            <v>M-1</v>
          </cell>
          <cell r="AA99">
            <v>18480000</v>
          </cell>
          <cell r="AB99">
            <v>63621835.838150293</v>
          </cell>
          <cell r="AC99">
            <v>2500000</v>
          </cell>
          <cell r="AD99">
            <v>2043275.3757225438</v>
          </cell>
          <cell r="AG99">
            <v>4543275.3757225443</v>
          </cell>
          <cell r="AH99">
            <v>378606.28131021204</v>
          </cell>
          <cell r="AI99">
            <v>44000</v>
          </cell>
          <cell r="AJ99">
            <v>0</v>
          </cell>
          <cell r="AO99">
            <v>6825624.9325626204</v>
          </cell>
          <cell r="AQ99">
            <v>5269104.9132947978</v>
          </cell>
          <cell r="AS99">
            <v>1556520.0192678226</v>
          </cell>
          <cell r="AU99" t="e">
            <v>#REF!</v>
          </cell>
        </row>
        <row r="100">
          <cell r="A100" t="str">
            <v>SMB-141</v>
          </cell>
          <cell r="B100" t="str">
            <v>BENNY GURNING</v>
          </cell>
          <cell r="C100" t="str">
            <v>PT. SIEMBA</v>
          </cell>
          <cell r="D100" t="str">
            <v>JURU MUAT</v>
          </cell>
          <cell r="E100">
            <v>2200000</v>
          </cell>
          <cell r="F100">
            <v>31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147</v>
          </cell>
          <cell r="P100">
            <v>2200000</v>
          </cell>
          <cell r="Q100">
            <v>1869364.1618497109</v>
          </cell>
          <cell r="R100">
            <v>1240000</v>
          </cell>
          <cell r="S100">
            <v>300000</v>
          </cell>
          <cell r="U100">
            <v>1842589.5953757213</v>
          </cell>
          <cell r="V100">
            <v>7451953.7572254324</v>
          </cell>
          <cell r="W100">
            <v>372597.68786127167</v>
          </cell>
          <cell r="X100">
            <v>7035356.0693641603</v>
          </cell>
          <cell r="Y100">
            <v>84424272.832369924</v>
          </cell>
          <cell r="Z100" t="str">
            <v>S-0</v>
          </cell>
          <cell r="AA100">
            <v>15840000</v>
          </cell>
          <cell r="AB100">
            <v>68584272.832369924</v>
          </cell>
          <cell r="AC100">
            <v>2500000</v>
          </cell>
          <cell r="AD100">
            <v>2787640.9248554884</v>
          </cell>
          <cell r="AG100">
            <v>5287640.9248554884</v>
          </cell>
          <cell r="AH100">
            <v>440636.74373795738</v>
          </cell>
          <cell r="AI100">
            <v>44000</v>
          </cell>
          <cell r="AJ100">
            <v>0</v>
          </cell>
          <cell r="AO100">
            <v>6967317.013487475</v>
          </cell>
          <cell r="AQ100">
            <v>5367119.36416185</v>
          </cell>
          <cell r="AS100">
            <v>1600197.649325625</v>
          </cell>
          <cell r="AU100" t="e">
            <v>#REF!</v>
          </cell>
        </row>
        <row r="101">
          <cell r="A101" t="str">
            <v>SMB-140</v>
          </cell>
          <cell r="B101" t="str">
            <v>BUDI NUR EFFENDI</v>
          </cell>
          <cell r="C101" t="str">
            <v>PT. SIEMBA</v>
          </cell>
          <cell r="D101" t="str">
            <v>JURU MUAT</v>
          </cell>
          <cell r="E101">
            <v>2200000</v>
          </cell>
          <cell r="F101">
            <v>31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163</v>
          </cell>
          <cell r="P101">
            <v>2200000</v>
          </cell>
          <cell r="Q101">
            <v>2072832.3699421966</v>
          </cell>
          <cell r="R101">
            <v>1240000</v>
          </cell>
          <cell r="S101">
            <v>300000</v>
          </cell>
          <cell r="U101">
            <v>1871880.66380757</v>
          </cell>
          <cell r="V101">
            <v>7684713.0337497666</v>
          </cell>
          <cell r="W101">
            <v>384235.65168748837</v>
          </cell>
          <cell r="X101">
            <v>7256477.3820622787</v>
          </cell>
          <cell r="Y101">
            <v>87077728.584747344</v>
          </cell>
          <cell r="Z101" t="str">
            <v>M-1</v>
          </cell>
          <cell r="AA101">
            <v>18480000</v>
          </cell>
          <cell r="AB101">
            <v>68597728.584747344</v>
          </cell>
          <cell r="AC101">
            <v>2500000</v>
          </cell>
          <cell r="AD101">
            <v>2789659.2877121014</v>
          </cell>
          <cell r="AG101">
            <v>5289659.2877121009</v>
          </cell>
          <cell r="AH101">
            <v>440804.94064267509</v>
          </cell>
          <cell r="AI101">
            <v>44000</v>
          </cell>
          <cell r="AJ101">
            <v>0</v>
          </cell>
          <cell r="AO101">
            <v>7199908.0931070913</v>
          </cell>
          <cell r="AQ101">
            <v>5571922.8323699422</v>
          </cell>
          <cell r="AS101">
            <v>1627985.260737149</v>
          </cell>
          <cell r="AU101" t="e">
            <v>#REF!</v>
          </cell>
        </row>
        <row r="102">
          <cell r="E102">
            <v>171350000</v>
          </cell>
          <cell r="F102">
            <v>2475</v>
          </cell>
          <cell r="G102">
            <v>72</v>
          </cell>
          <cell r="H102">
            <v>14</v>
          </cell>
          <cell r="I102">
            <v>15</v>
          </cell>
          <cell r="J102">
            <v>25</v>
          </cell>
          <cell r="K102">
            <v>26</v>
          </cell>
          <cell r="L102">
            <v>131</v>
          </cell>
          <cell r="M102">
            <v>0</v>
          </cell>
          <cell r="N102">
            <v>0</v>
          </cell>
          <cell r="O102">
            <v>11348</v>
          </cell>
          <cell r="P102">
            <v>171350000</v>
          </cell>
          <cell r="Q102">
            <v>117181502.89017341</v>
          </cell>
          <cell r="R102">
            <v>99000000</v>
          </cell>
          <cell r="S102">
            <v>15000000</v>
          </cell>
          <cell r="T102">
            <v>0</v>
          </cell>
          <cell r="U102">
            <v>141228601.15302727</v>
          </cell>
          <cell r="V102">
            <v>543760104.04320049</v>
          </cell>
          <cell r="W102">
            <v>27188005.202160046</v>
          </cell>
          <cell r="X102">
            <v>513145098.84104067</v>
          </cell>
          <cell r="Y102">
            <v>6157741186.0924864</v>
          </cell>
          <cell r="Z102">
            <v>0</v>
          </cell>
          <cell r="AA102">
            <v>1656600000</v>
          </cell>
          <cell r="AB102">
            <v>4501141186.0924883</v>
          </cell>
          <cell r="AC102">
            <v>203455808.00973678</v>
          </cell>
          <cell r="AD102">
            <v>64803753.884663068</v>
          </cell>
          <cell r="AE102">
            <v>0</v>
          </cell>
          <cell r="AF102">
            <v>0</v>
          </cell>
          <cell r="AG102">
            <v>268259561.89439988</v>
          </cell>
          <cell r="AH102">
            <v>22354963.491199989</v>
          </cell>
          <cell r="AI102">
            <v>3427000</v>
          </cell>
          <cell r="AJ102">
            <v>4798387.0967741916</v>
          </cell>
          <cell r="AK102">
            <v>3410000</v>
          </cell>
          <cell r="AL102">
            <v>628000</v>
          </cell>
          <cell r="AM102">
            <v>4882500</v>
          </cell>
          <cell r="AN102">
            <v>500000</v>
          </cell>
          <cell r="AO102">
            <v>495298756.78855985</v>
          </cell>
          <cell r="AQ102">
            <v>363682193.96326679</v>
          </cell>
          <cell r="AS102">
            <v>132803342.82529305</v>
          </cell>
        </row>
        <row r="106">
          <cell r="A106" t="str">
            <v>QUALITY</v>
          </cell>
          <cell r="AO106">
            <v>0</v>
          </cell>
          <cell r="AQ106">
            <v>0</v>
          </cell>
        </row>
        <row r="107">
          <cell r="A107" t="str">
            <v>SMB-001-QC</v>
          </cell>
          <cell r="B107" t="str">
            <v>RUSLI</v>
          </cell>
          <cell r="C107" t="str">
            <v>PT. SIEMBA</v>
          </cell>
          <cell r="D107" t="str">
            <v>WATERSPRAY</v>
          </cell>
          <cell r="E107">
            <v>1580000</v>
          </cell>
          <cell r="P107">
            <v>1580000</v>
          </cell>
          <cell r="Q107">
            <v>0</v>
          </cell>
          <cell r="R107">
            <v>0</v>
          </cell>
          <cell r="S107">
            <v>300000</v>
          </cell>
          <cell r="V107">
            <v>1880000</v>
          </cell>
          <cell r="W107">
            <v>94000</v>
          </cell>
          <cell r="X107">
            <v>1754400</v>
          </cell>
          <cell r="Y107">
            <v>21052800</v>
          </cell>
          <cell r="Z107" t="str">
            <v>M-2</v>
          </cell>
          <cell r="AA107">
            <v>19800000</v>
          </cell>
          <cell r="AB107">
            <v>1252800</v>
          </cell>
          <cell r="AC107">
            <v>62640</v>
          </cell>
          <cell r="AD107">
            <v>0</v>
          </cell>
          <cell r="AG107">
            <v>62640</v>
          </cell>
          <cell r="AH107">
            <v>5220</v>
          </cell>
          <cell r="AI107">
            <v>31600</v>
          </cell>
          <cell r="AJ107">
            <v>0</v>
          </cell>
          <cell r="AO107">
            <v>1843180</v>
          </cell>
          <cell r="AQ107">
            <v>1843180</v>
          </cell>
        </row>
        <row r="108">
          <cell r="A108" t="str">
            <v>SMB-002-QC</v>
          </cell>
          <cell r="B108" t="str">
            <v>RAHMAN</v>
          </cell>
          <cell r="C108" t="str">
            <v>PT. SIEMBA</v>
          </cell>
          <cell r="D108" t="str">
            <v>WATERSPRAY</v>
          </cell>
          <cell r="E108">
            <v>1580000</v>
          </cell>
          <cell r="P108">
            <v>1580000</v>
          </cell>
          <cell r="Q108">
            <v>0</v>
          </cell>
          <cell r="R108">
            <v>0</v>
          </cell>
          <cell r="S108">
            <v>300000</v>
          </cell>
          <cell r="V108">
            <v>1880000</v>
          </cell>
          <cell r="W108">
            <v>94000</v>
          </cell>
          <cell r="X108">
            <v>1754400</v>
          </cell>
          <cell r="Y108">
            <v>21052800</v>
          </cell>
          <cell r="Z108" t="str">
            <v>M-2</v>
          </cell>
          <cell r="AA108">
            <v>19800000</v>
          </cell>
          <cell r="AB108">
            <v>1252800</v>
          </cell>
          <cell r="AC108">
            <v>62640</v>
          </cell>
          <cell r="AD108">
            <v>0</v>
          </cell>
          <cell r="AG108">
            <v>62640</v>
          </cell>
          <cell r="AH108">
            <v>5220</v>
          </cell>
          <cell r="AI108">
            <v>31600</v>
          </cell>
          <cell r="AJ108">
            <v>0</v>
          </cell>
          <cell r="AO108">
            <v>1843180</v>
          </cell>
          <cell r="AQ108">
            <v>1843180</v>
          </cell>
        </row>
        <row r="109">
          <cell r="A109" t="str">
            <v>SMB-003-QC</v>
          </cell>
          <cell r="B109" t="str">
            <v>UDIN . S</v>
          </cell>
          <cell r="C109" t="str">
            <v>PT. SIEMBA</v>
          </cell>
          <cell r="D109" t="str">
            <v>WATERSPRAY</v>
          </cell>
          <cell r="E109">
            <v>1580000</v>
          </cell>
          <cell r="P109">
            <v>1580000</v>
          </cell>
          <cell r="Q109">
            <v>0</v>
          </cell>
          <cell r="R109">
            <v>0</v>
          </cell>
          <cell r="S109">
            <v>300000</v>
          </cell>
          <cell r="V109">
            <v>1880000</v>
          </cell>
          <cell r="W109">
            <v>94000</v>
          </cell>
          <cell r="X109">
            <v>1754400</v>
          </cell>
          <cell r="Y109">
            <v>21052800</v>
          </cell>
          <cell r="Z109" t="str">
            <v>S-0</v>
          </cell>
          <cell r="AA109">
            <v>15840000</v>
          </cell>
          <cell r="AB109">
            <v>5212800</v>
          </cell>
          <cell r="AC109">
            <v>260640</v>
          </cell>
          <cell r="AD109">
            <v>0</v>
          </cell>
          <cell r="AG109">
            <v>260640</v>
          </cell>
          <cell r="AH109">
            <v>21720</v>
          </cell>
          <cell r="AI109">
            <v>31600</v>
          </cell>
          <cell r="AJ109">
            <v>0</v>
          </cell>
          <cell r="AO109">
            <v>1826680</v>
          </cell>
          <cell r="AQ109">
            <v>1826680</v>
          </cell>
        </row>
        <row r="110">
          <cell r="A110" t="str">
            <v>SMB-004-QC</v>
          </cell>
          <cell r="B110" t="str">
            <v>RULI EFFENDI</v>
          </cell>
          <cell r="C110" t="str">
            <v>PT. SIEMBA</v>
          </cell>
          <cell r="D110" t="str">
            <v>WATERSPRAY</v>
          </cell>
          <cell r="E110">
            <v>1580000</v>
          </cell>
          <cell r="P110">
            <v>1580000</v>
          </cell>
          <cell r="Q110">
            <v>0</v>
          </cell>
          <cell r="R110">
            <v>0</v>
          </cell>
          <cell r="S110">
            <v>300000</v>
          </cell>
          <cell r="V110">
            <v>1880000</v>
          </cell>
          <cell r="W110">
            <v>94000</v>
          </cell>
          <cell r="X110">
            <v>1754400</v>
          </cell>
          <cell r="Y110">
            <v>21052800</v>
          </cell>
          <cell r="Z110" t="str">
            <v>M-1</v>
          </cell>
          <cell r="AA110">
            <v>18480000</v>
          </cell>
          <cell r="AB110">
            <v>2572800</v>
          </cell>
          <cell r="AC110">
            <v>128640</v>
          </cell>
          <cell r="AD110">
            <v>0</v>
          </cell>
          <cell r="AG110">
            <v>128640</v>
          </cell>
          <cell r="AH110">
            <v>10720</v>
          </cell>
          <cell r="AI110">
            <v>31600</v>
          </cell>
          <cell r="AJ110">
            <v>0</v>
          </cell>
          <cell r="AO110">
            <v>1837680</v>
          </cell>
          <cell r="AQ110">
            <v>1837680</v>
          </cell>
        </row>
        <row r="111">
          <cell r="A111" t="str">
            <v>SMB-005-QC</v>
          </cell>
          <cell r="B111" t="str">
            <v>JEMMY P. S</v>
          </cell>
          <cell r="C111" t="str">
            <v>PT. SIEMBA</v>
          </cell>
          <cell r="D111" t="str">
            <v>WATERSPRAY</v>
          </cell>
          <cell r="E111">
            <v>1580000</v>
          </cell>
          <cell r="P111">
            <v>1580000</v>
          </cell>
          <cell r="Q111">
            <v>0</v>
          </cell>
          <cell r="R111">
            <v>0</v>
          </cell>
          <cell r="S111">
            <v>300000</v>
          </cell>
          <cell r="V111">
            <v>1880000</v>
          </cell>
          <cell r="W111">
            <v>94000</v>
          </cell>
          <cell r="X111">
            <v>1754400</v>
          </cell>
          <cell r="Y111">
            <v>21052800</v>
          </cell>
          <cell r="Z111" t="str">
            <v>M-3</v>
          </cell>
          <cell r="AA111">
            <v>21120000</v>
          </cell>
          <cell r="AB111">
            <v>-67200</v>
          </cell>
          <cell r="AC111">
            <v>-3360</v>
          </cell>
          <cell r="AD111">
            <v>0</v>
          </cell>
          <cell r="AG111">
            <v>-3360</v>
          </cell>
          <cell r="AH111">
            <v>-280</v>
          </cell>
          <cell r="AI111">
            <v>31600</v>
          </cell>
          <cell r="AJ111">
            <v>0</v>
          </cell>
          <cell r="AO111">
            <v>1848680</v>
          </cell>
          <cell r="AQ111">
            <v>1848680</v>
          </cell>
        </row>
        <row r="112">
          <cell r="A112" t="str">
            <v>SMB-007-QC</v>
          </cell>
          <cell r="B112" t="str">
            <v>MULYADI</v>
          </cell>
          <cell r="C112" t="str">
            <v>PT. SIEMBA</v>
          </cell>
          <cell r="D112" t="str">
            <v>WATERSPRAY</v>
          </cell>
          <cell r="E112">
            <v>1580000</v>
          </cell>
          <cell r="P112">
            <v>1580000</v>
          </cell>
          <cell r="Q112">
            <v>0</v>
          </cell>
          <cell r="R112">
            <v>0</v>
          </cell>
          <cell r="S112">
            <v>300000</v>
          </cell>
          <cell r="V112">
            <v>1880000</v>
          </cell>
          <cell r="W112">
            <v>94000</v>
          </cell>
          <cell r="X112">
            <v>1754400</v>
          </cell>
          <cell r="Y112">
            <v>21052800</v>
          </cell>
          <cell r="Z112" t="str">
            <v>M-1</v>
          </cell>
          <cell r="AA112">
            <v>18480000</v>
          </cell>
          <cell r="AB112">
            <v>2572800</v>
          </cell>
          <cell r="AC112">
            <v>128640</v>
          </cell>
          <cell r="AD112">
            <v>0</v>
          </cell>
          <cell r="AG112">
            <v>128640</v>
          </cell>
          <cell r="AH112">
            <v>10720</v>
          </cell>
          <cell r="AI112">
            <v>31600</v>
          </cell>
          <cell r="AJ112">
            <v>0</v>
          </cell>
          <cell r="AO112">
            <v>1837680</v>
          </cell>
          <cell r="AQ112">
            <v>1837680</v>
          </cell>
        </row>
        <row r="113">
          <cell r="A113" t="str">
            <v>SMB-008-QC</v>
          </cell>
          <cell r="B113" t="str">
            <v>SAYUTI</v>
          </cell>
          <cell r="C113" t="str">
            <v>PT. SIEMBA</v>
          </cell>
          <cell r="D113" t="str">
            <v>WATERSPRAY</v>
          </cell>
          <cell r="E113">
            <v>1580000</v>
          </cell>
          <cell r="P113">
            <v>1580000</v>
          </cell>
          <cell r="Q113">
            <v>0</v>
          </cell>
          <cell r="R113">
            <v>0</v>
          </cell>
          <cell r="S113">
            <v>300000</v>
          </cell>
          <cell r="V113">
            <v>1880000</v>
          </cell>
          <cell r="W113">
            <v>94000</v>
          </cell>
          <cell r="X113">
            <v>1754400</v>
          </cell>
          <cell r="Y113">
            <v>21052800</v>
          </cell>
          <cell r="Z113" t="str">
            <v>S-0</v>
          </cell>
          <cell r="AA113">
            <v>15840000</v>
          </cell>
          <cell r="AB113">
            <v>5212800</v>
          </cell>
          <cell r="AC113">
            <v>260640</v>
          </cell>
          <cell r="AD113">
            <v>0</v>
          </cell>
          <cell r="AG113">
            <v>260640</v>
          </cell>
          <cell r="AH113">
            <v>21720</v>
          </cell>
          <cell r="AI113">
            <v>31600</v>
          </cell>
          <cell r="AJ113">
            <v>0</v>
          </cell>
          <cell r="AO113">
            <v>1826680</v>
          </cell>
          <cell r="AQ113">
            <v>1826680</v>
          </cell>
        </row>
        <row r="114">
          <cell r="A114" t="str">
            <v>SMB-009-QC</v>
          </cell>
          <cell r="B114" t="str">
            <v>RUBI RIANDI</v>
          </cell>
          <cell r="C114" t="str">
            <v>PT. SIEMBA</v>
          </cell>
          <cell r="D114" t="str">
            <v>WATERSPRAY</v>
          </cell>
          <cell r="E114">
            <v>1580000</v>
          </cell>
          <cell r="P114">
            <v>1580000</v>
          </cell>
          <cell r="Q114">
            <v>0</v>
          </cell>
          <cell r="R114">
            <v>0</v>
          </cell>
          <cell r="S114">
            <v>300000</v>
          </cell>
          <cell r="V114">
            <v>1880000</v>
          </cell>
          <cell r="W114">
            <v>94000</v>
          </cell>
          <cell r="X114">
            <v>1754400</v>
          </cell>
          <cell r="Y114">
            <v>21052800</v>
          </cell>
          <cell r="Z114" t="str">
            <v>M-1</v>
          </cell>
          <cell r="AA114">
            <v>18480000</v>
          </cell>
          <cell r="AB114">
            <v>2572800</v>
          </cell>
          <cell r="AC114">
            <v>128640</v>
          </cell>
          <cell r="AD114">
            <v>0</v>
          </cell>
          <cell r="AG114">
            <v>128640</v>
          </cell>
          <cell r="AH114">
            <v>10720</v>
          </cell>
          <cell r="AI114">
            <v>31600</v>
          </cell>
          <cell r="AJ114">
            <v>0</v>
          </cell>
          <cell r="AO114">
            <v>1837680</v>
          </cell>
          <cell r="AQ114">
            <v>1837680</v>
          </cell>
        </row>
        <row r="115">
          <cell r="A115" t="str">
            <v>SMB-010-QC</v>
          </cell>
          <cell r="B115" t="str">
            <v>RAHMAT</v>
          </cell>
          <cell r="C115" t="str">
            <v>PT. SIEMBA</v>
          </cell>
          <cell r="D115" t="str">
            <v>WATERSPRAY</v>
          </cell>
          <cell r="E115">
            <v>1580000</v>
          </cell>
          <cell r="P115">
            <v>1580000</v>
          </cell>
          <cell r="Q115">
            <v>0</v>
          </cell>
          <cell r="R115">
            <v>0</v>
          </cell>
          <cell r="S115">
            <v>300000</v>
          </cell>
          <cell r="V115">
            <v>1880000</v>
          </cell>
          <cell r="W115">
            <v>94000</v>
          </cell>
          <cell r="X115">
            <v>1754400</v>
          </cell>
          <cell r="Y115">
            <v>21052800</v>
          </cell>
          <cell r="Z115" t="str">
            <v>M-2</v>
          </cell>
          <cell r="AA115">
            <v>19800000</v>
          </cell>
          <cell r="AB115">
            <v>1252800</v>
          </cell>
          <cell r="AC115">
            <v>62640</v>
          </cell>
          <cell r="AD115">
            <v>0</v>
          </cell>
          <cell r="AG115">
            <v>62640</v>
          </cell>
          <cell r="AH115">
            <v>5220</v>
          </cell>
          <cell r="AI115">
            <v>31600</v>
          </cell>
          <cell r="AJ115">
            <v>0</v>
          </cell>
          <cell r="AO115">
            <v>1843180</v>
          </cell>
          <cell r="AQ115">
            <v>1843180</v>
          </cell>
        </row>
        <row r="116">
          <cell r="A116" t="str">
            <v>SMB-011-QC</v>
          </cell>
          <cell r="B116" t="str">
            <v>BAHRUDIN</v>
          </cell>
          <cell r="C116" t="str">
            <v>PT. SIEMBA</v>
          </cell>
          <cell r="D116" t="str">
            <v>WATERSPRAY</v>
          </cell>
          <cell r="E116">
            <v>1580000</v>
          </cell>
          <cell r="P116">
            <v>1580000</v>
          </cell>
          <cell r="Q116">
            <v>0</v>
          </cell>
          <cell r="R116">
            <v>0</v>
          </cell>
          <cell r="S116">
            <v>300000</v>
          </cell>
          <cell r="V116">
            <v>1880000</v>
          </cell>
          <cell r="W116">
            <v>94000</v>
          </cell>
          <cell r="X116">
            <v>1754400</v>
          </cell>
          <cell r="Y116">
            <v>21052800</v>
          </cell>
          <cell r="Z116" t="str">
            <v>M-1</v>
          </cell>
          <cell r="AA116">
            <v>18480000</v>
          </cell>
          <cell r="AB116">
            <v>2572800</v>
          </cell>
          <cell r="AC116">
            <v>128640</v>
          </cell>
          <cell r="AD116">
            <v>0</v>
          </cell>
          <cell r="AG116">
            <v>128640</v>
          </cell>
          <cell r="AH116">
            <v>10720</v>
          </cell>
          <cell r="AI116">
            <v>31600</v>
          </cell>
          <cell r="AJ116">
            <v>0</v>
          </cell>
          <cell r="AO116">
            <v>1837680</v>
          </cell>
          <cell r="AQ116">
            <v>1837680</v>
          </cell>
        </row>
        <row r="117">
          <cell r="A117" t="str">
            <v>SMB-012-QC</v>
          </cell>
          <cell r="B117" t="str">
            <v>KHAERUL</v>
          </cell>
          <cell r="C117" t="str">
            <v>PT. SIEMBA</v>
          </cell>
          <cell r="D117" t="str">
            <v>WATERSPRAY</v>
          </cell>
          <cell r="E117">
            <v>1580000</v>
          </cell>
          <cell r="P117">
            <v>1580000</v>
          </cell>
          <cell r="Q117">
            <v>0</v>
          </cell>
          <cell r="R117">
            <v>0</v>
          </cell>
          <cell r="S117">
            <v>300000</v>
          </cell>
          <cell r="V117">
            <v>1880000</v>
          </cell>
          <cell r="W117">
            <v>94000</v>
          </cell>
          <cell r="X117">
            <v>1754400</v>
          </cell>
          <cell r="Y117">
            <v>21052800</v>
          </cell>
          <cell r="Z117" t="str">
            <v>M-2</v>
          </cell>
          <cell r="AA117">
            <v>19800000</v>
          </cell>
          <cell r="AB117">
            <v>1252800</v>
          </cell>
          <cell r="AC117">
            <v>62640</v>
          </cell>
          <cell r="AD117">
            <v>0</v>
          </cell>
          <cell r="AG117">
            <v>62640</v>
          </cell>
          <cell r="AH117">
            <v>5220</v>
          </cell>
          <cell r="AI117">
            <v>31600</v>
          </cell>
          <cell r="AJ117">
            <v>0</v>
          </cell>
          <cell r="AO117">
            <v>1843180</v>
          </cell>
          <cell r="AQ117">
            <v>1843180</v>
          </cell>
        </row>
        <row r="118">
          <cell r="A118" t="str">
            <v>SMB-013-QC</v>
          </cell>
          <cell r="B118" t="str">
            <v>M . HILMI</v>
          </cell>
          <cell r="C118" t="str">
            <v>PT. SIEMBA</v>
          </cell>
          <cell r="D118" t="str">
            <v>WATERSPRAY</v>
          </cell>
          <cell r="E118">
            <v>1580000</v>
          </cell>
          <cell r="P118">
            <v>1580000</v>
          </cell>
          <cell r="Q118">
            <v>0</v>
          </cell>
          <cell r="R118">
            <v>0</v>
          </cell>
          <cell r="S118">
            <v>300000</v>
          </cell>
          <cell r="V118">
            <v>1880000</v>
          </cell>
          <cell r="W118">
            <v>94000</v>
          </cell>
          <cell r="X118">
            <v>1754400</v>
          </cell>
          <cell r="Y118">
            <v>21052800</v>
          </cell>
          <cell r="Z118" t="str">
            <v>M-2</v>
          </cell>
          <cell r="AA118">
            <v>19800000</v>
          </cell>
          <cell r="AB118">
            <v>1252800</v>
          </cell>
          <cell r="AC118">
            <v>62640</v>
          </cell>
          <cell r="AD118">
            <v>0</v>
          </cell>
          <cell r="AG118">
            <v>62640</v>
          </cell>
          <cell r="AH118">
            <v>5220</v>
          </cell>
          <cell r="AI118">
            <v>31600</v>
          </cell>
          <cell r="AJ118">
            <v>0</v>
          </cell>
          <cell r="AO118">
            <v>1843180</v>
          </cell>
          <cell r="AQ118">
            <v>1843180</v>
          </cell>
        </row>
        <row r="119">
          <cell r="A119" t="str">
            <v>SMB-006-QC</v>
          </cell>
          <cell r="B119" t="str">
            <v>ARDIANSYAH</v>
          </cell>
          <cell r="C119" t="str">
            <v>PT. SIEMBA</v>
          </cell>
          <cell r="D119" t="str">
            <v>HELPER TRUCK HOPPER</v>
          </cell>
          <cell r="E119">
            <v>1580000</v>
          </cell>
          <cell r="P119">
            <v>1580000</v>
          </cell>
          <cell r="Q119">
            <v>0</v>
          </cell>
          <cell r="R119">
            <v>0</v>
          </cell>
          <cell r="S119">
            <v>300000</v>
          </cell>
          <cell r="V119">
            <v>1880000</v>
          </cell>
          <cell r="W119">
            <v>94000</v>
          </cell>
          <cell r="X119">
            <v>1754400</v>
          </cell>
          <cell r="Y119">
            <v>21052800</v>
          </cell>
          <cell r="Z119" t="str">
            <v>M-1</v>
          </cell>
          <cell r="AA119">
            <v>18480000</v>
          </cell>
          <cell r="AB119">
            <v>2572800</v>
          </cell>
          <cell r="AC119">
            <v>128640</v>
          </cell>
          <cell r="AD119">
            <v>0</v>
          </cell>
          <cell r="AG119">
            <v>128640</v>
          </cell>
          <cell r="AH119">
            <v>10720</v>
          </cell>
          <cell r="AI119">
            <v>31600</v>
          </cell>
          <cell r="AJ119">
            <v>0</v>
          </cell>
          <cell r="AO119">
            <v>1837680</v>
          </cell>
          <cell r="AQ119">
            <v>1837680</v>
          </cell>
        </row>
        <row r="120">
          <cell r="A120" t="str">
            <v>SMB-014-QC</v>
          </cell>
          <cell r="B120" t="str">
            <v>IWAN</v>
          </cell>
          <cell r="C120" t="str">
            <v>PT. SIEMBA</v>
          </cell>
          <cell r="D120" t="str">
            <v>HELPER TRUCK HOPPER</v>
          </cell>
          <cell r="E120">
            <v>1580000</v>
          </cell>
          <cell r="P120">
            <v>1580000</v>
          </cell>
          <cell r="Q120">
            <v>0</v>
          </cell>
          <cell r="R120">
            <v>0</v>
          </cell>
          <cell r="S120">
            <v>300000</v>
          </cell>
          <cell r="V120">
            <v>1880000</v>
          </cell>
          <cell r="W120">
            <v>94000</v>
          </cell>
          <cell r="X120">
            <v>1754400</v>
          </cell>
          <cell r="Y120">
            <v>21052800</v>
          </cell>
          <cell r="Z120" t="str">
            <v>M-0</v>
          </cell>
          <cell r="AA120">
            <v>17160000</v>
          </cell>
          <cell r="AB120">
            <v>3892800</v>
          </cell>
          <cell r="AC120">
            <v>194640</v>
          </cell>
          <cell r="AD120">
            <v>0</v>
          </cell>
          <cell r="AG120">
            <v>194640</v>
          </cell>
          <cell r="AH120">
            <v>16220</v>
          </cell>
          <cell r="AI120">
            <v>31600</v>
          </cell>
          <cell r="AJ120">
            <v>0</v>
          </cell>
          <cell r="AO120">
            <v>1832180</v>
          </cell>
          <cell r="AQ120">
            <v>1832180</v>
          </cell>
        </row>
        <row r="121">
          <cell r="A121" t="str">
            <v>SMB-015-QC</v>
          </cell>
          <cell r="B121" t="str">
            <v>M . ARSYAD</v>
          </cell>
          <cell r="C121" t="str">
            <v>PT. SIEMBA</v>
          </cell>
          <cell r="D121" t="str">
            <v>HELPER TRUCK HOPPER</v>
          </cell>
          <cell r="E121">
            <v>1580000</v>
          </cell>
          <cell r="P121">
            <v>1580000</v>
          </cell>
          <cell r="Q121">
            <v>0</v>
          </cell>
          <cell r="R121">
            <v>0</v>
          </cell>
          <cell r="S121">
            <v>300000</v>
          </cell>
          <cell r="V121">
            <v>1880000</v>
          </cell>
          <cell r="W121">
            <v>94000</v>
          </cell>
          <cell r="X121">
            <v>1754400</v>
          </cell>
          <cell r="Y121">
            <v>21052800</v>
          </cell>
          <cell r="Z121" t="str">
            <v>M-2</v>
          </cell>
          <cell r="AA121">
            <v>19800000</v>
          </cell>
          <cell r="AB121">
            <v>1252800</v>
          </cell>
          <cell r="AC121">
            <v>62640</v>
          </cell>
          <cell r="AD121">
            <v>0</v>
          </cell>
          <cell r="AG121">
            <v>62640</v>
          </cell>
          <cell r="AH121">
            <v>5220</v>
          </cell>
          <cell r="AI121">
            <v>31600</v>
          </cell>
          <cell r="AJ121">
            <v>0</v>
          </cell>
          <cell r="AO121">
            <v>1843180</v>
          </cell>
          <cell r="AQ121">
            <v>1843180</v>
          </cell>
        </row>
        <row r="122">
          <cell r="A122" t="str">
            <v>SMB-016-QC</v>
          </cell>
          <cell r="B122" t="str">
            <v>M . SALEH</v>
          </cell>
          <cell r="C122" t="str">
            <v>PT. SIEMBA</v>
          </cell>
          <cell r="D122" t="str">
            <v>HELPER TRUCK HOPPER</v>
          </cell>
          <cell r="E122">
            <v>1580000</v>
          </cell>
          <cell r="P122">
            <v>1580000</v>
          </cell>
          <cell r="Q122">
            <v>0</v>
          </cell>
          <cell r="R122">
            <v>0</v>
          </cell>
          <cell r="S122">
            <v>300000</v>
          </cell>
          <cell r="V122">
            <v>1880000</v>
          </cell>
          <cell r="W122">
            <v>94000</v>
          </cell>
          <cell r="X122">
            <v>1754400</v>
          </cell>
          <cell r="Y122">
            <v>21052800</v>
          </cell>
          <cell r="Z122" t="str">
            <v>M-2</v>
          </cell>
          <cell r="AA122">
            <v>19800000</v>
          </cell>
          <cell r="AB122">
            <v>1252800</v>
          </cell>
          <cell r="AC122">
            <v>62640</v>
          </cell>
          <cell r="AD122">
            <v>0</v>
          </cell>
          <cell r="AG122">
            <v>62640</v>
          </cell>
          <cell r="AH122">
            <v>5220</v>
          </cell>
          <cell r="AI122">
            <v>31600</v>
          </cell>
          <cell r="AJ122">
            <v>0</v>
          </cell>
          <cell r="AO122">
            <v>1843180</v>
          </cell>
          <cell r="AQ122">
            <v>1843180</v>
          </cell>
        </row>
        <row r="123">
          <cell r="A123" t="str">
            <v>SMB-017-QC</v>
          </cell>
          <cell r="B123" t="str">
            <v>RAHMAT</v>
          </cell>
          <cell r="C123" t="str">
            <v>PT. SIEMBA</v>
          </cell>
          <cell r="D123" t="str">
            <v>HELPER TRUCK HOPPER</v>
          </cell>
          <cell r="E123">
            <v>1580000</v>
          </cell>
          <cell r="P123">
            <v>1580000</v>
          </cell>
          <cell r="Q123">
            <v>0</v>
          </cell>
          <cell r="R123">
            <v>0</v>
          </cell>
          <cell r="S123">
            <v>300000</v>
          </cell>
          <cell r="V123">
            <v>1880000</v>
          </cell>
          <cell r="W123">
            <v>94000</v>
          </cell>
          <cell r="X123">
            <v>1754400</v>
          </cell>
          <cell r="Y123">
            <v>21052800</v>
          </cell>
          <cell r="Z123" t="str">
            <v>S-0</v>
          </cell>
          <cell r="AA123">
            <v>15840000</v>
          </cell>
          <cell r="AB123">
            <v>5212800</v>
          </cell>
          <cell r="AC123">
            <v>260640</v>
          </cell>
          <cell r="AD123">
            <v>0</v>
          </cell>
          <cell r="AG123">
            <v>260640</v>
          </cell>
          <cell r="AH123">
            <v>21720</v>
          </cell>
          <cell r="AI123">
            <v>31600</v>
          </cell>
          <cell r="AJ123">
            <v>0</v>
          </cell>
          <cell r="AO123">
            <v>1826680</v>
          </cell>
          <cell r="AQ123">
            <v>1826680</v>
          </cell>
        </row>
        <row r="124">
          <cell r="A124" t="str">
            <v>SMB-018-QC</v>
          </cell>
          <cell r="B124" t="str">
            <v>M . PAJRIANSYAH</v>
          </cell>
          <cell r="C124" t="str">
            <v>PT. SIEMBA</v>
          </cell>
          <cell r="D124" t="str">
            <v>HELPER TRUCK HOPPER</v>
          </cell>
          <cell r="E124">
            <v>1580000</v>
          </cell>
          <cell r="P124">
            <v>1580000</v>
          </cell>
          <cell r="Q124">
            <v>0</v>
          </cell>
          <cell r="R124">
            <v>0</v>
          </cell>
          <cell r="S124">
            <v>300000</v>
          </cell>
          <cell r="V124">
            <v>1880000</v>
          </cell>
          <cell r="W124">
            <v>94000</v>
          </cell>
          <cell r="X124">
            <v>1754400</v>
          </cell>
          <cell r="Y124">
            <v>21052800</v>
          </cell>
          <cell r="Z124" t="str">
            <v>M-1</v>
          </cell>
          <cell r="AA124">
            <v>18480000</v>
          </cell>
          <cell r="AB124">
            <v>2572800</v>
          </cell>
          <cell r="AC124">
            <v>128640</v>
          </cell>
          <cell r="AD124">
            <v>0</v>
          </cell>
          <cell r="AG124">
            <v>128640</v>
          </cell>
          <cell r="AH124">
            <v>10720</v>
          </cell>
          <cell r="AI124">
            <v>31600</v>
          </cell>
          <cell r="AJ124">
            <v>0</v>
          </cell>
          <cell r="AO124">
            <v>1837680</v>
          </cell>
          <cell r="AQ124">
            <v>1837680</v>
          </cell>
        </row>
        <row r="125">
          <cell r="A125" t="str">
            <v>SMB-019-QC</v>
          </cell>
          <cell r="B125" t="str">
            <v>HAMRULLAH</v>
          </cell>
          <cell r="C125" t="str">
            <v>PT. SIEMBA</v>
          </cell>
          <cell r="D125" t="str">
            <v>CCR</v>
          </cell>
          <cell r="E125">
            <v>1580000</v>
          </cell>
          <cell r="P125">
            <v>1580000</v>
          </cell>
          <cell r="Q125">
            <v>0</v>
          </cell>
          <cell r="R125">
            <v>0</v>
          </cell>
          <cell r="S125">
            <v>300000</v>
          </cell>
          <cell r="V125">
            <v>1880000</v>
          </cell>
          <cell r="W125">
            <v>94000</v>
          </cell>
          <cell r="X125">
            <v>1754400</v>
          </cell>
          <cell r="Y125">
            <v>21052800</v>
          </cell>
          <cell r="Z125" t="str">
            <v>S-0</v>
          </cell>
          <cell r="AA125">
            <v>15840000</v>
          </cell>
          <cell r="AB125">
            <v>5212800</v>
          </cell>
          <cell r="AC125">
            <v>260640</v>
          </cell>
          <cell r="AD125">
            <v>0</v>
          </cell>
          <cell r="AG125">
            <v>260640</v>
          </cell>
          <cell r="AH125">
            <v>21720</v>
          </cell>
          <cell r="AI125">
            <v>31600</v>
          </cell>
          <cell r="AJ125">
            <v>0</v>
          </cell>
          <cell r="AO125">
            <v>1826680</v>
          </cell>
          <cell r="AQ125">
            <v>1826680</v>
          </cell>
        </row>
        <row r="126">
          <cell r="A126" t="str">
            <v>SMB-020-QC</v>
          </cell>
          <cell r="B126" t="str">
            <v>M . SAPARUDDIN</v>
          </cell>
          <cell r="C126" t="str">
            <v>PT. SIEMBA</v>
          </cell>
          <cell r="D126" t="str">
            <v>CCR</v>
          </cell>
          <cell r="E126">
            <v>1580000</v>
          </cell>
          <cell r="P126">
            <v>1580000</v>
          </cell>
          <cell r="Q126">
            <v>0</v>
          </cell>
          <cell r="R126">
            <v>0</v>
          </cell>
          <cell r="S126">
            <v>300000</v>
          </cell>
          <cell r="V126">
            <v>1880000</v>
          </cell>
          <cell r="W126">
            <v>94000</v>
          </cell>
          <cell r="X126">
            <v>1754400</v>
          </cell>
          <cell r="Y126">
            <v>21052800</v>
          </cell>
          <cell r="Z126" t="str">
            <v>S-0</v>
          </cell>
          <cell r="AA126">
            <v>15840000</v>
          </cell>
          <cell r="AB126">
            <v>5212800</v>
          </cell>
          <cell r="AC126">
            <v>260640</v>
          </cell>
          <cell r="AD126">
            <v>0</v>
          </cell>
          <cell r="AG126">
            <v>260640</v>
          </cell>
          <cell r="AH126">
            <v>21720</v>
          </cell>
          <cell r="AI126">
            <v>31600</v>
          </cell>
          <cell r="AJ126">
            <v>0</v>
          </cell>
          <cell r="AO126">
            <v>1826680</v>
          </cell>
          <cell r="AQ126">
            <v>1826680</v>
          </cell>
        </row>
        <row r="127">
          <cell r="A127" t="str">
            <v>SMB-021-QC</v>
          </cell>
          <cell r="B127" t="str">
            <v>ANDRIE</v>
          </cell>
          <cell r="C127" t="str">
            <v>PT. SIEMBA</v>
          </cell>
          <cell r="D127" t="str">
            <v>CCR</v>
          </cell>
          <cell r="E127">
            <v>1580000</v>
          </cell>
          <cell r="P127">
            <v>1580000</v>
          </cell>
          <cell r="Q127">
            <v>0</v>
          </cell>
          <cell r="R127">
            <v>0</v>
          </cell>
          <cell r="S127">
            <v>300000</v>
          </cell>
          <cell r="V127">
            <v>1880000</v>
          </cell>
          <cell r="W127">
            <v>94000</v>
          </cell>
          <cell r="X127">
            <v>1754400</v>
          </cell>
          <cell r="Y127">
            <v>21052800</v>
          </cell>
          <cell r="Z127" t="str">
            <v>M-0</v>
          </cell>
          <cell r="AA127">
            <v>17160000</v>
          </cell>
          <cell r="AB127">
            <v>3892800</v>
          </cell>
          <cell r="AC127">
            <v>194640</v>
          </cell>
          <cell r="AD127">
            <v>0</v>
          </cell>
          <cell r="AG127">
            <v>194640</v>
          </cell>
          <cell r="AH127">
            <v>16220</v>
          </cell>
          <cell r="AI127">
            <v>31600</v>
          </cell>
          <cell r="AJ127">
            <v>0</v>
          </cell>
          <cell r="AO127">
            <v>1832180</v>
          </cell>
          <cell r="AQ127">
            <v>1832180</v>
          </cell>
        </row>
        <row r="128">
          <cell r="A128" t="str">
            <v>SMB-022-QC</v>
          </cell>
          <cell r="B128" t="str">
            <v>IRWAN ADI SAPUTRA</v>
          </cell>
          <cell r="C128" t="str">
            <v>PT. SIEMBA</v>
          </cell>
          <cell r="D128" t="str">
            <v>HANDPICKER</v>
          </cell>
          <cell r="E128">
            <v>1580000</v>
          </cell>
          <cell r="P128">
            <v>1580000</v>
          </cell>
          <cell r="Q128">
            <v>0</v>
          </cell>
          <cell r="R128">
            <v>0</v>
          </cell>
          <cell r="V128">
            <v>1580000</v>
          </cell>
          <cell r="W128">
            <v>79000</v>
          </cell>
          <cell r="X128">
            <v>1469400</v>
          </cell>
          <cell r="Y128">
            <v>17632800</v>
          </cell>
          <cell r="Z128" t="str">
            <v>M-1</v>
          </cell>
          <cell r="AA128">
            <v>18480000</v>
          </cell>
          <cell r="AB128">
            <v>-847200</v>
          </cell>
          <cell r="AC128">
            <v>-42360</v>
          </cell>
          <cell r="AD128">
            <v>0</v>
          </cell>
          <cell r="AG128">
            <v>-42360</v>
          </cell>
          <cell r="AH128">
            <v>-3530</v>
          </cell>
          <cell r="AI128">
            <v>31600</v>
          </cell>
          <cell r="AJ128">
            <v>0</v>
          </cell>
          <cell r="AO128">
            <v>1551930</v>
          </cell>
          <cell r="AQ128">
            <v>1551930</v>
          </cell>
        </row>
        <row r="129">
          <cell r="A129" t="str">
            <v>SMB-027-QC</v>
          </cell>
          <cell r="B129" t="str">
            <v>M . DALLE</v>
          </cell>
          <cell r="C129" t="str">
            <v>PT. SIEMBA</v>
          </cell>
          <cell r="D129" t="str">
            <v>HANDPICKER</v>
          </cell>
          <cell r="E129">
            <v>1580000</v>
          </cell>
          <cell r="P129">
            <v>1580000</v>
          </cell>
          <cell r="Q129">
            <v>0</v>
          </cell>
          <cell r="R129">
            <v>0</v>
          </cell>
          <cell r="V129">
            <v>1580000</v>
          </cell>
          <cell r="W129">
            <v>79000</v>
          </cell>
          <cell r="X129">
            <v>1469400</v>
          </cell>
          <cell r="Y129">
            <v>17632800</v>
          </cell>
          <cell r="Z129" t="str">
            <v>M-2</v>
          </cell>
          <cell r="AA129">
            <v>19800000</v>
          </cell>
          <cell r="AB129">
            <v>-2167200</v>
          </cell>
          <cell r="AC129">
            <v>-108360</v>
          </cell>
          <cell r="AD129">
            <v>0</v>
          </cell>
          <cell r="AG129">
            <v>-108360</v>
          </cell>
          <cell r="AH129">
            <v>-9030</v>
          </cell>
          <cell r="AI129">
            <v>31600</v>
          </cell>
          <cell r="AJ129">
            <v>0</v>
          </cell>
          <cell r="AO129">
            <v>1557430</v>
          </cell>
          <cell r="AQ129">
            <v>1557430</v>
          </cell>
        </row>
        <row r="130">
          <cell r="A130" t="str">
            <v>SMB-025-QC</v>
          </cell>
          <cell r="B130" t="str">
            <v>BOBI HARTONO</v>
          </cell>
          <cell r="C130" t="str">
            <v>PT. SIEMBA</v>
          </cell>
          <cell r="D130" t="str">
            <v>HANDPICKER</v>
          </cell>
          <cell r="E130">
            <v>1580000</v>
          </cell>
          <cell r="P130">
            <v>1580000</v>
          </cell>
          <cell r="Q130">
            <v>0</v>
          </cell>
          <cell r="R130">
            <v>0</v>
          </cell>
          <cell r="V130">
            <v>1580000</v>
          </cell>
          <cell r="W130">
            <v>79000</v>
          </cell>
          <cell r="X130">
            <v>1469400</v>
          </cell>
          <cell r="Y130">
            <v>17632800</v>
          </cell>
          <cell r="Z130" t="str">
            <v>S-0</v>
          </cell>
          <cell r="AA130">
            <v>15840000</v>
          </cell>
          <cell r="AB130">
            <v>1792800</v>
          </cell>
          <cell r="AC130">
            <v>89640</v>
          </cell>
          <cell r="AD130">
            <v>0</v>
          </cell>
          <cell r="AG130">
            <v>89640</v>
          </cell>
          <cell r="AH130">
            <v>7470</v>
          </cell>
          <cell r="AI130">
            <v>31600</v>
          </cell>
          <cell r="AJ130">
            <v>0</v>
          </cell>
          <cell r="AO130">
            <v>1540930</v>
          </cell>
          <cell r="AQ130">
            <v>1540930</v>
          </cell>
        </row>
        <row r="131">
          <cell r="A131" t="str">
            <v>SMB-030-QC</v>
          </cell>
          <cell r="B131" t="str">
            <v>BURHANUDIN ASYARI.A</v>
          </cell>
          <cell r="C131" t="str">
            <v>PT. SIEMBA</v>
          </cell>
          <cell r="D131" t="str">
            <v>HANDPICKER</v>
          </cell>
          <cell r="E131">
            <v>1580000</v>
          </cell>
          <cell r="P131">
            <v>1580000</v>
          </cell>
          <cell r="Q131">
            <v>0</v>
          </cell>
          <cell r="R131">
            <v>0</v>
          </cell>
          <cell r="V131">
            <v>1580000</v>
          </cell>
          <cell r="W131">
            <v>79000</v>
          </cell>
          <cell r="X131">
            <v>1469400</v>
          </cell>
          <cell r="Y131">
            <v>17632800</v>
          </cell>
          <cell r="Z131" t="str">
            <v>M-1</v>
          </cell>
          <cell r="AA131">
            <v>18480000</v>
          </cell>
          <cell r="AB131">
            <v>-847200</v>
          </cell>
          <cell r="AC131">
            <v>-42360</v>
          </cell>
          <cell r="AD131">
            <v>0</v>
          </cell>
          <cell r="AG131">
            <v>-42360</v>
          </cell>
          <cell r="AH131">
            <v>-3530</v>
          </cell>
          <cell r="AI131">
            <v>31600</v>
          </cell>
          <cell r="AJ131">
            <v>0</v>
          </cell>
          <cell r="AO131">
            <v>1551930</v>
          </cell>
          <cell r="AQ131">
            <v>1551930</v>
          </cell>
        </row>
        <row r="132">
          <cell r="A132" t="str">
            <v>SMB-032-QC</v>
          </cell>
          <cell r="B132" t="str">
            <v>RAHMADI</v>
          </cell>
          <cell r="C132" t="str">
            <v>PT. SIEMBA</v>
          </cell>
          <cell r="D132" t="str">
            <v>HANDPICKER</v>
          </cell>
          <cell r="E132">
            <v>1580000</v>
          </cell>
          <cell r="P132">
            <v>1580000</v>
          </cell>
          <cell r="Q132">
            <v>0</v>
          </cell>
          <cell r="R132">
            <v>0</v>
          </cell>
          <cell r="V132">
            <v>1580000</v>
          </cell>
          <cell r="W132">
            <v>79000</v>
          </cell>
          <cell r="X132">
            <v>1469400</v>
          </cell>
          <cell r="Y132">
            <v>17632800</v>
          </cell>
          <cell r="Z132" t="str">
            <v>S-0</v>
          </cell>
          <cell r="AA132">
            <v>15840000</v>
          </cell>
          <cell r="AB132">
            <v>1792800</v>
          </cell>
          <cell r="AC132">
            <v>89640</v>
          </cell>
          <cell r="AD132">
            <v>0</v>
          </cell>
          <cell r="AG132">
            <v>89640</v>
          </cell>
          <cell r="AH132">
            <v>7470</v>
          </cell>
          <cell r="AI132">
            <v>31600</v>
          </cell>
          <cell r="AJ132">
            <v>0</v>
          </cell>
          <cell r="AO132">
            <v>1540930</v>
          </cell>
          <cell r="AQ132">
            <v>1540930</v>
          </cell>
        </row>
        <row r="133">
          <cell r="A133" t="str">
            <v>SMB-031-QC</v>
          </cell>
          <cell r="B133" t="str">
            <v>FADLI</v>
          </cell>
          <cell r="C133" t="str">
            <v>PT. SIEMBA</v>
          </cell>
          <cell r="D133" t="str">
            <v>HANDPICKER</v>
          </cell>
          <cell r="E133">
            <v>1580000</v>
          </cell>
          <cell r="P133">
            <v>1580000</v>
          </cell>
          <cell r="Q133">
            <v>0</v>
          </cell>
          <cell r="R133">
            <v>0</v>
          </cell>
          <cell r="V133">
            <v>1580000</v>
          </cell>
          <cell r="W133">
            <v>79000</v>
          </cell>
          <cell r="X133">
            <v>1469400</v>
          </cell>
          <cell r="Y133">
            <v>17632800</v>
          </cell>
          <cell r="Z133" t="str">
            <v>S-0</v>
          </cell>
          <cell r="AA133">
            <v>15840000</v>
          </cell>
          <cell r="AB133">
            <v>1792800</v>
          </cell>
          <cell r="AC133">
            <v>89640</v>
          </cell>
          <cell r="AD133">
            <v>0</v>
          </cell>
          <cell r="AG133">
            <v>89640</v>
          </cell>
          <cell r="AH133">
            <v>7470</v>
          </cell>
          <cell r="AI133">
            <v>31600</v>
          </cell>
          <cell r="AJ133">
            <v>0</v>
          </cell>
          <cell r="AO133">
            <v>1540930</v>
          </cell>
          <cell r="AQ133">
            <v>1540930</v>
          </cell>
        </row>
        <row r="134">
          <cell r="A134" t="str">
            <v>SMB-029-QC</v>
          </cell>
          <cell r="B134" t="str">
            <v>AGUS HARIYANTO</v>
          </cell>
          <cell r="C134" t="str">
            <v>PT. SIEMBA</v>
          </cell>
          <cell r="D134" t="str">
            <v>HANDPICKER</v>
          </cell>
          <cell r="E134">
            <v>1580000</v>
          </cell>
          <cell r="P134">
            <v>1580000</v>
          </cell>
          <cell r="Q134">
            <v>0</v>
          </cell>
          <cell r="R134">
            <v>0</v>
          </cell>
          <cell r="V134">
            <v>1580000</v>
          </cell>
          <cell r="W134">
            <v>79000</v>
          </cell>
          <cell r="X134">
            <v>1469400</v>
          </cell>
          <cell r="Y134">
            <v>17632800</v>
          </cell>
          <cell r="Z134" t="str">
            <v>M-1</v>
          </cell>
          <cell r="AA134">
            <v>18480000</v>
          </cell>
          <cell r="AB134">
            <v>-847200</v>
          </cell>
          <cell r="AC134">
            <v>-42360</v>
          </cell>
          <cell r="AD134">
            <v>0</v>
          </cell>
          <cell r="AG134">
            <v>-42360</v>
          </cell>
          <cell r="AH134">
            <v>-3530</v>
          </cell>
          <cell r="AI134">
            <v>31600</v>
          </cell>
          <cell r="AJ134">
            <v>0</v>
          </cell>
          <cell r="AO134">
            <v>1551930</v>
          </cell>
          <cell r="AQ134">
            <v>1551930</v>
          </cell>
        </row>
        <row r="135">
          <cell r="A135" t="str">
            <v>SMB-024-QC</v>
          </cell>
          <cell r="B135" t="str">
            <v>DARMAWANSYAH</v>
          </cell>
          <cell r="C135" t="str">
            <v>PT. SIEMBA</v>
          </cell>
          <cell r="D135" t="str">
            <v>HANDPICKER</v>
          </cell>
          <cell r="E135">
            <v>1580000</v>
          </cell>
          <cell r="P135">
            <v>1580000</v>
          </cell>
          <cell r="Q135">
            <v>0</v>
          </cell>
          <cell r="R135">
            <v>0</v>
          </cell>
          <cell r="V135">
            <v>1580000</v>
          </cell>
          <cell r="W135">
            <v>79000</v>
          </cell>
          <cell r="X135">
            <v>1469400</v>
          </cell>
          <cell r="Y135">
            <v>17632800</v>
          </cell>
          <cell r="Z135" t="str">
            <v>M-1</v>
          </cell>
          <cell r="AA135">
            <v>18480000</v>
          </cell>
          <cell r="AB135">
            <v>-847200</v>
          </cell>
          <cell r="AC135">
            <v>-42360</v>
          </cell>
          <cell r="AD135">
            <v>0</v>
          </cell>
          <cell r="AG135">
            <v>-42360</v>
          </cell>
          <cell r="AH135">
            <v>-3530</v>
          </cell>
          <cell r="AI135">
            <v>31600</v>
          </cell>
          <cell r="AJ135">
            <v>0</v>
          </cell>
          <cell r="AO135">
            <v>1551930</v>
          </cell>
          <cell r="AQ135">
            <v>1551930</v>
          </cell>
        </row>
        <row r="136">
          <cell r="A136" t="str">
            <v>SMB-028-QC</v>
          </cell>
          <cell r="B136" t="str">
            <v>SUPARDIANSYAH</v>
          </cell>
          <cell r="C136" t="str">
            <v>PT. SIEMBA</v>
          </cell>
          <cell r="D136" t="str">
            <v>HANDPICKER</v>
          </cell>
          <cell r="E136">
            <v>1580000</v>
          </cell>
          <cell r="P136">
            <v>1580000</v>
          </cell>
          <cell r="Q136">
            <v>0</v>
          </cell>
          <cell r="R136">
            <v>0</v>
          </cell>
          <cell r="V136">
            <v>1580000</v>
          </cell>
          <cell r="W136">
            <v>79000</v>
          </cell>
          <cell r="X136">
            <v>1469400</v>
          </cell>
          <cell r="Y136">
            <v>17632800</v>
          </cell>
          <cell r="Z136" t="str">
            <v>S-0</v>
          </cell>
          <cell r="AA136">
            <v>15840000</v>
          </cell>
          <cell r="AB136">
            <v>1792800</v>
          </cell>
          <cell r="AC136">
            <v>89640</v>
          </cell>
          <cell r="AD136">
            <v>0</v>
          </cell>
          <cell r="AG136">
            <v>89640</v>
          </cell>
          <cell r="AH136">
            <v>7470</v>
          </cell>
          <cell r="AI136">
            <v>31600</v>
          </cell>
          <cell r="AJ136">
            <v>0</v>
          </cell>
          <cell r="AO136">
            <v>1540930</v>
          </cell>
          <cell r="AQ136">
            <v>1540930</v>
          </cell>
        </row>
        <row r="137">
          <cell r="A137" t="str">
            <v>SMB-026-QC</v>
          </cell>
          <cell r="B137" t="str">
            <v>DARMIN</v>
          </cell>
          <cell r="C137" t="str">
            <v>PT. SIEMBA</v>
          </cell>
          <cell r="D137" t="str">
            <v>HANDPICKER</v>
          </cell>
          <cell r="E137">
            <v>1580000</v>
          </cell>
          <cell r="P137">
            <v>1580000</v>
          </cell>
          <cell r="Q137">
            <v>0</v>
          </cell>
          <cell r="R137">
            <v>0</v>
          </cell>
          <cell r="V137">
            <v>1580000</v>
          </cell>
          <cell r="W137">
            <v>79000</v>
          </cell>
          <cell r="X137">
            <v>1469400</v>
          </cell>
          <cell r="Y137">
            <v>17632800</v>
          </cell>
          <cell r="Z137" t="str">
            <v>S-0</v>
          </cell>
          <cell r="AA137">
            <v>15840000</v>
          </cell>
          <cell r="AB137">
            <v>1792800</v>
          </cell>
          <cell r="AC137">
            <v>89640</v>
          </cell>
          <cell r="AD137">
            <v>0</v>
          </cell>
          <cell r="AG137">
            <v>89640</v>
          </cell>
          <cell r="AH137">
            <v>7470</v>
          </cell>
          <cell r="AI137">
            <v>31600</v>
          </cell>
          <cell r="AJ137">
            <v>0</v>
          </cell>
          <cell r="AO137">
            <v>1540930</v>
          </cell>
          <cell r="AQ137">
            <v>1540930</v>
          </cell>
        </row>
        <row r="138">
          <cell r="A138" t="str">
            <v>SMB-033-QC</v>
          </cell>
          <cell r="B138" t="str">
            <v>ANDRI SUHARDI</v>
          </cell>
          <cell r="C138" t="str">
            <v>PT. SIEMBA</v>
          </cell>
          <cell r="D138" t="str">
            <v>HANDPICKER</v>
          </cell>
          <cell r="E138">
            <v>1580000</v>
          </cell>
          <cell r="P138">
            <v>1580000</v>
          </cell>
          <cell r="Q138">
            <v>0</v>
          </cell>
          <cell r="R138">
            <v>0</v>
          </cell>
          <cell r="V138">
            <v>1580000</v>
          </cell>
          <cell r="W138">
            <v>79000</v>
          </cell>
          <cell r="X138">
            <v>1469400</v>
          </cell>
          <cell r="Y138">
            <v>17632800</v>
          </cell>
          <cell r="Z138" t="str">
            <v>M-1</v>
          </cell>
          <cell r="AA138">
            <v>18480000</v>
          </cell>
          <cell r="AB138">
            <v>-847200</v>
          </cell>
          <cell r="AC138">
            <v>-42360</v>
          </cell>
          <cell r="AD138">
            <v>0</v>
          </cell>
          <cell r="AG138">
            <v>-42360</v>
          </cell>
          <cell r="AH138">
            <v>-3530</v>
          </cell>
          <cell r="AI138">
            <v>31600</v>
          </cell>
          <cell r="AJ138">
            <v>0</v>
          </cell>
          <cell r="AO138">
            <v>1551930</v>
          </cell>
          <cell r="AQ138">
            <v>1551930</v>
          </cell>
        </row>
        <row r="139">
          <cell r="A139" t="str">
            <v>SMB-023-QC</v>
          </cell>
          <cell r="B139" t="str">
            <v>SADRAN</v>
          </cell>
          <cell r="C139" t="str">
            <v>PT. SIEMBA</v>
          </cell>
          <cell r="D139" t="str">
            <v>HANDPICKER</v>
          </cell>
          <cell r="E139">
            <v>1580000</v>
          </cell>
          <cell r="P139">
            <v>1580000</v>
          </cell>
          <cell r="Q139">
            <v>0</v>
          </cell>
          <cell r="R139">
            <v>0</v>
          </cell>
          <cell r="V139">
            <v>1580000</v>
          </cell>
          <cell r="W139">
            <v>79000</v>
          </cell>
          <cell r="X139">
            <v>1469400</v>
          </cell>
          <cell r="Y139">
            <v>17632800</v>
          </cell>
          <cell r="Z139" t="str">
            <v>M-3</v>
          </cell>
          <cell r="AA139">
            <v>21120000</v>
          </cell>
          <cell r="AB139">
            <v>-3487200</v>
          </cell>
          <cell r="AC139">
            <v>-174360</v>
          </cell>
          <cell r="AD139">
            <v>0</v>
          </cell>
          <cell r="AG139">
            <v>-174360</v>
          </cell>
          <cell r="AH139">
            <v>-14530</v>
          </cell>
          <cell r="AI139">
            <v>31600</v>
          </cell>
          <cell r="AJ139">
            <v>0</v>
          </cell>
          <cell r="AO139">
            <v>1562930</v>
          </cell>
          <cell r="AQ139">
            <v>1562930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52140000</v>
          </cell>
          <cell r="Q140">
            <v>0</v>
          </cell>
          <cell r="R140">
            <v>0</v>
          </cell>
          <cell r="S140">
            <v>6300000</v>
          </cell>
          <cell r="T140">
            <v>0</v>
          </cell>
          <cell r="U140">
            <v>0</v>
          </cell>
          <cell r="V140">
            <v>58440000</v>
          </cell>
          <cell r="W140">
            <v>2922000</v>
          </cell>
          <cell r="X140">
            <v>54475200</v>
          </cell>
          <cell r="Y140">
            <v>653702400</v>
          </cell>
          <cell r="Z140">
            <v>0</v>
          </cell>
          <cell r="AA140">
            <v>596640000</v>
          </cell>
          <cell r="AB140">
            <v>57062400</v>
          </cell>
          <cell r="AC140">
            <v>2853120</v>
          </cell>
          <cell r="AD140">
            <v>0</v>
          </cell>
          <cell r="AE140">
            <v>0</v>
          </cell>
          <cell r="AF140">
            <v>0</v>
          </cell>
          <cell r="AG140">
            <v>2853120</v>
          </cell>
          <cell r="AH140">
            <v>237760</v>
          </cell>
          <cell r="AI140">
            <v>1042800</v>
          </cell>
          <cell r="AO140">
            <v>57159440</v>
          </cell>
          <cell r="AQ140">
            <v>57159440</v>
          </cell>
        </row>
        <row r="142">
          <cell r="A142" t="str">
            <v>CLEANING CONTRUCTION</v>
          </cell>
          <cell r="AO142">
            <v>0</v>
          </cell>
          <cell r="AQ142">
            <v>0</v>
          </cell>
        </row>
        <row r="143">
          <cell r="A143" t="str">
            <v>SMB-001-COST</v>
          </cell>
          <cell r="B143" t="str">
            <v>M . EDISON . H</v>
          </cell>
          <cell r="C143" t="str">
            <v>PT. SIEMBA</v>
          </cell>
          <cell r="D143" t="str">
            <v>CONTROLER</v>
          </cell>
          <cell r="E143">
            <v>1750000</v>
          </cell>
          <cell r="F143">
            <v>29</v>
          </cell>
          <cell r="O143">
            <v>220.5</v>
          </cell>
          <cell r="P143">
            <v>1750000</v>
          </cell>
          <cell r="Q143">
            <v>2230491.3294797689</v>
          </cell>
          <cell r="R143">
            <v>1160000</v>
          </cell>
          <cell r="U143">
            <v>1661780.6242774571</v>
          </cell>
          <cell r="V143">
            <v>6802271.9537572265</v>
          </cell>
          <cell r="W143">
            <v>340113.59768786136</v>
          </cell>
          <cell r="X143">
            <v>6427158.3560693655</v>
          </cell>
          <cell r="Y143">
            <v>77125900.272832394</v>
          </cell>
          <cell r="Z143" t="str">
            <v>M-3</v>
          </cell>
          <cell r="AA143">
            <v>21120000</v>
          </cell>
          <cell r="AB143">
            <v>56005900.272832394</v>
          </cell>
          <cell r="AC143">
            <v>2500000</v>
          </cell>
          <cell r="AD143">
            <v>900885.040924859</v>
          </cell>
          <cell r="AG143">
            <v>3400885.0409248592</v>
          </cell>
          <cell r="AH143">
            <v>283407.08674373827</v>
          </cell>
          <cell r="AI143">
            <v>35000</v>
          </cell>
          <cell r="AJ143">
            <v>0</v>
          </cell>
          <cell r="AO143">
            <v>6483864.867013488</v>
          </cell>
          <cell r="AQ143">
            <v>4951067.99132948</v>
          </cell>
          <cell r="AS143">
            <v>1532796.875684008</v>
          </cell>
          <cell r="AU143" t="e">
            <v>#REF!</v>
          </cell>
        </row>
        <row r="144">
          <cell r="A144" t="str">
            <v>SMB-002-COST</v>
          </cell>
          <cell r="B144" t="str">
            <v>JUMRIANUR</v>
          </cell>
          <cell r="C144" t="str">
            <v>PT. SIEMBA</v>
          </cell>
          <cell r="D144" t="str">
            <v>CLEANING CONTRUCTION</v>
          </cell>
          <cell r="E144">
            <v>1700000</v>
          </cell>
          <cell r="F144">
            <v>29</v>
          </cell>
          <cell r="O144">
            <v>198.5</v>
          </cell>
          <cell r="P144">
            <v>1700000</v>
          </cell>
          <cell r="Q144">
            <v>1950578.0346820808</v>
          </cell>
          <cell r="R144">
            <v>1160000</v>
          </cell>
          <cell r="U144">
            <v>1600184.6647398849</v>
          </cell>
          <cell r="V144">
            <v>6410762.6994219664</v>
          </cell>
          <cell r="W144">
            <v>320538.13497109833</v>
          </cell>
          <cell r="X144">
            <v>6056224.5644508684</v>
          </cell>
          <cell r="Y144">
            <v>72674694.773410425</v>
          </cell>
          <cell r="Z144" t="str">
            <v>S-0</v>
          </cell>
          <cell r="AA144">
            <v>15840000</v>
          </cell>
          <cell r="AB144">
            <v>56834694.773410425</v>
          </cell>
          <cell r="AC144">
            <v>2500000</v>
          </cell>
          <cell r="AD144">
            <v>1025204.2160115637</v>
          </cell>
          <cell r="AG144">
            <v>3525204.2160115638</v>
          </cell>
          <cell r="AH144">
            <v>293767.01800096367</v>
          </cell>
          <cell r="AI144">
            <v>34000</v>
          </cell>
          <cell r="AJ144">
            <v>0</v>
          </cell>
          <cell r="AO144">
            <v>6082995.6814210024</v>
          </cell>
          <cell r="AQ144">
            <v>4615775.5780346822</v>
          </cell>
          <cell r="AS144">
            <v>1467220.1033863202</v>
          </cell>
          <cell r="AU144" t="e">
            <v>#REF!</v>
          </cell>
        </row>
        <row r="145">
          <cell r="A145" t="str">
            <v>SMB-003-COST</v>
          </cell>
          <cell r="B145" t="str">
            <v>MUHAMMAD YUSRAN</v>
          </cell>
          <cell r="C145" t="str">
            <v>PT. SIEMBA</v>
          </cell>
          <cell r="D145" t="str">
            <v>CLEANING CONTRUCTION</v>
          </cell>
          <cell r="E145">
            <v>1700000</v>
          </cell>
          <cell r="F145">
            <v>21</v>
          </cell>
          <cell r="O145">
            <v>58</v>
          </cell>
          <cell r="P145">
            <v>1700000</v>
          </cell>
          <cell r="Q145">
            <v>569942.19653179194</v>
          </cell>
          <cell r="R145">
            <v>840000</v>
          </cell>
          <cell r="U145">
            <v>1463375.1541425828</v>
          </cell>
          <cell r="V145">
            <v>4573317.350674375</v>
          </cell>
          <cell r="W145">
            <v>228665.86753371876</v>
          </cell>
          <cell r="X145">
            <v>4310651.4831406558</v>
          </cell>
          <cell r="Y145">
            <v>51727817.797687873</v>
          </cell>
          <cell r="Z145" t="str">
            <v>M-1</v>
          </cell>
          <cell r="AA145">
            <v>18480000</v>
          </cell>
          <cell r="AB145">
            <v>33247817.797687873</v>
          </cell>
          <cell r="AC145">
            <v>1662390.8898843937</v>
          </cell>
          <cell r="AD145">
            <v>0</v>
          </cell>
          <cell r="AG145">
            <v>1662390.8898843937</v>
          </cell>
          <cell r="AH145">
            <v>138532.5741570328</v>
          </cell>
          <cell r="AI145">
            <v>34000</v>
          </cell>
          <cell r="AJ145">
            <v>0</v>
          </cell>
          <cell r="AO145">
            <v>4400784.7765173418</v>
          </cell>
          <cell r="AQ145">
            <v>3006919.9421965322</v>
          </cell>
          <cell r="AS145">
            <v>1393864.8343208097</v>
          </cell>
          <cell r="AU145" t="e">
            <v>#REF!</v>
          </cell>
        </row>
        <row r="146">
          <cell r="A146" t="str">
            <v>SMB-004-COST</v>
          </cell>
          <cell r="B146" t="str">
            <v>MULYADI</v>
          </cell>
          <cell r="C146" t="str">
            <v>PT. SIEMBA</v>
          </cell>
          <cell r="D146" t="str">
            <v>CLEANING CONTRUCTION</v>
          </cell>
          <cell r="E146">
            <v>1700000</v>
          </cell>
          <cell r="F146">
            <v>29</v>
          </cell>
          <cell r="O146">
            <v>233</v>
          </cell>
          <cell r="P146">
            <v>1700000</v>
          </cell>
          <cell r="Q146">
            <v>2289595.3757225433</v>
          </cell>
          <cell r="R146">
            <v>1160000</v>
          </cell>
          <cell r="U146">
            <v>1652069.5664739893</v>
          </cell>
          <cell r="V146">
            <v>6801664.9421965331</v>
          </cell>
          <cell r="W146">
            <v>340083.24710982665</v>
          </cell>
          <cell r="X146">
            <v>6427581.6950867064</v>
          </cell>
          <cell r="Y146">
            <v>77130980.341040477</v>
          </cell>
          <cell r="Z146" t="str">
            <v>S-0</v>
          </cell>
          <cell r="AA146">
            <v>15840000</v>
          </cell>
          <cell r="AB146">
            <v>61290980.341040477</v>
          </cell>
          <cell r="AC146">
            <v>2500000</v>
          </cell>
          <cell r="AD146">
            <v>1693647.0511560715</v>
          </cell>
          <cell r="AG146">
            <v>4193647.0511560715</v>
          </cell>
          <cell r="AH146">
            <v>349470.58759633929</v>
          </cell>
          <cell r="AI146">
            <v>34000</v>
          </cell>
          <cell r="AJ146">
            <v>0</v>
          </cell>
          <cell r="AO146">
            <v>6418194.3546001939</v>
          </cell>
          <cell r="AQ146">
            <v>4938689.5953757223</v>
          </cell>
          <cell r="AS146">
            <v>1479504.7592244716</v>
          </cell>
          <cell r="AU146" t="e">
            <v>#REF!</v>
          </cell>
        </row>
        <row r="147">
          <cell r="A147" t="str">
            <v>SMB-005-COST</v>
          </cell>
          <cell r="B147" t="str">
            <v>BUDIANSYAH</v>
          </cell>
          <cell r="C147" t="str">
            <v>PT. SIEMBA</v>
          </cell>
          <cell r="D147" t="str">
            <v>CLEANING CONTRUCTION</v>
          </cell>
          <cell r="E147">
            <v>1700000</v>
          </cell>
          <cell r="F147">
            <v>21</v>
          </cell>
          <cell r="G147">
            <v>2</v>
          </cell>
          <cell r="O147">
            <v>89</v>
          </cell>
          <cell r="P147">
            <v>1700000</v>
          </cell>
          <cell r="Q147">
            <v>874566.47398843931</v>
          </cell>
          <cell r="R147">
            <v>840000</v>
          </cell>
          <cell r="U147">
            <v>1468577.6589595373</v>
          </cell>
          <cell r="V147">
            <v>4883144.1329479767</v>
          </cell>
          <cell r="W147">
            <v>244157.20664739885</v>
          </cell>
          <cell r="X147">
            <v>4604986.9263005778</v>
          </cell>
          <cell r="Y147">
            <v>55259843.115606934</v>
          </cell>
          <cell r="Z147" t="str">
            <v>S-0</v>
          </cell>
          <cell r="AA147">
            <v>15840000</v>
          </cell>
          <cell r="AB147">
            <v>39419843.115606934</v>
          </cell>
          <cell r="AC147">
            <v>1970992.1557803468</v>
          </cell>
          <cell r="AD147">
            <v>0</v>
          </cell>
          <cell r="AG147">
            <v>1970992.1557803468</v>
          </cell>
          <cell r="AH147">
            <v>164249.3463150289</v>
          </cell>
          <cell r="AI147">
            <v>34000</v>
          </cell>
          <cell r="AJ147">
            <v>113333.33333333333</v>
          </cell>
          <cell r="AO147">
            <v>4571561.4532996146</v>
          </cell>
          <cell r="AQ147">
            <v>3172741.2331406549</v>
          </cell>
          <cell r="AS147">
            <v>1398820.2201589597</v>
          </cell>
          <cell r="AU147" t="e">
            <v>#REF!</v>
          </cell>
        </row>
        <row r="148">
          <cell r="A148" t="str">
            <v>SMB-006-COST</v>
          </cell>
          <cell r="B148" t="str">
            <v>GUNTUR INTEN S</v>
          </cell>
          <cell r="C148" t="str">
            <v>PT. SIEMBA</v>
          </cell>
          <cell r="D148" t="str">
            <v>CLEANING CONTRUCTION</v>
          </cell>
          <cell r="E148">
            <v>1700000</v>
          </cell>
          <cell r="F148">
            <v>27</v>
          </cell>
          <cell r="G148">
            <v>1</v>
          </cell>
          <cell r="O148">
            <v>144</v>
          </cell>
          <cell r="P148">
            <v>1700000</v>
          </cell>
          <cell r="Q148">
            <v>1415028.9017341041</v>
          </cell>
          <cell r="R148">
            <v>1080000</v>
          </cell>
          <cell r="U148">
            <v>1530728.5414258181</v>
          </cell>
          <cell r="V148">
            <v>5725757.443159923</v>
          </cell>
          <cell r="W148">
            <v>286287.87215799617</v>
          </cell>
          <cell r="X148">
            <v>5405469.5710019264</v>
          </cell>
          <cell r="Y148">
            <v>64865634.852023117</v>
          </cell>
          <cell r="Z148" t="str">
            <v>S-0</v>
          </cell>
          <cell r="AA148">
            <v>15840000</v>
          </cell>
          <cell r="AB148">
            <v>49025634.852023117</v>
          </cell>
          <cell r="AC148">
            <v>2451281.7426011558</v>
          </cell>
          <cell r="AD148">
            <v>0</v>
          </cell>
          <cell r="AG148">
            <v>2451281.7426011558</v>
          </cell>
          <cell r="AH148">
            <v>204273.4785500963</v>
          </cell>
          <cell r="AI148">
            <v>34000</v>
          </cell>
          <cell r="AJ148">
            <v>56666.666666666664</v>
          </cell>
          <cell r="AO148">
            <v>5430817.2979431599</v>
          </cell>
          <cell r="AQ148">
            <v>3972798.3622350679</v>
          </cell>
          <cell r="AS148">
            <v>1458018.9357080921</v>
          </cell>
          <cell r="AU148" t="e">
            <v>#REF!</v>
          </cell>
        </row>
        <row r="149">
          <cell r="A149" t="str">
            <v>SMB-007-COST</v>
          </cell>
          <cell r="B149" t="str">
            <v>ADI PERMANA GINANJAR</v>
          </cell>
          <cell r="C149" t="str">
            <v>PT. SIEMBA</v>
          </cell>
          <cell r="D149" t="str">
            <v>CLEANING CONTRUCTION</v>
          </cell>
          <cell r="E149">
            <v>1700000</v>
          </cell>
          <cell r="F149">
            <v>29</v>
          </cell>
          <cell r="O149">
            <v>169</v>
          </cell>
          <cell r="P149">
            <v>1700000</v>
          </cell>
          <cell r="Q149">
            <v>1660693.6416184972</v>
          </cell>
          <cell r="R149">
            <v>1160000</v>
          </cell>
          <cell r="U149">
            <v>1696785.7919075144</v>
          </cell>
          <cell r="V149">
            <v>6217479.4335260121</v>
          </cell>
          <cell r="W149">
            <v>310873.97167630063</v>
          </cell>
          <cell r="X149">
            <v>5872605.4618497118</v>
          </cell>
          <cell r="Y149">
            <v>70471265.542196542</v>
          </cell>
          <cell r="Z149" t="str">
            <v>S-0</v>
          </cell>
          <cell r="AA149">
            <v>15840000</v>
          </cell>
          <cell r="AB149">
            <v>54631265.542196542</v>
          </cell>
          <cell r="AC149">
            <v>2500000</v>
          </cell>
          <cell r="AD149">
            <v>694689.83132948133</v>
          </cell>
          <cell r="AG149">
            <v>3194689.8313294812</v>
          </cell>
          <cell r="AH149">
            <v>266224.1526107901</v>
          </cell>
          <cell r="AI149">
            <v>34000</v>
          </cell>
          <cell r="AJ149">
            <v>0</v>
          </cell>
          <cell r="AO149">
            <v>5917255.2809152221</v>
          </cell>
          <cell r="AQ149">
            <v>4339660.6936416188</v>
          </cell>
          <cell r="AS149">
            <v>1577594.5872736033</v>
          </cell>
          <cell r="AU149" t="e">
            <v>#REF!</v>
          </cell>
        </row>
        <row r="150">
          <cell r="A150" t="str">
            <v>SMB-008-COST</v>
          </cell>
          <cell r="B150" t="str">
            <v>BURHAN</v>
          </cell>
          <cell r="C150" t="str">
            <v>PT. SIEMBA</v>
          </cell>
          <cell r="D150" t="str">
            <v>CLEANING CONTRUCTION</v>
          </cell>
          <cell r="E150">
            <v>1700000</v>
          </cell>
          <cell r="F150">
            <v>27</v>
          </cell>
          <cell r="O150">
            <v>96.5</v>
          </cell>
          <cell r="P150">
            <v>1700000</v>
          </cell>
          <cell r="Q150">
            <v>948265.89595375722</v>
          </cell>
          <cell r="R150">
            <v>1080000</v>
          </cell>
          <cell r="U150">
            <v>1598451.0982658966</v>
          </cell>
          <cell r="V150">
            <v>5326716.9942196533</v>
          </cell>
          <cell r="W150">
            <v>266335.8497109827</v>
          </cell>
          <cell r="X150">
            <v>5026381.144508671</v>
          </cell>
          <cell r="Y150">
            <v>60316573.734104052</v>
          </cell>
          <cell r="Z150" t="str">
            <v>M-1</v>
          </cell>
          <cell r="AA150">
            <v>18480000</v>
          </cell>
          <cell r="AB150">
            <v>41836573.734104052</v>
          </cell>
          <cell r="AC150">
            <v>2091828.6867052028</v>
          </cell>
          <cell r="AD150">
            <v>0</v>
          </cell>
          <cell r="AG150">
            <v>2091828.6867052028</v>
          </cell>
          <cell r="AH150">
            <v>174319.05722543356</v>
          </cell>
          <cell r="AI150">
            <v>34000</v>
          </cell>
          <cell r="AJ150">
            <v>0</v>
          </cell>
          <cell r="AO150">
            <v>5118397.9369942201</v>
          </cell>
          <cell r="AQ150">
            <v>3595873.2658959539</v>
          </cell>
          <cell r="AS150">
            <v>1522524.6710982663</v>
          </cell>
          <cell r="AU150" t="e">
            <v>#REF!</v>
          </cell>
        </row>
        <row r="151">
          <cell r="A151" t="str">
            <v>SMB-009-COST</v>
          </cell>
          <cell r="B151" t="str">
            <v>DEDI</v>
          </cell>
          <cell r="C151" t="str">
            <v>PT. SIEMBA</v>
          </cell>
          <cell r="D151" t="str">
            <v>CLEANING CONTRUCTION</v>
          </cell>
          <cell r="E151">
            <v>1700000</v>
          </cell>
          <cell r="F151">
            <v>27</v>
          </cell>
          <cell r="O151">
            <v>96.5</v>
          </cell>
          <cell r="P151">
            <v>1700000</v>
          </cell>
          <cell r="Q151">
            <v>948265.89595375722</v>
          </cell>
          <cell r="R151">
            <v>1080000</v>
          </cell>
          <cell r="U151">
            <v>1603144.7803468215</v>
          </cell>
          <cell r="V151">
            <v>5331410.6763005788</v>
          </cell>
          <cell r="W151">
            <v>266570.53381502896</v>
          </cell>
          <cell r="X151">
            <v>5030840.1424855497</v>
          </cell>
          <cell r="Y151">
            <v>60370081.709826596</v>
          </cell>
          <cell r="Z151" t="str">
            <v>M-3</v>
          </cell>
          <cell r="AA151">
            <v>21120000</v>
          </cell>
          <cell r="AB151">
            <v>39250081.709826596</v>
          </cell>
          <cell r="AC151">
            <v>1962504.0854913299</v>
          </cell>
          <cell r="AD151">
            <v>0</v>
          </cell>
          <cell r="AG151">
            <v>1962504.0854913299</v>
          </cell>
          <cell r="AH151">
            <v>163542.0071242775</v>
          </cell>
          <cell r="AI151">
            <v>34000</v>
          </cell>
          <cell r="AJ151">
            <v>0</v>
          </cell>
          <cell r="AO151">
            <v>5133868.669176301</v>
          </cell>
          <cell r="AQ151">
            <v>3606873.2658959539</v>
          </cell>
          <cell r="AS151">
            <v>1526995.4032803471</v>
          </cell>
          <cell r="AU151" t="e">
            <v>#REF!</v>
          </cell>
        </row>
        <row r="152">
          <cell r="A152" t="str">
            <v>SMB-010-COST</v>
          </cell>
          <cell r="B152" t="str">
            <v>AMBO TUWO</v>
          </cell>
          <cell r="C152" t="str">
            <v>PT. SIEMBA</v>
          </cell>
          <cell r="D152" t="str">
            <v>CLEANING CONTRUCTION</v>
          </cell>
          <cell r="E152">
            <v>1700000</v>
          </cell>
          <cell r="F152">
            <v>28</v>
          </cell>
          <cell r="G152">
            <v>1</v>
          </cell>
          <cell r="O152">
            <v>175</v>
          </cell>
          <cell r="P152">
            <v>1700000</v>
          </cell>
          <cell r="Q152">
            <v>1719653.1791907516</v>
          </cell>
          <cell r="R152">
            <v>1120000</v>
          </cell>
          <cell r="U152">
            <v>1612045.982658959</v>
          </cell>
          <cell r="V152">
            <v>6151699.1618497102</v>
          </cell>
          <cell r="W152">
            <v>307584.9580924855</v>
          </cell>
          <cell r="X152">
            <v>5810114.2037572246</v>
          </cell>
          <cell r="Y152">
            <v>69721370.445086688</v>
          </cell>
          <cell r="Z152" t="str">
            <v>S-0</v>
          </cell>
          <cell r="AA152">
            <v>15840000</v>
          </cell>
          <cell r="AB152">
            <v>53881370.445086688</v>
          </cell>
          <cell r="AC152">
            <v>2500000</v>
          </cell>
          <cell r="AD152">
            <v>582205.56676300312</v>
          </cell>
          <cell r="AG152">
            <v>3082205.5667630034</v>
          </cell>
          <cell r="AH152">
            <v>256850.46389691695</v>
          </cell>
          <cell r="AI152">
            <v>34000</v>
          </cell>
          <cell r="AJ152">
            <v>56666.666666666664</v>
          </cell>
          <cell r="AO152">
            <v>5804182.031286126</v>
          </cell>
          <cell r="AQ152">
            <v>4301052.9865125231</v>
          </cell>
          <cell r="AS152">
            <v>1503129.0447736029</v>
          </cell>
          <cell r="AU152" t="e">
            <v>#REF!</v>
          </cell>
        </row>
        <row r="153">
          <cell r="A153" t="str">
            <v>SMB-011-COST</v>
          </cell>
          <cell r="B153" t="str">
            <v>MASKUR</v>
          </cell>
          <cell r="C153" t="str">
            <v>PT. SIEMBA</v>
          </cell>
          <cell r="D153" t="str">
            <v>CLEANING CONTRUCTION</v>
          </cell>
          <cell r="E153">
            <v>1700000</v>
          </cell>
          <cell r="F153">
            <v>29</v>
          </cell>
          <cell r="O153">
            <v>99.5</v>
          </cell>
          <cell r="P153">
            <v>1700000</v>
          </cell>
          <cell r="Q153">
            <v>977745.66473988444</v>
          </cell>
          <cell r="R153">
            <v>1160000</v>
          </cell>
          <cell r="U153">
            <v>1701110.0346820815</v>
          </cell>
          <cell r="V153">
            <v>5538855.6994219664</v>
          </cell>
          <cell r="W153">
            <v>276942.78497109836</v>
          </cell>
          <cell r="X153">
            <v>5227912.914450868</v>
          </cell>
          <cell r="Y153">
            <v>62734954.973410413</v>
          </cell>
          <cell r="Z153" t="str">
            <v>S-0</v>
          </cell>
          <cell r="AA153">
            <v>15840000</v>
          </cell>
          <cell r="AB153">
            <v>46894954.973410413</v>
          </cell>
          <cell r="AC153">
            <v>2344747.7486705207</v>
          </cell>
          <cell r="AD153">
            <v>0</v>
          </cell>
          <cell r="AG153">
            <v>2344747.7486705207</v>
          </cell>
          <cell r="AH153">
            <v>195395.64572254338</v>
          </cell>
          <cell r="AI153">
            <v>34000</v>
          </cell>
          <cell r="AJ153">
            <v>0</v>
          </cell>
          <cell r="AO153">
            <v>5309460.0536994226</v>
          </cell>
          <cell r="AQ153">
            <v>3689152.74566474</v>
          </cell>
          <cell r="AS153">
            <v>1620307.3080346826</v>
          </cell>
          <cell r="AU153" t="e">
            <v>#REF!</v>
          </cell>
        </row>
        <row r="154">
          <cell r="A154" t="str">
            <v>SMB-012-COST</v>
          </cell>
          <cell r="B154" t="str">
            <v>SAWALUDDIN</v>
          </cell>
          <cell r="C154" t="str">
            <v>PT. SIEMBA</v>
          </cell>
          <cell r="D154" t="str">
            <v>CLEANING CONTRUCTION</v>
          </cell>
          <cell r="E154">
            <v>1700000</v>
          </cell>
          <cell r="F154">
            <v>24</v>
          </cell>
          <cell r="O154">
            <v>93.5</v>
          </cell>
          <cell r="P154">
            <v>1700000</v>
          </cell>
          <cell r="Q154">
            <v>918786.12716763013</v>
          </cell>
          <cell r="R154">
            <v>960000</v>
          </cell>
          <cell r="U154">
            <v>1673156.4566473984</v>
          </cell>
          <cell r="V154">
            <v>5251942.5838150289</v>
          </cell>
          <cell r="W154">
            <v>262597.12919075147</v>
          </cell>
          <cell r="X154">
            <v>4955345.4546242775</v>
          </cell>
          <cell r="Y154">
            <v>59464145.455491334</v>
          </cell>
          <cell r="Z154" t="str">
            <v>M-2</v>
          </cell>
          <cell r="AA154">
            <v>19800000</v>
          </cell>
          <cell r="AB154">
            <v>39664145.455491334</v>
          </cell>
          <cell r="AC154">
            <v>1983207.2727745669</v>
          </cell>
          <cell r="AD154">
            <v>0</v>
          </cell>
          <cell r="AG154">
            <v>1983207.2727745669</v>
          </cell>
          <cell r="AH154">
            <v>165267.27273121392</v>
          </cell>
          <cell r="AI154">
            <v>34000</v>
          </cell>
          <cell r="AJ154">
            <v>0</v>
          </cell>
          <cell r="AO154">
            <v>5052675.3110838151</v>
          </cell>
          <cell r="AQ154">
            <v>3458993.7861271678</v>
          </cell>
          <cell r="AS154">
            <v>1593681.5249566473</v>
          </cell>
          <cell r="AU154" t="e">
            <v>#REF!</v>
          </cell>
        </row>
        <row r="155">
          <cell r="A155" t="str">
            <v>SMB-013-COST</v>
          </cell>
          <cell r="B155" t="str">
            <v>SURYADI</v>
          </cell>
          <cell r="C155" t="str">
            <v>PT. SIEMBA</v>
          </cell>
          <cell r="D155" t="str">
            <v>CLEANING CONTRUCTION</v>
          </cell>
          <cell r="E155">
            <v>1700000</v>
          </cell>
          <cell r="F155">
            <v>29</v>
          </cell>
          <cell r="O155">
            <v>99.5</v>
          </cell>
          <cell r="P155">
            <v>1700000</v>
          </cell>
          <cell r="Q155">
            <v>977745.66473988444</v>
          </cell>
          <cell r="R155">
            <v>1160000</v>
          </cell>
          <cell r="U155">
            <v>1681480.0809248565</v>
          </cell>
          <cell r="V155">
            <v>5519225.7456647409</v>
          </cell>
          <cell r="W155">
            <v>275961.28728323703</v>
          </cell>
          <cell r="X155">
            <v>5209264.4583815038</v>
          </cell>
          <cell r="Y155">
            <v>62511173.500578046</v>
          </cell>
          <cell r="Z155" t="str">
            <v>M-3</v>
          </cell>
          <cell r="AA155">
            <v>21120000</v>
          </cell>
          <cell r="AB155">
            <v>41391173.500578046</v>
          </cell>
          <cell r="AC155">
            <v>2069558.6750289025</v>
          </cell>
          <cell r="AD155">
            <v>0</v>
          </cell>
          <cell r="AG155">
            <v>2069558.6750289025</v>
          </cell>
          <cell r="AH155">
            <v>172463.2229190752</v>
          </cell>
          <cell r="AI155">
            <v>34000</v>
          </cell>
          <cell r="AJ155">
            <v>0</v>
          </cell>
          <cell r="AO155">
            <v>5312762.5227456661</v>
          </cell>
          <cell r="AQ155">
            <v>3711152.74566474</v>
          </cell>
          <cell r="AS155">
            <v>1601609.7770809261</v>
          </cell>
          <cell r="AU155" t="e">
            <v>#REF!</v>
          </cell>
        </row>
        <row r="156">
          <cell r="A156" t="str">
            <v>SMB-014-COST</v>
          </cell>
          <cell r="B156" t="str">
            <v>SUYATNO</v>
          </cell>
          <cell r="C156" t="str">
            <v>PT. SIEMBA</v>
          </cell>
          <cell r="D156" t="str">
            <v>CLEANING CONTRUCTION</v>
          </cell>
          <cell r="E156">
            <v>1700000</v>
          </cell>
          <cell r="F156">
            <v>29</v>
          </cell>
          <cell r="O156">
            <v>99.5</v>
          </cell>
          <cell r="P156">
            <v>1700000</v>
          </cell>
          <cell r="Q156">
            <v>977745.66473988444</v>
          </cell>
          <cell r="R156">
            <v>1160000</v>
          </cell>
          <cell r="U156">
            <v>1689803.6763005778</v>
          </cell>
          <cell r="V156">
            <v>5527549.3410404623</v>
          </cell>
          <cell r="W156">
            <v>276377.4670520231</v>
          </cell>
          <cell r="X156">
            <v>5217171.8739884393</v>
          </cell>
          <cell r="Y156">
            <v>62606062.487861276</v>
          </cell>
          <cell r="Z156" t="str">
            <v>M-2</v>
          </cell>
          <cell r="AA156">
            <v>19800000</v>
          </cell>
          <cell r="AB156">
            <v>42806062.487861276</v>
          </cell>
          <cell r="AC156">
            <v>2140303.1243930641</v>
          </cell>
          <cell r="AD156">
            <v>0</v>
          </cell>
          <cell r="AG156">
            <v>2140303.1243930641</v>
          </cell>
          <cell r="AH156">
            <v>178358.593699422</v>
          </cell>
          <cell r="AI156">
            <v>34000</v>
          </cell>
          <cell r="AJ156">
            <v>0</v>
          </cell>
          <cell r="AO156">
            <v>5315190.7473410405</v>
          </cell>
          <cell r="AQ156">
            <v>3705652.74566474</v>
          </cell>
          <cell r="AS156">
            <v>1609538.0016763005</v>
          </cell>
          <cell r="AU156" t="e">
            <v>#REF!</v>
          </cell>
        </row>
        <row r="157">
          <cell r="A157" t="str">
            <v>SMB-015-COST</v>
          </cell>
          <cell r="B157" t="str">
            <v>AULIA RAHMAN</v>
          </cell>
          <cell r="C157" t="str">
            <v>PT. SIEMBA</v>
          </cell>
          <cell r="D157" t="str">
            <v>CLEANING CONTRUCTION</v>
          </cell>
          <cell r="E157">
            <v>1700000</v>
          </cell>
          <cell r="F157">
            <v>29</v>
          </cell>
          <cell r="O157">
            <v>109</v>
          </cell>
          <cell r="P157">
            <v>1700000</v>
          </cell>
          <cell r="Q157">
            <v>1071098.2658959536</v>
          </cell>
          <cell r="R157">
            <v>1160000</v>
          </cell>
          <cell r="U157">
            <v>1663768.7186897891</v>
          </cell>
          <cell r="V157">
            <v>5594866.9845857425</v>
          </cell>
          <cell r="W157">
            <v>279743.34922928712</v>
          </cell>
          <cell r="X157">
            <v>5281123.6353564551</v>
          </cell>
          <cell r="Y157">
            <v>63373483.624277458</v>
          </cell>
          <cell r="Z157" t="str">
            <v>M-1</v>
          </cell>
          <cell r="AA157">
            <v>18480000</v>
          </cell>
          <cell r="AB157">
            <v>44893483.624277458</v>
          </cell>
          <cell r="AC157">
            <v>2244674.181213873</v>
          </cell>
          <cell r="AD157">
            <v>0</v>
          </cell>
          <cell r="AG157">
            <v>2244674.181213873</v>
          </cell>
          <cell r="AH157">
            <v>187056.18176782274</v>
          </cell>
          <cell r="AI157">
            <v>34000</v>
          </cell>
          <cell r="AJ157">
            <v>0</v>
          </cell>
          <cell r="AO157">
            <v>5373810.8028179193</v>
          </cell>
          <cell r="AQ157">
            <v>3789071.0982658956</v>
          </cell>
          <cell r="AS157">
            <v>1584739.7045520237</v>
          </cell>
          <cell r="AU157" t="e">
            <v>#REF!</v>
          </cell>
        </row>
        <row r="158">
          <cell r="A158" t="str">
            <v>SMB-016-COST</v>
          </cell>
          <cell r="B158" t="str">
            <v>SUCI LESTARI</v>
          </cell>
          <cell r="C158" t="str">
            <v>PT. SIEMBA</v>
          </cell>
          <cell r="D158" t="str">
            <v>OFFICE CLERK</v>
          </cell>
          <cell r="E158">
            <v>1700000</v>
          </cell>
          <cell r="F158">
            <v>29</v>
          </cell>
          <cell r="O158">
            <v>99.5</v>
          </cell>
          <cell r="P158">
            <v>1700000</v>
          </cell>
          <cell r="Q158">
            <v>977745.66473988444</v>
          </cell>
          <cell r="R158">
            <v>1160000</v>
          </cell>
          <cell r="U158">
            <v>1614959.7514450871</v>
          </cell>
          <cell r="V158">
            <v>5452705.4161849711</v>
          </cell>
          <cell r="W158">
            <v>272635.27080924856</v>
          </cell>
          <cell r="X158">
            <v>5146070.145375723</v>
          </cell>
          <cell r="Y158">
            <v>61752841.744508676</v>
          </cell>
          <cell r="Z158" t="str">
            <v>S-0</v>
          </cell>
          <cell r="AA158">
            <v>15840000</v>
          </cell>
          <cell r="AB158">
            <v>45912841.744508676</v>
          </cell>
          <cell r="AC158">
            <v>2295642.0872254339</v>
          </cell>
          <cell r="AD158">
            <v>0</v>
          </cell>
          <cell r="AG158">
            <v>2295642.0872254339</v>
          </cell>
          <cell r="AH158">
            <v>191303.50726878617</v>
          </cell>
          <cell r="AI158">
            <v>34000</v>
          </cell>
          <cell r="AJ158">
            <v>0</v>
          </cell>
          <cell r="AO158">
            <v>5227401.9089161847</v>
          </cell>
          <cell r="AQ158">
            <v>3689152.74566474</v>
          </cell>
          <cell r="AS158">
            <v>1538249.1632514447</v>
          </cell>
          <cell r="AU158" t="e">
            <v>#REF!</v>
          </cell>
        </row>
        <row r="159">
          <cell r="A159" t="str">
            <v>SMB-017-COST</v>
          </cell>
          <cell r="B159" t="str">
            <v>MULYADI</v>
          </cell>
          <cell r="C159" t="str">
            <v>PT. SIEMBA</v>
          </cell>
          <cell r="D159" t="str">
            <v>OFFICE BOY</v>
          </cell>
          <cell r="E159">
            <v>1700000</v>
          </cell>
          <cell r="F159">
            <v>27</v>
          </cell>
          <cell r="G159">
            <v>2</v>
          </cell>
          <cell r="O159">
            <v>96.5</v>
          </cell>
          <cell r="P159">
            <v>1700000</v>
          </cell>
          <cell r="Q159">
            <v>948265.89595375722</v>
          </cell>
          <cell r="R159">
            <v>1080000</v>
          </cell>
          <cell r="U159">
            <v>1598450.3680154141</v>
          </cell>
          <cell r="V159">
            <v>5326716.2639691718</v>
          </cell>
          <cell r="W159">
            <v>266335.81319845858</v>
          </cell>
          <cell r="X159">
            <v>5026380.4507707134</v>
          </cell>
          <cell r="Y159">
            <v>60316565.409248561</v>
          </cell>
          <cell r="Z159" t="str">
            <v>S-0</v>
          </cell>
          <cell r="AA159">
            <v>15840000</v>
          </cell>
          <cell r="AB159">
            <v>44476565.409248561</v>
          </cell>
          <cell r="AC159">
            <v>2223828.2704624282</v>
          </cell>
          <cell r="AD159">
            <v>0</v>
          </cell>
          <cell r="AG159">
            <v>2223828.2704624282</v>
          </cell>
          <cell r="AH159">
            <v>185319.02253853568</v>
          </cell>
          <cell r="AI159">
            <v>34000</v>
          </cell>
          <cell r="AJ159">
            <v>113333.33333333333</v>
          </cell>
          <cell r="AO159">
            <v>4994063.9080973035</v>
          </cell>
          <cell r="AQ159">
            <v>3471539.9325626204</v>
          </cell>
          <cell r="AS159">
            <v>1522523.9755346831</v>
          </cell>
          <cell r="AU159" t="e">
            <v>#REF!</v>
          </cell>
        </row>
        <row r="160">
          <cell r="A160" t="str">
            <v>SMB-018-COST</v>
          </cell>
          <cell r="B160" t="str">
            <v>DWI MARWANTO</v>
          </cell>
          <cell r="C160" t="str">
            <v>PT. SIEMBA</v>
          </cell>
          <cell r="D160" t="str">
            <v>DRIVER LV</v>
          </cell>
          <cell r="E160">
            <v>1700000</v>
          </cell>
          <cell r="F160">
            <v>23</v>
          </cell>
          <cell r="O160">
            <v>188.5</v>
          </cell>
          <cell r="P160">
            <v>1700000</v>
          </cell>
          <cell r="Q160">
            <v>1852312.1387283239</v>
          </cell>
          <cell r="R160">
            <v>920000</v>
          </cell>
          <cell r="U160">
            <v>1998405.1194605003</v>
          </cell>
          <cell r="V160">
            <v>6470717.2581888251</v>
          </cell>
          <cell r="W160">
            <v>323535.86290944129</v>
          </cell>
          <cell r="X160">
            <v>6113181.3952793842</v>
          </cell>
          <cell r="Y160">
            <v>73358176.743352607</v>
          </cell>
          <cell r="Z160" t="str">
            <v>M-1</v>
          </cell>
          <cell r="AA160">
            <v>18480000</v>
          </cell>
          <cell r="AB160">
            <v>54878176.743352607</v>
          </cell>
          <cell r="AC160">
            <v>2500000</v>
          </cell>
          <cell r="AD160">
            <v>731726.51150289096</v>
          </cell>
          <cell r="AG160">
            <v>3231726.5115028908</v>
          </cell>
          <cell r="AH160">
            <v>269310.54262524092</v>
          </cell>
          <cell r="AI160">
            <v>34000</v>
          </cell>
          <cell r="AJ160">
            <v>0</v>
          </cell>
          <cell r="AO160">
            <v>6167406.7155635841</v>
          </cell>
          <cell r="AQ160">
            <v>4304577.3121387288</v>
          </cell>
          <cell r="AS160">
            <v>1862829.4034248553</v>
          </cell>
          <cell r="AU160" t="e">
            <v>#REF!</v>
          </cell>
        </row>
        <row r="161">
          <cell r="A161" t="str">
            <v>SMB-019-COST</v>
          </cell>
          <cell r="B161" t="str">
            <v>ABDULLAH GAFUR</v>
          </cell>
          <cell r="C161" t="str">
            <v>PT. SIEMBA</v>
          </cell>
          <cell r="D161" t="str">
            <v>DRIVER LV</v>
          </cell>
          <cell r="E161">
            <v>1700000</v>
          </cell>
          <cell r="F161">
            <v>31</v>
          </cell>
          <cell r="O161">
            <v>473</v>
          </cell>
          <cell r="P161">
            <v>1700000</v>
          </cell>
          <cell r="Q161">
            <v>4647976.8786127167</v>
          </cell>
          <cell r="R161">
            <v>1240000</v>
          </cell>
          <cell r="U161">
            <v>2063768.8612716775</v>
          </cell>
          <cell r="V161">
            <v>9651745.7398843952</v>
          </cell>
          <cell r="W161">
            <v>482587.28699421976</v>
          </cell>
          <cell r="X161">
            <v>9135158.4528901763</v>
          </cell>
          <cell r="Y161">
            <v>109621901.43468212</v>
          </cell>
          <cell r="Z161" t="str">
            <v>M-1</v>
          </cell>
          <cell r="AA161">
            <v>18480000</v>
          </cell>
          <cell r="AB161">
            <v>91141901.434682116</v>
          </cell>
          <cell r="AC161">
            <v>2500000</v>
          </cell>
          <cell r="AD161">
            <v>6171285.2152023176</v>
          </cell>
          <cell r="AG161">
            <v>8671285.2152023166</v>
          </cell>
          <cell r="AH161">
            <v>722607.10126685968</v>
          </cell>
          <cell r="AI161">
            <v>34000</v>
          </cell>
          <cell r="AJ161">
            <v>0</v>
          </cell>
          <cell r="AO161">
            <v>8895138.6386175361</v>
          </cell>
          <cell r="AQ161">
            <v>7125456.8400770715</v>
          </cell>
          <cell r="AS161">
            <v>1769681.7985404646</v>
          </cell>
          <cell r="AU161" t="e">
            <v>#REF!</v>
          </cell>
        </row>
        <row r="162">
          <cell r="A162" t="str">
            <v>SMB-020-COST</v>
          </cell>
          <cell r="B162" t="str">
            <v>R GURUH ASMORO</v>
          </cell>
          <cell r="C162" t="str">
            <v>PT. SIEMBA</v>
          </cell>
          <cell r="D162" t="str">
            <v>LEADER (SURVEOR)</v>
          </cell>
          <cell r="E162">
            <v>4450000</v>
          </cell>
          <cell r="F162">
            <v>27</v>
          </cell>
          <cell r="P162">
            <v>4450000</v>
          </cell>
          <cell r="Q162">
            <v>0</v>
          </cell>
          <cell r="R162">
            <v>1080000</v>
          </cell>
          <cell r="U162">
            <v>88000.240173410159</v>
          </cell>
          <cell r="V162">
            <v>5618000.2401734106</v>
          </cell>
          <cell r="W162">
            <v>280900.01200867054</v>
          </cell>
          <cell r="X162">
            <v>5248100.2281647399</v>
          </cell>
          <cell r="Y162">
            <v>62977202.737976879</v>
          </cell>
          <cell r="Z162" t="str">
            <v>M-2</v>
          </cell>
          <cell r="AA162">
            <v>19800000</v>
          </cell>
          <cell r="AB162">
            <v>43177202.737976879</v>
          </cell>
          <cell r="AC162">
            <v>2158860.136898844</v>
          </cell>
          <cell r="AD162">
            <v>0</v>
          </cell>
          <cell r="AG162">
            <v>2158860.136898844</v>
          </cell>
          <cell r="AH162">
            <v>179905.01140823701</v>
          </cell>
          <cell r="AI162">
            <v>89000</v>
          </cell>
          <cell r="AJ162">
            <v>0</v>
          </cell>
          <cell r="AO162">
            <v>5349095.2287651738</v>
          </cell>
          <cell r="AQ162">
            <v>5265275</v>
          </cell>
          <cell r="AS162">
            <v>83820.228765173815</v>
          </cell>
          <cell r="AU162" t="e">
            <v>#REF!</v>
          </cell>
        </row>
        <row r="163">
          <cell r="A163" t="str">
            <v>SMB-021-COST</v>
          </cell>
          <cell r="B163" t="str">
            <v>FAJRI SIDIQ</v>
          </cell>
          <cell r="C163" t="str">
            <v>PT. SIEMBA</v>
          </cell>
          <cell r="D163" t="str">
            <v>A. LEADER (SURVEOR)</v>
          </cell>
          <cell r="E163">
            <v>1700000</v>
          </cell>
          <cell r="F163">
            <v>29</v>
          </cell>
          <cell r="O163">
            <v>118.5</v>
          </cell>
          <cell r="P163">
            <v>1700000</v>
          </cell>
          <cell r="Q163">
            <v>1164450.8670520231</v>
          </cell>
          <cell r="R163">
            <v>1160000</v>
          </cell>
          <cell r="U163">
            <v>98704.724724470056</v>
          </cell>
          <cell r="V163">
            <v>4123155.5917764935</v>
          </cell>
          <cell r="W163">
            <v>206157.77958882469</v>
          </cell>
          <cell r="X163">
            <v>3882997.8121876689</v>
          </cell>
          <cell r="Y163">
            <v>46595973.74625203</v>
          </cell>
          <cell r="Z163" t="str">
            <v>S-0</v>
          </cell>
          <cell r="AA163">
            <v>15840000</v>
          </cell>
          <cell r="AB163">
            <v>30755973.74625203</v>
          </cell>
          <cell r="AC163">
            <v>1537798.6873126016</v>
          </cell>
          <cell r="AD163">
            <v>0</v>
          </cell>
          <cell r="AG163">
            <v>1537798.6873126016</v>
          </cell>
          <cell r="AH163">
            <v>128149.89060938347</v>
          </cell>
          <cell r="AI163">
            <v>34000</v>
          </cell>
          <cell r="AJ163">
            <v>0</v>
          </cell>
          <cell r="AO163">
            <v>3961005.7011671099</v>
          </cell>
          <cell r="AQ163">
            <v>3866989.4508670522</v>
          </cell>
          <cell r="AS163">
            <v>94016.250300057698</v>
          </cell>
          <cell r="AU163" t="e">
            <v>#REF!</v>
          </cell>
        </row>
        <row r="165">
          <cell r="F165">
            <v>573</v>
          </cell>
          <cell r="G165">
            <v>6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2957</v>
          </cell>
          <cell r="P165">
            <v>38500000</v>
          </cell>
          <cell r="Q165">
            <v>29120953.757225435</v>
          </cell>
          <cell r="R165">
            <v>22920000</v>
          </cell>
          <cell r="S165">
            <v>0</v>
          </cell>
          <cell r="T165">
            <v>0</v>
          </cell>
          <cell r="U165">
            <v>31758751.895533729</v>
          </cell>
          <cell r="V165">
            <v>122299705.65275916</v>
          </cell>
          <cell r="W165">
            <v>6114985.2826379584</v>
          </cell>
          <cell r="X165">
            <v>115414720.37012121</v>
          </cell>
          <cell r="Y165">
            <v>1384976644.4414544</v>
          </cell>
          <cell r="Z165">
            <v>0</v>
          </cell>
          <cell r="AA165">
            <v>373560000</v>
          </cell>
          <cell r="AB165">
            <v>1011416644.4414546</v>
          </cell>
          <cell r="AC165">
            <v>46637617.744442672</v>
          </cell>
          <cell r="AD165">
            <v>11799643.432890188</v>
          </cell>
          <cell r="AE165">
            <v>0</v>
          </cell>
          <cell r="AF165">
            <v>0</v>
          </cell>
          <cell r="AG165">
            <v>58437261.177332856</v>
          </cell>
          <cell r="AH165">
            <v>4869771.7647777377</v>
          </cell>
          <cell r="AI165">
            <v>770000</v>
          </cell>
          <cell r="AO165">
            <v>116659933.88798143</v>
          </cell>
          <cell r="AQ165">
            <v>29478345</v>
          </cell>
        </row>
        <row r="167">
          <cell r="A167" t="str">
            <v>SECURITY SIMS</v>
          </cell>
          <cell r="AO167">
            <v>0</v>
          </cell>
          <cell r="AQ167">
            <v>0</v>
          </cell>
        </row>
        <row r="168">
          <cell r="A168" t="str">
            <v>SMB-001-STP-SIMS</v>
          </cell>
          <cell r="B168" t="str">
            <v>MARZUKI</v>
          </cell>
          <cell r="C168" t="str">
            <v>PT. SIEMBA</v>
          </cell>
          <cell r="D168" t="str">
            <v>SECURITY SIMS</v>
          </cell>
          <cell r="E168">
            <v>1670000</v>
          </cell>
          <cell r="F168">
            <v>20</v>
          </cell>
          <cell r="P168">
            <v>1670000</v>
          </cell>
          <cell r="Q168">
            <v>0</v>
          </cell>
          <cell r="R168">
            <v>527000</v>
          </cell>
          <cell r="S168">
            <v>200000</v>
          </cell>
          <cell r="V168">
            <v>2397000</v>
          </cell>
          <cell r="W168">
            <v>119850</v>
          </cell>
          <cell r="X168">
            <v>2243750</v>
          </cell>
          <cell r="Y168">
            <v>26925000</v>
          </cell>
          <cell r="Z168" t="str">
            <v>M-0</v>
          </cell>
          <cell r="AA168">
            <v>17160000</v>
          </cell>
          <cell r="AB168">
            <v>9765000</v>
          </cell>
          <cell r="AC168">
            <v>488250</v>
          </cell>
          <cell r="AD168">
            <v>0</v>
          </cell>
          <cell r="AG168">
            <v>488250</v>
          </cell>
          <cell r="AH168">
            <v>40687.5</v>
          </cell>
          <cell r="AI168">
            <v>33400</v>
          </cell>
          <cell r="AJ168">
            <v>0</v>
          </cell>
          <cell r="AO168">
            <v>2322912.5</v>
          </cell>
          <cell r="AQ168">
            <v>2322912.5</v>
          </cell>
        </row>
        <row r="169">
          <cell r="A169" t="str">
            <v>SMB-002-STP-SIMS</v>
          </cell>
          <cell r="B169" t="str">
            <v>IRWAN S</v>
          </cell>
          <cell r="C169" t="str">
            <v>PT. SIEMBA</v>
          </cell>
          <cell r="D169" t="str">
            <v>SECURITY SIMS</v>
          </cell>
          <cell r="E169">
            <v>1670000</v>
          </cell>
          <cell r="F169">
            <v>20</v>
          </cell>
          <cell r="P169">
            <v>1670000</v>
          </cell>
          <cell r="Q169">
            <v>0</v>
          </cell>
          <cell r="R169">
            <v>527000</v>
          </cell>
          <cell r="S169">
            <v>200000</v>
          </cell>
          <cell r="V169">
            <v>2397000</v>
          </cell>
          <cell r="W169">
            <v>119850</v>
          </cell>
          <cell r="X169">
            <v>2243750</v>
          </cell>
          <cell r="Y169">
            <v>26925000</v>
          </cell>
          <cell r="Z169" t="str">
            <v>M-1</v>
          </cell>
          <cell r="AA169">
            <v>18480000</v>
          </cell>
          <cell r="AB169">
            <v>8445000</v>
          </cell>
          <cell r="AC169">
            <v>422250</v>
          </cell>
          <cell r="AD169">
            <v>0</v>
          </cell>
          <cell r="AG169">
            <v>422250</v>
          </cell>
          <cell r="AH169">
            <v>35187.5</v>
          </cell>
          <cell r="AI169">
            <v>33400</v>
          </cell>
          <cell r="AJ169">
            <v>0</v>
          </cell>
          <cell r="AO169">
            <v>2328412.5</v>
          </cell>
          <cell r="AQ169">
            <v>2328412.5</v>
          </cell>
        </row>
        <row r="170">
          <cell r="A170" t="str">
            <v>SMB-003-STP-SIMS</v>
          </cell>
          <cell r="B170" t="str">
            <v>HERAMSYAH</v>
          </cell>
          <cell r="C170" t="str">
            <v>PT. SIEMBA</v>
          </cell>
          <cell r="D170" t="str">
            <v>SECURITY SIMS</v>
          </cell>
          <cell r="E170">
            <v>1670000</v>
          </cell>
          <cell r="F170">
            <v>20</v>
          </cell>
          <cell r="P170">
            <v>1670000</v>
          </cell>
          <cell r="Q170">
            <v>0</v>
          </cell>
          <cell r="R170">
            <v>527000</v>
          </cell>
          <cell r="S170">
            <v>200000</v>
          </cell>
          <cell r="V170">
            <v>2397000</v>
          </cell>
          <cell r="W170">
            <v>119850</v>
          </cell>
          <cell r="X170">
            <v>2243750</v>
          </cell>
          <cell r="Y170">
            <v>26925000</v>
          </cell>
          <cell r="Z170" t="str">
            <v>S-0</v>
          </cell>
          <cell r="AA170">
            <v>15840000</v>
          </cell>
          <cell r="AB170">
            <v>11085000</v>
          </cell>
          <cell r="AC170">
            <v>554250</v>
          </cell>
          <cell r="AD170">
            <v>0</v>
          </cell>
          <cell r="AG170">
            <v>554250</v>
          </cell>
          <cell r="AH170">
            <v>46187.5</v>
          </cell>
          <cell r="AI170">
            <v>33400</v>
          </cell>
          <cell r="AJ170">
            <v>0</v>
          </cell>
          <cell r="AO170">
            <v>2317412.5</v>
          </cell>
          <cell r="AQ170">
            <v>2317412.5</v>
          </cell>
        </row>
        <row r="171">
          <cell r="A171" t="str">
            <v>SMB-004-STP-SIMS</v>
          </cell>
          <cell r="B171" t="str">
            <v>JUMARDIN</v>
          </cell>
          <cell r="C171" t="str">
            <v>PT. SIEMBA</v>
          </cell>
          <cell r="D171" t="str">
            <v>SECURITY SIMS</v>
          </cell>
          <cell r="E171">
            <v>1670000</v>
          </cell>
          <cell r="F171">
            <v>20</v>
          </cell>
          <cell r="P171">
            <v>1670000</v>
          </cell>
          <cell r="Q171">
            <v>0</v>
          </cell>
          <cell r="R171">
            <v>527000</v>
          </cell>
          <cell r="S171">
            <v>200000</v>
          </cell>
          <cell r="V171">
            <v>2397000</v>
          </cell>
          <cell r="W171">
            <v>119850</v>
          </cell>
          <cell r="X171">
            <v>2243750</v>
          </cell>
          <cell r="Y171">
            <v>26925000</v>
          </cell>
          <cell r="Z171" t="str">
            <v>M-0</v>
          </cell>
          <cell r="AA171">
            <v>17160000</v>
          </cell>
          <cell r="AB171">
            <v>9765000</v>
          </cell>
          <cell r="AC171">
            <v>488250</v>
          </cell>
          <cell r="AD171">
            <v>0</v>
          </cell>
          <cell r="AG171">
            <v>488250</v>
          </cell>
          <cell r="AH171">
            <v>40687.5</v>
          </cell>
          <cell r="AI171">
            <v>33400</v>
          </cell>
          <cell r="AJ171">
            <v>0</v>
          </cell>
          <cell r="AO171">
            <v>2322912.5</v>
          </cell>
          <cell r="AQ171">
            <v>2322912.5</v>
          </cell>
        </row>
        <row r="172">
          <cell r="A172" t="str">
            <v>SMB-005-STP-SIMS</v>
          </cell>
          <cell r="B172" t="str">
            <v>KHARISMA DINUR WARDANI</v>
          </cell>
          <cell r="C172" t="str">
            <v>PT. SIEMBA</v>
          </cell>
          <cell r="D172" t="str">
            <v>SECURITY SIMS</v>
          </cell>
          <cell r="E172">
            <v>1670000</v>
          </cell>
          <cell r="F172">
            <v>20</v>
          </cell>
          <cell r="P172">
            <v>1670000</v>
          </cell>
          <cell r="Q172">
            <v>0</v>
          </cell>
          <cell r="R172">
            <v>527000</v>
          </cell>
          <cell r="S172">
            <v>200000</v>
          </cell>
          <cell r="V172">
            <v>2397000</v>
          </cell>
          <cell r="W172">
            <v>119850</v>
          </cell>
          <cell r="X172">
            <v>2243750</v>
          </cell>
          <cell r="Y172">
            <v>26925000</v>
          </cell>
          <cell r="Z172" t="str">
            <v>S-0</v>
          </cell>
          <cell r="AA172">
            <v>15840000</v>
          </cell>
          <cell r="AB172">
            <v>11085000</v>
          </cell>
          <cell r="AC172">
            <v>554250</v>
          </cell>
          <cell r="AD172">
            <v>0</v>
          </cell>
          <cell r="AG172">
            <v>554250</v>
          </cell>
          <cell r="AH172">
            <v>46187.5</v>
          </cell>
          <cell r="AI172">
            <v>33400</v>
          </cell>
          <cell r="AJ172">
            <v>0</v>
          </cell>
          <cell r="AO172">
            <v>2317412.5</v>
          </cell>
          <cell r="AQ172">
            <v>2317412.5</v>
          </cell>
        </row>
        <row r="173">
          <cell r="A173" t="str">
            <v>SMB-006-STP-SIMS</v>
          </cell>
          <cell r="B173" t="str">
            <v>DEDY FIRDAUS</v>
          </cell>
          <cell r="C173" t="str">
            <v>PT. SIEMBA</v>
          </cell>
          <cell r="D173" t="str">
            <v>SECURITY SIMS</v>
          </cell>
          <cell r="E173">
            <v>1670000</v>
          </cell>
          <cell r="F173">
            <v>20</v>
          </cell>
          <cell r="P173">
            <v>1670000</v>
          </cell>
          <cell r="Q173">
            <v>0</v>
          </cell>
          <cell r="R173">
            <v>527000</v>
          </cell>
          <cell r="S173">
            <v>200000</v>
          </cell>
          <cell r="V173">
            <v>2397000</v>
          </cell>
          <cell r="W173">
            <v>119850</v>
          </cell>
          <cell r="X173">
            <v>2243750</v>
          </cell>
          <cell r="Y173">
            <v>26925000</v>
          </cell>
          <cell r="Z173" t="str">
            <v>M-1</v>
          </cell>
          <cell r="AA173">
            <v>18480000</v>
          </cell>
          <cell r="AB173">
            <v>8445000</v>
          </cell>
          <cell r="AC173">
            <v>422250</v>
          </cell>
          <cell r="AD173">
            <v>0</v>
          </cell>
          <cell r="AG173">
            <v>422250</v>
          </cell>
          <cell r="AH173">
            <v>35187.5</v>
          </cell>
          <cell r="AI173">
            <v>33400</v>
          </cell>
          <cell r="AJ173">
            <v>0</v>
          </cell>
          <cell r="AO173">
            <v>2328412.5</v>
          </cell>
          <cell r="AQ173">
            <v>2328412.5</v>
          </cell>
        </row>
        <row r="174">
          <cell r="A174" t="str">
            <v>SMB-007-STP-SIMS</v>
          </cell>
          <cell r="B174" t="str">
            <v>M. NURUL ARIFIIN</v>
          </cell>
          <cell r="C174" t="str">
            <v>PT. SIEMBA</v>
          </cell>
          <cell r="D174" t="str">
            <v>SECURITY SIMS</v>
          </cell>
          <cell r="E174">
            <v>1670000</v>
          </cell>
          <cell r="F174">
            <v>20</v>
          </cell>
          <cell r="P174">
            <v>1670000</v>
          </cell>
          <cell r="Q174">
            <v>0</v>
          </cell>
          <cell r="R174">
            <v>527000</v>
          </cell>
          <cell r="S174">
            <v>200000</v>
          </cell>
          <cell r="V174">
            <v>2397000</v>
          </cell>
          <cell r="W174">
            <v>119850</v>
          </cell>
          <cell r="X174">
            <v>2243750</v>
          </cell>
          <cell r="Y174">
            <v>26925000</v>
          </cell>
          <cell r="Z174" t="str">
            <v>M-1</v>
          </cell>
          <cell r="AA174">
            <v>18480000</v>
          </cell>
          <cell r="AB174">
            <v>8445000</v>
          </cell>
          <cell r="AC174">
            <v>422250</v>
          </cell>
          <cell r="AD174">
            <v>0</v>
          </cell>
          <cell r="AG174">
            <v>422250</v>
          </cell>
          <cell r="AH174">
            <v>35187.5</v>
          </cell>
          <cell r="AI174">
            <v>33400</v>
          </cell>
          <cell r="AJ174">
            <v>0</v>
          </cell>
          <cell r="AO174">
            <v>2328412.5</v>
          </cell>
          <cell r="AQ174">
            <v>2328412.5</v>
          </cell>
        </row>
        <row r="175">
          <cell r="A175" t="str">
            <v>SMB-008-STP-SIMS</v>
          </cell>
          <cell r="B175" t="str">
            <v>SYAMSUL HADI</v>
          </cell>
          <cell r="C175" t="str">
            <v>PT. SIEMBA</v>
          </cell>
          <cell r="D175" t="str">
            <v>SECURITY SIMS</v>
          </cell>
          <cell r="E175">
            <v>1670000</v>
          </cell>
          <cell r="F175">
            <v>20</v>
          </cell>
          <cell r="P175">
            <v>1670000</v>
          </cell>
          <cell r="Q175">
            <v>0</v>
          </cell>
          <cell r="R175">
            <v>527000</v>
          </cell>
          <cell r="S175">
            <v>200000</v>
          </cell>
          <cell r="V175">
            <v>2397000</v>
          </cell>
          <cell r="W175">
            <v>119850</v>
          </cell>
          <cell r="X175">
            <v>2243750</v>
          </cell>
          <cell r="Y175">
            <v>26925000</v>
          </cell>
          <cell r="Z175" t="str">
            <v>M-1</v>
          </cell>
          <cell r="AA175">
            <v>18480000</v>
          </cell>
          <cell r="AB175">
            <v>8445000</v>
          </cell>
          <cell r="AC175">
            <v>422250</v>
          </cell>
          <cell r="AD175">
            <v>0</v>
          </cell>
          <cell r="AG175">
            <v>422250</v>
          </cell>
          <cell r="AH175">
            <v>35187.5</v>
          </cell>
          <cell r="AI175">
            <v>33400</v>
          </cell>
          <cell r="AJ175">
            <v>0</v>
          </cell>
          <cell r="AO175">
            <v>2328412.5</v>
          </cell>
          <cell r="AQ175">
            <v>2328412.5</v>
          </cell>
        </row>
        <row r="176">
          <cell r="A176" t="str">
            <v>SMB-009-STP-SIMS</v>
          </cell>
          <cell r="B176" t="str">
            <v>AMIRUDDIN</v>
          </cell>
          <cell r="C176" t="str">
            <v>PT. SIEMBA</v>
          </cell>
          <cell r="D176" t="str">
            <v>SECURITY SIMS</v>
          </cell>
          <cell r="E176">
            <v>1670000</v>
          </cell>
          <cell r="F176">
            <v>20</v>
          </cell>
          <cell r="P176">
            <v>1670000</v>
          </cell>
          <cell r="Q176">
            <v>0</v>
          </cell>
          <cell r="R176">
            <v>527000</v>
          </cell>
          <cell r="S176">
            <v>200000</v>
          </cell>
          <cell r="V176">
            <v>2397000</v>
          </cell>
          <cell r="W176">
            <v>119850</v>
          </cell>
          <cell r="X176">
            <v>2243750</v>
          </cell>
          <cell r="Y176">
            <v>26925000</v>
          </cell>
          <cell r="Z176" t="str">
            <v>M-2</v>
          </cell>
          <cell r="AA176">
            <v>19800000</v>
          </cell>
          <cell r="AB176">
            <v>7125000</v>
          </cell>
          <cell r="AC176">
            <v>356250</v>
          </cell>
          <cell r="AD176">
            <v>0</v>
          </cell>
          <cell r="AG176">
            <v>356250</v>
          </cell>
          <cell r="AH176">
            <v>29687.5</v>
          </cell>
          <cell r="AI176">
            <v>33400</v>
          </cell>
          <cell r="AJ176">
            <v>0</v>
          </cell>
          <cell r="AO176">
            <v>2333912.5</v>
          </cell>
          <cell r="AQ176">
            <v>2333912.5</v>
          </cell>
        </row>
        <row r="177">
          <cell r="A177" t="str">
            <v>SMB-010-STP-SIMS</v>
          </cell>
          <cell r="B177" t="str">
            <v>IBRAHIM EKO CHANDRA</v>
          </cell>
          <cell r="C177" t="str">
            <v>PT. SIEMBA</v>
          </cell>
          <cell r="D177" t="str">
            <v>SECURITY SIMS</v>
          </cell>
          <cell r="E177">
            <v>1670000</v>
          </cell>
          <cell r="F177">
            <v>20</v>
          </cell>
          <cell r="P177">
            <v>1670000</v>
          </cell>
          <cell r="Q177">
            <v>0</v>
          </cell>
          <cell r="R177">
            <v>527000</v>
          </cell>
          <cell r="S177">
            <v>200000</v>
          </cell>
          <cell r="V177">
            <v>2397000</v>
          </cell>
          <cell r="W177">
            <v>119850</v>
          </cell>
          <cell r="X177">
            <v>2243750</v>
          </cell>
          <cell r="Y177">
            <v>26925000</v>
          </cell>
          <cell r="Z177" t="str">
            <v>S-0</v>
          </cell>
          <cell r="AA177">
            <v>15840000</v>
          </cell>
          <cell r="AB177">
            <v>11085000</v>
          </cell>
          <cell r="AC177">
            <v>554250</v>
          </cell>
          <cell r="AD177">
            <v>0</v>
          </cell>
          <cell r="AG177">
            <v>554250</v>
          </cell>
          <cell r="AH177">
            <v>46187.5</v>
          </cell>
          <cell r="AI177">
            <v>33400</v>
          </cell>
          <cell r="AJ177">
            <v>0</v>
          </cell>
          <cell r="AO177">
            <v>2317412.5</v>
          </cell>
          <cell r="AQ177">
            <v>2317412.5</v>
          </cell>
        </row>
        <row r="178">
          <cell r="A178" t="str">
            <v>SMB-011-STP-SIMS</v>
          </cell>
          <cell r="B178" t="str">
            <v>WAWAN SETIAWAN</v>
          </cell>
          <cell r="C178" t="str">
            <v>PT. SIEMBA</v>
          </cell>
          <cell r="D178" t="str">
            <v>SECURITY SIMS</v>
          </cell>
          <cell r="E178">
            <v>1670000</v>
          </cell>
          <cell r="F178">
            <v>20</v>
          </cell>
          <cell r="P178">
            <v>1670000</v>
          </cell>
          <cell r="Q178">
            <v>0</v>
          </cell>
          <cell r="R178">
            <v>527000</v>
          </cell>
          <cell r="S178">
            <v>200000</v>
          </cell>
          <cell r="V178">
            <v>2397000</v>
          </cell>
          <cell r="W178">
            <v>119850</v>
          </cell>
          <cell r="X178">
            <v>2243750</v>
          </cell>
          <cell r="Y178">
            <v>26925000</v>
          </cell>
          <cell r="Z178" t="str">
            <v>M-1</v>
          </cell>
          <cell r="AA178">
            <v>18480000</v>
          </cell>
          <cell r="AB178">
            <v>8445000</v>
          </cell>
          <cell r="AC178">
            <v>422250</v>
          </cell>
          <cell r="AD178">
            <v>0</v>
          </cell>
          <cell r="AG178">
            <v>422250</v>
          </cell>
          <cell r="AH178">
            <v>35187.5</v>
          </cell>
          <cell r="AI178">
            <v>33400</v>
          </cell>
          <cell r="AJ178">
            <v>0</v>
          </cell>
          <cell r="AO178">
            <v>2328412.5</v>
          </cell>
          <cell r="AQ178">
            <v>2328412.5</v>
          </cell>
        </row>
        <row r="179">
          <cell r="A179" t="str">
            <v>SMB-012-STP-SIMS</v>
          </cell>
          <cell r="B179" t="str">
            <v>AHMAD SYARWANI</v>
          </cell>
          <cell r="C179" t="str">
            <v>PT. SIEMBA</v>
          </cell>
          <cell r="D179" t="str">
            <v>SECURITY SIMS</v>
          </cell>
          <cell r="E179">
            <v>1670000</v>
          </cell>
          <cell r="F179">
            <v>20</v>
          </cell>
          <cell r="P179">
            <v>1670000</v>
          </cell>
          <cell r="Q179">
            <v>0</v>
          </cell>
          <cell r="R179">
            <v>527000</v>
          </cell>
          <cell r="S179">
            <v>200000</v>
          </cell>
          <cell r="V179">
            <v>2397000</v>
          </cell>
          <cell r="W179">
            <v>119850</v>
          </cell>
          <cell r="X179">
            <v>2243750</v>
          </cell>
          <cell r="Y179">
            <v>26925000</v>
          </cell>
          <cell r="Z179" t="str">
            <v>S-0</v>
          </cell>
          <cell r="AA179">
            <v>15840000</v>
          </cell>
          <cell r="AB179">
            <v>11085000</v>
          </cell>
          <cell r="AC179">
            <v>554250</v>
          </cell>
          <cell r="AD179">
            <v>0</v>
          </cell>
          <cell r="AG179">
            <v>554250</v>
          </cell>
          <cell r="AH179">
            <v>46187.5</v>
          </cell>
          <cell r="AI179">
            <v>33400</v>
          </cell>
          <cell r="AJ179">
            <v>0</v>
          </cell>
          <cell r="AO179">
            <v>2317412.5</v>
          </cell>
          <cell r="AQ179">
            <v>2317412.5</v>
          </cell>
        </row>
        <row r="180">
          <cell r="A180" t="str">
            <v>SMB-013-STP-SIMS</v>
          </cell>
          <cell r="B180" t="str">
            <v>DEDI IRAWAN</v>
          </cell>
          <cell r="C180" t="str">
            <v>PT. SIEMBA</v>
          </cell>
          <cell r="D180" t="str">
            <v>SECURITY SIMS</v>
          </cell>
          <cell r="E180">
            <v>1670000</v>
          </cell>
          <cell r="F180">
            <v>20</v>
          </cell>
          <cell r="P180">
            <v>1670000</v>
          </cell>
          <cell r="Q180">
            <v>0</v>
          </cell>
          <cell r="R180">
            <v>527000</v>
          </cell>
          <cell r="S180">
            <v>200000</v>
          </cell>
          <cell r="V180">
            <v>2397000</v>
          </cell>
          <cell r="W180">
            <v>119850</v>
          </cell>
          <cell r="X180">
            <v>2243750</v>
          </cell>
          <cell r="Y180">
            <v>26925000</v>
          </cell>
          <cell r="Z180" t="str">
            <v>S-0</v>
          </cell>
          <cell r="AA180">
            <v>15840000</v>
          </cell>
          <cell r="AB180">
            <v>11085000</v>
          </cell>
          <cell r="AC180">
            <v>554250</v>
          </cell>
          <cell r="AD180">
            <v>0</v>
          </cell>
          <cell r="AG180">
            <v>554250</v>
          </cell>
          <cell r="AH180">
            <v>46187.5</v>
          </cell>
          <cell r="AI180">
            <v>33400</v>
          </cell>
          <cell r="AJ180">
            <v>0</v>
          </cell>
          <cell r="AO180">
            <v>2317412.5</v>
          </cell>
          <cell r="AQ180">
            <v>2317412.5</v>
          </cell>
        </row>
        <row r="181">
          <cell r="A181" t="str">
            <v>SMB-014-STP-SIMS</v>
          </cell>
          <cell r="B181" t="str">
            <v>JUNAIDI</v>
          </cell>
          <cell r="C181" t="str">
            <v>PT. SIEMBA</v>
          </cell>
          <cell r="D181" t="str">
            <v>SECURITY SIMS</v>
          </cell>
          <cell r="E181">
            <v>1670000</v>
          </cell>
          <cell r="F181">
            <v>20</v>
          </cell>
          <cell r="P181">
            <v>1670000</v>
          </cell>
          <cell r="Q181">
            <v>0</v>
          </cell>
          <cell r="R181">
            <v>527000</v>
          </cell>
          <cell r="S181">
            <v>200000</v>
          </cell>
          <cell r="V181">
            <v>2397000</v>
          </cell>
          <cell r="W181">
            <v>119850</v>
          </cell>
          <cell r="X181">
            <v>2243750</v>
          </cell>
          <cell r="Y181">
            <v>26925000</v>
          </cell>
          <cell r="Z181" t="str">
            <v>S-0</v>
          </cell>
          <cell r="AA181">
            <v>15840000</v>
          </cell>
          <cell r="AB181">
            <v>11085000</v>
          </cell>
          <cell r="AC181">
            <v>554250</v>
          </cell>
          <cell r="AD181">
            <v>0</v>
          </cell>
          <cell r="AG181">
            <v>554250</v>
          </cell>
          <cell r="AH181">
            <v>46187.5</v>
          </cell>
          <cell r="AI181">
            <v>33400</v>
          </cell>
          <cell r="AJ181">
            <v>0</v>
          </cell>
          <cell r="AO181">
            <v>2317412.5</v>
          </cell>
          <cell r="AQ181">
            <v>2317412.5</v>
          </cell>
        </row>
        <row r="182">
          <cell r="A182" t="str">
            <v>SMB-015-STP-SIMS</v>
          </cell>
          <cell r="B182" t="str">
            <v>HERMANSYAH</v>
          </cell>
          <cell r="C182" t="str">
            <v>PT. SIEMBA</v>
          </cell>
          <cell r="D182" t="str">
            <v>SECURITY SIMS</v>
          </cell>
          <cell r="E182">
            <v>1670000</v>
          </cell>
          <cell r="F182">
            <v>20</v>
          </cell>
          <cell r="P182">
            <v>1670000</v>
          </cell>
          <cell r="Q182">
            <v>0</v>
          </cell>
          <cell r="R182">
            <v>527000</v>
          </cell>
          <cell r="S182">
            <v>200000</v>
          </cell>
          <cell r="V182">
            <v>2397000</v>
          </cell>
          <cell r="W182">
            <v>119850</v>
          </cell>
          <cell r="X182">
            <v>2243750</v>
          </cell>
          <cell r="Y182">
            <v>26925000</v>
          </cell>
          <cell r="Z182" t="str">
            <v>S-0</v>
          </cell>
          <cell r="AA182">
            <v>15840000</v>
          </cell>
          <cell r="AB182">
            <v>11085000</v>
          </cell>
          <cell r="AC182">
            <v>554250</v>
          </cell>
          <cell r="AD182">
            <v>0</v>
          </cell>
          <cell r="AG182">
            <v>554250</v>
          </cell>
          <cell r="AH182">
            <v>46187.5</v>
          </cell>
          <cell r="AI182">
            <v>33400</v>
          </cell>
          <cell r="AJ182">
            <v>0</v>
          </cell>
          <cell r="AO182">
            <v>2317412.5</v>
          </cell>
          <cell r="AQ182">
            <v>2317412.5</v>
          </cell>
        </row>
        <row r="183">
          <cell r="A183" t="str">
            <v>SMB-016-STP-SIMS</v>
          </cell>
          <cell r="B183" t="str">
            <v>SYAIFUL ANWAR</v>
          </cell>
          <cell r="C183" t="str">
            <v>PT. SIEMBA</v>
          </cell>
          <cell r="D183" t="str">
            <v>SECURITY SIMS</v>
          </cell>
          <cell r="E183">
            <v>1670000</v>
          </cell>
          <cell r="F183">
            <v>20</v>
          </cell>
          <cell r="P183">
            <v>1670000</v>
          </cell>
          <cell r="Q183">
            <v>0</v>
          </cell>
          <cell r="R183">
            <v>527000</v>
          </cell>
          <cell r="S183">
            <v>200000</v>
          </cell>
          <cell r="V183">
            <v>2397000</v>
          </cell>
          <cell r="W183">
            <v>119850</v>
          </cell>
          <cell r="X183">
            <v>2243750</v>
          </cell>
          <cell r="Y183">
            <v>26925000</v>
          </cell>
          <cell r="Z183" t="str">
            <v>S-0</v>
          </cell>
          <cell r="AA183">
            <v>15840000</v>
          </cell>
          <cell r="AB183">
            <v>11085000</v>
          </cell>
          <cell r="AC183">
            <v>554250</v>
          </cell>
          <cell r="AD183">
            <v>0</v>
          </cell>
          <cell r="AG183">
            <v>554250</v>
          </cell>
          <cell r="AH183">
            <v>46187.5</v>
          </cell>
          <cell r="AI183">
            <v>33400</v>
          </cell>
          <cell r="AJ183">
            <v>0</v>
          </cell>
          <cell r="AO183">
            <v>2317412.5</v>
          </cell>
          <cell r="AQ183">
            <v>2317412.5</v>
          </cell>
        </row>
        <row r="184">
          <cell r="A184" t="str">
            <v>SMB-017-STP-SIMS</v>
          </cell>
          <cell r="B184" t="str">
            <v>LUKMAN HAKIM</v>
          </cell>
          <cell r="C184" t="str">
            <v>PT. SIEMBA</v>
          </cell>
          <cell r="D184" t="str">
            <v>SECURITY SIMS</v>
          </cell>
          <cell r="E184">
            <v>1670000</v>
          </cell>
          <cell r="F184">
            <v>20</v>
          </cell>
          <cell r="P184">
            <v>1670000</v>
          </cell>
          <cell r="Q184">
            <v>0</v>
          </cell>
          <cell r="R184">
            <v>527000</v>
          </cell>
          <cell r="S184">
            <v>200000</v>
          </cell>
          <cell r="V184">
            <v>2397000</v>
          </cell>
          <cell r="W184">
            <v>119850</v>
          </cell>
          <cell r="X184">
            <v>2243750</v>
          </cell>
          <cell r="Y184">
            <v>26925000</v>
          </cell>
          <cell r="Z184" t="str">
            <v>S-0</v>
          </cell>
          <cell r="AA184">
            <v>15840000</v>
          </cell>
          <cell r="AB184">
            <v>11085000</v>
          </cell>
          <cell r="AC184">
            <v>554250</v>
          </cell>
          <cell r="AD184">
            <v>0</v>
          </cell>
          <cell r="AG184">
            <v>554250</v>
          </cell>
          <cell r="AH184">
            <v>46187.5</v>
          </cell>
          <cell r="AI184">
            <v>33400</v>
          </cell>
          <cell r="AJ184">
            <v>0</v>
          </cell>
          <cell r="AO184">
            <v>2317412.5</v>
          </cell>
          <cell r="AQ184">
            <v>2317412.5</v>
          </cell>
        </row>
        <row r="185">
          <cell r="A185" t="str">
            <v>SMB-018-STP-SIMS</v>
          </cell>
          <cell r="B185" t="str">
            <v>JAINUDIN</v>
          </cell>
          <cell r="C185" t="str">
            <v>PT. SIEMBA</v>
          </cell>
          <cell r="D185" t="str">
            <v>SECURITY SIMS</v>
          </cell>
          <cell r="E185">
            <v>1670000</v>
          </cell>
          <cell r="F185">
            <v>20</v>
          </cell>
          <cell r="P185">
            <v>1670000</v>
          </cell>
          <cell r="Q185">
            <v>0</v>
          </cell>
          <cell r="R185">
            <v>527000</v>
          </cell>
          <cell r="S185">
            <v>200000</v>
          </cell>
          <cell r="V185">
            <v>2397000</v>
          </cell>
          <cell r="W185">
            <v>119850</v>
          </cell>
          <cell r="X185">
            <v>2243750</v>
          </cell>
          <cell r="Y185">
            <v>26925000</v>
          </cell>
          <cell r="Z185" t="str">
            <v>M-1</v>
          </cell>
          <cell r="AA185">
            <v>18480000</v>
          </cell>
          <cell r="AB185">
            <v>8445000</v>
          </cell>
          <cell r="AC185">
            <v>422250</v>
          </cell>
          <cell r="AD185">
            <v>0</v>
          </cell>
          <cell r="AG185">
            <v>422250</v>
          </cell>
          <cell r="AH185">
            <v>35187.5</v>
          </cell>
          <cell r="AI185">
            <v>33400</v>
          </cell>
          <cell r="AJ185">
            <v>0</v>
          </cell>
          <cell r="AO185">
            <v>2328412.5</v>
          </cell>
          <cell r="AQ185">
            <v>2328412.5</v>
          </cell>
        </row>
        <row r="186">
          <cell r="AG186">
            <v>8854500</v>
          </cell>
          <cell r="AI186">
            <v>601200</v>
          </cell>
          <cell r="AO186">
            <v>41806925</v>
          </cell>
          <cell r="AQ186">
            <v>41806925</v>
          </cell>
        </row>
        <row r="188">
          <cell r="A188" t="str">
            <v>SECURITY SAMINDO</v>
          </cell>
          <cell r="AO188">
            <v>0</v>
          </cell>
          <cell r="AQ188">
            <v>0</v>
          </cell>
        </row>
        <row r="189">
          <cell r="A189" t="str">
            <v>SMB-001-STP-SMD</v>
          </cell>
          <cell r="B189" t="str">
            <v>ALIMUDDIN</v>
          </cell>
          <cell r="C189" t="str">
            <v>PT. SIEMBA</v>
          </cell>
          <cell r="D189" t="str">
            <v>SECURITY SAMINDO</v>
          </cell>
          <cell r="E189">
            <v>1670000</v>
          </cell>
          <cell r="F189">
            <v>20</v>
          </cell>
          <cell r="P189">
            <v>1670000</v>
          </cell>
          <cell r="Q189">
            <v>0</v>
          </cell>
          <cell r="R189">
            <v>562000</v>
          </cell>
          <cell r="S189">
            <v>200000</v>
          </cell>
          <cell r="V189">
            <v>2432000</v>
          </cell>
          <cell r="W189">
            <v>121600</v>
          </cell>
          <cell r="X189">
            <v>2277000</v>
          </cell>
          <cell r="Y189">
            <v>27324000</v>
          </cell>
          <cell r="Z189" t="str">
            <v>S-0</v>
          </cell>
          <cell r="AA189">
            <v>15840000</v>
          </cell>
          <cell r="AB189">
            <v>11484000</v>
          </cell>
          <cell r="AC189">
            <v>574200</v>
          </cell>
          <cell r="AD189">
            <v>0</v>
          </cell>
          <cell r="AG189">
            <v>574200</v>
          </cell>
          <cell r="AH189">
            <v>47850</v>
          </cell>
          <cell r="AI189">
            <v>33400</v>
          </cell>
          <cell r="AJ189">
            <v>0</v>
          </cell>
          <cell r="AO189">
            <v>2350750</v>
          </cell>
          <cell r="AQ189">
            <v>2350750</v>
          </cell>
        </row>
        <row r="190">
          <cell r="A190" t="str">
            <v>SMB-002-STP-SMD</v>
          </cell>
          <cell r="B190" t="str">
            <v>M. ARISKA ZAINAL</v>
          </cell>
          <cell r="C190" t="str">
            <v>PT. SIEMBA</v>
          </cell>
          <cell r="D190" t="str">
            <v>SECURITY SAMINDO</v>
          </cell>
          <cell r="E190">
            <v>1670000</v>
          </cell>
          <cell r="F190">
            <v>20</v>
          </cell>
          <cell r="P190">
            <v>1670000</v>
          </cell>
          <cell r="Q190">
            <v>0</v>
          </cell>
          <cell r="R190">
            <v>562000</v>
          </cell>
          <cell r="S190">
            <v>200000</v>
          </cell>
          <cell r="V190">
            <v>2432000</v>
          </cell>
          <cell r="W190">
            <v>121600</v>
          </cell>
          <cell r="X190">
            <v>2277000</v>
          </cell>
          <cell r="Y190">
            <v>27324000</v>
          </cell>
          <cell r="Z190" t="str">
            <v>S-0</v>
          </cell>
          <cell r="AA190">
            <v>15840000</v>
          </cell>
          <cell r="AB190">
            <v>11484000</v>
          </cell>
          <cell r="AC190">
            <v>574200</v>
          </cell>
          <cell r="AD190">
            <v>0</v>
          </cell>
          <cell r="AG190">
            <v>574200</v>
          </cell>
          <cell r="AH190">
            <v>47850</v>
          </cell>
          <cell r="AI190">
            <v>33400</v>
          </cell>
          <cell r="AJ190">
            <v>0</v>
          </cell>
          <cell r="AO190">
            <v>2350750</v>
          </cell>
          <cell r="AQ190">
            <v>2350750</v>
          </cell>
        </row>
        <row r="191">
          <cell r="A191" t="str">
            <v>SMB-003-STP-SMD</v>
          </cell>
          <cell r="B191" t="str">
            <v>USMAN</v>
          </cell>
          <cell r="C191" t="str">
            <v>PT. SIEMBA</v>
          </cell>
          <cell r="D191" t="str">
            <v>SECURITY SAMINDO</v>
          </cell>
          <cell r="E191">
            <v>1670000</v>
          </cell>
          <cell r="F191">
            <v>20</v>
          </cell>
          <cell r="P191">
            <v>1670000</v>
          </cell>
          <cell r="Q191">
            <v>0</v>
          </cell>
          <cell r="R191">
            <v>562000</v>
          </cell>
          <cell r="S191">
            <v>200000</v>
          </cell>
          <cell r="V191">
            <v>2432000</v>
          </cell>
          <cell r="W191">
            <v>121600</v>
          </cell>
          <cell r="X191">
            <v>2277000</v>
          </cell>
          <cell r="Y191">
            <v>27324000</v>
          </cell>
          <cell r="Z191" t="str">
            <v>S-0</v>
          </cell>
          <cell r="AA191">
            <v>15840000</v>
          </cell>
          <cell r="AB191">
            <v>11484000</v>
          </cell>
          <cell r="AC191">
            <v>574200</v>
          </cell>
          <cell r="AD191">
            <v>0</v>
          </cell>
          <cell r="AG191">
            <v>574200</v>
          </cell>
          <cell r="AH191">
            <v>47850</v>
          </cell>
          <cell r="AI191">
            <v>33400</v>
          </cell>
          <cell r="AJ191">
            <v>0</v>
          </cell>
          <cell r="AO191">
            <v>2350750</v>
          </cell>
          <cell r="AQ191">
            <v>2350750</v>
          </cell>
        </row>
        <row r="192">
          <cell r="A192" t="str">
            <v>SMB-004-STP-SMD</v>
          </cell>
          <cell r="B192" t="str">
            <v>ASNAN</v>
          </cell>
          <cell r="C192" t="str">
            <v>PT. SIEMBA</v>
          </cell>
          <cell r="D192" t="str">
            <v>SECURITY SAMINDO</v>
          </cell>
          <cell r="E192">
            <v>1670000</v>
          </cell>
          <cell r="F192">
            <v>20</v>
          </cell>
          <cell r="P192">
            <v>1670000</v>
          </cell>
          <cell r="Q192">
            <v>0</v>
          </cell>
          <cell r="R192">
            <v>562000</v>
          </cell>
          <cell r="S192">
            <v>200000</v>
          </cell>
          <cell r="V192">
            <v>2432000</v>
          </cell>
          <cell r="W192">
            <v>121600</v>
          </cell>
          <cell r="X192">
            <v>2277000</v>
          </cell>
          <cell r="Y192">
            <v>27324000</v>
          </cell>
          <cell r="Z192" t="str">
            <v>M-3</v>
          </cell>
          <cell r="AA192">
            <v>21120000</v>
          </cell>
          <cell r="AB192">
            <v>6204000</v>
          </cell>
          <cell r="AC192">
            <v>310200</v>
          </cell>
          <cell r="AD192">
            <v>0</v>
          </cell>
          <cell r="AG192">
            <v>310200</v>
          </cell>
          <cell r="AH192">
            <v>25850</v>
          </cell>
          <cell r="AI192">
            <v>33400</v>
          </cell>
          <cell r="AJ192">
            <v>0</v>
          </cell>
          <cell r="AO192">
            <v>2372750</v>
          </cell>
          <cell r="AQ192">
            <v>2372750</v>
          </cell>
        </row>
        <row r="193">
          <cell r="A193" t="str">
            <v>SMB-005-STP-SMD</v>
          </cell>
          <cell r="B193" t="str">
            <v>KURNIAWAN</v>
          </cell>
          <cell r="C193" t="str">
            <v>PT. SIEMBA</v>
          </cell>
          <cell r="D193" t="str">
            <v>SECURITY SAMINDO</v>
          </cell>
          <cell r="E193">
            <v>1670000</v>
          </cell>
          <cell r="F193">
            <v>20</v>
          </cell>
          <cell r="P193">
            <v>1670000</v>
          </cell>
          <cell r="Q193">
            <v>0</v>
          </cell>
          <cell r="R193">
            <v>562000</v>
          </cell>
          <cell r="S193">
            <v>200000</v>
          </cell>
          <cell r="V193">
            <v>2432000</v>
          </cell>
          <cell r="W193">
            <v>121600</v>
          </cell>
          <cell r="X193">
            <v>2277000</v>
          </cell>
          <cell r="Y193">
            <v>27324000</v>
          </cell>
          <cell r="Z193" t="str">
            <v>M-0</v>
          </cell>
          <cell r="AA193">
            <v>17160000</v>
          </cell>
          <cell r="AB193">
            <v>10164000</v>
          </cell>
          <cell r="AC193">
            <v>508200</v>
          </cell>
          <cell r="AD193">
            <v>0</v>
          </cell>
          <cell r="AG193">
            <v>508200</v>
          </cell>
          <cell r="AH193">
            <v>42350</v>
          </cell>
          <cell r="AI193">
            <v>33400</v>
          </cell>
          <cell r="AJ193">
            <v>0</v>
          </cell>
          <cell r="AO193">
            <v>2356250</v>
          </cell>
          <cell r="AQ193">
            <v>2356250</v>
          </cell>
        </row>
        <row r="194">
          <cell r="A194" t="str">
            <v>SMB-006-STP-SMD</v>
          </cell>
          <cell r="B194" t="str">
            <v>SYAHRIAL</v>
          </cell>
          <cell r="C194" t="str">
            <v>PT. SIEMBA</v>
          </cell>
          <cell r="D194" t="str">
            <v>SECURITY SAMINDO</v>
          </cell>
          <cell r="E194">
            <v>1670000</v>
          </cell>
          <cell r="F194">
            <v>20</v>
          </cell>
          <cell r="P194">
            <v>1670000</v>
          </cell>
          <cell r="Q194">
            <v>0</v>
          </cell>
          <cell r="R194">
            <v>562000</v>
          </cell>
          <cell r="S194">
            <v>200000</v>
          </cell>
          <cell r="V194">
            <v>2432000</v>
          </cell>
          <cell r="W194">
            <v>121600</v>
          </cell>
          <cell r="X194">
            <v>2277000</v>
          </cell>
          <cell r="Y194">
            <v>27324000</v>
          </cell>
          <cell r="Z194" t="str">
            <v>S-0</v>
          </cell>
          <cell r="AA194">
            <v>15840000</v>
          </cell>
          <cell r="AB194">
            <v>11484000</v>
          </cell>
          <cell r="AC194">
            <v>574200</v>
          </cell>
          <cell r="AD194">
            <v>0</v>
          </cell>
          <cell r="AG194">
            <v>574200</v>
          </cell>
          <cell r="AH194">
            <v>47850</v>
          </cell>
          <cell r="AI194">
            <v>33400</v>
          </cell>
          <cell r="AJ194">
            <v>0</v>
          </cell>
          <cell r="AO194">
            <v>2350750</v>
          </cell>
          <cell r="AQ194">
            <v>2350750</v>
          </cell>
        </row>
        <row r="195">
          <cell r="A195" t="str">
            <v>SMB-007-STP-SMD</v>
          </cell>
          <cell r="B195" t="str">
            <v>RAHIMIN</v>
          </cell>
          <cell r="C195" t="str">
            <v>PT. SIEMBA</v>
          </cell>
          <cell r="D195" t="str">
            <v>SECURITY SAMINDO</v>
          </cell>
          <cell r="E195">
            <v>1670000</v>
          </cell>
          <cell r="F195">
            <v>20</v>
          </cell>
          <cell r="P195">
            <v>1670000</v>
          </cell>
          <cell r="Q195">
            <v>0</v>
          </cell>
          <cell r="R195">
            <v>562000</v>
          </cell>
          <cell r="S195">
            <v>200000</v>
          </cell>
          <cell r="V195">
            <v>2432000</v>
          </cell>
          <cell r="W195">
            <v>121600</v>
          </cell>
          <cell r="X195">
            <v>2277000</v>
          </cell>
          <cell r="Y195">
            <v>27324000</v>
          </cell>
          <cell r="Z195" t="str">
            <v>S-0</v>
          </cell>
          <cell r="AA195">
            <v>15840000</v>
          </cell>
          <cell r="AB195">
            <v>11484000</v>
          </cell>
          <cell r="AC195">
            <v>574200</v>
          </cell>
          <cell r="AD195">
            <v>0</v>
          </cell>
          <cell r="AG195">
            <v>574200</v>
          </cell>
          <cell r="AH195">
            <v>47850</v>
          </cell>
          <cell r="AI195">
            <v>33400</v>
          </cell>
          <cell r="AJ195">
            <v>0</v>
          </cell>
          <cell r="AO195">
            <v>2350750</v>
          </cell>
          <cell r="AQ195">
            <v>2350750</v>
          </cell>
        </row>
        <row r="196">
          <cell r="A196" t="str">
            <v>SMB-008-STP-SMD</v>
          </cell>
          <cell r="B196" t="str">
            <v>SANUDDIN</v>
          </cell>
          <cell r="C196" t="str">
            <v>PT. SIEMBA</v>
          </cell>
          <cell r="D196" t="str">
            <v>SECURITY SAMINDO</v>
          </cell>
          <cell r="E196">
            <v>1670000</v>
          </cell>
          <cell r="F196">
            <v>20</v>
          </cell>
          <cell r="P196">
            <v>1670000</v>
          </cell>
          <cell r="Q196">
            <v>0</v>
          </cell>
          <cell r="R196">
            <v>562000</v>
          </cell>
          <cell r="S196">
            <v>200000</v>
          </cell>
          <cell r="V196">
            <v>2432000</v>
          </cell>
          <cell r="W196">
            <v>121600</v>
          </cell>
          <cell r="X196">
            <v>2277000</v>
          </cell>
          <cell r="Y196">
            <v>27324000</v>
          </cell>
          <cell r="Z196" t="str">
            <v>M-2</v>
          </cell>
          <cell r="AA196">
            <v>19800000</v>
          </cell>
          <cell r="AB196">
            <v>7524000</v>
          </cell>
          <cell r="AC196">
            <v>376200</v>
          </cell>
          <cell r="AD196">
            <v>0</v>
          </cell>
          <cell r="AG196">
            <v>376200</v>
          </cell>
          <cell r="AH196">
            <v>31350</v>
          </cell>
          <cell r="AI196">
            <v>33400</v>
          </cell>
          <cell r="AJ196">
            <v>0</v>
          </cell>
          <cell r="AO196">
            <v>2367250</v>
          </cell>
          <cell r="AQ196">
            <v>2367250</v>
          </cell>
        </row>
        <row r="197">
          <cell r="A197" t="str">
            <v>SMB-009-STP-SMD</v>
          </cell>
          <cell r="B197" t="str">
            <v>M. SALEH</v>
          </cell>
          <cell r="C197" t="str">
            <v>PT. SIEMBA</v>
          </cell>
          <cell r="D197" t="str">
            <v>SECURITY SAMINDO</v>
          </cell>
          <cell r="E197">
            <v>1670000</v>
          </cell>
          <cell r="F197">
            <v>20</v>
          </cell>
          <cell r="P197">
            <v>1670000</v>
          </cell>
          <cell r="Q197">
            <v>0</v>
          </cell>
          <cell r="R197">
            <v>562000</v>
          </cell>
          <cell r="S197">
            <v>200000</v>
          </cell>
          <cell r="V197">
            <v>2432000</v>
          </cell>
          <cell r="W197">
            <v>121600</v>
          </cell>
          <cell r="X197">
            <v>2277000</v>
          </cell>
          <cell r="Y197">
            <v>27324000</v>
          </cell>
          <cell r="Z197" t="str">
            <v>S-0</v>
          </cell>
          <cell r="AA197">
            <v>15840000</v>
          </cell>
          <cell r="AB197">
            <v>11484000</v>
          </cell>
          <cell r="AC197">
            <v>574200</v>
          </cell>
          <cell r="AD197">
            <v>0</v>
          </cell>
          <cell r="AG197">
            <v>574200</v>
          </cell>
          <cell r="AH197">
            <v>47850</v>
          </cell>
          <cell r="AI197">
            <v>33400</v>
          </cell>
          <cell r="AJ197">
            <v>0</v>
          </cell>
          <cell r="AO197">
            <v>2350750</v>
          </cell>
          <cell r="AQ197">
            <v>2350750</v>
          </cell>
        </row>
        <row r="198">
          <cell r="AG198">
            <v>4639800</v>
          </cell>
          <cell r="AI198">
            <v>300600</v>
          </cell>
          <cell r="AO198">
            <v>21200750</v>
          </cell>
          <cell r="AQ198">
            <v>21200750</v>
          </cell>
        </row>
        <row r="200">
          <cell r="AM200">
            <v>63007675</v>
          </cell>
          <cell r="AO200">
            <v>63007675</v>
          </cell>
          <cell r="AQ200">
            <v>63007675</v>
          </cell>
        </row>
      </sheetData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$WTIMODSTRIP TEXAS CASE"/>
      <sheetName val="SUMMARY"/>
      <sheetName val="STATS (2)"/>
      <sheetName val="AHCNI (2)"/>
      <sheetName val="CAPITAL"/>
      <sheetName val="AHCcf (2)"/>
      <sheetName val="AHCBALYR2"/>
      <sheetName val="debt sch"/>
      <sheetName val="debt sch (2)"/>
      <sheetName val="shares"/>
      <sheetName val="DEBTTEST2001CLOSING$2522"/>
      <sheetName val="OEI"/>
      <sheetName val="AHCBALYR2 (2)"/>
      <sheetName val="AHCBALYR2 (3)"/>
      <sheetName val="AHCBALYR2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N5" t="str">
            <v>AMERADA HESS CORPORATION</v>
          </cell>
        </row>
        <row r="6">
          <cell r="N6" t="str">
            <v>CONSOLIDATED BALANCE SHEET (Year End December)</v>
          </cell>
        </row>
        <row r="7">
          <cell r="N7" t="str">
            <v>($-MILLIONS)</v>
          </cell>
        </row>
        <row r="8">
          <cell r="B8" t="str">
            <v>AHC/TEXAS/TSUNAMI COMBINED</v>
          </cell>
          <cell r="Z8" t="str">
            <v>$ WTI MODSTRIP</v>
          </cell>
        </row>
        <row r="10">
          <cell r="S10" t="str">
            <v xml:space="preserve">PRO-FORMA </v>
          </cell>
        </row>
        <row r="11">
          <cell r="I11" t="str">
            <v>FORECAST - 12/31/01</v>
          </cell>
          <cell r="P11" t="str">
            <v>TEXAS</v>
          </cell>
          <cell r="R11" t="str">
            <v>USE</v>
          </cell>
          <cell r="T11" t="str">
            <v>PRO-</v>
          </cell>
        </row>
        <row r="12">
          <cell r="B12" t="str">
            <v>LINE</v>
          </cell>
          <cell r="J12" t="str">
            <v>MERGER</v>
          </cell>
          <cell r="L12" t="str">
            <v>PROFORMA</v>
          </cell>
          <cell r="P12" t="str">
            <v>PURCHASE</v>
          </cell>
          <cell r="R12" t="str">
            <v>OF AHC</v>
          </cell>
          <cell r="T12" t="str">
            <v>FORMA</v>
          </cell>
          <cell r="Z12" t="str">
            <v xml:space="preserve">PLAN </v>
          </cell>
        </row>
        <row r="13">
          <cell r="B13" t="str">
            <v>NO.</v>
          </cell>
          <cell r="F13" t="str">
            <v>AHC</v>
          </cell>
          <cell r="H13" t="str">
            <v>TSUNAMI</v>
          </cell>
          <cell r="J13" t="str">
            <v>ADJ'S</v>
          </cell>
          <cell r="L13" t="str">
            <v>AHC</v>
          </cell>
          <cell r="N13" t="str">
            <v>TEXAS</v>
          </cell>
          <cell r="P13" t="str">
            <v>GOODWILL</v>
          </cell>
          <cell r="R13" t="str">
            <v>CASH (a)</v>
          </cell>
          <cell r="T13" t="str">
            <v>12/31/01</v>
          </cell>
          <cell r="W13" t="str">
            <v>2002</v>
          </cell>
          <cell r="Y13" t="str">
            <v>2003</v>
          </cell>
          <cell r="AA13" t="str">
            <v>2004</v>
          </cell>
          <cell r="AC13" t="str">
            <v>2005</v>
          </cell>
        </row>
        <row r="14">
          <cell r="F14" t="str">
            <v>(A)</v>
          </cell>
          <cell r="H14" t="str">
            <v>(B)</v>
          </cell>
          <cell r="J14" t="str">
            <v>(C)</v>
          </cell>
          <cell r="L14" t="str">
            <v>(D)</v>
          </cell>
          <cell r="N14" t="str">
            <v>(E)</v>
          </cell>
          <cell r="P14" t="str">
            <v>(F)</v>
          </cell>
          <cell r="R14" t="str">
            <v>(G)</v>
          </cell>
          <cell r="T14" t="str">
            <v>(H)</v>
          </cell>
          <cell r="W14" t="str">
            <v>(I)</v>
          </cell>
          <cell r="Y14" t="str">
            <v>(J)</v>
          </cell>
          <cell r="AA14" t="str">
            <v>(K)</v>
          </cell>
          <cell r="AC14" t="str">
            <v>(L)</v>
          </cell>
        </row>
        <row r="16">
          <cell r="D16" t="str">
            <v>ASSETS:</v>
          </cell>
        </row>
        <row r="17">
          <cell r="B17" t="str">
            <v>1</v>
          </cell>
          <cell r="D17" t="str">
            <v xml:space="preserve">   CASH </v>
          </cell>
          <cell r="F17">
            <v>440</v>
          </cell>
          <cell r="H17">
            <v>35</v>
          </cell>
          <cell r="J17">
            <v>-177</v>
          </cell>
          <cell r="L17">
            <v>298</v>
          </cell>
          <cell r="N17">
            <v>110</v>
          </cell>
          <cell r="P17">
            <v>0</v>
          </cell>
          <cell r="R17">
            <v>-358</v>
          </cell>
          <cell r="T17">
            <v>50</v>
          </cell>
          <cell r="W17">
            <v>50</v>
          </cell>
          <cell r="Y17">
            <v>193</v>
          </cell>
          <cell r="AA17">
            <v>1318</v>
          </cell>
          <cell r="AC17">
            <v>2249</v>
          </cell>
        </row>
        <row r="18">
          <cell r="B18">
            <v>2</v>
          </cell>
          <cell r="D18" t="str">
            <v xml:space="preserve">   INVENTORY</v>
          </cell>
          <cell r="F18">
            <v>325</v>
          </cell>
          <cell r="H18">
            <v>70</v>
          </cell>
          <cell r="J18">
            <v>0</v>
          </cell>
          <cell r="L18">
            <v>395</v>
          </cell>
          <cell r="N18">
            <v>15</v>
          </cell>
          <cell r="P18">
            <v>0</v>
          </cell>
          <cell r="R18">
            <v>0</v>
          </cell>
          <cell r="T18">
            <v>410</v>
          </cell>
          <cell r="W18">
            <v>410</v>
          </cell>
          <cell r="Y18">
            <v>410</v>
          </cell>
          <cell r="AA18">
            <v>410</v>
          </cell>
          <cell r="AC18">
            <v>410</v>
          </cell>
        </row>
        <row r="19">
          <cell r="B19">
            <v>3</v>
          </cell>
          <cell r="D19" t="str">
            <v xml:space="preserve">   CURRENT PORTION NOTE REC. - PDVSA</v>
          </cell>
          <cell r="F19">
            <v>54</v>
          </cell>
          <cell r="H19">
            <v>0</v>
          </cell>
          <cell r="J19">
            <v>0</v>
          </cell>
          <cell r="L19">
            <v>54</v>
          </cell>
          <cell r="N19">
            <v>0</v>
          </cell>
          <cell r="P19">
            <v>0</v>
          </cell>
          <cell r="R19">
            <v>0</v>
          </cell>
          <cell r="T19">
            <v>54</v>
          </cell>
          <cell r="W19">
            <v>60</v>
          </cell>
          <cell r="Y19">
            <v>60</v>
          </cell>
          <cell r="AA19">
            <v>60</v>
          </cell>
          <cell r="AC19">
            <v>60</v>
          </cell>
        </row>
        <row r="20">
          <cell r="B20">
            <v>4</v>
          </cell>
          <cell r="D20" t="str">
            <v xml:space="preserve">   OTHER CURRENT ASSETS</v>
          </cell>
          <cell r="F20">
            <v>3255</v>
          </cell>
          <cell r="H20">
            <v>210</v>
          </cell>
          <cell r="J20">
            <v>0</v>
          </cell>
          <cell r="L20">
            <v>3465</v>
          </cell>
          <cell r="N20">
            <v>45</v>
          </cell>
          <cell r="P20">
            <v>0</v>
          </cell>
          <cell r="R20">
            <v>0</v>
          </cell>
          <cell r="T20">
            <v>3510</v>
          </cell>
          <cell r="W20">
            <v>3510</v>
          </cell>
          <cell r="Y20">
            <v>3510</v>
          </cell>
          <cell r="AA20">
            <v>3510</v>
          </cell>
          <cell r="AC20">
            <v>3510</v>
          </cell>
        </row>
        <row r="21">
          <cell r="B21">
            <v>5</v>
          </cell>
          <cell r="D21" t="str">
            <v xml:space="preserve">       TOTAL CURRENT ASSETS</v>
          </cell>
          <cell r="F21">
            <v>4074</v>
          </cell>
          <cell r="H21">
            <v>315</v>
          </cell>
          <cell r="J21">
            <v>-177</v>
          </cell>
          <cell r="L21">
            <v>4212</v>
          </cell>
          <cell r="N21">
            <v>170</v>
          </cell>
          <cell r="P21">
            <v>0</v>
          </cell>
          <cell r="R21">
            <v>-358</v>
          </cell>
          <cell r="T21">
            <v>4024</v>
          </cell>
          <cell r="W21">
            <v>4030</v>
          </cell>
          <cell r="Y21">
            <v>4173</v>
          </cell>
          <cell r="AA21">
            <v>5298</v>
          </cell>
          <cell r="AC21">
            <v>6229</v>
          </cell>
        </row>
        <row r="22">
          <cell r="B22">
            <v>6</v>
          </cell>
          <cell r="D22" t="str">
            <v xml:space="preserve">   NET FIXED ASSETS</v>
          </cell>
          <cell r="F22">
            <v>5275</v>
          </cell>
          <cell r="H22">
            <v>2123</v>
          </cell>
          <cell r="J22">
            <v>0</v>
          </cell>
          <cell r="L22">
            <v>7398</v>
          </cell>
          <cell r="N22">
            <v>2181</v>
          </cell>
          <cell r="P22">
            <v>0</v>
          </cell>
          <cell r="R22">
            <v>0</v>
          </cell>
          <cell r="T22">
            <v>9579</v>
          </cell>
          <cell r="W22" t="e">
            <v>#REF!</v>
          </cell>
          <cell r="Y22" t="e">
            <v>#REF!</v>
          </cell>
          <cell r="AA22" t="e">
            <v>#REF!</v>
          </cell>
          <cell r="AC22" t="e">
            <v>#REF!</v>
          </cell>
        </row>
        <row r="23">
          <cell r="B23">
            <v>7</v>
          </cell>
          <cell r="D23" t="str">
            <v xml:space="preserve">   INVESTMENT IN HOVENSA</v>
          </cell>
          <cell r="F23">
            <v>940</v>
          </cell>
          <cell r="H23">
            <v>0</v>
          </cell>
          <cell r="J23">
            <v>0</v>
          </cell>
          <cell r="L23">
            <v>940</v>
          </cell>
          <cell r="N23">
            <v>0</v>
          </cell>
          <cell r="P23">
            <v>0</v>
          </cell>
          <cell r="R23">
            <v>0</v>
          </cell>
          <cell r="T23">
            <v>940</v>
          </cell>
          <cell r="W23">
            <v>727</v>
          </cell>
          <cell r="Y23">
            <v>764</v>
          </cell>
          <cell r="AA23">
            <v>823</v>
          </cell>
          <cell r="AC23">
            <v>877.5</v>
          </cell>
        </row>
        <row r="24">
          <cell r="B24">
            <v>8</v>
          </cell>
          <cell r="D24" t="str">
            <v xml:space="preserve">   LONG TERM NOTE RECEIVABLE - PDVSA</v>
          </cell>
          <cell r="F24">
            <v>388</v>
          </cell>
          <cell r="H24">
            <v>0</v>
          </cell>
          <cell r="J24">
            <v>0</v>
          </cell>
          <cell r="L24">
            <v>388</v>
          </cell>
          <cell r="N24">
            <v>0</v>
          </cell>
          <cell r="P24">
            <v>0</v>
          </cell>
          <cell r="R24">
            <v>0</v>
          </cell>
          <cell r="T24">
            <v>388</v>
          </cell>
          <cell r="W24">
            <v>329</v>
          </cell>
          <cell r="Y24">
            <v>269</v>
          </cell>
          <cell r="AA24">
            <v>209</v>
          </cell>
          <cell r="AC24">
            <v>149</v>
          </cell>
        </row>
        <row r="25">
          <cell r="B25">
            <v>9</v>
          </cell>
          <cell r="D25" t="str">
            <v xml:space="preserve">   INVESTMENTS,ADVANCES &amp; OTHER  ASSETS</v>
          </cell>
          <cell r="F25">
            <v>616</v>
          </cell>
          <cell r="H25">
            <v>414</v>
          </cell>
          <cell r="J25">
            <v>0</v>
          </cell>
          <cell r="L25">
            <v>1030</v>
          </cell>
          <cell r="N25">
            <v>15</v>
          </cell>
          <cell r="P25">
            <v>860.89000000000033</v>
          </cell>
          <cell r="R25">
            <v>0</v>
          </cell>
          <cell r="T25">
            <v>1905.8900000000003</v>
          </cell>
          <cell r="W25" t="e">
            <v>#REF!</v>
          </cell>
          <cell r="Y25" t="e">
            <v>#REF!</v>
          </cell>
          <cell r="AA25" t="e">
            <v>#REF!</v>
          </cell>
          <cell r="AC25" t="e">
            <v>#REF!</v>
          </cell>
        </row>
        <row r="26">
          <cell r="B26">
            <v>10</v>
          </cell>
          <cell r="D26" t="str">
            <v xml:space="preserve">       TOTAL  ASSETS</v>
          </cell>
          <cell r="F26">
            <v>11293</v>
          </cell>
          <cell r="H26">
            <v>2852</v>
          </cell>
          <cell r="J26">
            <v>-177</v>
          </cell>
          <cell r="L26">
            <v>13968</v>
          </cell>
          <cell r="N26">
            <v>2366</v>
          </cell>
          <cell r="P26">
            <v>860.89000000000033</v>
          </cell>
          <cell r="R26">
            <v>-358</v>
          </cell>
          <cell r="T26">
            <v>16836.89</v>
          </cell>
          <cell r="W26" t="e">
            <v>#REF!</v>
          </cell>
          <cell r="Y26" t="e">
            <v>#REF!</v>
          </cell>
          <cell r="AA26" t="e">
            <v>#REF!</v>
          </cell>
          <cell r="AC26" t="e">
            <v>#REF!</v>
          </cell>
        </row>
        <row r="28">
          <cell r="D28" t="str">
            <v>LIABILITIES:</v>
          </cell>
        </row>
        <row r="29">
          <cell r="B29">
            <v>11</v>
          </cell>
          <cell r="D29" t="str">
            <v xml:space="preserve">   ACCOUNTS PAYABLE</v>
          </cell>
          <cell r="F29">
            <v>1700</v>
          </cell>
          <cell r="H29">
            <v>265</v>
          </cell>
          <cell r="J29">
            <v>0</v>
          </cell>
          <cell r="L29">
            <v>1965</v>
          </cell>
          <cell r="N29">
            <v>110</v>
          </cell>
          <cell r="P29">
            <v>0</v>
          </cell>
          <cell r="R29">
            <v>0</v>
          </cell>
          <cell r="T29">
            <v>2075</v>
          </cell>
          <cell r="W29">
            <v>2075</v>
          </cell>
          <cell r="Y29">
            <v>2075</v>
          </cell>
          <cell r="AA29">
            <v>2075</v>
          </cell>
          <cell r="AC29">
            <v>2075</v>
          </cell>
        </row>
        <row r="30">
          <cell r="B30">
            <v>12</v>
          </cell>
          <cell r="D30" t="str">
            <v xml:space="preserve">   PREPAID FORWARD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</row>
        <row r="31">
          <cell r="B31">
            <v>13</v>
          </cell>
          <cell r="D31" t="str">
            <v xml:space="preserve">   OTHER CURRENT LIABILITIES</v>
          </cell>
          <cell r="F31">
            <v>1655</v>
          </cell>
          <cell r="H31">
            <v>85</v>
          </cell>
          <cell r="J31">
            <v>0</v>
          </cell>
          <cell r="L31">
            <v>1740</v>
          </cell>
          <cell r="N31">
            <v>0</v>
          </cell>
          <cell r="P31">
            <v>0</v>
          </cell>
          <cell r="R31">
            <v>0</v>
          </cell>
          <cell r="T31">
            <v>1740</v>
          </cell>
          <cell r="W31">
            <v>1740</v>
          </cell>
          <cell r="Y31">
            <v>1740</v>
          </cell>
          <cell r="AA31">
            <v>1740</v>
          </cell>
          <cell r="AC31">
            <v>1740</v>
          </cell>
        </row>
        <row r="32">
          <cell r="B32">
            <v>14</v>
          </cell>
          <cell r="D32" t="str">
            <v xml:space="preserve">   CURRENT PORTION LEASES/NOTES</v>
          </cell>
          <cell r="F32">
            <v>1</v>
          </cell>
          <cell r="H32">
            <v>0</v>
          </cell>
          <cell r="J32">
            <v>0</v>
          </cell>
          <cell r="L32">
            <v>1</v>
          </cell>
          <cell r="N32">
            <v>0</v>
          </cell>
          <cell r="P32">
            <v>0</v>
          </cell>
          <cell r="R32">
            <v>0</v>
          </cell>
          <cell r="T32">
            <v>1</v>
          </cell>
          <cell r="W32">
            <v>1</v>
          </cell>
          <cell r="Y32">
            <v>1</v>
          </cell>
          <cell r="AA32">
            <v>1</v>
          </cell>
          <cell r="AC32">
            <v>1</v>
          </cell>
        </row>
        <row r="33">
          <cell r="B33">
            <v>15</v>
          </cell>
          <cell r="D33" t="str">
            <v xml:space="preserve">   CURRENT PORTION DEBT</v>
          </cell>
          <cell r="F33">
            <v>276</v>
          </cell>
          <cell r="H33">
            <v>0</v>
          </cell>
          <cell r="J33">
            <v>0</v>
          </cell>
          <cell r="L33">
            <v>276</v>
          </cell>
          <cell r="N33">
            <v>0</v>
          </cell>
          <cell r="P33">
            <v>0</v>
          </cell>
          <cell r="R33">
            <v>0</v>
          </cell>
          <cell r="T33">
            <v>276</v>
          </cell>
          <cell r="W33">
            <v>27</v>
          </cell>
          <cell r="Y33">
            <v>9</v>
          </cell>
          <cell r="AA33">
            <v>224</v>
          </cell>
          <cell r="AC33">
            <v>24</v>
          </cell>
        </row>
        <row r="34">
          <cell r="B34">
            <v>16</v>
          </cell>
          <cell r="D34" t="str">
            <v xml:space="preserve">       TOTAL CURRENT LIABILITIES</v>
          </cell>
          <cell r="F34">
            <v>3632</v>
          </cell>
          <cell r="H34">
            <v>350</v>
          </cell>
          <cell r="J34">
            <v>0</v>
          </cell>
          <cell r="L34">
            <v>3982</v>
          </cell>
          <cell r="N34">
            <v>110</v>
          </cell>
          <cell r="P34">
            <v>0</v>
          </cell>
          <cell r="R34">
            <v>0</v>
          </cell>
          <cell r="T34">
            <v>4092</v>
          </cell>
          <cell r="W34">
            <v>3843</v>
          </cell>
          <cell r="Y34">
            <v>3825</v>
          </cell>
          <cell r="AA34">
            <v>4040</v>
          </cell>
          <cell r="AC34">
            <v>3840</v>
          </cell>
        </row>
        <row r="35">
          <cell r="B35">
            <v>17</v>
          </cell>
          <cell r="D35" t="str">
            <v xml:space="preserve">   LONG TERM DEBT</v>
          </cell>
          <cell r="F35">
            <v>1707</v>
          </cell>
          <cell r="H35">
            <v>1136</v>
          </cell>
          <cell r="J35">
            <v>-103</v>
          </cell>
          <cell r="L35">
            <v>2740</v>
          </cell>
          <cell r="N35">
            <v>1874</v>
          </cell>
          <cell r="P35">
            <v>860.89000000000033</v>
          </cell>
          <cell r="R35">
            <v>-358</v>
          </cell>
          <cell r="T35">
            <v>5116.8900000000003</v>
          </cell>
          <cell r="W35">
            <v>2895</v>
          </cell>
          <cell r="Y35">
            <v>2172</v>
          </cell>
          <cell r="AA35">
            <v>1948</v>
          </cell>
          <cell r="AC35">
            <v>1924</v>
          </cell>
        </row>
        <row r="36">
          <cell r="B36">
            <v>18</v>
          </cell>
          <cell r="D36" t="str">
            <v xml:space="preserve">   CAPITALIZED LEASES</v>
          </cell>
          <cell r="F36">
            <v>6</v>
          </cell>
          <cell r="H36">
            <v>0</v>
          </cell>
          <cell r="J36">
            <v>0</v>
          </cell>
          <cell r="L36">
            <v>6</v>
          </cell>
          <cell r="N36">
            <v>0</v>
          </cell>
          <cell r="P36">
            <v>0</v>
          </cell>
          <cell r="R36">
            <v>0</v>
          </cell>
          <cell r="T36">
            <v>6</v>
          </cell>
          <cell r="W36">
            <v>5</v>
          </cell>
          <cell r="Y36">
            <v>4</v>
          </cell>
          <cell r="AA36">
            <v>4</v>
          </cell>
          <cell r="AC36">
            <v>3</v>
          </cell>
        </row>
        <row r="37">
          <cell r="B37">
            <v>19</v>
          </cell>
          <cell r="D37" t="str">
            <v xml:space="preserve">   DEFERRED TAXES</v>
          </cell>
          <cell r="F37">
            <v>490</v>
          </cell>
          <cell r="H37">
            <v>190</v>
          </cell>
          <cell r="J37">
            <v>0</v>
          </cell>
          <cell r="L37">
            <v>680</v>
          </cell>
          <cell r="N37">
            <v>382</v>
          </cell>
          <cell r="P37">
            <v>0</v>
          </cell>
          <cell r="R37">
            <v>0</v>
          </cell>
          <cell r="T37">
            <v>1062</v>
          </cell>
          <cell r="W37">
            <v>1007</v>
          </cell>
          <cell r="Y37">
            <v>1031</v>
          </cell>
          <cell r="AA37">
            <v>1023</v>
          </cell>
          <cell r="AC37">
            <v>1040</v>
          </cell>
        </row>
        <row r="38">
          <cell r="B38">
            <v>20</v>
          </cell>
          <cell r="D38" t="str">
            <v xml:space="preserve">   DEFERRED LIABILITIES</v>
          </cell>
          <cell r="F38">
            <v>350</v>
          </cell>
          <cell r="H38">
            <v>230</v>
          </cell>
          <cell r="J38">
            <v>0</v>
          </cell>
          <cell r="L38">
            <v>580</v>
          </cell>
          <cell r="N38">
            <v>0</v>
          </cell>
          <cell r="P38">
            <v>0</v>
          </cell>
          <cell r="R38">
            <v>0</v>
          </cell>
          <cell r="T38">
            <v>580</v>
          </cell>
          <cell r="W38">
            <v>580</v>
          </cell>
          <cell r="Y38">
            <v>580</v>
          </cell>
          <cell r="AA38">
            <v>580</v>
          </cell>
          <cell r="AC38">
            <v>580</v>
          </cell>
        </row>
        <row r="39">
          <cell r="B39">
            <v>21</v>
          </cell>
          <cell r="D39" t="str">
            <v xml:space="preserve">   MINORITY PREFERRED SHARES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W39" t="e">
            <v>#REF!</v>
          </cell>
          <cell r="Y39" t="e">
            <v>#REF!</v>
          </cell>
          <cell r="AA39" t="e">
            <v>#REF!</v>
          </cell>
          <cell r="AC39" t="e">
            <v>#REF!</v>
          </cell>
        </row>
        <row r="40">
          <cell r="B40">
            <v>22</v>
          </cell>
          <cell r="D40" t="str">
            <v xml:space="preserve">   STOCKHOLDERS EQUITY</v>
          </cell>
          <cell r="F40">
            <v>5108</v>
          </cell>
          <cell r="H40">
            <v>946</v>
          </cell>
          <cell r="J40">
            <v>-74</v>
          </cell>
          <cell r="L40">
            <v>5980</v>
          </cell>
          <cell r="N40">
            <v>0</v>
          </cell>
          <cell r="P40">
            <v>0</v>
          </cell>
          <cell r="R40">
            <v>0</v>
          </cell>
          <cell r="T40">
            <v>5980</v>
          </cell>
          <cell r="W40">
            <v>6826.0147220833333</v>
          </cell>
          <cell r="Y40">
            <v>7772.7874679166671</v>
          </cell>
          <cell r="AA40">
            <v>8810.3993386000002</v>
          </cell>
          <cell r="AC40">
            <v>9993.105321633333</v>
          </cell>
        </row>
        <row r="41">
          <cell r="B41">
            <v>23</v>
          </cell>
          <cell r="D41" t="str">
            <v xml:space="preserve">       TOTAL  LIABILITIES AND EQUITY</v>
          </cell>
          <cell r="F41">
            <v>11293</v>
          </cell>
          <cell r="H41">
            <v>2852</v>
          </cell>
          <cell r="J41">
            <v>-177</v>
          </cell>
          <cell r="L41">
            <v>13968</v>
          </cell>
          <cell r="N41">
            <v>2366</v>
          </cell>
          <cell r="P41">
            <v>860.89000000000033</v>
          </cell>
          <cell r="R41">
            <v>-358</v>
          </cell>
          <cell r="T41">
            <v>16836.89</v>
          </cell>
          <cell r="W41" t="e">
            <v>#REF!</v>
          </cell>
          <cell r="Y41" t="e">
            <v>#REF!</v>
          </cell>
          <cell r="AA41" t="e">
            <v>#REF!</v>
          </cell>
          <cell r="AC41" t="e">
            <v>#REF!</v>
          </cell>
        </row>
        <row r="43">
          <cell r="D43" t="str">
            <v>FINANCIAL INDICATORS:</v>
          </cell>
        </row>
        <row r="44">
          <cell r="B44">
            <v>24</v>
          </cell>
          <cell r="D44" t="str">
            <v>WORKING CAPITAL</v>
          </cell>
          <cell r="F44">
            <v>442</v>
          </cell>
          <cell r="L44">
            <v>230</v>
          </cell>
          <cell r="T44">
            <v>-68</v>
          </cell>
          <cell r="W44">
            <v>187</v>
          </cell>
          <cell r="Y44">
            <v>348</v>
          </cell>
          <cell r="AA44">
            <v>1258</v>
          </cell>
          <cell r="AC44">
            <v>2389</v>
          </cell>
        </row>
        <row r="45">
          <cell r="B45">
            <v>25</v>
          </cell>
          <cell r="D45" t="str">
            <v>ADJUSTED WORKING CAPITAL</v>
          </cell>
          <cell r="F45">
            <v>3442</v>
          </cell>
          <cell r="L45">
            <v>3230</v>
          </cell>
          <cell r="T45">
            <v>1054.8099999999995</v>
          </cell>
          <cell r="W45">
            <v>1473</v>
          </cell>
          <cell r="Y45">
            <v>1848</v>
          </cell>
          <cell r="AA45">
            <v>2758</v>
          </cell>
          <cell r="AC45">
            <v>3889</v>
          </cell>
        </row>
        <row r="46">
          <cell r="B46">
            <v>26</v>
          </cell>
          <cell r="D46" t="str">
            <v xml:space="preserve">TOTAL DEBT </v>
          </cell>
          <cell r="F46">
            <v>1990</v>
          </cell>
          <cell r="L46">
            <v>3023</v>
          </cell>
          <cell r="T46">
            <v>5399.89</v>
          </cell>
          <cell r="W46">
            <v>2928</v>
          </cell>
          <cell r="Y46">
            <v>2186</v>
          </cell>
          <cell r="AA46">
            <v>2177</v>
          </cell>
          <cell r="AC46">
            <v>1952</v>
          </cell>
        </row>
        <row r="47">
          <cell r="B47">
            <v>27</v>
          </cell>
          <cell r="D47" t="str">
            <v>TOTAL  DEBT / DEBT &amp; EQUITY</v>
          </cell>
          <cell r="F47">
            <v>0.28036066497604961</v>
          </cell>
          <cell r="L47">
            <v>0.33577696323447742</v>
          </cell>
          <cell r="T47">
            <v>0.47451161654462393</v>
          </cell>
          <cell r="W47">
            <v>0.30018408659676665</v>
          </cell>
          <cell r="Y47">
            <v>0.21950463417784949</v>
          </cell>
          <cell r="AA47">
            <v>0.19813605867149545</v>
          </cell>
          <cell r="AC47">
            <v>0.1634142142275469</v>
          </cell>
        </row>
        <row r="48">
          <cell r="D48" t="str">
            <v>ADDITIONAL CAPACITY TO ACQUIRE ASSETS:</v>
          </cell>
        </row>
        <row r="49">
          <cell r="B49">
            <v>28</v>
          </cell>
          <cell r="D49" t="str">
            <v xml:space="preserve">  NEW FACILITY TEST @ 62.5%</v>
          </cell>
          <cell r="F49">
            <v>6523.333333333333</v>
          </cell>
          <cell r="L49">
            <v>6943.666666666667</v>
          </cell>
          <cell r="T49">
            <v>4566.7766666666648</v>
          </cell>
          <cell r="W49">
            <v>8448.6912034722209</v>
          </cell>
          <cell r="Y49">
            <v>10768.645779861114</v>
          </cell>
          <cell r="AA49">
            <v>12506.998897666666</v>
          </cell>
          <cell r="AC49">
            <v>14703.175536055554</v>
          </cell>
        </row>
        <row r="50">
          <cell r="B50">
            <v>29</v>
          </cell>
          <cell r="D50" t="str">
            <v xml:space="preserve">  PRIVATE PLACEMENT</v>
          </cell>
          <cell r="F50" t="str">
            <v>N/A</v>
          </cell>
        </row>
        <row r="52">
          <cell r="D52" t="str">
            <v>ROCE:</v>
          </cell>
        </row>
        <row r="53">
          <cell r="B53">
            <v>30</v>
          </cell>
          <cell r="D53" t="str">
            <v xml:space="preserve"> INCOME BEFORE INTEREST</v>
          </cell>
          <cell r="F53">
            <v>1432</v>
          </cell>
          <cell r="L53">
            <v>1724</v>
          </cell>
          <cell r="T53">
            <v>1724</v>
          </cell>
          <cell r="W53">
            <v>1235.4270733333333</v>
          </cell>
          <cell r="Y53">
            <v>1263.3589458333333</v>
          </cell>
          <cell r="AA53">
            <v>1336.6194596833332</v>
          </cell>
          <cell r="AC53">
            <v>1474.7757110333332</v>
          </cell>
        </row>
        <row r="54">
          <cell r="B54">
            <v>31</v>
          </cell>
          <cell r="D54" t="str">
            <v xml:space="preserve"> CAPITAL EMPLOYED</v>
          </cell>
          <cell r="F54">
            <v>7098</v>
          </cell>
          <cell r="L54">
            <v>9003</v>
          </cell>
          <cell r="T54">
            <v>11379.89</v>
          </cell>
          <cell r="W54">
            <v>9754.0147220833333</v>
          </cell>
          <cell r="Y54">
            <v>9958.7874679166671</v>
          </cell>
          <cell r="AA54">
            <v>10987.3993386</v>
          </cell>
          <cell r="AC54">
            <v>11945.105321633333</v>
          </cell>
        </row>
        <row r="55">
          <cell r="B55">
            <v>32</v>
          </cell>
          <cell r="D55" t="str">
            <v>AVERAGE CAPITAL EMPLOYED (b)</v>
          </cell>
          <cell r="F55">
            <v>6515.5</v>
          </cell>
          <cell r="L55" t="str">
            <v>N/A</v>
          </cell>
          <cell r="T55" t="str">
            <v>N/A</v>
          </cell>
          <cell r="W55" t="e">
            <v>#REF!</v>
          </cell>
          <cell r="Y55">
            <v>9856.4010950000011</v>
          </cell>
          <cell r="AA55">
            <v>10473.093403258334</v>
          </cell>
          <cell r="AC55">
            <v>11466.252330116666</v>
          </cell>
        </row>
        <row r="56">
          <cell r="B56">
            <v>33</v>
          </cell>
          <cell r="D56" t="str">
            <v xml:space="preserve">ROCE  </v>
          </cell>
          <cell r="F56">
            <v>0.21978359297060854</v>
          </cell>
          <cell r="L56" t="str">
            <v>N/A</v>
          </cell>
          <cell r="T56" t="str">
            <v>N/A</v>
          </cell>
          <cell r="W56" t="e">
            <v>#REF!</v>
          </cell>
          <cell r="Y56">
            <v>0.12817649501644324</v>
          </cell>
          <cell r="AA56">
            <v>0.1276241324523556</v>
          </cell>
          <cell r="AC56">
            <v>0.12861880835813838</v>
          </cell>
        </row>
        <row r="59">
          <cell r="L59" t="str">
            <v>AHC Standalone ROCE</v>
          </cell>
          <cell r="W59">
            <v>0.17299999999999999</v>
          </cell>
          <cell r="Y59">
            <v>0.14199999999999999</v>
          </cell>
          <cell r="AA59">
            <v>0.13600000000000001</v>
          </cell>
          <cell r="AC59">
            <v>0.13500000000000001</v>
          </cell>
        </row>
        <row r="60">
          <cell r="L60" t="str">
            <v>AHC Standalone Debt / Debt + Equity</v>
          </cell>
          <cell r="W60">
            <v>0.222</v>
          </cell>
          <cell r="Y60">
            <v>0.19500000000000001</v>
          </cell>
          <cell r="AA60">
            <v>0.17399999999999999</v>
          </cell>
          <cell r="AC60">
            <v>0.153</v>
          </cell>
        </row>
        <row r="64">
          <cell r="R64" t="str">
            <v>AHC AVG. DEBT</v>
          </cell>
          <cell r="W64" t="e">
            <v>#REF!</v>
          </cell>
          <cell r="Y64">
            <v>2557</v>
          </cell>
          <cell r="AA64">
            <v>2181.5</v>
          </cell>
          <cell r="AC64">
            <v>2064.5</v>
          </cell>
        </row>
        <row r="65">
          <cell r="R65" t="str">
            <v>AHC AVG. EQUITY</v>
          </cell>
          <cell r="W65">
            <v>5967.0073610416666</v>
          </cell>
          <cell r="Y65">
            <v>7299.4010950000002</v>
          </cell>
          <cell r="AA65">
            <v>8291.5934032583336</v>
          </cell>
          <cell r="AC65">
            <v>9401.7523301166657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"/>
      <sheetName val="bpd(rp)"/>
      <sheetName val="bni(rp)"/>
      <sheetName val="kebd(rp)"/>
      <sheetName val="bni($)"/>
      <sheetName val="kebd($)"/>
      <sheetName val="Actual"/>
      <sheetName val="Creteria"/>
      <sheetName val="Bank Manager(0704)-Monthly"/>
      <sheetName val="28_Detail2"/>
      <sheetName val="2102"/>
      <sheetName val="Test Depre"/>
    </sheetNames>
    <sheetDataSet>
      <sheetData sheetId="0" refreshError="1">
        <row r="4">
          <cell r="A4" t="str">
            <v>Date</v>
          </cell>
          <cell r="B4" t="str">
            <v>Category</v>
          </cell>
          <cell r="C4" t="str">
            <v>Payee</v>
          </cell>
          <cell r="D4" t="str">
            <v>Description</v>
          </cell>
          <cell r="E4" t="str">
            <v>DEPOSIT</v>
          </cell>
          <cell r="F4" t="str">
            <v>Withdrawal</v>
          </cell>
        </row>
        <row r="5">
          <cell r="A5" t="str">
            <v>Forwarded from previous month</v>
          </cell>
          <cell r="E5">
            <v>204052086</v>
          </cell>
        </row>
        <row r="6">
          <cell r="A6">
            <v>39173</v>
          </cell>
          <cell r="B6" t="str">
            <v>General exp-Others-Others</v>
          </cell>
          <cell r="F6">
            <v>42000</v>
          </cell>
        </row>
        <row r="7">
          <cell r="A7">
            <v>39176</v>
          </cell>
          <cell r="B7" t="str">
            <v>Labour-Wage</v>
          </cell>
          <cell r="D7" t="str">
            <v>SALARY ON MARCH</v>
          </cell>
          <cell r="F7">
            <v>63244518</v>
          </cell>
        </row>
        <row r="8">
          <cell r="A8">
            <v>39176</v>
          </cell>
          <cell r="B8" t="str">
            <v>Labour-Wage</v>
          </cell>
          <cell r="D8" t="str">
            <v>Wage &amp; Salary</v>
          </cell>
          <cell r="F8">
            <v>910000</v>
          </cell>
        </row>
        <row r="9">
          <cell r="A9">
            <v>39176</v>
          </cell>
          <cell r="B9" t="str">
            <v>Labour-Others</v>
          </cell>
          <cell r="D9" t="str">
            <v>MISCELLANEOUS SALARY</v>
          </cell>
          <cell r="F9">
            <v>1290000</v>
          </cell>
        </row>
        <row r="10">
          <cell r="A10">
            <v>39176</v>
          </cell>
          <cell r="B10" t="str">
            <v>Overhead-Others-Others</v>
          </cell>
          <cell r="D10" t="str">
            <v>Employee benefits</v>
          </cell>
          <cell r="F10">
            <v>866000</v>
          </cell>
        </row>
        <row r="11">
          <cell r="A11">
            <v>39176</v>
          </cell>
          <cell r="B11" t="str">
            <v>Overhead-Others-Others</v>
          </cell>
          <cell r="D11" t="str">
            <v>STATIONERY</v>
          </cell>
          <cell r="F11">
            <v>150000</v>
          </cell>
        </row>
        <row r="12">
          <cell r="A12">
            <v>39176</v>
          </cell>
          <cell r="B12" t="str">
            <v>Overhead-Others-Others</v>
          </cell>
          <cell r="D12" t="str">
            <v>SUPPLIES</v>
          </cell>
          <cell r="F12">
            <v>630142</v>
          </cell>
        </row>
        <row r="13">
          <cell r="A13">
            <v>39176</v>
          </cell>
          <cell r="B13" t="str">
            <v>Overhead-Others-Others</v>
          </cell>
          <cell r="D13" t="str">
            <v>Employee benefits</v>
          </cell>
          <cell r="F13">
            <v>1500000</v>
          </cell>
        </row>
        <row r="14">
          <cell r="A14">
            <v>39177</v>
          </cell>
          <cell r="B14" t="str">
            <v>General exp-Others-Others</v>
          </cell>
          <cell r="D14" t="str">
            <v>PUBLIC RELATIONSHIP</v>
          </cell>
          <cell r="F14">
            <v>2000000</v>
          </cell>
        </row>
        <row r="15">
          <cell r="A15">
            <v>39181</v>
          </cell>
          <cell r="B15" t="str">
            <v>Labour-Others</v>
          </cell>
          <cell r="D15" t="str">
            <v>MISCELLANEOUS SALARY</v>
          </cell>
          <cell r="F15">
            <v>2026500</v>
          </cell>
        </row>
        <row r="16">
          <cell r="A16">
            <v>39181</v>
          </cell>
          <cell r="B16" t="str">
            <v>Labour-Others</v>
          </cell>
          <cell r="D16" t="str">
            <v>MISCELLANEOUS SALARY</v>
          </cell>
          <cell r="F16">
            <v>1560750</v>
          </cell>
        </row>
        <row r="17">
          <cell r="A17">
            <v>39181</v>
          </cell>
          <cell r="B17" t="str">
            <v>Overhead-Others-Others</v>
          </cell>
          <cell r="D17" t="str">
            <v>Employee benefits</v>
          </cell>
          <cell r="F17">
            <v>500000</v>
          </cell>
        </row>
        <row r="18">
          <cell r="A18">
            <v>39181</v>
          </cell>
          <cell r="B18" t="str">
            <v>Overhead-Others-Others</v>
          </cell>
          <cell r="D18" t="str">
            <v>Employee benefits</v>
          </cell>
          <cell r="F18">
            <v>612000</v>
          </cell>
        </row>
        <row r="19">
          <cell r="A19">
            <v>39181</v>
          </cell>
          <cell r="B19" t="str">
            <v>General exp-Others-Others</v>
          </cell>
          <cell r="C19" t="str">
            <v>YASIN</v>
          </cell>
          <cell r="D19" t="str">
            <v>CONSULTING FEE</v>
          </cell>
          <cell r="F19">
            <v>2000000</v>
          </cell>
        </row>
        <row r="20">
          <cell r="A20">
            <v>39181</v>
          </cell>
          <cell r="B20" t="str">
            <v>General exp-Others-Others</v>
          </cell>
          <cell r="D20" t="str">
            <v>Commission</v>
          </cell>
          <cell r="F20">
            <v>500000</v>
          </cell>
        </row>
        <row r="21">
          <cell r="A21">
            <v>39184</v>
          </cell>
          <cell r="D21" t="str">
            <v>CASH (BNI)</v>
          </cell>
          <cell r="E21">
            <v>199880000</v>
          </cell>
        </row>
        <row r="22">
          <cell r="A22">
            <v>39185</v>
          </cell>
          <cell r="B22" t="str">
            <v>Labour-Salaries(Ind)</v>
          </cell>
          <cell r="D22" t="str">
            <v>Wage &amp; Salary</v>
          </cell>
          <cell r="F22">
            <v>2431703</v>
          </cell>
        </row>
        <row r="23">
          <cell r="A23">
            <v>39185</v>
          </cell>
          <cell r="B23" t="str">
            <v>Labour-Others</v>
          </cell>
          <cell r="D23" t="str">
            <v>MISCELLANEOUS SALARY</v>
          </cell>
          <cell r="F23">
            <v>1310000</v>
          </cell>
        </row>
        <row r="24">
          <cell r="A24">
            <v>39185</v>
          </cell>
          <cell r="B24" t="str">
            <v>Overhead-Others-Others</v>
          </cell>
          <cell r="D24" t="str">
            <v>SUPPLIES</v>
          </cell>
          <cell r="F24">
            <v>136000</v>
          </cell>
        </row>
        <row r="25">
          <cell r="A25">
            <v>39185</v>
          </cell>
          <cell r="B25" t="str">
            <v>General exp-Others-Others</v>
          </cell>
          <cell r="C25" t="str">
            <v>SISWANTO</v>
          </cell>
          <cell r="D25" t="str">
            <v>TRAVEL EXPENSES</v>
          </cell>
          <cell r="F25">
            <v>465000</v>
          </cell>
        </row>
        <row r="26">
          <cell r="A26">
            <v>39185</v>
          </cell>
          <cell r="B26" t="str">
            <v>General exp-Others-Others</v>
          </cell>
          <cell r="D26" t="str">
            <v>STATIONANRY</v>
          </cell>
          <cell r="F26">
            <v>287436</v>
          </cell>
        </row>
        <row r="27">
          <cell r="A27">
            <v>39185</v>
          </cell>
          <cell r="B27" t="str">
            <v>General exp-Others-Others</v>
          </cell>
          <cell r="C27" t="str">
            <v>KIM.Y.C</v>
          </cell>
          <cell r="D27" t="str">
            <v>ENTERTAINMENT</v>
          </cell>
          <cell r="F27">
            <v>3653595</v>
          </cell>
        </row>
        <row r="28">
          <cell r="A28">
            <v>39185</v>
          </cell>
          <cell r="B28" t="str">
            <v>General exp-Others-Others</v>
          </cell>
          <cell r="C28" t="str">
            <v>KIM.Y.C</v>
          </cell>
          <cell r="D28" t="str">
            <v>MANAGERIAL ALLWOANCE</v>
          </cell>
          <cell r="F28">
            <v>2735400</v>
          </cell>
        </row>
        <row r="29">
          <cell r="A29">
            <v>39186</v>
          </cell>
          <cell r="B29" t="str">
            <v>In-Others Others</v>
          </cell>
          <cell r="C29" t="str">
            <v>KOP.AMANAH</v>
          </cell>
          <cell r="D29" t="str">
            <v>MISCELLANEOUS INCOME</v>
          </cell>
          <cell r="E29">
            <v>1100000</v>
          </cell>
        </row>
        <row r="30">
          <cell r="A30">
            <v>39188</v>
          </cell>
          <cell r="B30" t="str">
            <v>General exp-Others-Others</v>
          </cell>
          <cell r="D30" t="str">
            <v>Commission</v>
          </cell>
          <cell r="F30">
            <v>2303000</v>
          </cell>
        </row>
        <row r="31">
          <cell r="A31">
            <v>39188</v>
          </cell>
          <cell r="B31" t="str">
            <v>General exp-Others-Others</v>
          </cell>
          <cell r="D31" t="str">
            <v>Commission</v>
          </cell>
          <cell r="F31">
            <v>150000</v>
          </cell>
        </row>
        <row r="32">
          <cell r="A32">
            <v>39188</v>
          </cell>
          <cell r="B32" t="str">
            <v>General exp-Others-Others</v>
          </cell>
          <cell r="D32" t="str">
            <v>STATIONANRY</v>
          </cell>
          <cell r="F32">
            <v>500000</v>
          </cell>
        </row>
        <row r="33">
          <cell r="A33">
            <v>39188</v>
          </cell>
          <cell r="B33" t="str">
            <v>Labour-Others</v>
          </cell>
          <cell r="D33" t="str">
            <v>MISCELLANEOUS SALARY</v>
          </cell>
          <cell r="F33">
            <v>1500000</v>
          </cell>
        </row>
        <row r="34">
          <cell r="A34">
            <v>39188</v>
          </cell>
          <cell r="B34" t="str">
            <v>Labour-Others</v>
          </cell>
          <cell r="D34" t="str">
            <v>MISCELLANEOUS SALARY</v>
          </cell>
          <cell r="F34">
            <v>1305000</v>
          </cell>
        </row>
        <row r="35">
          <cell r="A35">
            <v>39188</v>
          </cell>
          <cell r="B35" t="str">
            <v>Labour-Others</v>
          </cell>
          <cell r="D35" t="str">
            <v>MISCELLANEOUS SALARY</v>
          </cell>
          <cell r="F35">
            <v>500000</v>
          </cell>
        </row>
        <row r="36">
          <cell r="A36">
            <v>39188</v>
          </cell>
          <cell r="B36" t="str">
            <v>Overhead-Others-Others</v>
          </cell>
          <cell r="D36" t="str">
            <v>MEAL</v>
          </cell>
          <cell r="F36">
            <v>577500</v>
          </cell>
        </row>
        <row r="37">
          <cell r="A37">
            <v>39188</v>
          </cell>
          <cell r="B37" t="str">
            <v>Overhead-Others-Others</v>
          </cell>
          <cell r="D37" t="str">
            <v>MEAL</v>
          </cell>
          <cell r="F37">
            <v>276000</v>
          </cell>
        </row>
        <row r="38">
          <cell r="A38">
            <v>39188</v>
          </cell>
          <cell r="B38" t="str">
            <v>Labour-Salaries(Korean)</v>
          </cell>
          <cell r="C38" t="str">
            <v>KOREAN</v>
          </cell>
          <cell r="D38" t="str">
            <v>SALARY ($1000)</v>
          </cell>
          <cell r="F38">
            <v>9118000</v>
          </cell>
        </row>
        <row r="39">
          <cell r="A39">
            <v>39188</v>
          </cell>
          <cell r="B39" t="str">
            <v>Labour-Salaries(Korean)</v>
          </cell>
          <cell r="C39" t="str">
            <v>KOREAN</v>
          </cell>
          <cell r="D39" t="str">
            <v>SALARY</v>
          </cell>
          <cell r="F39">
            <v>36584839</v>
          </cell>
        </row>
        <row r="40">
          <cell r="A40">
            <v>39190</v>
          </cell>
          <cell r="B40" t="str">
            <v>General exp-Others-Others</v>
          </cell>
          <cell r="D40" t="str">
            <v>STATIONANRY(MATERAI)</v>
          </cell>
          <cell r="F40">
            <v>300000</v>
          </cell>
        </row>
        <row r="41">
          <cell r="A41">
            <v>39190</v>
          </cell>
          <cell r="B41" t="str">
            <v>General exp-Others-Others</v>
          </cell>
          <cell r="D41" t="str">
            <v>STATIONERY(MAUSE)</v>
          </cell>
          <cell r="F41">
            <v>140000</v>
          </cell>
        </row>
        <row r="42">
          <cell r="A42">
            <v>39190</v>
          </cell>
          <cell r="B42" t="str">
            <v>Overhead-Others-Others</v>
          </cell>
          <cell r="C42" t="str">
            <v>UD.RIZKA</v>
          </cell>
          <cell r="D42" t="str">
            <v>MEAL</v>
          </cell>
          <cell r="F42">
            <v>592000</v>
          </cell>
        </row>
        <row r="43">
          <cell r="A43">
            <v>39190</v>
          </cell>
          <cell r="B43" t="str">
            <v>Overhead-Others-Others</v>
          </cell>
          <cell r="C43" t="str">
            <v>UD.RIZKA</v>
          </cell>
          <cell r="D43" t="str">
            <v>MEAL</v>
          </cell>
          <cell r="F43">
            <v>276000</v>
          </cell>
        </row>
        <row r="44">
          <cell r="A44">
            <v>39190</v>
          </cell>
          <cell r="B44" t="str">
            <v>Payable-Others</v>
          </cell>
          <cell r="D44" t="str">
            <v>solar 150,000 pph22</v>
          </cell>
          <cell r="F44">
            <v>2273000</v>
          </cell>
        </row>
        <row r="45">
          <cell r="A45">
            <v>39193</v>
          </cell>
          <cell r="B45" t="str">
            <v>In-Others Others</v>
          </cell>
          <cell r="C45" t="str">
            <v>CV.NAZAR</v>
          </cell>
          <cell r="D45" t="str">
            <v>BESI TUA</v>
          </cell>
          <cell r="E45">
            <v>41812000</v>
          </cell>
        </row>
        <row r="46">
          <cell r="A46">
            <v>39196</v>
          </cell>
          <cell r="B46" t="str">
            <v>Labour-Others</v>
          </cell>
          <cell r="C46" t="str">
            <v>TEMPORARY</v>
          </cell>
          <cell r="D46" t="str">
            <v>SALARIES</v>
          </cell>
          <cell r="F46">
            <v>600000</v>
          </cell>
        </row>
        <row r="47">
          <cell r="A47">
            <v>39196</v>
          </cell>
          <cell r="B47" t="str">
            <v>Overhead-Others-Others</v>
          </cell>
          <cell r="C47" t="str">
            <v>KIDECO</v>
          </cell>
          <cell r="D47" t="str">
            <v>REST AREA</v>
          </cell>
          <cell r="F47">
            <v>1706842</v>
          </cell>
        </row>
        <row r="48">
          <cell r="A48">
            <v>39196</v>
          </cell>
          <cell r="B48" t="str">
            <v>Overhead-Others-Maintenance</v>
          </cell>
          <cell r="D48" t="str">
            <v>MESS RENOVATION</v>
          </cell>
          <cell r="F48">
            <v>500000</v>
          </cell>
        </row>
        <row r="49">
          <cell r="A49">
            <v>39196</v>
          </cell>
          <cell r="B49" t="str">
            <v>Labour-Salaries(Ind)</v>
          </cell>
          <cell r="C49" t="str">
            <v>AGUS RAPA</v>
          </cell>
          <cell r="D49" t="str">
            <v>SALARIES</v>
          </cell>
          <cell r="F49">
            <v>1043000</v>
          </cell>
        </row>
        <row r="50">
          <cell r="A50">
            <v>39196</v>
          </cell>
          <cell r="B50" t="str">
            <v>Labour-Others</v>
          </cell>
          <cell r="C50" t="str">
            <v>TEMPORARY</v>
          </cell>
          <cell r="D50" t="str">
            <v>SALARIES</v>
          </cell>
          <cell r="F50">
            <v>1660000</v>
          </cell>
        </row>
        <row r="51">
          <cell r="A51">
            <v>39198</v>
          </cell>
          <cell r="B51" t="str">
            <v>Overhead-Others-Others</v>
          </cell>
          <cell r="C51" t="str">
            <v>UD.RIZKA</v>
          </cell>
          <cell r="D51" t="str">
            <v>MEAL</v>
          </cell>
          <cell r="F51">
            <v>590000</v>
          </cell>
        </row>
        <row r="52">
          <cell r="A52">
            <v>39198</v>
          </cell>
          <cell r="B52" t="str">
            <v>Overhead-Others-Others</v>
          </cell>
          <cell r="C52" t="str">
            <v>UD.RIZKA</v>
          </cell>
          <cell r="D52" t="str">
            <v>MEAL</v>
          </cell>
          <cell r="F52">
            <v>184000</v>
          </cell>
        </row>
        <row r="53">
          <cell r="A53">
            <v>39198</v>
          </cell>
          <cell r="B53" t="str">
            <v>General exp-Others-Others</v>
          </cell>
          <cell r="C53" t="str">
            <v>IPK</v>
          </cell>
          <cell r="D53" t="str">
            <v>PUBLIC RELATIONSHIP</v>
          </cell>
          <cell r="F53">
            <v>2000000</v>
          </cell>
        </row>
        <row r="54">
          <cell r="A54">
            <v>39198</v>
          </cell>
          <cell r="B54" t="str">
            <v>Overhead-Others-Others</v>
          </cell>
          <cell r="D54" t="str">
            <v>REPAIR JOK</v>
          </cell>
          <cell r="F54">
            <v>675000</v>
          </cell>
        </row>
        <row r="55">
          <cell r="A55">
            <v>39198</v>
          </cell>
          <cell r="B55" t="str">
            <v>General exp-Others-Communication</v>
          </cell>
          <cell r="C55" t="str">
            <v>SIMPATI</v>
          </cell>
          <cell r="D55" t="str">
            <v>VOUCHER</v>
          </cell>
          <cell r="F55">
            <v>52000</v>
          </cell>
        </row>
        <row r="56">
          <cell r="A56">
            <v>39198</v>
          </cell>
          <cell r="B56" t="str">
            <v>General exp-Others-Others</v>
          </cell>
          <cell r="C56" t="str">
            <v>POLRES</v>
          </cell>
          <cell r="D56" t="str">
            <v>Commission</v>
          </cell>
          <cell r="F56">
            <v>100000</v>
          </cell>
        </row>
        <row r="57">
          <cell r="A57">
            <v>39198</v>
          </cell>
          <cell r="B57" t="str">
            <v>General exp-Others-Others</v>
          </cell>
          <cell r="C57" t="str">
            <v>JANJU</v>
          </cell>
          <cell r="D57" t="str">
            <v>PUBLIC RELATIONSHIP</v>
          </cell>
          <cell r="F57">
            <v>150000</v>
          </cell>
        </row>
        <row r="58">
          <cell r="A58">
            <v>39198</v>
          </cell>
          <cell r="B58" t="str">
            <v>General exp-Others-Others</v>
          </cell>
          <cell r="D58" t="str">
            <v>PKB TRAILER</v>
          </cell>
          <cell r="F58">
            <v>20000000</v>
          </cell>
        </row>
        <row r="59">
          <cell r="A59">
            <v>39200</v>
          </cell>
          <cell r="B59" t="str">
            <v>In-Others Others</v>
          </cell>
          <cell r="C59" t="str">
            <v>CV.NAZAR</v>
          </cell>
          <cell r="D59" t="str">
            <v>BAN DALAM BEKAS</v>
          </cell>
          <cell r="E59">
            <v>4700000</v>
          </cell>
        </row>
      </sheetData>
      <sheetData sheetId="1" refreshError="1">
        <row r="4">
          <cell r="A4" t="str">
            <v>Date</v>
          </cell>
          <cell r="B4" t="str">
            <v>Category</v>
          </cell>
          <cell r="C4" t="str">
            <v>Payee</v>
          </cell>
          <cell r="D4" t="str">
            <v>Description</v>
          </cell>
          <cell r="E4" t="str">
            <v>DEPOSIT</v>
          </cell>
          <cell r="F4" t="str">
            <v>Withdrawal</v>
          </cell>
        </row>
        <row r="5">
          <cell r="A5" t="str">
            <v>Forwarded from previous month</v>
          </cell>
          <cell r="E5">
            <v>216155685.71000001</v>
          </cell>
        </row>
        <row r="6">
          <cell r="A6">
            <v>39174</v>
          </cell>
          <cell r="B6" t="str">
            <v>In-Others Interest Income</v>
          </cell>
          <cell r="D6" t="str">
            <v>interest</v>
          </cell>
          <cell r="E6">
            <v>18191.3</v>
          </cell>
        </row>
        <row r="7">
          <cell r="A7">
            <v>39176</v>
          </cell>
          <cell r="B7" t="str">
            <v>Labour-Wage</v>
          </cell>
          <cell r="D7" t="str">
            <v>SALARY ON MARCH</v>
          </cell>
          <cell r="F7">
            <v>211110923</v>
          </cell>
        </row>
        <row r="8">
          <cell r="A8">
            <v>39195</v>
          </cell>
          <cell r="B8" t="str">
            <v>General exp-Others-Others</v>
          </cell>
          <cell r="D8" t="str">
            <v>Bank Fee</v>
          </cell>
          <cell r="F8">
            <v>10000</v>
          </cell>
        </row>
        <row r="9">
          <cell r="A9">
            <v>39195</v>
          </cell>
          <cell r="C9" t="str">
            <v>BNI</v>
          </cell>
          <cell r="D9" t="str">
            <v>TRANSFER</v>
          </cell>
          <cell r="E9">
            <v>450000000</v>
          </cell>
        </row>
      </sheetData>
      <sheetData sheetId="2" refreshError="1">
        <row r="4">
          <cell r="A4" t="str">
            <v>Date</v>
          </cell>
          <cell r="B4" t="str">
            <v>Category</v>
          </cell>
          <cell r="C4" t="str">
            <v>Payee</v>
          </cell>
          <cell r="D4" t="str">
            <v>Description</v>
          </cell>
          <cell r="E4" t="str">
            <v>DEPOSIT</v>
          </cell>
          <cell r="F4" t="str">
            <v>Withdrawal</v>
          </cell>
        </row>
        <row r="5">
          <cell r="A5" t="str">
            <v>Forwarded from previous month</v>
          </cell>
          <cell r="E5">
            <v>1396725180</v>
          </cell>
        </row>
        <row r="6">
          <cell r="A6">
            <v>39176</v>
          </cell>
          <cell r="B6" t="str">
            <v>Labour-Salaries(Ind)</v>
          </cell>
          <cell r="D6" t="str">
            <v>Salary on March</v>
          </cell>
          <cell r="F6">
            <v>61656901</v>
          </cell>
        </row>
        <row r="7">
          <cell r="A7">
            <v>39176</v>
          </cell>
          <cell r="B7" t="str">
            <v>Overhead-Others-Others</v>
          </cell>
          <cell r="C7" t="str">
            <v>RAHMAT</v>
          </cell>
          <cell r="D7" t="str">
            <v>RENT</v>
          </cell>
          <cell r="F7">
            <v>15515000</v>
          </cell>
        </row>
        <row r="8">
          <cell r="A8">
            <v>39182</v>
          </cell>
          <cell r="B8" t="str">
            <v>General exp-Others-Astek</v>
          </cell>
          <cell r="C8" t="str">
            <v>ASTEK</v>
          </cell>
          <cell r="D8" t="str">
            <v>JAMSOSTEK</v>
          </cell>
          <cell r="F8">
            <v>6682084</v>
          </cell>
        </row>
        <row r="9">
          <cell r="A9">
            <v>39182</v>
          </cell>
          <cell r="B9" t="str">
            <v>Witholding-PPH25</v>
          </cell>
          <cell r="D9" t="str">
            <v>PPH25</v>
          </cell>
          <cell r="F9">
            <v>289717708</v>
          </cell>
        </row>
        <row r="10">
          <cell r="A10">
            <v>39182</v>
          </cell>
          <cell r="B10" t="str">
            <v>Witholding-PPH23</v>
          </cell>
          <cell r="D10" t="str">
            <v>PPH23</v>
          </cell>
          <cell r="F10">
            <v>18079383</v>
          </cell>
        </row>
        <row r="11">
          <cell r="A11">
            <v>39182</v>
          </cell>
          <cell r="B11" t="str">
            <v>Witholding-PPH21</v>
          </cell>
          <cell r="D11" t="str">
            <v>PPH21</v>
          </cell>
          <cell r="F11">
            <v>191617629</v>
          </cell>
        </row>
        <row r="12">
          <cell r="A12">
            <v>39183</v>
          </cell>
          <cell r="B12" t="str">
            <v>In-Others Interest Income</v>
          </cell>
          <cell r="D12" t="str">
            <v>Interest</v>
          </cell>
          <cell r="E12">
            <v>5511111</v>
          </cell>
        </row>
        <row r="13">
          <cell r="A13">
            <v>39183</v>
          </cell>
          <cell r="D13" t="str">
            <v>FROM DEPOSIT</v>
          </cell>
          <cell r="E13">
            <v>1000000000</v>
          </cell>
        </row>
        <row r="14">
          <cell r="A14">
            <v>39184</v>
          </cell>
          <cell r="B14" t="str">
            <v>In-Sales Coal Houling</v>
          </cell>
          <cell r="C14" t="str">
            <v>KIDECO</v>
          </cell>
          <cell r="D14" t="str">
            <v>COLLECTION</v>
          </cell>
          <cell r="E14">
            <v>3545134133</v>
          </cell>
        </row>
        <row r="15">
          <cell r="A15">
            <v>39184</v>
          </cell>
          <cell r="D15" t="str">
            <v>DOC</v>
          </cell>
          <cell r="F15">
            <v>1000000000</v>
          </cell>
        </row>
        <row r="16">
          <cell r="A16">
            <v>39184</v>
          </cell>
          <cell r="B16" t="str">
            <v>General exp-Others-Health Insurance</v>
          </cell>
          <cell r="C16" t="str">
            <v>ASKES</v>
          </cell>
          <cell r="D16" t="str">
            <v>INSURANCE</v>
          </cell>
          <cell r="F16">
            <v>13885000</v>
          </cell>
        </row>
        <row r="17">
          <cell r="A17">
            <v>39184</v>
          </cell>
          <cell r="D17" t="str">
            <v>CASH</v>
          </cell>
          <cell r="F17">
            <v>200000000</v>
          </cell>
        </row>
        <row r="18">
          <cell r="A18">
            <v>39185</v>
          </cell>
          <cell r="B18" t="str">
            <v>In-Others Interest Income</v>
          </cell>
          <cell r="D18" t="str">
            <v>Interest</v>
          </cell>
          <cell r="E18">
            <v>5511111</v>
          </cell>
        </row>
        <row r="19">
          <cell r="A19">
            <v>39185</v>
          </cell>
          <cell r="D19" t="str">
            <v>FROM DEPOSIT</v>
          </cell>
          <cell r="E19">
            <v>1000000000</v>
          </cell>
        </row>
        <row r="20">
          <cell r="A20">
            <v>39188</v>
          </cell>
          <cell r="D20" t="str">
            <v>DOC</v>
          </cell>
          <cell r="F20">
            <v>1000000000</v>
          </cell>
        </row>
        <row r="21">
          <cell r="A21">
            <v>39188</v>
          </cell>
          <cell r="C21" t="str">
            <v>KEBD</v>
          </cell>
          <cell r="D21" t="str">
            <v>TRASFER</v>
          </cell>
          <cell r="F21">
            <v>500000000</v>
          </cell>
        </row>
        <row r="22">
          <cell r="A22">
            <v>39188</v>
          </cell>
          <cell r="B22" t="str">
            <v>General exp-Others-Others</v>
          </cell>
          <cell r="D22" t="str">
            <v>BANK FEE</v>
          </cell>
          <cell r="F22">
            <v>50000</v>
          </cell>
        </row>
        <row r="23">
          <cell r="A23">
            <v>39188</v>
          </cell>
          <cell r="B23" t="str">
            <v>General exp-Others-Others</v>
          </cell>
          <cell r="D23" t="str">
            <v>BANK FEE(CEK)</v>
          </cell>
          <cell r="F23">
            <v>125000</v>
          </cell>
        </row>
        <row r="24">
          <cell r="A24">
            <v>39190</v>
          </cell>
          <cell r="B24" t="str">
            <v>General exp-Others-Communication</v>
          </cell>
          <cell r="C24" t="str">
            <v>TELKOM</v>
          </cell>
          <cell r="D24" t="str">
            <v>TELEPHONE</v>
          </cell>
          <cell r="F24">
            <v>4178817</v>
          </cell>
        </row>
        <row r="25">
          <cell r="A25">
            <v>39190</v>
          </cell>
          <cell r="B25" t="str">
            <v>General exp-Others-Others</v>
          </cell>
          <cell r="D25" t="str">
            <v>Bank Charge</v>
          </cell>
          <cell r="F25">
            <v>4500</v>
          </cell>
        </row>
        <row r="26">
          <cell r="A26">
            <v>39192</v>
          </cell>
          <cell r="B26" t="str">
            <v>Payable-Pertamina</v>
          </cell>
          <cell r="D26" t="str">
            <v>PERTAMINA</v>
          </cell>
          <cell r="F26">
            <v>757761000</v>
          </cell>
        </row>
        <row r="27">
          <cell r="A27">
            <v>39192</v>
          </cell>
          <cell r="B27" t="str">
            <v>General exp-Others-Others</v>
          </cell>
          <cell r="D27" t="str">
            <v>Bank Charge</v>
          </cell>
          <cell r="F27">
            <v>5000</v>
          </cell>
        </row>
        <row r="28">
          <cell r="A28">
            <v>39192</v>
          </cell>
          <cell r="C28" t="str">
            <v>KEBD</v>
          </cell>
          <cell r="D28" t="str">
            <v>TRASFER</v>
          </cell>
          <cell r="F28">
            <v>1000000000</v>
          </cell>
        </row>
        <row r="29">
          <cell r="A29">
            <v>39192</v>
          </cell>
          <cell r="B29" t="str">
            <v>General exp-Others-Others</v>
          </cell>
          <cell r="D29" t="str">
            <v>Bank Charge</v>
          </cell>
          <cell r="F29">
            <v>50000</v>
          </cell>
        </row>
        <row r="30">
          <cell r="A30">
            <v>39195</v>
          </cell>
          <cell r="B30" t="str">
            <v>In-Others Interest Income</v>
          </cell>
          <cell r="C30" t="str">
            <v>T/Deposit</v>
          </cell>
          <cell r="D30" t="str">
            <v>Interest</v>
          </cell>
          <cell r="E30">
            <v>5511111</v>
          </cell>
        </row>
        <row r="31">
          <cell r="A31">
            <v>39195</v>
          </cell>
          <cell r="B31" t="str">
            <v>In-Others Interest Income</v>
          </cell>
          <cell r="C31" t="str">
            <v>T/Deposit</v>
          </cell>
          <cell r="D31" t="str">
            <v>Interest</v>
          </cell>
          <cell r="E31">
            <v>166666</v>
          </cell>
        </row>
        <row r="32">
          <cell r="A32">
            <v>39195</v>
          </cell>
          <cell r="B32" t="str">
            <v>General exp-Others-Communication</v>
          </cell>
          <cell r="C32" t="str">
            <v>TELKOM</v>
          </cell>
          <cell r="D32" t="str">
            <v>Less Payment</v>
          </cell>
          <cell r="F32">
            <v>351717</v>
          </cell>
        </row>
        <row r="33">
          <cell r="A33">
            <v>39195</v>
          </cell>
          <cell r="D33" t="str">
            <v>FROM/DEPOSIT</v>
          </cell>
          <cell r="E33">
            <v>1000000000</v>
          </cell>
        </row>
        <row r="34">
          <cell r="A34">
            <v>39196</v>
          </cell>
          <cell r="B34" t="str">
            <v>Overhead-Others-Others</v>
          </cell>
          <cell r="C34" t="str">
            <v>HANINDO</v>
          </cell>
          <cell r="D34" t="str">
            <v>SHIPPING(TRACTOR)</v>
          </cell>
          <cell r="F34">
            <v>68500000</v>
          </cell>
        </row>
        <row r="35">
          <cell r="A35">
            <v>39196</v>
          </cell>
          <cell r="B35" t="str">
            <v>General exp-Others-Others</v>
          </cell>
          <cell r="C35" t="str">
            <v>HANINDO</v>
          </cell>
          <cell r="D35" t="str">
            <v>Bank Charge</v>
          </cell>
          <cell r="F35">
            <v>15000</v>
          </cell>
        </row>
        <row r="36">
          <cell r="A36">
            <v>39196</v>
          </cell>
          <cell r="B36" t="str">
            <v>General exp-Others-Others</v>
          </cell>
          <cell r="C36" t="str">
            <v>SEOKYUNG</v>
          </cell>
          <cell r="D36" t="str">
            <v>STATIONERY</v>
          </cell>
          <cell r="F36">
            <v>5280000</v>
          </cell>
        </row>
        <row r="37">
          <cell r="A37">
            <v>39196</v>
          </cell>
          <cell r="B37" t="str">
            <v>General exp-Others-Others</v>
          </cell>
          <cell r="C37" t="str">
            <v>SEOKYUNG</v>
          </cell>
          <cell r="D37" t="str">
            <v>Bank Charge</v>
          </cell>
          <cell r="F37">
            <v>15000</v>
          </cell>
        </row>
        <row r="38">
          <cell r="A38">
            <v>39198</v>
          </cell>
          <cell r="C38" t="str">
            <v>BPD</v>
          </cell>
          <cell r="D38" t="str">
            <v>TRASFER</v>
          </cell>
          <cell r="F38">
            <v>450000000</v>
          </cell>
        </row>
        <row r="39">
          <cell r="A39">
            <v>39198</v>
          </cell>
          <cell r="B39" t="str">
            <v>General exp-Others-Others</v>
          </cell>
          <cell r="C39" t="str">
            <v>BPD</v>
          </cell>
          <cell r="D39" t="str">
            <v>BANK CHARGE</v>
          </cell>
          <cell r="F39">
            <v>50000</v>
          </cell>
        </row>
        <row r="40">
          <cell r="A40">
            <v>39198</v>
          </cell>
          <cell r="B40" t="str">
            <v>In-Others Others</v>
          </cell>
          <cell r="C40" t="str">
            <v>TELKOMSEL</v>
          </cell>
          <cell r="D40" t="str">
            <v>REFUND</v>
          </cell>
          <cell r="E40">
            <v>580975</v>
          </cell>
        </row>
        <row r="41">
          <cell r="A41">
            <v>39198</v>
          </cell>
          <cell r="B41" t="str">
            <v>Payable-Altrak</v>
          </cell>
          <cell r="C41" t="str">
            <v>ALTRAK</v>
          </cell>
          <cell r="D41" t="str">
            <v>PAYMENT</v>
          </cell>
          <cell r="F41">
            <v>12991117</v>
          </cell>
        </row>
        <row r="42">
          <cell r="A42">
            <v>39198</v>
          </cell>
          <cell r="B42" t="str">
            <v>Payable-Bima Rodeta</v>
          </cell>
          <cell r="C42" t="str">
            <v>BIMA RODETA</v>
          </cell>
          <cell r="D42" t="str">
            <v>PAYMENT</v>
          </cell>
          <cell r="F42">
            <v>3300000</v>
          </cell>
        </row>
        <row r="43">
          <cell r="A43">
            <v>39198</v>
          </cell>
          <cell r="B43" t="str">
            <v>Payable-Bintang Kutai Motor</v>
          </cell>
          <cell r="C43" t="str">
            <v>BINTANG KUTAI</v>
          </cell>
          <cell r="D43" t="str">
            <v>PAYMENT</v>
          </cell>
          <cell r="F43">
            <v>1089000</v>
          </cell>
        </row>
        <row r="44">
          <cell r="A44">
            <v>39198</v>
          </cell>
          <cell r="B44" t="str">
            <v>Payable-Central daya hutama</v>
          </cell>
          <cell r="C44" t="str">
            <v>CENTRAL D.H</v>
          </cell>
          <cell r="D44" t="str">
            <v>PAYMENT</v>
          </cell>
          <cell r="F44">
            <v>9057400</v>
          </cell>
        </row>
        <row r="45">
          <cell r="A45">
            <v>39198</v>
          </cell>
          <cell r="B45" t="str">
            <v>Payable-Chakra Jawara</v>
          </cell>
          <cell r="C45" t="str">
            <v>CHAKRA JAWARA</v>
          </cell>
          <cell r="D45" t="str">
            <v>PAYMENT</v>
          </cell>
          <cell r="F45">
            <v>777696</v>
          </cell>
        </row>
        <row r="46">
          <cell r="A46">
            <v>39198</v>
          </cell>
          <cell r="B46" t="str">
            <v>Payable-Chevron</v>
          </cell>
          <cell r="C46" t="str">
            <v>CHEVRON</v>
          </cell>
          <cell r="D46" t="str">
            <v>PAYMENT</v>
          </cell>
          <cell r="F46">
            <v>17253501</v>
          </cell>
        </row>
        <row r="47">
          <cell r="A47">
            <v>39198</v>
          </cell>
          <cell r="B47" t="str">
            <v>Payable-Others</v>
          </cell>
          <cell r="C47" t="str">
            <v>DETAIL COMPUTER</v>
          </cell>
          <cell r="D47" t="str">
            <v>PAYMENT</v>
          </cell>
          <cell r="F47">
            <v>465000</v>
          </cell>
        </row>
        <row r="48">
          <cell r="A48">
            <v>39198</v>
          </cell>
          <cell r="B48" t="str">
            <v>Payable-Dwisa</v>
          </cell>
          <cell r="C48" t="str">
            <v>EMKL DWISA</v>
          </cell>
          <cell r="D48" t="str">
            <v>PAYMENT</v>
          </cell>
          <cell r="F48">
            <v>20916050</v>
          </cell>
        </row>
        <row r="49">
          <cell r="A49">
            <v>39198</v>
          </cell>
          <cell r="B49" t="str">
            <v>Payable-Others</v>
          </cell>
          <cell r="C49" t="str">
            <v>FAJAR TIMUR</v>
          </cell>
          <cell r="D49" t="str">
            <v>PAYMENT</v>
          </cell>
          <cell r="F49">
            <v>4979000</v>
          </cell>
        </row>
        <row r="50">
          <cell r="A50">
            <v>39198</v>
          </cell>
          <cell r="B50" t="str">
            <v>Payable-Global Indospareparts</v>
          </cell>
          <cell r="C50" t="str">
            <v>GLOBAL IND.</v>
          </cell>
          <cell r="D50" t="str">
            <v>PAYMENT</v>
          </cell>
          <cell r="F50">
            <v>4587440</v>
          </cell>
        </row>
        <row r="51">
          <cell r="A51">
            <v>39198</v>
          </cell>
          <cell r="B51" t="str">
            <v>Payable-Hanindo</v>
          </cell>
          <cell r="C51" t="str">
            <v>HANINDO</v>
          </cell>
          <cell r="D51" t="str">
            <v>PAYMENT</v>
          </cell>
          <cell r="F51">
            <v>6877145</v>
          </cell>
        </row>
        <row r="52">
          <cell r="A52">
            <v>39198</v>
          </cell>
          <cell r="B52" t="str">
            <v>Payable-Intiprima</v>
          </cell>
          <cell r="C52" t="str">
            <v>INTIPRIMA</v>
          </cell>
          <cell r="D52" t="str">
            <v>PAYMENT</v>
          </cell>
          <cell r="F52">
            <v>2200000</v>
          </cell>
        </row>
        <row r="53">
          <cell r="A53">
            <v>39198</v>
          </cell>
          <cell r="B53" t="str">
            <v>Payable-Others</v>
          </cell>
          <cell r="C53" t="str">
            <v>JAYA LESTARI</v>
          </cell>
          <cell r="D53" t="str">
            <v>PAYMENT</v>
          </cell>
          <cell r="F53">
            <v>3300000</v>
          </cell>
        </row>
        <row r="54">
          <cell r="A54">
            <v>39198</v>
          </cell>
          <cell r="B54" t="str">
            <v>Payable-Kideco Jaya Agung</v>
          </cell>
          <cell r="C54" t="str">
            <v>KIDECO</v>
          </cell>
          <cell r="D54" t="str">
            <v>PAYMENT</v>
          </cell>
          <cell r="F54">
            <v>14930750</v>
          </cell>
        </row>
        <row r="55">
          <cell r="A55">
            <v>39198</v>
          </cell>
          <cell r="B55" t="str">
            <v>Payable-Mekasindo</v>
          </cell>
          <cell r="C55" t="str">
            <v>MEKASINDO</v>
          </cell>
          <cell r="D55" t="str">
            <v>PAYMENT</v>
          </cell>
          <cell r="F55">
            <v>4664000</v>
          </cell>
        </row>
        <row r="56">
          <cell r="A56">
            <v>39198</v>
          </cell>
          <cell r="B56" t="str">
            <v>Payable-Others</v>
          </cell>
          <cell r="C56" t="str">
            <v>MITRA KITA TOKO</v>
          </cell>
          <cell r="D56" t="str">
            <v>PAYMENT</v>
          </cell>
          <cell r="F56">
            <v>9215000</v>
          </cell>
        </row>
        <row r="57">
          <cell r="A57">
            <v>39198</v>
          </cell>
          <cell r="B57" t="str">
            <v>Payable-Others</v>
          </cell>
          <cell r="C57" t="str">
            <v>PANDU GALANG</v>
          </cell>
          <cell r="D57" t="str">
            <v>PAYMENT</v>
          </cell>
          <cell r="F57">
            <v>2282500</v>
          </cell>
        </row>
        <row r="58">
          <cell r="A58">
            <v>39198</v>
          </cell>
          <cell r="B58" t="str">
            <v>Payable-Pasific Diesel</v>
          </cell>
          <cell r="C58" t="str">
            <v>PASIFIC DIESEL</v>
          </cell>
          <cell r="D58" t="str">
            <v>PAYMENT</v>
          </cell>
          <cell r="F58">
            <v>5964310</v>
          </cell>
        </row>
        <row r="59">
          <cell r="A59">
            <v>39198</v>
          </cell>
          <cell r="B59" t="str">
            <v>Payable-Others</v>
          </cell>
          <cell r="C59" t="str">
            <v>PASIR JAYA ABADI</v>
          </cell>
          <cell r="D59" t="str">
            <v>PAYMENT</v>
          </cell>
          <cell r="F59">
            <v>10281000</v>
          </cell>
        </row>
        <row r="60">
          <cell r="A60">
            <v>39198</v>
          </cell>
          <cell r="B60" t="str">
            <v>Payable-Others</v>
          </cell>
          <cell r="C60" t="str">
            <v>PERDANA MITRA</v>
          </cell>
          <cell r="D60" t="str">
            <v>PAYMENT</v>
          </cell>
          <cell r="F60">
            <v>2185820</v>
          </cell>
        </row>
        <row r="61">
          <cell r="A61">
            <v>39198</v>
          </cell>
          <cell r="B61" t="str">
            <v>Payable-Others</v>
          </cell>
          <cell r="C61" t="str">
            <v>ROY TAILOR</v>
          </cell>
          <cell r="D61" t="str">
            <v>PAYMENT</v>
          </cell>
          <cell r="F61">
            <v>1200000</v>
          </cell>
        </row>
        <row r="62">
          <cell r="A62">
            <v>39198</v>
          </cell>
          <cell r="B62" t="str">
            <v>Payable-Samator</v>
          </cell>
          <cell r="C62" t="str">
            <v>SAMATOR</v>
          </cell>
          <cell r="D62" t="str">
            <v>PAYMENT</v>
          </cell>
          <cell r="F62">
            <v>7425000</v>
          </cell>
        </row>
        <row r="63">
          <cell r="A63">
            <v>39198</v>
          </cell>
          <cell r="B63" t="str">
            <v>Payable-Sarana Daya</v>
          </cell>
          <cell r="C63" t="str">
            <v>SARANA D.H</v>
          </cell>
          <cell r="D63" t="str">
            <v>PAYMENT</v>
          </cell>
          <cell r="F63">
            <v>14348000</v>
          </cell>
        </row>
        <row r="64">
          <cell r="A64">
            <v>39198</v>
          </cell>
          <cell r="B64" t="str">
            <v>Payable-Skren</v>
          </cell>
          <cell r="C64" t="str">
            <v>SKREN SARANA</v>
          </cell>
          <cell r="D64" t="str">
            <v>PAYMENT</v>
          </cell>
          <cell r="F64">
            <v>14300000</v>
          </cell>
        </row>
        <row r="65">
          <cell r="A65">
            <v>39198</v>
          </cell>
          <cell r="B65" t="str">
            <v>Payable-Supercool</v>
          </cell>
          <cell r="C65" t="str">
            <v>SUPERCOOL</v>
          </cell>
          <cell r="D65" t="str">
            <v>PAYMENT</v>
          </cell>
          <cell r="F65">
            <v>27919852</v>
          </cell>
        </row>
        <row r="66">
          <cell r="A66">
            <v>39198</v>
          </cell>
          <cell r="B66" t="str">
            <v>Payable-Teguh Perkasa</v>
          </cell>
          <cell r="C66" t="str">
            <v>TEGUH PERKASA</v>
          </cell>
          <cell r="D66" t="str">
            <v>PAYMENT</v>
          </cell>
          <cell r="F66">
            <v>2442000</v>
          </cell>
        </row>
        <row r="67">
          <cell r="A67">
            <v>39198</v>
          </cell>
          <cell r="B67" t="str">
            <v>Payable-Trakindo Utama</v>
          </cell>
          <cell r="C67" t="str">
            <v>TRAKINDO</v>
          </cell>
          <cell r="D67" t="str">
            <v>PAYMENT</v>
          </cell>
          <cell r="F67">
            <v>19112519</v>
          </cell>
        </row>
        <row r="68">
          <cell r="A68">
            <v>39198</v>
          </cell>
          <cell r="B68" t="str">
            <v>Payable-Trijaya Rukun Abadi</v>
          </cell>
          <cell r="C68" t="str">
            <v>TRIJAYA</v>
          </cell>
          <cell r="D68" t="str">
            <v>PAYMENT</v>
          </cell>
          <cell r="F68">
            <v>35501876</v>
          </cell>
        </row>
        <row r="69">
          <cell r="A69">
            <v>39199</v>
          </cell>
          <cell r="B69" t="str">
            <v>General exp-Others-Communication</v>
          </cell>
          <cell r="C69" t="str">
            <v>TELKOMSEL</v>
          </cell>
          <cell r="D69">
            <v>8125422552</v>
          </cell>
          <cell r="F69">
            <v>556677</v>
          </cell>
        </row>
        <row r="70">
          <cell r="A70">
            <v>39199</v>
          </cell>
          <cell r="B70" t="str">
            <v>General exp-Others-Communication</v>
          </cell>
          <cell r="C70" t="str">
            <v>TELKOMSEL</v>
          </cell>
          <cell r="D70">
            <v>8125422622</v>
          </cell>
          <cell r="F70">
            <v>354236</v>
          </cell>
        </row>
        <row r="71">
          <cell r="A71">
            <v>39199</v>
          </cell>
          <cell r="B71" t="str">
            <v>General exp-Others-Communication</v>
          </cell>
          <cell r="C71" t="str">
            <v>TELKOMSEL</v>
          </cell>
          <cell r="D71">
            <v>8125422551</v>
          </cell>
          <cell r="F71">
            <v>82364</v>
          </cell>
        </row>
        <row r="72">
          <cell r="A72">
            <v>39202</v>
          </cell>
          <cell r="B72" t="str">
            <v>In-Others Interest Income</v>
          </cell>
          <cell r="D72" t="str">
            <v>Interest</v>
          </cell>
          <cell r="E72">
            <v>4898836</v>
          </cell>
        </row>
      </sheetData>
      <sheetData sheetId="3" refreshError="1">
        <row r="4">
          <cell r="A4" t="str">
            <v>Date</v>
          </cell>
          <cell r="B4" t="str">
            <v>Category</v>
          </cell>
          <cell r="C4" t="str">
            <v>Payee</v>
          </cell>
          <cell r="D4" t="str">
            <v>Description</v>
          </cell>
          <cell r="E4" t="str">
            <v>DEPOSIT</v>
          </cell>
          <cell r="F4" t="str">
            <v>Withdrawal</v>
          </cell>
        </row>
        <row r="5">
          <cell r="A5" t="str">
            <v>Forwarded from previous month</v>
          </cell>
          <cell r="E5">
            <v>410092464.98000002</v>
          </cell>
        </row>
        <row r="6">
          <cell r="A6">
            <v>39176</v>
          </cell>
          <cell r="B6" t="str">
            <v>General exp-PIB-PPH22</v>
          </cell>
          <cell r="C6" t="str">
            <v>PPH</v>
          </cell>
          <cell r="D6" t="str">
            <v>PIB PROCESSING</v>
          </cell>
          <cell r="F6">
            <v>357302</v>
          </cell>
        </row>
        <row r="7">
          <cell r="A7">
            <v>39176</v>
          </cell>
          <cell r="B7" t="str">
            <v>General exp-PIB-PPN</v>
          </cell>
          <cell r="C7" t="str">
            <v>PPN</v>
          </cell>
          <cell r="D7" t="str">
            <v>PIB PROCESSING</v>
          </cell>
          <cell r="F7">
            <v>1429208</v>
          </cell>
        </row>
        <row r="8">
          <cell r="A8">
            <v>39176</v>
          </cell>
          <cell r="B8" t="str">
            <v>General exp-Others-Others</v>
          </cell>
          <cell r="C8" t="str">
            <v>PNBP</v>
          </cell>
          <cell r="D8" t="str">
            <v>PIB PROCESSING</v>
          </cell>
          <cell r="F8">
            <v>100000</v>
          </cell>
        </row>
        <row r="9">
          <cell r="A9">
            <v>39176</v>
          </cell>
          <cell r="B9" t="str">
            <v>General exp-PIB-BM</v>
          </cell>
          <cell r="C9" t="str">
            <v>BM</v>
          </cell>
          <cell r="D9" t="str">
            <v>PIB PROCESSING</v>
          </cell>
          <cell r="F9">
            <v>1864185</v>
          </cell>
        </row>
        <row r="10">
          <cell r="A10">
            <v>39176</v>
          </cell>
          <cell r="B10" t="str">
            <v>General exp-Others-Others</v>
          </cell>
          <cell r="C10" t="str">
            <v>PIB</v>
          </cell>
          <cell r="D10" t="str">
            <v>PIB PROCESSING</v>
          </cell>
          <cell r="F10">
            <v>91900</v>
          </cell>
        </row>
        <row r="11">
          <cell r="A11">
            <v>39188</v>
          </cell>
          <cell r="D11" t="str">
            <v>TRANSFER</v>
          </cell>
          <cell r="E11">
            <v>500000000</v>
          </cell>
        </row>
        <row r="12">
          <cell r="A12">
            <v>39188</v>
          </cell>
          <cell r="B12" t="str">
            <v>General exp-PIB-PPH22</v>
          </cell>
          <cell r="C12" t="str">
            <v>PPH</v>
          </cell>
          <cell r="D12" t="str">
            <v>PIB PROCESSING</v>
          </cell>
          <cell r="F12">
            <v>50987794</v>
          </cell>
        </row>
        <row r="13">
          <cell r="A13">
            <v>39188</v>
          </cell>
          <cell r="B13" t="str">
            <v>General exp-PIB-PPN</v>
          </cell>
          <cell r="C13" t="str">
            <v>PPN</v>
          </cell>
          <cell r="D13" t="str">
            <v>PIB PROCESSING</v>
          </cell>
          <cell r="F13">
            <v>203951179</v>
          </cell>
        </row>
        <row r="14">
          <cell r="A14">
            <v>39188</v>
          </cell>
          <cell r="B14" t="str">
            <v>General exp-Others-Others</v>
          </cell>
          <cell r="C14" t="str">
            <v>PNBP</v>
          </cell>
          <cell r="D14" t="str">
            <v>PIB PROCESSING</v>
          </cell>
          <cell r="F14">
            <v>100000</v>
          </cell>
        </row>
        <row r="15">
          <cell r="A15">
            <v>39188</v>
          </cell>
          <cell r="B15" t="str">
            <v>General exp-PIB-BM</v>
          </cell>
          <cell r="C15" t="str">
            <v>BM</v>
          </cell>
          <cell r="D15" t="str">
            <v>PIB PROCESSING</v>
          </cell>
          <cell r="F15">
            <v>97119609</v>
          </cell>
        </row>
        <row r="16">
          <cell r="A16">
            <v>39188</v>
          </cell>
          <cell r="B16" t="str">
            <v>General exp-Others-Others</v>
          </cell>
          <cell r="C16" t="str">
            <v>PIB</v>
          </cell>
          <cell r="D16" t="str">
            <v>PIB PROCESSING</v>
          </cell>
          <cell r="F16">
            <v>91850</v>
          </cell>
        </row>
        <row r="17">
          <cell r="A17">
            <v>39192</v>
          </cell>
          <cell r="D17" t="str">
            <v>FROM BNI</v>
          </cell>
          <cell r="E17">
            <v>1000000000</v>
          </cell>
        </row>
        <row r="18">
          <cell r="A18">
            <v>39196</v>
          </cell>
          <cell r="D18" t="str">
            <v>TO USD</v>
          </cell>
          <cell r="F18">
            <v>910000000</v>
          </cell>
        </row>
        <row r="19">
          <cell r="A19">
            <v>39196</v>
          </cell>
          <cell r="B19" t="str">
            <v>General exp-PIB-PPH22</v>
          </cell>
          <cell r="C19" t="str">
            <v>PPH</v>
          </cell>
          <cell r="D19" t="str">
            <v>PIB PROCESSING</v>
          </cell>
          <cell r="F19">
            <v>8601448</v>
          </cell>
        </row>
        <row r="20">
          <cell r="A20">
            <v>39196</v>
          </cell>
          <cell r="B20" t="str">
            <v>General exp-PIB-PPN</v>
          </cell>
          <cell r="C20" t="str">
            <v>PPN</v>
          </cell>
          <cell r="D20" t="str">
            <v>PIB PROCESSING</v>
          </cell>
          <cell r="F20">
            <v>34405797</v>
          </cell>
        </row>
        <row r="21">
          <cell r="A21">
            <v>39196</v>
          </cell>
          <cell r="B21" t="str">
            <v>General exp-Others-Others</v>
          </cell>
          <cell r="C21" t="str">
            <v>PNBP</v>
          </cell>
          <cell r="D21" t="str">
            <v>PIB PROCESSING</v>
          </cell>
          <cell r="F21">
            <v>100000</v>
          </cell>
        </row>
        <row r="22">
          <cell r="A22">
            <v>39196</v>
          </cell>
          <cell r="B22" t="str">
            <v>General exp-PIB-BM</v>
          </cell>
          <cell r="C22" t="str">
            <v>BM</v>
          </cell>
          <cell r="D22" t="str">
            <v>PIB PROCESSING</v>
          </cell>
          <cell r="F22">
            <v>38228663</v>
          </cell>
        </row>
        <row r="23">
          <cell r="A23">
            <v>39196</v>
          </cell>
          <cell r="B23" t="str">
            <v>General exp-Others-Others</v>
          </cell>
          <cell r="C23" t="str">
            <v>PIB</v>
          </cell>
          <cell r="D23" t="str">
            <v>PIB PROCESSING</v>
          </cell>
          <cell r="F23">
            <v>91850</v>
          </cell>
        </row>
        <row r="24">
          <cell r="A24">
            <v>39197</v>
          </cell>
          <cell r="B24" t="str">
            <v>General exp-PIB-PPH22</v>
          </cell>
          <cell r="C24" t="str">
            <v>PPH</v>
          </cell>
          <cell r="D24" t="str">
            <v>PIB PROCESSING</v>
          </cell>
          <cell r="F24">
            <v>33815062</v>
          </cell>
        </row>
        <row r="25">
          <cell r="A25">
            <v>39197</v>
          </cell>
          <cell r="B25" t="str">
            <v>General exp-PIB-PPN</v>
          </cell>
          <cell r="C25" t="str">
            <v>PPN</v>
          </cell>
          <cell r="D25" t="str">
            <v>PIB PROCESSING</v>
          </cell>
          <cell r="F25">
            <v>135260421</v>
          </cell>
        </row>
        <row r="26">
          <cell r="A26">
            <v>39197</v>
          </cell>
          <cell r="B26" t="str">
            <v>General exp-Others-Others</v>
          </cell>
          <cell r="C26" t="str">
            <v>PNBP</v>
          </cell>
          <cell r="D26" t="str">
            <v>PIB PROCESSING</v>
          </cell>
          <cell r="F26">
            <v>100000</v>
          </cell>
        </row>
        <row r="27">
          <cell r="A27">
            <v>39197</v>
          </cell>
          <cell r="B27" t="str">
            <v>General exp-PIB-BM</v>
          </cell>
          <cell r="C27" t="str">
            <v>BM</v>
          </cell>
          <cell r="D27" t="str">
            <v>PIB PROCESSING</v>
          </cell>
          <cell r="F27">
            <v>83461485</v>
          </cell>
        </row>
        <row r="28">
          <cell r="A28">
            <v>39197</v>
          </cell>
          <cell r="B28" t="str">
            <v>General exp-Others-Others</v>
          </cell>
          <cell r="C28" t="str">
            <v>PIB</v>
          </cell>
          <cell r="D28" t="str">
            <v>PIB PROCESSING</v>
          </cell>
          <cell r="F28">
            <v>91800</v>
          </cell>
        </row>
        <row r="29">
          <cell r="A29">
            <v>39202</v>
          </cell>
          <cell r="B29" t="str">
            <v>In-Others Interest Income</v>
          </cell>
          <cell r="D29" t="str">
            <v>Interest</v>
          </cell>
          <cell r="E29">
            <v>753729.14</v>
          </cell>
        </row>
      </sheetData>
      <sheetData sheetId="4" refreshError="1">
        <row r="4">
          <cell r="A4" t="str">
            <v>Date</v>
          </cell>
          <cell r="B4" t="str">
            <v>Category</v>
          </cell>
          <cell r="C4" t="str">
            <v>Payee</v>
          </cell>
          <cell r="D4" t="str">
            <v>Description</v>
          </cell>
          <cell r="E4" t="str">
            <v>DEPOSIT</v>
          </cell>
          <cell r="F4" t="str">
            <v>Withdrawal</v>
          </cell>
        </row>
        <row r="5">
          <cell r="A5" t="str">
            <v>Forwarded from previous month</v>
          </cell>
          <cell r="E5">
            <v>17248.080000000002</v>
          </cell>
        </row>
        <row r="6">
          <cell r="A6">
            <v>39189</v>
          </cell>
          <cell r="D6" t="str">
            <v>DOC</v>
          </cell>
          <cell r="E6">
            <v>1000000</v>
          </cell>
        </row>
        <row r="7">
          <cell r="A7">
            <v>39189</v>
          </cell>
          <cell r="B7" t="str">
            <v>In-Others Interest Income</v>
          </cell>
          <cell r="D7" t="str">
            <v xml:space="preserve">Interest </v>
          </cell>
          <cell r="E7">
            <v>2035.55</v>
          </cell>
        </row>
        <row r="8">
          <cell r="A8">
            <v>39192</v>
          </cell>
          <cell r="C8" t="str">
            <v>KEBD</v>
          </cell>
          <cell r="D8" t="str">
            <v>Transpert</v>
          </cell>
          <cell r="F8">
            <v>1000000</v>
          </cell>
        </row>
        <row r="9">
          <cell r="A9">
            <v>39192</v>
          </cell>
          <cell r="B9" t="str">
            <v>General exp-Others-Others</v>
          </cell>
          <cell r="D9" t="str">
            <v>Bank Charge</v>
          </cell>
          <cell r="F9">
            <v>150</v>
          </cell>
        </row>
        <row r="10">
          <cell r="A10">
            <v>39195</v>
          </cell>
          <cell r="B10" t="str">
            <v>In-Others Interest Income</v>
          </cell>
          <cell r="C10" t="str">
            <v>T/DEPOSIT</v>
          </cell>
          <cell r="D10" t="str">
            <v xml:space="preserve">Interest </v>
          </cell>
          <cell r="E10">
            <v>274.99</v>
          </cell>
        </row>
        <row r="11">
          <cell r="A11">
            <v>39195</v>
          </cell>
          <cell r="D11" t="str">
            <v>FROM T/DEPOSIT</v>
          </cell>
          <cell r="E11">
            <v>100000</v>
          </cell>
        </row>
        <row r="12">
          <cell r="A12">
            <v>39198</v>
          </cell>
          <cell r="B12" t="str">
            <v>Payable-Altrak</v>
          </cell>
          <cell r="C12" t="str">
            <v>ALTRAK</v>
          </cell>
          <cell r="D12" t="str">
            <v>PAYMENT</v>
          </cell>
          <cell r="F12">
            <v>3505.59</v>
          </cell>
        </row>
        <row r="13">
          <cell r="A13">
            <v>39198</v>
          </cell>
          <cell r="B13" t="str">
            <v>Payable-Altrak</v>
          </cell>
          <cell r="C13" t="str">
            <v>ALTRAK</v>
          </cell>
          <cell r="D13" t="str">
            <v>BANK CHARGE</v>
          </cell>
          <cell r="F13">
            <v>10</v>
          </cell>
        </row>
        <row r="14">
          <cell r="A14">
            <v>39198</v>
          </cell>
          <cell r="B14" t="str">
            <v>Payable-Chakra Jawara</v>
          </cell>
          <cell r="C14" t="str">
            <v>CHAKARA JAWARA</v>
          </cell>
          <cell r="D14" t="str">
            <v>PAYMENT</v>
          </cell>
          <cell r="F14">
            <v>853.97</v>
          </cell>
        </row>
        <row r="15">
          <cell r="A15">
            <v>39198</v>
          </cell>
          <cell r="B15" t="str">
            <v>Payable-Chakra Jawara</v>
          </cell>
          <cell r="C15" t="str">
            <v>CHAKARA JAWARA</v>
          </cell>
          <cell r="D15" t="str">
            <v>BANK CHARGE</v>
          </cell>
          <cell r="F15">
            <v>10</v>
          </cell>
        </row>
        <row r="16">
          <cell r="A16">
            <v>39198</v>
          </cell>
          <cell r="B16" t="str">
            <v>Payable-Chevron</v>
          </cell>
          <cell r="C16" t="str">
            <v>CHEVRON</v>
          </cell>
          <cell r="D16" t="str">
            <v>PAYMENT</v>
          </cell>
          <cell r="F16">
            <v>18910.02</v>
          </cell>
        </row>
        <row r="17">
          <cell r="A17">
            <v>39198</v>
          </cell>
          <cell r="B17" t="str">
            <v>Payable-Chevron</v>
          </cell>
          <cell r="C17" t="str">
            <v>CHEVRON</v>
          </cell>
          <cell r="D17" t="str">
            <v>BANK CHARGE</v>
          </cell>
          <cell r="F17">
            <v>23.64</v>
          </cell>
        </row>
        <row r="18">
          <cell r="A18">
            <v>39198</v>
          </cell>
          <cell r="B18" t="str">
            <v>Payable-Kideco Jaya Agung</v>
          </cell>
          <cell r="C18" t="str">
            <v>KIDECO</v>
          </cell>
          <cell r="D18" t="str">
            <v>PAYMENT</v>
          </cell>
          <cell r="F18">
            <v>250</v>
          </cell>
        </row>
        <row r="19">
          <cell r="A19">
            <v>39198</v>
          </cell>
          <cell r="B19" t="str">
            <v>Payable-Supercool</v>
          </cell>
          <cell r="C19" t="str">
            <v>SUPERCOOL</v>
          </cell>
          <cell r="D19" t="str">
            <v>PAYMENT</v>
          </cell>
          <cell r="F19">
            <v>30635.52</v>
          </cell>
        </row>
        <row r="20">
          <cell r="A20">
            <v>39198</v>
          </cell>
          <cell r="B20" t="str">
            <v>Payable-Supercool</v>
          </cell>
          <cell r="C20" t="str">
            <v>SUPERCOOL</v>
          </cell>
          <cell r="D20" t="str">
            <v>BANK CHARGE</v>
          </cell>
          <cell r="F20">
            <v>38.29</v>
          </cell>
        </row>
        <row r="21">
          <cell r="A21">
            <v>39198</v>
          </cell>
          <cell r="B21" t="str">
            <v>Payable-Trakindo Utama</v>
          </cell>
          <cell r="C21" t="str">
            <v>TRAKINDO UTAMA</v>
          </cell>
          <cell r="D21" t="str">
            <v>PAYMENT</v>
          </cell>
          <cell r="F21">
            <v>20947.009999999998</v>
          </cell>
        </row>
        <row r="22">
          <cell r="A22">
            <v>39198</v>
          </cell>
          <cell r="B22" t="str">
            <v>Payable-Trakindo Utama</v>
          </cell>
          <cell r="C22" t="str">
            <v>TRAKINDO UTAMA</v>
          </cell>
          <cell r="D22" t="str">
            <v>BANK CHARGE</v>
          </cell>
          <cell r="F22">
            <v>26.18</v>
          </cell>
        </row>
        <row r="23">
          <cell r="A23">
            <v>39198</v>
          </cell>
          <cell r="B23" t="str">
            <v>Payable-Trijaya Rukun Abadi</v>
          </cell>
          <cell r="C23" t="str">
            <v>TRIJAYA</v>
          </cell>
          <cell r="D23" t="str">
            <v>PAYMENT</v>
          </cell>
          <cell r="F23">
            <v>39011.800000000003</v>
          </cell>
        </row>
        <row r="24">
          <cell r="A24">
            <v>39198</v>
          </cell>
          <cell r="B24" t="str">
            <v>Payable-Trijaya Rukun Abadi</v>
          </cell>
          <cell r="C24" t="str">
            <v>TRIJAYA</v>
          </cell>
          <cell r="D24" t="str">
            <v>BANK CHARGE</v>
          </cell>
          <cell r="F24">
            <v>48.76</v>
          </cell>
        </row>
        <row r="25">
          <cell r="A25">
            <v>39202</v>
          </cell>
          <cell r="B25" t="str">
            <v>In-Others Interest Income</v>
          </cell>
          <cell r="D25" t="str">
            <v xml:space="preserve">Interest </v>
          </cell>
          <cell r="E25">
            <v>125.35</v>
          </cell>
        </row>
      </sheetData>
      <sheetData sheetId="5" refreshError="1">
        <row r="4">
          <cell r="A4" t="str">
            <v>Date</v>
          </cell>
          <cell r="B4" t="str">
            <v>Category</v>
          </cell>
          <cell r="C4" t="str">
            <v>Payee</v>
          </cell>
          <cell r="D4" t="str">
            <v>Description</v>
          </cell>
          <cell r="E4" t="str">
            <v>DEPOSIT</v>
          </cell>
          <cell r="F4" t="str">
            <v>Withdrawal</v>
          </cell>
        </row>
        <row r="5">
          <cell r="A5" t="str">
            <v>Forwarded from previous month</v>
          </cell>
          <cell r="E5">
            <v>307574.62</v>
          </cell>
        </row>
        <row r="6">
          <cell r="A6">
            <v>39188</v>
          </cell>
          <cell r="B6" t="str">
            <v>In-Sales Coal Houling</v>
          </cell>
          <cell r="D6" t="str">
            <v>KIDECO</v>
          </cell>
          <cell r="E6">
            <v>663409.59</v>
          </cell>
        </row>
        <row r="7">
          <cell r="A7">
            <v>39192</v>
          </cell>
          <cell r="B7" t="str">
            <v>Labour-Salaries(Korean)</v>
          </cell>
          <cell r="C7" t="str">
            <v>Korean</v>
          </cell>
          <cell r="D7" t="str">
            <v>Salary on Apr</v>
          </cell>
          <cell r="F7">
            <v>22269.64</v>
          </cell>
        </row>
        <row r="8">
          <cell r="A8">
            <v>39192</v>
          </cell>
          <cell r="B8" t="str">
            <v>General exp-Others-Others</v>
          </cell>
          <cell r="D8" t="str">
            <v>Bank Fee</v>
          </cell>
          <cell r="F8">
            <v>32.270000000000003</v>
          </cell>
        </row>
        <row r="9">
          <cell r="A9">
            <v>39192</v>
          </cell>
          <cell r="D9" t="str">
            <v>From BNI</v>
          </cell>
          <cell r="E9">
            <v>1000000</v>
          </cell>
        </row>
        <row r="10">
          <cell r="A10">
            <v>39192</v>
          </cell>
          <cell r="B10" t="str">
            <v>General exp-Others-Others</v>
          </cell>
          <cell r="D10" t="str">
            <v>Koresponden fee</v>
          </cell>
          <cell r="F10">
            <v>20</v>
          </cell>
        </row>
        <row r="11">
          <cell r="A11">
            <v>39195</v>
          </cell>
          <cell r="B11" t="str">
            <v>General exp-Others-Others</v>
          </cell>
          <cell r="C11" t="str">
            <v>SALARIES</v>
          </cell>
          <cell r="D11" t="str">
            <v>HANDLING CHARGE</v>
          </cell>
          <cell r="F11">
            <v>20</v>
          </cell>
        </row>
        <row r="12">
          <cell r="A12">
            <v>39196</v>
          </cell>
          <cell r="D12" t="str">
            <v>FROM IDR</v>
          </cell>
          <cell r="E12">
            <v>100000</v>
          </cell>
        </row>
        <row r="13">
          <cell r="A13">
            <v>39198</v>
          </cell>
          <cell r="B13" t="str">
            <v>Payable-Hanindo</v>
          </cell>
          <cell r="C13" t="str">
            <v>PT.HANINDO EXPRESS UTAMA</v>
          </cell>
          <cell r="D13" t="str">
            <v>PAYMENT</v>
          </cell>
          <cell r="F13">
            <v>690.91</v>
          </cell>
        </row>
        <row r="14">
          <cell r="A14">
            <v>39198</v>
          </cell>
          <cell r="B14" t="str">
            <v>Dividends</v>
          </cell>
          <cell r="C14" t="str">
            <v>Dividend</v>
          </cell>
          <cell r="D14" t="str">
            <v>Yoo Sang Duck</v>
          </cell>
          <cell r="F14">
            <v>838859.95</v>
          </cell>
        </row>
        <row r="15">
          <cell r="A15">
            <v>39198</v>
          </cell>
          <cell r="B15" t="str">
            <v>General exp-Others-Others</v>
          </cell>
          <cell r="D15" t="str">
            <v>Bank Fee</v>
          </cell>
          <cell r="F15">
            <v>210</v>
          </cell>
        </row>
        <row r="16">
          <cell r="A16">
            <v>39198</v>
          </cell>
          <cell r="B16" t="str">
            <v>Dividends</v>
          </cell>
          <cell r="C16" t="str">
            <v>Dividend</v>
          </cell>
          <cell r="D16" t="str">
            <v>Yi Man Duek</v>
          </cell>
          <cell r="F16">
            <v>419429.98</v>
          </cell>
        </row>
        <row r="17">
          <cell r="A17">
            <v>39198</v>
          </cell>
          <cell r="B17" t="str">
            <v>General exp-Others-Others</v>
          </cell>
          <cell r="D17" t="str">
            <v>Bank Fee</v>
          </cell>
          <cell r="F17">
            <v>210</v>
          </cell>
        </row>
        <row r="18">
          <cell r="A18">
            <v>39198</v>
          </cell>
          <cell r="B18" t="str">
            <v>Dividends</v>
          </cell>
          <cell r="C18" t="str">
            <v>Dividend</v>
          </cell>
          <cell r="D18" t="str">
            <v>Yi Eun Baik</v>
          </cell>
          <cell r="F18">
            <v>419429.98</v>
          </cell>
        </row>
        <row r="19">
          <cell r="A19">
            <v>39198</v>
          </cell>
          <cell r="B19" t="str">
            <v>General exp-Others-Others</v>
          </cell>
          <cell r="D19" t="str">
            <v>Bank Fee</v>
          </cell>
          <cell r="F19">
            <v>210</v>
          </cell>
        </row>
        <row r="20">
          <cell r="A20">
            <v>39198</v>
          </cell>
          <cell r="B20" t="str">
            <v>Payable-Samchully</v>
          </cell>
          <cell r="C20" t="str">
            <v>SAMCHULLY USA INC</v>
          </cell>
          <cell r="D20" t="str">
            <v>PAYMENT</v>
          </cell>
          <cell r="F20">
            <v>152595.37</v>
          </cell>
        </row>
        <row r="21">
          <cell r="A21">
            <v>39198</v>
          </cell>
          <cell r="B21" t="str">
            <v>Payable-Samchully</v>
          </cell>
          <cell r="D21" t="str">
            <v>Bank Fee</v>
          </cell>
          <cell r="F21">
            <v>210.73999999999069</v>
          </cell>
        </row>
        <row r="22">
          <cell r="A22">
            <v>39198</v>
          </cell>
          <cell r="B22" t="str">
            <v>Payable-Samtan</v>
          </cell>
          <cell r="C22" t="str">
            <v>SAMTAN CO.LTD</v>
          </cell>
          <cell r="D22" t="str">
            <v>PAYMENT</v>
          </cell>
          <cell r="F22">
            <v>112283.76</v>
          </cell>
        </row>
        <row r="23">
          <cell r="A23">
            <v>39198</v>
          </cell>
          <cell r="B23" t="str">
            <v>Payable-Samtan</v>
          </cell>
          <cell r="D23" t="str">
            <v>Bank Fee</v>
          </cell>
          <cell r="F23">
            <v>122.27999999999884</v>
          </cell>
        </row>
        <row r="24">
          <cell r="A24">
            <v>39198</v>
          </cell>
          <cell r="B24" t="str">
            <v>General exp-Others-Others</v>
          </cell>
          <cell r="C24" t="str">
            <v>Dividend</v>
          </cell>
          <cell r="D24" t="str">
            <v>Handling Chg Remit</v>
          </cell>
          <cell r="F24">
            <v>20</v>
          </cell>
        </row>
        <row r="25">
          <cell r="A25">
            <v>39198</v>
          </cell>
          <cell r="B25" t="str">
            <v>General exp-Others-Others</v>
          </cell>
          <cell r="C25" t="str">
            <v>Dividend</v>
          </cell>
          <cell r="D25" t="str">
            <v>Handling Chg Remit</v>
          </cell>
          <cell r="F25">
            <v>20</v>
          </cell>
        </row>
        <row r="26">
          <cell r="A26">
            <v>39198</v>
          </cell>
          <cell r="B26" t="str">
            <v>General exp-Others-Others</v>
          </cell>
          <cell r="C26" t="str">
            <v>Dividend</v>
          </cell>
          <cell r="D26" t="str">
            <v>Handling Chg Remit</v>
          </cell>
          <cell r="F26">
            <v>20</v>
          </cell>
        </row>
        <row r="27">
          <cell r="A27">
            <v>39202</v>
          </cell>
          <cell r="B27" t="str">
            <v>In-Others Interest Income</v>
          </cell>
          <cell r="D27" t="str">
            <v>Interest</v>
          </cell>
          <cell r="E27">
            <v>39.799999999999997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£ 1"/>
      <sheetName val="Monthly £ 2"/>
      <sheetName val="Monthly $ 1"/>
      <sheetName val="Monthly $ 2"/>
      <sheetName val="PRINT MACRO"/>
      <sheetName val="Module1"/>
      <sheetName val="Monthly _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Data"/>
      <sheetName val="Sheet1"/>
      <sheetName val="Variance to Budget Forecast"/>
      <sheetName val="SUMMARY 2003 ENAA Budget"/>
      <sheetName val="ENAA depts"/>
      <sheetName val="SUMMARY 2003 EPT Budget"/>
      <sheetName val="EPT depts"/>
      <sheetName val="SUMMARY 2003 Corp Budget"/>
      <sheetName val="ENAA Corporate Depts"/>
      <sheetName val="SUMMARY 2003 Exploration Budget"/>
      <sheetName val="Man Month Rates"/>
      <sheetName val="core data"/>
      <sheetName val="Budget Plan"/>
      <sheetName val="Recoveries"/>
      <sheetName val="SUMMARY 2002 REFORECAST"/>
      <sheetName val="Expl'n Depts"/>
      <sheetName val="Exploration"/>
      <sheetName val="Production"/>
      <sheetName val="Developments"/>
      <sheetName val="Business Development"/>
      <sheetName val="Intnl Gas"/>
      <sheetName val="Shared Services"/>
      <sheetName val="Planning"/>
      <sheetName val="ENAA Management"/>
      <sheetName val="IS Departments"/>
      <sheetName val="Budget 2003 Infor"/>
      <sheetName val="WORKINGS"/>
      <sheetName val="Sheet2"/>
      <sheetName val="Allocations"/>
      <sheetName val="1st Pass Reforecast Info"/>
      <sheetName val="NET G&amp;A"/>
      <sheetName val="NET G&amp;A BY LOCATION"/>
      <sheetName val="LOCATION"/>
      <sheetName val="RATE 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5">
          <cell r="E5" t="str">
            <v>ASAIC</v>
          </cell>
          <cell r="F5" t="str">
            <v>ASBLD</v>
          </cell>
          <cell r="G5" t="str">
            <v>ASDAT</v>
          </cell>
          <cell r="H5" t="str">
            <v>ASMIS</v>
          </cell>
          <cell r="I5" t="str">
            <v>HMRCS</v>
          </cell>
          <cell r="J5" t="str">
            <v>INS</v>
          </cell>
          <cell r="K5" t="str">
            <v>ISADM</v>
          </cell>
          <cell r="L5" t="str">
            <v>ISBIM</v>
          </cell>
          <cell r="M5" t="str">
            <v>ISINT</v>
          </cell>
          <cell r="N5" t="str">
            <v>SBUIL</v>
          </cell>
          <cell r="O5" t="str">
            <v>SGEOP</v>
          </cell>
          <cell r="P5" t="str">
            <v>ACQAS</v>
          </cell>
          <cell r="Q5" t="str">
            <v>ADDRO</v>
          </cell>
          <cell r="R5" t="str">
            <v>ADFAC</v>
          </cell>
          <cell r="S5" t="str">
            <v>AFADM</v>
          </cell>
          <cell r="T5" t="str">
            <v>AHPRO</v>
          </cell>
          <cell r="U5" t="str">
            <v>BDEVP</v>
          </cell>
          <cell r="V5" t="str">
            <v>CAHTL</v>
          </cell>
          <cell r="W5" t="str">
            <v>CCOMM</v>
          </cell>
          <cell r="X5" t="str">
            <v>CLEGL</v>
          </cell>
          <cell r="Y5" t="str">
            <v>DRSUP</v>
          </cell>
          <cell r="Z5" t="str">
            <v>ENAAM</v>
          </cell>
          <cell r="AA5" t="str">
            <v>NWEE</v>
          </cell>
          <cell r="AB5" t="str">
            <v>FPSOA</v>
          </cell>
          <cell r="AC5" t="str">
            <v>GNV</v>
          </cell>
          <cell r="AD5" t="str">
            <v>GGSRV</v>
          </cell>
          <cell r="AE5" t="str">
            <v>OUTOP</v>
          </cell>
          <cell r="AF5" t="str">
            <v>PAUDT</v>
          </cell>
          <cell r="AG5" t="str">
            <v>PSTPL</v>
          </cell>
          <cell r="AH5" t="str">
            <v>RMANG</v>
          </cell>
          <cell r="AI5" t="str">
            <v>RTECH</v>
          </cell>
          <cell r="AJ5" t="str">
            <v>ERPAP</v>
          </cell>
          <cell r="AK5" t="str">
            <v>ERPPD</v>
          </cell>
          <cell r="AL5" t="str">
            <v>EXPLT</v>
          </cell>
          <cell r="AM5" t="str">
            <v>STAXX</v>
          </cell>
          <cell r="AN5" t="str">
            <v>STVRR</v>
          </cell>
          <cell r="AO5" t="str">
            <v>STREA</v>
          </cell>
          <cell r="AP5" t="str">
            <v>DENFULL</v>
          </cell>
          <cell r="AQ5" t="str">
            <v>OSLO</v>
          </cell>
          <cell r="AR5" t="str">
            <v>MALEXP</v>
          </cell>
          <cell r="AS5" t="str">
            <v>MALINTG</v>
          </cell>
          <cell r="AT5" t="str">
            <v>MALDEV</v>
          </cell>
          <cell r="AU5" t="str">
            <v>MALACQAS</v>
          </cell>
          <cell r="AV5" t="str">
            <v>MALENAAM</v>
          </cell>
          <cell r="AW5" t="str">
            <v>MALFSS</v>
          </cell>
          <cell r="AX5" t="str">
            <v>MALEPT</v>
          </cell>
          <cell r="AY5" t="str">
            <v>MALCORP</v>
          </cell>
          <cell r="AZ5" t="str">
            <v>INDEXP</v>
          </cell>
          <cell r="BA5" t="str">
            <v>INDINTG</v>
          </cell>
          <cell r="BB5" t="str">
            <v>INDACQAS</v>
          </cell>
          <cell r="BC5" t="str">
            <v>INDFSS</v>
          </cell>
          <cell r="BD5" t="str">
            <v>INDEPT</v>
          </cell>
          <cell r="BE5" t="str">
            <v>INDCORP</v>
          </cell>
          <cell r="BF5" t="str">
            <v>BRAEXP</v>
          </cell>
          <cell r="BG5" t="str">
            <v>ALGPROD</v>
          </cell>
          <cell r="BH5" t="str">
            <v>ALGACQAS</v>
          </cell>
          <cell r="BI5" t="str">
            <v>ALGFSS</v>
          </cell>
          <cell r="BJ5" t="str">
            <v>THAEXP</v>
          </cell>
          <cell r="BK5" t="str">
            <v>THAFSS</v>
          </cell>
          <cell r="BL5" t="str">
            <v>THAEPT</v>
          </cell>
          <cell r="BM5" t="str">
            <v>THACORP</v>
          </cell>
          <cell r="BN5" t="str">
            <v>AZER</v>
          </cell>
          <cell r="BO5" t="str">
            <v>AZER</v>
          </cell>
          <cell r="BP5" t="str">
            <v>GABON</v>
          </cell>
          <cell r="BQ5" t="str">
            <v>JDA</v>
          </cell>
          <cell r="BR5" t="str">
            <v>FAR</v>
          </cell>
          <cell r="BS5" t="str">
            <v>FIFE</v>
          </cell>
          <cell r="BT5" t="str">
            <v>HUD</v>
          </cell>
          <cell r="BU5" t="str">
            <v>IVRR</v>
          </cell>
          <cell r="BV5" t="str">
            <v>SCOTT</v>
          </cell>
          <cell r="BW5" t="str">
            <v>SARNE</v>
          </cell>
          <cell r="BX5" t="str">
            <v>TRITON</v>
          </cell>
          <cell r="BY5" t="str">
            <v>WABU</v>
          </cell>
          <cell r="BZ5" t="str">
            <v>NY</v>
          </cell>
          <cell r="CA5" t="str">
            <v>SALY</v>
          </cell>
          <cell r="CB5" t="str">
            <v>VALH</v>
          </cell>
          <cell r="CC5" t="str">
            <v>HOUS</v>
          </cell>
          <cell r="CD5" t="str">
            <v>ANG</v>
          </cell>
        </row>
        <row r="6">
          <cell r="E6" t="str">
            <v>$MM</v>
          </cell>
          <cell r="F6" t="str">
            <v>$MM</v>
          </cell>
          <cell r="G6" t="str">
            <v>$MM</v>
          </cell>
          <cell r="H6" t="str">
            <v>$MM</v>
          </cell>
          <cell r="I6" t="str">
            <v>$MM</v>
          </cell>
          <cell r="J6" t="str">
            <v>$MM</v>
          </cell>
          <cell r="K6" t="str">
            <v>$MM</v>
          </cell>
          <cell r="L6" t="str">
            <v>$MM</v>
          </cell>
          <cell r="M6" t="str">
            <v>$MM</v>
          </cell>
          <cell r="N6" t="str">
            <v>$MM</v>
          </cell>
          <cell r="O6" t="str">
            <v>$MM</v>
          </cell>
          <cell r="P6" t="str">
            <v>$MM</v>
          </cell>
          <cell r="Q6" t="str">
            <v>$MM</v>
          </cell>
          <cell r="R6" t="str">
            <v>$MM</v>
          </cell>
          <cell r="S6" t="str">
            <v>$MM</v>
          </cell>
          <cell r="T6" t="str">
            <v>$MM</v>
          </cell>
          <cell r="U6" t="str">
            <v>$MM</v>
          </cell>
          <cell r="V6" t="str">
            <v>$MM</v>
          </cell>
          <cell r="W6" t="str">
            <v>$MM</v>
          </cell>
          <cell r="X6" t="str">
            <v>$MM</v>
          </cell>
          <cell r="Y6" t="str">
            <v>$MM</v>
          </cell>
          <cell r="Z6" t="str">
            <v>$MM</v>
          </cell>
          <cell r="AA6" t="str">
            <v>$MM</v>
          </cell>
          <cell r="AB6" t="str">
            <v>$MM</v>
          </cell>
          <cell r="AC6" t="str">
            <v>$MM</v>
          </cell>
          <cell r="AD6" t="str">
            <v>$MM</v>
          </cell>
          <cell r="AE6" t="str">
            <v>$MM</v>
          </cell>
          <cell r="AF6" t="str">
            <v>$MM</v>
          </cell>
          <cell r="AG6" t="str">
            <v>$MM</v>
          </cell>
          <cell r="AH6" t="str">
            <v>$MM</v>
          </cell>
          <cell r="AI6" t="str">
            <v>$MM</v>
          </cell>
          <cell r="AJ6" t="str">
            <v>$MM</v>
          </cell>
          <cell r="AK6" t="str">
            <v>$MM</v>
          </cell>
          <cell r="AL6" t="str">
            <v>$MM</v>
          </cell>
          <cell r="AM6" t="str">
            <v>$MM</v>
          </cell>
          <cell r="AN6" t="str">
            <v>$MM</v>
          </cell>
          <cell r="AO6" t="str">
            <v>$MM</v>
          </cell>
          <cell r="AP6" t="str">
            <v>$MM</v>
          </cell>
          <cell r="AQ6" t="str">
            <v>$MM</v>
          </cell>
          <cell r="AR6" t="str">
            <v>$MM</v>
          </cell>
          <cell r="AS6" t="str">
            <v>$MM</v>
          </cell>
          <cell r="AT6" t="str">
            <v>$MM</v>
          </cell>
          <cell r="AU6" t="str">
            <v>$MM</v>
          </cell>
          <cell r="AV6" t="str">
            <v>$MM</v>
          </cell>
          <cell r="AW6" t="str">
            <v>$MM</v>
          </cell>
          <cell r="AX6" t="str">
            <v>$MM</v>
          </cell>
          <cell r="AY6" t="str">
            <v>$MM</v>
          </cell>
          <cell r="AZ6" t="str">
            <v>$MM</v>
          </cell>
          <cell r="BA6" t="str">
            <v>$MM</v>
          </cell>
          <cell r="BB6" t="str">
            <v>$MM</v>
          </cell>
          <cell r="BC6" t="str">
            <v>$MM</v>
          </cell>
          <cell r="BD6" t="str">
            <v>$MM</v>
          </cell>
          <cell r="BE6" t="str">
            <v>$MM</v>
          </cell>
          <cell r="BF6" t="str">
            <v>$MM</v>
          </cell>
          <cell r="BG6" t="str">
            <v>$MM</v>
          </cell>
          <cell r="BH6" t="str">
            <v>$MM</v>
          </cell>
          <cell r="BI6" t="str">
            <v>$MM</v>
          </cell>
          <cell r="BJ6" t="str">
            <v>$MM</v>
          </cell>
          <cell r="BK6" t="str">
            <v>$MM</v>
          </cell>
          <cell r="BL6" t="str">
            <v>$MM</v>
          </cell>
          <cell r="BM6" t="str">
            <v>$MM</v>
          </cell>
          <cell r="BN6" t="str">
            <v>$MM</v>
          </cell>
          <cell r="BO6" t="str">
            <v>$MM</v>
          </cell>
          <cell r="BP6" t="str">
            <v>$MM</v>
          </cell>
          <cell r="BQ6" t="str">
            <v>$MM</v>
          </cell>
          <cell r="BR6" t="str">
            <v>$MM</v>
          </cell>
          <cell r="BS6" t="str">
            <v>$MM</v>
          </cell>
          <cell r="BT6" t="str">
            <v>$MM</v>
          </cell>
          <cell r="BU6" t="str">
            <v>$MM</v>
          </cell>
          <cell r="BV6" t="str">
            <v>$MM</v>
          </cell>
          <cell r="BW6" t="str">
            <v>$MM</v>
          </cell>
          <cell r="BX6" t="str">
            <v>$MM</v>
          </cell>
          <cell r="BY6" t="str">
            <v>$MM</v>
          </cell>
          <cell r="BZ6" t="str">
            <v>$MM</v>
          </cell>
          <cell r="CA6" t="str">
            <v>$MM</v>
          </cell>
          <cell r="CB6" t="str">
            <v>$MM</v>
          </cell>
          <cell r="CC6" t="str">
            <v>$MM</v>
          </cell>
          <cell r="CD6" t="str">
            <v>$MM</v>
          </cell>
        </row>
        <row r="8">
          <cell r="C8" t="str">
            <v>Employee Expense</v>
          </cell>
          <cell r="E8">
            <v>0.8851038</v>
          </cell>
          <cell r="F8">
            <v>0.36126995999999995</v>
          </cell>
          <cell r="G8">
            <v>3.4029950831999995</v>
          </cell>
          <cell r="H8">
            <v>1.4997788292000001</v>
          </cell>
          <cell r="I8">
            <v>2.0834260692000002</v>
          </cell>
          <cell r="J8">
            <v>0.21370440000000002</v>
          </cell>
          <cell r="K8">
            <v>1.0822589147999997</v>
          </cell>
          <cell r="L8">
            <v>0.64033701719999991</v>
          </cell>
          <cell r="M8">
            <v>0.39546157319999997</v>
          </cell>
          <cell r="N8">
            <v>0.22986372000000002</v>
          </cell>
          <cell r="O8">
            <v>1.2062932019999999</v>
          </cell>
          <cell r="P8">
            <v>2.3267471999999998</v>
          </cell>
          <cell r="Q8">
            <v>7.0419599999999996</v>
          </cell>
          <cell r="R8">
            <v>4.9837590000000001</v>
          </cell>
          <cell r="S8">
            <v>5.3871906000000003</v>
          </cell>
          <cell r="T8">
            <v>3.5498119799999994</v>
          </cell>
          <cell r="U8">
            <v>2.94</v>
          </cell>
          <cell r="V8">
            <v>1.1002799999999999</v>
          </cell>
          <cell r="W8">
            <v>2.1885335999999995</v>
          </cell>
          <cell r="X8">
            <v>1.9754700000000001</v>
          </cell>
          <cell r="Y8">
            <v>3.5234399999999999</v>
          </cell>
          <cell r="Z8">
            <v>1.9248942000000002</v>
          </cell>
          <cell r="AA8">
            <v>2.2610228220000002</v>
          </cell>
          <cell r="AB8">
            <v>3.9135264000000003</v>
          </cell>
          <cell r="AC8">
            <v>2.6864283508</v>
          </cell>
          <cell r="AD8">
            <v>0.54059519999999994</v>
          </cell>
          <cell r="AE8">
            <v>3.9334725600000002</v>
          </cell>
          <cell r="AF8">
            <v>0</v>
          </cell>
          <cell r="AG8">
            <v>1.25529756</v>
          </cell>
          <cell r="AH8">
            <v>3.0856172784</v>
          </cell>
          <cell r="AI8">
            <v>4.0260449999999999</v>
          </cell>
          <cell r="AJ8">
            <v>0.69285549720000006</v>
          </cell>
          <cell r="AK8">
            <v>0.80550183720000001</v>
          </cell>
          <cell r="AL8">
            <v>1.1037268644</v>
          </cell>
          <cell r="AM8">
            <v>1.1217860399999999</v>
          </cell>
          <cell r="AN8">
            <v>9.0823117680000003</v>
          </cell>
          <cell r="AO8">
            <v>0.66136124639999994</v>
          </cell>
          <cell r="AP8">
            <v>8.7012860000000014</v>
          </cell>
          <cell r="AQ8">
            <v>2.5065864000000002</v>
          </cell>
          <cell r="AR8">
            <v>2.6160000000000001</v>
          </cell>
          <cell r="AS8">
            <v>0.73</v>
          </cell>
          <cell r="AT8">
            <v>0.40699999999999997</v>
          </cell>
          <cell r="AU8">
            <v>4.2000000000000003E-2</v>
          </cell>
          <cell r="AV8">
            <v>0.32300000000000001</v>
          </cell>
          <cell r="AW8">
            <v>0.74099999999999999</v>
          </cell>
          <cell r="AX8">
            <v>0.48</v>
          </cell>
          <cell r="AY8">
            <v>1.097</v>
          </cell>
          <cell r="AZ8">
            <v>0.64469265060240966</v>
          </cell>
          <cell r="BA8">
            <v>5.5847094457831323</v>
          </cell>
          <cell r="BB8">
            <v>0.10381542168674698</v>
          </cell>
          <cell r="BC8">
            <v>1.7622946024096384</v>
          </cell>
          <cell r="BD8">
            <v>0.83397203614457838</v>
          </cell>
          <cell r="BE8">
            <v>0.20763084337349397</v>
          </cell>
          <cell r="BF8">
            <v>1</v>
          </cell>
          <cell r="BG8">
            <v>16.260059479999999</v>
          </cell>
          <cell r="BH8">
            <v>1.226416</v>
          </cell>
          <cell r="BI8">
            <v>7.1193340000000003</v>
          </cell>
          <cell r="BJ8">
            <v>0.42274911900331102</v>
          </cell>
          <cell r="BK8">
            <v>0.17153060007955451</v>
          </cell>
          <cell r="BL8">
            <v>5.972791999999999E-2</v>
          </cell>
          <cell r="BM8">
            <v>0.10965586189339699</v>
          </cell>
          <cell r="BN8">
            <v>0.41895411428571427</v>
          </cell>
          <cell r="BO8">
            <v>6.9825685714285712E-2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C9" t="str">
            <v>Property Costs</v>
          </cell>
          <cell r="E9">
            <v>0.36149999999999999</v>
          </cell>
          <cell r="F9">
            <v>8.3463750000000001</v>
          </cell>
          <cell r="G9">
            <v>2.1738930000000001</v>
          </cell>
          <cell r="H9">
            <v>9.75E-3</v>
          </cell>
          <cell r="I9">
            <v>0.11549999999999999</v>
          </cell>
          <cell r="J9">
            <v>1.65E-3</v>
          </cell>
          <cell r="K9">
            <v>3.28455E-2</v>
          </cell>
          <cell r="L9">
            <v>5.2500000000000003E-3</v>
          </cell>
          <cell r="M9">
            <v>9.0000000000000011E-3</v>
          </cell>
          <cell r="N9">
            <v>18.625591512</v>
          </cell>
          <cell r="O9">
            <v>1.0230000000000001</v>
          </cell>
          <cell r="P9">
            <v>0.99900000000000011</v>
          </cell>
          <cell r="Q9">
            <v>0.48375000000000001</v>
          </cell>
          <cell r="R9">
            <v>0.60299999999999998</v>
          </cell>
          <cell r="S9">
            <v>2.325E-2</v>
          </cell>
          <cell r="T9">
            <v>2.58E-2</v>
          </cell>
          <cell r="U9">
            <v>3.9E-2</v>
          </cell>
          <cell r="V9">
            <v>4.5000000000000005E-3</v>
          </cell>
          <cell r="W9">
            <v>3.0000000000000001E-3</v>
          </cell>
          <cell r="X9">
            <v>2.6999999999999996E-2</v>
          </cell>
          <cell r="Y9">
            <v>0.11225</v>
          </cell>
          <cell r="Z9">
            <v>0.3795</v>
          </cell>
          <cell r="AA9">
            <v>3.0000000000000001E-3</v>
          </cell>
          <cell r="AB9">
            <v>2.325E-2</v>
          </cell>
          <cell r="AC9">
            <v>6.0000000000000001E-3</v>
          </cell>
          <cell r="AD9">
            <v>6.7499999999999991E-3</v>
          </cell>
          <cell r="AE9">
            <v>4.4999999999999998E-2</v>
          </cell>
          <cell r="AF9">
            <v>0</v>
          </cell>
          <cell r="AG9">
            <v>0.1215</v>
          </cell>
          <cell r="AH9">
            <v>0.81900000000000006</v>
          </cell>
          <cell r="AI9">
            <v>9.0000000000000011E-3</v>
          </cell>
          <cell r="AJ9">
            <v>5.4990000000000004E-3</v>
          </cell>
          <cell r="AK9">
            <v>7.5000000000000002E-4</v>
          </cell>
          <cell r="AL9">
            <v>0</v>
          </cell>
          <cell r="AM9">
            <v>2.2499999999999999E-2</v>
          </cell>
          <cell r="AN9">
            <v>1.8825000000000001E-2</v>
          </cell>
          <cell r="AO9">
            <v>6.234E-3</v>
          </cell>
          <cell r="AP9">
            <v>1.9600560000000002</v>
          </cell>
          <cell r="AQ9">
            <v>0.74399999999999999</v>
          </cell>
          <cell r="AR9">
            <v>0.214</v>
          </cell>
          <cell r="AS9">
            <v>0.05</v>
          </cell>
          <cell r="AT9">
            <v>3.7999999999999999E-2</v>
          </cell>
          <cell r="AU9">
            <v>1.2999999999999999E-2</v>
          </cell>
          <cell r="AV9">
            <v>1.2999999999999999E-2</v>
          </cell>
          <cell r="AW9">
            <v>0.13800000000000001</v>
          </cell>
          <cell r="AX9">
            <v>0.06</v>
          </cell>
          <cell r="AY9">
            <v>9.8000000000000004E-2</v>
          </cell>
          <cell r="AZ9">
            <v>0</v>
          </cell>
          <cell r="BA9">
            <v>0</v>
          </cell>
          <cell r="BB9">
            <v>0</v>
          </cell>
          <cell r="BC9">
            <v>0.95540000000000003</v>
          </cell>
          <cell r="BD9">
            <v>0</v>
          </cell>
          <cell r="BE9">
            <v>0</v>
          </cell>
          <cell r="BF9">
            <v>0.3</v>
          </cell>
          <cell r="BG9">
            <v>0.70230000000000004</v>
          </cell>
          <cell r="BH9">
            <v>0</v>
          </cell>
          <cell r="BI9">
            <v>0.78372396</v>
          </cell>
          <cell r="BJ9">
            <v>0.1576138186157518</v>
          </cell>
          <cell r="BK9">
            <v>9.4412486873508339E-2</v>
          </cell>
          <cell r="BL9">
            <v>8.4725529999999993E-2</v>
          </cell>
          <cell r="BM9">
            <v>7.3458529832935562E-2</v>
          </cell>
          <cell r="BN9">
            <v>0.23441363142857141</v>
          </cell>
          <cell r="BO9">
            <v>3.9068938571428569E-2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C10" t="str">
            <v>Data Processing</v>
          </cell>
          <cell r="E10">
            <v>3.7500000000000006E-2</v>
          </cell>
          <cell r="F10">
            <v>0</v>
          </cell>
          <cell r="G10">
            <v>1.0901879999999999</v>
          </cell>
          <cell r="H10">
            <v>0.81336750000000002</v>
          </cell>
          <cell r="I10">
            <v>0.03</v>
          </cell>
          <cell r="J10">
            <v>0</v>
          </cell>
          <cell r="K10">
            <v>0</v>
          </cell>
          <cell r="L10">
            <v>0.29694750000000003</v>
          </cell>
          <cell r="M10">
            <v>1.5E-3</v>
          </cell>
          <cell r="N10">
            <v>0</v>
          </cell>
          <cell r="O10">
            <v>0.86054999999999993</v>
          </cell>
          <cell r="P10">
            <v>0</v>
          </cell>
          <cell r="Q10">
            <v>0.11249999999999999</v>
          </cell>
          <cell r="R10">
            <v>0.51737999999999995</v>
          </cell>
          <cell r="S10">
            <v>3.7500000000000006E-2</v>
          </cell>
          <cell r="T10">
            <v>0.06</v>
          </cell>
          <cell r="U10">
            <v>0</v>
          </cell>
          <cell r="V10">
            <v>7.4999999999999997E-3</v>
          </cell>
          <cell r="W10">
            <v>0</v>
          </cell>
          <cell r="X10">
            <v>9.75E-3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7.4999999999999997E-3</v>
          </cell>
          <cell r="AD10">
            <v>0</v>
          </cell>
          <cell r="AE10">
            <v>1.575E-2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0.1017</v>
          </cell>
          <cell r="AP10">
            <v>0.22</v>
          </cell>
          <cell r="AQ10">
            <v>1.4999999999999999E-2</v>
          </cell>
          <cell r="AR10">
            <v>8.2000000000000003E-2</v>
          </cell>
          <cell r="AS10">
            <v>1.9E-2</v>
          </cell>
          <cell r="AT10">
            <v>1.4999999999999999E-2</v>
          </cell>
          <cell r="AU10">
            <v>5.0000000000000001E-3</v>
          </cell>
          <cell r="AV10">
            <v>5.0000000000000001E-3</v>
          </cell>
          <cell r="AW10">
            <v>5.3000000000000005E-2</v>
          </cell>
          <cell r="AX10">
            <v>2.3E-2</v>
          </cell>
          <cell r="AY10">
            <v>3.6999999999999998E-2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0.6865</v>
          </cell>
          <cell r="BE10">
            <v>0.63929999999999998</v>
          </cell>
          <cell r="BF10">
            <v>0.1</v>
          </cell>
          <cell r="BG10">
            <v>0</v>
          </cell>
          <cell r="BH10">
            <v>0</v>
          </cell>
          <cell r="BI10">
            <v>0.42049291999999994</v>
          </cell>
          <cell r="BJ10">
            <v>8.2288623707239446E-3</v>
          </cell>
          <cell r="BK10">
            <v>1.6911089896579155E-2</v>
          </cell>
          <cell r="BL10">
            <v>8.0000000000000002E-3</v>
          </cell>
          <cell r="BM10">
            <v>5.9333174224343675E-3</v>
          </cell>
          <cell r="BN10">
            <v>4.2176571428571418E-4</v>
          </cell>
          <cell r="BO10">
            <v>7.0294285714285715E-5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C11" t="str">
            <v>Professional Fees</v>
          </cell>
          <cell r="E11">
            <v>0</v>
          </cell>
          <cell r="F11">
            <v>2.2499999999999999E-2</v>
          </cell>
          <cell r="G11">
            <v>1.9455E-2</v>
          </cell>
          <cell r="H11">
            <v>0</v>
          </cell>
          <cell r="I11">
            <v>5.4885000000000002</v>
          </cell>
          <cell r="J11">
            <v>0.33750000000000002</v>
          </cell>
          <cell r="K11">
            <v>-0.40297050000000001</v>
          </cell>
          <cell r="L11">
            <v>0.10047449999999999</v>
          </cell>
          <cell r="M11">
            <v>0</v>
          </cell>
          <cell r="N11">
            <v>0</v>
          </cell>
          <cell r="O11">
            <v>0</v>
          </cell>
          <cell r="P11">
            <v>0.28649999999999998</v>
          </cell>
          <cell r="Q11">
            <v>0.09</v>
          </cell>
          <cell r="R11">
            <v>1.6500000000000001E-2</v>
          </cell>
          <cell r="S11">
            <v>0.95355000000000012</v>
          </cell>
          <cell r="T11">
            <v>0</v>
          </cell>
          <cell r="U11">
            <v>0.15000000000000002</v>
          </cell>
          <cell r="V11">
            <v>0</v>
          </cell>
          <cell r="W11">
            <v>1.4999999999999999E-2</v>
          </cell>
          <cell r="X11">
            <v>0.46499999999999997</v>
          </cell>
          <cell r="Y11">
            <v>0</v>
          </cell>
          <cell r="Z11">
            <v>0.30000000000000004</v>
          </cell>
          <cell r="AA11">
            <v>4.725E-2</v>
          </cell>
          <cell r="AB11">
            <v>1.4999999999999999E-2</v>
          </cell>
          <cell r="AC11">
            <v>4.0500000000000001E-2</v>
          </cell>
          <cell r="AD11">
            <v>0</v>
          </cell>
          <cell r="AE11">
            <v>0</v>
          </cell>
          <cell r="AF11">
            <v>1.5</v>
          </cell>
          <cell r="AG11">
            <v>0.06</v>
          </cell>
          <cell r="AH11">
            <v>6.39</v>
          </cell>
          <cell r="AI11">
            <v>7.4999999999999997E-3</v>
          </cell>
          <cell r="AJ11">
            <v>0</v>
          </cell>
          <cell r="AK11">
            <v>0</v>
          </cell>
          <cell r="AL11">
            <v>0</v>
          </cell>
          <cell r="AM11">
            <v>0.48750000000000004</v>
          </cell>
          <cell r="AN11">
            <v>9.2999999999999999E-2</v>
          </cell>
          <cell r="AO11">
            <v>0</v>
          </cell>
          <cell r="AP11">
            <v>0.36899999999999999</v>
          </cell>
          <cell r="AQ11">
            <v>0.14550000000000002</v>
          </cell>
          <cell r="AR11">
            <v>5.6999999999999995E-2</v>
          </cell>
          <cell r="AS11">
            <v>1.2999999999999999E-2</v>
          </cell>
          <cell r="AT11">
            <v>0.01</v>
          </cell>
          <cell r="AU11">
            <v>3.0000000000000001E-3</v>
          </cell>
          <cell r="AV11">
            <v>3.0000000000000001E-3</v>
          </cell>
          <cell r="AW11">
            <v>3.5999999999999997E-2</v>
          </cell>
          <cell r="AX11">
            <v>1.6E-2</v>
          </cell>
          <cell r="AY11">
            <v>2.5999999999999999E-2</v>
          </cell>
          <cell r="AZ11">
            <v>0</v>
          </cell>
          <cell r="BA11">
            <v>0.36299999999999999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0.3</v>
          </cell>
          <cell r="BG11">
            <v>0.14100004000000002</v>
          </cell>
          <cell r="BH11">
            <v>0</v>
          </cell>
          <cell r="BI11">
            <v>0.06</v>
          </cell>
          <cell r="BJ11">
            <v>0.15439379474940335</v>
          </cell>
          <cell r="BK11">
            <v>6.2501193317422432E-2</v>
          </cell>
          <cell r="BL11">
            <v>0</v>
          </cell>
          <cell r="BM11">
            <v>0.10771121718377086</v>
          </cell>
          <cell r="BN11">
            <v>0.15352045714285714</v>
          </cell>
          <cell r="BO11">
            <v>2.5586742857142859E-2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C12" t="str">
            <v>Travel &amp; Entertainment</v>
          </cell>
          <cell r="E12">
            <v>6.9000000000000006E-2</v>
          </cell>
          <cell r="F12">
            <v>7.7399999999999997E-2</v>
          </cell>
          <cell r="G12">
            <v>0.35580000000000001</v>
          </cell>
          <cell r="H12">
            <v>0.14677500000000002</v>
          </cell>
          <cell r="I12">
            <v>0.29400000000000004</v>
          </cell>
          <cell r="J12">
            <v>3.7500000000000001E-4</v>
          </cell>
          <cell r="K12">
            <v>9.9627000000000007E-2</v>
          </cell>
          <cell r="L12">
            <v>8.7375000000000008E-2</v>
          </cell>
          <cell r="M12">
            <v>7.2974999999999998E-2</v>
          </cell>
          <cell r="N12">
            <v>0.15705</v>
          </cell>
          <cell r="O12">
            <v>0.203625</v>
          </cell>
          <cell r="P12">
            <v>0.23849999999999999</v>
          </cell>
          <cell r="Q12">
            <v>0.32700000000000001</v>
          </cell>
          <cell r="R12">
            <v>0.18</v>
          </cell>
          <cell r="S12">
            <v>0.36675000000000002</v>
          </cell>
          <cell r="T12">
            <v>0.52874999999999994</v>
          </cell>
          <cell r="U12">
            <v>6.7500000000000004E-2</v>
          </cell>
          <cell r="V12">
            <v>2.2499999999999999E-2</v>
          </cell>
          <cell r="W12">
            <v>0.15000000000000002</v>
          </cell>
          <cell r="X12">
            <v>0.39</v>
          </cell>
          <cell r="Y12">
            <v>2.6250000000000002E-2</v>
          </cell>
          <cell r="Z12">
            <v>0.24375000000000002</v>
          </cell>
          <cell r="AA12">
            <v>6.7500000000000004E-2</v>
          </cell>
          <cell r="AB12">
            <v>0.03</v>
          </cell>
          <cell r="AC12">
            <v>0.30832500000000002</v>
          </cell>
          <cell r="AD12">
            <v>0.10050000000000001</v>
          </cell>
          <cell r="AE12">
            <v>0.12539999999999998</v>
          </cell>
          <cell r="AF12">
            <v>0</v>
          </cell>
          <cell r="AG12">
            <v>0.14700000000000002</v>
          </cell>
          <cell r="AH12">
            <v>0.495</v>
          </cell>
          <cell r="AI12">
            <v>0.15562499999999999</v>
          </cell>
          <cell r="AJ12">
            <v>0.14682000000000001</v>
          </cell>
          <cell r="AK12">
            <v>0.16387499999999999</v>
          </cell>
          <cell r="AL12">
            <v>0</v>
          </cell>
          <cell r="AM12">
            <v>0.20025000000000001</v>
          </cell>
          <cell r="AN12">
            <v>0.16875000000000001</v>
          </cell>
          <cell r="AO12">
            <v>2.8200000000000003E-2</v>
          </cell>
          <cell r="AP12">
            <v>0.23399999999999999</v>
          </cell>
          <cell r="AQ12">
            <v>0.17400000000000002</v>
          </cell>
          <cell r="AR12">
            <v>0.11</v>
          </cell>
          <cell r="AS12">
            <v>2.5999999999999999E-2</v>
          </cell>
          <cell r="AT12">
            <v>1.9E-2</v>
          </cell>
          <cell r="AU12">
            <v>6.0000000000000001E-3</v>
          </cell>
          <cell r="AV12">
            <v>6.0000000000000001E-3</v>
          </cell>
          <cell r="AW12">
            <v>7.0999999999999994E-2</v>
          </cell>
          <cell r="AX12">
            <v>3.1E-2</v>
          </cell>
          <cell r="AY12">
            <v>4.9000000000000002E-2</v>
          </cell>
          <cell r="AZ12">
            <v>2.8463855421686744E-2</v>
          </cell>
          <cell r="BA12">
            <v>0.13825301204819279</v>
          </cell>
          <cell r="BB12">
            <v>1.2198795180722893E-2</v>
          </cell>
          <cell r="BC12">
            <v>0.11385542168674698</v>
          </cell>
          <cell r="BD12">
            <v>2.0331325301204822E-2</v>
          </cell>
          <cell r="BE12">
            <v>2.439759036144578E-2</v>
          </cell>
          <cell r="BF12">
            <v>0.1</v>
          </cell>
          <cell r="BG12">
            <v>0</v>
          </cell>
          <cell r="BH12">
            <v>0</v>
          </cell>
          <cell r="BI12">
            <v>0</v>
          </cell>
          <cell r="BJ12">
            <v>0.12178379863462285</v>
          </cell>
          <cell r="BK12">
            <v>1.2846062052505967E-2</v>
          </cell>
          <cell r="BL12">
            <v>1.0596660000000001E-2</v>
          </cell>
          <cell r="BM12">
            <v>8.2230310262529846E-3</v>
          </cell>
          <cell r="BN12">
            <v>6.4435800000000001E-2</v>
          </cell>
          <cell r="BO12">
            <v>1.07393E-2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C13" t="str">
            <v>Training</v>
          </cell>
          <cell r="E13">
            <v>1.4999999999999999E-2</v>
          </cell>
          <cell r="F13">
            <v>6.0000000000000001E-3</v>
          </cell>
          <cell r="G13">
            <v>0.11324999999999999</v>
          </cell>
          <cell r="H13">
            <v>4.2750000000000003E-2</v>
          </cell>
          <cell r="I13">
            <v>0.11249999999999999</v>
          </cell>
          <cell r="J13">
            <v>0</v>
          </cell>
          <cell r="K13">
            <v>1.575E-2</v>
          </cell>
          <cell r="L13">
            <v>2.6250000000000002E-2</v>
          </cell>
          <cell r="M13">
            <v>1.95E-2</v>
          </cell>
          <cell r="N13">
            <v>6.0000000000000001E-3</v>
          </cell>
          <cell r="O13">
            <v>0.03</v>
          </cell>
          <cell r="P13">
            <v>4.8000000000000001E-2</v>
          </cell>
          <cell r="Q13">
            <v>0.1875</v>
          </cell>
          <cell r="R13">
            <v>0.24675000000000002</v>
          </cell>
          <cell r="S13">
            <v>0.09</v>
          </cell>
          <cell r="T13">
            <v>7.5000000000000011E-2</v>
          </cell>
          <cell r="U13">
            <v>7.5000000000000011E-2</v>
          </cell>
          <cell r="V13">
            <v>1.5E-3</v>
          </cell>
          <cell r="W13">
            <v>0.06</v>
          </cell>
          <cell r="X13">
            <v>4.4999999999999998E-2</v>
          </cell>
          <cell r="Y13">
            <v>5.8499999999999996E-2</v>
          </cell>
          <cell r="Z13">
            <v>0</v>
          </cell>
          <cell r="AA13">
            <v>5.2500000000000005E-2</v>
          </cell>
          <cell r="AB13">
            <v>0.11249999999999999</v>
          </cell>
          <cell r="AC13">
            <v>2.3100000000000002E-2</v>
          </cell>
          <cell r="AD13">
            <v>1.2E-2</v>
          </cell>
          <cell r="AE13">
            <v>4.0500000000000001E-2</v>
          </cell>
          <cell r="AF13">
            <v>0</v>
          </cell>
          <cell r="AG13">
            <v>5.3999999999999992E-2</v>
          </cell>
          <cell r="AH13">
            <v>0.15000000000000002</v>
          </cell>
          <cell r="AI13">
            <v>5.2500000000000005E-2</v>
          </cell>
          <cell r="AJ13">
            <v>2.4400499999999999E-2</v>
          </cell>
          <cell r="AK13">
            <v>1.4999999999999999E-2</v>
          </cell>
          <cell r="AL13">
            <v>0</v>
          </cell>
          <cell r="AM13">
            <v>1.8000000000000002E-2</v>
          </cell>
          <cell r="AN13">
            <v>0.1905</v>
          </cell>
          <cell r="AO13">
            <v>1.8E-3</v>
          </cell>
          <cell r="AP13">
            <v>0.21599999999999997</v>
          </cell>
          <cell r="AQ13">
            <v>4.8000000000000001E-2</v>
          </cell>
          <cell r="AR13">
            <v>5.8999999999999997E-2</v>
          </cell>
          <cell r="AS13">
            <v>1.4000000000000002E-2</v>
          </cell>
          <cell r="AT13">
            <v>0.01</v>
          </cell>
          <cell r="AU13">
            <v>3.0000000000000001E-3</v>
          </cell>
          <cell r="AV13">
            <v>3.0000000000000001E-3</v>
          </cell>
          <cell r="AW13">
            <v>3.7999999999999999E-2</v>
          </cell>
          <cell r="AX13">
            <v>1.6E-2</v>
          </cell>
          <cell r="AY13">
            <v>2.5999999999999999E-2</v>
          </cell>
          <cell r="AZ13">
            <v>2.4373493975903618E-2</v>
          </cell>
          <cell r="BA13">
            <v>0.1183855421686747</v>
          </cell>
          <cell r="BB13">
            <v>1.0445783132530119E-2</v>
          </cell>
          <cell r="BC13">
            <v>9.7493975903614472E-2</v>
          </cell>
          <cell r="BD13">
            <v>1.7409638554216865E-2</v>
          </cell>
          <cell r="BE13">
            <v>2.0891566265060241E-2</v>
          </cell>
          <cell r="BF13">
            <v>0.1</v>
          </cell>
          <cell r="BG13">
            <v>0.2722</v>
          </cell>
          <cell r="BH13">
            <v>0</v>
          </cell>
          <cell r="BI13">
            <v>0</v>
          </cell>
          <cell r="BJ13">
            <v>1.47013031026253E-2</v>
          </cell>
          <cell r="BK13">
            <v>1.1210262529832935E-2</v>
          </cell>
          <cell r="BL13">
            <v>0</v>
          </cell>
          <cell r="BM13">
            <v>1.2043914081145586E-2</v>
          </cell>
          <cell r="BN13">
            <v>4.3155771428571429E-3</v>
          </cell>
          <cell r="BO13">
            <v>7.1926285714285693E-4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C14" t="str">
            <v>Other</v>
          </cell>
          <cell r="E14">
            <v>1.3005</v>
          </cell>
          <cell r="F14">
            <v>0</v>
          </cell>
          <cell r="G14">
            <v>1.2239745</v>
          </cell>
          <cell r="H14">
            <v>1.7250000000000001E-2</v>
          </cell>
          <cell r="I14">
            <v>0.35324999999999995</v>
          </cell>
          <cell r="J14">
            <v>1.8749999999999999E-3</v>
          </cell>
          <cell r="K14">
            <v>8.6250000000000007E-3</v>
          </cell>
          <cell r="L14">
            <v>1.2E-2</v>
          </cell>
          <cell r="M14">
            <v>1.5E-3</v>
          </cell>
          <cell r="N14">
            <v>0</v>
          </cell>
          <cell r="O14">
            <v>1.1573249999999999</v>
          </cell>
          <cell r="P14">
            <v>0.72899999999999998</v>
          </cell>
          <cell r="Q14">
            <v>0.10500000000000001</v>
          </cell>
          <cell r="R14">
            <v>0.11070000000000001</v>
          </cell>
          <cell r="S14">
            <v>7.2855000000000003E-2</v>
          </cell>
          <cell r="T14">
            <v>9.7500000000000003E-2</v>
          </cell>
          <cell r="U14">
            <v>7.6499999999999999E-2</v>
          </cell>
          <cell r="V14">
            <v>0.255</v>
          </cell>
          <cell r="W14">
            <v>1.7358000000000002E-2</v>
          </cell>
          <cell r="X14">
            <v>0.43499999999999994</v>
          </cell>
          <cell r="Y14">
            <v>7.5000000000000002E-4</v>
          </cell>
          <cell r="Z14">
            <v>6.4649999999999999E-2</v>
          </cell>
          <cell r="AA14">
            <v>5.1750000000000004E-2</v>
          </cell>
          <cell r="AB14">
            <v>5.3999999999999992E-2</v>
          </cell>
          <cell r="AC14">
            <v>1.6650000000000002E-2</v>
          </cell>
          <cell r="AD14">
            <v>3.7499999999999999E-3</v>
          </cell>
          <cell r="AE14">
            <v>1.2E-2</v>
          </cell>
          <cell r="AF14">
            <v>0</v>
          </cell>
          <cell r="AG14">
            <v>3.6750000000000005E-2</v>
          </cell>
          <cell r="AH14">
            <v>0.60000000000000009</v>
          </cell>
          <cell r="AI14">
            <v>4.7700000000000006E-2</v>
          </cell>
          <cell r="AJ14">
            <v>0.75</v>
          </cell>
          <cell r="AK14">
            <v>0</v>
          </cell>
          <cell r="AL14">
            <v>5.0250000000000003E-2</v>
          </cell>
          <cell r="AM14">
            <v>1.0500000000000001E-2</v>
          </cell>
          <cell r="AN14">
            <v>0.33750000000000002</v>
          </cell>
          <cell r="AO14">
            <v>7.5000000000000002E-4</v>
          </cell>
          <cell r="AP14">
            <v>0.60600000000000009</v>
          </cell>
          <cell r="AQ14">
            <v>0.36449999999999999</v>
          </cell>
          <cell r="AR14">
            <v>0.128</v>
          </cell>
          <cell r="AS14">
            <v>0.03</v>
          </cell>
          <cell r="AT14">
            <v>2.3E-2</v>
          </cell>
          <cell r="AU14">
            <v>8.0000000000000002E-3</v>
          </cell>
          <cell r="AV14">
            <v>8.0000000000000002E-3</v>
          </cell>
          <cell r="AW14">
            <v>8.3000000000000004E-2</v>
          </cell>
          <cell r="AX14">
            <v>3.5999999999999997E-2</v>
          </cell>
          <cell r="AY14">
            <v>5.8999999999999997E-2</v>
          </cell>
          <cell r="AZ14">
            <v>0</v>
          </cell>
          <cell r="BA14">
            <v>2.097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0.1</v>
          </cell>
          <cell r="BG14">
            <v>0.4054999199999999</v>
          </cell>
          <cell r="BH14">
            <v>5.0000039999999996E-2</v>
          </cell>
          <cell r="BI14">
            <v>0.20600000000000002</v>
          </cell>
          <cell r="BJ14">
            <v>5.5924865042959432E-2</v>
          </cell>
          <cell r="BK14">
            <v>5.579647876849643E-2</v>
          </cell>
          <cell r="BL14">
            <v>2.5565630000000002E-2</v>
          </cell>
          <cell r="BM14">
            <v>4.1924865042959426E-2</v>
          </cell>
          <cell r="BN14">
            <v>0.1663181142857143</v>
          </cell>
          <cell r="BO14">
            <v>2.7719685714285715E-2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6">
          <cell r="C16" t="str">
            <v>OTHER G&amp;A COSTS</v>
          </cell>
          <cell r="E16">
            <v>2.6686037999999996</v>
          </cell>
          <cell r="F16">
            <v>8.8135449600000015</v>
          </cell>
          <cell r="G16">
            <v>8.3795555832000002</v>
          </cell>
          <cell r="H16">
            <v>2.5296713291999997</v>
          </cell>
          <cell r="I16">
            <v>8.4771760692000004</v>
          </cell>
          <cell r="J16">
            <v>0.55510440000000005</v>
          </cell>
          <cell r="K16">
            <v>0.83613591479999982</v>
          </cell>
          <cell r="L16">
            <v>1.1686340172</v>
          </cell>
          <cell r="M16">
            <v>0.49993657320000001</v>
          </cell>
          <cell r="N16">
            <v>19.018505232000003</v>
          </cell>
          <cell r="O16">
            <v>4.4807932020000001</v>
          </cell>
          <cell r="P16">
            <v>4.6277471999999999</v>
          </cell>
          <cell r="Q16">
            <v>8.3477099999999993</v>
          </cell>
          <cell r="R16">
            <v>6.6580889999999986</v>
          </cell>
          <cell r="S16">
            <v>6.931095599999999</v>
          </cell>
          <cell r="T16">
            <v>4.3368619799999992</v>
          </cell>
          <cell r="U16">
            <v>3.3479999999999999</v>
          </cell>
          <cell r="V16">
            <v>1.3912800000000001</v>
          </cell>
          <cell r="W16">
            <v>2.4338915999999999</v>
          </cell>
          <cell r="X16">
            <v>3.3472200000000001</v>
          </cell>
          <cell r="Y16">
            <v>3.72119</v>
          </cell>
          <cell r="Z16">
            <v>2.9127942000000004</v>
          </cell>
          <cell r="AA16">
            <v>2.4830228220000006</v>
          </cell>
          <cell r="AB16">
            <v>4.1482764000000003</v>
          </cell>
          <cell r="AC16">
            <v>3.0885033507999995</v>
          </cell>
          <cell r="AD16">
            <v>0.66359520000000005</v>
          </cell>
          <cell r="AE16">
            <v>4.17212256</v>
          </cell>
          <cell r="AF16">
            <v>1.5</v>
          </cell>
          <cell r="AG16">
            <v>1.6745475600000002</v>
          </cell>
          <cell r="AH16">
            <v>11.5396172784</v>
          </cell>
          <cell r="AI16">
            <v>4.2983700000000002</v>
          </cell>
          <cell r="AJ16">
            <v>1.6195749972000002</v>
          </cell>
          <cell r="AK16">
            <v>0.98512683720000005</v>
          </cell>
          <cell r="AL16">
            <v>1.1539768643999999</v>
          </cell>
          <cell r="AM16">
            <v>1.8605360399999999</v>
          </cell>
          <cell r="AN16">
            <v>9.8908867679999997</v>
          </cell>
          <cell r="AO16">
            <v>0.80004524639999997</v>
          </cell>
          <cell r="AP16">
            <v>12.306342000000001</v>
          </cell>
          <cell r="AQ16">
            <v>3.9975864000000008</v>
          </cell>
          <cell r="AR16">
            <v>3.266</v>
          </cell>
          <cell r="AS16">
            <v>0.88200000000000012</v>
          </cell>
          <cell r="AT16">
            <v>0.52200000000000002</v>
          </cell>
          <cell r="AU16">
            <v>8.0000000000000016E-2</v>
          </cell>
          <cell r="AV16">
            <v>0.36100000000000004</v>
          </cell>
          <cell r="AW16">
            <v>1.1600000000000001</v>
          </cell>
          <cell r="AX16">
            <v>0.66200000000000014</v>
          </cell>
          <cell r="AY16">
            <v>1.3919999999999999</v>
          </cell>
          <cell r="AZ16">
            <v>0.69752999999999998</v>
          </cell>
          <cell r="BA16">
            <v>8.3013479999999991</v>
          </cell>
          <cell r="BB16">
            <v>0.12645999999999999</v>
          </cell>
          <cell r="BC16">
            <v>2.9290439999999998</v>
          </cell>
          <cell r="BD16">
            <v>1.5582129999999998</v>
          </cell>
          <cell r="BE16">
            <v>0.8922199999999999</v>
          </cell>
          <cell r="BF16">
            <v>2.0000000000000004</v>
          </cell>
          <cell r="BG16">
            <v>17.781059440000003</v>
          </cell>
          <cell r="BH16">
            <v>1.27641604</v>
          </cell>
          <cell r="BI16">
            <v>8.5895508799999991</v>
          </cell>
          <cell r="BJ16">
            <v>0.93539556151939773</v>
          </cell>
          <cell r="BK16">
            <v>0.42520817351789975</v>
          </cell>
          <cell r="BL16">
            <v>0.18861574</v>
          </cell>
          <cell r="BM16">
            <v>0.35895073648289577</v>
          </cell>
          <cell r="BN16">
            <v>1.04237946</v>
          </cell>
          <cell r="BO16">
            <v>0.17372990999999999</v>
          </cell>
        </row>
        <row r="18">
          <cell r="C18" t="str">
            <v>BUILDING SERVICES</v>
          </cell>
          <cell r="E18">
            <v>1.8844450178503551</v>
          </cell>
          <cell r="F18">
            <v>-8.8135455</v>
          </cell>
          <cell r="G18">
            <v>2.3300829483007899</v>
          </cell>
          <cell r="H18">
            <v>0.29542269912037994</v>
          </cell>
          <cell r="I18">
            <v>1.142374743594829</v>
          </cell>
          <cell r="J18">
            <v>6.9587220347021791E-2</v>
          </cell>
          <cell r="K18">
            <v>0.24861830078297209</v>
          </cell>
          <cell r="L18">
            <v>6.8244463349163745E-2</v>
          </cell>
          <cell r="M18">
            <v>9.949441826266231E-2</v>
          </cell>
          <cell r="N18">
            <v>-19.018504499999999</v>
          </cell>
          <cell r="O18">
            <v>0.36135901733504205</v>
          </cell>
          <cell r="P18">
            <v>0.48196728787965593</v>
          </cell>
          <cell r="Q18">
            <v>1.2459626074122692</v>
          </cell>
          <cell r="R18">
            <v>1.7103681903051919</v>
          </cell>
          <cell r="S18">
            <v>1.5830098559422048</v>
          </cell>
          <cell r="T18">
            <v>1.0596359297079272</v>
          </cell>
          <cell r="U18">
            <v>1.4436698962349139</v>
          </cell>
          <cell r="V18">
            <v>0.5390360317236309</v>
          </cell>
          <cell r="W18">
            <v>0.64070873014944008</v>
          </cell>
          <cell r="X18">
            <v>0.74320564269103473</v>
          </cell>
          <cell r="Y18">
            <v>0</v>
          </cell>
          <cell r="Z18">
            <v>1.5251493488239829</v>
          </cell>
          <cell r="AA18">
            <v>0.76563604112776518</v>
          </cell>
          <cell r="AB18">
            <v>0.44110188021639485</v>
          </cell>
          <cell r="AC18">
            <v>0.76563604112776518</v>
          </cell>
          <cell r="AD18">
            <v>1.6916406002126261</v>
          </cell>
          <cell r="AE18">
            <v>0.5336110416452613</v>
          </cell>
          <cell r="AF18">
            <v>0.19443707038095442</v>
          </cell>
          <cell r="AG18">
            <v>0.54380469910781748</v>
          </cell>
          <cell r="AH18">
            <v>0.83928545961687218</v>
          </cell>
          <cell r="AI18">
            <v>1.6693375749512385</v>
          </cell>
          <cell r="AJ18">
            <v>0.11374077224860625</v>
          </cell>
          <cell r="AK18">
            <v>0.11374077224860625</v>
          </cell>
          <cell r="AL18">
            <v>0</v>
          </cell>
          <cell r="AM18">
            <v>0.44352390784514628</v>
          </cell>
          <cell r="AN18">
            <v>1.1654334487681193</v>
          </cell>
          <cell r="AO18">
            <v>0.35323462105087206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0.46401064116415147</v>
          </cell>
          <cell r="BH18">
            <v>5.0619342672452869E-2</v>
          </cell>
          <cell r="BI18">
            <v>0.21091392780188697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C19" t="str">
            <v>IS COSTS</v>
          </cell>
          <cell r="E19">
            <v>0.60097074808131312</v>
          </cell>
          <cell r="F19">
            <v>0</v>
          </cell>
          <cell r="G19">
            <v>-10.709638500000001</v>
          </cell>
          <cell r="H19">
            <v>-2.825094</v>
          </cell>
          <cell r="I19">
            <v>0</v>
          </cell>
          <cell r="J19">
            <v>2.0236953847766342E-2</v>
          </cell>
          <cell r="K19">
            <v>-1.0847534999999999</v>
          </cell>
          <cell r="L19">
            <v>-1.2368790000000001</v>
          </cell>
          <cell r="M19">
            <v>-0.59943150000000001</v>
          </cell>
          <cell r="N19">
            <v>0</v>
          </cell>
          <cell r="O19">
            <v>-4.8421514999999999</v>
          </cell>
          <cell r="P19">
            <v>0.59215948897708948</v>
          </cell>
          <cell r="Q19">
            <v>1.1823455560550458</v>
          </cell>
          <cell r="R19">
            <v>1.1952022764560259</v>
          </cell>
          <cell r="S19">
            <v>1.9371778245795408</v>
          </cell>
          <cell r="T19">
            <v>0.96402892491393477</v>
          </cell>
          <cell r="U19">
            <v>0.33786033403907118</v>
          </cell>
          <cell r="V19">
            <v>0.22363447255425578</v>
          </cell>
          <cell r="W19">
            <v>0.25964701037244314</v>
          </cell>
          <cell r="X19">
            <v>0.21570969900711159</v>
          </cell>
          <cell r="Y19">
            <v>0.23743663462554349</v>
          </cell>
          <cell r="Z19">
            <v>9.9223138562343938E-2</v>
          </cell>
          <cell r="AA19">
            <v>1.0821898389743716</v>
          </cell>
          <cell r="AB19">
            <v>0.18026206794657951</v>
          </cell>
          <cell r="AC19">
            <v>1.1542717268653111</v>
          </cell>
          <cell r="AD19">
            <v>0.14786621969258332</v>
          </cell>
          <cell r="AE19">
            <v>0.252838115259301</v>
          </cell>
          <cell r="AF19">
            <v>8.1587757201919575E-2</v>
          </cell>
          <cell r="AG19">
            <v>0.16731101776443463</v>
          </cell>
          <cell r="AH19">
            <v>0.5333856037356558</v>
          </cell>
          <cell r="AI19">
            <v>1.3280175364062243</v>
          </cell>
          <cell r="AJ19">
            <v>0</v>
          </cell>
          <cell r="AK19">
            <v>0</v>
          </cell>
          <cell r="AL19">
            <v>0.58136944832707549</v>
          </cell>
          <cell r="AM19">
            <v>0.173400648296198</v>
          </cell>
          <cell r="AN19">
            <v>1.3043583605628164</v>
          </cell>
          <cell r="AO19">
            <v>0.20706244509059424</v>
          </cell>
          <cell r="AP19">
            <v>0.61447491379846786</v>
          </cell>
          <cell r="AQ19">
            <v>0.12624540507796139</v>
          </cell>
          <cell r="AR19">
            <v>0.11357258010894798</v>
          </cell>
          <cell r="AS19">
            <v>2.6722960025634821E-2</v>
          </cell>
          <cell r="AT19">
            <v>2.0042220019226117E-2</v>
          </cell>
          <cell r="AU19">
            <v>6.6807400064087053E-3</v>
          </cell>
          <cell r="AV19">
            <v>6.6807400064087053E-3</v>
          </cell>
          <cell r="AW19">
            <v>7.3488140070495755E-2</v>
          </cell>
          <cell r="AX19">
            <v>3.1733515030441348E-2</v>
          </cell>
          <cell r="AY19">
            <v>5.1775735049667454E-2</v>
          </cell>
          <cell r="AZ19">
            <v>5.0379709965619926E-2</v>
          </cell>
          <cell r="BA19">
            <v>0.24470144840443966</v>
          </cell>
          <cell r="BB19">
            <v>2.159130427097997E-2</v>
          </cell>
          <cell r="BC19">
            <v>0.2015188398624797</v>
          </cell>
          <cell r="BD19">
            <v>3.5985507118299953E-2</v>
          </cell>
          <cell r="BE19">
            <v>4.318260854195994E-2</v>
          </cell>
          <cell r="BF19">
            <v>0.33095818107409591</v>
          </cell>
          <cell r="BG19">
            <v>0.37954848838120503</v>
          </cell>
          <cell r="BH19">
            <v>4.1405289641585998E-2</v>
          </cell>
          <cell r="BI19">
            <v>0.17252204017327499</v>
          </cell>
          <cell r="BJ19">
            <v>2.0142526618480861E-2</v>
          </cell>
          <cell r="BK19">
            <v>2.6856702157974484E-2</v>
          </cell>
          <cell r="BL19">
            <v>6.714175539493621E-3</v>
          </cell>
          <cell r="BM19">
            <v>2.0142526618480861E-2</v>
          </cell>
          <cell r="BN19">
            <v>3.9859232790347525E-2</v>
          </cell>
          <cell r="BO19">
            <v>6.6432054650579202E-3</v>
          </cell>
          <cell r="BP19">
            <v>0.21898015539725596</v>
          </cell>
          <cell r="BQ19">
            <v>5.4060611971206096E-2</v>
          </cell>
          <cell r="BR19">
            <v>0.10892945865829842</v>
          </cell>
          <cell r="BS19">
            <v>0.10345297170410389</v>
          </cell>
          <cell r="BT19">
            <v>2.5488335642363892E-2</v>
          </cell>
          <cell r="BU19">
            <v>0.21652543722831774</v>
          </cell>
          <cell r="BV19">
            <v>1.0122507378169288</v>
          </cell>
          <cell r="BW19">
            <v>0.97345118373706496</v>
          </cell>
          <cell r="BX19">
            <v>0.45766022804723971</v>
          </cell>
          <cell r="BY19">
            <v>0.35402824414478973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</row>
        <row r="20">
          <cell r="C20" t="str">
            <v>OTHER ALLOCATIONS</v>
          </cell>
          <cell r="E20">
            <v>-5.1540195000000004</v>
          </cell>
          <cell r="F20">
            <v>0</v>
          </cell>
          <cell r="G20">
            <v>0</v>
          </cell>
          <cell r="H20">
            <v>0</v>
          </cell>
          <cell r="I20">
            <v>-9.6195509999999995</v>
          </cell>
          <cell r="J20">
            <v>2.2256237762701823E-2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0.23557131699747264</v>
          </cell>
          <cell r="Q20">
            <v>0.75257812319063777</v>
          </cell>
          <cell r="R20">
            <v>0.86361133331037454</v>
          </cell>
          <cell r="S20">
            <v>1.4335889863819133</v>
          </cell>
          <cell r="T20">
            <v>0.91869237938442605</v>
          </cell>
          <cell r="U20">
            <v>0.32596850804374577</v>
          </cell>
          <cell r="V20">
            <v>0.15954302001871123</v>
          </cell>
          <cell r="W20">
            <v>0.26296919986600759</v>
          </cell>
          <cell r="X20">
            <v>0.27328328097406629</v>
          </cell>
          <cell r="Y20">
            <v>0.16497916530327161</v>
          </cell>
          <cell r="Z20">
            <v>0.28347900813316529</v>
          </cell>
          <cell r="AA20">
            <v>0.26839413599954387</v>
          </cell>
          <cell r="AB20">
            <v>0.50574304790395863</v>
          </cell>
          <cell r="AC20">
            <v>0.39951853479343857</v>
          </cell>
          <cell r="AD20">
            <v>9.2765431341263721E-2</v>
          </cell>
          <cell r="AE20">
            <v>0.62616666155353007</v>
          </cell>
          <cell r="AF20">
            <v>2.5949451526922847E-2</v>
          </cell>
          <cell r="AG20">
            <v>0.17165275141453512</v>
          </cell>
          <cell r="AH20">
            <v>0.41744444103568673</v>
          </cell>
          <cell r="AI20">
            <v>0.48664018773296736</v>
          </cell>
          <cell r="AJ20">
            <v>0.15579366433891276</v>
          </cell>
          <cell r="AK20">
            <v>0.1406260547215977</v>
          </cell>
          <cell r="AL20">
            <v>0.1391481470118956</v>
          </cell>
          <cell r="AM20">
            <v>0.16713034940893134</v>
          </cell>
          <cell r="AN20">
            <v>1.1953086556105001</v>
          </cell>
          <cell r="AO20">
            <v>0.12869954022578955</v>
          </cell>
          <cell r="AP20">
            <v>0.69836017426306651</v>
          </cell>
          <cell r="AQ20">
            <v>0.16233950484721152</v>
          </cell>
          <cell r="AR20">
            <v>4.6447612615986678E-2</v>
          </cell>
          <cell r="AS20">
            <v>1.0928850027290982E-2</v>
          </cell>
          <cell r="AT20">
            <v>8.1966375204682376E-3</v>
          </cell>
          <cell r="AU20">
            <v>2.7322125068227456E-3</v>
          </cell>
          <cell r="AV20">
            <v>2.7322125068227456E-3</v>
          </cell>
          <cell r="AW20">
            <v>3.0054337575050202E-2</v>
          </cell>
          <cell r="AX20">
            <v>1.2978009407408043E-2</v>
          </cell>
          <cell r="AY20">
            <v>2.1174646927876281E-2</v>
          </cell>
          <cell r="AZ20">
            <v>2.0467135869148029E-2</v>
          </cell>
          <cell r="BA20">
            <v>9.9411802793004697E-2</v>
          </cell>
          <cell r="BB20">
            <v>8.7716296582062963E-3</v>
          </cell>
          <cell r="BC20">
            <v>8.1868543476592115E-2</v>
          </cell>
          <cell r="BD20">
            <v>1.4619382763677162E-2</v>
          </cell>
          <cell r="BE20">
            <v>1.7543259316412593E-2</v>
          </cell>
          <cell r="BF20">
            <v>3.7919024043287647E-2</v>
          </cell>
          <cell r="BG20">
            <v>0.3912420232683399</v>
          </cell>
          <cell r="BH20">
            <v>4.2680947992909807E-2</v>
          </cell>
          <cell r="BI20">
            <v>0.17783728330379089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1.6251010304266136E-2</v>
          </cell>
          <cell r="BO20">
            <v>2.7085017173776888E-3</v>
          </cell>
          <cell r="BP20">
            <v>2.7807284298410936E-2</v>
          </cell>
          <cell r="BQ20">
            <v>1.0111739744876704E-2</v>
          </cell>
          <cell r="BR20">
            <v>2.9071251766520523E-2</v>
          </cell>
          <cell r="BS20">
            <v>5.5017659773924643E-2</v>
          </cell>
          <cell r="BT20">
            <v>0</v>
          </cell>
          <cell r="BU20">
            <v>0.22555015127960923</v>
          </cell>
          <cell r="BV20">
            <v>1.0578885233097468</v>
          </cell>
          <cell r="BW20">
            <v>0.11540289611115903</v>
          </cell>
          <cell r="BX20">
            <v>0.50357249671536053</v>
          </cell>
          <cell r="BY20">
            <v>0</v>
          </cell>
          <cell r="BZ20">
            <v>1.5167609617315055E-2</v>
          </cell>
          <cell r="CA20">
            <v>2.1487446957862998E-2</v>
          </cell>
          <cell r="CB20">
            <v>0.11111111019083295</v>
          </cell>
          <cell r="CC20">
            <v>7.4574080618465696E-2</v>
          </cell>
          <cell r="CD20">
            <v>2.0417057197609657E-3</v>
          </cell>
        </row>
        <row r="21">
          <cell r="C21" t="str">
            <v>HR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-9.6195509999999995</v>
          </cell>
          <cell r="J21">
            <v>1.5167609617315055E-2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9.1005657703890339E-2</v>
          </cell>
          <cell r="Q21">
            <v>0.42469306928482159</v>
          </cell>
          <cell r="R21">
            <v>0.42469306928482159</v>
          </cell>
          <cell r="S21">
            <v>0.78871570010038283</v>
          </cell>
          <cell r="T21">
            <v>0.51569872698871189</v>
          </cell>
          <cell r="U21">
            <v>0.21234653464241079</v>
          </cell>
          <cell r="V21">
            <v>9.1005657703890339E-2</v>
          </cell>
          <cell r="W21">
            <v>0.15167609617315059</v>
          </cell>
          <cell r="X21">
            <v>0.16684370579046562</v>
          </cell>
          <cell r="Y21">
            <v>6.0670438469260221E-2</v>
          </cell>
          <cell r="Z21">
            <v>0.12134087693852044</v>
          </cell>
          <cell r="AA21">
            <v>0.16684370579046562</v>
          </cell>
          <cell r="AB21">
            <v>0.28818458272898606</v>
          </cell>
          <cell r="AC21">
            <v>0.25784936349435594</v>
          </cell>
          <cell r="AD21">
            <v>6.0670438469260221E-2</v>
          </cell>
          <cell r="AE21">
            <v>0.40952545966750653</v>
          </cell>
          <cell r="AF21">
            <v>1.5167609617315055E-2</v>
          </cell>
          <cell r="AG21">
            <v>0.1061732673212054</v>
          </cell>
          <cell r="AH21">
            <v>0.273016973111671</v>
          </cell>
          <cell r="AI21">
            <v>0.273016973111671</v>
          </cell>
          <cell r="AJ21">
            <v>0.1061732673212054</v>
          </cell>
          <cell r="AK21">
            <v>9.1005657703890339E-2</v>
          </cell>
          <cell r="AL21">
            <v>9.1005657703890339E-2</v>
          </cell>
          <cell r="AM21">
            <v>0.1061732673212054</v>
          </cell>
          <cell r="AN21">
            <v>0.60670438469260235</v>
          </cell>
          <cell r="AO21">
            <v>7.5838048086575294E-2</v>
          </cell>
          <cell r="AP21">
            <v>0.42469306928482159</v>
          </cell>
          <cell r="AQ21">
            <v>0.1061732673212054</v>
          </cell>
          <cell r="AR21">
            <v>4.6447612615986678E-2</v>
          </cell>
          <cell r="AS21">
            <v>1.0928850027290982E-2</v>
          </cell>
          <cell r="AT21">
            <v>8.1966375204682376E-3</v>
          </cell>
          <cell r="AU21">
            <v>2.7322125068227456E-3</v>
          </cell>
          <cell r="AV21">
            <v>2.7322125068227456E-3</v>
          </cell>
          <cell r="AW21">
            <v>3.0054337575050202E-2</v>
          </cell>
          <cell r="AX21">
            <v>1.2978009407408043E-2</v>
          </cell>
          <cell r="AY21">
            <v>2.1174646927876281E-2</v>
          </cell>
          <cell r="AZ21">
            <v>2.0467135869148029E-2</v>
          </cell>
          <cell r="BA21">
            <v>9.9411802793004697E-2</v>
          </cell>
          <cell r="BB21">
            <v>8.7716296582062963E-3</v>
          </cell>
          <cell r="BC21">
            <v>8.1868543476592115E-2</v>
          </cell>
          <cell r="BD21">
            <v>1.4619382763677162E-2</v>
          </cell>
          <cell r="BE21">
            <v>1.7543259316412593E-2</v>
          </cell>
          <cell r="BF21">
            <v>3.7919024043287647E-2</v>
          </cell>
          <cell r="BG21">
            <v>0.3912420232683399</v>
          </cell>
          <cell r="BH21">
            <v>4.2680947992909807E-2</v>
          </cell>
          <cell r="BI21">
            <v>0.17783728330379089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1.6251010304266136E-2</v>
          </cell>
          <cell r="BO21">
            <v>2.7085017173776888E-3</v>
          </cell>
          <cell r="BP21">
            <v>2.7807284298410936E-2</v>
          </cell>
          <cell r="BQ21">
            <v>1.0111739744876704E-2</v>
          </cell>
          <cell r="BR21">
            <v>2.9071251766520523E-2</v>
          </cell>
          <cell r="BS21">
            <v>5.1822666192493108E-2</v>
          </cell>
          <cell r="BT21">
            <v>0</v>
          </cell>
          <cell r="BU21">
            <v>0.21234653464241079</v>
          </cell>
          <cell r="BV21">
            <v>0.99474239740224568</v>
          </cell>
          <cell r="BW21">
            <v>0.10870120225742459</v>
          </cell>
          <cell r="BX21">
            <v>0.47019589813676677</v>
          </cell>
          <cell r="BY21">
            <v>0</v>
          </cell>
          <cell r="BZ21">
            <v>1.5167609617315055E-2</v>
          </cell>
          <cell r="CA21">
            <v>2.1487446957862998E-2</v>
          </cell>
          <cell r="CB21">
            <v>3.4885502119824628E-2</v>
          </cell>
          <cell r="CC21">
            <v>7.4574080618465696E-2</v>
          </cell>
          <cell r="CD21">
            <v>0</v>
          </cell>
        </row>
        <row r="22">
          <cell r="C22" t="str">
            <v>Info Centre</v>
          </cell>
          <cell r="E22">
            <v>-5.1540195000000004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7.0886281453867665E-3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0.14456565929358228</v>
          </cell>
          <cell r="Q22">
            <v>0.32788505390581618</v>
          </cell>
          <cell r="R22">
            <v>0.4389182640255529</v>
          </cell>
          <cell r="S22">
            <v>0.64487328628153062</v>
          </cell>
          <cell r="T22">
            <v>0.40299365239571416</v>
          </cell>
          <cell r="U22">
            <v>0.11362197340133495</v>
          </cell>
          <cell r="V22">
            <v>6.853736231482091E-2</v>
          </cell>
          <cell r="W22">
            <v>0.111293103692857</v>
          </cell>
          <cell r="X22">
            <v>0.10643957518360067</v>
          </cell>
          <cell r="Y22">
            <v>0.10430872683401138</v>
          </cell>
          <cell r="Z22">
            <v>0.16213813119464487</v>
          </cell>
          <cell r="AA22">
            <v>0.10155043020907825</v>
          </cell>
          <cell r="AB22">
            <v>0.2175584651749726</v>
          </cell>
          <cell r="AC22">
            <v>0.14166917129908263</v>
          </cell>
          <cell r="AD22">
            <v>3.2094992872003493E-2</v>
          </cell>
          <cell r="AE22">
            <v>0.21664120188602354</v>
          </cell>
          <cell r="AF22">
            <v>1.0781841909607792E-2</v>
          </cell>
          <cell r="AG22">
            <v>6.547948409332971E-2</v>
          </cell>
          <cell r="AH22">
            <v>0.14442746792401573</v>
          </cell>
          <cell r="AI22">
            <v>0.21362321462129633</v>
          </cell>
          <cell r="AJ22">
            <v>4.962039701770736E-2</v>
          </cell>
          <cell r="AK22">
            <v>4.962039701770736E-2</v>
          </cell>
          <cell r="AL22">
            <v>4.814248930800525E-2</v>
          </cell>
          <cell r="AM22">
            <v>6.0957082087725933E-2</v>
          </cell>
          <cell r="AN22">
            <v>0.5886042709178978</v>
          </cell>
          <cell r="AO22">
            <v>5.2861492139214247E-2</v>
          </cell>
          <cell r="AP22">
            <v>0.27366710497824487</v>
          </cell>
          <cell r="AQ22">
            <v>5.6166237526006121E-2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3.1949935814315354E-3</v>
          </cell>
          <cell r="BT22">
            <v>0</v>
          </cell>
          <cell r="BU22">
            <v>1.3203616637198439E-2</v>
          </cell>
          <cell r="BV22">
            <v>6.3146125907501016E-2</v>
          </cell>
          <cell r="BW22">
            <v>6.7016938537344398E-3</v>
          </cell>
          <cell r="BX22">
            <v>3.3376598578593805E-2</v>
          </cell>
          <cell r="BY22">
            <v>0</v>
          </cell>
          <cell r="BZ22">
            <v>0</v>
          </cell>
          <cell r="CA22">
            <v>0</v>
          </cell>
          <cell r="CB22">
            <v>7.6225608071008311E-2</v>
          </cell>
          <cell r="CC22">
            <v>0</v>
          </cell>
          <cell r="CD22">
            <v>2.0417057197609657E-3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SC"/>
      <sheetName val="PRICING"/>
      <sheetName val="USE&amp;P_NICF"/>
      <sheetName val="QTRLY_NICF"/>
      <sheetName val="YTD_NICF"/>
      <sheetName val="NY NICF"/>
      <sheetName val="BUDGET_NICF"/>
      <sheetName val="VREV"/>
      <sheetName val="GAS REC"/>
      <sheetName val="BALFILE"/>
      <sheetName val="HYPFILE"/>
      <sheetName val="Module1"/>
      <sheetName val="AMERICAS_NICF"/>
    </sheetNames>
    <sheetDataSet>
      <sheetData sheetId="0" refreshError="1">
        <row r="10">
          <cell r="D10">
            <v>90</v>
          </cell>
          <cell r="G10">
            <v>91</v>
          </cell>
          <cell r="J10">
            <v>92</v>
          </cell>
          <cell r="M10">
            <v>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un"/>
      <sheetName val="bybuyer"/>
      <sheetName val="kpl"/>
      <sheetName val="bycountry"/>
      <sheetName val="bymonth"/>
      <sheetName val="gabungan"/>
      <sheetName val="rule"/>
      <sheetName val="COSTSALES"/>
    </sheetNames>
    <sheetDataSet>
      <sheetData sheetId="0" refreshError="1"/>
      <sheetData sheetId="1">
        <row r="7">
          <cell r="B7" t="str">
            <v>SHENHUA</v>
          </cell>
        </row>
      </sheetData>
      <sheetData sheetId="2"/>
      <sheetData sheetId="3" refreshError="1"/>
      <sheetData sheetId="4" refreshError="1"/>
      <sheetData sheetId="5">
        <row r="4">
          <cell r="M4" t="str">
            <v>january</v>
          </cell>
        </row>
      </sheetData>
      <sheetData sheetId="6">
        <row r="2">
          <cell r="O2" t="str">
            <v>JANUARY</v>
          </cell>
        </row>
        <row r="3">
          <cell r="O3" t="str">
            <v>FEBRUARY</v>
          </cell>
        </row>
        <row r="5">
          <cell r="O5" t="str">
            <v>MARCH</v>
          </cell>
        </row>
        <row r="6">
          <cell r="O6" t="str">
            <v>APRIL</v>
          </cell>
        </row>
        <row r="8">
          <cell r="O8" t="str">
            <v>MAY</v>
          </cell>
        </row>
        <row r="9">
          <cell r="O9" t="str">
            <v>JUNE</v>
          </cell>
        </row>
        <row r="10">
          <cell r="O10" t="str">
            <v>JULY</v>
          </cell>
        </row>
        <row r="11">
          <cell r="O11" t="str">
            <v>AUGUST</v>
          </cell>
        </row>
        <row r="12">
          <cell r="O12" t="str">
            <v>SEPTEMBER</v>
          </cell>
        </row>
        <row r="13">
          <cell r="O13" t="str">
            <v>OCTOBER</v>
          </cell>
        </row>
        <row r="14">
          <cell r="O14" t="str">
            <v>NOVEMBER</v>
          </cell>
        </row>
        <row r="15">
          <cell r="O15" t="str">
            <v>DECEMBER</v>
          </cell>
        </row>
      </sheetData>
      <sheetData sheetId="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Definitions"/>
      <sheetName val="Co. Profile &amp; Comp Practices"/>
      <sheetName val="CoProfile_table"/>
      <sheetName val="Manpower"/>
      <sheetName val="Corporate Benchmark"/>
      <sheetName val="Graduate Starting Salaries"/>
      <sheetName val="StartPay_table"/>
      <sheetName val="Pension Plan Details"/>
      <sheetName val="Indonesia"/>
      <sheetName val="JOB_CODE"/>
      <sheetName val="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G1" t="str">
            <v>Alphanumeric</v>
          </cell>
        </row>
        <row r="2">
          <cell r="AG2" t="str">
            <v>10.201  Head of Organization / General Manager - Region</v>
          </cell>
        </row>
        <row r="3">
          <cell r="F3" t="str">
            <v>1 - Primary School</v>
          </cell>
          <cell r="AG3" t="str">
            <v>10.202  Top Operations Executive</v>
          </cell>
        </row>
        <row r="4">
          <cell r="F4" t="str">
            <v>2 - Middle or Jr High School</v>
          </cell>
          <cell r="AG4" t="str">
            <v>10.203  Head of Organization / General Manager - Sub Region</v>
          </cell>
        </row>
        <row r="5">
          <cell r="F5" t="str">
            <v>3 - High School</v>
          </cell>
          <cell r="AG5" t="str">
            <v>10.204  Plant Manager</v>
          </cell>
        </row>
        <row r="6">
          <cell r="F6" t="str">
            <v>4 - Technical Certificate</v>
          </cell>
          <cell r="AG6" t="str">
            <v>10.205  Head of Organization / General Manager - Country</v>
          </cell>
        </row>
        <row r="7">
          <cell r="F7" t="str">
            <v>5 - Diploma</v>
          </cell>
          <cell r="AG7" t="str">
            <v>10.206  Deputy General Manager</v>
          </cell>
        </row>
        <row r="8">
          <cell r="F8" t="str">
            <v>6 - University Degree or equivalent Professional Certificate</v>
          </cell>
          <cell r="AG8" t="str">
            <v>10.209  Head of Business Division</v>
          </cell>
        </row>
        <row r="9">
          <cell r="F9" t="str">
            <v>7 - Master Degree</v>
          </cell>
          <cell r="AG9" t="str">
            <v>10.231  Branch Manager</v>
          </cell>
        </row>
        <row r="10">
          <cell r="F10" t="str">
            <v>8 - Doctorate (PhD) Degree</v>
          </cell>
          <cell r="AG10" t="str">
            <v>10.234  Branch Operations Executive</v>
          </cell>
        </row>
        <row r="11">
          <cell r="F11" t="str">
            <v>9 - Others</v>
          </cell>
          <cell r="AG11" t="str">
            <v>10.240  Top Long-term Business Planning Executive</v>
          </cell>
        </row>
        <row r="12">
          <cell r="AG12" t="str">
            <v>11.000  Top Finance &amp; Accounting Executive</v>
          </cell>
        </row>
        <row r="13">
          <cell r="AG13" t="str">
            <v>11.050  Controller</v>
          </cell>
        </row>
        <row r="14">
          <cell r="AG14" t="str">
            <v>11.051  Head of Financial Control</v>
          </cell>
        </row>
        <row r="15">
          <cell r="AG15" t="str">
            <v>11.100  Head of Finance</v>
          </cell>
        </row>
        <row r="16">
          <cell r="AG16" t="str">
            <v>11.101  Finance Manager</v>
          </cell>
        </row>
        <row r="17">
          <cell r="AG17" t="str">
            <v>11.103  Finance Supervisor</v>
          </cell>
        </row>
        <row r="18">
          <cell r="AG18" t="str">
            <v>11.106  Finance Officer</v>
          </cell>
        </row>
        <row r="19">
          <cell r="AG19" t="str">
            <v>11.121  Financial Planning Manager</v>
          </cell>
        </row>
        <row r="20">
          <cell r="AG20" t="str">
            <v>11.122  Financial Planning Supervisor</v>
          </cell>
        </row>
        <row r="21">
          <cell r="AG21" t="str">
            <v>11.124  Financial Analyst</v>
          </cell>
        </row>
        <row r="22">
          <cell r="AG22" t="str">
            <v>11.130  Head of Treasury</v>
          </cell>
        </row>
        <row r="23">
          <cell r="AG23" t="str">
            <v>11.131  Treasury Manager</v>
          </cell>
        </row>
        <row r="24">
          <cell r="AG24" t="str">
            <v>11.133  Treasury Supervisor</v>
          </cell>
        </row>
        <row r="25">
          <cell r="AG25" t="str">
            <v>11.134  Treasury Analyst</v>
          </cell>
        </row>
        <row r="26">
          <cell r="AG26" t="str">
            <v>11.136  Cashier</v>
          </cell>
        </row>
        <row r="27">
          <cell r="AG27" t="str">
            <v>11.200  Head of Accounting</v>
          </cell>
        </row>
        <row r="28">
          <cell r="AG28" t="str">
            <v>11.201  Accounting Manager</v>
          </cell>
        </row>
        <row r="29">
          <cell r="AG29" t="str">
            <v>11.203  Sr. Accountant</v>
          </cell>
        </row>
        <row r="30">
          <cell r="AG30" t="str">
            <v>11.204  Accountant</v>
          </cell>
        </row>
        <row r="31">
          <cell r="AG31" t="str">
            <v>11.206  Accountant (Entry)</v>
          </cell>
        </row>
        <row r="32">
          <cell r="AG32" t="str">
            <v>11.207  Accounts Officer</v>
          </cell>
        </row>
        <row r="33">
          <cell r="AG33" t="str">
            <v>11.208  Accounts Clerk</v>
          </cell>
        </row>
        <row r="34">
          <cell r="AG34" t="str">
            <v>11.213  Payroll Supervisor</v>
          </cell>
        </row>
        <row r="35">
          <cell r="AG35" t="str">
            <v>11.300  Head of Audit</v>
          </cell>
        </row>
        <row r="36">
          <cell r="AG36" t="str">
            <v>11.301  Audit Manager</v>
          </cell>
        </row>
        <row r="37">
          <cell r="AG37" t="str">
            <v>11.302  Audit Supervisor</v>
          </cell>
        </row>
        <row r="38">
          <cell r="AG38" t="str">
            <v>11.303  Sr. Auditor</v>
          </cell>
        </row>
        <row r="39">
          <cell r="AG39" t="str">
            <v>11.304  Auditor</v>
          </cell>
        </row>
        <row r="40">
          <cell r="AG40" t="str">
            <v>11.306  Auditor (Entry)</v>
          </cell>
        </row>
        <row r="41">
          <cell r="AG41" t="str">
            <v>11.314  IT Auditor</v>
          </cell>
        </row>
        <row r="42">
          <cell r="AG42" t="str">
            <v>11.400  Head of Tax</v>
          </cell>
        </row>
        <row r="43">
          <cell r="AG43" t="str">
            <v>11.401  Tax Manager</v>
          </cell>
        </row>
        <row r="44">
          <cell r="AG44" t="str">
            <v>11.402  Tax Supervisor</v>
          </cell>
        </row>
        <row r="45">
          <cell r="AG45" t="str">
            <v>11.404  Tax Analyst</v>
          </cell>
        </row>
        <row r="46">
          <cell r="AG46" t="str">
            <v>11.500  Head of Credit and Collections</v>
          </cell>
        </row>
        <row r="47">
          <cell r="A47">
            <v>1</v>
          </cell>
          <cell r="B47">
            <v>2</v>
          </cell>
          <cell r="C47">
            <v>3</v>
          </cell>
          <cell r="D47">
            <v>4</v>
          </cell>
          <cell r="E47">
            <v>5</v>
          </cell>
          <cell r="F47">
            <v>6</v>
          </cell>
          <cell r="G47">
            <v>7</v>
          </cell>
          <cell r="H47">
            <v>8</v>
          </cell>
          <cell r="I47">
            <v>9</v>
          </cell>
          <cell r="J47">
            <v>10</v>
          </cell>
          <cell r="K47">
            <v>11</v>
          </cell>
          <cell r="L47">
            <v>12</v>
          </cell>
          <cell r="M47">
            <v>13</v>
          </cell>
          <cell r="N47">
            <v>14</v>
          </cell>
          <cell r="O47">
            <v>15</v>
          </cell>
          <cell r="P47">
            <v>16</v>
          </cell>
          <cell r="Q47">
            <v>17</v>
          </cell>
          <cell r="R47">
            <v>18</v>
          </cell>
          <cell r="S47">
            <v>19</v>
          </cell>
          <cell r="T47">
            <v>20</v>
          </cell>
          <cell r="U47">
            <v>21</v>
          </cell>
          <cell r="V47">
            <v>22</v>
          </cell>
          <cell r="W47">
            <v>23</v>
          </cell>
          <cell r="X47">
            <v>24</v>
          </cell>
          <cell r="Y47">
            <v>25</v>
          </cell>
          <cell r="Z47">
            <v>26</v>
          </cell>
          <cell r="AA47">
            <v>27</v>
          </cell>
          <cell r="AB47">
            <v>28</v>
          </cell>
          <cell r="AG47" t="str">
            <v>11.501  Credit &amp; Collections Manager</v>
          </cell>
        </row>
        <row r="48">
          <cell r="AG48" t="str">
            <v>11.502  Credit &amp; Collections Supervisor</v>
          </cell>
        </row>
        <row r="49">
          <cell r="AG49" t="str">
            <v>11.504  Credit &amp; Collections Analyst</v>
          </cell>
        </row>
        <row r="50">
          <cell r="A50" t="str">
            <v>1 Jamsostek</v>
          </cell>
          <cell r="B50" t="str">
            <v xml:space="preserve">2 </v>
          </cell>
          <cell r="C50" t="str">
            <v xml:space="preserve">3 </v>
          </cell>
          <cell r="D50" t="str">
            <v xml:space="preserve">4 </v>
          </cell>
          <cell r="E50" t="str">
            <v xml:space="preserve">5 </v>
          </cell>
          <cell r="F50" t="str">
            <v xml:space="preserve">6 </v>
          </cell>
          <cell r="G50" t="str">
            <v xml:space="preserve">7 </v>
          </cell>
          <cell r="H50" t="str">
            <v xml:space="preserve">8 </v>
          </cell>
          <cell r="I50" t="str">
            <v xml:space="preserve">9 </v>
          </cell>
          <cell r="J50" t="str">
            <v xml:space="preserve">10 </v>
          </cell>
          <cell r="K50" t="str">
            <v xml:space="preserve">11 </v>
          </cell>
          <cell r="L50" t="str">
            <v xml:space="preserve">12 </v>
          </cell>
          <cell r="M50" t="str">
            <v xml:space="preserve">13 </v>
          </cell>
          <cell r="N50" t="str">
            <v xml:space="preserve">14 </v>
          </cell>
          <cell r="O50" t="str">
            <v xml:space="preserve">15 </v>
          </cell>
          <cell r="P50" t="str">
            <v xml:space="preserve">16 </v>
          </cell>
          <cell r="Q50" t="str">
            <v xml:space="preserve">17 </v>
          </cell>
          <cell r="R50" t="str">
            <v xml:space="preserve">18 </v>
          </cell>
          <cell r="S50" t="str">
            <v xml:space="preserve">19 </v>
          </cell>
          <cell r="T50" t="str">
            <v xml:space="preserve">20 </v>
          </cell>
          <cell r="U50" t="str">
            <v xml:space="preserve">21 </v>
          </cell>
          <cell r="V50" t="str">
            <v xml:space="preserve">22 </v>
          </cell>
          <cell r="W50" t="str">
            <v xml:space="preserve">23 </v>
          </cell>
          <cell r="X50" t="str">
            <v xml:space="preserve">24 </v>
          </cell>
          <cell r="Y50" t="str">
            <v xml:space="preserve">25 </v>
          </cell>
          <cell r="Z50" t="str">
            <v xml:space="preserve">26 </v>
          </cell>
          <cell r="AA50" t="str">
            <v xml:space="preserve">27 </v>
          </cell>
          <cell r="AB50" t="str">
            <v xml:space="preserve">28 </v>
          </cell>
          <cell r="AG50" t="str">
            <v>11.508  Credit &amp; Collections Clerk</v>
          </cell>
        </row>
        <row r="51">
          <cell r="AG51" t="str">
            <v>11.528  Collector</v>
          </cell>
        </row>
        <row r="52">
          <cell r="AG52" t="str">
            <v>11.600  Head of Risk Management</v>
          </cell>
        </row>
        <row r="53">
          <cell r="A53" t="str">
            <v>1 Dana Pension PT KPC</v>
          </cell>
          <cell r="B53" t="str">
            <v xml:space="preserve">2 </v>
          </cell>
          <cell r="C53" t="str">
            <v xml:space="preserve">3 </v>
          </cell>
          <cell r="D53" t="str">
            <v xml:space="preserve">4 </v>
          </cell>
          <cell r="E53" t="str">
            <v xml:space="preserve">5 </v>
          </cell>
          <cell r="F53" t="str">
            <v xml:space="preserve">6 </v>
          </cell>
          <cell r="G53" t="str">
            <v xml:space="preserve">7 </v>
          </cell>
          <cell r="H53" t="str">
            <v xml:space="preserve">8 </v>
          </cell>
          <cell r="I53" t="str">
            <v xml:space="preserve">9 </v>
          </cell>
          <cell r="J53" t="str">
            <v xml:space="preserve">10 </v>
          </cell>
          <cell r="K53" t="str">
            <v xml:space="preserve">11 </v>
          </cell>
          <cell r="L53" t="str">
            <v xml:space="preserve">12 </v>
          </cell>
          <cell r="M53" t="str">
            <v xml:space="preserve">13 </v>
          </cell>
          <cell r="N53" t="str">
            <v xml:space="preserve">14 </v>
          </cell>
          <cell r="O53" t="str">
            <v xml:space="preserve">15 </v>
          </cell>
          <cell r="P53" t="str">
            <v xml:space="preserve">16 </v>
          </cell>
          <cell r="Q53" t="str">
            <v xml:space="preserve">17 </v>
          </cell>
          <cell r="R53" t="str">
            <v xml:space="preserve">18 </v>
          </cell>
          <cell r="S53" t="str">
            <v xml:space="preserve">19 </v>
          </cell>
          <cell r="T53" t="str">
            <v xml:space="preserve">20 </v>
          </cell>
          <cell r="U53" t="str">
            <v xml:space="preserve">21 </v>
          </cell>
          <cell r="V53" t="str">
            <v xml:space="preserve">22 </v>
          </cell>
          <cell r="W53" t="str">
            <v xml:space="preserve">23 </v>
          </cell>
          <cell r="X53" t="str">
            <v xml:space="preserve">24 </v>
          </cell>
          <cell r="Y53" t="str">
            <v xml:space="preserve">25 </v>
          </cell>
          <cell r="Z53" t="str">
            <v xml:space="preserve">26 </v>
          </cell>
          <cell r="AA53" t="str">
            <v xml:space="preserve">27 </v>
          </cell>
          <cell r="AB53" t="str">
            <v xml:space="preserve">28 </v>
          </cell>
          <cell r="AG53" t="str">
            <v>11.603  Senior Risk Management Analyst</v>
          </cell>
        </row>
        <row r="54">
          <cell r="AG54" t="str">
            <v>11.604  Risk Management Analyst</v>
          </cell>
        </row>
        <row r="55">
          <cell r="AG55" t="str">
            <v>11.701  Costing Manager</v>
          </cell>
        </row>
        <row r="56">
          <cell r="C56">
            <v>40</v>
          </cell>
          <cell r="AG56" t="str">
            <v>11.703  Sr. Costing Executive</v>
          </cell>
        </row>
        <row r="57">
          <cell r="C57">
            <v>41</v>
          </cell>
          <cell r="AG57" t="str">
            <v>11.704  Costing Executive</v>
          </cell>
        </row>
        <row r="58">
          <cell r="C58">
            <v>42</v>
          </cell>
          <cell r="AG58" t="str">
            <v>11.710  Head of Billing Operations</v>
          </cell>
        </row>
        <row r="59">
          <cell r="C59">
            <v>43</v>
          </cell>
          <cell r="AG59" t="str">
            <v>11.711  Billing Operations Manager</v>
          </cell>
        </row>
        <row r="60">
          <cell r="C60">
            <v>44</v>
          </cell>
          <cell r="AG60" t="str">
            <v>11.713  Sr. Billing Operations Analyst</v>
          </cell>
        </row>
        <row r="61">
          <cell r="C61">
            <v>45</v>
          </cell>
          <cell r="AG61" t="str">
            <v>11.714  Billing Operations Analyst</v>
          </cell>
        </row>
        <row r="62">
          <cell r="C62">
            <v>46</v>
          </cell>
          <cell r="AG62" t="str">
            <v>11.716  Billing Operations Analyst (Entry)</v>
          </cell>
        </row>
        <row r="63">
          <cell r="C63">
            <v>47</v>
          </cell>
          <cell r="AG63" t="str">
            <v>12.000  Top Information Technology Executive</v>
          </cell>
        </row>
        <row r="64">
          <cell r="C64">
            <v>48</v>
          </cell>
          <cell r="AG64" t="str">
            <v>12.001  MIS Manager</v>
          </cell>
        </row>
        <row r="65">
          <cell r="C65">
            <v>49</v>
          </cell>
          <cell r="AG65" t="str">
            <v>12.003  Information Technology Specialist</v>
          </cell>
        </row>
        <row r="66">
          <cell r="C66">
            <v>50</v>
          </cell>
          <cell r="AG66" t="str">
            <v>12.004  Information Technology Analyst</v>
          </cell>
        </row>
        <row r="67">
          <cell r="C67">
            <v>51</v>
          </cell>
          <cell r="AG67" t="str">
            <v>12.100  Head of Information Systems</v>
          </cell>
        </row>
        <row r="68">
          <cell r="C68">
            <v>52</v>
          </cell>
          <cell r="F68">
            <v>1</v>
          </cell>
          <cell r="AG68" t="str">
            <v>12.131  Systems Development Manager</v>
          </cell>
        </row>
        <row r="69">
          <cell r="C69">
            <v>53</v>
          </cell>
          <cell r="F69">
            <v>2</v>
          </cell>
          <cell r="AG69" t="str">
            <v>12.133  Systems Development Project Leader</v>
          </cell>
        </row>
        <row r="70">
          <cell r="C70">
            <v>54</v>
          </cell>
          <cell r="F70">
            <v>3</v>
          </cell>
          <cell r="AG70" t="str">
            <v>12.134  System Analyst</v>
          </cell>
        </row>
        <row r="71">
          <cell r="C71">
            <v>55</v>
          </cell>
          <cell r="F71">
            <v>4</v>
          </cell>
          <cell r="AG71" t="str">
            <v>12.135  Analyst Programmer</v>
          </cell>
        </row>
        <row r="72">
          <cell r="C72">
            <v>56</v>
          </cell>
          <cell r="F72">
            <v>5</v>
          </cell>
          <cell r="AG72" t="str">
            <v>12.136  Computer Programmer</v>
          </cell>
        </row>
        <row r="73">
          <cell r="C73">
            <v>57</v>
          </cell>
          <cell r="F73">
            <v>6</v>
          </cell>
          <cell r="AG73" t="str">
            <v>12.153  Sr. Technical Writer</v>
          </cell>
        </row>
        <row r="74">
          <cell r="C74">
            <v>58</v>
          </cell>
          <cell r="F74">
            <v>7</v>
          </cell>
          <cell r="AG74" t="str">
            <v>12.155  Technical Writer</v>
          </cell>
        </row>
        <row r="75">
          <cell r="C75">
            <v>59</v>
          </cell>
          <cell r="F75">
            <v>8</v>
          </cell>
          <cell r="AG75" t="str">
            <v>12.157  Technical Writer (Entry)</v>
          </cell>
        </row>
        <row r="76">
          <cell r="C76">
            <v>60</v>
          </cell>
          <cell r="F76">
            <v>9</v>
          </cell>
          <cell r="AG76" t="str">
            <v>12.200  Head of IT Operations</v>
          </cell>
        </row>
        <row r="77">
          <cell r="C77">
            <v>61</v>
          </cell>
          <cell r="F77">
            <v>10</v>
          </cell>
          <cell r="AG77" t="str">
            <v>12.201  IT Operations Manager</v>
          </cell>
        </row>
        <row r="78">
          <cell r="C78">
            <v>62</v>
          </cell>
          <cell r="F78">
            <v>11</v>
          </cell>
          <cell r="AG78" t="str">
            <v>12.202  IT Operations Supervisor</v>
          </cell>
        </row>
        <row r="79">
          <cell r="C79">
            <v>63</v>
          </cell>
          <cell r="F79">
            <v>12</v>
          </cell>
          <cell r="AG79" t="str">
            <v>12.203  Network Specialist</v>
          </cell>
        </row>
        <row r="80">
          <cell r="C80">
            <v>64</v>
          </cell>
          <cell r="F80">
            <v>13</v>
          </cell>
          <cell r="AG80" t="str">
            <v>12.206  Network Administrator</v>
          </cell>
        </row>
        <row r="81">
          <cell r="C81">
            <v>65</v>
          </cell>
          <cell r="F81">
            <v>14</v>
          </cell>
          <cell r="AG81" t="str">
            <v>12.208  Computer Operator</v>
          </cell>
        </row>
        <row r="82">
          <cell r="A82" t="str">
            <v>M</v>
          </cell>
          <cell r="C82">
            <v>66</v>
          </cell>
          <cell r="F82">
            <v>15</v>
          </cell>
          <cell r="AG82" t="str">
            <v>12.230  Head of IT Support</v>
          </cell>
        </row>
        <row r="83">
          <cell r="A83" t="str">
            <v>F</v>
          </cell>
          <cell r="C83">
            <v>67</v>
          </cell>
          <cell r="F83">
            <v>16</v>
          </cell>
          <cell r="AG83" t="str">
            <v>12.231  IT Support Manager</v>
          </cell>
        </row>
        <row r="84">
          <cell r="C84">
            <v>68</v>
          </cell>
          <cell r="F84">
            <v>17</v>
          </cell>
          <cell r="AG84" t="str">
            <v>12.232  IT Support Supervisor</v>
          </cell>
        </row>
        <row r="85">
          <cell r="C85">
            <v>69</v>
          </cell>
          <cell r="F85">
            <v>18</v>
          </cell>
          <cell r="AG85" t="str">
            <v>12.233  IT Engineer</v>
          </cell>
        </row>
        <row r="86">
          <cell r="A86" t="str">
            <v>Y</v>
          </cell>
          <cell r="C86">
            <v>70</v>
          </cell>
          <cell r="F86">
            <v>19</v>
          </cell>
          <cell r="AG86" t="str">
            <v>12.234  IT Support Analyst</v>
          </cell>
        </row>
        <row r="87">
          <cell r="A87" t="str">
            <v>N</v>
          </cell>
          <cell r="C87">
            <v>71</v>
          </cell>
          <cell r="F87">
            <v>20</v>
          </cell>
          <cell r="AG87" t="str">
            <v>12.241  Database Manager</v>
          </cell>
        </row>
        <row r="88">
          <cell r="C88">
            <v>72</v>
          </cell>
          <cell r="AG88" t="str">
            <v>12.246  Database Administrator</v>
          </cell>
        </row>
        <row r="89">
          <cell r="C89">
            <v>73</v>
          </cell>
          <cell r="AG89" t="str">
            <v>12.301  Web Site Manager</v>
          </cell>
        </row>
        <row r="90">
          <cell r="C90">
            <v>74</v>
          </cell>
          <cell r="AG90" t="str">
            <v>12.302  Web Applications Developer Manager</v>
          </cell>
        </row>
        <row r="91">
          <cell r="C91">
            <v>75</v>
          </cell>
          <cell r="AG91" t="str">
            <v>12.303  Sr. Web Applications Developer</v>
          </cell>
        </row>
        <row r="92">
          <cell r="C92">
            <v>76</v>
          </cell>
          <cell r="AG92" t="str">
            <v>12.304  Web Applications Developer</v>
          </cell>
        </row>
        <row r="93">
          <cell r="C93">
            <v>77</v>
          </cell>
          <cell r="AG93" t="str">
            <v>12.306  Web Administrator</v>
          </cell>
        </row>
        <row r="94">
          <cell r="C94">
            <v>78</v>
          </cell>
          <cell r="AG94" t="str">
            <v>12.311  Web Design Manager</v>
          </cell>
        </row>
        <row r="95">
          <cell r="A95" t="str">
            <v>C</v>
          </cell>
          <cell r="C95">
            <v>79</v>
          </cell>
          <cell r="AG95" t="str">
            <v>12.313  Sr Web Designer</v>
          </cell>
        </row>
        <row r="96">
          <cell r="A96" t="str">
            <v>S</v>
          </cell>
          <cell r="AG96" t="str">
            <v>12.314  Web Designer</v>
          </cell>
        </row>
        <row r="97">
          <cell r="A97" t="str">
            <v>R</v>
          </cell>
          <cell r="AG97" t="str">
            <v>12.324  Web Content Administrator</v>
          </cell>
        </row>
        <row r="98">
          <cell r="A98" t="str">
            <v>G</v>
          </cell>
          <cell r="AG98" t="str">
            <v>12.331  Web Marketing Manager</v>
          </cell>
        </row>
        <row r="99">
          <cell r="AG99" t="str">
            <v>12.343  Online Customer Support Supervisor</v>
          </cell>
        </row>
        <row r="100">
          <cell r="AG100" t="str">
            <v>12.401  Helpdesk Manager</v>
          </cell>
        </row>
        <row r="101">
          <cell r="AG101" t="str">
            <v>12.402  Helpdesk Coordinator – Senior</v>
          </cell>
        </row>
        <row r="102">
          <cell r="AG102" t="str">
            <v>13.000  Top Human Resources Executive</v>
          </cell>
        </row>
        <row r="103">
          <cell r="AG103" t="str">
            <v>13.001  Human Resources Manager</v>
          </cell>
        </row>
        <row r="104">
          <cell r="AG104" t="str">
            <v>13.002  Sr HR/ Admin Specialist</v>
          </cell>
        </row>
        <row r="105">
          <cell r="AG105" t="str">
            <v>13.006  Human Resources Officer</v>
          </cell>
        </row>
        <row r="106">
          <cell r="AG106" t="str">
            <v>13.008  HR Assistant</v>
          </cell>
        </row>
        <row r="107">
          <cell r="AG107" t="str">
            <v>13.009  Head of Human Resources (Generalist)</v>
          </cell>
        </row>
        <row r="108">
          <cell r="AG108" t="str">
            <v>13.110  Head of Recruitment</v>
          </cell>
        </row>
        <row r="109">
          <cell r="AG109" t="str">
            <v>13.111  Recruitment Manager</v>
          </cell>
        </row>
        <row r="110">
          <cell r="AG110" t="str">
            <v>13.112  Senior Recruitment Officer</v>
          </cell>
        </row>
        <row r="111">
          <cell r="AG111" t="str">
            <v>13.113  Recruitment Officer</v>
          </cell>
        </row>
        <row r="112">
          <cell r="AG112" t="str">
            <v>13.120  Head of Employee Relations</v>
          </cell>
        </row>
        <row r="113">
          <cell r="AG113" t="str">
            <v>13.121  Employee Relations Manager</v>
          </cell>
        </row>
        <row r="114">
          <cell r="AG114" t="str">
            <v>13.122  Senior Employee Relations Officer</v>
          </cell>
        </row>
        <row r="115">
          <cell r="AG115" t="str">
            <v>13.123  Employee Relations Officer</v>
          </cell>
        </row>
        <row r="116">
          <cell r="AG116" t="str">
            <v>13.130  Head of Compensation and Benefits</v>
          </cell>
        </row>
        <row r="117">
          <cell r="AG117" t="str">
            <v>13.131  Compensation &amp; Benefits Manager</v>
          </cell>
        </row>
        <row r="118">
          <cell r="AG118" t="str">
            <v>13.132  Senior Compensation &amp; Benefits Officer</v>
          </cell>
        </row>
        <row r="119">
          <cell r="AG119" t="str">
            <v>13.133  Compensation &amp; Benefits Officer</v>
          </cell>
        </row>
        <row r="120">
          <cell r="AG120" t="str">
            <v>13.141  Personnel Administration Manager</v>
          </cell>
        </row>
        <row r="121">
          <cell r="AG121" t="str">
            <v>13.143  Personnel Administration Supervisor</v>
          </cell>
        </row>
        <row r="122">
          <cell r="AG122" t="str">
            <v>13.146  Personnel Administration Officer</v>
          </cell>
        </row>
        <row r="123">
          <cell r="AG123" t="str">
            <v>13.148  Personnel Clerk</v>
          </cell>
        </row>
        <row r="124">
          <cell r="AG124" t="str">
            <v>13.150  Employee Communications Manager</v>
          </cell>
        </row>
        <row r="125">
          <cell r="AG125" t="str">
            <v>13.152  Employee Communications Supervisor</v>
          </cell>
        </row>
        <row r="126">
          <cell r="AG126" t="str">
            <v>13.220  Head of Training and Development</v>
          </cell>
        </row>
        <row r="127">
          <cell r="AG127" t="str">
            <v>13.221  Training &amp; Development Manager</v>
          </cell>
        </row>
        <row r="128">
          <cell r="AG128" t="str">
            <v>13.222  Training &amp; Development Officer</v>
          </cell>
        </row>
        <row r="129">
          <cell r="AG129" t="str">
            <v>13.223  Senior Training &amp; Development Officer</v>
          </cell>
        </row>
        <row r="130">
          <cell r="AG130" t="str">
            <v>13.231  Technical Training Manager</v>
          </cell>
        </row>
        <row r="131">
          <cell r="AG131" t="str">
            <v>13.232  Technical Training Supervisor</v>
          </cell>
        </row>
        <row r="132">
          <cell r="AG132" t="str">
            <v>13.233  Senior Technical Trainer</v>
          </cell>
        </row>
        <row r="133">
          <cell r="AG133" t="str">
            <v>13.234  Technical Trainer</v>
          </cell>
        </row>
        <row r="134">
          <cell r="AG134" t="str">
            <v>13.235  Technical Training Assistant</v>
          </cell>
        </row>
        <row r="135">
          <cell r="A135" t="str">
            <v>I</v>
          </cell>
          <cell r="AG135" t="str">
            <v>14.005  Corporate Secretary</v>
          </cell>
        </row>
        <row r="136">
          <cell r="A136" t="str">
            <v>E</v>
          </cell>
          <cell r="AG136" t="str">
            <v>14.100  Head of Legal</v>
          </cell>
        </row>
        <row r="137">
          <cell r="AG137" t="str">
            <v>14.101  Legal/Compliance Manager</v>
          </cell>
        </row>
        <row r="138">
          <cell r="AG138" t="str">
            <v>14.103  Sr. Legal Counsel</v>
          </cell>
        </row>
        <row r="139">
          <cell r="AG139" t="str">
            <v>14.104  Legal Counsel</v>
          </cell>
        </row>
        <row r="140">
          <cell r="AG140" t="str">
            <v>14.106  Legal Assistant</v>
          </cell>
        </row>
        <row r="141">
          <cell r="AG141" t="str">
            <v>14.110  Head of Regulatory Affairs</v>
          </cell>
        </row>
        <row r="142">
          <cell r="AG142" t="str">
            <v>14.111  Regulatory Affairs Manager</v>
          </cell>
        </row>
        <row r="143">
          <cell r="AG143" t="str">
            <v>14.113  Senior Regulatory Affairs Officer</v>
          </cell>
        </row>
        <row r="144">
          <cell r="AG144" t="str">
            <v>14.114  Regulatory Affairs Officer / Registrar</v>
          </cell>
        </row>
        <row r="145">
          <cell r="AG145" t="str">
            <v>14.150  Head of Compliance</v>
          </cell>
        </row>
        <row r="146">
          <cell r="AG146" t="str">
            <v>14.152  Senior Compliance Manager</v>
          </cell>
        </row>
        <row r="147">
          <cell r="AG147" t="str">
            <v>14.155  Compliance Manager</v>
          </cell>
        </row>
        <row r="148">
          <cell r="AG148" t="str">
            <v>14.156  Senior Compliance Officer</v>
          </cell>
        </row>
        <row r="149">
          <cell r="AG149" t="str">
            <v>14.158  Compliance Officer</v>
          </cell>
        </row>
        <row r="150">
          <cell r="AG150" t="str">
            <v>14.159  Compliance Assistant</v>
          </cell>
        </row>
        <row r="151">
          <cell r="AG151" t="str">
            <v>14.210  Head of Public Relations</v>
          </cell>
        </row>
        <row r="152">
          <cell r="AG152" t="str">
            <v>14.211  Public Relations Manager</v>
          </cell>
        </row>
        <row r="153">
          <cell r="AG153" t="str">
            <v>14.212  Sr Public Relations Executive</v>
          </cell>
        </row>
        <row r="154">
          <cell r="AG154" t="str">
            <v>14.213  Public Relations Officer</v>
          </cell>
        </row>
        <row r="155">
          <cell r="AG155" t="str">
            <v>14.216  Public Relations Assistant</v>
          </cell>
        </row>
        <row r="156">
          <cell r="AG156" t="str">
            <v>14.230  Head of Government Relations</v>
          </cell>
        </row>
        <row r="157">
          <cell r="AG157" t="str">
            <v>14.234  Government Relations Manager</v>
          </cell>
        </row>
        <row r="158">
          <cell r="AG158" t="str">
            <v>14.235  Senior Government Relations Officer</v>
          </cell>
        </row>
        <row r="159">
          <cell r="AG159" t="str">
            <v>14.236  Government Relations Officer</v>
          </cell>
        </row>
        <row r="160">
          <cell r="AG160" t="str">
            <v>14.300  Head of Corporate Planning</v>
          </cell>
        </row>
        <row r="161">
          <cell r="AG161" t="str">
            <v>14.301  Corporate Planning Manager</v>
          </cell>
        </row>
        <row r="162">
          <cell r="AG162" t="str">
            <v>14.302  Senior Corporate Planning Officer</v>
          </cell>
        </row>
        <row r="163">
          <cell r="AG163" t="str">
            <v>14.303  Corporate Planning Officer</v>
          </cell>
        </row>
        <row r="164">
          <cell r="AG164" t="str">
            <v>15.001  Office Administration Manager</v>
          </cell>
        </row>
        <row r="165">
          <cell r="AG165" t="str">
            <v>15.003  Sr. Office Admin Officer</v>
          </cell>
        </row>
        <row r="166">
          <cell r="AG166" t="str">
            <v>15.004  Office Administration Officer</v>
          </cell>
        </row>
        <row r="167">
          <cell r="AG167" t="str">
            <v>15.008  Clerk</v>
          </cell>
        </row>
        <row r="168">
          <cell r="AG168" t="str">
            <v>15.009  Data Entry Operator</v>
          </cell>
        </row>
        <row r="169">
          <cell r="AG169" t="str">
            <v>15.318  Cleaner or Office Helper</v>
          </cell>
        </row>
        <row r="170">
          <cell r="AG170" t="str">
            <v>15.319  Messenger</v>
          </cell>
        </row>
        <row r="171">
          <cell r="AG171" t="str">
            <v>15.328  Personal Driver</v>
          </cell>
        </row>
        <row r="172">
          <cell r="AG172" t="str">
            <v>15.329  Bus Driver</v>
          </cell>
        </row>
        <row r="173">
          <cell r="AG173" t="str">
            <v>15.360  Head of Security</v>
          </cell>
        </row>
        <row r="174">
          <cell r="AG174" t="str">
            <v>15.361  Security Manager</v>
          </cell>
        </row>
        <row r="175">
          <cell r="AG175" t="str">
            <v>15.363  Chief of Security</v>
          </cell>
        </row>
        <row r="176">
          <cell r="AG176" t="str">
            <v>15.369  Security Guard</v>
          </cell>
        </row>
        <row r="177">
          <cell r="AG177" t="str">
            <v>15.404  Librarian</v>
          </cell>
        </row>
        <row r="178">
          <cell r="AG178" t="str">
            <v>15.503  Executive Secretary</v>
          </cell>
        </row>
        <row r="179">
          <cell r="AG179" t="str">
            <v>15.504  Sr. Secretary</v>
          </cell>
        </row>
        <row r="180">
          <cell r="AG180" t="str">
            <v>15.505  Secretary</v>
          </cell>
        </row>
        <row r="181">
          <cell r="AG181" t="str">
            <v>15.506  Receptionist</v>
          </cell>
        </row>
        <row r="182">
          <cell r="AG182" t="str">
            <v>16.000  Top Sales and Marketing Executive</v>
          </cell>
        </row>
        <row r="183">
          <cell r="AG183" t="str">
            <v>16.100  Top Marketing Executive</v>
          </cell>
        </row>
        <row r="184">
          <cell r="AG184" t="str">
            <v>16.101  Marketing Manager</v>
          </cell>
        </row>
        <row r="185">
          <cell r="AG185" t="str">
            <v>16.102  Sr Marketing Specialist</v>
          </cell>
        </row>
        <row r="186">
          <cell r="AG186" t="str">
            <v>16.103  Marketing Executive</v>
          </cell>
        </row>
        <row r="187">
          <cell r="AG187" t="str">
            <v>16.105  Head of Marketing</v>
          </cell>
        </row>
        <row r="188">
          <cell r="AG188" t="str">
            <v>16.108  Marketing Assistant</v>
          </cell>
        </row>
        <row r="189">
          <cell r="AG189" t="str">
            <v>16.110  Head of Market Research</v>
          </cell>
        </row>
        <row r="190">
          <cell r="AG190" t="str">
            <v>16.111  Market Research Manager</v>
          </cell>
        </row>
        <row r="191">
          <cell r="AG191" t="str">
            <v>16.112  Market Research Supervisor</v>
          </cell>
        </row>
        <row r="192">
          <cell r="AG192" t="str">
            <v>16.114  Market Analyst</v>
          </cell>
        </row>
        <row r="193">
          <cell r="AG193" t="str">
            <v>16.121  Marketing Comm. Manager</v>
          </cell>
        </row>
        <row r="194">
          <cell r="AG194" t="str">
            <v>16.122  Sr. Marketing Comm. Specialist</v>
          </cell>
        </row>
        <row r="195">
          <cell r="AG195" t="str">
            <v>16.123  Marketing Comm. Specialist</v>
          </cell>
        </row>
        <row r="196">
          <cell r="AG196" t="str">
            <v>16.125  Graphic Artist</v>
          </cell>
        </row>
        <row r="197">
          <cell r="AG197" t="str">
            <v>16.131  Group Brand/Product Manager</v>
          </cell>
        </row>
        <row r="198">
          <cell r="AG198" t="str">
            <v>16.132  Sr. Brand/Product Manager</v>
          </cell>
        </row>
        <row r="199">
          <cell r="AG199" t="str">
            <v>16.133  Brand/Product Manager</v>
          </cell>
        </row>
        <row r="200">
          <cell r="AG200" t="str">
            <v>16.134  Assistant Brand/Product Manager</v>
          </cell>
        </row>
        <row r="201">
          <cell r="AG201" t="str">
            <v>16.141  Division / Region Merchandise Manager</v>
          </cell>
        </row>
        <row r="202">
          <cell r="AG202" t="str">
            <v>16.142  Assistant Merchandising Manager</v>
          </cell>
        </row>
        <row r="203">
          <cell r="AG203" t="str">
            <v>16.143  Merchandising Supervisor</v>
          </cell>
        </row>
        <row r="204">
          <cell r="AG204" t="str">
            <v>16.144  Merchandiser</v>
          </cell>
        </row>
        <row r="205">
          <cell r="AG205" t="str">
            <v>16.150  Head of Merchandising</v>
          </cell>
        </row>
        <row r="206">
          <cell r="AG206" t="str">
            <v>16.151  Merchandise Presentation Manager</v>
          </cell>
        </row>
        <row r="207">
          <cell r="AG207" t="str">
            <v>16.165  Head of Technical Marketing</v>
          </cell>
        </row>
        <row r="208">
          <cell r="AG208" t="str">
            <v>16.170  Top Category Management Executive</v>
          </cell>
        </row>
        <row r="209">
          <cell r="AG209" t="str">
            <v>16.171  Category Management Manager</v>
          </cell>
        </row>
        <row r="210">
          <cell r="AG210" t="str">
            <v>16.200  National Sales Manager / Top Executive</v>
          </cell>
        </row>
        <row r="211">
          <cell r="AG211" t="str">
            <v>16.201  Sales Manager</v>
          </cell>
        </row>
        <row r="212">
          <cell r="AG212" t="str">
            <v>16.202  Regional Sales Manager</v>
          </cell>
        </row>
        <row r="213">
          <cell r="AG213" t="str">
            <v>16.203  Account Manager</v>
          </cell>
        </row>
        <row r="214">
          <cell r="AG214" t="str">
            <v>16.204  Sr. Sales Representative.</v>
          </cell>
        </row>
        <row r="215">
          <cell r="AG215" t="str">
            <v>16.205  Sales Representative.</v>
          </cell>
        </row>
        <row r="216">
          <cell r="AG216" t="str">
            <v>16.206  Sales Trainee</v>
          </cell>
        </row>
        <row r="217">
          <cell r="AG217" t="str">
            <v>16.207  Telemarketer</v>
          </cell>
        </row>
        <row r="218">
          <cell r="AG218" t="str">
            <v>16.208  Sales Engineer</v>
          </cell>
        </row>
        <row r="219">
          <cell r="AG219" t="str">
            <v>16.211  Hospital Sales Manager</v>
          </cell>
        </row>
        <row r="220">
          <cell r="AG220" t="str">
            <v>16.212  Account Manager - Hospital Sales</v>
          </cell>
        </row>
        <row r="221">
          <cell r="AG221" t="str">
            <v>16.213  Sr Hospital Sales Representative / Specialist</v>
          </cell>
        </row>
        <row r="222">
          <cell r="AG222" t="str">
            <v>16.215  Hospital Sales Representative / Specialist</v>
          </cell>
        </row>
        <row r="223">
          <cell r="AG223" t="str">
            <v>16.216  Hospital Sales Trainees</v>
          </cell>
        </row>
        <row r="224">
          <cell r="AG224" t="str">
            <v>16.220  Head of Medical Sales</v>
          </cell>
        </row>
        <row r="225">
          <cell r="AG225" t="str">
            <v>16.222  Medical Sales Manager</v>
          </cell>
        </row>
        <row r="226">
          <cell r="AG226" t="str">
            <v>16.223  Account Manager - Medical Sales</v>
          </cell>
        </row>
        <row r="227">
          <cell r="AG227" t="str">
            <v>16.224  Sr Medical Sales Representative / Specialist</v>
          </cell>
        </row>
        <row r="228">
          <cell r="AG228" t="str">
            <v>16.225  Medical Sales Representative / Specialist</v>
          </cell>
        </row>
        <row r="229">
          <cell r="AG229" t="str">
            <v>16.226  Medical Sales Trainee</v>
          </cell>
        </row>
        <row r="230">
          <cell r="AG230" t="str">
            <v>16.230  Head of Sales - Computer Sales</v>
          </cell>
        </row>
        <row r="231">
          <cell r="AG231" t="str">
            <v>16.231  Sales Manager - Computer Sales</v>
          </cell>
        </row>
        <row r="232">
          <cell r="AG232" t="str">
            <v>16.232  Account Manager - Computer Sales</v>
          </cell>
        </row>
        <row r="233">
          <cell r="AG233" t="str">
            <v>16.234  Sr. Sales Representative - Computer</v>
          </cell>
        </row>
        <row r="234">
          <cell r="AG234" t="str">
            <v>16.235  Sales Representative - Computer</v>
          </cell>
        </row>
        <row r="235">
          <cell r="AG235" t="str">
            <v>16.236  Sales Trainee - Computer</v>
          </cell>
        </row>
        <row r="236">
          <cell r="AG236" t="str">
            <v>16.240  Head of Sales - Technical Sales</v>
          </cell>
        </row>
        <row r="237">
          <cell r="AG237" t="str">
            <v>16.241  Sales Manager - Technical Sales</v>
          </cell>
        </row>
        <row r="238">
          <cell r="AG238" t="str">
            <v>16.242  Account Manager - Technical Sales</v>
          </cell>
        </row>
        <row r="239">
          <cell r="AG239" t="str">
            <v>16.244  Sr. Sales Representative - Technical Sales</v>
          </cell>
        </row>
        <row r="240">
          <cell r="AG240" t="str">
            <v>16.245  Sales Representative - Technical Sales</v>
          </cell>
        </row>
        <row r="241">
          <cell r="AG241" t="str">
            <v>16.246  Sales Trainee - Technical Sales</v>
          </cell>
        </row>
        <row r="242">
          <cell r="AG242" t="str">
            <v>16.250  Head of Sales - Project Sales</v>
          </cell>
        </row>
        <row r="243">
          <cell r="AG243" t="str">
            <v>16.251  Sales Manager - Project Sales</v>
          </cell>
        </row>
        <row r="244">
          <cell r="AG244" t="str">
            <v>16.252  Account Manager - Project Sales</v>
          </cell>
        </row>
        <row r="245">
          <cell r="AG245" t="str">
            <v>16.254  Sr. Sales Representative - Project Sales</v>
          </cell>
        </row>
        <row r="246">
          <cell r="AG246" t="str">
            <v>16.255  Sales Representative - Project Sales</v>
          </cell>
        </row>
        <row r="247">
          <cell r="AG247" t="str">
            <v>16.256  Sales Trainee - Project Sales</v>
          </cell>
        </row>
        <row r="248">
          <cell r="AG248" t="str">
            <v>16.260  Head of Sales - Chemical</v>
          </cell>
        </row>
        <row r="249">
          <cell r="AG249" t="str">
            <v>16.261  Sales Manager - Chemical</v>
          </cell>
        </row>
        <row r="250">
          <cell r="AG250" t="str">
            <v>16.262  Account Manager - Chemical</v>
          </cell>
        </row>
        <row r="251">
          <cell r="AG251" t="str">
            <v>16.264  Sr. Sales Representative - Chemical</v>
          </cell>
        </row>
        <row r="252">
          <cell r="AG252" t="str">
            <v>16.265  Sales Representative - Chemical</v>
          </cell>
        </row>
        <row r="253">
          <cell r="AG253" t="str">
            <v>16.266  Sales Trainee - Chemical</v>
          </cell>
        </row>
        <row r="254">
          <cell r="AG254" t="str">
            <v>16.270  Head of Pharmaceutical Sales</v>
          </cell>
        </row>
        <row r="255">
          <cell r="AG255" t="str">
            <v>16.271  Pharmaceutical Sales Manager</v>
          </cell>
        </row>
        <row r="256">
          <cell r="AG256" t="str">
            <v>16.273  Pharmaceutical Sales Supervisor</v>
          </cell>
        </row>
        <row r="257">
          <cell r="AG257" t="str">
            <v>16.274  Senior Pharmaceutical Sales Representative (Prescription / OTC)</v>
          </cell>
        </row>
        <row r="258">
          <cell r="AG258" t="str">
            <v>16.275  Pharmaceutical Sales Representative (Prescription / OTC)</v>
          </cell>
        </row>
        <row r="259">
          <cell r="AG259" t="str">
            <v>16.276  Pharmaceutical Sales Trainee</v>
          </cell>
        </row>
        <row r="260">
          <cell r="AG260" t="str">
            <v>16.281  Sales Manager - Channel Sales</v>
          </cell>
        </row>
        <row r="261">
          <cell r="AG261" t="str">
            <v>16.284  Sr. Sales Representative - Channel Sales</v>
          </cell>
        </row>
        <row r="262">
          <cell r="AG262" t="str">
            <v>16.285  Sales Representative - Channel Sales</v>
          </cell>
        </row>
        <row r="263">
          <cell r="AG263" t="str">
            <v>16.286  Sales Trainee - Channel Sales</v>
          </cell>
        </row>
        <row r="264">
          <cell r="AG264" t="str">
            <v>16.290  Head of Oncology Sales</v>
          </cell>
        </row>
        <row r="265">
          <cell r="AG265" t="str">
            <v>16.291  Oncology Sales Manager</v>
          </cell>
        </row>
        <row r="266">
          <cell r="AG266" t="str">
            <v>16.293  Oncology Sales Supervisor</v>
          </cell>
        </row>
        <row r="267">
          <cell r="AG267" t="str">
            <v>16.294  Senior Oncology Sales Representative / Specialist</v>
          </cell>
        </row>
        <row r="268">
          <cell r="AG268" t="str">
            <v>16.295  Sales Representative - Oncology</v>
          </cell>
        </row>
        <row r="269">
          <cell r="AG269" t="str">
            <v>16.296  Sales Trainee - Oncology</v>
          </cell>
        </row>
        <row r="270">
          <cell r="AG270" t="str">
            <v>16.301  Sales Planning Manager</v>
          </cell>
        </row>
        <row r="271">
          <cell r="AG271" t="str">
            <v>16.302  Sales Information Manager</v>
          </cell>
        </row>
        <row r="272">
          <cell r="AG272" t="str">
            <v>16.303  Sales Planning Supervisor</v>
          </cell>
        </row>
        <row r="273">
          <cell r="AG273" t="str">
            <v>16.304  Sales Planning Analyst</v>
          </cell>
        </row>
        <row r="274">
          <cell r="AG274" t="str">
            <v>16.310  Head of Business Development</v>
          </cell>
        </row>
        <row r="275">
          <cell r="AG275" t="str">
            <v>16.311  Business Development Manager</v>
          </cell>
        </row>
        <row r="276">
          <cell r="AG276" t="str">
            <v>16.312  Senior Business Development Analyst</v>
          </cell>
        </row>
        <row r="277">
          <cell r="AG277" t="str">
            <v>16.314  Business Development Analyst</v>
          </cell>
        </row>
        <row r="278">
          <cell r="AG278" t="str">
            <v>16.315  Business Development Executive</v>
          </cell>
        </row>
        <row r="279">
          <cell r="AG279" t="str">
            <v>16.320  Head of Tele-Sales</v>
          </cell>
        </row>
        <row r="280">
          <cell r="AG280" t="str">
            <v>16.322  Tele-Sales Manager</v>
          </cell>
        </row>
        <row r="281">
          <cell r="AG281" t="str">
            <v>16.323  Telesales Team Leader</v>
          </cell>
        </row>
        <row r="282">
          <cell r="AG282" t="str">
            <v>16.325  Sr.Tele-Sales</v>
          </cell>
        </row>
        <row r="283">
          <cell r="AG283" t="str">
            <v>16.326  Tele-Sales Representative</v>
          </cell>
        </row>
        <row r="284">
          <cell r="AG284" t="str">
            <v>16.327  Tele-Sales Associate</v>
          </cell>
        </row>
        <row r="285">
          <cell r="AG285" t="str">
            <v>16.401  Trade Marketing Manager</v>
          </cell>
        </row>
        <row r="286">
          <cell r="AG286" t="str">
            <v>16.402  Sr Trade Marketing Executive</v>
          </cell>
        </row>
        <row r="287">
          <cell r="AG287" t="str">
            <v>16.404  Trade Marketing Executive</v>
          </cell>
        </row>
        <row r="288">
          <cell r="AG288" t="str">
            <v>16.511  Sales Administration Manager</v>
          </cell>
        </row>
        <row r="289">
          <cell r="AG289" t="str">
            <v>16.512  Sr. Sales Administration</v>
          </cell>
        </row>
        <row r="290">
          <cell r="AG290" t="str">
            <v>16.516  Sales Administration Officer</v>
          </cell>
        </row>
        <row r="291">
          <cell r="AG291" t="str">
            <v>16.518  Sales Administration (Entry)</v>
          </cell>
        </row>
        <row r="292">
          <cell r="AG292" t="str">
            <v>16.520  Top Customer Service Executive</v>
          </cell>
        </row>
        <row r="293">
          <cell r="AG293" t="str">
            <v>16.521  Customer Service Manager</v>
          </cell>
        </row>
        <row r="294">
          <cell r="AG294" t="str">
            <v>16.522  Sr. Customer Service Officer</v>
          </cell>
        </row>
        <row r="295">
          <cell r="AG295" t="str">
            <v>16.525  Head of Customer Service</v>
          </cell>
        </row>
        <row r="296">
          <cell r="AG296" t="str">
            <v>16.526  Customer Service Officer</v>
          </cell>
        </row>
        <row r="297">
          <cell r="AG297" t="str">
            <v>16.528  Customer Service Assistant</v>
          </cell>
        </row>
        <row r="298">
          <cell r="AG298" t="str">
            <v>16.530  Head of Bid &amp; Proposal</v>
          </cell>
        </row>
        <row r="299">
          <cell r="AG299" t="str">
            <v>16.531  Bid &amp; Proposal Manager</v>
          </cell>
        </row>
        <row r="300">
          <cell r="AG300" t="str">
            <v>16.533  Sr Bid &amp; Proposal Executive</v>
          </cell>
        </row>
        <row r="301">
          <cell r="AG301" t="str">
            <v>16.534  Bid &amp; Proposal Executive</v>
          </cell>
        </row>
        <row r="302">
          <cell r="AG302" t="str">
            <v>16.552  Customer Service Manager – Walk In</v>
          </cell>
        </row>
        <row r="303">
          <cell r="AG303" t="str">
            <v>16.553  Customer Service Team Leader – Walk In</v>
          </cell>
        </row>
        <row r="304">
          <cell r="AG304" t="str">
            <v>16.555  Senior Customer Service Officer – Walk In</v>
          </cell>
        </row>
        <row r="305">
          <cell r="AG305" t="str">
            <v>16.556  Customer Service Officer – Walk In</v>
          </cell>
        </row>
        <row r="306">
          <cell r="AG306" t="str">
            <v>16.557  Customer Service Assistant – Walk In</v>
          </cell>
        </row>
        <row r="307">
          <cell r="AG307" t="str">
            <v>16.660  Head of Customer Engineering</v>
          </cell>
        </row>
        <row r="308">
          <cell r="AG308" t="str">
            <v>16.661  Customer Engineering Manager</v>
          </cell>
        </row>
        <row r="309">
          <cell r="AG309" t="str">
            <v>16.663  Sr Customer Engineer</v>
          </cell>
        </row>
        <row r="310">
          <cell r="AG310" t="str">
            <v>16.665  Customer Engineer</v>
          </cell>
        </row>
        <row r="311">
          <cell r="AG311" t="str">
            <v>16.666  Customer Engineer (Entry)</v>
          </cell>
        </row>
        <row r="312">
          <cell r="AG312" t="str">
            <v>16.670  Head of Systems Engineering</v>
          </cell>
        </row>
        <row r="313">
          <cell r="AG313" t="str">
            <v>16.671  Systems Engineering Manager</v>
          </cell>
        </row>
        <row r="314">
          <cell r="AG314" t="str">
            <v>16.673  Sr. Systems Engineer</v>
          </cell>
        </row>
        <row r="315">
          <cell r="AG315" t="str">
            <v>16.675  Systems Engineer</v>
          </cell>
        </row>
        <row r="316">
          <cell r="AG316" t="str">
            <v>16.676  Systems Engineer (Entry)</v>
          </cell>
        </row>
        <row r="317">
          <cell r="AG317" t="str">
            <v>16.677  Telecommunication Technician</v>
          </cell>
        </row>
        <row r="318">
          <cell r="AG318" t="str">
            <v>16.680  Head of Technical Services</v>
          </cell>
        </row>
        <row r="319">
          <cell r="AG319" t="str">
            <v>16.681  Technical Service Manager</v>
          </cell>
        </row>
        <row r="320">
          <cell r="AG320" t="str">
            <v>16.683  Sr. Technical Services Engineer</v>
          </cell>
        </row>
        <row r="321">
          <cell r="AG321" t="str">
            <v>16.685  Technical Service Engineer</v>
          </cell>
        </row>
        <row r="322">
          <cell r="AG322" t="str">
            <v>16.686  Technical Service Engineer (Entry)</v>
          </cell>
        </row>
        <row r="323">
          <cell r="AG323" t="str">
            <v>16.687  Leadman</v>
          </cell>
        </row>
        <row r="324">
          <cell r="AG324" t="str">
            <v>16.688  Field Maintenance Technician</v>
          </cell>
        </row>
        <row r="325">
          <cell r="AG325" t="str">
            <v>16.689  Cable Splicer/ Cable Jointer/ Tester</v>
          </cell>
        </row>
        <row r="326">
          <cell r="AG326" t="str">
            <v>16.690  Head of Application Eng.</v>
          </cell>
        </row>
        <row r="327">
          <cell r="AG327" t="str">
            <v>16.691  Application Engineering Manager</v>
          </cell>
        </row>
        <row r="328">
          <cell r="AG328" t="str">
            <v>16.693  Sr. Application Engineer</v>
          </cell>
        </row>
        <row r="329">
          <cell r="AG329" t="str">
            <v>16.695  Application Engineer</v>
          </cell>
        </row>
        <row r="330">
          <cell r="AG330" t="str">
            <v>16.696  Application Engineer (Entry)</v>
          </cell>
        </row>
        <row r="331">
          <cell r="AG331" t="str">
            <v>16.701  Network Manager</v>
          </cell>
        </row>
        <row r="332">
          <cell r="AG332" t="str">
            <v>16.703  Sr. Network Engineer</v>
          </cell>
        </row>
        <row r="333">
          <cell r="AG333" t="str">
            <v>16.705  Network Engineer</v>
          </cell>
        </row>
        <row r="334">
          <cell r="AG334" t="str">
            <v>16.706  Network Engineer (Entry)</v>
          </cell>
        </row>
        <row r="335">
          <cell r="AG335" t="str">
            <v>17.000  Head of Supply Chain</v>
          </cell>
        </row>
        <row r="336">
          <cell r="AG336" t="str">
            <v>17.100  Head of Production</v>
          </cell>
        </row>
        <row r="337">
          <cell r="AG337" t="str">
            <v>17.101  Production Manager</v>
          </cell>
        </row>
        <row r="338">
          <cell r="AG338" t="str">
            <v>17.102  Production Engineer</v>
          </cell>
        </row>
        <row r="339">
          <cell r="AG339" t="str">
            <v>17.103  Production Supervisor/ Superintendent</v>
          </cell>
        </row>
        <row r="340">
          <cell r="AG340" t="str">
            <v>17.104  Line Supervisor</v>
          </cell>
        </row>
        <row r="341">
          <cell r="AG341" t="str">
            <v>17.105  Production Technician</v>
          </cell>
        </row>
        <row r="342">
          <cell r="AG342" t="str">
            <v>17.106  Group Leader</v>
          </cell>
        </row>
        <row r="343">
          <cell r="AG343" t="str">
            <v>17.107  Production Worker (Highly Skilled)</v>
          </cell>
        </row>
        <row r="344">
          <cell r="AG344" t="str">
            <v>17.108  Production Worker (Skilled)</v>
          </cell>
        </row>
        <row r="345">
          <cell r="AG345" t="str">
            <v>17.109  Production Worker (Entry)</v>
          </cell>
        </row>
        <row r="346">
          <cell r="AG346" t="str">
            <v>17.201  Production Planning Control Manager</v>
          </cell>
        </row>
        <row r="347">
          <cell r="AG347" t="str">
            <v>17.202  Production Planning Control Supervisor</v>
          </cell>
        </row>
        <row r="348">
          <cell r="AG348" t="str">
            <v>17.204  Production Controller</v>
          </cell>
        </row>
        <row r="349">
          <cell r="AG349" t="str">
            <v>17.302  Product Engineer</v>
          </cell>
        </row>
        <row r="350">
          <cell r="AG350" t="str">
            <v>18.000  Top Engineering Executive</v>
          </cell>
        </row>
        <row r="351">
          <cell r="AG351" t="str">
            <v>18.120  Head of Maintenance Engineering</v>
          </cell>
        </row>
        <row r="352">
          <cell r="AG352" t="str">
            <v>18.121  Maintenance Manager</v>
          </cell>
        </row>
        <row r="353">
          <cell r="AG353" t="str">
            <v>18.122  Maintenance Supervisor</v>
          </cell>
        </row>
        <row r="354">
          <cell r="AG354" t="str">
            <v>18.125  Maintenance Engineer</v>
          </cell>
        </row>
        <row r="355">
          <cell r="AG355" t="str">
            <v>18.127  Technician (Highly Skilled)</v>
          </cell>
        </row>
        <row r="356">
          <cell r="AG356" t="str">
            <v>18.128  Technician (Skilled)</v>
          </cell>
        </row>
        <row r="357">
          <cell r="AG357" t="str">
            <v>18.129  Technician (Entry)</v>
          </cell>
        </row>
        <row r="358">
          <cell r="AG358" t="str">
            <v>18.220  Head of Facilities Engineering</v>
          </cell>
        </row>
        <row r="359">
          <cell r="AG359" t="str">
            <v>18.221  Facilities Manager</v>
          </cell>
        </row>
        <row r="360">
          <cell r="AG360" t="str">
            <v>18.225  Facilities Engineer</v>
          </cell>
        </row>
        <row r="361">
          <cell r="AG361" t="str">
            <v>18.226  Jr. Facilities Engineer</v>
          </cell>
        </row>
        <row r="362">
          <cell r="AG362" t="str">
            <v>18.227  Facilities Officer</v>
          </cell>
        </row>
        <row r="363">
          <cell r="AG363" t="str">
            <v>18.228  Facilities Technician</v>
          </cell>
        </row>
        <row r="364">
          <cell r="AG364" t="str">
            <v>18.350  Head of EHS</v>
          </cell>
        </row>
        <row r="365">
          <cell r="AG365" t="str">
            <v>18.351  Environment Health &amp; Safety Manager</v>
          </cell>
        </row>
        <row r="366">
          <cell r="AG366" t="str">
            <v>18.352  Safety Supervisor</v>
          </cell>
        </row>
        <row r="367">
          <cell r="AG367" t="str">
            <v>18.355  Safety Engineer</v>
          </cell>
        </row>
        <row r="368">
          <cell r="AG368" t="str">
            <v>18.356  Safety Officer</v>
          </cell>
        </row>
        <row r="369">
          <cell r="AG369" t="str">
            <v>18.362  Corporate Doctor</v>
          </cell>
        </row>
        <row r="370">
          <cell r="AG370" t="str">
            <v>18.365  Corporate Nurse</v>
          </cell>
        </row>
        <row r="371">
          <cell r="AG371" t="str">
            <v>18.372  Environment Supervisor</v>
          </cell>
        </row>
        <row r="372">
          <cell r="AG372" t="str">
            <v>18.375  Environment Engineer/Analyst</v>
          </cell>
        </row>
        <row r="373">
          <cell r="AG373" t="str">
            <v>18.376  Environment Officer</v>
          </cell>
        </row>
        <row r="374">
          <cell r="AG374" t="str">
            <v>18.401  Project Engineering Manager</v>
          </cell>
        </row>
        <row r="375">
          <cell r="AG375" t="str">
            <v>18.402  Sr. Project Engineer</v>
          </cell>
        </row>
        <row r="376">
          <cell r="AG376" t="str">
            <v>18.405  Project Engineer</v>
          </cell>
        </row>
        <row r="377">
          <cell r="AG377" t="str">
            <v>18.406  Project Engineer (Entry)</v>
          </cell>
        </row>
        <row r="378">
          <cell r="AG378" t="str">
            <v>18.411  Electrical / Instrument Engineering Manager</v>
          </cell>
        </row>
        <row r="379">
          <cell r="AG379" t="str">
            <v>18.412  Electrical / Instrument Engineer Senior</v>
          </cell>
        </row>
        <row r="380">
          <cell r="AG380" t="str">
            <v>18.415  Electrical / Instrument Engineer</v>
          </cell>
        </row>
        <row r="381">
          <cell r="AG381" t="str">
            <v>18.416  Electrical / Instrument Engineer Entry</v>
          </cell>
        </row>
        <row r="382">
          <cell r="AG382" t="str">
            <v>18.417  Electrician (Highly Skilled)</v>
          </cell>
        </row>
        <row r="383">
          <cell r="AG383" t="str">
            <v>18.431  Industrial Engineering Manager</v>
          </cell>
        </row>
        <row r="384">
          <cell r="AG384" t="str">
            <v>18.432  Senior Industrial Engineer</v>
          </cell>
        </row>
        <row r="385">
          <cell r="AG385" t="str">
            <v>18.435  Industrial Engineer</v>
          </cell>
        </row>
        <row r="386">
          <cell r="AG386" t="str">
            <v>18.442  Electronic Engineer Senior</v>
          </cell>
        </row>
        <row r="387">
          <cell r="AG387" t="str">
            <v>18.445  Electronic Engineer</v>
          </cell>
        </row>
        <row r="388">
          <cell r="AG388" t="str">
            <v>18.446  Electronic Engineer Entry</v>
          </cell>
        </row>
        <row r="389">
          <cell r="AG389" t="str">
            <v>18.457  Mechanic (Heavy Equipment)</v>
          </cell>
        </row>
        <row r="390">
          <cell r="AG390" t="str">
            <v>18.458  Mechanic (Piping)</v>
          </cell>
        </row>
        <row r="391">
          <cell r="AG391" t="str">
            <v>18.459  Welder (Highly Skilled)</v>
          </cell>
        </row>
        <row r="392">
          <cell r="AG392" t="str">
            <v>18.460  Head of Manufacturing Engineering</v>
          </cell>
        </row>
        <row r="393">
          <cell r="AG393" t="str">
            <v>18.461  Manufacturing Engineering Manager</v>
          </cell>
        </row>
        <row r="394">
          <cell r="AG394" t="str">
            <v>18.462  Sr. Process Engineer</v>
          </cell>
        </row>
        <row r="395">
          <cell r="AG395" t="str">
            <v>18.465  Process Engineer</v>
          </cell>
        </row>
        <row r="396">
          <cell r="AG396" t="str">
            <v>18.467  Process Engineer (Entry)</v>
          </cell>
        </row>
        <row r="397">
          <cell r="AG397" t="str">
            <v>18.471  Petroleum Engineering Manager</v>
          </cell>
        </row>
        <row r="398">
          <cell r="AG398" t="str">
            <v>18.472  Sr. Petroleum Engineering</v>
          </cell>
        </row>
        <row r="399">
          <cell r="AG399" t="str">
            <v>18.475  Petroleum Engineer</v>
          </cell>
        </row>
        <row r="400">
          <cell r="AG400" t="str">
            <v>18.476  Jr. Petroleum Engineer</v>
          </cell>
        </row>
        <row r="401">
          <cell r="AG401" t="str">
            <v>18.477  Petroleum Technician</v>
          </cell>
        </row>
        <row r="402">
          <cell r="AG402" t="str">
            <v>18.491  Reservoir Engineering Manager</v>
          </cell>
        </row>
        <row r="403">
          <cell r="AG403" t="str">
            <v>18.492  Sr. Reservoir Engineer</v>
          </cell>
        </row>
        <row r="404">
          <cell r="AG404" t="str">
            <v>18.495  Reservoir Engineer</v>
          </cell>
        </row>
        <row r="405">
          <cell r="AG405" t="str">
            <v>18.496  Jr. Reservoir Engineer</v>
          </cell>
        </row>
        <row r="406">
          <cell r="AG406" t="str">
            <v>18.527  Instrumentation Technician (Highly Skilled)</v>
          </cell>
        </row>
        <row r="407">
          <cell r="AG407" t="str">
            <v>18.532  Packaging Engineer Senior</v>
          </cell>
        </row>
        <row r="408">
          <cell r="AG408" t="str">
            <v>18.535  Packaging Engineer</v>
          </cell>
        </row>
        <row r="409">
          <cell r="AG409" t="str">
            <v>18.536  Packaging Engineer Entry</v>
          </cell>
        </row>
        <row r="410">
          <cell r="AG410" t="str">
            <v>18.700  Head of Quality Assurance</v>
          </cell>
        </row>
        <row r="411">
          <cell r="AG411" t="str">
            <v>18.701  QA Manager</v>
          </cell>
        </row>
        <row r="412">
          <cell r="AG412" t="str">
            <v>18.702  Sr. Quality Engineer</v>
          </cell>
        </row>
        <row r="413">
          <cell r="AG413" t="str">
            <v>18.705  Quality Engineer</v>
          </cell>
        </row>
        <row r="414">
          <cell r="AG414" t="str">
            <v>18.706  QA Inspector</v>
          </cell>
        </row>
        <row r="415">
          <cell r="AG415" t="str">
            <v>18.707  QA/QC Technician</v>
          </cell>
        </row>
        <row r="416">
          <cell r="AG416" t="str">
            <v>18.709  QA Operator</v>
          </cell>
        </row>
        <row r="417">
          <cell r="AG417" t="str">
            <v>18.711  Service Assurance Manager</v>
          </cell>
        </row>
        <row r="418">
          <cell r="AG418" t="str">
            <v>18.724  Service Quality Executive</v>
          </cell>
        </row>
        <row r="419">
          <cell r="AG419" t="str">
            <v>18.801  Laboratory Manager</v>
          </cell>
        </row>
        <row r="420">
          <cell r="AG420" t="str">
            <v>18.802  Laboratory Supervisor</v>
          </cell>
        </row>
        <row r="421">
          <cell r="AG421" t="str">
            <v>18.803  Laboratory Analyst</v>
          </cell>
        </row>
        <row r="422">
          <cell r="AG422" t="str">
            <v>18.807  Laboratory Technician</v>
          </cell>
        </row>
        <row r="423">
          <cell r="AG423" t="str">
            <v>18.901  Test Engineering Manager</v>
          </cell>
        </row>
        <row r="424">
          <cell r="AG424" t="str">
            <v>18.902  Test Engineering Supervisor</v>
          </cell>
        </row>
        <row r="425">
          <cell r="AG425" t="str">
            <v>18.905  Test Engineer</v>
          </cell>
        </row>
        <row r="426">
          <cell r="AG426" t="str">
            <v>19.000  Top Research &amp; Development Executive</v>
          </cell>
        </row>
        <row r="427">
          <cell r="AG427" t="str">
            <v>19.001  Research &amp; Development Manager</v>
          </cell>
        </row>
        <row r="428">
          <cell r="AG428" t="str">
            <v>19.002  Sr. Research &amp; Development Engineer</v>
          </cell>
        </row>
        <row r="429">
          <cell r="AG429" t="str">
            <v>19.005  Research &amp; Development Engineer</v>
          </cell>
        </row>
        <row r="430">
          <cell r="AG430" t="str">
            <v>19.006  Research &amp; Development Engineer (Entry)</v>
          </cell>
        </row>
        <row r="431">
          <cell r="AG431" t="str">
            <v>19.007  R &amp; D Technician</v>
          </cell>
        </row>
        <row r="432">
          <cell r="AG432" t="str">
            <v>19.008  Draftsman</v>
          </cell>
        </row>
        <row r="433">
          <cell r="AG433" t="str">
            <v>19.220  Head of Software Development</v>
          </cell>
        </row>
        <row r="434">
          <cell r="AG434" t="str">
            <v>19.221  Software Development Manager</v>
          </cell>
        </row>
        <row r="435">
          <cell r="AG435" t="str">
            <v>19.223  Sr. Software Development Engineer</v>
          </cell>
        </row>
        <row r="436">
          <cell r="AG436" t="str">
            <v>19.225  Software Development Engineer</v>
          </cell>
        </row>
        <row r="437">
          <cell r="AG437" t="str">
            <v>19.226  Software Development Engineer Entry</v>
          </cell>
        </row>
        <row r="438">
          <cell r="AG438" t="str">
            <v>19.240  Head of Hardware Development</v>
          </cell>
        </row>
        <row r="439">
          <cell r="AG439" t="str">
            <v>19.241  Hardware Development Manager</v>
          </cell>
        </row>
        <row r="440">
          <cell r="AG440" t="str">
            <v>19.243  Sr. Hardware Development Engineer</v>
          </cell>
        </row>
        <row r="441">
          <cell r="AG441" t="str">
            <v>19.245  Hardware Development Engineer</v>
          </cell>
        </row>
        <row r="442">
          <cell r="AG442" t="str">
            <v>19.246  Hardware Development Engineer Entry</v>
          </cell>
        </row>
        <row r="443">
          <cell r="AG443" t="str">
            <v>20.000  Head of Call Centre</v>
          </cell>
        </row>
        <row r="444">
          <cell r="AG444" t="str">
            <v>20.001  Manager - Response Collection/Polling</v>
          </cell>
        </row>
        <row r="445">
          <cell r="AG445" t="str">
            <v>20.003  Supervisor - Response Collection/Polling</v>
          </cell>
        </row>
        <row r="446">
          <cell r="AG446" t="str">
            <v>20.005  Senior Level Representative - Response Collection/Polling</v>
          </cell>
        </row>
        <row r="447">
          <cell r="AG447" t="str">
            <v>20.006  Intermediate Level Representative - Response Collection/Polling</v>
          </cell>
        </row>
        <row r="448">
          <cell r="AG448" t="str">
            <v>20.008  Entry Level Representative - Response Collection/Polling</v>
          </cell>
        </row>
        <row r="449">
          <cell r="AG449" t="str">
            <v>20.011  Manager - Order Entry</v>
          </cell>
        </row>
        <row r="450">
          <cell r="AG450" t="str">
            <v>20.013  Supervisor - Order Entry</v>
          </cell>
        </row>
        <row r="451">
          <cell r="AG451" t="str">
            <v>20.015  Senior Level Representative - Order Entry</v>
          </cell>
        </row>
        <row r="452">
          <cell r="AG452" t="str">
            <v>20.016  Intermediate Level Representative - Order Entry</v>
          </cell>
        </row>
        <row r="453">
          <cell r="AG453" t="str">
            <v>20.018  Entry Level Representative - Order Entry</v>
          </cell>
        </row>
        <row r="454">
          <cell r="AG454" t="str">
            <v>20.021  Manager - Lead Generation</v>
          </cell>
        </row>
        <row r="455">
          <cell r="AG455" t="str">
            <v>20.023  Supervisor - Lead Generation</v>
          </cell>
        </row>
        <row r="456">
          <cell r="AG456" t="str">
            <v>20.025  Senior Level Representative - Lead Generation</v>
          </cell>
        </row>
        <row r="457">
          <cell r="AG457" t="str">
            <v>20.026  Intermediate Level Representative - Lead Generation</v>
          </cell>
        </row>
        <row r="458">
          <cell r="AG458" t="str">
            <v>20.028  Entry-Level Representative - Lead Generation</v>
          </cell>
        </row>
        <row r="459">
          <cell r="AG459" t="str">
            <v>20.031  Manager - Inbound/Outbound</v>
          </cell>
        </row>
        <row r="460">
          <cell r="AG460" t="str">
            <v>20.033  Supervisor - Inbound/Outbound</v>
          </cell>
        </row>
        <row r="461">
          <cell r="AG461" t="str">
            <v>20.035  Senior Level Representative - Inbound/Outbound</v>
          </cell>
        </row>
        <row r="462">
          <cell r="AG462" t="str">
            <v>20.036  Intermediate Level Representative - Inbound/Outbound</v>
          </cell>
        </row>
        <row r="463">
          <cell r="AG463" t="str">
            <v>20.038  Entry Level Representative - Inbound/Outbound</v>
          </cell>
        </row>
        <row r="464">
          <cell r="AG464" t="str">
            <v>20.041  Manager - Customer Service</v>
          </cell>
        </row>
        <row r="465">
          <cell r="AG465" t="str">
            <v>20.043  Supervisor - Customer Service</v>
          </cell>
        </row>
        <row r="466">
          <cell r="AG466" t="str">
            <v>20.045  Senior Level Representative - Customer Service</v>
          </cell>
        </row>
        <row r="467">
          <cell r="AG467" t="str">
            <v>20.046  Intermediate Level Representative - Customer Service</v>
          </cell>
        </row>
        <row r="468">
          <cell r="AG468" t="str">
            <v>20.048  Entry Level Representative - Customer Service</v>
          </cell>
        </row>
        <row r="469">
          <cell r="AG469" t="str">
            <v>20.049  Customer Relations Manager</v>
          </cell>
        </row>
        <row r="470">
          <cell r="AG470" t="str">
            <v>20.051  Manager - Internet</v>
          </cell>
        </row>
        <row r="471">
          <cell r="AG471" t="str">
            <v>20.053  Supervisor - Internet</v>
          </cell>
        </row>
        <row r="472">
          <cell r="AG472" t="str">
            <v>20.055  Senior Level Representative - Internet</v>
          </cell>
        </row>
        <row r="473">
          <cell r="AG473" t="str">
            <v>20.056  Intermediate Level Representative - Internet</v>
          </cell>
        </row>
        <row r="474">
          <cell r="AG474" t="str">
            <v>20.058  Entry Level Representative - Internet</v>
          </cell>
        </row>
        <row r="475">
          <cell r="AG475" t="str">
            <v>20.061  Manager - Credit/Collections</v>
          </cell>
        </row>
        <row r="476">
          <cell r="AG476" t="str">
            <v>20.063  Supervisor - Credit/Collections</v>
          </cell>
        </row>
        <row r="477">
          <cell r="AG477" t="str">
            <v>20.065  Senior Level Representative - Credit/Collections</v>
          </cell>
        </row>
        <row r="478">
          <cell r="AG478" t="str">
            <v>20.066  Intermediate Level Representative - Credit/Collections</v>
          </cell>
        </row>
        <row r="479">
          <cell r="AG479" t="str">
            <v>20.068  Entry Level Representative - Credit/Collections</v>
          </cell>
        </row>
        <row r="480">
          <cell r="AG480" t="str">
            <v>20.071  Manager - Technical Support</v>
          </cell>
        </row>
        <row r="481">
          <cell r="AG481" t="str">
            <v>20.073  Supervisor - Technical Support</v>
          </cell>
        </row>
        <row r="482">
          <cell r="AG482" t="str">
            <v>20.075  Senior Level Representative - Technical Support</v>
          </cell>
        </row>
        <row r="483">
          <cell r="AG483" t="str">
            <v>20.076  Intermediate Level Representative - Technical Support</v>
          </cell>
        </row>
        <row r="484">
          <cell r="AG484" t="str">
            <v>20.078  Entry Level Representative - Technical Support</v>
          </cell>
        </row>
        <row r="485">
          <cell r="AG485" t="str">
            <v>20.081  Manager - Full Account Management</v>
          </cell>
        </row>
        <row r="486">
          <cell r="AG486" t="str">
            <v>20.083  Supervisor - Full Account Management</v>
          </cell>
        </row>
        <row r="487">
          <cell r="AG487" t="str">
            <v>20.085  Senior Level Representative - Full Account Management</v>
          </cell>
        </row>
        <row r="488">
          <cell r="AG488" t="str">
            <v>20.086  Intermediate Level Representative - Full Account Management</v>
          </cell>
        </row>
        <row r="489">
          <cell r="AG489" t="str">
            <v>20.088  Entry Level Representative - Full Account Management</v>
          </cell>
        </row>
        <row r="490">
          <cell r="AG490" t="str">
            <v>20.090  Director of Traffic &amp; Scheduling</v>
          </cell>
        </row>
        <row r="491">
          <cell r="AG491" t="str">
            <v>20.091  Traffic &amp; Scheduling Manager</v>
          </cell>
        </row>
        <row r="492">
          <cell r="AG492" t="str">
            <v>20.093  Traffic &amp; Scheduling Supervisor</v>
          </cell>
        </row>
        <row r="493">
          <cell r="AG493" t="str">
            <v>20.094  Traffic &amp; Scheduling Analyst</v>
          </cell>
        </row>
        <row r="494">
          <cell r="AG494" t="str">
            <v>20.096  Traffic &amp; Scheduling Assistant</v>
          </cell>
        </row>
        <row r="495">
          <cell r="AG495" t="str">
            <v>20.101  Quality Assurance Manager</v>
          </cell>
        </row>
        <row r="496">
          <cell r="AG496" t="str">
            <v>20.104  Quality Assurance Analyst</v>
          </cell>
        </row>
        <row r="497">
          <cell r="AG497" t="str">
            <v>20.203  Internal Help Desk Support</v>
          </cell>
        </row>
        <row r="498">
          <cell r="AG498" t="str">
            <v>20.303  Scriptwriter</v>
          </cell>
        </row>
        <row r="499">
          <cell r="AG499" t="str">
            <v>21.000  Head of Supply &amp; Logistics / Top Executive</v>
          </cell>
        </row>
        <row r="500">
          <cell r="AG500" t="str">
            <v>21.001  Materials Manager</v>
          </cell>
        </row>
        <row r="501">
          <cell r="AG501" t="str">
            <v>21.002  Materials Superintendent</v>
          </cell>
        </row>
        <row r="502">
          <cell r="AG502" t="str">
            <v>21.003  Materials Supervisor</v>
          </cell>
        </row>
        <row r="503">
          <cell r="AG503" t="str">
            <v>21.011  Logistics Manager</v>
          </cell>
        </row>
        <row r="504">
          <cell r="AG504" t="str">
            <v>21.012  Logistics Superintendent</v>
          </cell>
        </row>
        <row r="505">
          <cell r="AG505" t="str">
            <v>21.015  Logistics Officer</v>
          </cell>
        </row>
        <row r="506">
          <cell r="AG506" t="str">
            <v>21.100  Head of Purchasing</v>
          </cell>
        </row>
        <row r="507">
          <cell r="AG507" t="str">
            <v>21.101  Purchasing Manager</v>
          </cell>
        </row>
        <row r="508">
          <cell r="AG508" t="str">
            <v>21.102  Purchasing Supervisor</v>
          </cell>
        </row>
        <row r="509">
          <cell r="AG509" t="str">
            <v>21.106  Buyer</v>
          </cell>
        </row>
        <row r="510">
          <cell r="AG510" t="str">
            <v>21.107  Assistant Buyer</v>
          </cell>
        </row>
        <row r="511">
          <cell r="AG511" t="str">
            <v>21.121  Procurement Manager</v>
          </cell>
        </row>
        <row r="512">
          <cell r="AG512" t="str">
            <v>21.124  Procurement Engineer</v>
          </cell>
        </row>
        <row r="513">
          <cell r="AG513" t="str">
            <v>21.202  Sr Planner</v>
          </cell>
        </row>
        <row r="514">
          <cell r="AG514" t="str">
            <v>21.204  Planner</v>
          </cell>
        </row>
        <row r="515">
          <cell r="AG515" t="str">
            <v>21.311  Traffic &amp; Distribution Manager</v>
          </cell>
        </row>
        <row r="516">
          <cell r="AG516" t="str">
            <v>21.312  Traffic &amp; Distribution Superintendent</v>
          </cell>
        </row>
        <row r="517">
          <cell r="AG517" t="str">
            <v>21.313  Traffic &amp; Distribution Supervisor</v>
          </cell>
        </row>
        <row r="518">
          <cell r="AG518" t="str">
            <v>21.314  Traffic &amp; Distribution Co-ordinator</v>
          </cell>
        </row>
        <row r="519">
          <cell r="AG519" t="str">
            <v>21.316  Vessel/ Flight Planning Manager</v>
          </cell>
        </row>
        <row r="520">
          <cell r="AG520" t="str">
            <v>21.317  Vessel / Flight Planner</v>
          </cell>
        </row>
        <row r="521">
          <cell r="AG521" t="str">
            <v>21.319  Delivery Driver</v>
          </cell>
        </row>
        <row r="522">
          <cell r="AG522" t="str">
            <v>21.321  Customs Clearance Manager</v>
          </cell>
        </row>
        <row r="523">
          <cell r="AG523" t="str">
            <v>21.322  Customs Clearance Supervisor</v>
          </cell>
        </row>
        <row r="524">
          <cell r="AG524" t="str">
            <v>21.323  Customs Clearance Specialist</v>
          </cell>
        </row>
        <row r="525">
          <cell r="AG525" t="str">
            <v>21.401  Warehouse Manager</v>
          </cell>
        </row>
        <row r="526">
          <cell r="AG526" t="str">
            <v>21.402  Warehouse Supervisor</v>
          </cell>
        </row>
        <row r="527">
          <cell r="AG527" t="str">
            <v>21.407  Warehouse Clerk</v>
          </cell>
        </row>
        <row r="528">
          <cell r="AG528" t="str">
            <v>21.408  Storekeeper</v>
          </cell>
        </row>
        <row r="529">
          <cell r="AG529" t="str">
            <v>21.409  Store Assistant</v>
          </cell>
        </row>
        <row r="530">
          <cell r="AG530" t="str">
            <v>21.419  Forklift Operator</v>
          </cell>
        </row>
        <row r="531">
          <cell r="AG531" t="str">
            <v>21.500  Head of Supply / Supply Chain Manager</v>
          </cell>
        </row>
        <row r="532">
          <cell r="AG532" t="str">
            <v>22.001  Commercial Manager</v>
          </cell>
        </row>
        <row r="533">
          <cell r="AG533" t="str">
            <v>22.004  Commercial Analyst</v>
          </cell>
        </row>
        <row r="534">
          <cell r="AG534" t="str">
            <v>50.100  Branch Manager</v>
          </cell>
        </row>
        <row r="535">
          <cell r="AG535" t="str">
            <v>50.101  Banking Operations Manager</v>
          </cell>
        </row>
        <row r="536">
          <cell r="AG536" t="str">
            <v>50.102  Banking Operations Supervisor</v>
          </cell>
        </row>
        <row r="537">
          <cell r="AG537" t="str">
            <v>50.103  Banking Operations Specialist</v>
          </cell>
        </row>
        <row r="538">
          <cell r="AG538" t="str">
            <v>50.106  Banking Operations Officer</v>
          </cell>
        </row>
        <row r="539">
          <cell r="AG539" t="str">
            <v>50.108  Banking Operation Clerk</v>
          </cell>
        </row>
        <row r="540">
          <cell r="AG540" t="str">
            <v>50.201  Consumer Banking Manager</v>
          </cell>
        </row>
        <row r="541">
          <cell r="AG541" t="str">
            <v>50.202  Consumer Banking Supervisor</v>
          </cell>
        </row>
        <row r="542">
          <cell r="AG542" t="str">
            <v>50.203  Consumer Banking Specialist</v>
          </cell>
        </row>
        <row r="543">
          <cell r="AG543" t="str">
            <v>50.206  Consumer Banking Officer</v>
          </cell>
        </row>
        <row r="544">
          <cell r="AG544" t="str">
            <v>50.207  Teller</v>
          </cell>
        </row>
        <row r="545">
          <cell r="AG545" t="str">
            <v>50.208  Consumer Banking Clerk</v>
          </cell>
        </row>
        <row r="546">
          <cell r="AG546" t="str">
            <v>50.301  Corporate Banking Manager</v>
          </cell>
        </row>
        <row r="547">
          <cell r="AG547" t="str">
            <v>50.302  Corporate Banking Supervisor</v>
          </cell>
        </row>
        <row r="548">
          <cell r="AG548" t="str">
            <v>50.303  Corporate Banking Specialist</v>
          </cell>
        </row>
        <row r="549">
          <cell r="AG549" t="str">
            <v>50.304  Corporate Banking Account Manager</v>
          </cell>
        </row>
        <row r="550">
          <cell r="AG550" t="str">
            <v>50.306  Corporate Banking Officer</v>
          </cell>
        </row>
        <row r="551">
          <cell r="AG551" t="str">
            <v>50.308  Corporate Banking Clerk</v>
          </cell>
        </row>
        <row r="552">
          <cell r="AG552" t="str">
            <v>50.500  Head of Investment Banking</v>
          </cell>
        </row>
        <row r="553">
          <cell r="AG553" t="str">
            <v>50.501  Investment Banking Manager</v>
          </cell>
        </row>
        <row r="554">
          <cell r="AG554" t="str">
            <v>50.510  Chief Investment Officer</v>
          </cell>
        </row>
        <row r="555">
          <cell r="AG555" t="str">
            <v>50.511  Fund Manager</v>
          </cell>
        </row>
        <row r="556">
          <cell r="AG556" t="str">
            <v>50.520  Head of Research</v>
          </cell>
        </row>
        <row r="557">
          <cell r="AG557" t="str">
            <v>50.521  Investment Research Manager</v>
          </cell>
        </row>
        <row r="558">
          <cell r="AG558" t="str">
            <v>50.523  Sr. Investment Research Analyst</v>
          </cell>
        </row>
        <row r="559">
          <cell r="AG559" t="str">
            <v>50.526  Investment Research Analyst</v>
          </cell>
        </row>
        <row r="560">
          <cell r="AG560" t="str">
            <v>50.530  Head of Equity</v>
          </cell>
        </row>
        <row r="561">
          <cell r="AG561" t="str">
            <v>50.533  Dealer - Equity</v>
          </cell>
        </row>
        <row r="562">
          <cell r="AG562" t="str">
            <v>50.601  Trade Finance Manager</v>
          </cell>
        </row>
        <row r="563">
          <cell r="AG563" t="str">
            <v>50.602  Trade Finance Supervisor</v>
          </cell>
        </row>
        <row r="564">
          <cell r="AG564" t="str">
            <v>50.603  Trade Finance Specialist</v>
          </cell>
        </row>
        <row r="565">
          <cell r="AG565" t="str">
            <v>50.606  Trade Finance Officer</v>
          </cell>
        </row>
        <row r="566">
          <cell r="AG566" t="str">
            <v>50.608  Trade Finance Clerk</v>
          </cell>
        </row>
        <row r="567">
          <cell r="AG567" t="str">
            <v>50.701  Treasury Manager</v>
          </cell>
        </row>
        <row r="568">
          <cell r="AG568" t="str">
            <v>50.702  Treasury Supervisor</v>
          </cell>
        </row>
        <row r="569">
          <cell r="AG569" t="str">
            <v>50.703  Treasury Specialist</v>
          </cell>
        </row>
        <row r="570">
          <cell r="AG570" t="str">
            <v>50.706  Treasury Officer</v>
          </cell>
        </row>
        <row r="571">
          <cell r="AG571" t="str">
            <v>50.708  Treasury Clerk</v>
          </cell>
        </row>
        <row r="572">
          <cell r="AG572" t="str">
            <v>50.710  Head of Treasury Marketing</v>
          </cell>
        </row>
        <row r="573">
          <cell r="AG573" t="str">
            <v>50.711  Treasury Marketing Manager</v>
          </cell>
        </row>
        <row r="574">
          <cell r="AG574" t="str">
            <v>50.712  Treasury Marketing Supervisor</v>
          </cell>
        </row>
        <row r="575">
          <cell r="AG575" t="str">
            <v>50.720  Head of Trading</v>
          </cell>
        </row>
        <row r="576">
          <cell r="AG576" t="str">
            <v>50.721  Chief Dealer - Forex</v>
          </cell>
        </row>
        <row r="577">
          <cell r="AG577" t="str">
            <v>50.722  Sr. Dealer - Forex</v>
          </cell>
        </row>
        <row r="578">
          <cell r="AG578" t="str">
            <v>50.723  Dealer - Forex</v>
          </cell>
        </row>
        <row r="579">
          <cell r="AG579" t="str">
            <v>50.731  Chief Dealer - Money Market</v>
          </cell>
        </row>
        <row r="580">
          <cell r="AG580" t="str">
            <v>50.732  Sr. Dealer - Money Market</v>
          </cell>
        </row>
        <row r="581">
          <cell r="AG581" t="str">
            <v>50.733  Dealer - Money Market</v>
          </cell>
        </row>
        <row r="582">
          <cell r="AG582" t="str">
            <v>50.741  Chief Dealer - Fixed Income &amp; Interest Rate</v>
          </cell>
        </row>
        <row r="583">
          <cell r="AG583" t="str">
            <v>50.742  Sr. Dealer - Fixed Income &amp; Interest Rate</v>
          </cell>
        </row>
        <row r="584">
          <cell r="AG584" t="str">
            <v>50.743  Dealer - Fixed Income &amp; Interest Rate</v>
          </cell>
        </row>
        <row r="585">
          <cell r="AG585" t="str">
            <v>50.751  Chief Dealer - Derivatives</v>
          </cell>
        </row>
        <row r="586">
          <cell r="AG586" t="str">
            <v>50.752  Sr. Dealer -Derivatives</v>
          </cell>
        </row>
        <row r="587">
          <cell r="AG587" t="str">
            <v>50.753  Dealer - Derivatives</v>
          </cell>
        </row>
        <row r="588">
          <cell r="AG588" t="str">
            <v xml:space="preserve">51.100  Head of Life Operations </v>
          </cell>
        </row>
        <row r="589">
          <cell r="AG589" t="str">
            <v xml:space="preserve">51.101  Head of Actuarial Services and Finance &amp; Accounts </v>
          </cell>
        </row>
        <row r="590">
          <cell r="AG590" t="str">
            <v>51.110  Head of Underwriting</v>
          </cell>
        </row>
        <row r="591">
          <cell r="AG591" t="str">
            <v>51.111  Underwriting Manager</v>
          </cell>
        </row>
        <row r="592">
          <cell r="AG592" t="str">
            <v>51.112  Senior Underwriter</v>
          </cell>
        </row>
        <row r="593">
          <cell r="AG593" t="str">
            <v>51.114  Underwriter</v>
          </cell>
        </row>
        <row r="594">
          <cell r="AG594" t="str">
            <v>51.116  Underwriting Assistant</v>
          </cell>
        </row>
        <row r="595">
          <cell r="AG595" t="str">
            <v>51.120  Head of Underwriting – Life Insurance</v>
          </cell>
        </row>
        <row r="596">
          <cell r="AG596" t="str">
            <v>51.122  Underwriting Manager – Life Insurance</v>
          </cell>
        </row>
        <row r="597">
          <cell r="AG597" t="str">
            <v>51.125  Senior Underwriter – Life Insurance</v>
          </cell>
        </row>
        <row r="598">
          <cell r="AG598" t="str">
            <v>51.126  Underwriter – Life Insurance</v>
          </cell>
        </row>
        <row r="599">
          <cell r="AG599" t="str">
            <v>51.127  Underwriter Associate – Life Insurance</v>
          </cell>
        </row>
        <row r="600">
          <cell r="AG600" t="str">
            <v>51.128  Underwriting Assistant – Life Insurance</v>
          </cell>
        </row>
        <row r="601">
          <cell r="AG601" t="str">
            <v>51.210  Head of Claims</v>
          </cell>
        </row>
        <row r="602">
          <cell r="AG602" t="str">
            <v>51.211  Claims Manager</v>
          </cell>
        </row>
        <row r="603">
          <cell r="AG603" t="str">
            <v>51.212  Senior Insurance Claims Specialist</v>
          </cell>
        </row>
        <row r="604">
          <cell r="AG604" t="str">
            <v>51.213  Claims Specialist</v>
          </cell>
        </row>
        <row r="605">
          <cell r="AG605" t="str">
            <v>51.216  Claims Assistant</v>
          </cell>
        </row>
        <row r="606">
          <cell r="AG606" t="str">
            <v>51.220  Head of Claims – Life Insurance</v>
          </cell>
        </row>
        <row r="607">
          <cell r="AG607" t="str">
            <v>51.222  Claims Manager – Life Insurance</v>
          </cell>
        </row>
        <row r="608">
          <cell r="AG608" t="str">
            <v xml:space="preserve">51.225  Senior Claims Examiner – Life Insurance </v>
          </cell>
        </row>
        <row r="609">
          <cell r="AG609" t="str">
            <v>51.226  Claims Examiner – Life Insurance</v>
          </cell>
        </row>
        <row r="610">
          <cell r="AG610" t="str">
            <v>51.227  Claims Examiner Associate – Life Insurance</v>
          </cell>
        </row>
        <row r="611">
          <cell r="AG611" t="str">
            <v>51.300  Head of Risk Management</v>
          </cell>
        </row>
        <row r="612">
          <cell r="AG612" t="str">
            <v>51.301  Risk Management Manager</v>
          </cell>
        </row>
        <row r="613">
          <cell r="AG613" t="str">
            <v>51.310  Head of Risk Management – Life Insurance</v>
          </cell>
        </row>
        <row r="614">
          <cell r="AG614" t="str">
            <v>51.315  Senior Risk Management Analyst – Life Insurance</v>
          </cell>
        </row>
        <row r="615">
          <cell r="AG615" t="str">
            <v>51.316  Risk Management Analyst – Life Insurance</v>
          </cell>
        </row>
        <row r="616">
          <cell r="AG616" t="str">
            <v>51.317  Risk Management Analyst Associate – Life Insurance</v>
          </cell>
        </row>
        <row r="617">
          <cell r="AG617" t="str">
            <v>51.400  Head of Actuary</v>
          </cell>
        </row>
        <row r="618">
          <cell r="AG618" t="str">
            <v>51.401  Associate Actuary</v>
          </cell>
        </row>
        <row r="619">
          <cell r="AG619" t="str">
            <v>51.402  Senior Actuary</v>
          </cell>
        </row>
        <row r="620">
          <cell r="AG620" t="str">
            <v>51.404  Actuary</v>
          </cell>
        </row>
        <row r="621">
          <cell r="AG621" t="str">
            <v>51.405  Student Actuary</v>
          </cell>
        </row>
        <row r="622">
          <cell r="AG622" t="str">
            <v>51.410  Head of Actuarial Services – Life Insurance</v>
          </cell>
        </row>
        <row r="623">
          <cell r="AG623" t="str">
            <v>51.412  Actuarial Services Manager (fully qualified actuary and supervises actuarial students/ actuaries) – Life Insurance</v>
          </cell>
        </row>
        <row r="624">
          <cell r="AG624" t="str">
            <v xml:space="preserve">51.413  Actuarial Services Manager (not a fully qualified actuary and supervises actuarial students) – Life Insurance </v>
          </cell>
        </row>
        <row r="625">
          <cell r="AG625" t="str">
            <v>51.414  Fellow / Associate Actuary – Life Insurance</v>
          </cell>
        </row>
        <row r="626">
          <cell r="AG626" t="str">
            <v>51.415  Senior Student Actuary – Life Insurance</v>
          </cell>
        </row>
        <row r="627">
          <cell r="AG627" t="str">
            <v>51.416  Student Actuary - Life Insurance</v>
          </cell>
        </row>
        <row r="628">
          <cell r="AG628" t="str">
            <v xml:space="preserve">51.417  Junior Student Actuary – Life Insurance </v>
          </cell>
        </row>
        <row r="629">
          <cell r="AG629" t="str">
            <v>51.501  Policy Admin Manager</v>
          </cell>
        </row>
        <row r="630">
          <cell r="AG630" t="str">
            <v>51.503  Sr. Policy Admin Officer</v>
          </cell>
        </row>
        <row r="631">
          <cell r="AG631" t="str">
            <v>51.504  Policy Admin Officer</v>
          </cell>
        </row>
        <row r="632">
          <cell r="AG632" t="str">
            <v>51.506  Entry Policy Admin Officer</v>
          </cell>
        </row>
        <row r="633">
          <cell r="AG633" t="str">
            <v>51.512  Policy Admin Manager – Life Insurance</v>
          </cell>
        </row>
        <row r="634">
          <cell r="AG634" t="str">
            <v>51.515  Senior Policy Admin Officer – Life Insurance</v>
          </cell>
        </row>
        <row r="635">
          <cell r="AG635" t="str">
            <v>51.516  Policy Admin Officer – Life Insurance</v>
          </cell>
        </row>
        <row r="636">
          <cell r="AG636" t="str">
            <v>51.517  Entry Policy Admin Officer – Life Insurance</v>
          </cell>
        </row>
        <row r="637">
          <cell r="AG637" t="str">
            <v>51.518  Policy Admin Assistant – Life Insurance</v>
          </cell>
        </row>
        <row r="638">
          <cell r="AG638" t="str">
            <v>51.700  Head of Multiple LOB (Line of Business) – Life Insurance</v>
          </cell>
        </row>
        <row r="639">
          <cell r="AG639" t="str">
            <v>51.701  Head of LOB (Line of Business) – Life Insurance</v>
          </cell>
        </row>
        <row r="640">
          <cell r="AG640" t="str">
            <v>51.702  Business Development Manager – Life Insurance</v>
          </cell>
        </row>
        <row r="641">
          <cell r="AG641" t="str">
            <v>51.705  Senior Business Development Executive – Life Insurance</v>
          </cell>
        </row>
        <row r="642">
          <cell r="AG642" t="str">
            <v>51.706  Business Development Executive – Life Insurance</v>
          </cell>
        </row>
        <row r="643">
          <cell r="AG643" t="str">
            <v>51.707  Business Development Support – Life Insurance</v>
          </cell>
        </row>
        <row r="644">
          <cell r="AG644" t="str">
            <v>51.900  Head of Agency Training – Life Insurance</v>
          </cell>
        </row>
        <row r="645">
          <cell r="AG645" t="str">
            <v>51.902  Agency Training Manager – Life Insurance</v>
          </cell>
        </row>
        <row r="646">
          <cell r="AG646" t="str">
            <v>51.903  Senior Agency Training Trainers / Senior Tech. Specialist – Life Insurance</v>
          </cell>
        </row>
        <row r="647">
          <cell r="AG647" t="str">
            <v>51.904  Agency Training Trainers / Tech. Specialist – Life Insurance</v>
          </cell>
        </row>
        <row r="648">
          <cell r="AG648" t="str">
            <v>51.906  Training Administrator – Life Insurance</v>
          </cell>
        </row>
        <row r="649">
          <cell r="AG649" t="str">
            <v>51.920  Head of Bank Assurance – Life Insurance</v>
          </cell>
        </row>
        <row r="650">
          <cell r="AG650" t="str">
            <v>51.922  Bank Assurance Manager – Life Insurance</v>
          </cell>
        </row>
        <row r="651">
          <cell r="AG651" t="str">
            <v>51.925  Senior Sales Executive – Life Insurance</v>
          </cell>
        </row>
        <row r="652">
          <cell r="AG652" t="str">
            <v>51.926  Sales Executive – Life Insurance</v>
          </cell>
        </row>
        <row r="653">
          <cell r="AG653" t="str">
            <v xml:space="preserve">51.930  Head of Product Development </v>
          </cell>
        </row>
        <row r="654">
          <cell r="AG654" t="str">
            <v xml:space="preserve">51.932  Product Development Manager </v>
          </cell>
        </row>
        <row r="655">
          <cell r="AG655" t="str">
            <v xml:space="preserve">51.936  Product Development Executive </v>
          </cell>
        </row>
        <row r="656">
          <cell r="AG656" t="str">
            <v>51.950  Head of Distribution Support – Life Insurance</v>
          </cell>
        </row>
        <row r="657">
          <cell r="AG657" t="str">
            <v>51.952  Distribution Support Manager – Life Insurance</v>
          </cell>
        </row>
        <row r="658">
          <cell r="AG658" t="str">
            <v>51.955  Senior Distribution Support Executive – Life Insurance</v>
          </cell>
        </row>
        <row r="659">
          <cell r="AG659" t="str">
            <v>51.956  Distribution Support Executive – Life Insurance</v>
          </cell>
        </row>
        <row r="660">
          <cell r="AG660" t="str">
            <v>52.010  Head of Clinical Research</v>
          </cell>
        </row>
        <row r="661">
          <cell r="AG661" t="str">
            <v>52.011  Clinical Research Manager</v>
          </cell>
        </row>
        <row r="662">
          <cell r="AG662" t="str">
            <v>52.012  Sr. Clinical Research Specialist</v>
          </cell>
        </row>
        <row r="663">
          <cell r="AG663" t="str">
            <v>52.015  Clinical Research Specialist</v>
          </cell>
        </row>
        <row r="664">
          <cell r="AG664" t="str">
            <v>52.016  Clinical Research Specialist Entry</v>
          </cell>
        </row>
        <row r="665">
          <cell r="AG665" t="str">
            <v>52.021  Clinical Research Unit Manager (Research Nurse)</v>
          </cell>
        </row>
        <row r="666">
          <cell r="AG666" t="str">
            <v>52.022  Clinical Research Unit Team Leader (Research Nurse)</v>
          </cell>
        </row>
        <row r="667">
          <cell r="AG667" t="str">
            <v>52.025  Clinical Research Unit Nurse</v>
          </cell>
        </row>
        <row r="668">
          <cell r="AG668" t="str">
            <v>52.026  Clinical Research Unit Nurse Associate</v>
          </cell>
        </row>
        <row r="669">
          <cell r="AG669" t="str">
            <v>52.111  Data Management Manager</v>
          </cell>
        </row>
        <row r="670">
          <cell r="AG670" t="str">
            <v>52.112  Data Management Team Leader</v>
          </cell>
        </row>
        <row r="671">
          <cell r="AG671" t="str">
            <v>52.113  Data Management Specialist</v>
          </cell>
        </row>
        <row r="672">
          <cell r="AG672" t="str">
            <v>52.116  Data Management Associate</v>
          </cell>
        </row>
        <row r="673">
          <cell r="AG673" t="str">
            <v>52.121  Quality Manager</v>
          </cell>
        </row>
        <row r="674">
          <cell r="AG674" t="str">
            <v>52.150  Medical Director</v>
          </cell>
        </row>
        <row r="675">
          <cell r="AG675" t="str">
            <v>52.151  Medical Affairs Manager</v>
          </cell>
        </row>
        <row r="676">
          <cell r="AG676" t="str">
            <v>52.153  Medical Affairs Executive</v>
          </cell>
        </row>
        <row r="677">
          <cell r="AG677" t="str">
            <v>52.155  Medical Executive</v>
          </cell>
        </row>
        <row r="678">
          <cell r="AG678" t="str">
            <v>52.156  Medical Writer</v>
          </cell>
        </row>
        <row r="679">
          <cell r="AG679" t="str">
            <v>52.158  Medical Affairs Administrator</v>
          </cell>
        </row>
        <row r="680">
          <cell r="AG680" t="str">
            <v>52.160  Head of Regulatory Affairs</v>
          </cell>
        </row>
        <row r="681">
          <cell r="AG681" t="str">
            <v>52.161  Regulatory Affairs Manager</v>
          </cell>
        </row>
        <row r="682">
          <cell r="AG682" t="str">
            <v>52.162  Sr. Regulatory Affairs Specialist</v>
          </cell>
        </row>
        <row r="683">
          <cell r="AG683" t="str">
            <v>52.163  Regulatory Affairs Specialist</v>
          </cell>
        </row>
        <row r="684">
          <cell r="AG684" t="str">
            <v>52.165  Regulatory Affairs Specialist Entry</v>
          </cell>
        </row>
        <row r="685">
          <cell r="AG685" t="str">
            <v>52.200  Nutritional Manager</v>
          </cell>
        </row>
        <row r="686">
          <cell r="AG686" t="str">
            <v>52.203  Nutritionist</v>
          </cell>
        </row>
        <row r="687">
          <cell r="AG687" t="str">
            <v>52.205  Pharmacist</v>
          </cell>
        </row>
        <row r="688">
          <cell r="AG688" t="str">
            <v>52.213  Microbiologist Senior</v>
          </cell>
        </row>
        <row r="689">
          <cell r="AG689" t="str">
            <v>52.215  Microbiologist</v>
          </cell>
        </row>
        <row r="690">
          <cell r="AG690" t="str">
            <v>52.216  Microbiologist Entry</v>
          </cell>
        </row>
        <row r="691">
          <cell r="AG691" t="str">
            <v>52.301  Biostatistician Manager</v>
          </cell>
        </row>
        <row r="692">
          <cell r="AG692" t="str">
            <v>52.302  Biostatistician Senior</v>
          </cell>
        </row>
        <row r="693">
          <cell r="AG693" t="str">
            <v>52.303  Biostatistician Intermediate</v>
          </cell>
        </row>
        <row r="694">
          <cell r="AG694" t="str">
            <v>52.304  Biostatistician Entry</v>
          </cell>
        </row>
        <row r="695">
          <cell r="AG695" t="str">
            <v>52.403  Chemical Engineer Senior</v>
          </cell>
        </row>
        <row r="696">
          <cell r="AG696" t="str">
            <v>52.404  Chemical Engineer</v>
          </cell>
        </row>
        <row r="697">
          <cell r="AG697" t="str">
            <v>52.413  Chemist Senior</v>
          </cell>
        </row>
        <row r="698">
          <cell r="AG698" t="str">
            <v>52.414  Chemist Intermediate</v>
          </cell>
        </row>
        <row r="699">
          <cell r="AG699" t="str">
            <v>52.415  Chemist</v>
          </cell>
        </row>
        <row r="700">
          <cell r="AG700" t="str">
            <v>52.511  Validation Manager</v>
          </cell>
        </row>
        <row r="701">
          <cell r="AG701" t="str">
            <v>52.513  Validation Engineer Senior</v>
          </cell>
        </row>
        <row r="702">
          <cell r="AG702" t="str">
            <v>52.514  Validation Engineer Intermediate</v>
          </cell>
        </row>
        <row r="703">
          <cell r="AG703" t="str">
            <v>52.515  Validation Engineer Associate</v>
          </cell>
        </row>
        <row r="704">
          <cell r="AG704" t="str">
            <v>52.523  Validation Specialist Senior</v>
          </cell>
        </row>
        <row r="705">
          <cell r="AG705" t="str">
            <v>52.524  Validation Specialist Intermediate</v>
          </cell>
        </row>
        <row r="706">
          <cell r="AG706" t="str">
            <v>52.525  Validation Specialist Associate</v>
          </cell>
        </row>
        <row r="707">
          <cell r="AG707" t="str">
            <v>52.531  Health Economics Manager</v>
          </cell>
        </row>
        <row r="708">
          <cell r="AG708" t="str">
            <v>52.532  Health Economist Senior</v>
          </cell>
        </row>
        <row r="709">
          <cell r="AG709" t="str">
            <v>52.535  Health Economist</v>
          </cell>
        </row>
        <row r="710">
          <cell r="AG710" t="str">
            <v>52.600  Head of Reimbursement</v>
          </cell>
        </row>
        <row r="711">
          <cell r="AG711" t="str">
            <v>52.601  Reimbursement Manager</v>
          </cell>
        </row>
        <row r="712">
          <cell r="AG712" t="str">
            <v>52.604  Regional Reimbursement Supervisor</v>
          </cell>
        </row>
        <row r="713">
          <cell r="AG713" t="str">
            <v>52.605  Regional Reimbursement Executive</v>
          </cell>
        </row>
        <row r="714">
          <cell r="AG714" t="str">
            <v>52.703  Pharmacokinetics Scientist - Senior</v>
          </cell>
        </row>
        <row r="715">
          <cell r="AG715" t="str">
            <v>52.705  Pharmacokinetics Scientist - Intermediate</v>
          </cell>
        </row>
        <row r="716">
          <cell r="AG716" t="str">
            <v>52.706  Pharmacokinetics Scientist - Asssociate</v>
          </cell>
        </row>
        <row r="717">
          <cell r="AG717" t="str">
            <v>52.803  Clinical Pharmacologist - Senior</v>
          </cell>
        </row>
        <row r="718">
          <cell r="AG718" t="str">
            <v>52.805  Clinical Pharmacologist - Intermediate</v>
          </cell>
        </row>
        <row r="719">
          <cell r="AG719" t="str">
            <v>52.806  Clinical Pharmacologist - Associate</v>
          </cell>
        </row>
        <row r="720">
          <cell r="AG720" t="str">
            <v>52.902  Clinical Trial Recruitment Manager</v>
          </cell>
        </row>
        <row r="721">
          <cell r="AG721" t="str">
            <v>52.903  Clinical Trial Recruitment Specialist</v>
          </cell>
        </row>
        <row r="722">
          <cell r="AG722" t="str">
            <v>52.906  Clinical Trial Recruitment Associate</v>
          </cell>
        </row>
        <row r="723">
          <cell r="AG723" t="str">
            <v>53.000  Top Broadcast Operations Executive</v>
          </cell>
        </row>
        <row r="724">
          <cell r="AG724" t="str">
            <v>53.001  Operations Director</v>
          </cell>
        </row>
        <row r="725">
          <cell r="AG725" t="str">
            <v>53.002  Operations Supervisor / Executive</v>
          </cell>
        </row>
        <row r="726">
          <cell r="AG726" t="str">
            <v>53.003  Operations Coordinator</v>
          </cell>
        </row>
        <row r="727">
          <cell r="AG727" t="str">
            <v>53.004  Operations Assistant</v>
          </cell>
        </row>
        <row r="728">
          <cell r="AG728" t="str">
            <v>53.005  Tape Operator / Master Control Assistant</v>
          </cell>
        </row>
        <row r="729">
          <cell r="AG729" t="str">
            <v>53.009  Operations Manager</v>
          </cell>
        </row>
        <row r="730">
          <cell r="AG730" t="str">
            <v>53.050  Library Manager</v>
          </cell>
        </row>
        <row r="731">
          <cell r="AG731" t="str">
            <v>53.051  Library Supervisor / Executive</v>
          </cell>
        </row>
        <row r="732">
          <cell r="AG732" t="str">
            <v>53.052  Librarian / Videotape Librarian</v>
          </cell>
        </row>
        <row r="733">
          <cell r="AG733" t="str">
            <v>53.053  Library Assistant / Coordinator</v>
          </cell>
        </row>
        <row r="734">
          <cell r="AG734" t="str">
            <v>53.060  Master Control Manager</v>
          </cell>
        </row>
        <row r="735">
          <cell r="AG735" t="str">
            <v>53.061  Master Control Supervisor / Executive</v>
          </cell>
        </row>
        <row r="736">
          <cell r="AG736" t="str">
            <v>53.062  Master Control Coordinator</v>
          </cell>
        </row>
        <row r="737">
          <cell r="AG737" t="str">
            <v>53.080  Presentation Manager</v>
          </cell>
        </row>
        <row r="738">
          <cell r="AG738" t="str">
            <v>53.081  Presentation Supervisor</v>
          </cell>
        </row>
        <row r="739">
          <cell r="AG739" t="str">
            <v>53.082  Presentation Scheduler</v>
          </cell>
        </row>
        <row r="740">
          <cell r="AG740" t="str">
            <v>53.083  Presenter</v>
          </cell>
        </row>
        <row r="741">
          <cell r="AG741" t="str">
            <v>53.091  Studio Supervisor</v>
          </cell>
        </row>
        <row r="742">
          <cell r="AG742" t="str">
            <v>53.092  Studio Executive</v>
          </cell>
        </row>
        <row r="743">
          <cell r="AG743" t="str">
            <v>53.093  Studio Assistant</v>
          </cell>
        </row>
        <row r="744">
          <cell r="AG744" t="str">
            <v>53.094  Cameraman</v>
          </cell>
        </row>
        <row r="745">
          <cell r="AG745" t="str">
            <v>53.112  Senior Video Editor</v>
          </cell>
        </row>
        <row r="746">
          <cell r="AG746" t="str">
            <v>53.113  Video Editor</v>
          </cell>
        </row>
        <row r="747">
          <cell r="AG747" t="str">
            <v>53.124  Journalist</v>
          </cell>
        </row>
        <row r="748">
          <cell r="AG748" t="str">
            <v>53.130  Creative Director / Manager</v>
          </cell>
        </row>
        <row r="749">
          <cell r="AG749" t="str">
            <v>53.131  Art Director</v>
          </cell>
        </row>
        <row r="750">
          <cell r="AG750" t="str">
            <v>53.135  Graphics Designer</v>
          </cell>
        </row>
        <row r="751">
          <cell r="AG751" t="str">
            <v>53.136  Graphics Coordinator</v>
          </cell>
        </row>
        <row r="752">
          <cell r="AG752" t="str">
            <v>53.150  Executive Producer</v>
          </cell>
        </row>
        <row r="753">
          <cell r="AG753" t="str">
            <v>53.151  Supervising Producer</v>
          </cell>
        </row>
        <row r="754">
          <cell r="AG754" t="str">
            <v>53.152  Senior Producer</v>
          </cell>
        </row>
        <row r="755">
          <cell r="AG755" t="str">
            <v>53.153  Producer / Writer</v>
          </cell>
        </row>
        <row r="756">
          <cell r="AG756" t="str">
            <v>53.154  Associate Producer</v>
          </cell>
        </row>
        <row r="757">
          <cell r="AG757" t="str">
            <v>53.155  Production Assistant</v>
          </cell>
        </row>
        <row r="758">
          <cell r="AG758" t="str">
            <v>53.160  Technical Production Director / Manager</v>
          </cell>
        </row>
        <row r="759">
          <cell r="AG759" t="str">
            <v>53.161  Technical Production Supervisor</v>
          </cell>
        </row>
        <row r="760">
          <cell r="AG760" t="str">
            <v>53.162  Technical Production Specialist</v>
          </cell>
        </row>
        <row r="761">
          <cell r="AG761" t="str">
            <v>53.163  Technical Producer</v>
          </cell>
        </row>
        <row r="762">
          <cell r="AG762" t="str">
            <v>53.170  Language Services Director</v>
          </cell>
        </row>
        <row r="763">
          <cell r="AG763" t="str">
            <v>53.171  Language Services Manager</v>
          </cell>
        </row>
        <row r="764">
          <cell r="AG764" t="str">
            <v>53.172  Senior Subtitler</v>
          </cell>
        </row>
        <row r="765">
          <cell r="AG765" t="str">
            <v>53.173  Subtitler</v>
          </cell>
        </row>
        <row r="766">
          <cell r="AG766" t="str">
            <v>53.176  Language Services Coordinator</v>
          </cell>
        </row>
        <row r="767">
          <cell r="AG767" t="str">
            <v>53.200  Head of Programming / Acquisition</v>
          </cell>
        </row>
        <row r="768">
          <cell r="AG768" t="str">
            <v>53.201  Programming / Acquisition Manager</v>
          </cell>
        </row>
        <row r="769">
          <cell r="AG769" t="str">
            <v>53.202  Programming / Acquisition Supervisor</v>
          </cell>
        </row>
        <row r="770">
          <cell r="AG770" t="str">
            <v>53.203  Programming / Acquisition Executive</v>
          </cell>
        </row>
        <row r="771">
          <cell r="AG771" t="str">
            <v>53.204  Programming / Acquisition Assistant</v>
          </cell>
        </row>
        <row r="772">
          <cell r="AG772" t="str">
            <v>53.220  On-Air Director</v>
          </cell>
        </row>
        <row r="773">
          <cell r="AG773" t="str">
            <v>53.221  On-Air Manager</v>
          </cell>
        </row>
        <row r="774">
          <cell r="AG774" t="str">
            <v>53.224  ON-Air Coordinator / Planner</v>
          </cell>
        </row>
        <row r="775">
          <cell r="AG775" t="str">
            <v>53.230  Scheduling Manager</v>
          </cell>
        </row>
        <row r="776">
          <cell r="AG776" t="str">
            <v>53.231  Scheduling Supervisor</v>
          </cell>
        </row>
        <row r="777">
          <cell r="AG777" t="str">
            <v>53.232  Scheduler</v>
          </cell>
        </row>
        <row r="778">
          <cell r="AG778" t="str">
            <v>53.233  Scheduling Coordinator</v>
          </cell>
        </row>
        <row r="779">
          <cell r="AG779" t="str">
            <v>53.240  Traffic Manager</v>
          </cell>
        </row>
        <row r="780">
          <cell r="AG780" t="str">
            <v>53.241  Traffic Supervisor / Executive</v>
          </cell>
        </row>
        <row r="781">
          <cell r="AG781" t="str">
            <v>53.242  Traffic Coordinator / Order Entry Coordinator</v>
          </cell>
        </row>
        <row r="782">
          <cell r="AG782" t="str">
            <v>53.250  Head of Distribution/ Affiliate Sales</v>
          </cell>
        </row>
        <row r="783">
          <cell r="AG783" t="str">
            <v>53.251  Distribution/ Affiliate Sales Manager</v>
          </cell>
        </row>
        <row r="784">
          <cell r="AG784" t="str">
            <v>53.254  Distribution/ Affiliate Sales Executive</v>
          </cell>
        </row>
        <row r="785">
          <cell r="AG785" t="str">
            <v>53.256  Distribution/ Affiliate Sales Assistant</v>
          </cell>
        </row>
        <row r="786">
          <cell r="AG786" t="str">
            <v>53.260  On-Air Executive Producer</v>
          </cell>
        </row>
        <row r="787">
          <cell r="AG787" t="str">
            <v>53.261  On-Air Supervising Producer</v>
          </cell>
        </row>
        <row r="788">
          <cell r="AG788" t="str">
            <v>53.262  On-Air Senior Producer</v>
          </cell>
        </row>
        <row r="789">
          <cell r="AG789" t="str">
            <v>53.263  On-Air Producer</v>
          </cell>
        </row>
        <row r="790">
          <cell r="AG790" t="str">
            <v>53.264  On-Air Associate Producer</v>
          </cell>
        </row>
        <row r="791">
          <cell r="AG791" t="str">
            <v>53.265  On-Air Production Assistant</v>
          </cell>
        </row>
        <row r="792">
          <cell r="AG792" t="str">
            <v>53.300  Engineering Manager</v>
          </cell>
        </row>
        <row r="793">
          <cell r="AG793" t="str">
            <v>53.301  Transmission Manager</v>
          </cell>
        </row>
        <row r="794">
          <cell r="AG794" t="str">
            <v>53.302  Broadcast Engineer</v>
          </cell>
        </row>
        <row r="795">
          <cell r="AG795" t="str">
            <v>53.303  Transmission Engineer</v>
          </cell>
        </row>
        <row r="796">
          <cell r="AG796" t="str">
            <v>53.304  Encryption Engineer</v>
          </cell>
        </row>
        <row r="797">
          <cell r="AG797" t="str">
            <v>53.305  Audio/Sound Engineer</v>
          </cell>
        </row>
        <row r="798">
          <cell r="AG798" t="str">
            <v>53.309  Broadcast Engineering Director</v>
          </cell>
        </row>
        <row r="799">
          <cell r="AG799" t="str">
            <v>53.400  Head of Advertising Sales</v>
          </cell>
        </row>
        <row r="800">
          <cell r="AG800" t="str">
            <v>53.401  Advertising Sales Director</v>
          </cell>
        </row>
        <row r="801">
          <cell r="AG801" t="str">
            <v>53.402  Advertising Sales Manager</v>
          </cell>
        </row>
        <row r="802">
          <cell r="AG802" t="str">
            <v>53.404  Advertising Sales Executive</v>
          </cell>
        </row>
        <row r="803">
          <cell r="AG803" t="str">
            <v>53.406  Advertising Sales Assistant / Planner</v>
          </cell>
        </row>
        <row r="804">
          <cell r="AG804" t="str">
            <v>54.101  Mining Production Manager</v>
          </cell>
        </row>
        <row r="805">
          <cell r="AG805" t="str">
            <v>54.102  Mining Production Superintendent</v>
          </cell>
        </row>
        <row r="806">
          <cell r="AG806" t="str">
            <v>54.103  Mining Production Supervisor</v>
          </cell>
        </row>
        <row r="807">
          <cell r="AG807" t="str">
            <v>54.107  Mining Production Leading Hand</v>
          </cell>
        </row>
        <row r="808">
          <cell r="AG808" t="str">
            <v>54.109  Heavy Equipment Operator</v>
          </cell>
        </row>
        <row r="809">
          <cell r="AG809" t="str">
            <v>54.212  Chief Drilling Engineer</v>
          </cell>
        </row>
        <row r="810">
          <cell r="AG810" t="str">
            <v>54.214  Sr. Drilling Engineer</v>
          </cell>
        </row>
        <row r="811">
          <cell r="AG811" t="str">
            <v>54.215  Drilling Engineer</v>
          </cell>
        </row>
        <row r="812">
          <cell r="AG812" t="str">
            <v>54.216  Drilling Technician</v>
          </cell>
        </row>
        <row r="813">
          <cell r="AG813" t="str">
            <v>54.217  Driller</v>
          </cell>
        </row>
        <row r="814">
          <cell r="AG814" t="str">
            <v>54.219  Sampler</v>
          </cell>
        </row>
        <row r="815">
          <cell r="AG815" t="str">
            <v>54.222  Chief Geologist</v>
          </cell>
        </row>
        <row r="816">
          <cell r="AG816" t="str">
            <v>54.224  Sr. Geologist</v>
          </cell>
        </row>
        <row r="817">
          <cell r="AG817" t="str">
            <v>54.225  Geologist</v>
          </cell>
        </row>
        <row r="818">
          <cell r="AG818" t="str">
            <v>54.226  Jr. Geologist</v>
          </cell>
        </row>
        <row r="819">
          <cell r="AG819" t="str">
            <v>54.232  Chief Geophysicist</v>
          </cell>
        </row>
        <row r="820">
          <cell r="AG820" t="str">
            <v>54.234  Sr. Geophysicist</v>
          </cell>
        </row>
        <row r="821">
          <cell r="AG821" t="str">
            <v>54.235  Geophysicist</v>
          </cell>
        </row>
        <row r="822">
          <cell r="AG822" t="str">
            <v>54.236  Jr. Geophysicist</v>
          </cell>
        </row>
        <row r="823">
          <cell r="AG823" t="str">
            <v>54.331  Fire Station Manager</v>
          </cell>
        </row>
        <row r="824">
          <cell r="AG824" t="str">
            <v>54.333  Fire Station Officer/Supervisor</v>
          </cell>
        </row>
        <row r="825">
          <cell r="AG825" t="str">
            <v>54.335  Fireman</v>
          </cell>
        </row>
        <row r="826">
          <cell r="AG826" t="str">
            <v>55.007  Plant Operator</v>
          </cell>
        </row>
        <row r="827">
          <cell r="AG827" t="str">
            <v>55.107  Engine Operator</v>
          </cell>
        </row>
        <row r="828">
          <cell r="AG828" t="str">
            <v>55.207  Auxiliary Operator</v>
          </cell>
        </row>
        <row r="829">
          <cell r="AG829" t="str">
            <v>55.307  Control Room Operator</v>
          </cell>
        </row>
        <row r="830">
          <cell r="AG830" t="str">
            <v>55.403  Trading Operations Team Leader</v>
          </cell>
        </row>
        <row r="831">
          <cell r="AG831" t="str">
            <v>55.405  Senior Trading Operator</v>
          </cell>
        </row>
        <row r="832">
          <cell r="AG832" t="str">
            <v>55.407  Junior Trading Operator</v>
          </cell>
        </row>
        <row r="833">
          <cell r="AG833" t="str">
            <v>55.413  Trading Team Leader</v>
          </cell>
        </row>
        <row r="834">
          <cell r="AG834" t="str">
            <v>55.415  Senior Trader</v>
          </cell>
        </row>
        <row r="835">
          <cell r="AG835" t="str">
            <v>55.416  Trader</v>
          </cell>
        </row>
        <row r="836">
          <cell r="AG836" t="str">
            <v>55.417  Junior Trader (Entry)</v>
          </cell>
        </row>
        <row r="837">
          <cell r="AG837" t="str">
            <v>55.423  Risk Control/ Management Supervisor</v>
          </cell>
        </row>
        <row r="838">
          <cell r="AG838" t="str">
            <v>55.425  Risk Control Analyst II</v>
          </cell>
        </row>
        <row r="839">
          <cell r="AG839" t="str">
            <v>55.426  Risk Control Analyst I</v>
          </cell>
        </row>
        <row r="840">
          <cell r="AG840" t="str">
            <v>55.432  Sales &amp; Marketing Manager (Bunker Sales/ Products/ Services)</v>
          </cell>
        </row>
        <row r="841">
          <cell r="AG841" t="str">
            <v>55.435  Senior Sales Coordinator</v>
          </cell>
        </row>
        <row r="842">
          <cell r="AG842" t="str">
            <v>55.436  Sales Coordinator</v>
          </cell>
        </row>
        <row r="843">
          <cell r="AG843" t="str">
            <v>55.442  Trading &amp; Inventory Finance Manager</v>
          </cell>
        </row>
        <row r="844">
          <cell r="AG844" t="str">
            <v>55.443  Trading &amp; Inventory Accounting Analyst Team Leader</v>
          </cell>
        </row>
        <row r="845">
          <cell r="AG845" t="str">
            <v>55.445  Senior Trading &amp; Inventory Accounting Analyst</v>
          </cell>
        </row>
        <row r="846">
          <cell r="AG846" t="str">
            <v>55.446  Trading &amp; Inventory Accounting Analyst</v>
          </cell>
        </row>
        <row r="847">
          <cell r="AG847" t="str">
            <v>55.448  Trading &amp; Inventory Accounting Analyst (Entry)</v>
          </cell>
        </row>
        <row r="848">
          <cell r="AG848" t="str">
            <v>56.001  Branch Manager</v>
          </cell>
        </row>
        <row r="849">
          <cell r="AG849" t="str">
            <v>56.004  Branch Executive</v>
          </cell>
        </row>
        <row r="850">
          <cell r="AG850" t="str">
            <v>56.101  Central Service Manager</v>
          </cell>
        </row>
        <row r="851">
          <cell r="AG851" t="str">
            <v>56.201  Workshop Manager</v>
          </cell>
        </row>
        <row r="852">
          <cell r="AG852" t="str">
            <v>56.202  Service Engineer</v>
          </cell>
        </row>
        <row r="853">
          <cell r="AG853" t="str">
            <v>56.203  Workshop Supervisor</v>
          </cell>
        </row>
        <row r="854">
          <cell r="AG854" t="str">
            <v>56.205  Service Advisor</v>
          </cell>
        </row>
        <row r="855">
          <cell r="AG855" t="str">
            <v>56.206  Foreman</v>
          </cell>
        </row>
        <row r="856">
          <cell r="AG856" t="str">
            <v>56.207  Chargehand</v>
          </cell>
        </row>
        <row r="857">
          <cell r="AG857" t="str">
            <v>56.209  Toolkeeper</v>
          </cell>
        </row>
        <row r="858">
          <cell r="AG858" t="str">
            <v>56.237  Mechanic</v>
          </cell>
        </row>
        <row r="859">
          <cell r="AG859" t="str">
            <v>56.239  Driver</v>
          </cell>
        </row>
        <row r="860">
          <cell r="AG860" t="str">
            <v>56.301  Sr Parts Manager</v>
          </cell>
        </row>
        <row r="861">
          <cell r="AG861" t="str">
            <v>56.303  Parts Executive</v>
          </cell>
        </row>
        <row r="862">
          <cell r="AG862" t="str">
            <v>56.304  Parts Supervisor</v>
          </cell>
        </row>
        <row r="863">
          <cell r="AG863" t="str">
            <v>56.306  Parts Assistant / Storekeeper</v>
          </cell>
        </row>
        <row r="864">
          <cell r="AG864" t="str">
            <v>56.309  Counterhand / Orderhandler</v>
          </cell>
        </row>
        <row r="865">
          <cell r="AG865" t="str">
            <v>56.311  Parts Manager</v>
          </cell>
        </row>
        <row r="866">
          <cell r="AG866" t="str">
            <v>56.401  Technical Warranty Manager</v>
          </cell>
        </row>
        <row r="867">
          <cell r="AG867" t="str">
            <v>56.404  Technical Warranty Executive</v>
          </cell>
        </row>
        <row r="868">
          <cell r="AG868" t="str">
            <v>57.001  Branch Manager</v>
          </cell>
        </row>
        <row r="869">
          <cell r="AG869" t="str">
            <v>57.101  Product Manager</v>
          </cell>
        </row>
        <row r="870">
          <cell r="AG870" t="str">
            <v>57.201  Account Manager</v>
          </cell>
        </row>
        <row r="871">
          <cell r="AG871" t="str">
            <v>57.300  Head of Sales</v>
          </cell>
        </row>
        <row r="872">
          <cell r="AG872" t="str">
            <v>57.301  National Sales Manager</v>
          </cell>
        </row>
        <row r="873">
          <cell r="AG873" t="str">
            <v>57.401  Regional Operations Manager</v>
          </cell>
        </row>
        <row r="874">
          <cell r="AG874" t="str">
            <v>58.010  Top Logistics Operations Executive</v>
          </cell>
        </row>
        <row r="875">
          <cell r="AG875" t="str">
            <v>58.011  Logistics Operations Manager</v>
          </cell>
        </row>
        <row r="876">
          <cell r="AG876" t="str">
            <v>58.014  Logistics Operations Officer</v>
          </cell>
        </row>
        <row r="877">
          <cell r="AG877" t="str">
            <v>58.015  Operations Team Leader</v>
          </cell>
        </row>
        <row r="878">
          <cell r="AG878" t="str">
            <v>58.016  Cargo Supervisor</v>
          </cell>
        </row>
        <row r="879">
          <cell r="AG879" t="str">
            <v>58.017  Cargo Assistant</v>
          </cell>
        </row>
        <row r="880">
          <cell r="AG880" t="str">
            <v>58.018  Shipping Coordinator</v>
          </cell>
        </row>
        <row r="881">
          <cell r="AG881" t="str">
            <v>58.021  Service Center Manager</v>
          </cell>
        </row>
        <row r="882">
          <cell r="AG882" t="str">
            <v>58.022  Ground Distribution Supervisor</v>
          </cell>
        </row>
        <row r="883">
          <cell r="AG883" t="str">
            <v>58.026  Courier</v>
          </cell>
        </row>
        <row r="884">
          <cell r="AG884" t="str">
            <v>58.031  Transit Time Manager</v>
          </cell>
        </row>
        <row r="885">
          <cell r="AG885" t="str">
            <v>58.041  Transport Manager</v>
          </cell>
        </row>
        <row r="886">
          <cell r="AG886" t="str">
            <v>58.044  Transport Officer</v>
          </cell>
        </row>
        <row r="887">
          <cell r="AG887" t="str">
            <v>58.051  Operations Planning Manager</v>
          </cell>
        </row>
        <row r="888">
          <cell r="AG888" t="str">
            <v>58.061  Planning &amp; Engineering Manager</v>
          </cell>
        </row>
        <row r="889">
          <cell r="AG889" t="str">
            <v>58.110  Head of Station Operations</v>
          </cell>
        </row>
        <row r="890">
          <cell r="AG890" t="str">
            <v>58.120  Head of Gateway Operations</v>
          </cell>
        </row>
        <row r="891">
          <cell r="AG891" t="str">
            <v>58.131  Linehaul Manager</v>
          </cell>
        </row>
        <row r="892">
          <cell r="AG892" t="str">
            <v>58.134  Operations Freight Control Officer</v>
          </cell>
        </row>
        <row r="893">
          <cell r="AG893" t="str">
            <v>58.141  Airport Terminal Services Manager</v>
          </cell>
        </row>
        <row r="894">
          <cell r="AG894" t="str">
            <v>58.144  Airport Terminal Services Officer</v>
          </cell>
        </row>
        <row r="895">
          <cell r="AG895" t="str">
            <v>58.210  Head of Seafreight</v>
          </cell>
        </row>
        <row r="896">
          <cell r="AG896" t="str">
            <v>58.211  Seafreight Manager</v>
          </cell>
        </row>
        <row r="897">
          <cell r="AG897" t="str">
            <v>58.311  Pricing Manager</v>
          </cell>
        </row>
        <row r="898">
          <cell r="AG898" t="str">
            <v>58.314  Pricing Analyst</v>
          </cell>
        </row>
        <row r="899">
          <cell r="AG899" t="str">
            <v>58.321  Telemarketing Manager</v>
          </cell>
        </row>
        <row r="900">
          <cell r="AG900" t="str">
            <v>58.331  Customer Support Manager</v>
          </cell>
        </row>
        <row r="901">
          <cell r="AG901" t="str">
            <v>58.410  Top Supply Chain Solutions Executive</v>
          </cell>
        </row>
        <row r="902">
          <cell r="AG902" t="str">
            <v>58.411  Supply Chain Solutions Manager</v>
          </cell>
        </row>
        <row r="903">
          <cell r="AG903" t="str">
            <v>58.414  Supply Chain Solutions Analyst</v>
          </cell>
        </row>
        <row r="904">
          <cell r="AG904" t="str">
            <v>58.420  Top Logistics Solutions Executive</v>
          </cell>
        </row>
        <row r="905">
          <cell r="AG905" t="str">
            <v>58.421  Logistics Solutions Manager</v>
          </cell>
        </row>
        <row r="906">
          <cell r="AG906" t="str">
            <v>58.424  Logistics Solutions Officer</v>
          </cell>
        </row>
        <row r="907">
          <cell r="AG907" t="str">
            <v>59.001  Regional Retail Manager</v>
          </cell>
        </row>
        <row r="908">
          <cell r="AG908" t="str">
            <v>59.101  Retail Operations Manager</v>
          </cell>
        </row>
        <row r="909">
          <cell r="AG909" t="str">
            <v>59.201  Retail Area Manager</v>
          </cell>
        </row>
        <row r="910">
          <cell r="AG910" t="str">
            <v>59.202  Retail Area Assistant Manager</v>
          </cell>
        </row>
        <row r="911">
          <cell r="AG911" t="str">
            <v>59.301  Retail Store Manager</v>
          </cell>
        </row>
        <row r="912">
          <cell r="AG912" t="str">
            <v>59.302  Retail Assistant Store Manager</v>
          </cell>
        </row>
        <row r="913">
          <cell r="AG913" t="str">
            <v>59.306  Retail Salesperson</v>
          </cell>
        </row>
        <row r="914">
          <cell r="AG914" t="str">
            <v>60.000  Hotel GM Operations</v>
          </cell>
        </row>
        <row r="915">
          <cell r="AG915" t="str">
            <v>60.101  Banquet Manager</v>
          </cell>
        </row>
        <row r="916">
          <cell r="AG916" t="str">
            <v>60.102  Banquet Supervisor</v>
          </cell>
        </row>
        <row r="917">
          <cell r="AG917" t="str">
            <v>60.103  Banquet - Steward</v>
          </cell>
        </row>
        <row r="918">
          <cell r="AG918" t="str">
            <v>60.111  Executive Chef</v>
          </cell>
        </row>
        <row r="919">
          <cell r="AG919" t="str">
            <v>60.112  Executive Sous Chef</v>
          </cell>
        </row>
        <row r="920">
          <cell r="AG920" t="str">
            <v>60.113  Sous Chef</v>
          </cell>
        </row>
        <row r="921">
          <cell r="AG921" t="str">
            <v>60.114  Speciality Sous Chef</v>
          </cell>
        </row>
        <row r="922">
          <cell r="AG922" t="str">
            <v>60.115  Cooking Aide</v>
          </cell>
        </row>
        <row r="923">
          <cell r="AG923" t="str">
            <v>60.201  Front Desk Manager</v>
          </cell>
        </row>
        <row r="924">
          <cell r="AG924" t="str">
            <v>60.202  Front Desk Supervisor</v>
          </cell>
        </row>
        <row r="925">
          <cell r="AG925" t="str">
            <v>60.203  Front Desk Officer</v>
          </cell>
        </row>
        <row r="926">
          <cell r="AG926" t="str">
            <v>60.204  Front Desk Assistant</v>
          </cell>
        </row>
        <row r="927">
          <cell r="AG927" t="str">
            <v>60.211  Materials Manager / Purchase Manager</v>
          </cell>
        </row>
        <row r="928">
          <cell r="AG928" t="str">
            <v>60.212  Assistant Materials Manager / Purchase Officer</v>
          </cell>
        </row>
        <row r="929">
          <cell r="AG929" t="str">
            <v>60.215  Duty Manager</v>
          </cell>
        </row>
        <row r="930">
          <cell r="AG930" t="str">
            <v>60.216  Hotel Security Manager</v>
          </cell>
        </row>
        <row r="931">
          <cell r="AG931" t="str">
            <v>60.217  Laundry Manager</v>
          </cell>
        </row>
        <row r="932">
          <cell r="AG932" t="str">
            <v>60.301  Head - Housekeeping</v>
          </cell>
        </row>
        <row r="933">
          <cell r="AG933" t="str">
            <v>60.302  Housekeeping Manager</v>
          </cell>
        </row>
        <row r="934">
          <cell r="AG934" t="str">
            <v>60.303  Housekeeping Supervisor</v>
          </cell>
        </row>
        <row r="935">
          <cell r="AG935" t="str">
            <v>60.304  Housekeeping Officer</v>
          </cell>
        </row>
        <row r="936">
          <cell r="AG936" t="str">
            <v>60.305  Housekeeper</v>
          </cell>
        </row>
        <row r="937">
          <cell r="AG937" t="str">
            <v>60.306  Housekeeping Aide</v>
          </cell>
        </row>
        <row r="938">
          <cell r="AG938" t="str">
            <v>60.401  Head - F&amp;B</v>
          </cell>
        </row>
        <row r="939">
          <cell r="AG939" t="str">
            <v>60.402  F&amp;B Manager</v>
          </cell>
        </row>
        <row r="940">
          <cell r="AG940" t="str">
            <v>60.403  F&amp;B Supervisor</v>
          </cell>
        </row>
        <row r="941">
          <cell r="AG941" t="str">
            <v>60.404  F&amp;B Officer</v>
          </cell>
        </row>
        <row r="942">
          <cell r="AG942" t="str">
            <v>60.501  Bar Manager/ Bar Captain</v>
          </cell>
        </row>
        <row r="943">
          <cell r="AG943" t="str">
            <v>60.502  Bar Attendant</v>
          </cell>
        </row>
        <row r="944">
          <cell r="AG944" t="str">
            <v>60.601  Restaurant Manager</v>
          </cell>
        </row>
        <row r="945">
          <cell r="AG945" t="str">
            <v>60.602  Restaurant Captain</v>
          </cell>
        </row>
        <row r="946">
          <cell r="AG946" t="str">
            <v>60.603  Table Attendant</v>
          </cell>
        </row>
        <row r="947">
          <cell r="AG947" t="str">
            <v>60.701  Hotel Chief Engineer</v>
          </cell>
        </row>
        <row r="948">
          <cell r="AG948" t="str">
            <v>60.702  Hotel Engineer</v>
          </cell>
        </row>
        <row r="949">
          <cell r="AG949" t="str">
            <v>61.101  A&amp;P Manager</v>
          </cell>
        </row>
        <row r="950">
          <cell r="AG950" t="str">
            <v>61.104  A&amp;P Executive</v>
          </cell>
        </row>
        <row r="951">
          <cell r="AG951" t="str">
            <v>61.106  A&amp;P Officer</v>
          </cell>
        </row>
        <row r="952">
          <cell r="AG952" t="str">
            <v>61.107  A&amp;P Assistant</v>
          </cell>
        </row>
        <row r="953">
          <cell r="AG953" t="str">
            <v>61.108  Information Service / Customer Relation Officer</v>
          </cell>
        </row>
        <row r="954">
          <cell r="AG954" t="str">
            <v>61.200  Head of Account Management</v>
          </cell>
        </row>
        <row r="955">
          <cell r="AG955" t="str">
            <v>61.201  Client Service Director</v>
          </cell>
        </row>
        <row r="956">
          <cell r="AG956" t="str">
            <v>61.202  Account Director</v>
          </cell>
        </row>
        <row r="957">
          <cell r="AG957" t="str">
            <v>61.203  Account Supervisor</v>
          </cell>
        </row>
        <row r="958">
          <cell r="AG958" t="str">
            <v>61.204  Account Executive</v>
          </cell>
        </row>
        <row r="959">
          <cell r="AG959" t="str">
            <v>61.206  Account Executive (Entry)</v>
          </cell>
        </row>
        <row r="960">
          <cell r="AG960" t="str">
            <v>61.210  Head of Strategic Planning</v>
          </cell>
        </row>
        <row r="961">
          <cell r="AG961" t="str">
            <v>61.211  Account Planning Director</v>
          </cell>
        </row>
        <row r="962">
          <cell r="AG962" t="str">
            <v>61.212  Account Planning Manager</v>
          </cell>
        </row>
        <row r="963">
          <cell r="AG963" t="str">
            <v>61.300  Head of Media Services</v>
          </cell>
        </row>
        <row r="964">
          <cell r="AG964" t="str">
            <v>61.301  Media Services Director</v>
          </cell>
        </row>
        <row r="965">
          <cell r="AG965" t="str">
            <v>61.302  Media Group Manager</v>
          </cell>
        </row>
        <row r="966">
          <cell r="AG966" t="str">
            <v>61.304  Media Planning Supervisor</v>
          </cell>
        </row>
        <row r="967">
          <cell r="AG967" t="str">
            <v>61.305  Media Planner</v>
          </cell>
        </row>
        <row r="968">
          <cell r="AG968" t="str">
            <v>61.306  Media Buyer</v>
          </cell>
        </row>
        <row r="969">
          <cell r="AG969" t="str">
            <v>61.307  Media Trainee (Buying)</v>
          </cell>
        </row>
        <row r="970">
          <cell r="AG970" t="str">
            <v>61.308  Media Trainee (Planning)</v>
          </cell>
        </row>
        <row r="971">
          <cell r="AG971" t="str">
            <v>61.320  Head of Ad Sales</v>
          </cell>
        </row>
        <row r="972">
          <cell r="AG972" t="str">
            <v>61.321  Zonal Head - Ad Sales</v>
          </cell>
        </row>
        <row r="973">
          <cell r="AG973" t="str">
            <v>61.322  Ad Sales Director</v>
          </cell>
        </row>
        <row r="974">
          <cell r="AG974" t="str">
            <v>61.323  Ad Sales Manager</v>
          </cell>
        </row>
        <row r="975">
          <cell r="AG975" t="str">
            <v>61.324  Ad Sales Executive</v>
          </cell>
        </row>
        <row r="976">
          <cell r="AG976" t="str">
            <v>61.326  Ad Sales Executive (Entry)</v>
          </cell>
        </row>
        <row r="977">
          <cell r="AG977" t="str">
            <v>61.333  Sales Coordination Manager</v>
          </cell>
        </row>
        <row r="978">
          <cell r="AG978" t="str">
            <v>61.334  Sales Coordination Executive</v>
          </cell>
        </row>
        <row r="979">
          <cell r="AG979" t="str">
            <v>61.400  Head of Creative</v>
          </cell>
        </row>
        <row r="980">
          <cell r="AG980" t="str">
            <v>61.401  Creative Director</v>
          </cell>
        </row>
        <row r="981">
          <cell r="AG981" t="str">
            <v>61.402  Creative Group Manager</v>
          </cell>
        </row>
        <row r="982">
          <cell r="AG982" t="str">
            <v>61.403  Creative Supervisor</v>
          </cell>
        </row>
        <row r="983">
          <cell r="AG983" t="str">
            <v>61.413  Sr. Copy Writer</v>
          </cell>
        </row>
        <row r="984">
          <cell r="AG984" t="str">
            <v>61.414  Copy Writer</v>
          </cell>
        </row>
        <row r="985">
          <cell r="AG985" t="str">
            <v>61.423  Sr. Visualizer</v>
          </cell>
        </row>
        <row r="986">
          <cell r="AG986" t="str">
            <v>61.424  Visualizer</v>
          </cell>
        </row>
        <row r="987">
          <cell r="AG987" t="str">
            <v>63.101  Yield / Failure Analysis Manager</v>
          </cell>
        </row>
        <row r="988">
          <cell r="AG988" t="str">
            <v>63.102  Sr. Yield / Failure Analysis Engineer</v>
          </cell>
        </row>
        <row r="989">
          <cell r="AG989" t="str">
            <v>63.105  Yield / Failure Analysis Engineer</v>
          </cell>
        </row>
        <row r="990">
          <cell r="AG990" t="str">
            <v>63.106  Yield / Failure Engineer Entry</v>
          </cell>
        </row>
        <row r="991">
          <cell r="AG991" t="str">
            <v>63.111  Equipment Manager</v>
          </cell>
        </row>
        <row r="992">
          <cell r="AG992" t="str">
            <v>63.112  Sr. Equipment Engineer</v>
          </cell>
        </row>
        <row r="993">
          <cell r="AG993" t="str">
            <v>63.115  Equipment Engineer</v>
          </cell>
        </row>
        <row r="994">
          <cell r="AG994" t="str">
            <v>63.116  Equipment Engineer Entry</v>
          </cell>
        </row>
        <row r="995">
          <cell r="AG995" t="str">
            <v>63.121  Technology Transfer Manager</v>
          </cell>
        </row>
        <row r="996">
          <cell r="AG996" t="str">
            <v>63.122  Sr. Technology Transfer Engineer</v>
          </cell>
        </row>
        <row r="997">
          <cell r="AG997" t="str">
            <v>63.125  Technology Transfer Engineer</v>
          </cell>
        </row>
        <row r="998">
          <cell r="AG998" t="str">
            <v>63.126  Technology Transfer Engineer Entry</v>
          </cell>
        </row>
        <row r="999">
          <cell r="AG999" t="str">
            <v>64.225  Civil Engineer</v>
          </cell>
        </row>
        <row r="1000">
          <cell r="AG1000" t="str">
            <v>64.227  Surveyor</v>
          </cell>
        </row>
        <row r="1001">
          <cell r="AG1001" t="str">
            <v>64.228  Draftsman/CAD Operator</v>
          </cell>
        </row>
        <row r="1002">
          <cell r="AG1002" t="str">
            <v>65.000  Head of Trust &amp; Private Banking</v>
          </cell>
        </row>
        <row r="1003">
          <cell r="AG1003" t="str">
            <v>65.001  Head of Trust</v>
          </cell>
        </row>
        <row r="1004">
          <cell r="AG1004" t="str">
            <v>65.010  Head of Personal Trust &amp; Estate</v>
          </cell>
        </row>
        <row r="1005">
          <cell r="AG1005" t="str">
            <v>65.011  Group Manager - Personal Trust &amp; Estate</v>
          </cell>
        </row>
        <row r="1006">
          <cell r="AG1006" t="str">
            <v>65.012  Team Leader - Personal Trust &amp; Estate</v>
          </cell>
        </row>
        <row r="1007">
          <cell r="AG1007" t="str">
            <v>65.016  Personal Trust &amp; Estate Officer</v>
          </cell>
        </row>
        <row r="1008">
          <cell r="AG1008" t="str">
            <v>65.020  Head of Trust Business Development</v>
          </cell>
        </row>
        <row r="1009">
          <cell r="AG1009" t="str">
            <v>65.021  Group Manager - Trust Business Development</v>
          </cell>
        </row>
        <row r="1010">
          <cell r="AG1010" t="str">
            <v>65.022  Team Leader - Trust Business Development</v>
          </cell>
        </row>
        <row r="1011">
          <cell r="AG1011" t="str">
            <v>65.026  Trust Business Development Representative</v>
          </cell>
        </row>
        <row r="1012">
          <cell r="AG1012" t="str">
            <v>65.030  Head of Employee Benefits Trust</v>
          </cell>
        </row>
        <row r="1013">
          <cell r="AG1013" t="str">
            <v>65.031  Group Manager - Employee Benefits Trust</v>
          </cell>
        </row>
        <row r="1014">
          <cell r="AG1014" t="str">
            <v>65.032  Team Leader - Employee Benefits Trust</v>
          </cell>
        </row>
        <row r="1015">
          <cell r="AG1015" t="str">
            <v>65.036  Employee Benefits Trust Officer</v>
          </cell>
        </row>
        <row r="1016">
          <cell r="AG1016" t="str">
            <v>65.100  Head of Trust Operations</v>
          </cell>
        </row>
        <row r="1017">
          <cell r="AG1017" t="str">
            <v>65.101  Trust Operations Manager</v>
          </cell>
        </row>
        <row r="1018">
          <cell r="AG1018" t="str">
            <v>65.106  Trust Operations Officer</v>
          </cell>
        </row>
        <row r="1019">
          <cell r="AG1019" t="str">
            <v>65.108  Trust Operations Clerk</v>
          </cell>
        </row>
        <row r="1020">
          <cell r="AG1020" t="str">
            <v>65.111  Trust Tax Manager</v>
          </cell>
        </row>
        <row r="1021">
          <cell r="AG1021" t="str">
            <v>65.116  Trust Tax Officer</v>
          </cell>
        </row>
        <row r="1022">
          <cell r="AG1022" t="str">
            <v>65.200  Head of Trust Investment</v>
          </cell>
        </row>
        <row r="1023">
          <cell r="AG1023" t="str">
            <v>65.201  Sr. Portfolio Manager</v>
          </cell>
        </row>
        <row r="1024">
          <cell r="AG1024" t="str">
            <v>65.202  Portfolio Manager</v>
          </cell>
        </row>
        <row r="1025">
          <cell r="AG1025" t="str">
            <v>65.211  Sr. Specialty Assets Portfolio Manager</v>
          </cell>
        </row>
        <row r="1026">
          <cell r="AG1026" t="str">
            <v>65.301  Investment Sales Manager</v>
          </cell>
        </row>
        <row r="1027">
          <cell r="AG1027" t="str">
            <v>65.306  Investment Sales Officer</v>
          </cell>
        </row>
        <row r="1028">
          <cell r="AG1028" t="str">
            <v>65.308  Investment Sales Trainee</v>
          </cell>
        </row>
        <row r="1029">
          <cell r="AG1029" t="str">
            <v>65.314  Financial Planner</v>
          </cell>
        </row>
        <row r="1030">
          <cell r="AG1030" t="str">
            <v>65.316  Financial Services Sales Representative</v>
          </cell>
        </row>
        <row r="1031">
          <cell r="AG1031" t="str">
            <v>65.410  Head of Fund Management -Equity</v>
          </cell>
        </row>
        <row r="1032">
          <cell r="AG1032" t="str">
            <v>65.411  Senior Fund Manager - Equity</v>
          </cell>
        </row>
        <row r="1033">
          <cell r="AG1033" t="str">
            <v>65.412  Fund Manager - Equity</v>
          </cell>
        </row>
        <row r="1034">
          <cell r="AG1034" t="str">
            <v>65.413  Junior Fund Manger - Equity</v>
          </cell>
        </row>
        <row r="1035">
          <cell r="AG1035" t="str">
            <v>65.414  Senior Assistant - Equity</v>
          </cell>
        </row>
        <row r="1036">
          <cell r="AG1036" t="str">
            <v>65.415  Assistant - Equity</v>
          </cell>
        </row>
        <row r="1037">
          <cell r="AG1037" t="str">
            <v>65.420  Head of Fund Management  - Fixed Income</v>
          </cell>
        </row>
        <row r="1038">
          <cell r="AG1038" t="str">
            <v>65.421  Senior Fund Manager - Fixed Income</v>
          </cell>
        </row>
        <row r="1039">
          <cell r="AG1039" t="str">
            <v>65.422  Fund Manager - Fixed Income</v>
          </cell>
        </row>
        <row r="1040">
          <cell r="AG1040" t="str">
            <v>65.423  Junior Fund Manager - Fixed Income</v>
          </cell>
        </row>
        <row r="1041">
          <cell r="AG1041" t="str">
            <v>65.424  Senior Assistant - Fixed Income</v>
          </cell>
        </row>
        <row r="1042">
          <cell r="AG1042" t="str">
            <v>65.425  Assistant - Fixed Income</v>
          </cell>
        </row>
        <row r="1043">
          <cell r="AG1043" t="str">
            <v>65.430  Head of Alternate Investments - Derivative / Hedge Funds</v>
          </cell>
        </row>
        <row r="1044">
          <cell r="AG1044" t="str">
            <v>65.431  Senior Fund Manager - Alternate Investment (Derivative / Hedge Funds)</v>
          </cell>
        </row>
        <row r="1045">
          <cell r="AG1045" t="str">
            <v>65.432  Fund Manager - Alternate Investment (Derivative / Hedge Funds)</v>
          </cell>
        </row>
        <row r="1046">
          <cell r="AG1046" t="str">
            <v>65.433  Junior Fund Manager - Alternate Investment (Derivative / Hedge Funds)</v>
          </cell>
        </row>
        <row r="1047">
          <cell r="AG1047" t="str">
            <v>65.434  Senior Assistant - Alternate Investment (Derivative / Hedge Funds)</v>
          </cell>
        </row>
        <row r="1048">
          <cell r="AG1048" t="str">
            <v>65.435  Assistant - Alternate Investment (Derivative / Hedge Funds)</v>
          </cell>
        </row>
        <row r="1049">
          <cell r="AG1049" t="str">
            <v>65.440  Head of Alternate Investments - Real Estate</v>
          </cell>
        </row>
        <row r="1050">
          <cell r="AG1050" t="str">
            <v>65.441  Senior Fund Manager - Alternate Investments - Real Estate</v>
          </cell>
        </row>
        <row r="1051">
          <cell r="AG1051" t="str">
            <v>65.442  Fund Manager - Alternate Investments - Real Estate</v>
          </cell>
        </row>
        <row r="1052">
          <cell r="AG1052" t="str">
            <v>65.443  Junior Fund Manager - Alternate Investments - Real Estate</v>
          </cell>
        </row>
        <row r="1053">
          <cell r="AG1053" t="str">
            <v>65.444  Senior Assistant - Alternate Investments - Real Estate</v>
          </cell>
        </row>
        <row r="1054">
          <cell r="AG1054" t="str">
            <v>65.445  Assistant - Alternate Investments - Real Estate</v>
          </cell>
        </row>
        <row r="1055">
          <cell r="AG1055" t="str">
            <v>65.450  Head of Investment Strategy</v>
          </cell>
        </row>
        <row r="1056">
          <cell r="AG1056" t="str">
            <v>65.452  Investment Strategy Manager</v>
          </cell>
        </row>
        <row r="1057">
          <cell r="AG1057" t="str">
            <v>65.454  Investment Strategy Senior Analyst</v>
          </cell>
        </row>
        <row r="1058">
          <cell r="AG1058" t="str">
            <v>65.455  Investment Strategy Analyst</v>
          </cell>
        </row>
        <row r="1059">
          <cell r="AG1059" t="str">
            <v>65.460  Head of External Investments</v>
          </cell>
        </row>
        <row r="1060">
          <cell r="AG1060" t="str">
            <v>65.462  External Investment Manager</v>
          </cell>
        </row>
        <row r="1061">
          <cell r="AG1061" t="str">
            <v>65.464  External Investment Senior Analyst</v>
          </cell>
        </row>
        <row r="1062">
          <cell r="AG1062" t="str">
            <v>65.465  External Investment Analyst</v>
          </cell>
        </row>
        <row r="1063">
          <cell r="AG1063" t="str">
            <v>65.470  Head of Investment Systems</v>
          </cell>
        </row>
        <row r="1064">
          <cell r="AG1064" t="str">
            <v>65.472  Investment Systems Manager</v>
          </cell>
        </row>
        <row r="1065">
          <cell r="AG1065" t="str">
            <v>65.474  Investment Systems Senior Analyst</v>
          </cell>
        </row>
        <row r="1066">
          <cell r="AG1066" t="str">
            <v>65.475  Investment Systems Analyst</v>
          </cell>
        </row>
        <row r="1067">
          <cell r="AG1067" t="str">
            <v>65.480  Head of Trading - Equities</v>
          </cell>
        </row>
        <row r="1068">
          <cell r="AG1068" t="str">
            <v>65.483  Senior Trader - Equities</v>
          </cell>
        </row>
        <row r="1069">
          <cell r="AG1069" t="str">
            <v>65.484  Trader - Equities</v>
          </cell>
        </row>
        <row r="1070">
          <cell r="AG1070" t="str">
            <v>65.485  Junior Trader - Equities</v>
          </cell>
        </row>
        <row r="1071">
          <cell r="AG1071" t="str">
            <v>65.486  Senior Trading Assistant - Equities</v>
          </cell>
        </row>
        <row r="1072">
          <cell r="AG1072" t="str">
            <v>65.487  Trading Assistant - Equities</v>
          </cell>
        </row>
        <row r="1073">
          <cell r="AG1073" t="str">
            <v>65.490  Head of Trading - Fixed Income</v>
          </cell>
        </row>
        <row r="1074">
          <cell r="AG1074" t="str">
            <v>65.493  Senior Trader - Fixed Income</v>
          </cell>
        </row>
        <row r="1075">
          <cell r="AG1075" t="str">
            <v>65.494  Trader - Fixed Income</v>
          </cell>
        </row>
        <row r="1076">
          <cell r="AG1076" t="str">
            <v>65.495  Junior Trader - Fixed Income</v>
          </cell>
        </row>
        <row r="1077">
          <cell r="AG1077" t="str">
            <v>65.496  Senior Trading Assistant - Fixed Income</v>
          </cell>
        </row>
        <row r="1078">
          <cell r="AG1078" t="str">
            <v>65.497  Trading Assistant - Fixed Income</v>
          </cell>
        </row>
        <row r="1079">
          <cell r="AG1079" t="str">
            <v>65.500  Head of Trading - Derivatives</v>
          </cell>
        </row>
        <row r="1080">
          <cell r="AG1080" t="str">
            <v>65.503  Senior Trader - Derivatives</v>
          </cell>
        </row>
        <row r="1081">
          <cell r="AG1081" t="str">
            <v>65.504  Trader - Derivatives</v>
          </cell>
        </row>
        <row r="1082">
          <cell r="AG1082" t="str">
            <v>65.505  Junior Trader - Derivatives</v>
          </cell>
        </row>
        <row r="1083">
          <cell r="AG1083" t="str">
            <v>65.506  Senior Trading Assistant - Derivaties</v>
          </cell>
        </row>
        <row r="1084">
          <cell r="AG1084" t="str">
            <v>65.507  Trading Assistant - Derivatives</v>
          </cell>
        </row>
        <row r="1085">
          <cell r="AG1085" t="str">
            <v>65.510  Head of Investment Performance</v>
          </cell>
        </row>
        <row r="1086">
          <cell r="AG1086" t="str">
            <v>65.514  Investment Performance Senior Analyst</v>
          </cell>
        </row>
        <row r="1087">
          <cell r="AG1087" t="str">
            <v>65.515  Investment Performance Analyst</v>
          </cell>
        </row>
        <row r="1088">
          <cell r="AG1088" t="str">
            <v>65.522  Fund Accounting Manager</v>
          </cell>
        </row>
        <row r="1089">
          <cell r="AG1089" t="str">
            <v>65.523  Fund Accounting Section Manager</v>
          </cell>
        </row>
        <row r="1090">
          <cell r="AG1090" t="str">
            <v>65.525  Fund Accounting Senior Officer</v>
          </cell>
        </row>
        <row r="1091">
          <cell r="AG1091" t="str">
            <v>65.526  Fund Accounting Officer</v>
          </cell>
        </row>
        <row r="1092">
          <cell r="AG1092" t="str">
            <v>65.527  Fund Accounting Junior Officer</v>
          </cell>
        </row>
        <row r="1093">
          <cell r="AG1093" t="str">
            <v>65.530  Head of Investment Sales - General</v>
          </cell>
        </row>
        <row r="1094">
          <cell r="AG1094" t="str">
            <v>65.532  Investment Sales Manager - General</v>
          </cell>
        </row>
        <row r="1095">
          <cell r="AG1095" t="str">
            <v>65.534  Senior Investment Sales Representative - General</v>
          </cell>
        </row>
        <row r="1096">
          <cell r="AG1096" t="str">
            <v>65.535  Investment Sales Representative - General</v>
          </cell>
        </row>
        <row r="1097">
          <cell r="AG1097" t="str">
            <v>65.536  Junior Investment Sales Representative - General</v>
          </cell>
        </row>
        <row r="1098">
          <cell r="AG1098" t="str">
            <v>65.537  Senior Investment Sales Assistant - General</v>
          </cell>
        </row>
        <row r="1099">
          <cell r="AG1099" t="str">
            <v>65.538  Investment Sales Assistant - General</v>
          </cell>
        </row>
        <row r="1100">
          <cell r="AG1100" t="str">
            <v>65.540  Head of Investment Sales - Retail</v>
          </cell>
        </row>
        <row r="1101">
          <cell r="AG1101" t="str">
            <v>65.542  Investment Sales Manager - Retail</v>
          </cell>
        </row>
        <row r="1102">
          <cell r="AG1102" t="str">
            <v>65.544  Senior Investment Sales Representative - Retail</v>
          </cell>
        </row>
        <row r="1103">
          <cell r="AG1103" t="str">
            <v xml:space="preserve">65.545  Investment Sales Representative - Retail </v>
          </cell>
        </row>
        <row r="1104">
          <cell r="AG1104" t="str">
            <v>65.546  Junior Investment Sales Representative - Retail</v>
          </cell>
        </row>
        <row r="1105">
          <cell r="AG1105" t="str">
            <v>65.547  Senior Investment Sales Assistant - Retail</v>
          </cell>
        </row>
        <row r="1106">
          <cell r="AG1106" t="str">
            <v>65.548  Investment Sales Assistant - Retail</v>
          </cell>
        </row>
        <row r="1107">
          <cell r="AG1107" t="str">
            <v>65.550  Head of Investment Sales - Institutional</v>
          </cell>
        </row>
        <row r="1108">
          <cell r="AG1108" t="str">
            <v>65.552  Investment Sales Manager - Institutional</v>
          </cell>
        </row>
        <row r="1109">
          <cell r="AG1109" t="str">
            <v>65.554  Senior Investment Sales Representative - Institutional</v>
          </cell>
        </row>
        <row r="1110">
          <cell r="AG1110" t="str">
            <v>65.555  Investment Sales Representative - Institutional</v>
          </cell>
        </row>
        <row r="1111">
          <cell r="AG1111" t="str">
            <v>65.556  Junior Investment Sales Representative - Institutional</v>
          </cell>
        </row>
        <row r="1112">
          <cell r="AG1112" t="str">
            <v>65.557  Senior Investment Sales Assistant - Institutional</v>
          </cell>
        </row>
        <row r="1113">
          <cell r="AG1113" t="str">
            <v>65.558  Investment Sales Assistant - Institutional</v>
          </cell>
        </row>
        <row r="1114">
          <cell r="AG1114" t="str">
            <v>65.560  Head of Investment Product Development</v>
          </cell>
        </row>
        <row r="1115">
          <cell r="AG1115" t="str">
            <v>65.562  Investment Product Development Manager</v>
          </cell>
        </row>
        <row r="1116">
          <cell r="AG1116" t="str">
            <v>65.563  Investment Product Development Senior Analyst</v>
          </cell>
        </row>
        <row r="1117">
          <cell r="AG1117" t="str">
            <v>65.565  Investment Product Development Analyst</v>
          </cell>
        </row>
        <row r="1118">
          <cell r="AG1118" t="str">
            <v>65.580  Head of Operations</v>
          </cell>
        </row>
        <row r="1119">
          <cell r="AG1119" t="str">
            <v xml:space="preserve">65.581  Senior Operations Manager </v>
          </cell>
        </row>
        <row r="1120">
          <cell r="AG1120" t="str">
            <v>65.582  Operations Manager</v>
          </cell>
        </row>
        <row r="1121">
          <cell r="AG1121" t="str">
            <v>65.583  Supervisor</v>
          </cell>
        </row>
        <row r="1122">
          <cell r="AG1122" t="str">
            <v>65.584  Senior Officer</v>
          </cell>
        </row>
        <row r="1123">
          <cell r="AG1123" t="str">
            <v>65.585  Officer</v>
          </cell>
        </row>
        <row r="1124">
          <cell r="AG1124" t="str">
            <v>65.590  Head of Relationship Management</v>
          </cell>
        </row>
        <row r="1125">
          <cell r="AG1125" t="str">
            <v>65.591  Senior Relationship Manager</v>
          </cell>
        </row>
        <row r="1126">
          <cell r="AG1126" t="str">
            <v>65.592  Relationship Manager</v>
          </cell>
        </row>
        <row r="1127">
          <cell r="AG1127" t="str">
            <v>65.595  Relationship Executive</v>
          </cell>
        </row>
        <row r="1128">
          <cell r="AG1128" t="str">
            <v>65.600  Head of Client Service</v>
          </cell>
        </row>
        <row r="1129">
          <cell r="AG1129" t="str">
            <v>65.602  Client Service Manager</v>
          </cell>
        </row>
        <row r="1130">
          <cell r="AG1130" t="str">
            <v>65.605  Senior Client Service Officer</v>
          </cell>
        </row>
        <row r="1131">
          <cell r="AG1131" t="str">
            <v>65.606  Client Service Officer</v>
          </cell>
        </row>
        <row r="1132">
          <cell r="AG1132" t="str">
            <v>65.608  Client Service Assistant</v>
          </cell>
        </row>
        <row r="1133">
          <cell r="AG1133" t="str">
            <v>67.110  Top Project Management Executive (Property)</v>
          </cell>
        </row>
        <row r="1134">
          <cell r="AG1134" t="str">
            <v>67.111  Project Manager (Property)</v>
          </cell>
        </row>
        <row r="1135">
          <cell r="AG1135" t="str">
            <v>67.114  Project Executive</v>
          </cell>
        </row>
        <row r="1136">
          <cell r="AG1136" t="str">
            <v>67.116  Project Officer</v>
          </cell>
        </row>
        <row r="1137">
          <cell r="AG1137" t="str">
            <v>67.125  Clerk of Works (Contract)</v>
          </cell>
        </row>
        <row r="1138">
          <cell r="AG1138" t="str">
            <v>67.210  Head of Property Management</v>
          </cell>
        </row>
        <row r="1139">
          <cell r="AG1139" t="str">
            <v>67.211  Property Management Manager</v>
          </cell>
        </row>
        <row r="1140">
          <cell r="AG1140" t="str">
            <v>67.212  Senior Property Management Manager</v>
          </cell>
        </row>
        <row r="1141">
          <cell r="AG1141" t="str">
            <v>67.214  Property Management Executive</v>
          </cell>
        </row>
        <row r="1142">
          <cell r="AG1142" t="str">
            <v>67.216  Property Management Officer</v>
          </cell>
        </row>
        <row r="1143">
          <cell r="AG1143" t="str">
            <v>67.217  Maintenance Supervisor</v>
          </cell>
        </row>
        <row r="1144">
          <cell r="AG1144" t="str">
            <v>67.218  Property Management Assistant</v>
          </cell>
        </row>
        <row r="1145">
          <cell r="AG1145" t="str">
            <v>67.219  Maintenance Technician</v>
          </cell>
        </row>
        <row r="1146">
          <cell r="AG1146" t="str">
            <v>67.227  Car Park Supervisor</v>
          </cell>
        </row>
        <row r="1147">
          <cell r="AG1147" t="str">
            <v>67.229  Car Park Cashier</v>
          </cell>
        </row>
        <row r="1148">
          <cell r="AG1148" t="str">
            <v>69.100  Head of Network Planning</v>
          </cell>
        </row>
        <row r="1149">
          <cell r="AG1149" t="str">
            <v>69.101  Network Planning Manager</v>
          </cell>
        </row>
        <row r="1150">
          <cell r="AG1150" t="str">
            <v>69.103  Sr Network Planning Engineer</v>
          </cell>
        </row>
        <row r="1151">
          <cell r="AG1151" t="str">
            <v>69.104  Network Planning Engineer</v>
          </cell>
        </row>
        <row r="1152">
          <cell r="AG1152" t="str">
            <v>69.106  Network Planning Analyst</v>
          </cell>
        </row>
        <row r="1153">
          <cell r="AG1153" t="str">
            <v>69.110  Head of Wireless Engineering</v>
          </cell>
        </row>
        <row r="1154">
          <cell r="AG1154" t="str">
            <v>69.111  Wireless Engineering Manager</v>
          </cell>
        </row>
        <row r="1155">
          <cell r="AG1155" t="str">
            <v>69.113  Sr Wireless Engineer</v>
          </cell>
        </row>
        <row r="1156">
          <cell r="AG1156" t="str">
            <v>69.114  Wireless Engineer</v>
          </cell>
        </row>
        <row r="1157">
          <cell r="AG1157" t="str">
            <v>69.120  Head of Outside Plant (OSP) Engineering</v>
          </cell>
        </row>
        <row r="1158">
          <cell r="AG1158" t="str">
            <v>69.121  Outside Plant (OSP) Engineering Manager</v>
          </cell>
        </row>
        <row r="1159">
          <cell r="AG1159" t="str">
            <v>69.123  Sr Outside Plant (OSP) Engineer</v>
          </cell>
        </row>
        <row r="1160">
          <cell r="AG1160" t="str">
            <v>69.124  Outside Plant (OSP) Engineer</v>
          </cell>
        </row>
        <row r="1161">
          <cell r="AG1161" t="str">
            <v>69.130  Head of Data Engineering</v>
          </cell>
        </row>
        <row r="1162">
          <cell r="AG1162" t="str">
            <v>69.131  Data Engineering Manager</v>
          </cell>
        </row>
        <row r="1163">
          <cell r="AG1163" t="str">
            <v>69.133  Sr Data Engineer</v>
          </cell>
        </row>
        <row r="1164">
          <cell r="AG1164" t="str">
            <v>69.134  Data Engineer</v>
          </cell>
        </row>
        <row r="1165">
          <cell r="AG1165" t="str">
            <v>69.140  Head of Product Development</v>
          </cell>
        </row>
        <row r="1166">
          <cell r="AG1166" t="str">
            <v>69.141  Product Development Manager</v>
          </cell>
        </row>
        <row r="1167">
          <cell r="AG1167" t="str">
            <v>69.143  Sr Product Development Engineer</v>
          </cell>
        </row>
        <row r="1168">
          <cell r="AG1168" t="str">
            <v>69.144  Product Development Engineer</v>
          </cell>
        </row>
        <row r="1169">
          <cell r="AG1169" t="str">
            <v>69.151  Transmission Manager</v>
          </cell>
        </row>
        <row r="1170">
          <cell r="AG1170" t="str">
            <v>69.154  Transmission Supervisor</v>
          </cell>
        </row>
        <row r="1171">
          <cell r="AG1171" t="str">
            <v>69.155  Transmission Engineer</v>
          </cell>
        </row>
        <row r="1172">
          <cell r="AG1172" t="str">
            <v>69.157  Transmission Technician</v>
          </cell>
        </row>
        <row r="1173">
          <cell r="AG1173" t="str">
            <v>69.161  Switching Manager</v>
          </cell>
        </row>
        <row r="1174">
          <cell r="AG1174" t="str">
            <v>69.164  Switching Supervisor</v>
          </cell>
        </row>
        <row r="1175">
          <cell r="AG1175" t="str">
            <v>69.165  Switching Engineer</v>
          </cell>
        </row>
        <row r="1176">
          <cell r="AG1176" t="str">
            <v>69.167  Switching Technician</v>
          </cell>
        </row>
        <row r="1177">
          <cell r="AG1177" t="str">
            <v>70.110  Top Project Management Executive</v>
          </cell>
        </row>
        <row r="1178">
          <cell r="AG1178" t="str">
            <v>70.111  Project Manager</v>
          </cell>
        </row>
        <row r="1179">
          <cell r="AG1179" t="str">
            <v>70.112  Assistant Project Manager</v>
          </cell>
        </row>
        <row r="1180">
          <cell r="AG1180" t="str">
            <v>70.113  Sr Project Engineer</v>
          </cell>
        </row>
        <row r="1181">
          <cell r="AG1181" t="str">
            <v>70.114  Project Engineer</v>
          </cell>
        </row>
        <row r="1182">
          <cell r="AG1182" t="str">
            <v>70.115  Project Engineer (Entry)</v>
          </cell>
        </row>
        <row r="1183">
          <cell r="AG1183" t="str">
            <v>70.116  Project Coordinator</v>
          </cell>
        </row>
        <row r="1184">
          <cell r="AG1184" t="str">
            <v>70.201  General Consultant V</v>
          </cell>
        </row>
        <row r="1185">
          <cell r="AG1185" t="str">
            <v>70.202  General Consultant IV</v>
          </cell>
        </row>
        <row r="1186">
          <cell r="AG1186" t="str">
            <v>70.203  General Consultant III</v>
          </cell>
        </row>
        <row r="1187">
          <cell r="AG1187" t="str">
            <v>70.204  General Consultant II</v>
          </cell>
        </row>
        <row r="1188">
          <cell r="AG1188" t="str">
            <v>70.205  General Consultant I</v>
          </cell>
        </row>
        <row r="1189">
          <cell r="AG1189" t="str">
            <v>70.211  Business Process Consultant V</v>
          </cell>
        </row>
        <row r="1190">
          <cell r="AG1190" t="str">
            <v>70.212  Business Process Consultant IV</v>
          </cell>
        </row>
        <row r="1191">
          <cell r="AG1191" t="str">
            <v>70.213  Business Process Consultant III</v>
          </cell>
        </row>
        <row r="1192">
          <cell r="AG1192" t="str">
            <v>70.214  Business Process Consultant II</v>
          </cell>
        </row>
        <row r="1193">
          <cell r="AG1193" t="str">
            <v>70.215  Business Process Consultant I</v>
          </cell>
        </row>
        <row r="1194">
          <cell r="AG1194" t="str">
            <v>70.221  IT Consultant V</v>
          </cell>
        </row>
        <row r="1195">
          <cell r="AG1195" t="str">
            <v>70.222  IT Consultant IV</v>
          </cell>
        </row>
        <row r="1196">
          <cell r="AG1196" t="str">
            <v>70.223  IT Consultant III</v>
          </cell>
        </row>
        <row r="1197">
          <cell r="AG1197" t="str">
            <v>70.224  IT Consultant II</v>
          </cell>
        </row>
        <row r="1198">
          <cell r="AG1198" t="str">
            <v>70.225  IT Consultant I</v>
          </cell>
        </row>
        <row r="1199">
          <cell r="AG1199" t="str">
            <v>72.010  Head of Nurse</v>
          </cell>
        </row>
        <row r="1200">
          <cell r="AG1200" t="str">
            <v>72.011  Nursing Director</v>
          </cell>
        </row>
        <row r="1201">
          <cell r="AG1201" t="str">
            <v>72.012  Ward Manager</v>
          </cell>
        </row>
        <row r="1202">
          <cell r="AG1202" t="str">
            <v>72.013  Nursing Manager</v>
          </cell>
        </row>
        <row r="1203">
          <cell r="AG1203" t="str">
            <v>72.014  Sr. Registered Nurse</v>
          </cell>
        </row>
        <row r="1204">
          <cell r="AG1204" t="str">
            <v>72.015  Registered Nurse</v>
          </cell>
        </row>
        <row r="1205">
          <cell r="AG1205" t="str">
            <v>72.016  Practical Nurse</v>
          </cell>
        </row>
        <row r="1206">
          <cell r="AG1206" t="str">
            <v>72.017  Nurse Aid</v>
          </cell>
        </row>
        <row r="1207">
          <cell r="AG1207" t="str">
            <v>72.028  Ambulance Driver</v>
          </cell>
        </row>
        <row r="1208">
          <cell r="AG1208" t="str">
            <v>72.029  Cart/ wheel (Patient) Delivery</v>
          </cell>
        </row>
        <row r="1209">
          <cell r="AG1209" t="str">
            <v>72.110  Head of Radiation Therapy</v>
          </cell>
        </row>
        <row r="1210">
          <cell r="AG1210" t="str">
            <v>72.111  Radiation Therapy Manager</v>
          </cell>
        </row>
        <row r="1211">
          <cell r="AG1211" t="str">
            <v>72.114  Radiation Technician</v>
          </cell>
        </row>
        <row r="1212">
          <cell r="AG1212" t="str">
            <v>72.210  Head of Physical Therapy</v>
          </cell>
        </row>
        <row r="1213">
          <cell r="AG1213" t="str">
            <v>72.211  Physical Therapy Manager</v>
          </cell>
        </row>
        <row r="1214">
          <cell r="AG1214" t="str">
            <v>72.213  Physical Therapy</v>
          </cell>
        </row>
        <row r="1215">
          <cell r="AG1215" t="str">
            <v>72.214  Physician Assistant</v>
          </cell>
        </row>
        <row r="1216">
          <cell r="AG1216" t="str">
            <v>72.410  Head of Laboratory Services</v>
          </cell>
        </row>
        <row r="1217">
          <cell r="AG1217" t="str">
            <v>72.411  Laboratory Services Manager</v>
          </cell>
        </row>
        <row r="1218">
          <cell r="AG1218" t="str">
            <v>72.414  Laboratory Technician</v>
          </cell>
        </row>
        <row r="1219">
          <cell r="AG1219" t="str">
            <v>72.511  Health Information Services Manager</v>
          </cell>
        </row>
        <row r="1220">
          <cell r="AG1220" t="str">
            <v>72.610  Head of Pharmacy</v>
          </cell>
        </row>
        <row r="1221">
          <cell r="AG1221" t="str">
            <v>72.611  Pharmacy Manager</v>
          </cell>
        </row>
        <row r="1222">
          <cell r="AG1222" t="str">
            <v>72.612  Pharmacist</v>
          </cell>
        </row>
        <row r="1223">
          <cell r="AG1223" t="str">
            <v>72.710  Head of Quality &amp; Environment Control</v>
          </cell>
        </row>
        <row r="1224">
          <cell r="AG1224" t="str">
            <v>72.711  Quality Manager / Quality Management Manager</v>
          </cell>
        </row>
        <row r="1225">
          <cell r="AG1225" t="str">
            <v>72.713  Quality Supervisor</v>
          </cell>
        </row>
        <row r="1226">
          <cell r="AG1226" t="str">
            <v>72.714  Utilization Reviewer Supervisor</v>
          </cell>
        </row>
        <row r="1227">
          <cell r="AG1227" t="str">
            <v>72.731  Material Manager</v>
          </cell>
        </row>
        <row r="1228">
          <cell r="AG1228" t="str">
            <v>72.733  Medical Technologist</v>
          </cell>
        </row>
        <row r="1229">
          <cell r="AG1229" t="str">
            <v>72.814  Billing / Invoicing Officer</v>
          </cell>
        </row>
        <row r="1230">
          <cell r="AG1230" t="str">
            <v>72.816  Cashier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Freight"/>
      <sheetName val="Insurance"/>
      <sheetName val="S-Comm"/>
      <sheetName val="Analysis"/>
      <sheetName val="Handling"/>
      <sheetName val="Demurrage"/>
      <sheetName val="Despatch"/>
      <sheetName val="BMR Adjustment"/>
      <sheetName val="Royalty"/>
      <sheetName val="All Customer"/>
      <sheetName val="Monthly USD"/>
      <sheetName val="Monthly RUPIAH"/>
      <sheetName val="SAMTAN"/>
      <sheetName val="OTHERS"/>
      <sheetName val="Price Conditions"/>
      <sheetName val="Summary"/>
      <sheetName val="voucher"/>
      <sheetName val="Payment Voucher (2)"/>
      <sheetName val="reverse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35">
          <cell r="B1035" t="str">
            <v>S2P</v>
          </cell>
        </row>
        <row r="1036">
          <cell r="B1036" t="str">
            <v>PEC</v>
          </cell>
        </row>
        <row r="1037">
          <cell r="B1037" t="str">
            <v>GLENCORE</v>
          </cell>
        </row>
        <row r="1038">
          <cell r="B1038" t="str">
            <v>NNT</v>
          </cell>
        </row>
        <row r="1039">
          <cell r="B1039" t="str">
            <v>TPC</v>
          </cell>
        </row>
        <row r="1040">
          <cell r="B1040" t="str">
            <v>GENESIS</v>
          </cell>
        </row>
        <row r="1041">
          <cell r="B1041" t="str">
            <v>PANAY</v>
          </cell>
        </row>
        <row r="1042">
          <cell r="B1042" t="str">
            <v>BHATIA</v>
          </cell>
        </row>
        <row r="1043">
          <cell r="B1043" t="str">
            <v>EPDC</v>
          </cell>
        </row>
        <row r="1044">
          <cell r="B1044" t="str">
            <v>CARBOEX</v>
          </cell>
        </row>
        <row r="1045">
          <cell r="B1045" t="str">
            <v>S&amp;S</v>
          </cell>
        </row>
        <row r="1046">
          <cell r="B1046" t="str">
            <v>KMH</v>
          </cell>
        </row>
        <row r="1047">
          <cell r="B1047" t="str">
            <v>RIO</v>
          </cell>
        </row>
        <row r="1048">
          <cell r="B1048" t="str">
            <v>SUR</v>
          </cell>
        </row>
        <row r="1049">
          <cell r="B1049" t="str">
            <v>REMBANG</v>
          </cell>
        </row>
        <row r="1050">
          <cell r="B1050" t="str">
            <v>SLOV</v>
          </cell>
        </row>
        <row r="1051">
          <cell r="B1051" t="str">
            <v>DONGGUAN</v>
          </cell>
        </row>
        <row r="1052">
          <cell r="B1052" t="str">
            <v>TONASA</v>
          </cell>
        </row>
        <row r="1053">
          <cell r="B1053" t="str">
            <v>UMS</v>
          </cell>
        </row>
        <row r="1054">
          <cell r="B1054" t="str">
            <v>JP</v>
          </cell>
        </row>
        <row r="1055">
          <cell r="B1055" t="str">
            <v>SANGHI</v>
          </cell>
        </row>
        <row r="1056">
          <cell r="B1056" t="str">
            <v>FENI</v>
          </cell>
        </row>
        <row r="1057">
          <cell r="B1057" t="str">
            <v>LABUAN</v>
          </cell>
        </row>
        <row r="1058">
          <cell r="B1058" t="str">
            <v>INDRAMAYU</v>
          </cell>
        </row>
        <row r="1059">
          <cell r="B1059" t="str">
            <v>UNIQUE</v>
          </cell>
        </row>
        <row r="1060">
          <cell r="B1060" t="str">
            <v>AES</v>
          </cell>
        </row>
        <row r="1061">
          <cell r="B1061" t="str">
            <v>DME</v>
          </cell>
        </row>
        <row r="1062">
          <cell r="B1062" t="str">
            <v>TEPCO</v>
          </cell>
        </row>
        <row r="1063">
          <cell r="B1063" t="str">
            <v>HUANENG</v>
          </cell>
        </row>
        <row r="1064">
          <cell r="B1064" t="str">
            <v>SCG</v>
          </cell>
        </row>
        <row r="1065">
          <cell r="B1065" t="str">
            <v>SUR BARU</v>
          </cell>
        </row>
        <row r="1066">
          <cell r="B1066" t="str">
            <v>KNOW</v>
          </cell>
        </row>
        <row r="1067">
          <cell r="B1067" t="str">
            <v>SCT</v>
          </cell>
        </row>
        <row r="1068">
          <cell r="B1068" t="str">
            <v>PLN</v>
          </cell>
        </row>
        <row r="1069">
          <cell r="B1069" t="str">
            <v>JINGHAI</v>
          </cell>
        </row>
        <row r="1070">
          <cell r="B1070" t="str">
            <v>TFS</v>
          </cell>
        </row>
        <row r="1071">
          <cell r="B1071" t="str">
            <v>DIASALT</v>
          </cell>
        </row>
        <row r="1072">
          <cell r="B1072" t="str">
            <v>PHOENIX</v>
          </cell>
        </row>
        <row r="1073">
          <cell r="B1073" t="str">
            <v>MCS</v>
          </cell>
        </row>
        <row r="1074">
          <cell r="B1074" t="str">
            <v>RWE</v>
          </cell>
        </row>
        <row r="1075">
          <cell r="B1075" t="str">
            <v>ILUKA</v>
          </cell>
        </row>
        <row r="1076">
          <cell r="B1076" t="str">
            <v>HEC</v>
          </cell>
        </row>
        <row r="1077">
          <cell r="B1077" t="str">
            <v>CEP</v>
          </cell>
        </row>
        <row r="1078">
          <cell r="B1078" t="str">
            <v>TATA</v>
          </cell>
        </row>
        <row r="1079">
          <cell r="B1079" t="str">
            <v>ADANI</v>
          </cell>
        </row>
        <row r="1080">
          <cell r="B1080" t="str">
            <v>IIC</v>
          </cell>
        </row>
        <row r="1081">
          <cell r="B1081" t="str">
            <v>CNBM</v>
          </cell>
        </row>
        <row r="1082">
          <cell r="B1082" t="str">
            <v>PAGBILAO</v>
          </cell>
        </row>
        <row r="1083">
          <cell r="B1083" t="str">
            <v>KKPC</v>
          </cell>
        </row>
        <row r="1084">
          <cell r="B1084" t="str">
            <v>CLP</v>
          </cell>
        </row>
        <row r="1085">
          <cell r="B1085" t="str">
            <v>HPI</v>
          </cell>
        </row>
        <row r="1086">
          <cell r="B1086" t="str">
            <v>HANWHA</v>
          </cell>
        </row>
        <row r="1087">
          <cell r="B1087" t="str">
            <v>TOHOKU</v>
          </cell>
        </row>
        <row r="1088">
          <cell r="B1088" t="str">
            <v>SG</v>
          </cell>
        </row>
        <row r="1089">
          <cell r="B1089" t="str">
            <v>HOLCIM</v>
          </cell>
        </row>
        <row r="1090">
          <cell r="B1090" t="str">
            <v>KRS</v>
          </cell>
        </row>
        <row r="1091">
          <cell r="B1091" t="str">
            <v>KRP</v>
          </cell>
        </row>
        <row r="1092">
          <cell r="B1092" t="str">
            <v>UBE</v>
          </cell>
        </row>
        <row r="1093">
          <cell r="B1093" t="str">
            <v>OKINAWA</v>
          </cell>
        </row>
        <row r="1094">
          <cell r="B1094" t="str">
            <v>SHENHUA</v>
          </cell>
        </row>
        <row r="1095">
          <cell r="B1095" t="str">
            <v>STEAG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 Only"/>
      <sheetName val="JAN +Last Year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 BEFORE ADJUST"/>
      <sheetName val="DEC AFTER ADJUST"/>
      <sheetName val="rule"/>
      <sheetName val="gabungan"/>
      <sheetName val="Royalty"/>
    </sheetNames>
    <sheetDataSet>
      <sheetData sheetId="0"/>
      <sheetData sheetId="1"/>
      <sheetData sheetId="2">
        <row r="77">
          <cell r="C77" t="str">
            <v>S2P</v>
          </cell>
        </row>
      </sheetData>
      <sheetData sheetId="3" refreshError="1">
        <row r="77">
          <cell r="C77" t="str">
            <v>S2P</v>
          </cell>
        </row>
        <row r="78">
          <cell r="C78" t="str">
            <v>PEC</v>
          </cell>
        </row>
        <row r="79">
          <cell r="C79" t="str">
            <v>GLENCORE</v>
          </cell>
        </row>
        <row r="80">
          <cell r="C80" t="str">
            <v>NNT</v>
          </cell>
        </row>
        <row r="81">
          <cell r="C81" t="str">
            <v>TPC</v>
          </cell>
        </row>
        <row r="82">
          <cell r="C82" t="str">
            <v>BHATIA</v>
          </cell>
        </row>
        <row r="83">
          <cell r="C83" t="str">
            <v>EPDC</v>
          </cell>
        </row>
        <row r="84">
          <cell r="C84" t="str">
            <v>S&amp;S</v>
          </cell>
        </row>
        <row r="85">
          <cell r="C85" t="str">
            <v>KMH</v>
          </cell>
        </row>
        <row r="86">
          <cell r="C86" t="str">
            <v>RIO</v>
          </cell>
        </row>
        <row r="87">
          <cell r="C87" t="str">
            <v>SUR</v>
          </cell>
        </row>
        <row r="88">
          <cell r="C88" t="str">
            <v>TONASA</v>
          </cell>
        </row>
        <row r="89">
          <cell r="C89" t="str">
            <v>UMS</v>
          </cell>
        </row>
        <row r="90">
          <cell r="C90" t="str">
            <v>JP</v>
          </cell>
        </row>
        <row r="91">
          <cell r="C91" t="str">
            <v>FENI</v>
          </cell>
        </row>
        <row r="92">
          <cell r="C92" t="str">
            <v>LABUAN</v>
          </cell>
        </row>
        <row r="93">
          <cell r="C93" t="str">
            <v>INDRAMAYU</v>
          </cell>
        </row>
        <row r="94">
          <cell r="C94" t="str">
            <v>SCG</v>
          </cell>
        </row>
        <row r="95">
          <cell r="C95" t="str">
            <v>JINGHAI</v>
          </cell>
        </row>
        <row r="96">
          <cell r="C96" t="str">
            <v>TFS</v>
          </cell>
        </row>
        <row r="97">
          <cell r="C97" t="str">
            <v>DIASALT</v>
          </cell>
        </row>
        <row r="98">
          <cell r="C98" t="str">
            <v>PHOENIX</v>
          </cell>
        </row>
        <row r="99">
          <cell r="C99" t="str">
            <v>PANAY</v>
          </cell>
        </row>
        <row r="100">
          <cell r="C100" t="str">
            <v>HEC</v>
          </cell>
        </row>
        <row r="101">
          <cell r="C101" t="str">
            <v>MCS</v>
          </cell>
        </row>
        <row r="102">
          <cell r="C102" t="str">
            <v>TATA</v>
          </cell>
        </row>
        <row r="103">
          <cell r="C103" t="str">
            <v>ADANI</v>
          </cell>
        </row>
        <row r="104">
          <cell r="C104" t="str">
            <v>IIC</v>
          </cell>
        </row>
        <row r="105">
          <cell r="C105" t="str">
            <v>CNBM</v>
          </cell>
        </row>
        <row r="106">
          <cell r="C106" t="str">
            <v>PAGBILAO</v>
          </cell>
        </row>
        <row r="107">
          <cell r="C107" t="str">
            <v>CEP</v>
          </cell>
        </row>
        <row r="108">
          <cell r="C108" t="str">
            <v>GENESIS</v>
          </cell>
        </row>
        <row r="109">
          <cell r="C109" t="str">
            <v>KKPC</v>
          </cell>
        </row>
        <row r="110">
          <cell r="C110" t="str">
            <v>CLP</v>
          </cell>
        </row>
        <row r="111">
          <cell r="C111" t="str">
            <v>HPI</v>
          </cell>
        </row>
        <row r="112">
          <cell r="C112" t="str">
            <v>HANWHA</v>
          </cell>
        </row>
        <row r="113">
          <cell r="C113" t="str">
            <v>TOHOKU</v>
          </cell>
        </row>
        <row r="114">
          <cell r="C114" t="str">
            <v>SG</v>
          </cell>
        </row>
        <row r="115">
          <cell r="C115" t="str">
            <v>HOLCIM</v>
          </cell>
        </row>
        <row r="116">
          <cell r="C116" t="str">
            <v>KRS</v>
          </cell>
        </row>
        <row r="117">
          <cell r="C117" t="str">
            <v>KRP</v>
          </cell>
        </row>
        <row r="118">
          <cell r="C118" t="str">
            <v>UBE</v>
          </cell>
        </row>
        <row r="119">
          <cell r="C119" t="str">
            <v>OKINAWA</v>
          </cell>
        </row>
        <row r="120">
          <cell r="C120" t="str">
            <v>SHEHUA</v>
          </cell>
        </row>
        <row r="121">
          <cell r="C121" t="str">
            <v>STEAG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ganization Information"/>
      <sheetName val="Remuneration Data"/>
      <sheetName val="Long Term Incentives"/>
      <sheetName val="working1"/>
      <sheetName val="working2"/>
      <sheetName val="Validation"/>
      <sheetName val="sector code"/>
      <sheetName val="PROTECTION "/>
      <sheetName val="AHCBALYR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E</v>
          </cell>
          <cell r="K2">
            <v>1</v>
          </cell>
        </row>
        <row r="3">
          <cell r="I3" t="str">
            <v>L</v>
          </cell>
          <cell r="K3">
            <v>2</v>
          </cell>
        </row>
        <row r="4">
          <cell r="K4">
            <v>3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yperion"/>
      <sheetName val="Q2 02 V Q2 01 (ytd)"/>
      <sheetName val="Q2 02 V Q2 01 (periodic)"/>
      <sheetName val="Q2 02 V Q1 02"/>
    </sheetNames>
    <sheetDataSet>
      <sheetData sheetId="0" refreshError="1">
        <row r="5">
          <cell r="B5" t="str">
            <v>JUN_FORECAST</v>
          </cell>
        </row>
        <row r="6">
          <cell r="B6" t="str">
            <v>LASTYR</v>
          </cell>
        </row>
        <row r="7">
          <cell r="B7" t="str">
            <v>ACTUAL</v>
          </cell>
        </row>
        <row r="11">
          <cell r="B11">
            <v>6</v>
          </cell>
        </row>
        <row r="12">
          <cell r="B12">
            <v>3</v>
          </cell>
        </row>
        <row r="13">
          <cell r="B13" t="str">
            <v>PROD</v>
          </cell>
        </row>
        <row r="14">
          <cell r="B14" t="str">
            <v>M.QTD</v>
          </cell>
        </row>
        <row r="15">
          <cell r="B15" t="str">
            <v>M.YTD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Q1 04 vs Q4 03"/>
      <sheetName val="CvP Detail"/>
      <sheetName val="Q1 04 vs Q1 03"/>
      <sheetName val="CvPYR Detail"/>
      <sheetName val="Current vs Prev Year (YTD)"/>
      <sheetName val="CvPYR YTD Detail"/>
      <sheetName val="2004 vs 2004 bud"/>
    </sheetNames>
    <sheetDataSet>
      <sheetData sheetId="0" refreshError="1">
        <row r="9">
          <cell r="B9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ta"/>
      <sheetName val="data"/>
      <sheetName val="gabungan"/>
      <sheetName val="rule"/>
      <sheetName val="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">
          <cell r="AK4">
            <v>1960000</v>
          </cell>
          <cell r="AN4">
            <v>250000</v>
          </cell>
        </row>
        <row r="5">
          <cell r="AK5">
            <v>1740000</v>
          </cell>
          <cell r="AN5">
            <v>190000</v>
          </cell>
        </row>
        <row r="6">
          <cell r="AK6">
            <v>2990000</v>
          </cell>
          <cell r="AN6">
            <v>500000</v>
          </cell>
        </row>
        <row r="7">
          <cell r="AK7">
            <v>150000</v>
          </cell>
          <cell r="AN7">
            <v>40000</v>
          </cell>
        </row>
        <row r="8">
          <cell r="AK8">
            <v>2370000</v>
          </cell>
          <cell r="AN8">
            <v>490000</v>
          </cell>
        </row>
        <row r="9">
          <cell r="AK9">
            <v>670000</v>
          </cell>
          <cell r="AN9">
            <v>130000</v>
          </cell>
        </row>
        <row r="13">
          <cell r="AK13">
            <v>723000</v>
          </cell>
        </row>
        <row r="14">
          <cell r="AK14">
            <v>684000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Master_Data"/>
      <sheetName val="General_Assumption"/>
      <sheetName val="Budget_Description"/>
      <sheetName val="Technical_Assumption"/>
      <sheetName val="SUMMARY_24-PRODUCTION QHSE"/>
      <sheetName val="Leave_and_Relocation"/>
      <sheetName val="Travel_Fares_Accomodation"/>
      <sheetName val="Safety_Equipment"/>
      <sheetName val="Trans_fuel_lubricant"/>
      <sheetName val="Repair_and_maint"/>
      <sheetName val="Hire_Equipment"/>
      <sheetName val="Consultant"/>
      <sheetName val="Other_Expense"/>
      <sheetName val="CAPEX"/>
      <sheetName val="Capex 5 Years"/>
      <sheetName val="Input"/>
      <sheetName val="Sheet1"/>
    </sheetNames>
    <sheetDataSet>
      <sheetData sheetId="0" refreshError="1"/>
      <sheetData sheetId="1" refreshError="1">
        <row r="3">
          <cell r="C3" t="str">
            <v>PT ADARO INDONESIA</v>
          </cell>
        </row>
        <row r="16">
          <cell r="D16" t="str">
            <v xml:space="preserve">600 03 Salaries </v>
          </cell>
        </row>
        <row r="17">
          <cell r="D17" t="str">
            <v>600 04 Wages</v>
          </cell>
        </row>
        <row r="18">
          <cell r="D18" t="str">
            <v>600 05 Overtime</v>
          </cell>
        </row>
        <row r="19">
          <cell r="D19" t="str">
            <v>600 09 Leave and relocation</v>
          </cell>
        </row>
        <row r="20">
          <cell r="D20" t="str">
            <v>600 17 Safety Equipment</v>
          </cell>
        </row>
        <row r="21">
          <cell r="D21" t="str">
            <v>600 20 Travel Fares</v>
          </cell>
        </row>
        <row r="22">
          <cell r="D22" t="str">
            <v>600 21 Travel Accommodation</v>
          </cell>
        </row>
        <row r="23">
          <cell r="D23" t="str">
            <v>600 25 Transportation/Fuel/Lubricant</v>
          </cell>
        </row>
        <row r="24">
          <cell r="D24" t="str">
            <v>600 30 Repair and Maintenance</v>
          </cell>
        </row>
        <row r="25">
          <cell r="D25" t="str">
            <v xml:space="preserve"> Repair and  Maintenance</v>
          </cell>
        </row>
        <row r="26">
          <cell r="D26" t="str">
            <v xml:space="preserve"> Hire of Equipment</v>
          </cell>
        </row>
        <row r="27">
          <cell r="D27" t="str">
            <v>600 35 Hire of  Equipment</v>
          </cell>
        </row>
        <row r="28">
          <cell r="D28" t="str">
            <v>600 40 Consultant</v>
          </cell>
        </row>
        <row r="29">
          <cell r="D29" t="str">
            <v>600 99 Other Expenses</v>
          </cell>
        </row>
        <row r="30">
          <cell r="D30" t="str">
            <v/>
          </cell>
        </row>
        <row r="31">
          <cell r="D31" t="str">
            <v xml:space="preserve"> CAPEX</v>
          </cell>
        </row>
        <row r="32">
          <cell r="D32" t="str">
            <v/>
          </cell>
        </row>
        <row r="33">
          <cell r="D33" t="str">
            <v>178 11 Building-Mess/Canteen - Tutupan</v>
          </cell>
        </row>
        <row r="34">
          <cell r="D34" t="str">
            <v>178 17 Water Treatment Plant - Tutupan</v>
          </cell>
        </row>
        <row r="35">
          <cell r="D35" t="str">
            <v>178 12 Building-Silos/workshop/Storage Facility</v>
          </cell>
        </row>
        <row r="36">
          <cell r="D36" t="str">
            <v>178 39 Mine - Heavy Equipment</v>
          </cell>
        </row>
        <row r="37">
          <cell r="D37" t="str">
            <v/>
          </cell>
        </row>
        <row r="39">
          <cell r="D39" t="str">
            <v>198 02 Building - Mess/ Canteen</v>
          </cell>
        </row>
        <row r="40">
          <cell r="D40" t="str">
            <v/>
          </cell>
        </row>
        <row r="41">
          <cell r="D41" t="str">
            <v/>
          </cell>
        </row>
        <row r="42">
          <cell r="D42" t="str">
            <v/>
          </cell>
        </row>
        <row r="48">
          <cell r="B48" t="str">
            <v>24*</v>
          </cell>
        </row>
        <row r="49">
          <cell r="B49" t="str">
            <v>24</v>
          </cell>
        </row>
        <row r="50">
          <cell r="B50" t="str">
            <v>24.3</v>
          </cell>
        </row>
        <row r="51">
          <cell r="B51" t="str">
            <v>24.4</v>
          </cell>
        </row>
        <row r="52">
          <cell r="B52" t="str">
            <v>24.5</v>
          </cell>
        </row>
        <row r="53">
          <cell r="B53" t="str">
            <v>24.6</v>
          </cell>
        </row>
        <row r="54">
          <cell r="B54" t="str">
            <v>24.7</v>
          </cell>
        </row>
        <row r="55">
          <cell r="B55" t="str">
            <v>24.8</v>
          </cell>
        </row>
      </sheetData>
      <sheetData sheetId="2" refreshError="1">
        <row r="18">
          <cell r="E18">
            <v>11745</v>
          </cell>
        </row>
        <row r="46">
          <cell r="D46" t="str">
            <v>Australia</v>
          </cell>
        </row>
        <row r="47">
          <cell r="D47" t="str">
            <v>Balikpapan</v>
          </cell>
        </row>
        <row r="48">
          <cell r="D48" t="str">
            <v>Bandung</v>
          </cell>
        </row>
        <row r="49">
          <cell r="D49" t="str">
            <v>Banjarbaru</v>
          </cell>
        </row>
        <row r="50">
          <cell r="D50" t="str">
            <v>Banjarmasin</v>
          </cell>
        </row>
        <row r="51">
          <cell r="D51" t="str">
            <v>Bengkulu</v>
          </cell>
        </row>
        <row r="52">
          <cell r="D52" t="str">
            <v>Buntok</v>
          </cell>
        </row>
        <row r="53">
          <cell r="D53" t="str">
            <v>Denpasar</v>
          </cell>
        </row>
        <row r="54">
          <cell r="D54" t="str">
            <v>IBT</v>
          </cell>
        </row>
        <row r="55">
          <cell r="D55" t="str">
            <v>Jakarta</v>
          </cell>
        </row>
        <row r="56">
          <cell r="D56" t="str">
            <v>Jember</v>
          </cell>
        </row>
        <row r="57">
          <cell r="D57" t="str">
            <v>Jogjakarta</v>
          </cell>
        </row>
        <row r="58">
          <cell r="D58" t="str">
            <v>Kebumen</v>
          </cell>
        </row>
        <row r="59">
          <cell r="D59" t="str">
            <v>Klaten</v>
          </cell>
        </row>
        <row r="60">
          <cell r="D60" t="str">
            <v>Kotabaru</v>
          </cell>
        </row>
        <row r="61">
          <cell r="D61" t="str">
            <v>Kudus</v>
          </cell>
        </row>
        <row r="62">
          <cell r="D62" t="str">
            <v>Kupang</v>
          </cell>
        </row>
        <row r="63">
          <cell r="D63" t="str">
            <v>Madiun</v>
          </cell>
        </row>
        <row r="64">
          <cell r="D64" t="str">
            <v>Martapura</v>
          </cell>
        </row>
        <row r="65">
          <cell r="D65" t="str">
            <v>Medan</v>
          </cell>
        </row>
        <row r="66">
          <cell r="D66" t="str">
            <v>Manado</v>
          </cell>
        </row>
        <row r="67">
          <cell r="D67" t="str">
            <v>Muara Teweh</v>
          </cell>
        </row>
        <row r="68">
          <cell r="D68" t="str">
            <v>Padang</v>
          </cell>
        </row>
        <row r="69">
          <cell r="D69" t="str">
            <v>Palangkaraya</v>
          </cell>
        </row>
        <row r="70">
          <cell r="D70" t="str">
            <v>Palembang</v>
          </cell>
        </row>
        <row r="71">
          <cell r="D71" t="str">
            <v>Pangkalpinang</v>
          </cell>
        </row>
        <row r="72">
          <cell r="D72" t="str">
            <v>Pantai Hambawang</v>
          </cell>
        </row>
        <row r="73">
          <cell r="D73" t="str">
            <v>Pati</v>
          </cell>
        </row>
        <row r="74">
          <cell r="D74" t="str">
            <v>Pekanbaru</v>
          </cell>
        </row>
        <row r="75">
          <cell r="D75" t="str">
            <v>Philippines</v>
          </cell>
        </row>
        <row r="76">
          <cell r="D76" t="str">
            <v>Pontianak</v>
          </cell>
        </row>
        <row r="77">
          <cell r="D77" t="str">
            <v>Probolinggo</v>
          </cell>
        </row>
        <row r="78">
          <cell r="D78" t="str">
            <v>Rantau</v>
          </cell>
        </row>
        <row r="79">
          <cell r="D79" t="str">
            <v>Salatiga</v>
          </cell>
        </row>
        <row r="80">
          <cell r="D80" t="str">
            <v>Samarinda</v>
          </cell>
        </row>
        <row r="81">
          <cell r="D81" t="str">
            <v>Sampit</v>
          </cell>
        </row>
        <row r="82">
          <cell r="D82" t="str">
            <v>Semarang</v>
          </cell>
        </row>
        <row r="83">
          <cell r="D83" t="str">
            <v>Singapore</v>
          </cell>
        </row>
        <row r="84">
          <cell r="D84" t="str">
            <v>Solo</v>
          </cell>
        </row>
        <row r="85">
          <cell r="D85" t="str">
            <v>Surabaya</v>
          </cell>
        </row>
        <row r="86">
          <cell r="D86" t="str">
            <v>Tamiyang Layang</v>
          </cell>
        </row>
        <row r="87">
          <cell r="D87" t="str">
            <v>Tanjung</v>
          </cell>
        </row>
        <row r="88">
          <cell r="D88" t="str">
            <v>Wonosobo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CHARTS"/>
      <sheetName val="EXPLORATION"/>
      <sheetName val="OPS"/>
      <sheetName val="SERV_COMM"/>
      <sheetName val="INTL TOTAL"/>
      <sheetName val="Sheet3"/>
    </sheetNames>
    <sheetDataSet>
      <sheetData sheetId="0" refreshError="1">
        <row r="2">
          <cell r="F2" t="str">
            <v>Thai 17th Round</v>
          </cell>
          <cell r="H2" t="str">
            <v>Pailin B12/27</v>
          </cell>
          <cell r="K2" t="str">
            <v>Phu Horm</v>
          </cell>
          <cell r="M2" t="str">
            <v>Phu Horm drilling</v>
          </cell>
          <cell r="P2" t="str">
            <v>Phu Wiang</v>
          </cell>
          <cell r="R2" t="str">
            <v>Phu Wiang drilling</v>
          </cell>
          <cell r="U2" t="str">
            <v>Andaman Sea</v>
          </cell>
          <cell r="X2" t="str">
            <v>Jabung</v>
          </cell>
          <cell r="AA2" t="str">
            <v>Lematang</v>
          </cell>
          <cell r="AC2" t="str">
            <v>Lematang drilling</v>
          </cell>
          <cell r="AF2" t="str">
            <v>Pangkah</v>
          </cell>
          <cell r="AI2" t="str">
            <v>Pagatan</v>
          </cell>
          <cell r="AL2" t="str">
            <v>Myanmar</v>
          </cell>
          <cell r="AO2" t="str">
            <v>Algeria</v>
          </cell>
          <cell r="AP2" t="str">
            <v>Algeria drilling</v>
          </cell>
          <cell r="AS2" t="str">
            <v>Malaysia PM304</v>
          </cell>
          <cell r="AV2" t="str">
            <v>Malaysia SK306</v>
          </cell>
          <cell r="AY2" t="str">
            <v>Vietnam</v>
          </cell>
          <cell r="BA2" t="str">
            <v>Vietnam drilling</v>
          </cell>
          <cell r="BD2" t="str">
            <v>CAO</v>
          </cell>
          <cell r="BF2" t="str">
            <v>CAO Drilling</v>
          </cell>
          <cell r="BI2" t="str">
            <v>Azerbaijan NAOC</v>
          </cell>
          <cell r="BK2" t="str">
            <v>Azerbaijan AIOC</v>
          </cell>
          <cell r="BN2" t="str">
            <v>Namibia</v>
          </cell>
          <cell r="BQ2" t="str">
            <v>Falklands</v>
          </cell>
          <cell r="BS2" t="str">
            <v>Falklands drilling</v>
          </cell>
          <cell r="BV2" t="str">
            <v>Australia</v>
          </cell>
          <cell r="CA2" t="str">
            <v>NEW VENTURES</v>
          </cell>
          <cell r="CE2" t="str">
            <v>NEW VENTURES</v>
          </cell>
          <cell r="CI2" t="str">
            <v>INT-COMM</v>
          </cell>
          <cell r="CJ2" t="str">
            <v>SERVICES</v>
          </cell>
          <cell r="CK2" t="str">
            <v>Leave / sick</v>
          </cell>
          <cell r="CL2" t="str">
            <v>Traning</v>
          </cell>
          <cell r="CN2" t="str">
            <v>Grand Total</v>
          </cell>
        </row>
        <row r="5">
          <cell r="B5" t="str">
            <v>Employee</v>
          </cell>
        </row>
        <row r="9">
          <cell r="B9" t="str">
            <v>I Gray</v>
          </cell>
          <cell r="C9">
            <v>1998</v>
          </cell>
          <cell r="CI9">
            <v>0.9</v>
          </cell>
          <cell r="CK9">
            <v>0.1</v>
          </cell>
          <cell r="CN9">
            <v>1</v>
          </cell>
        </row>
        <row r="11">
          <cell r="B11" t="str">
            <v>J Mitson</v>
          </cell>
          <cell r="C11">
            <v>1998</v>
          </cell>
          <cell r="CI11">
            <v>1</v>
          </cell>
          <cell r="CN11">
            <v>1</v>
          </cell>
        </row>
        <row r="13">
          <cell r="B13" t="str">
            <v>L Carey</v>
          </cell>
          <cell r="C13">
            <v>1998</v>
          </cell>
          <cell r="CI13">
            <v>1</v>
          </cell>
          <cell r="CN13">
            <v>1</v>
          </cell>
        </row>
        <row r="15">
          <cell r="B15" t="str">
            <v>TOTAL</v>
          </cell>
          <cell r="F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L15">
            <v>0</v>
          </cell>
          <cell r="AM15">
            <v>0</v>
          </cell>
          <cell r="AO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C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0.96666666666666667</v>
          </cell>
          <cell r="CJ15">
            <v>0</v>
          </cell>
          <cell r="CK15">
            <v>3.3333333333333333E-2</v>
          </cell>
          <cell r="CL15">
            <v>0</v>
          </cell>
          <cell r="CM15">
            <v>0</v>
          </cell>
          <cell r="CN15">
            <v>1</v>
          </cell>
        </row>
        <row r="16">
          <cell r="A16" t="str">
            <v>Exploration</v>
          </cell>
        </row>
        <row r="19">
          <cell r="B19" t="str">
            <v>Q Rigby</v>
          </cell>
          <cell r="C19">
            <v>1998</v>
          </cell>
          <cell r="H19">
            <v>0.03</v>
          </cell>
          <cell r="K19">
            <v>0.03</v>
          </cell>
          <cell r="P19">
            <v>7.0000000000000007E-2</v>
          </cell>
          <cell r="U19">
            <v>0.01</v>
          </cell>
          <cell r="X19">
            <v>0.01</v>
          </cell>
          <cell r="AA19">
            <v>0.03</v>
          </cell>
          <cell r="AF19">
            <v>0.01</v>
          </cell>
          <cell r="AI19">
            <v>0.01</v>
          </cell>
          <cell r="AL19">
            <v>0.02</v>
          </cell>
          <cell r="AO19">
            <v>0.03</v>
          </cell>
          <cell r="AS19">
            <v>0.05</v>
          </cell>
          <cell r="AV19">
            <v>0.05</v>
          </cell>
          <cell r="AY19">
            <v>0.02</v>
          </cell>
          <cell r="BD19">
            <v>0.02</v>
          </cell>
          <cell r="BQ19">
            <v>0.03</v>
          </cell>
          <cell r="CA19">
            <v>0.53</v>
          </cell>
          <cell r="CK19">
            <v>0.05</v>
          </cell>
          <cell r="CN19">
            <v>1</v>
          </cell>
        </row>
        <row r="21">
          <cell r="B21" t="str">
            <v>EAME</v>
          </cell>
        </row>
        <row r="22">
          <cell r="B22" t="str">
            <v>R Petty</v>
          </cell>
          <cell r="C22">
            <v>1998</v>
          </cell>
          <cell r="H22">
            <v>0.1</v>
          </cell>
          <cell r="X22">
            <v>0.16</v>
          </cell>
          <cell r="AO22">
            <v>0.32</v>
          </cell>
          <cell r="BN22">
            <v>0.02</v>
          </cell>
          <cell r="BQ22">
            <v>0.16</v>
          </cell>
          <cell r="BS22">
            <v>0.04</v>
          </cell>
          <cell r="CA22">
            <v>0.13</v>
          </cell>
          <cell r="CK22">
            <v>6.9999999999999993E-2</v>
          </cell>
          <cell r="CN22">
            <v>1.0000000000000002</v>
          </cell>
        </row>
        <row r="24">
          <cell r="B24" t="str">
            <v>P Weston</v>
          </cell>
          <cell r="C24">
            <v>1998</v>
          </cell>
          <cell r="CN24">
            <v>0</v>
          </cell>
        </row>
        <row r="26">
          <cell r="B26" t="str">
            <v>C Price</v>
          </cell>
          <cell r="C26">
            <v>1998</v>
          </cell>
          <cell r="AO26">
            <v>0.33999999999999997</v>
          </cell>
          <cell r="BQ26">
            <v>0.38</v>
          </cell>
          <cell r="BS26">
            <v>0.18</v>
          </cell>
          <cell r="CK26">
            <v>0.08</v>
          </cell>
          <cell r="CL26">
            <v>0.02</v>
          </cell>
          <cell r="CN26">
            <v>0.99999999999999989</v>
          </cell>
        </row>
        <row r="28">
          <cell r="B28" t="str">
            <v>T Davies</v>
          </cell>
          <cell r="C28">
            <v>1998</v>
          </cell>
          <cell r="AL28">
            <v>0.13</v>
          </cell>
          <cell r="BQ28">
            <v>0.65</v>
          </cell>
          <cell r="CA28">
            <v>0.22</v>
          </cell>
          <cell r="CN28">
            <v>1</v>
          </cell>
        </row>
        <row r="30">
          <cell r="B30" t="str">
            <v>P Wigley</v>
          </cell>
          <cell r="C30">
            <v>1998</v>
          </cell>
          <cell r="CN30">
            <v>0</v>
          </cell>
        </row>
        <row r="33">
          <cell r="B33" t="str">
            <v>Central Asia</v>
          </cell>
        </row>
        <row r="34">
          <cell r="B34" t="str">
            <v>J Kennedy*</v>
          </cell>
          <cell r="C34">
            <v>1998</v>
          </cell>
          <cell r="AL34">
            <v>0.05</v>
          </cell>
          <cell r="BD34">
            <v>0.04</v>
          </cell>
          <cell r="BK34">
            <v>0.34</v>
          </cell>
          <cell r="CA34">
            <v>0.48</v>
          </cell>
          <cell r="CK34">
            <v>0.09</v>
          </cell>
          <cell r="CN34">
            <v>1</v>
          </cell>
        </row>
        <row r="36">
          <cell r="B36" t="str">
            <v>J Roseway</v>
          </cell>
          <cell r="C36">
            <v>1998</v>
          </cell>
          <cell r="BK36">
            <v>0.21</v>
          </cell>
          <cell r="CA36">
            <v>0.72</v>
          </cell>
          <cell r="CK36">
            <v>7.0000000000000007E-2</v>
          </cell>
          <cell r="CN36">
            <v>1</v>
          </cell>
        </row>
        <row r="38">
          <cell r="B38" t="str">
            <v>G Kastritis*</v>
          </cell>
          <cell r="C38">
            <v>1998</v>
          </cell>
          <cell r="BK38">
            <v>0.16</v>
          </cell>
          <cell r="CA38">
            <v>0.84000000000000008</v>
          </cell>
          <cell r="CN38">
            <v>1</v>
          </cell>
        </row>
        <row r="40">
          <cell r="B40" t="str">
            <v>F Spathopoulos</v>
          </cell>
          <cell r="C40">
            <v>1998</v>
          </cell>
          <cell r="CN40">
            <v>0</v>
          </cell>
        </row>
        <row r="41">
          <cell r="CN41">
            <v>0</v>
          </cell>
        </row>
        <row r="43">
          <cell r="B43" t="str">
            <v>Far East</v>
          </cell>
        </row>
        <row r="44">
          <cell r="B44" t="str">
            <v xml:space="preserve">D Ginger </v>
          </cell>
          <cell r="C44">
            <v>1998</v>
          </cell>
          <cell r="F44">
            <v>0.04</v>
          </cell>
          <cell r="P44">
            <v>0.04</v>
          </cell>
          <cell r="R44">
            <v>0.15</v>
          </cell>
          <cell r="U44">
            <v>0.03</v>
          </cell>
          <cell r="X44">
            <v>0.02</v>
          </cell>
          <cell r="BD44">
            <v>0.01</v>
          </cell>
          <cell r="BK44">
            <v>0.08</v>
          </cell>
          <cell r="BQ44">
            <v>0.01</v>
          </cell>
          <cell r="CA44">
            <v>0.48000000000000004</v>
          </cell>
          <cell r="CK44">
            <v>0.11</v>
          </cell>
          <cell r="CL44">
            <v>0.03</v>
          </cell>
          <cell r="CN44">
            <v>1</v>
          </cell>
        </row>
        <row r="45">
          <cell r="CN45">
            <v>0</v>
          </cell>
        </row>
        <row r="46">
          <cell r="B46" t="str">
            <v>S Meadows</v>
          </cell>
          <cell r="C46">
            <v>1998</v>
          </cell>
          <cell r="F46">
            <v>0.25</v>
          </cell>
          <cell r="K46">
            <v>0.15</v>
          </cell>
          <cell r="P46">
            <v>0.12</v>
          </cell>
          <cell r="BN46">
            <v>0.01</v>
          </cell>
          <cell r="CA46">
            <v>0.42000000000000004</v>
          </cell>
          <cell r="CK46">
            <v>0.04</v>
          </cell>
          <cell r="CL46">
            <v>0.01</v>
          </cell>
          <cell r="CN46">
            <v>1</v>
          </cell>
        </row>
        <row r="47">
          <cell r="CN47">
            <v>0</v>
          </cell>
        </row>
        <row r="48">
          <cell r="B48" t="str">
            <v>K Fielding</v>
          </cell>
          <cell r="C48">
            <v>1998</v>
          </cell>
          <cell r="F48">
            <v>0.2</v>
          </cell>
          <cell r="K48">
            <v>7.0000000000000007E-2</v>
          </cell>
          <cell r="P48">
            <v>0.14000000000000001</v>
          </cell>
          <cell r="R48">
            <v>7.0000000000000007E-2</v>
          </cell>
          <cell r="U48">
            <v>7.0000000000000007E-2</v>
          </cell>
          <cell r="BQ48">
            <v>0.12</v>
          </cell>
          <cell r="BS48">
            <v>0.06</v>
          </cell>
          <cell r="CA48">
            <v>0.13999999999999999</v>
          </cell>
          <cell r="CK48">
            <v>0.12</v>
          </cell>
          <cell r="CL48">
            <v>0.01</v>
          </cell>
          <cell r="CN48">
            <v>1</v>
          </cell>
        </row>
        <row r="49">
          <cell r="CN49">
            <v>0</v>
          </cell>
        </row>
        <row r="50">
          <cell r="B50" t="str">
            <v>M Adams</v>
          </cell>
          <cell r="C50">
            <v>1998</v>
          </cell>
          <cell r="X50">
            <v>0.9</v>
          </cell>
          <cell r="CA50">
            <v>0.09</v>
          </cell>
          <cell r="CK50">
            <v>0.01</v>
          </cell>
          <cell r="CN50">
            <v>1</v>
          </cell>
        </row>
        <row r="51">
          <cell r="CN51">
            <v>0</v>
          </cell>
        </row>
        <row r="52">
          <cell r="B52" t="str">
            <v>P Norman</v>
          </cell>
          <cell r="C52">
            <v>1998</v>
          </cell>
          <cell r="X52">
            <v>0.08</v>
          </cell>
          <cell r="CA52">
            <v>0.80999999999999994</v>
          </cell>
          <cell r="CK52">
            <v>0.05</v>
          </cell>
          <cell r="CL52">
            <v>0.06</v>
          </cell>
          <cell r="CN52">
            <v>1</v>
          </cell>
        </row>
        <row r="53">
          <cell r="CN53">
            <v>0</v>
          </cell>
        </row>
        <row r="54">
          <cell r="B54" t="str">
            <v>G Olsen*</v>
          </cell>
          <cell r="C54">
            <v>1998</v>
          </cell>
          <cell r="CN54">
            <v>0</v>
          </cell>
        </row>
        <row r="58">
          <cell r="B58" t="str">
            <v>New Starters</v>
          </cell>
        </row>
        <row r="63">
          <cell r="B63" t="str">
            <v>TOTAL</v>
          </cell>
          <cell r="F63">
            <v>4.0833333333333333E-2</v>
          </cell>
          <cell r="H63">
            <v>1.0833333333333334E-2</v>
          </cell>
          <cell r="I63">
            <v>0</v>
          </cell>
          <cell r="K63">
            <v>2.0833333333333332E-2</v>
          </cell>
          <cell r="L63">
            <v>0</v>
          </cell>
          <cell r="M63">
            <v>0</v>
          </cell>
          <cell r="N63">
            <v>0</v>
          </cell>
          <cell r="P63">
            <v>3.0833333333333334E-2</v>
          </cell>
          <cell r="Q63">
            <v>0</v>
          </cell>
          <cell r="R63">
            <v>1.8333333333333333E-2</v>
          </cell>
          <cell r="S63">
            <v>0</v>
          </cell>
          <cell r="U63">
            <v>9.1666666666666667E-3</v>
          </cell>
          <cell r="V63">
            <v>0</v>
          </cell>
          <cell r="X63">
            <v>9.7499999999999989E-2</v>
          </cell>
          <cell r="Y63">
            <v>0</v>
          </cell>
          <cell r="AA63">
            <v>2.5000000000000001E-3</v>
          </cell>
          <cell r="AB63">
            <v>0</v>
          </cell>
          <cell r="AC63">
            <v>0</v>
          </cell>
          <cell r="AD63">
            <v>0</v>
          </cell>
          <cell r="AF63">
            <v>8.3333333333333339E-4</v>
          </cell>
          <cell r="AG63">
            <v>0</v>
          </cell>
          <cell r="AI63">
            <v>8.3333333333333339E-4</v>
          </cell>
          <cell r="AJ63">
            <v>0</v>
          </cell>
          <cell r="AL63">
            <v>1.6666666666666666E-2</v>
          </cell>
          <cell r="AM63">
            <v>0</v>
          </cell>
          <cell r="AO63">
            <v>5.7499999999999996E-2</v>
          </cell>
          <cell r="AP63">
            <v>0</v>
          </cell>
          <cell r="AQ63">
            <v>0</v>
          </cell>
          <cell r="AS63">
            <v>4.1666666666666666E-3</v>
          </cell>
          <cell r="AT63">
            <v>0</v>
          </cell>
          <cell r="AV63">
            <v>4.1666666666666666E-3</v>
          </cell>
          <cell r="AW63">
            <v>0</v>
          </cell>
          <cell r="AY63">
            <v>1.6666666666666668E-3</v>
          </cell>
          <cell r="AZ63">
            <v>0</v>
          </cell>
          <cell r="BA63">
            <v>0</v>
          </cell>
          <cell r="BB63">
            <v>0</v>
          </cell>
          <cell r="BD63">
            <v>5.8333333333333336E-3</v>
          </cell>
          <cell r="BE63">
            <v>0</v>
          </cell>
          <cell r="BF63">
            <v>0</v>
          </cell>
          <cell r="BG63">
            <v>0</v>
          </cell>
          <cell r="BI63">
            <v>0</v>
          </cell>
          <cell r="BK63">
            <v>6.5833333333333341E-2</v>
          </cell>
          <cell r="BL63">
            <v>0</v>
          </cell>
          <cell r="BN63">
            <v>2.5000000000000001E-3</v>
          </cell>
          <cell r="BO63">
            <v>0</v>
          </cell>
          <cell r="BQ63">
            <v>0.1125</v>
          </cell>
          <cell r="BR63">
            <v>0</v>
          </cell>
          <cell r="BS63">
            <v>2.3333333333333331E-2</v>
          </cell>
          <cell r="BT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CA63">
            <v>0.40500000000000003</v>
          </cell>
          <cell r="CB63">
            <v>0</v>
          </cell>
          <cell r="CC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5.7499999999999996E-2</v>
          </cell>
          <cell r="CL63">
            <v>1.0833333333333332E-2</v>
          </cell>
          <cell r="CN63">
            <v>1</v>
          </cell>
        </row>
        <row r="64">
          <cell r="A64" t="str">
            <v>Operations</v>
          </cell>
        </row>
        <row r="67">
          <cell r="B67" t="str">
            <v>A Morrison</v>
          </cell>
          <cell r="C67">
            <v>1998</v>
          </cell>
          <cell r="R67">
            <v>0.22</v>
          </cell>
          <cell r="AA67">
            <v>0.03</v>
          </cell>
          <cell r="AO67">
            <v>0.14000000000000001</v>
          </cell>
          <cell r="BD67">
            <v>0.06</v>
          </cell>
          <cell r="BS67">
            <v>0.46</v>
          </cell>
          <cell r="CI67">
            <v>0.01</v>
          </cell>
          <cell r="CK67">
            <v>0.08</v>
          </cell>
          <cell r="CN67">
            <v>1</v>
          </cell>
        </row>
        <row r="68">
          <cell r="CN68">
            <v>0</v>
          </cell>
        </row>
        <row r="69">
          <cell r="B69" t="str">
            <v>Engineering</v>
          </cell>
        </row>
        <row r="70">
          <cell r="B70" t="str">
            <v>M Raines</v>
          </cell>
          <cell r="C70">
            <v>1998</v>
          </cell>
          <cell r="R70">
            <v>0.28999999999999998</v>
          </cell>
          <cell r="X70">
            <v>0.05</v>
          </cell>
          <cell r="AA70">
            <v>0.06</v>
          </cell>
          <cell r="AO70">
            <v>0.14000000000000001</v>
          </cell>
          <cell r="BS70">
            <v>0.02</v>
          </cell>
          <cell r="CA70">
            <v>0.26</v>
          </cell>
          <cell r="CI70">
            <v>0.11</v>
          </cell>
          <cell r="CK70">
            <v>7.0000000000000007E-2</v>
          </cell>
          <cell r="CN70">
            <v>1</v>
          </cell>
        </row>
        <row r="71">
          <cell r="CN71">
            <v>0</v>
          </cell>
        </row>
        <row r="72">
          <cell r="B72" t="str">
            <v>S Laverde</v>
          </cell>
          <cell r="C72">
            <v>1998</v>
          </cell>
          <cell r="BK72">
            <v>0.55000000000000004</v>
          </cell>
          <cell r="BQ72">
            <v>0.01</v>
          </cell>
          <cell r="CA72">
            <v>0.37</v>
          </cell>
          <cell r="CK72">
            <v>7.0000000000000007E-2</v>
          </cell>
          <cell r="CN72">
            <v>1</v>
          </cell>
        </row>
        <row r="73">
          <cell r="CN73">
            <v>0</v>
          </cell>
        </row>
        <row r="74">
          <cell r="B74" t="str">
            <v>L White</v>
          </cell>
          <cell r="C74">
            <v>1998</v>
          </cell>
          <cell r="CI74">
            <v>1</v>
          </cell>
          <cell r="CN74">
            <v>1</v>
          </cell>
        </row>
        <row r="75">
          <cell r="CN75">
            <v>0</v>
          </cell>
        </row>
        <row r="76">
          <cell r="B76" t="str">
            <v>P vd Groen</v>
          </cell>
          <cell r="C76">
            <v>1998</v>
          </cell>
          <cell r="CN76">
            <v>0</v>
          </cell>
        </row>
        <row r="77">
          <cell r="CN77">
            <v>0</v>
          </cell>
        </row>
        <row r="78">
          <cell r="B78" t="str">
            <v>J Blaymires</v>
          </cell>
          <cell r="C78">
            <v>1998</v>
          </cell>
          <cell r="CN78">
            <v>0</v>
          </cell>
        </row>
        <row r="79">
          <cell r="CN79">
            <v>0</v>
          </cell>
        </row>
        <row r="80">
          <cell r="B80" t="str">
            <v>Vac. Drilling Eng.</v>
          </cell>
          <cell r="C80">
            <v>1998</v>
          </cell>
          <cell r="CN80">
            <v>0</v>
          </cell>
        </row>
        <row r="81">
          <cell r="CN81">
            <v>0</v>
          </cell>
        </row>
        <row r="82">
          <cell r="B82" t="str">
            <v>Vac Snr Pet Eng.</v>
          </cell>
          <cell r="C82">
            <v>1998</v>
          </cell>
          <cell r="CN82">
            <v>0</v>
          </cell>
        </row>
        <row r="83">
          <cell r="CN83">
            <v>0</v>
          </cell>
        </row>
        <row r="84">
          <cell r="B84" t="str">
            <v>Drilling</v>
          </cell>
          <cell r="CN84">
            <v>0</v>
          </cell>
        </row>
        <row r="85">
          <cell r="B85" t="str">
            <v>J Penhale</v>
          </cell>
          <cell r="C85">
            <v>1998</v>
          </cell>
          <cell r="R85">
            <v>0.33</v>
          </cell>
          <cell r="AC85">
            <v>0.03</v>
          </cell>
          <cell r="BF85">
            <v>0.04</v>
          </cell>
          <cell r="BS85">
            <v>0.49</v>
          </cell>
          <cell r="CK85">
            <v>0.09</v>
          </cell>
          <cell r="CL85">
            <v>0.02</v>
          </cell>
          <cell r="CN85">
            <v>0.99999999999999989</v>
          </cell>
        </row>
        <row r="86">
          <cell r="CN86">
            <v>0</v>
          </cell>
        </row>
        <row r="87">
          <cell r="B87" t="str">
            <v>N Vivian</v>
          </cell>
          <cell r="C87">
            <v>1998</v>
          </cell>
          <cell r="BS87">
            <v>1</v>
          </cell>
          <cell r="CN87">
            <v>1</v>
          </cell>
        </row>
        <row r="88">
          <cell r="CN88">
            <v>0</v>
          </cell>
        </row>
        <row r="89">
          <cell r="B89" t="str">
            <v>B Pollock</v>
          </cell>
          <cell r="C89">
            <v>1998</v>
          </cell>
          <cell r="CN89">
            <v>0</v>
          </cell>
        </row>
        <row r="90">
          <cell r="CN90">
            <v>0</v>
          </cell>
        </row>
        <row r="91">
          <cell r="B91" t="str">
            <v>D Martin</v>
          </cell>
          <cell r="C91">
            <v>1998</v>
          </cell>
          <cell r="R91">
            <v>0.11</v>
          </cell>
          <cell r="AA91">
            <v>0.27</v>
          </cell>
          <cell r="BF91">
            <v>7.0000000000000007E-2</v>
          </cell>
          <cell r="BS91">
            <v>0.55000000000000004</v>
          </cell>
          <cell r="CN91">
            <v>1</v>
          </cell>
        </row>
        <row r="92">
          <cell r="CN92">
            <v>0</v>
          </cell>
        </row>
        <row r="93">
          <cell r="B93" t="str">
            <v>R Pirie</v>
          </cell>
          <cell r="C93">
            <v>1998</v>
          </cell>
          <cell r="BD93">
            <v>0.01</v>
          </cell>
          <cell r="BS93">
            <v>0.86</v>
          </cell>
          <cell r="CA93">
            <v>7.0000000000000007E-2</v>
          </cell>
          <cell r="CK93">
            <v>0.03</v>
          </cell>
          <cell r="CN93">
            <v>0.97</v>
          </cell>
          <cell r="CO93" t="str">
            <v>(3% Brasil)</v>
          </cell>
        </row>
        <row r="94">
          <cell r="CN94">
            <v>0</v>
          </cell>
        </row>
        <row r="95">
          <cell r="B95" t="str">
            <v>G Mitchell</v>
          </cell>
          <cell r="C95">
            <v>1998</v>
          </cell>
          <cell r="BD95">
            <v>0.24</v>
          </cell>
          <cell r="BF95">
            <v>0.45</v>
          </cell>
          <cell r="BQ95">
            <v>7.0000000000000007E-2</v>
          </cell>
          <cell r="BS95">
            <v>0.24</v>
          </cell>
          <cell r="CN95">
            <v>1</v>
          </cell>
        </row>
        <row r="96">
          <cell r="CN96">
            <v>0</v>
          </cell>
        </row>
        <row r="97">
          <cell r="B97" t="str">
            <v>C Thompson</v>
          </cell>
          <cell r="C97">
            <v>1998</v>
          </cell>
          <cell r="CI97">
            <v>1</v>
          </cell>
          <cell r="CN97">
            <v>1</v>
          </cell>
        </row>
        <row r="99">
          <cell r="B99" t="str">
            <v>(DW incl in CAO)</v>
          </cell>
          <cell r="F99">
            <v>0</v>
          </cell>
          <cell r="H99">
            <v>0</v>
          </cell>
          <cell r="K99">
            <v>0</v>
          </cell>
          <cell r="L99">
            <v>0</v>
          </cell>
          <cell r="M99">
            <v>0</v>
          </cell>
          <cell r="P99">
            <v>0</v>
          </cell>
          <cell r="Q99">
            <v>0</v>
          </cell>
          <cell r="R99">
            <v>9.5000000000000001E-2</v>
          </cell>
          <cell r="U99">
            <v>0</v>
          </cell>
          <cell r="X99">
            <v>5.0000000000000001E-3</v>
          </cell>
          <cell r="AA99">
            <v>3.5999999999999997E-2</v>
          </cell>
          <cell r="AC99">
            <v>3.0000000000000001E-3</v>
          </cell>
          <cell r="AF99">
            <v>0</v>
          </cell>
          <cell r="AI99">
            <v>0</v>
          </cell>
          <cell r="AL99">
            <v>0</v>
          </cell>
          <cell r="AO99">
            <v>2.8000000000000004E-2</v>
          </cell>
          <cell r="AP99">
            <v>0</v>
          </cell>
          <cell r="AQ99">
            <v>0</v>
          </cell>
          <cell r="AS99">
            <v>0</v>
          </cell>
          <cell r="AV99">
            <v>0</v>
          </cell>
          <cell r="AY99">
            <v>0</v>
          </cell>
          <cell r="BA99">
            <v>0</v>
          </cell>
          <cell r="BD99">
            <v>3.1E-2</v>
          </cell>
          <cell r="BE99">
            <v>0</v>
          </cell>
          <cell r="BF99">
            <v>5.6000000000000008E-2</v>
          </cell>
          <cell r="BI99">
            <v>0</v>
          </cell>
          <cell r="BK99">
            <v>5.5000000000000007E-2</v>
          </cell>
          <cell r="BN99">
            <v>0</v>
          </cell>
          <cell r="BQ99">
            <v>8.0000000000000002E-3</v>
          </cell>
          <cell r="BR99">
            <v>0</v>
          </cell>
          <cell r="BS99">
            <v>0.36199999999999999</v>
          </cell>
          <cell r="BV99">
            <v>0</v>
          </cell>
          <cell r="CA99">
            <v>6.9999999999999993E-2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0.21200000000000002</v>
          </cell>
          <cell r="CJ99">
            <v>0</v>
          </cell>
          <cell r="CK99">
            <v>3.4000000000000009E-2</v>
          </cell>
          <cell r="CL99">
            <v>2E-3</v>
          </cell>
          <cell r="CN99">
            <v>0.99699999999999989</v>
          </cell>
        </row>
        <row r="103">
          <cell r="A103" t="str">
            <v>Commercial - Central Asia</v>
          </cell>
        </row>
        <row r="105">
          <cell r="B105" t="str">
            <v>R Mew</v>
          </cell>
          <cell r="C105">
            <v>1998</v>
          </cell>
          <cell r="CA105">
            <v>0.92000000000000015</v>
          </cell>
          <cell r="CK105">
            <v>0.08</v>
          </cell>
          <cell r="CN105">
            <v>1.0000000000000002</v>
          </cell>
        </row>
        <row r="106">
          <cell r="C106">
            <v>1999</v>
          </cell>
        </row>
        <row r="107">
          <cell r="B107" t="str">
            <v>I Campbell</v>
          </cell>
          <cell r="C107">
            <v>1998</v>
          </cell>
          <cell r="K107">
            <v>0.01</v>
          </cell>
          <cell r="BD107">
            <v>0.09</v>
          </cell>
          <cell r="CA107">
            <v>0.68</v>
          </cell>
          <cell r="CI107">
            <v>0.1</v>
          </cell>
          <cell r="CK107">
            <v>0.12000000000000001</v>
          </cell>
          <cell r="CN107">
            <v>1</v>
          </cell>
        </row>
        <row r="108">
          <cell r="C108">
            <v>1999</v>
          </cell>
        </row>
        <row r="109">
          <cell r="F109">
            <v>0</v>
          </cell>
          <cell r="H109">
            <v>0</v>
          </cell>
          <cell r="K109">
            <v>5.0000000000000001E-3</v>
          </cell>
          <cell r="M109">
            <v>0</v>
          </cell>
          <cell r="P109">
            <v>0</v>
          </cell>
          <cell r="R109">
            <v>0</v>
          </cell>
          <cell r="U109">
            <v>0</v>
          </cell>
          <cell r="X109">
            <v>0</v>
          </cell>
          <cell r="AA109">
            <v>0</v>
          </cell>
          <cell r="AB109">
            <v>0</v>
          </cell>
          <cell r="AC109">
            <v>0</v>
          </cell>
          <cell r="AF109">
            <v>0</v>
          </cell>
          <cell r="AI109">
            <v>0</v>
          </cell>
          <cell r="AL109">
            <v>0</v>
          </cell>
          <cell r="AO109">
            <v>0</v>
          </cell>
          <cell r="AP109">
            <v>0</v>
          </cell>
          <cell r="AQ109">
            <v>0</v>
          </cell>
          <cell r="AS109">
            <v>0</v>
          </cell>
          <cell r="AV109">
            <v>0</v>
          </cell>
          <cell r="AY109">
            <v>0</v>
          </cell>
          <cell r="AZ109">
            <v>0</v>
          </cell>
          <cell r="BA109">
            <v>0</v>
          </cell>
          <cell r="BD109">
            <v>4.4999999999999998E-2</v>
          </cell>
          <cell r="BE109">
            <v>0</v>
          </cell>
          <cell r="BF109">
            <v>0</v>
          </cell>
          <cell r="BI109">
            <v>0</v>
          </cell>
          <cell r="BK109">
            <v>0</v>
          </cell>
          <cell r="BN109">
            <v>0</v>
          </cell>
          <cell r="BQ109">
            <v>0</v>
          </cell>
          <cell r="BS109">
            <v>0</v>
          </cell>
          <cell r="BV109">
            <v>0</v>
          </cell>
          <cell r="CA109">
            <v>0.8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0.05</v>
          </cell>
          <cell r="CJ109">
            <v>0</v>
          </cell>
          <cell r="CK109">
            <v>0.1</v>
          </cell>
          <cell r="CL109">
            <v>0</v>
          </cell>
          <cell r="CN109">
            <v>1</v>
          </cell>
        </row>
        <row r="111">
          <cell r="A111" t="str">
            <v>Commercial - Other</v>
          </cell>
        </row>
        <row r="113">
          <cell r="B113" t="str">
            <v>I Cole</v>
          </cell>
          <cell r="C113">
            <v>1998</v>
          </cell>
          <cell r="H113">
            <v>0.01</v>
          </cell>
          <cell r="CA113">
            <v>0.12000000000000001</v>
          </cell>
          <cell r="CI113">
            <v>0.8</v>
          </cell>
          <cell r="CK113">
            <v>7.0000000000000007E-2</v>
          </cell>
          <cell r="CN113">
            <v>1</v>
          </cell>
        </row>
        <row r="114">
          <cell r="C114">
            <v>1999</v>
          </cell>
        </row>
        <row r="115">
          <cell r="B115" t="str">
            <v>D Sutton</v>
          </cell>
          <cell r="C115">
            <v>1998</v>
          </cell>
          <cell r="H115">
            <v>0.02</v>
          </cell>
          <cell r="AO115">
            <v>0.13999999999999999</v>
          </cell>
          <cell r="BN115">
            <v>0.03</v>
          </cell>
          <cell r="BQ115">
            <v>0.19</v>
          </cell>
          <cell r="CA115">
            <v>0.30000000000000004</v>
          </cell>
          <cell r="CI115">
            <v>0.15</v>
          </cell>
          <cell r="CK115">
            <v>0.16999999999999998</v>
          </cell>
          <cell r="CN115">
            <v>1</v>
          </cell>
        </row>
        <row r="116">
          <cell r="C116">
            <v>1999</v>
          </cell>
        </row>
        <row r="117">
          <cell r="B117" t="str">
            <v>P Mitchley</v>
          </cell>
          <cell r="C117">
            <v>1998</v>
          </cell>
          <cell r="AO117">
            <v>0.15</v>
          </cell>
          <cell r="CA117">
            <v>0.27999999999999997</v>
          </cell>
          <cell r="CI117">
            <v>0.54</v>
          </cell>
          <cell r="CK117">
            <v>0.03</v>
          </cell>
          <cell r="CN117">
            <v>1</v>
          </cell>
        </row>
        <row r="118">
          <cell r="C118">
            <v>1999</v>
          </cell>
        </row>
        <row r="119">
          <cell r="B119" t="str">
            <v>D Slocombe</v>
          </cell>
          <cell r="C119">
            <v>1998</v>
          </cell>
          <cell r="CA119">
            <v>0.57000000000000006</v>
          </cell>
          <cell r="CI119">
            <v>0.41</v>
          </cell>
          <cell r="CK119">
            <v>0.02</v>
          </cell>
          <cell r="CN119">
            <v>1</v>
          </cell>
        </row>
        <row r="120">
          <cell r="C120">
            <v>1999</v>
          </cell>
        </row>
        <row r="121">
          <cell r="B121" t="str">
            <v>L Cuc Trinh</v>
          </cell>
          <cell r="C121">
            <v>1998</v>
          </cell>
          <cell r="CN121">
            <v>0</v>
          </cell>
        </row>
        <row r="122">
          <cell r="C122">
            <v>1999</v>
          </cell>
        </row>
        <row r="124">
          <cell r="A124" t="str">
            <v>Services</v>
          </cell>
          <cell r="F124">
            <v>0</v>
          </cell>
          <cell r="H124">
            <v>7.4999999999999997E-3</v>
          </cell>
          <cell r="K124">
            <v>0</v>
          </cell>
          <cell r="M124">
            <v>0</v>
          </cell>
          <cell r="P124">
            <v>0</v>
          </cell>
          <cell r="R124">
            <v>0</v>
          </cell>
          <cell r="U124">
            <v>0</v>
          </cell>
          <cell r="X124">
            <v>0</v>
          </cell>
          <cell r="AA124">
            <v>0</v>
          </cell>
          <cell r="AC124">
            <v>0</v>
          </cell>
          <cell r="AF124">
            <v>0</v>
          </cell>
          <cell r="AI124">
            <v>0</v>
          </cell>
          <cell r="AL124">
            <v>0</v>
          </cell>
          <cell r="AO124">
            <v>7.2499999999999995E-2</v>
          </cell>
          <cell r="AP124">
            <v>0</v>
          </cell>
          <cell r="AQ124">
            <v>0</v>
          </cell>
          <cell r="AS124">
            <v>0</v>
          </cell>
          <cell r="AV124">
            <v>0</v>
          </cell>
          <cell r="AY124">
            <v>0</v>
          </cell>
          <cell r="AZ124">
            <v>0</v>
          </cell>
          <cell r="BA124">
            <v>0</v>
          </cell>
          <cell r="BD124">
            <v>0</v>
          </cell>
          <cell r="BE124">
            <v>0</v>
          </cell>
          <cell r="BF124">
            <v>0</v>
          </cell>
          <cell r="BI124">
            <v>0</v>
          </cell>
          <cell r="BK124">
            <v>0</v>
          </cell>
          <cell r="BN124">
            <v>7.4999999999999997E-3</v>
          </cell>
          <cell r="BQ124">
            <v>4.7500000000000001E-2</v>
          </cell>
          <cell r="BS124">
            <v>0</v>
          </cell>
          <cell r="BV124">
            <v>0</v>
          </cell>
          <cell r="BZ124">
            <v>0</v>
          </cell>
          <cell r="CA124">
            <v>0.3175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0.47500000000000003</v>
          </cell>
          <cell r="CJ124">
            <v>0</v>
          </cell>
          <cell r="CK124">
            <v>7.2500000000000009E-2</v>
          </cell>
          <cell r="CL124">
            <v>0</v>
          </cell>
          <cell r="CN124">
            <v>1</v>
          </cell>
        </row>
        <row r="126">
          <cell r="B126" t="str">
            <v>Finance</v>
          </cell>
        </row>
        <row r="127">
          <cell r="B127" t="str">
            <v>D Macfarlane</v>
          </cell>
          <cell r="C127">
            <v>1998</v>
          </cell>
          <cell r="CA127">
            <v>0.08</v>
          </cell>
          <cell r="CI127">
            <v>0.71</v>
          </cell>
          <cell r="CJ127">
            <v>0.12</v>
          </cell>
          <cell r="CK127">
            <v>0.08</v>
          </cell>
          <cell r="CL127">
            <v>0.01</v>
          </cell>
          <cell r="CN127">
            <v>0.99999999999999989</v>
          </cell>
        </row>
        <row r="128">
          <cell r="C128">
            <v>1999</v>
          </cell>
        </row>
        <row r="129">
          <cell r="B129" t="str">
            <v>J Brunton</v>
          </cell>
          <cell r="C129">
            <v>1998</v>
          </cell>
          <cell r="AO129">
            <v>0.03</v>
          </cell>
          <cell r="BK129">
            <v>0.19</v>
          </cell>
          <cell r="CA129">
            <v>0.11</v>
          </cell>
          <cell r="CI129">
            <v>0.65</v>
          </cell>
          <cell r="CK129">
            <v>0.02</v>
          </cell>
          <cell r="CN129">
            <v>1</v>
          </cell>
        </row>
        <row r="130">
          <cell r="C130">
            <v>1999</v>
          </cell>
        </row>
        <row r="131">
          <cell r="B131" t="str">
            <v>D Pollard</v>
          </cell>
          <cell r="C131">
            <v>1998</v>
          </cell>
          <cell r="BD131">
            <v>0.04</v>
          </cell>
          <cell r="CA131">
            <v>0.04</v>
          </cell>
          <cell r="CI131">
            <v>0.83</v>
          </cell>
          <cell r="CK131">
            <v>7.0000000000000007E-2</v>
          </cell>
          <cell r="CL131">
            <v>0.02</v>
          </cell>
          <cell r="CN131">
            <v>1</v>
          </cell>
        </row>
        <row r="132">
          <cell r="C132">
            <v>1999</v>
          </cell>
        </row>
        <row r="133">
          <cell r="B133" t="str">
            <v>D Stevenson</v>
          </cell>
          <cell r="C133">
            <v>1998</v>
          </cell>
          <cell r="BS133">
            <v>0.21</v>
          </cell>
          <cell r="CI133">
            <v>0.74</v>
          </cell>
          <cell r="CK133">
            <v>0.03</v>
          </cell>
          <cell r="CL133">
            <v>0.02</v>
          </cell>
          <cell r="CN133">
            <v>1</v>
          </cell>
        </row>
        <row r="134">
          <cell r="C134">
            <v>1999</v>
          </cell>
        </row>
        <row r="135">
          <cell r="B135" t="str">
            <v>P Rosewall</v>
          </cell>
          <cell r="C135">
            <v>1998</v>
          </cell>
          <cell r="H135">
            <v>0.09</v>
          </cell>
          <cell r="X135">
            <v>0.02</v>
          </cell>
          <cell r="AA135">
            <v>0.06</v>
          </cell>
          <cell r="CA135">
            <v>0.05</v>
          </cell>
          <cell r="CI135">
            <v>0.76</v>
          </cell>
          <cell r="CK135">
            <v>0.02</v>
          </cell>
          <cell r="CN135">
            <v>1</v>
          </cell>
        </row>
        <row r="136">
          <cell r="C136">
            <v>1999</v>
          </cell>
        </row>
        <row r="137">
          <cell r="B137" t="str">
            <v>Sun Systems</v>
          </cell>
          <cell r="C137">
            <v>1998</v>
          </cell>
          <cell r="CN137">
            <v>0</v>
          </cell>
        </row>
        <row r="138">
          <cell r="C138">
            <v>1999</v>
          </cell>
        </row>
        <row r="139">
          <cell r="B139" t="str">
            <v>M Brenton - Equiv</v>
          </cell>
          <cell r="C139">
            <v>1998</v>
          </cell>
          <cell r="H139">
            <v>0.09</v>
          </cell>
          <cell r="AA139">
            <v>0.18</v>
          </cell>
          <cell r="AS139">
            <v>0.03</v>
          </cell>
          <cell r="AV139">
            <v>0.02</v>
          </cell>
          <cell r="BD139">
            <v>0.05</v>
          </cell>
          <cell r="CI139">
            <v>0.55000000000000004</v>
          </cell>
          <cell r="CK139">
            <v>0.08</v>
          </cell>
          <cell r="CN139">
            <v>1.0000000000000002</v>
          </cell>
        </row>
        <row r="140">
          <cell r="C140">
            <v>1999</v>
          </cell>
          <cell r="AT140" t="str">
            <v xml:space="preserve"> </v>
          </cell>
          <cell r="AU140" t="str">
            <v xml:space="preserve"> </v>
          </cell>
          <cell r="AV140" t="str">
            <v xml:space="preserve"> </v>
          </cell>
          <cell r="AW140" t="str">
            <v xml:space="preserve"> </v>
          </cell>
          <cell r="AX140" t="str">
            <v xml:space="preserve"> </v>
          </cell>
          <cell r="AY140" t="str">
            <v xml:space="preserve"> </v>
          </cell>
          <cell r="AZ140" t="str">
            <v xml:space="preserve"> </v>
          </cell>
        </row>
        <row r="141">
          <cell r="B141" t="str">
            <v>Systems</v>
          </cell>
        </row>
        <row r="142">
          <cell r="B142" t="str">
            <v>D Power</v>
          </cell>
          <cell r="C142">
            <v>1998</v>
          </cell>
          <cell r="K142">
            <v>0.04</v>
          </cell>
          <cell r="P142">
            <v>0.03</v>
          </cell>
          <cell r="AA142">
            <v>0.03</v>
          </cell>
          <cell r="AF142">
            <v>0.01</v>
          </cell>
          <cell r="AL142">
            <v>0.02</v>
          </cell>
          <cell r="AO142">
            <v>0.02</v>
          </cell>
          <cell r="AS142">
            <v>0.01</v>
          </cell>
          <cell r="AV142">
            <v>0.01</v>
          </cell>
          <cell r="BD142">
            <v>0.01</v>
          </cell>
          <cell r="BK142">
            <v>0.01</v>
          </cell>
          <cell r="BN142">
            <v>0.01</v>
          </cell>
          <cell r="BQ142">
            <v>0.04</v>
          </cell>
          <cell r="CA142">
            <v>0.12</v>
          </cell>
          <cell r="CI142">
            <v>0.56999999999999995</v>
          </cell>
          <cell r="CK142">
            <v>7.0000000000000007E-2</v>
          </cell>
          <cell r="CN142">
            <v>1</v>
          </cell>
        </row>
        <row r="143">
          <cell r="C143">
            <v>1999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EstDec"/>
      <sheetName val="EstNov"/>
      <sheetName val="EstOct"/>
      <sheetName val="EstSept"/>
      <sheetName val="EstAug"/>
      <sheetName val="EstJuly"/>
      <sheetName val="EstJune"/>
      <sheetName val="EstMay"/>
      <sheetName val="EstApr"/>
      <sheetName val="EstMar"/>
      <sheetName val="INTERNAL"/>
      <sheetName val="GOVERNMENT"/>
      <sheetName val="CALMATCOST"/>
      <sheetName val="OVERHEAD COST"/>
      <sheetName val="CALLABCOST"/>
      <sheetName val="DCOST"/>
      <sheetName val="MCOST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 V 1999"/>
      <sheetName val=" WELLS"/>
      <sheetName val="GG"/>
      <sheetName val="POTENTIAL"/>
      <sheetName val="Monthly £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"/>
      <sheetName val="JKT경비"/>
      <sheetName val="SILICATE"/>
      <sheetName val="2003-03"/>
      <sheetName val="전제조건"/>
      <sheetName val="CTA"/>
      <sheetName val="SBS"/>
      <sheetName val="기획팀 의견"/>
      <sheetName val="SBS Tug &amp; Bg. 입거수리계획"/>
      <sheetName val="bni(rp)"/>
      <sheetName val="bni($)"/>
      <sheetName val="bpd(rp)"/>
      <sheetName val="cash"/>
      <sheetName val="kebd(rp)"/>
      <sheetName val="kebd($)"/>
      <sheetName val="29a"/>
      <sheetName val="29b"/>
      <sheetName val="29d"/>
      <sheetName val="29e"/>
      <sheetName val="29f"/>
      <sheetName val="29g"/>
      <sheetName val="Production RKAB 2017"/>
      <sheetName val="FS"/>
      <sheetName val="ABP"/>
      <sheetName val="FS Report"/>
      <sheetName val="MB Capex 2017 "/>
      <sheetName val="Tax Actual + Plan 2017"/>
      <sheetName val="Tax Actual 2017"/>
      <sheetName val="Tax Planning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6">
          <cell r="B66" t="str">
            <v>Cotrans</v>
          </cell>
        </row>
      </sheetData>
      <sheetData sheetId="14">
        <row r="66">
          <cell r="B66" t="str">
            <v>Cotrans</v>
          </cell>
        </row>
      </sheetData>
      <sheetData sheetId="15">
        <row r="66">
          <cell r="B66" t="str">
            <v>Cotrans</v>
          </cell>
        </row>
      </sheetData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2"/>
      <sheetName val="11b"/>
      <sheetName val="2102"/>
      <sheetName val="Data WP"/>
      <sheetName val="JAN"/>
      <sheetName val="MA"/>
      <sheetName val="MAR"/>
      <sheetName val="Currency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e"/>
      <sheetName val="Davina"/>
      <sheetName val="agus SP"/>
      <sheetName val="berman"/>
      <sheetName val="rika"/>
      <sheetName val="arya"/>
      <sheetName val="IRFAN A"/>
      <sheetName val="rudy i"/>
      <sheetName val="diah"/>
      <sheetName val="siti H"/>
      <sheetName val="JUNITA"/>
      <sheetName val="SRI R"/>
      <sheetName val="DEBORA"/>
      <sheetName val="VERA M"/>
      <sheetName val="DINA Y"/>
      <sheetName val="DEWI K"/>
      <sheetName val="ARIEF VERA"/>
      <sheetName val="SITI S"/>
      <sheetName val="dian w"/>
      <sheetName val="murwani"/>
      <sheetName val="maya i"/>
      <sheetName val="indra m"/>
      <sheetName val="yeni r"/>
      <sheetName val="jansen"/>
      <sheetName val="vonny"/>
      <sheetName val="agus j"/>
      <sheetName val="a. harnilah"/>
      <sheetName val="dadang s"/>
      <sheetName val="engkos"/>
      <sheetName val="ignatius"/>
      <sheetName val="sudiman"/>
      <sheetName val="yana s"/>
      <sheetName val="sutardi"/>
      <sheetName val="deasy"/>
      <sheetName val="heimelia"/>
      <sheetName val="elben"/>
      <sheetName val="sylvia"/>
      <sheetName val="kki"/>
      <sheetName val="fin pro centers"/>
      <sheetName val="Summary"/>
      <sheetName val="Budget 2003 Infor"/>
    </sheetNames>
    <sheetDataSet>
      <sheetData sheetId="0" refreshError="1"/>
      <sheetData sheetId="1" refreshError="1">
        <row r="4">
          <cell r="H4" t="str">
            <v>09665</v>
          </cell>
        </row>
        <row r="5">
          <cell r="L5">
            <v>10844862</v>
          </cell>
        </row>
        <row r="6">
          <cell r="L6">
            <v>375000</v>
          </cell>
        </row>
        <row r="10">
          <cell r="L10">
            <v>7229908</v>
          </cell>
        </row>
        <row r="81">
          <cell r="A81">
            <v>0</v>
          </cell>
          <cell r="B81" t="str">
            <v xml:space="preserve"> </v>
          </cell>
        </row>
        <row r="82">
          <cell r="A82">
            <v>1</v>
          </cell>
          <cell r="B82" t="str">
            <v>one</v>
          </cell>
        </row>
        <row r="83">
          <cell r="A83">
            <v>2</v>
          </cell>
          <cell r="B83" t="str">
            <v>two</v>
          </cell>
        </row>
        <row r="84">
          <cell r="A84">
            <v>3</v>
          </cell>
          <cell r="B84" t="str">
            <v>three</v>
          </cell>
        </row>
        <row r="85">
          <cell r="A85">
            <v>4</v>
          </cell>
          <cell r="B85" t="str">
            <v>four</v>
          </cell>
        </row>
        <row r="86">
          <cell r="A86">
            <v>5</v>
          </cell>
          <cell r="B86" t="str">
            <v>five</v>
          </cell>
        </row>
        <row r="87">
          <cell r="A87">
            <v>6</v>
          </cell>
          <cell r="B87" t="str">
            <v>six</v>
          </cell>
        </row>
        <row r="88">
          <cell r="A88">
            <v>7</v>
          </cell>
          <cell r="B88" t="str">
            <v>seven</v>
          </cell>
        </row>
        <row r="89">
          <cell r="A89">
            <v>8</v>
          </cell>
          <cell r="B89" t="str">
            <v>eight</v>
          </cell>
        </row>
        <row r="90">
          <cell r="A90">
            <v>9</v>
          </cell>
          <cell r="B90" t="str">
            <v>nine</v>
          </cell>
        </row>
        <row r="91">
          <cell r="A91">
            <v>10</v>
          </cell>
          <cell r="B91" t="str">
            <v>ten</v>
          </cell>
        </row>
        <row r="92">
          <cell r="A92">
            <v>11</v>
          </cell>
          <cell r="B92" t="str">
            <v>eleven</v>
          </cell>
        </row>
        <row r="93">
          <cell r="A93">
            <v>12</v>
          </cell>
          <cell r="B93" t="str">
            <v>twelve</v>
          </cell>
        </row>
        <row r="94">
          <cell r="A94">
            <v>13</v>
          </cell>
          <cell r="B94" t="str">
            <v>thirteen</v>
          </cell>
        </row>
        <row r="95">
          <cell r="A95">
            <v>14</v>
          </cell>
          <cell r="B95" t="str">
            <v>fourteen</v>
          </cell>
        </row>
        <row r="96">
          <cell r="A96">
            <v>15</v>
          </cell>
          <cell r="B96" t="str">
            <v>fifteen</v>
          </cell>
        </row>
        <row r="97">
          <cell r="A97">
            <v>16</v>
          </cell>
          <cell r="B97" t="str">
            <v>sixteen</v>
          </cell>
        </row>
        <row r="98">
          <cell r="A98">
            <v>17</v>
          </cell>
          <cell r="B98" t="str">
            <v>seventeen</v>
          </cell>
        </row>
        <row r="99">
          <cell r="A99">
            <v>18</v>
          </cell>
          <cell r="B99" t="str">
            <v>eighteen</v>
          </cell>
        </row>
        <row r="100">
          <cell r="A100">
            <v>19</v>
          </cell>
          <cell r="B100" t="str">
            <v>nineteen</v>
          </cell>
        </row>
        <row r="101">
          <cell r="A101">
            <v>20</v>
          </cell>
          <cell r="B101" t="str">
            <v>twenty</v>
          </cell>
        </row>
        <row r="102">
          <cell r="A102">
            <v>30</v>
          </cell>
          <cell r="B102" t="str">
            <v>thirty</v>
          </cell>
        </row>
        <row r="103">
          <cell r="A103">
            <v>40</v>
          </cell>
          <cell r="B103" t="str">
            <v>forty</v>
          </cell>
        </row>
        <row r="104">
          <cell r="A104">
            <v>50</v>
          </cell>
          <cell r="B104" t="str">
            <v>fifty</v>
          </cell>
        </row>
        <row r="105">
          <cell r="A105">
            <v>60</v>
          </cell>
          <cell r="B105" t="str">
            <v>sixty</v>
          </cell>
        </row>
        <row r="106">
          <cell r="A106">
            <v>70</v>
          </cell>
          <cell r="B106" t="str">
            <v>seventy</v>
          </cell>
        </row>
        <row r="107">
          <cell r="A107">
            <v>80</v>
          </cell>
          <cell r="B107" t="str">
            <v>eighty</v>
          </cell>
        </row>
        <row r="108">
          <cell r="A108">
            <v>90</v>
          </cell>
          <cell r="B108" t="str">
            <v>ninety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- Dollars"/>
      <sheetName val="Summary - P and L"/>
      <sheetName val="Summary - Headcount"/>
      <sheetName val="Initiatives"/>
      <sheetName val="Initiatives 2"/>
      <sheetName val="Current Year Fcst Spread"/>
      <sheetName val="2002  Budget Spread"/>
      <sheetName val="2003 Budget Spread"/>
      <sheetName val="Total USEP"/>
      <sheetName val="VP Finance &amp; Admin"/>
      <sheetName val="Financial Services"/>
      <sheetName val="FS Admin"/>
      <sheetName val="DSS"/>
      <sheetName val="OTC"/>
      <sheetName val="BCAP"/>
      <sheetName val="ERP"/>
      <sheetName val="ERP ABD"/>
      <sheetName val="OFFICE ADMIN"/>
      <sheetName val="INFO MGMT"/>
      <sheetName val="FIELD ADMIN"/>
      <sheetName val="EP PROCUREMENT"/>
      <sheetName val="IS"/>
      <sheetName val="Business Devl"/>
      <sheetName val="HR"/>
      <sheetName val="LEGAL"/>
      <sheetName val="AUDIT"/>
      <sheetName val="CORP UNCLASS"/>
      <sheetName val="Common Input"/>
      <sheetName val="Harga ME "/>
      <sheetName val="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">
          <cell r="C2">
            <v>2002</v>
          </cell>
        </row>
        <row r="3">
          <cell r="C3">
            <v>2003</v>
          </cell>
        </row>
        <row r="4">
          <cell r="C4">
            <v>2001</v>
          </cell>
        </row>
        <row r="8">
          <cell r="C8" t="str">
            <v>DECISION SUPPORT SERVICES</v>
          </cell>
        </row>
      </sheetData>
      <sheetData sheetId="28" refreshError="1"/>
      <sheetData sheetId="2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kuKas-kah ini"/>
      <sheetName val="Akun"/>
      <sheetName val="DCOST"/>
    </sheetNames>
    <sheetDataSet>
      <sheetData sheetId="0">
        <row r="9">
          <cell r="D9" t="str">
            <v>402.411.00</v>
          </cell>
          <cell r="H9" t="str">
            <v>402.411.00</v>
          </cell>
        </row>
        <row r="10">
          <cell r="D10" t="str">
            <v>402.547.00</v>
          </cell>
          <cell r="H10" t="str">
            <v>402.547.00</v>
          </cell>
        </row>
        <row r="11">
          <cell r="D11" t="str">
            <v>403.570.00</v>
          </cell>
          <cell r="H11" t="str">
            <v>403.570.00</v>
          </cell>
        </row>
        <row r="12">
          <cell r="D12" t="str">
            <v>402.547.00</v>
          </cell>
          <cell r="H12" t="str">
            <v>403.413.00</v>
          </cell>
        </row>
        <row r="13">
          <cell r="D13" t="str">
            <v>403.413.00</v>
          </cell>
          <cell r="H13" t="str">
            <v>403.414.00</v>
          </cell>
        </row>
        <row r="14">
          <cell r="D14" t="str">
            <v>403.414.00</v>
          </cell>
          <cell r="H14" t="str">
            <v>402.01.00</v>
          </cell>
        </row>
        <row r="15">
          <cell r="D15" t="str">
            <v>403.414.00</v>
          </cell>
          <cell r="H15" t="str">
            <v>402.02.00</v>
          </cell>
        </row>
        <row r="16">
          <cell r="D16" t="str">
            <v>402.01.00</v>
          </cell>
          <cell r="H16" t="str">
            <v>402.03.00</v>
          </cell>
        </row>
        <row r="17">
          <cell r="D17" t="str">
            <v>402.02.00</v>
          </cell>
          <cell r="H17" t="str">
            <v>403.115.00</v>
          </cell>
        </row>
        <row r="18">
          <cell r="D18" t="str">
            <v>402.03.00</v>
          </cell>
          <cell r="H18" t="str">
            <v>403.510.00</v>
          </cell>
        </row>
        <row r="19">
          <cell r="D19" t="str">
            <v>402.03.00</v>
          </cell>
          <cell r="H19" t="str">
            <v>403.710.00</v>
          </cell>
        </row>
        <row r="20">
          <cell r="D20" t="str">
            <v>402.03.00</v>
          </cell>
          <cell r="H20" t="str">
            <v>403.100.00</v>
          </cell>
        </row>
        <row r="21">
          <cell r="D21" t="str">
            <v>402.547.00</v>
          </cell>
        </row>
        <row r="22">
          <cell r="D22" t="str">
            <v>402.547.00</v>
          </cell>
        </row>
        <row r="23">
          <cell r="D23" t="str">
            <v>402.547.00</v>
          </cell>
        </row>
        <row r="24">
          <cell r="D24" t="str">
            <v>403.115.00</v>
          </cell>
        </row>
        <row r="25">
          <cell r="D25" t="str">
            <v>403.115.00</v>
          </cell>
        </row>
        <row r="26">
          <cell r="D26" t="str">
            <v>402.547.00</v>
          </cell>
        </row>
        <row r="27">
          <cell r="D27" t="str">
            <v>403.414.00</v>
          </cell>
        </row>
        <row r="28">
          <cell r="D28" t="str">
            <v>403.115.00</v>
          </cell>
        </row>
        <row r="29">
          <cell r="D29" t="str">
            <v>402.547.00</v>
          </cell>
        </row>
        <row r="30">
          <cell r="D30" t="str">
            <v>403.510.00</v>
          </cell>
        </row>
        <row r="31">
          <cell r="D31" t="str">
            <v>402.02.00</v>
          </cell>
        </row>
        <row r="32">
          <cell r="D32" t="str">
            <v>403.710.00</v>
          </cell>
        </row>
        <row r="33">
          <cell r="D33" t="str">
            <v>402.01.00</v>
          </cell>
        </row>
        <row r="34">
          <cell r="D34" t="str">
            <v>403.570.00</v>
          </cell>
        </row>
        <row r="35">
          <cell r="D35" t="str">
            <v>403.570.00</v>
          </cell>
        </row>
        <row r="36">
          <cell r="D36" t="str">
            <v>403.414.00</v>
          </cell>
        </row>
        <row r="37">
          <cell r="D37" t="str">
            <v>402.547.00</v>
          </cell>
        </row>
        <row r="38">
          <cell r="D38" t="str">
            <v>403.100.00</v>
          </cell>
        </row>
      </sheetData>
      <sheetData sheetId="1"/>
      <sheetData sheetId="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Master_Data"/>
      <sheetName val="General_Assumption"/>
      <sheetName val="Budget_Description"/>
      <sheetName val="Technical_Assumption"/>
      <sheetName val="SUMMARY_24-PRODUCTION QHSE"/>
      <sheetName val="Analysis"/>
      <sheetName val="Notes"/>
      <sheetName val="Leave_and_Relocation"/>
      <sheetName val="Safety_Equipment"/>
      <sheetName val="Travel_Fares_Accomodation"/>
      <sheetName val="Trans_fuel_lubricant"/>
      <sheetName val="Repair_and_maint"/>
      <sheetName val="Hire_Equipment"/>
      <sheetName val="Other_Expense"/>
      <sheetName val="CAPEX"/>
      <sheetName val="Input"/>
      <sheetName val="Des"/>
      <sheetName val="Nov"/>
    </sheetNames>
    <sheetDataSet>
      <sheetData sheetId="0"/>
      <sheetData sheetId="1">
        <row r="104">
          <cell r="B104" t="str">
            <v>24</v>
          </cell>
          <cell r="C104" t="str">
            <v>Dept. Production QHSE</v>
          </cell>
        </row>
        <row r="105">
          <cell r="B105" t="str">
            <v>24.1</v>
          </cell>
          <cell r="C105" t="str">
            <v>Sect. Mine QHSE</v>
          </cell>
        </row>
        <row r="106">
          <cell r="B106" t="str">
            <v>24.2</v>
          </cell>
          <cell r="C106" t="str">
            <v>Sect. Road QHSE &amp; ERT</v>
          </cell>
        </row>
        <row r="107">
          <cell r="B107" t="str">
            <v>24.3</v>
          </cell>
          <cell r="C107" t="str">
            <v>Sect. Workshop QHSE</v>
          </cell>
        </row>
        <row r="108">
          <cell r="B108" t="str">
            <v>24.4</v>
          </cell>
          <cell r="C108" t="str">
            <v>Sect. Commissioning &amp; Induction QHSE</v>
          </cell>
        </row>
        <row r="109">
          <cell r="B109">
            <v>0</v>
          </cell>
          <cell r="C10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88">
          <cell r="G88">
            <v>31365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Data"/>
      <sheetName val="Payroll_Data"/>
      <sheetName val="TaxLocal_Original"/>
      <sheetName val="Jamostek"/>
      <sheetName val="Extra"/>
      <sheetName val="Payroll"/>
      <sheetName val="Payment"/>
      <sheetName val="Pension"/>
      <sheetName val="SAP"/>
      <sheetName val="Parameters"/>
    </sheetNames>
    <sheetDataSet>
      <sheetData sheetId="0" refreshError="1"/>
      <sheetData sheetId="1" refreshError="1"/>
      <sheetData sheetId="2" refreshError="1"/>
      <sheetData sheetId="3" refreshError="1">
        <row r="52">
          <cell r="G52">
            <v>6224333.333333334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N2" t="str">
            <v>c:\users</v>
          </cell>
        </row>
        <row r="4">
          <cell r="B4" t="str">
            <v>LE</v>
          </cell>
          <cell r="C4">
            <v>39432</v>
          </cell>
          <cell r="F4">
            <v>39432</v>
          </cell>
        </row>
      </sheetData>
      <sheetData sheetId="10" refreshError="1">
        <row r="13">
          <cell r="C13">
            <v>39417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2004"/>
      <sheetName val="D-04"/>
      <sheetName val="D-05"/>
      <sheetName val="Contract"/>
      <sheetName val="인건비"/>
      <sheetName val="임차도급"/>
      <sheetName val="  "/>
      <sheetName val="Test Depre"/>
      <sheetName val="COSTSALES"/>
      <sheetName val="MCOST1"/>
      <sheetName val="Sheet1"/>
      <sheetName val="CRITERIA3"/>
      <sheetName val="MacPro"/>
      <sheetName val="TB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기본Data"/>
      <sheetName val="항목별Cost"/>
      <sheetName val="PasirCost"/>
      <sheetName val="PL분석"/>
      <sheetName val="종합"/>
      <sheetName val="임차도급"/>
      <sheetName val="D-04"/>
      <sheetName val="JKT경비"/>
      <sheetName val="Contract"/>
    </sheetNames>
    <sheetDataSet>
      <sheetData sheetId="0"/>
      <sheetData sheetId="1" refreshError="1">
        <row r="5">
          <cell r="G5">
            <v>9595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SC"/>
      <sheetName val="PRICING"/>
      <sheetName val="USE&amp;P_NICF"/>
      <sheetName val="QTRLY_NICF"/>
      <sheetName val="YTD_NICF"/>
      <sheetName val="NY NICF"/>
      <sheetName val="BUDGET_NICF"/>
      <sheetName val="VREV"/>
      <sheetName val="GAS REC"/>
      <sheetName val="BALFILE"/>
      <sheetName val="HYPFILE"/>
      <sheetName val="Module1"/>
      <sheetName val="AMERICAS_NICF"/>
    </sheetNames>
    <sheetDataSet>
      <sheetData sheetId="0" refreshError="1">
        <row r="10">
          <cell r="D10">
            <v>90</v>
          </cell>
          <cell r="G10">
            <v>91</v>
          </cell>
          <cell r="J10">
            <v>92</v>
          </cell>
          <cell r="M10">
            <v>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Notes"/>
      <sheetName val="Master_Data"/>
      <sheetName val="General_Assumption"/>
      <sheetName val="Technical_Assumption"/>
      <sheetName val="Budget_Description"/>
      <sheetName val="UPDATED_20&amp;21-HS&amp;E"/>
      <sheetName val="UPDATED_21-HSE (2)"/>
      <sheetName val="UPDATED_21-ENV"/>
      <sheetName val="UPDATED_20_HS"/>
      <sheetName val="UPDATED_Leave_and_Relocation"/>
      <sheetName val="UPDATED_Trans_fuel Lubricant"/>
      <sheetName val="BDF"/>
      <sheetName val="UPDATED_Top_Soil"/>
      <sheetName val="Detail_bukaan_lahan"/>
      <sheetName val="Fasilitas_Reklamasi_DC_2010"/>
      <sheetName val="Fasilitas Reklamasi 2010"/>
      <sheetName val="UPDATED_Erotion_Control"/>
      <sheetName val="Detail_Rencana_Rek2010r1"/>
      <sheetName val="Detail_area_revgts"/>
      <sheetName val="Detail_biaya_rvgts "/>
      <sheetName val="UPDATED_Safety_APD"/>
      <sheetName val="UPDATED_Revegetation"/>
      <sheetName val="UPDATED_Safety_Equipment"/>
      <sheetName val="UPDATED_Research_Development"/>
      <sheetName val="UPDATED_Safety_Campaign"/>
      <sheetName val="UPDATED_Trafic and sign board"/>
      <sheetName val="UPDATED_Travel_Fares"/>
      <sheetName val="UPDATED_Travel_Accomodation"/>
      <sheetName val="UPDATED_Repair_and_maintenance"/>
      <sheetName val="UPDATED_waste_treatment "/>
      <sheetName val="UPDATED_Lab_Analysis"/>
      <sheetName val="Detail_assump.lab_analysis"/>
      <sheetName val="UPDATED_SHE_Inspection"/>
      <sheetName val="Detail_SHE_Insp_resp "/>
      <sheetName val="detail_Honor_Tamu"/>
      <sheetName val="detail_Reporting"/>
      <sheetName val="detail_Titik_Penaatan_Air"/>
      <sheetName val="Detail_TPS_LB3"/>
      <sheetName val="UPDATED_Consultant"/>
      <sheetName val="UPDATED_Other_Expense"/>
      <sheetName val="UPDATED_CAPEX_Environment"/>
      <sheetName val="Detail_CAPEX WASTE"/>
      <sheetName val="임차도급"/>
      <sheetName val="Input"/>
    </sheetNames>
    <sheetDataSet>
      <sheetData sheetId="0"/>
      <sheetData sheetId="1"/>
      <sheetData sheetId="2">
        <row r="15">
          <cell r="D15" t="str">
            <v xml:space="preserve"> OPEX</v>
          </cell>
        </row>
        <row r="16">
          <cell r="D16" t="str">
            <v>650 03 Salaries</v>
          </cell>
        </row>
        <row r="17">
          <cell r="D17" t="str">
            <v>650 04 Wages</v>
          </cell>
        </row>
        <row r="18">
          <cell r="D18" t="str">
            <v>650 05 Overtime</v>
          </cell>
        </row>
        <row r="19">
          <cell r="D19" t="str">
            <v>650 09 Leave Relocation Costs</v>
          </cell>
        </row>
        <row r="20">
          <cell r="D20" t="str">
            <v>650 13 Transportation/Fuel/Lubricant</v>
          </cell>
        </row>
        <row r="21">
          <cell r="D21" t="str">
            <v>650 14 Environment / Top Soil</v>
          </cell>
        </row>
        <row r="22">
          <cell r="D22" t="str">
            <v xml:space="preserve">650 15 Safety </v>
          </cell>
        </row>
        <row r="23">
          <cell r="D23" t="str">
            <v>650 16 Revegetation</v>
          </cell>
        </row>
        <row r="24">
          <cell r="D24" t="str">
            <v>650 17 Safety Equipment</v>
          </cell>
        </row>
        <row r="25">
          <cell r="D25" t="str">
            <v>650 18 Erosion Control</v>
          </cell>
        </row>
        <row r="26">
          <cell r="D26" t="str">
            <v>650 19 Research &amp; Development</v>
          </cell>
        </row>
        <row r="27">
          <cell r="D27" t="str">
            <v>650 20 Safety Campaign</v>
          </cell>
        </row>
        <row r="28">
          <cell r="D28" t="str">
            <v>650 24 Trafic Light &amp; Sign Board</v>
          </cell>
        </row>
        <row r="29">
          <cell r="D29" t="str">
            <v>650 40 Travel - Fares</v>
          </cell>
        </row>
        <row r="30">
          <cell r="D30" t="str">
            <v>650 41 Travel - Accommodation</v>
          </cell>
        </row>
        <row r="31">
          <cell r="D31" t="str">
            <v>650 45 Repair and Maintenance</v>
          </cell>
        </row>
        <row r="32">
          <cell r="D32" t="str">
            <v>650 46 Water Treatment</v>
          </cell>
        </row>
        <row r="33">
          <cell r="D33" t="str">
            <v>650 50 Lab. and Analysis</v>
          </cell>
        </row>
        <row r="34">
          <cell r="D34" t="str">
            <v>650 51 SHE Inspection</v>
          </cell>
        </row>
        <row r="35">
          <cell r="D35" t="str">
            <v>650 53 Consultant</v>
          </cell>
        </row>
        <row r="36">
          <cell r="D36" t="str">
            <v>650 99 Other Expenses</v>
          </cell>
        </row>
        <row r="39">
          <cell r="D39" t="str">
            <v>178 10 Building-Office</v>
          </cell>
        </row>
        <row r="40">
          <cell r="D40" t="str">
            <v>178 11 Building-Mess/Canteen - Tutupan</v>
          </cell>
        </row>
        <row r="41">
          <cell r="D41" t="str">
            <v>178 19 Settling Pond Tutupan</v>
          </cell>
        </row>
        <row r="42">
          <cell r="D42" t="str">
            <v>196 19 Settling Pond Wara</v>
          </cell>
        </row>
        <row r="46">
          <cell r="D46" t="str">
            <v>198 02 Building-Mess/Canteen</v>
          </cell>
        </row>
        <row r="47">
          <cell r="D47" t="str">
            <v>198 18 Water Treatment - Tutupan</v>
          </cell>
        </row>
        <row r="48">
          <cell r="D48" t="str">
            <v>191 17 Water Treatment - Wara</v>
          </cell>
        </row>
      </sheetData>
      <sheetData sheetId="3">
        <row r="45">
          <cell r="D45" t="str">
            <v>Australia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Input"/>
      <sheetName val="Ouput Supp."/>
      <sheetName val="Ouput HE"/>
      <sheetName val="Grs_Histo"/>
      <sheetName val="Report Supp."/>
      <sheetName val="Report HE"/>
      <sheetName val="Price"/>
      <sheetName val="Contract"/>
      <sheetName val="R2007-09_Lub"/>
      <sheetName val="D-04"/>
      <sheetName val="OFF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2004"/>
      <sheetName val="D-04"/>
      <sheetName val="D-05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si Contract Service"/>
      <sheetName val="Book14"/>
      <sheetName val="Sheet1"/>
      <sheetName val="Summary"/>
      <sheetName val="ENV (820)"/>
      <sheetName val="01"/>
      <sheetName val="02"/>
      <sheetName val="03"/>
      <sheetName val="04"/>
      <sheetName val="05"/>
      <sheetName val="Realisasi"/>
    </sheetNames>
    <definedNames>
      <definedName name="MCOST2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IMS"/>
      <sheetName val="yearly"/>
      <sheetName val="Contract"/>
      <sheetName val="Input"/>
      <sheetName val="  "/>
      <sheetName val="D-04"/>
      <sheetName val="Yearly_2006(Sims)"/>
      <sheetName val="(02.회의)4.자금현황"/>
      <sheetName val="(02.회의) 1. 자금현황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il"/>
      <sheetName val="Mei"/>
      <sheetName val="Juni"/>
      <sheetName val="Juli"/>
      <sheetName val="Agt"/>
      <sheetName val="Sept"/>
      <sheetName val="Okt"/>
      <sheetName val="Nov"/>
      <sheetName val="Des"/>
      <sheetName val="KIDECO"/>
      <sheetName val="Contract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>
        <row r="3">
          <cell r="E3" t="str">
            <v>General</v>
          </cell>
          <cell r="K3">
            <v>26.198931000000002</v>
          </cell>
          <cell r="R3" t="str">
            <v>Supports</v>
          </cell>
        </row>
        <row r="4">
          <cell r="E4" t="str">
            <v>General</v>
          </cell>
          <cell r="K4">
            <v>3.64717</v>
          </cell>
          <cell r="R4" t="str">
            <v>Supports</v>
          </cell>
        </row>
        <row r="5">
          <cell r="E5" t="str">
            <v>S/Parts</v>
          </cell>
          <cell r="K5">
            <v>456.8</v>
          </cell>
          <cell r="R5" t="str">
            <v>BD-167</v>
          </cell>
        </row>
        <row r="6">
          <cell r="E6" t="str">
            <v>S/Parts</v>
          </cell>
          <cell r="K6">
            <v>632.79758600000002</v>
          </cell>
          <cell r="R6" t="str">
            <v>BD-167</v>
          </cell>
        </row>
        <row r="7">
          <cell r="E7" t="str">
            <v>S/Parts</v>
          </cell>
          <cell r="K7">
            <v>53.321187999999999</v>
          </cell>
          <cell r="R7" t="str">
            <v>BD-167</v>
          </cell>
        </row>
        <row r="8">
          <cell r="E8" t="str">
            <v>S/Parts</v>
          </cell>
          <cell r="K8">
            <v>129.61500000000001</v>
          </cell>
          <cell r="R8" t="str">
            <v>BD-167</v>
          </cell>
        </row>
        <row r="9">
          <cell r="E9" t="str">
            <v>S/Parts</v>
          </cell>
          <cell r="K9">
            <v>383.64</v>
          </cell>
          <cell r="R9" t="str">
            <v>BD-167</v>
          </cell>
        </row>
        <row r="10">
          <cell r="E10" t="str">
            <v>S/Parts</v>
          </cell>
          <cell r="K10">
            <v>224.49</v>
          </cell>
          <cell r="R10" t="str">
            <v>BD-167</v>
          </cell>
        </row>
        <row r="11">
          <cell r="E11" t="str">
            <v>S/Parts</v>
          </cell>
          <cell r="K11">
            <v>713.28</v>
          </cell>
          <cell r="R11" t="str">
            <v>BD-167</v>
          </cell>
        </row>
        <row r="12">
          <cell r="E12" t="str">
            <v>S/Parts</v>
          </cell>
          <cell r="K12">
            <v>1008.064976</v>
          </cell>
          <cell r="R12" t="str">
            <v>BD-169</v>
          </cell>
        </row>
        <row r="13">
          <cell r="E13" t="str">
            <v>General</v>
          </cell>
          <cell r="K13">
            <v>33.065840000000001</v>
          </cell>
          <cell r="R13" t="str">
            <v>EX-274</v>
          </cell>
        </row>
        <row r="14">
          <cell r="E14" t="str">
            <v>S/Parts</v>
          </cell>
          <cell r="K14">
            <v>6.4</v>
          </cell>
          <cell r="R14" t="str">
            <v>Supports</v>
          </cell>
        </row>
        <row r="15">
          <cell r="E15" t="str">
            <v>S/Parts</v>
          </cell>
          <cell r="K15">
            <v>10.8</v>
          </cell>
          <cell r="R15" t="str">
            <v>Supports</v>
          </cell>
        </row>
        <row r="16">
          <cell r="E16" t="str">
            <v>S/Parts</v>
          </cell>
          <cell r="K16">
            <v>19.663333000000002</v>
          </cell>
          <cell r="R16" t="str">
            <v>Supports</v>
          </cell>
        </row>
        <row r="17">
          <cell r="E17" t="str">
            <v>S/Parts</v>
          </cell>
          <cell r="K17">
            <v>8.27</v>
          </cell>
          <cell r="R17" t="str">
            <v>Supports</v>
          </cell>
        </row>
        <row r="18">
          <cell r="E18" t="str">
            <v>Tire</v>
          </cell>
          <cell r="K18">
            <v>14090.511644000002</v>
          </cell>
          <cell r="R18" t="str">
            <v>HD-1101</v>
          </cell>
        </row>
        <row r="19">
          <cell r="E19" t="str">
            <v>Tire</v>
          </cell>
          <cell r="K19">
            <v>14360</v>
          </cell>
          <cell r="R19" t="str">
            <v>HD-1111</v>
          </cell>
        </row>
        <row r="20">
          <cell r="E20" t="str">
            <v>Tire</v>
          </cell>
          <cell r="K20">
            <v>7045.255822000001</v>
          </cell>
          <cell r="R20" t="str">
            <v>HD-601</v>
          </cell>
        </row>
        <row r="21">
          <cell r="E21" t="str">
            <v>Tire</v>
          </cell>
          <cell r="K21">
            <v>14360</v>
          </cell>
          <cell r="R21" t="str">
            <v>HD-601</v>
          </cell>
        </row>
        <row r="22">
          <cell r="E22" t="str">
            <v>Tire</v>
          </cell>
          <cell r="K22">
            <v>14360</v>
          </cell>
          <cell r="R22" t="str">
            <v>HD-602</v>
          </cell>
        </row>
        <row r="23">
          <cell r="E23" t="str">
            <v>Tire</v>
          </cell>
          <cell r="K23">
            <v>7045.255822000001</v>
          </cell>
          <cell r="R23" t="str">
            <v>HD-603</v>
          </cell>
        </row>
        <row r="24">
          <cell r="E24" t="str">
            <v>Tire</v>
          </cell>
          <cell r="K24">
            <v>14360</v>
          </cell>
          <cell r="R24" t="str">
            <v>HD-605</v>
          </cell>
        </row>
        <row r="25">
          <cell r="E25" t="str">
            <v>Tire</v>
          </cell>
          <cell r="K25">
            <v>14360</v>
          </cell>
          <cell r="R25" t="str">
            <v>HD-606</v>
          </cell>
        </row>
        <row r="26">
          <cell r="E26" t="str">
            <v>Tire</v>
          </cell>
          <cell r="K26">
            <v>14360</v>
          </cell>
          <cell r="R26" t="str">
            <v>HD-607</v>
          </cell>
        </row>
        <row r="27">
          <cell r="E27" t="str">
            <v>S/Parts</v>
          </cell>
          <cell r="K27">
            <v>90</v>
          </cell>
          <cell r="R27" t="str">
            <v>HD-607</v>
          </cell>
        </row>
        <row r="28">
          <cell r="E28" t="str">
            <v>S/Parts</v>
          </cell>
          <cell r="K28">
            <v>1321</v>
          </cell>
          <cell r="R28" t="str">
            <v>HD-607</v>
          </cell>
        </row>
        <row r="29">
          <cell r="E29" t="str">
            <v>S/Parts</v>
          </cell>
          <cell r="K29">
            <v>565.4</v>
          </cell>
          <cell r="R29" t="str">
            <v>HD-607</v>
          </cell>
        </row>
        <row r="30">
          <cell r="E30" t="str">
            <v>S/Parts</v>
          </cell>
          <cell r="K30">
            <v>1321</v>
          </cell>
          <cell r="R30" t="str">
            <v>HD-607</v>
          </cell>
        </row>
        <row r="31">
          <cell r="E31" t="str">
            <v>S/Parts</v>
          </cell>
          <cell r="K31">
            <v>165.184518</v>
          </cell>
          <cell r="R31" t="str">
            <v>RD-678</v>
          </cell>
        </row>
        <row r="32">
          <cell r="E32" t="str">
            <v>S/Parts</v>
          </cell>
          <cell r="K32">
            <v>744.51480700000002</v>
          </cell>
          <cell r="R32" t="str">
            <v>RD-678</v>
          </cell>
        </row>
        <row r="33">
          <cell r="E33" t="str">
            <v>S/Parts</v>
          </cell>
          <cell r="K33">
            <v>32.209674</v>
          </cell>
          <cell r="R33" t="str">
            <v>RD-678</v>
          </cell>
        </row>
        <row r="34">
          <cell r="E34" t="str">
            <v>S/Parts</v>
          </cell>
          <cell r="K34">
            <v>1157.3477379999999</v>
          </cell>
          <cell r="R34" t="str">
            <v>RD-685</v>
          </cell>
        </row>
        <row r="35">
          <cell r="E35" t="str">
            <v>S/Parts</v>
          </cell>
          <cell r="K35">
            <v>62.469733999999995</v>
          </cell>
          <cell r="R35" t="str">
            <v>RD-685</v>
          </cell>
        </row>
        <row r="36">
          <cell r="E36" t="str">
            <v>S/Parts</v>
          </cell>
          <cell r="K36">
            <v>151.12683999999999</v>
          </cell>
          <cell r="R36" t="str">
            <v>RD-685</v>
          </cell>
        </row>
        <row r="37">
          <cell r="E37" t="str">
            <v>S/Parts</v>
          </cell>
          <cell r="K37">
            <v>65.195825999999997</v>
          </cell>
          <cell r="R37" t="str">
            <v>RD-687</v>
          </cell>
        </row>
        <row r="38">
          <cell r="E38" t="str">
            <v>S/Parts</v>
          </cell>
          <cell r="K38">
            <v>2564.1338190000001</v>
          </cell>
          <cell r="R38" t="str">
            <v>RD-688</v>
          </cell>
        </row>
        <row r="39">
          <cell r="E39" t="str">
            <v>S/Parts</v>
          </cell>
          <cell r="K39">
            <v>1157.3477379999999</v>
          </cell>
          <cell r="R39" t="str">
            <v>RD-688</v>
          </cell>
        </row>
        <row r="40">
          <cell r="E40" t="str">
            <v>S/Parts</v>
          </cell>
          <cell r="K40">
            <v>395.34363899999994</v>
          </cell>
          <cell r="R40" t="str">
            <v>RD-688</v>
          </cell>
        </row>
        <row r="41">
          <cell r="E41" t="str">
            <v>S/Parts</v>
          </cell>
          <cell r="K41">
            <v>43.463884</v>
          </cell>
          <cell r="R41" t="str">
            <v>RD-688</v>
          </cell>
        </row>
        <row r="42">
          <cell r="E42" t="str">
            <v>S/Parts</v>
          </cell>
          <cell r="K42">
            <v>4.3678980000000003</v>
          </cell>
          <cell r="R42" t="str">
            <v>RD-688</v>
          </cell>
        </row>
        <row r="43">
          <cell r="E43" t="str">
            <v>S/Parts</v>
          </cell>
          <cell r="K43">
            <v>7.53</v>
          </cell>
          <cell r="R43" t="str">
            <v>RD-688</v>
          </cell>
        </row>
        <row r="44">
          <cell r="E44" t="str">
            <v>S/Parts</v>
          </cell>
          <cell r="K44">
            <v>5.3555479999999998</v>
          </cell>
          <cell r="R44" t="str">
            <v>RD-688</v>
          </cell>
        </row>
        <row r="45">
          <cell r="E45" t="str">
            <v>S/Parts</v>
          </cell>
          <cell r="K45">
            <v>239.22518199999999</v>
          </cell>
          <cell r="R45" t="str">
            <v>RD-688</v>
          </cell>
        </row>
        <row r="46">
          <cell r="E46" t="str">
            <v>S/Parts</v>
          </cell>
          <cell r="K46">
            <v>264.06661400000002</v>
          </cell>
          <cell r="R46" t="str">
            <v>RD-688</v>
          </cell>
        </row>
        <row r="47">
          <cell r="E47" t="str">
            <v>S/Parts</v>
          </cell>
          <cell r="K47">
            <v>4801.2426779999996</v>
          </cell>
          <cell r="R47" t="str">
            <v>RD-688</v>
          </cell>
        </row>
        <row r="48">
          <cell r="E48" t="str">
            <v>S/Parts</v>
          </cell>
          <cell r="K48">
            <v>13.667470000000002</v>
          </cell>
          <cell r="R48" t="str">
            <v>RD-688</v>
          </cell>
        </row>
        <row r="49">
          <cell r="E49" t="str">
            <v>S/Parts</v>
          </cell>
          <cell r="K49">
            <v>6.008724</v>
          </cell>
          <cell r="R49" t="str">
            <v>RD-688</v>
          </cell>
        </row>
        <row r="50">
          <cell r="E50" t="str">
            <v>S/Parts</v>
          </cell>
          <cell r="K50">
            <v>5.1592479999999998</v>
          </cell>
          <cell r="R50" t="str">
            <v>RD-688</v>
          </cell>
        </row>
        <row r="51">
          <cell r="E51" t="str">
            <v>S/Parts</v>
          </cell>
          <cell r="K51">
            <v>19.248965999999999</v>
          </cell>
          <cell r="R51" t="str">
            <v>RD-688</v>
          </cell>
        </row>
        <row r="52">
          <cell r="E52" t="str">
            <v>S/Parts</v>
          </cell>
          <cell r="K52">
            <v>546.39597700000002</v>
          </cell>
          <cell r="R52" t="str">
            <v>RD-688</v>
          </cell>
        </row>
        <row r="53">
          <cell r="E53" t="str">
            <v>S/Parts</v>
          </cell>
          <cell r="K53">
            <v>5527.006891</v>
          </cell>
          <cell r="R53" t="str">
            <v>RD-688</v>
          </cell>
        </row>
        <row r="54">
          <cell r="E54" t="str">
            <v>S/Parts</v>
          </cell>
          <cell r="K54">
            <v>2.061855</v>
          </cell>
          <cell r="R54" t="str">
            <v>RD-693</v>
          </cell>
        </row>
        <row r="55">
          <cell r="E55" t="str">
            <v>S/Parts</v>
          </cell>
          <cell r="K55">
            <v>572.74599999999998</v>
          </cell>
          <cell r="R55" t="str">
            <v>RD-693</v>
          </cell>
        </row>
        <row r="56">
          <cell r="E56" t="str">
            <v>S/Parts</v>
          </cell>
          <cell r="K56">
            <v>193.37899999999999</v>
          </cell>
          <cell r="R56" t="str">
            <v>RD-693</v>
          </cell>
        </row>
        <row r="57">
          <cell r="E57" t="str">
            <v>S/Parts</v>
          </cell>
          <cell r="K57">
            <v>59.154407999999997</v>
          </cell>
          <cell r="R57" t="str">
            <v>RD-693</v>
          </cell>
        </row>
        <row r="58">
          <cell r="E58" t="str">
            <v>S/Parts</v>
          </cell>
          <cell r="K58">
            <v>73.309743999999995</v>
          </cell>
          <cell r="R58" t="str">
            <v>RD-693</v>
          </cell>
        </row>
        <row r="59">
          <cell r="E59" t="str">
            <v>S/Parts</v>
          </cell>
          <cell r="K59">
            <v>191.24604199999999</v>
          </cell>
          <cell r="R59" t="str">
            <v>RD-693</v>
          </cell>
        </row>
        <row r="60">
          <cell r="E60" t="str">
            <v>S/Parts</v>
          </cell>
          <cell r="K60">
            <v>31.234866999999998</v>
          </cell>
          <cell r="R60" t="str">
            <v>RD-693</v>
          </cell>
        </row>
        <row r="61">
          <cell r="E61" t="str">
            <v>S/Parts</v>
          </cell>
          <cell r="K61">
            <v>27.166525999999998</v>
          </cell>
          <cell r="R61" t="str">
            <v>RD-693</v>
          </cell>
        </row>
        <row r="62">
          <cell r="E62" t="str">
            <v>S/Parts</v>
          </cell>
          <cell r="K62">
            <v>5527.006891</v>
          </cell>
          <cell r="R62" t="str">
            <v>RD-694</v>
          </cell>
        </row>
        <row r="63">
          <cell r="E63" t="str">
            <v>S/Parts</v>
          </cell>
          <cell r="K63">
            <v>382.49208399999998</v>
          </cell>
          <cell r="R63" t="str">
            <v>RD-695</v>
          </cell>
        </row>
        <row r="64">
          <cell r="E64" t="str">
            <v>S/Parts</v>
          </cell>
          <cell r="K64">
            <v>62.469733999999995</v>
          </cell>
          <cell r="R64" t="str">
            <v>RD-695</v>
          </cell>
        </row>
        <row r="65">
          <cell r="E65" t="str">
            <v>S/Parts</v>
          </cell>
          <cell r="K65">
            <v>135.388341</v>
          </cell>
          <cell r="R65" t="str">
            <v>RD-695</v>
          </cell>
        </row>
        <row r="66">
          <cell r="E66" t="str">
            <v>S/Parts</v>
          </cell>
          <cell r="K66">
            <v>135.388341</v>
          </cell>
          <cell r="R66" t="str">
            <v>RD-695</v>
          </cell>
        </row>
        <row r="67">
          <cell r="E67" t="str">
            <v>S/Parts</v>
          </cell>
          <cell r="K67">
            <v>6.2883540000000009</v>
          </cell>
          <cell r="R67" t="str">
            <v>RD-695</v>
          </cell>
        </row>
        <row r="68">
          <cell r="E68" t="str">
            <v>S/Parts</v>
          </cell>
          <cell r="K68">
            <v>191.24604199999999</v>
          </cell>
          <cell r="R68" t="str">
            <v>RD-696</v>
          </cell>
        </row>
        <row r="69">
          <cell r="E69" t="str">
            <v>S/Parts</v>
          </cell>
          <cell r="K69">
            <v>31.234866999999998</v>
          </cell>
          <cell r="R69" t="str">
            <v>RD-696</v>
          </cell>
        </row>
        <row r="70">
          <cell r="E70" t="str">
            <v>S/Parts</v>
          </cell>
          <cell r="K70">
            <v>135.388341</v>
          </cell>
          <cell r="R70" t="str">
            <v>RD-696</v>
          </cell>
        </row>
        <row r="71">
          <cell r="E71" t="str">
            <v>S/Parts</v>
          </cell>
          <cell r="K71">
            <v>93.353331999999995</v>
          </cell>
          <cell r="R71" t="str">
            <v>O&amp;K</v>
          </cell>
        </row>
        <row r="72">
          <cell r="E72" t="str">
            <v>S/Parts</v>
          </cell>
          <cell r="K72">
            <v>828.21306599999991</v>
          </cell>
          <cell r="R72" t="str">
            <v>O&amp;K</v>
          </cell>
        </row>
        <row r="73">
          <cell r="E73" t="str">
            <v>S/Parts</v>
          </cell>
          <cell r="K73">
            <v>21.285720000000001</v>
          </cell>
          <cell r="R73" t="str">
            <v>O&amp;K</v>
          </cell>
        </row>
        <row r="74">
          <cell r="E74" t="str">
            <v>S/Parts</v>
          </cell>
          <cell r="K74">
            <v>427.50277900000003</v>
          </cell>
          <cell r="R74" t="str">
            <v>O&amp;K</v>
          </cell>
        </row>
        <row r="75">
          <cell r="E75" t="str">
            <v>S/Parts</v>
          </cell>
          <cell r="K75">
            <v>49.79</v>
          </cell>
          <cell r="R75" t="str">
            <v>O&amp;K</v>
          </cell>
        </row>
        <row r="76">
          <cell r="E76" t="str">
            <v>S/Parts</v>
          </cell>
          <cell r="K76">
            <v>26.642858</v>
          </cell>
          <cell r="R76" t="str">
            <v>O&amp;K</v>
          </cell>
        </row>
        <row r="77">
          <cell r="E77" t="str">
            <v>S/Parts</v>
          </cell>
          <cell r="K77">
            <v>40.206184999999998</v>
          </cell>
          <cell r="R77" t="str">
            <v>O&amp;K</v>
          </cell>
        </row>
        <row r="78">
          <cell r="E78" t="str">
            <v>S/Parts</v>
          </cell>
          <cell r="K78">
            <v>216.50976299999999</v>
          </cell>
          <cell r="R78" t="str">
            <v>TEREX</v>
          </cell>
        </row>
        <row r="79">
          <cell r="E79" t="str">
            <v>S/Parts</v>
          </cell>
          <cell r="K79">
            <v>13089.906284000001</v>
          </cell>
          <cell r="R79" t="str">
            <v>TEREX</v>
          </cell>
        </row>
        <row r="80">
          <cell r="E80" t="str">
            <v>S/Parts</v>
          </cell>
          <cell r="K80">
            <v>11054.013782</v>
          </cell>
          <cell r="R80" t="str">
            <v>TEREX</v>
          </cell>
        </row>
        <row r="81">
          <cell r="E81" t="str">
            <v>S/Parts</v>
          </cell>
          <cell r="K81">
            <v>93.722089999999994</v>
          </cell>
          <cell r="R81" t="str">
            <v>TEREX</v>
          </cell>
        </row>
        <row r="82">
          <cell r="E82" t="str">
            <v>S/Parts</v>
          </cell>
          <cell r="K82">
            <v>165.184518</v>
          </cell>
          <cell r="R82" t="str">
            <v>TEREX</v>
          </cell>
        </row>
        <row r="83">
          <cell r="E83" t="str">
            <v>S/Parts</v>
          </cell>
          <cell r="K83">
            <v>85.192392999999996</v>
          </cell>
          <cell r="R83" t="str">
            <v>TEREX</v>
          </cell>
        </row>
        <row r="84">
          <cell r="E84" t="str">
            <v>S/Parts</v>
          </cell>
          <cell r="K84">
            <v>39.299680000000002</v>
          </cell>
          <cell r="R84" t="str">
            <v>TEREX</v>
          </cell>
        </row>
        <row r="85">
          <cell r="E85" t="str">
            <v>S/Parts</v>
          </cell>
          <cell r="K85">
            <v>353.69711999999998</v>
          </cell>
          <cell r="R85" t="str">
            <v>TEREX</v>
          </cell>
        </row>
        <row r="86">
          <cell r="E86" t="str">
            <v>S/Parts</v>
          </cell>
          <cell r="K86">
            <v>42.061067999999999</v>
          </cell>
          <cell r="R86" t="str">
            <v>TEREX</v>
          </cell>
        </row>
        <row r="87">
          <cell r="E87" t="str">
            <v>S/Parts</v>
          </cell>
          <cell r="K87">
            <v>192.48966000000001</v>
          </cell>
          <cell r="R87" t="str">
            <v>TEREX</v>
          </cell>
        </row>
        <row r="88">
          <cell r="E88" t="str">
            <v>S/Parts</v>
          </cell>
          <cell r="K88">
            <v>67.461352000000005</v>
          </cell>
          <cell r="R88" t="str">
            <v>TEREX</v>
          </cell>
        </row>
        <row r="89">
          <cell r="E89" t="str">
            <v>S/Parts</v>
          </cell>
          <cell r="K89">
            <v>202.38405599999999</v>
          </cell>
          <cell r="R89" t="str">
            <v>TEREX</v>
          </cell>
        </row>
        <row r="90">
          <cell r="E90" t="str">
            <v>S/Parts</v>
          </cell>
          <cell r="K90">
            <v>218.8862</v>
          </cell>
          <cell r="R90" t="str">
            <v>TEREX</v>
          </cell>
        </row>
        <row r="91">
          <cell r="E91" t="str">
            <v>S/Parts</v>
          </cell>
          <cell r="K91">
            <v>320.33897999999999</v>
          </cell>
          <cell r="R91" t="str">
            <v>TEREX</v>
          </cell>
        </row>
        <row r="92">
          <cell r="E92" t="str">
            <v>S/Parts</v>
          </cell>
          <cell r="K92">
            <v>35.593220000000002</v>
          </cell>
          <cell r="R92" t="str">
            <v>TEREX</v>
          </cell>
        </row>
        <row r="93">
          <cell r="E93" t="str">
            <v>S/Parts</v>
          </cell>
          <cell r="K93">
            <v>1045.1375800000001</v>
          </cell>
          <cell r="R93" t="str">
            <v>TEREX</v>
          </cell>
        </row>
        <row r="94">
          <cell r="E94" t="str">
            <v>S/Parts</v>
          </cell>
          <cell r="K94">
            <v>65.997868999999994</v>
          </cell>
          <cell r="R94" t="str">
            <v>TEREX</v>
          </cell>
        </row>
        <row r="95">
          <cell r="E95" t="str">
            <v>S/Parts</v>
          </cell>
          <cell r="K95">
            <v>18.90034</v>
          </cell>
          <cell r="R95" t="str">
            <v>TEREX</v>
          </cell>
        </row>
        <row r="96">
          <cell r="E96" t="str">
            <v>S/Parts</v>
          </cell>
          <cell r="K96">
            <v>3.36</v>
          </cell>
          <cell r="R96" t="str">
            <v>TEREX</v>
          </cell>
        </row>
        <row r="97">
          <cell r="E97" t="str">
            <v>S/Parts</v>
          </cell>
          <cell r="K97">
            <v>5.7528359999999994</v>
          </cell>
          <cell r="R97" t="str">
            <v>TEREX</v>
          </cell>
        </row>
        <row r="98">
          <cell r="E98" t="str">
            <v>S/Parts</v>
          </cell>
          <cell r="K98">
            <v>5.7528359999999994</v>
          </cell>
          <cell r="R98" t="str">
            <v>TEREX</v>
          </cell>
        </row>
        <row r="99">
          <cell r="E99" t="str">
            <v>S/Parts</v>
          </cell>
          <cell r="K99">
            <v>5.7528359999999994</v>
          </cell>
          <cell r="R99" t="str">
            <v>TEREX</v>
          </cell>
        </row>
        <row r="100">
          <cell r="E100" t="str">
            <v>S/Parts</v>
          </cell>
          <cell r="K100">
            <v>32.64</v>
          </cell>
          <cell r="R100" t="str">
            <v>TEREX</v>
          </cell>
        </row>
        <row r="101">
          <cell r="E101" t="str">
            <v>S/Parts</v>
          </cell>
          <cell r="K101">
            <v>2.1916920000000002</v>
          </cell>
          <cell r="R101" t="str">
            <v>TEREX</v>
          </cell>
        </row>
        <row r="102">
          <cell r="E102" t="str">
            <v>S/Parts</v>
          </cell>
          <cell r="K102">
            <v>52.095468000000004</v>
          </cell>
          <cell r="R102" t="str">
            <v>TEREX</v>
          </cell>
        </row>
        <row r="103">
          <cell r="E103" t="str">
            <v>S/Parts</v>
          </cell>
          <cell r="K103">
            <v>99.656360000000006</v>
          </cell>
          <cell r="R103" t="str">
            <v>TEREX</v>
          </cell>
        </row>
        <row r="104">
          <cell r="E104" t="str">
            <v>S/Parts</v>
          </cell>
          <cell r="K104">
            <v>23.693615999999999</v>
          </cell>
          <cell r="R104" t="str">
            <v>TEREX</v>
          </cell>
        </row>
        <row r="105">
          <cell r="E105" t="str">
            <v>S/Parts</v>
          </cell>
          <cell r="K105">
            <v>9.1155749999999998</v>
          </cell>
          <cell r="R105" t="str">
            <v>TEREX</v>
          </cell>
        </row>
        <row r="106">
          <cell r="E106" t="str">
            <v>S/Parts</v>
          </cell>
          <cell r="K106">
            <v>643.00615100000005</v>
          </cell>
          <cell r="R106" t="str">
            <v>TEREX</v>
          </cell>
        </row>
        <row r="107">
          <cell r="E107" t="str">
            <v>S/Parts</v>
          </cell>
          <cell r="K107">
            <v>8366.3520900000003</v>
          </cell>
          <cell r="R107" t="str">
            <v>TEREX</v>
          </cell>
        </row>
        <row r="108">
          <cell r="E108" t="str">
            <v>S/Parts</v>
          </cell>
          <cell r="K108">
            <v>122.61343200000002</v>
          </cell>
          <cell r="R108" t="str">
            <v>TEREX</v>
          </cell>
        </row>
        <row r="109">
          <cell r="E109" t="str">
            <v>S/Parts</v>
          </cell>
          <cell r="K109">
            <v>1076.5133189999999</v>
          </cell>
          <cell r="R109" t="str">
            <v>TEREX</v>
          </cell>
        </row>
        <row r="110">
          <cell r="E110" t="str">
            <v>S/Parts</v>
          </cell>
          <cell r="K110">
            <v>1848.4662980000001</v>
          </cell>
          <cell r="R110" t="str">
            <v>TEREX</v>
          </cell>
        </row>
        <row r="111">
          <cell r="E111" t="str">
            <v>S/Parts</v>
          </cell>
          <cell r="K111">
            <v>5.1592479999999998</v>
          </cell>
          <cell r="R111" t="str">
            <v>TEREX</v>
          </cell>
        </row>
        <row r="112">
          <cell r="E112" t="str">
            <v>S/Parts</v>
          </cell>
          <cell r="K112">
            <v>105.07016100000001</v>
          </cell>
          <cell r="R112" t="str">
            <v>TEREX</v>
          </cell>
        </row>
        <row r="113">
          <cell r="E113" t="str">
            <v>S/Parts</v>
          </cell>
          <cell r="K113">
            <v>34.725085999999997</v>
          </cell>
          <cell r="R113" t="str">
            <v>TEREX</v>
          </cell>
        </row>
        <row r="114">
          <cell r="E114" t="str">
            <v>S/Parts</v>
          </cell>
          <cell r="K114">
            <v>1740.382728</v>
          </cell>
          <cell r="R114" t="str">
            <v>TEREX</v>
          </cell>
        </row>
        <row r="115">
          <cell r="E115" t="str">
            <v>S/Parts</v>
          </cell>
          <cell r="K115">
            <v>288.15718399999997</v>
          </cell>
          <cell r="R115" t="str">
            <v>TEREX</v>
          </cell>
        </row>
        <row r="116">
          <cell r="E116" t="str">
            <v>S/Parts</v>
          </cell>
          <cell r="K116">
            <v>600.93214399999999</v>
          </cell>
          <cell r="R116" t="str">
            <v>TEREX</v>
          </cell>
        </row>
        <row r="117">
          <cell r="E117" t="str">
            <v>S/Parts</v>
          </cell>
          <cell r="K117">
            <v>53.456575999999998</v>
          </cell>
          <cell r="R117" t="str">
            <v>TEREX</v>
          </cell>
        </row>
        <row r="118">
          <cell r="E118" t="str">
            <v>S/Parts</v>
          </cell>
          <cell r="K118">
            <v>149.096665</v>
          </cell>
          <cell r="R118" t="str">
            <v>TEREX</v>
          </cell>
        </row>
        <row r="119">
          <cell r="E119" t="str">
            <v>S/Parts</v>
          </cell>
          <cell r="K119">
            <v>174.28</v>
          </cell>
          <cell r="R119" t="str">
            <v>TEREX</v>
          </cell>
        </row>
        <row r="120">
          <cell r="E120" t="str">
            <v>S/Parts</v>
          </cell>
          <cell r="K120">
            <v>433.87786799999992</v>
          </cell>
          <cell r="R120" t="str">
            <v>TEREX</v>
          </cell>
        </row>
        <row r="121">
          <cell r="E121" t="str">
            <v>S/Parts</v>
          </cell>
          <cell r="K121">
            <v>3502.6365390000005</v>
          </cell>
          <cell r="R121" t="str">
            <v>TEREX</v>
          </cell>
        </row>
        <row r="122">
          <cell r="E122" t="str">
            <v>S/Parts</v>
          </cell>
          <cell r="K122">
            <v>34.742268000000003</v>
          </cell>
          <cell r="R122" t="str">
            <v>TEREX</v>
          </cell>
        </row>
        <row r="123">
          <cell r="E123" t="str">
            <v>S/Parts</v>
          </cell>
          <cell r="K123">
            <v>200.24443199999999</v>
          </cell>
          <cell r="R123" t="str">
            <v>TEREX</v>
          </cell>
        </row>
        <row r="124">
          <cell r="E124" t="str">
            <v>S/Parts</v>
          </cell>
          <cell r="K124">
            <v>18.480713999999999</v>
          </cell>
          <cell r="R124" t="str">
            <v>TEREX</v>
          </cell>
        </row>
        <row r="125">
          <cell r="E125" t="str">
            <v>S/Parts</v>
          </cell>
          <cell r="K125">
            <v>45.07358</v>
          </cell>
          <cell r="R125" t="str">
            <v>TEREX</v>
          </cell>
        </row>
        <row r="126">
          <cell r="E126" t="str">
            <v>S/Parts</v>
          </cell>
          <cell r="K126">
            <v>332.11771199999998</v>
          </cell>
          <cell r="R126" t="str">
            <v>TEREX</v>
          </cell>
        </row>
        <row r="127">
          <cell r="E127" t="str">
            <v>S/Parts</v>
          </cell>
          <cell r="K127">
            <v>1163.270528</v>
          </cell>
          <cell r="R127" t="str">
            <v>TEREX</v>
          </cell>
        </row>
        <row r="128">
          <cell r="E128" t="str">
            <v>S/Parts</v>
          </cell>
          <cell r="K128">
            <v>230.508486</v>
          </cell>
          <cell r="R128" t="str">
            <v>TEREX</v>
          </cell>
        </row>
        <row r="129">
          <cell r="E129" t="str">
            <v>S/Parts</v>
          </cell>
          <cell r="K129">
            <v>233.3</v>
          </cell>
          <cell r="R129" t="str">
            <v>TEREX</v>
          </cell>
        </row>
        <row r="130">
          <cell r="E130" t="str">
            <v>S/Parts</v>
          </cell>
          <cell r="K130">
            <v>805.10337200000004</v>
          </cell>
          <cell r="R130" t="str">
            <v>TEREX</v>
          </cell>
        </row>
        <row r="131">
          <cell r="E131" t="str">
            <v>S/Parts</v>
          </cell>
          <cell r="K131">
            <v>632.40826800000002</v>
          </cell>
          <cell r="R131" t="str">
            <v>TEREX</v>
          </cell>
        </row>
        <row r="132">
          <cell r="E132" t="str">
            <v>S/Parts</v>
          </cell>
          <cell r="K132">
            <v>861.348837</v>
          </cell>
          <cell r="R132" t="str">
            <v>TEREX</v>
          </cell>
        </row>
        <row r="133">
          <cell r="E133" t="str">
            <v>S/Parts</v>
          </cell>
          <cell r="K133">
            <v>18.556695000000001</v>
          </cell>
          <cell r="R133" t="str">
            <v>TEREX</v>
          </cell>
        </row>
        <row r="134">
          <cell r="E134" t="str">
            <v>S/Parts</v>
          </cell>
          <cell r="K134">
            <v>196.31219199999998</v>
          </cell>
          <cell r="R134" t="str">
            <v>TEREX</v>
          </cell>
        </row>
        <row r="135">
          <cell r="E135" t="str">
            <v>S/Parts</v>
          </cell>
          <cell r="K135">
            <v>129.47368399999999</v>
          </cell>
          <cell r="R135" t="str">
            <v>TEREX</v>
          </cell>
        </row>
        <row r="136">
          <cell r="E136" t="str">
            <v>S/Parts</v>
          </cell>
          <cell r="K136">
            <v>2564.1338190000001</v>
          </cell>
          <cell r="R136" t="str">
            <v>TEREX</v>
          </cell>
        </row>
        <row r="137">
          <cell r="E137" t="str">
            <v>S/Parts</v>
          </cell>
          <cell r="K137">
            <v>1669.9265339999997</v>
          </cell>
          <cell r="R137" t="str">
            <v>TEREX</v>
          </cell>
        </row>
        <row r="138">
          <cell r="E138" t="str">
            <v>S/Parts</v>
          </cell>
          <cell r="K138">
            <v>21197.607487000005</v>
          </cell>
          <cell r="R138" t="str">
            <v>TEREX</v>
          </cell>
        </row>
        <row r="139">
          <cell r="E139" t="str">
            <v>S/Parts</v>
          </cell>
          <cell r="K139">
            <v>272.56790999999998</v>
          </cell>
          <cell r="R139" t="str">
            <v>TEREX</v>
          </cell>
        </row>
        <row r="140">
          <cell r="E140" t="str">
            <v>S/Parts</v>
          </cell>
          <cell r="K140">
            <v>32278.313430000002</v>
          </cell>
          <cell r="R140" t="str">
            <v>TEREX</v>
          </cell>
        </row>
        <row r="141">
          <cell r="E141" t="str">
            <v>S/Parts</v>
          </cell>
          <cell r="K141">
            <v>510.667168</v>
          </cell>
          <cell r="R141" t="str">
            <v>TEREX</v>
          </cell>
        </row>
        <row r="142">
          <cell r="E142" t="str">
            <v>S/Parts</v>
          </cell>
          <cell r="K142">
            <v>138.090316</v>
          </cell>
          <cell r="R142" t="str">
            <v>TEREX</v>
          </cell>
        </row>
        <row r="143">
          <cell r="E143" t="str">
            <v>S/Parts</v>
          </cell>
          <cell r="K143">
            <v>12972.01593</v>
          </cell>
          <cell r="R143" t="str">
            <v>TEREX</v>
          </cell>
        </row>
        <row r="144">
          <cell r="E144" t="str">
            <v>S/Parts</v>
          </cell>
          <cell r="K144">
            <v>34447.949052999997</v>
          </cell>
          <cell r="R144" t="str">
            <v>TEREX</v>
          </cell>
        </row>
        <row r="145">
          <cell r="E145" t="str">
            <v>S/Parts</v>
          </cell>
          <cell r="K145">
            <v>3209.3194960000001</v>
          </cell>
          <cell r="R145" t="str">
            <v>TEREX</v>
          </cell>
        </row>
        <row r="146">
          <cell r="E146" t="str">
            <v>S/Parts</v>
          </cell>
          <cell r="K146">
            <v>752.52051900000004</v>
          </cell>
          <cell r="R146" t="str">
            <v>TEREX</v>
          </cell>
        </row>
        <row r="147">
          <cell r="E147" t="str">
            <v>S/Parts</v>
          </cell>
          <cell r="K147">
            <v>54.945059999999991</v>
          </cell>
          <cell r="R147" t="str">
            <v>TEREX</v>
          </cell>
        </row>
        <row r="148">
          <cell r="E148" t="str">
            <v>S/Parts</v>
          </cell>
          <cell r="K148">
            <v>105.503334</v>
          </cell>
          <cell r="R148" t="str">
            <v>TEREX</v>
          </cell>
        </row>
        <row r="149">
          <cell r="E149" t="str">
            <v>S/Parts</v>
          </cell>
          <cell r="K149">
            <v>57.460276</v>
          </cell>
          <cell r="R149" t="str">
            <v>TEREX</v>
          </cell>
        </row>
        <row r="150">
          <cell r="E150" t="str">
            <v>S/Parts</v>
          </cell>
          <cell r="K150">
            <v>1439.679517</v>
          </cell>
          <cell r="R150" t="str">
            <v>TEREX</v>
          </cell>
        </row>
        <row r="151">
          <cell r="E151" t="str">
            <v>S/Parts</v>
          </cell>
          <cell r="K151">
            <v>1110.0059040000001</v>
          </cell>
          <cell r="R151" t="str">
            <v>TEREX</v>
          </cell>
        </row>
        <row r="152">
          <cell r="E152" t="str">
            <v>S/Parts</v>
          </cell>
          <cell r="K152">
            <v>1771.3303599999999</v>
          </cell>
          <cell r="R152" t="str">
            <v>TEREX</v>
          </cell>
        </row>
        <row r="153">
          <cell r="E153" t="str">
            <v>S/Parts</v>
          </cell>
          <cell r="K153">
            <v>3563.8047600000004</v>
          </cell>
          <cell r="R153" t="str">
            <v>TEREX</v>
          </cell>
        </row>
        <row r="154">
          <cell r="E154" t="str">
            <v>S/Parts</v>
          </cell>
          <cell r="K154">
            <v>2868.3223039999998</v>
          </cell>
          <cell r="R154" t="str">
            <v>TEREX</v>
          </cell>
        </row>
        <row r="155">
          <cell r="E155" t="str">
            <v>S/Parts</v>
          </cell>
          <cell r="K155">
            <v>879.44257100000004</v>
          </cell>
          <cell r="R155" t="str">
            <v>TEREX</v>
          </cell>
        </row>
        <row r="156">
          <cell r="E156" t="str">
            <v>S/Parts</v>
          </cell>
          <cell r="K156">
            <v>324.52970399999998</v>
          </cell>
          <cell r="R156" t="str">
            <v>TEREX</v>
          </cell>
        </row>
        <row r="157">
          <cell r="E157" t="str">
            <v>S/Parts</v>
          </cell>
          <cell r="K157">
            <v>904.18331699999999</v>
          </cell>
          <cell r="R157" t="str">
            <v>TEREX</v>
          </cell>
        </row>
        <row r="158">
          <cell r="E158" t="str">
            <v>S/Parts</v>
          </cell>
          <cell r="K158">
            <v>650.16</v>
          </cell>
          <cell r="R158" t="str">
            <v>TEREX</v>
          </cell>
        </row>
        <row r="159">
          <cell r="E159" t="str">
            <v>S/Parts</v>
          </cell>
          <cell r="K159">
            <v>2379.3814440000001</v>
          </cell>
          <cell r="R159" t="str">
            <v>TEREX</v>
          </cell>
        </row>
        <row r="160">
          <cell r="E160" t="str">
            <v>S/Parts</v>
          </cell>
          <cell r="K160">
            <v>3620.2826719999998</v>
          </cell>
          <cell r="R160" t="str">
            <v>TEREX</v>
          </cell>
        </row>
        <row r="161">
          <cell r="E161" t="str">
            <v>S/Parts</v>
          </cell>
          <cell r="K161">
            <v>1179.7012199999999</v>
          </cell>
          <cell r="R161" t="str">
            <v>TEREX</v>
          </cell>
        </row>
        <row r="162">
          <cell r="E162" t="str">
            <v>S/Parts</v>
          </cell>
          <cell r="K162">
            <v>127.84681</v>
          </cell>
          <cell r="R162" t="str">
            <v>TEREX</v>
          </cell>
        </row>
        <row r="163">
          <cell r="E163" t="str">
            <v>S/Parts</v>
          </cell>
          <cell r="K163">
            <v>12290.578916</v>
          </cell>
          <cell r="R163" t="str">
            <v>TEREX</v>
          </cell>
        </row>
        <row r="164">
          <cell r="E164" t="str">
            <v>S/Parts</v>
          </cell>
          <cell r="K164">
            <v>2457.589868</v>
          </cell>
          <cell r="R164" t="str">
            <v>TEREX</v>
          </cell>
        </row>
        <row r="165">
          <cell r="E165" t="str">
            <v>S/Parts</v>
          </cell>
          <cell r="K165">
            <v>337.134231</v>
          </cell>
          <cell r="R165" t="str">
            <v>TEREX</v>
          </cell>
        </row>
        <row r="166">
          <cell r="E166" t="str">
            <v>S/Parts</v>
          </cell>
          <cell r="K166">
            <v>12223.46804</v>
          </cell>
          <cell r="R166" t="str">
            <v>TEREX</v>
          </cell>
        </row>
        <row r="167">
          <cell r="E167" t="str">
            <v>S/Parts</v>
          </cell>
          <cell r="K167">
            <v>257.03125</v>
          </cell>
          <cell r="R167" t="str">
            <v>TEREX</v>
          </cell>
        </row>
        <row r="168">
          <cell r="E168" t="str">
            <v>S/Parts</v>
          </cell>
          <cell r="K168">
            <v>134.22289000000001</v>
          </cell>
          <cell r="R168" t="str">
            <v>TEREX</v>
          </cell>
        </row>
        <row r="169">
          <cell r="E169" t="str">
            <v>S/Parts</v>
          </cell>
          <cell r="K169">
            <v>312.08094799999998</v>
          </cell>
          <cell r="R169" t="str">
            <v>TEREX</v>
          </cell>
        </row>
        <row r="170">
          <cell r="E170" t="str">
            <v>S/Parts</v>
          </cell>
          <cell r="K170">
            <v>135.648402</v>
          </cell>
          <cell r="R170" t="str">
            <v>TEREX</v>
          </cell>
        </row>
        <row r="171">
          <cell r="E171" t="str">
            <v>S/Parts</v>
          </cell>
          <cell r="K171">
            <v>1157.276196</v>
          </cell>
          <cell r="R171" t="str">
            <v>TEREX</v>
          </cell>
        </row>
        <row r="172">
          <cell r="E172" t="str">
            <v>S/Parts</v>
          </cell>
          <cell r="K172">
            <v>546.39597700000002</v>
          </cell>
          <cell r="R172" t="str">
            <v>TEREX</v>
          </cell>
        </row>
        <row r="173">
          <cell r="E173" t="str">
            <v>S/Parts</v>
          </cell>
          <cell r="K173">
            <v>61.68385</v>
          </cell>
          <cell r="R173" t="str">
            <v>TEREX</v>
          </cell>
        </row>
        <row r="174">
          <cell r="E174" t="str">
            <v>S/Parts</v>
          </cell>
          <cell r="K174">
            <v>1075.376968</v>
          </cell>
          <cell r="R174" t="str">
            <v>TEREX</v>
          </cell>
        </row>
        <row r="175">
          <cell r="E175" t="str">
            <v>S/Parts</v>
          </cell>
          <cell r="K175">
            <v>1186.030917</v>
          </cell>
          <cell r="R175" t="str">
            <v>TEREX</v>
          </cell>
        </row>
        <row r="176">
          <cell r="E176" t="str">
            <v>S/Parts</v>
          </cell>
          <cell r="K176">
            <v>95.924999999999997</v>
          </cell>
          <cell r="R176" t="str">
            <v>TEREX</v>
          </cell>
        </row>
        <row r="177">
          <cell r="E177" t="str">
            <v>S/Parts</v>
          </cell>
          <cell r="K177">
            <v>47.67</v>
          </cell>
          <cell r="R177" t="str">
            <v>TEREX</v>
          </cell>
        </row>
        <row r="178">
          <cell r="E178" t="str">
            <v>S/Parts</v>
          </cell>
          <cell r="K178">
            <v>662.13446999999996</v>
          </cell>
          <cell r="R178" t="str">
            <v>TEREX</v>
          </cell>
        </row>
        <row r="179">
          <cell r="E179" t="str">
            <v>S/Parts</v>
          </cell>
          <cell r="K179">
            <v>737.56751999999994</v>
          </cell>
          <cell r="R179" t="str">
            <v>TEREX</v>
          </cell>
        </row>
        <row r="180">
          <cell r="E180" t="str">
            <v>S/Parts</v>
          </cell>
          <cell r="K180">
            <v>508.25107199999997</v>
          </cell>
          <cell r="R180" t="str">
            <v>TEREX</v>
          </cell>
        </row>
        <row r="181">
          <cell r="E181" t="str">
            <v>S/Parts</v>
          </cell>
          <cell r="K181">
            <v>1849.4845350000001</v>
          </cell>
          <cell r="R181" t="str">
            <v>TEREX</v>
          </cell>
        </row>
        <row r="182">
          <cell r="E182" t="str">
            <v>S/Parts</v>
          </cell>
          <cell r="K182">
            <v>53.484999999999999</v>
          </cell>
          <cell r="R182" t="str">
            <v>TEREX</v>
          </cell>
        </row>
        <row r="183">
          <cell r="E183" t="str">
            <v>S/Parts</v>
          </cell>
          <cell r="K183">
            <v>515.14601400000004</v>
          </cell>
          <cell r="R183" t="str">
            <v>TEREX</v>
          </cell>
        </row>
        <row r="184">
          <cell r="E184" t="str">
            <v>S/Parts</v>
          </cell>
          <cell r="K184">
            <v>732.64687200000003</v>
          </cell>
          <cell r="R184" t="str">
            <v>TEREX</v>
          </cell>
        </row>
        <row r="185">
          <cell r="E185" t="str">
            <v>S/Parts</v>
          </cell>
          <cell r="K185">
            <v>27.26</v>
          </cell>
          <cell r="R185" t="str">
            <v>TEREX</v>
          </cell>
        </row>
        <row r="186">
          <cell r="E186" t="str">
            <v>S/Parts</v>
          </cell>
          <cell r="K186">
            <v>158.82457500000001</v>
          </cell>
          <cell r="R186" t="str">
            <v>TEREX</v>
          </cell>
        </row>
        <row r="187">
          <cell r="E187" t="str">
            <v>S/Parts</v>
          </cell>
          <cell r="K187">
            <v>507.72955999999999</v>
          </cell>
          <cell r="R187" t="str">
            <v>TEREX</v>
          </cell>
        </row>
        <row r="188">
          <cell r="E188" t="str">
            <v>S/Parts</v>
          </cell>
          <cell r="K188">
            <v>1323.0904379999999</v>
          </cell>
          <cell r="R188" t="str">
            <v>TEREX</v>
          </cell>
        </row>
        <row r="189">
          <cell r="E189" t="str">
            <v>S/Parts</v>
          </cell>
          <cell r="K189">
            <v>22.995000000000001</v>
          </cell>
          <cell r="R189" t="str">
            <v>TEREX</v>
          </cell>
        </row>
        <row r="190">
          <cell r="E190" t="str">
            <v>S/Parts</v>
          </cell>
          <cell r="K190">
            <v>29.21</v>
          </cell>
          <cell r="R190" t="str">
            <v>TEREX</v>
          </cell>
        </row>
        <row r="191">
          <cell r="E191" t="str">
            <v>S/Parts</v>
          </cell>
          <cell r="K191">
            <v>105.29119</v>
          </cell>
          <cell r="R191" t="str">
            <v>TEREX</v>
          </cell>
        </row>
        <row r="192">
          <cell r="E192" t="str">
            <v>S/Parts</v>
          </cell>
          <cell r="K192">
            <v>47.201515999999998</v>
          </cell>
          <cell r="R192" t="str">
            <v>TEREX</v>
          </cell>
        </row>
        <row r="193">
          <cell r="E193" t="str">
            <v>S/Parts</v>
          </cell>
          <cell r="K193">
            <v>11.6</v>
          </cell>
          <cell r="R193" t="str">
            <v>TEREX</v>
          </cell>
        </row>
        <row r="194">
          <cell r="E194" t="str">
            <v>S/Parts</v>
          </cell>
          <cell r="K194">
            <v>6.0369320000000002</v>
          </cell>
          <cell r="R194" t="str">
            <v>TEREX</v>
          </cell>
        </row>
        <row r="195">
          <cell r="E195" t="str">
            <v>S/Parts</v>
          </cell>
          <cell r="K195">
            <v>10753.782464</v>
          </cell>
          <cell r="R195" t="str">
            <v>TEREX</v>
          </cell>
        </row>
        <row r="196">
          <cell r="E196" t="str">
            <v>S/Parts</v>
          </cell>
          <cell r="K196">
            <v>15.42</v>
          </cell>
          <cell r="R196" t="str">
            <v>TEREX</v>
          </cell>
        </row>
        <row r="197">
          <cell r="E197" t="str">
            <v>S/Parts</v>
          </cell>
          <cell r="K197">
            <v>16.016363999999999</v>
          </cell>
          <cell r="R197" t="str">
            <v>TEREX</v>
          </cell>
        </row>
        <row r="198">
          <cell r="E198" t="str">
            <v>S/Parts</v>
          </cell>
          <cell r="K198">
            <v>143.1</v>
          </cell>
          <cell r="R198" t="str">
            <v>TEREX</v>
          </cell>
        </row>
        <row r="199">
          <cell r="E199" t="str">
            <v>S/Parts</v>
          </cell>
          <cell r="K199">
            <v>50.12</v>
          </cell>
          <cell r="R199" t="str">
            <v>TEREX</v>
          </cell>
        </row>
        <row r="200">
          <cell r="E200" t="str">
            <v>S/Parts</v>
          </cell>
          <cell r="K200">
            <v>567.87161600000002</v>
          </cell>
          <cell r="R200" t="str">
            <v>TEREX</v>
          </cell>
        </row>
        <row r="201">
          <cell r="E201" t="str">
            <v>S/Parts</v>
          </cell>
          <cell r="K201">
            <v>313.90426500000001</v>
          </cell>
          <cell r="R201" t="str">
            <v>TEREX</v>
          </cell>
        </row>
        <row r="202">
          <cell r="E202" t="str">
            <v>S/Parts</v>
          </cell>
          <cell r="K202">
            <v>30.376296000000004</v>
          </cell>
          <cell r="R202" t="str">
            <v>TEREX</v>
          </cell>
        </row>
        <row r="203">
          <cell r="E203" t="str">
            <v>S/Parts</v>
          </cell>
          <cell r="K203">
            <v>36.018000000000001</v>
          </cell>
          <cell r="R203" t="str">
            <v>TEREX</v>
          </cell>
        </row>
        <row r="204">
          <cell r="E204" t="str">
            <v>S/Parts</v>
          </cell>
          <cell r="K204">
            <v>43.50142000000001</v>
          </cell>
          <cell r="R204" t="str">
            <v>TEREX</v>
          </cell>
        </row>
        <row r="205">
          <cell r="E205" t="str">
            <v>S/Parts</v>
          </cell>
          <cell r="K205">
            <v>39.595170000000003</v>
          </cell>
          <cell r="R205" t="str">
            <v>TEREX</v>
          </cell>
        </row>
        <row r="206">
          <cell r="E206" t="str">
            <v>S/Parts</v>
          </cell>
          <cell r="K206">
            <v>145.17326</v>
          </cell>
          <cell r="R206" t="str">
            <v>TEREX</v>
          </cell>
        </row>
        <row r="207">
          <cell r="E207" t="str">
            <v>S/Parts</v>
          </cell>
          <cell r="K207">
            <v>1973.4537519999999</v>
          </cell>
          <cell r="R207" t="str">
            <v>TEREX</v>
          </cell>
        </row>
        <row r="208">
          <cell r="E208" t="str">
            <v>S/Parts</v>
          </cell>
          <cell r="K208">
            <v>16.95</v>
          </cell>
          <cell r="R208" t="str">
            <v>TEREX</v>
          </cell>
        </row>
        <row r="209">
          <cell r="E209" t="str">
            <v>S/Parts</v>
          </cell>
          <cell r="K209">
            <v>31.091875000000002</v>
          </cell>
          <cell r="R209" t="str">
            <v>TEREX</v>
          </cell>
        </row>
        <row r="210">
          <cell r="E210" t="str">
            <v>S/Parts</v>
          </cell>
          <cell r="K210">
            <v>446.337492</v>
          </cell>
          <cell r="R210" t="str">
            <v>TEREX</v>
          </cell>
        </row>
        <row r="211">
          <cell r="E211" t="str">
            <v>S/Parts</v>
          </cell>
          <cell r="K211">
            <v>3463.2583289999998</v>
          </cell>
          <cell r="R211" t="str">
            <v>TEREX</v>
          </cell>
        </row>
        <row r="212">
          <cell r="E212" t="str">
            <v>S/Parts</v>
          </cell>
          <cell r="K212">
            <v>76.391484000000005</v>
          </cell>
          <cell r="R212" t="str">
            <v>TEREX</v>
          </cell>
        </row>
        <row r="213">
          <cell r="E213" t="str">
            <v>S/Parts</v>
          </cell>
          <cell r="K213">
            <v>45.017710999999998</v>
          </cell>
          <cell r="R213" t="str">
            <v>TEREX</v>
          </cell>
        </row>
        <row r="214">
          <cell r="E214" t="str">
            <v>S/Parts</v>
          </cell>
          <cell r="K214">
            <v>2067.2640799999999</v>
          </cell>
          <cell r="R214" t="str">
            <v>TEREX</v>
          </cell>
        </row>
        <row r="215">
          <cell r="E215" t="str">
            <v>S/Parts</v>
          </cell>
          <cell r="K215">
            <v>7090.3492880000003</v>
          </cell>
          <cell r="R215" t="str">
            <v>TEREX</v>
          </cell>
        </row>
        <row r="216">
          <cell r="E216" t="str">
            <v>S/Parts</v>
          </cell>
          <cell r="K216">
            <v>385.88673899999992</v>
          </cell>
          <cell r="R216" t="str">
            <v>TEREX</v>
          </cell>
        </row>
        <row r="217">
          <cell r="E217" t="str">
            <v>S/Parts</v>
          </cell>
          <cell r="K217">
            <v>399.17521599999998</v>
          </cell>
          <cell r="R217" t="str">
            <v>TEREX</v>
          </cell>
        </row>
        <row r="218">
          <cell r="E218" t="str">
            <v>S/Parts</v>
          </cell>
          <cell r="K218">
            <v>4649.6357399999997</v>
          </cell>
          <cell r="R218" t="str">
            <v>TEREX</v>
          </cell>
        </row>
        <row r="219">
          <cell r="E219" t="str">
            <v>S/Parts</v>
          </cell>
          <cell r="K219">
            <v>219.31271400000003</v>
          </cell>
          <cell r="R219" t="str">
            <v>TEREX</v>
          </cell>
        </row>
        <row r="220">
          <cell r="E220" t="str">
            <v>S/Parts</v>
          </cell>
          <cell r="K220">
            <v>207.416742</v>
          </cell>
          <cell r="R220" t="str">
            <v>TEREX</v>
          </cell>
        </row>
        <row r="221">
          <cell r="E221" t="str">
            <v>S/Parts</v>
          </cell>
          <cell r="K221">
            <v>787.90279200000009</v>
          </cell>
          <cell r="R221" t="str">
            <v>TEREX</v>
          </cell>
        </row>
        <row r="222">
          <cell r="E222" t="str">
            <v>S/Parts</v>
          </cell>
          <cell r="K222">
            <v>61.082715999999998</v>
          </cell>
          <cell r="R222" t="str">
            <v>TEREX</v>
          </cell>
        </row>
        <row r="223">
          <cell r="E223" t="str">
            <v>S/Parts</v>
          </cell>
          <cell r="K223">
            <v>29.15</v>
          </cell>
          <cell r="R223" t="str">
            <v>TEREX</v>
          </cell>
        </row>
        <row r="224">
          <cell r="E224" t="str">
            <v>S/Parts</v>
          </cell>
          <cell r="K224">
            <v>267.63465000000002</v>
          </cell>
          <cell r="R224" t="str">
            <v>TEREX</v>
          </cell>
        </row>
        <row r="225">
          <cell r="E225" t="str">
            <v>S/Parts</v>
          </cell>
          <cell r="K225">
            <v>244.94533000000004</v>
          </cell>
          <cell r="R225" t="str">
            <v>TEREX</v>
          </cell>
        </row>
        <row r="226">
          <cell r="E226" t="str">
            <v>S/Parts</v>
          </cell>
          <cell r="K226">
            <v>9.2432200000000009</v>
          </cell>
          <cell r="R226" t="str">
            <v>TEREX</v>
          </cell>
        </row>
        <row r="227">
          <cell r="E227" t="str">
            <v>S/Parts</v>
          </cell>
          <cell r="K227">
            <v>46.216099999999997</v>
          </cell>
          <cell r="R227" t="str">
            <v>TEREX</v>
          </cell>
        </row>
        <row r="228">
          <cell r="E228" t="str">
            <v>S/Parts</v>
          </cell>
          <cell r="K228">
            <v>69.324150000000003</v>
          </cell>
          <cell r="R228" t="str">
            <v>TEREX</v>
          </cell>
        </row>
        <row r="229">
          <cell r="E229" t="str">
            <v>S/Parts</v>
          </cell>
          <cell r="K229">
            <v>883.13657999999998</v>
          </cell>
          <cell r="R229" t="str">
            <v>TEREX</v>
          </cell>
        </row>
        <row r="230">
          <cell r="E230" t="str">
            <v>S/Parts</v>
          </cell>
          <cell r="K230">
            <v>1420.2272399999999</v>
          </cell>
          <cell r="R230" t="str">
            <v>TEREX</v>
          </cell>
        </row>
        <row r="231">
          <cell r="E231" t="str">
            <v>S/Parts</v>
          </cell>
          <cell r="K231">
            <v>1500.8328639999997</v>
          </cell>
          <cell r="R231" t="str">
            <v>TEREX</v>
          </cell>
        </row>
        <row r="232">
          <cell r="E232" t="str">
            <v>S/Parts</v>
          </cell>
          <cell r="K232">
            <v>555.6</v>
          </cell>
          <cell r="R232" t="str">
            <v>TEREX</v>
          </cell>
        </row>
        <row r="233">
          <cell r="E233" t="str">
            <v>S/Parts</v>
          </cell>
          <cell r="K233">
            <v>525.62144599999999</v>
          </cell>
          <cell r="R233" t="str">
            <v>TEREX</v>
          </cell>
        </row>
        <row r="234">
          <cell r="E234" t="str">
            <v>S/Parts</v>
          </cell>
          <cell r="K234">
            <v>41.95702</v>
          </cell>
          <cell r="R234" t="str">
            <v>TEREX</v>
          </cell>
        </row>
        <row r="235">
          <cell r="E235" t="str">
            <v>S/Parts</v>
          </cell>
          <cell r="K235">
            <v>1057.88788</v>
          </cell>
          <cell r="R235" t="str">
            <v>TEREX</v>
          </cell>
        </row>
        <row r="236">
          <cell r="E236" t="str">
            <v>S/Parts</v>
          </cell>
          <cell r="K236">
            <v>467.262135</v>
          </cell>
          <cell r="R236" t="str">
            <v>TEREX</v>
          </cell>
        </row>
        <row r="237">
          <cell r="E237" t="str">
            <v>S/Parts</v>
          </cell>
          <cell r="K237">
            <v>27.491154000000002</v>
          </cell>
          <cell r="R237" t="str">
            <v>TEREX</v>
          </cell>
        </row>
        <row r="238">
          <cell r="E238" t="str">
            <v>S/Parts</v>
          </cell>
          <cell r="K238">
            <v>72.233677999999998</v>
          </cell>
          <cell r="R238" t="str">
            <v>TEREX</v>
          </cell>
        </row>
        <row r="239">
          <cell r="E239" t="str">
            <v>S/Parts</v>
          </cell>
          <cell r="K239">
            <v>615.25564199999997</v>
          </cell>
          <cell r="R239" t="str">
            <v>TEREX</v>
          </cell>
        </row>
        <row r="240">
          <cell r="E240" t="str">
            <v>S/Parts</v>
          </cell>
          <cell r="K240">
            <v>1434.345315</v>
          </cell>
          <cell r="R240" t="str">
            <v>TEREX</v>
          </cell>
        </row>
        <row r="241">
          <cell r="E241" t="str">
            <v>S/Parts</v>
          </cell>
          <cell r="K241">
            <v>454.98282</v>
          </cell>
          <cell r="R241" t="str">
            <v>TEREX</v>
          </cell>
        </row>
        <row r="242">
          <cell r="E242" t="str">
            <v>S/Parts</v>
          </cell>
          <cell r="K242">
            <v>60.439767000000003</v>
          </cell>
          <cell r="R242" t="str">
            <v>TEREX</v>
          </cell>
        </row>
        <row r="243">
          <cell r="E243" t="str">
            <v>S/Parts</v>
          </cell>
          <cell r="K243">
            <v>188.00687200000002</v>
          </cell>
          <cell r="R243" t="str">
            <v>TEREX</v>
          </cell>
        </row>
        <row r="244">
          <cell r="E244" t="str">
            <v>S/Parts</v>
          </cell>
          <cell r="K244">
            <v>537.89379299999996</v>
          </cell>
          <cell r="R244" t="str">
            <v>TEREX</v>
          </cell>
        </row>
        <row r="245">
          <cell r="E245" t="str">
            <v>S/Parts</v>
          </cell>
          <cell r="K245">
            <v>301.35966000000002</v>
          </cell>
          <cell r="R245" t="str">
            <v>TEREX</v>
          </cell>
        </row>
        <row r="246">
          <cell r="E246" t="str">
            <v>S/Parts</v>
          </cell>
          <cell r="K246">
            <v>3669.4338929999999</v>
          </cell>
          <cell r="R246" t="str">
            <v>TEREX</v>
          </cell>
        </row>
        <row r="247">
          <cell r="E247" t="str">
            <v>S/Parts</v>
          </cell>
          <cell r="K247">
            <v>313.19531999999998</v>
          </cell>
          <cell r="R247" t="str">
            <v>TEREX</v>
          </cell>
        </row>
        <row r="248">
          <cell r="E248" t="str">
            <v>S/Parts</v>
          </cell>
          <cell r="K248">
            <v>317.63960500000002</v>
          </cell>
          <cell r="R248" t="str">
            <v>TEREX</v>
          </cell>
        </row>
        <row r="249">
          <cell r="E249" t="str">
            <v>S/Parts</v>
          </cell>
          <cell r="K249">
            <v>441.199476</v>
          </cell>
          <cell r="R249" t="str">
            <v>TEREX</v>
          </cell>
        </row>
        <row r="250">
          <cell r="E250" t="str">
            <v>S/Parts</v>
          </cell>
          <cell r="K250">
            <v>296.81504999999999</v>
          </cell>
          <cell r="R250" t="str">
            <v>TEREX</v>
          </cell>
        </row>
        <row r="251">
          <cell r="E251" t="str">
            <v>S/Parts</v>
          </cell>
          <cell r="K251">
            <v>258.30783100000002</v>
          </cell>
          <cell r="R251" t="str">
            <v>TEREX</v>
          </cell>
        </row>
        <row r="252">
          <cell r="E252" t="str">
            <v>S/Parts</v>
          </cell>
          <cell r="K252">
            <v>102.617705</v>
          </cell>
          <cell r="R252" t="str">
            <v>TEREX</v>
          </cell>
        </row>
        <row r="253">
          <cell r="E253" t="str">
            <v>S/Parts</v>
          </cell>
          <cell r="K253">
            <v>283.30620399999998</v>
          </cell>
          <cell r="R253" t="str">
            <v>TEREX</v>
          </cell>
        </row>
        <row r="254">
          <cell r="E254" t="str">
            <v>S/Parts</v>
          </cell>
          <cell r="K254">
            <v>912.85328500000003</v>
          </cell>
          <cell r="R254" t="str">
            <v>TEREX</v>
          </cell>
        </row>
        <row r="255">
          <cell r="E255" t="str">
            <v>S/Parts</v>
          </cell>
          <cell r="K255">
            <v>404.40340799999996</v>
          </cell>
          <cell r="R255" t="str">
            <v>TEREX</v>
          </cell>
        </row>
        <row r="256">
          <cell r="E256" t="str">
            <v>S/Parts</v>
          </cell>
          <cell r="K256">
            <v>341.32984599999997</v>
          </cell>
          <cell r="R256" t="str">
            <v>TEREX</v>
          </cell>
        </row>
        <row r="257">
          <cell r="E257" t="str">
            <v>S/Parts</v>
          </cell>
          <cell r="K257">
            <v>1542.903812</v>
          </cell>
          <cell r="R257" t="str">
            <v>TEREX</v>
          </cell>
        </row>
        <row r="258">
          <cell r="E258" t="str">
            <v>S/Parts</v>
          </cell>
          <cell r="K258">
            <v>530.346405</v>
          </cell>
          <cell r="R258" t="str">
            <v>TEREX</v>
          </cell>
        </row>
        <row r="259">
          <cell r="E259" t="str">
            <v>S/Parts</v>
          </cell>
          <cell r="K259">
            <v>2296.7253300000002</v>
          </cell>
          <cell r="R259" t="str">
            <v>TEREX</v>
          </cell>
        </row>
        <row r="260">
          <cell r="E260" t="str">
            <v>S/Parts</v>
          </cell>
          <cell r="K260">
            <v>174.22680500000001</v>
          </cell>
          <cell r="R260" t="str">
            <v>TEREX</v>
          </cell>
        </row>
        <row r="261">
          <cell r="E261" t="str">
            <v>S/Parts</v>
          </cell>
          <cell r="K261">
            <v>2488.3848800000001</v>
          </cell>
          <cell r="R261" t="str">
            <v>TEREX</v>
          </cell>
        </row>
        <row r="262">
          <cell r="E262" t="str">
            <v>S/Parts</v>
          </cell>
          <cell r="K262">
            <v>207.972508</v>
          </cell>
          <cell r="R262" t="str">
            <v>TEREX</v>
          </cell>
        </row>
        <row r="263">
          <cell r="E263" t="str">
            <v>S/Parts</v>
          </cell>
          <cell r="K263">
            <v>1800</v>
          </cell>
          <cell r="R263" t="str">
            <v>TEREX</v>
          </cell>
        </row>
        <row r="264">
          <cell r="E264" t="str">
            <v>S/Parts</v>
          </cell>
          <cell r="K264">
            <v>14070</v>
          </cell>
          <cell r="R264" t="str">
            <v>TEREX</v>
          </cell>
        </row>
        <row r="265">
          <cell r="E265" t="str">
            <v>S/Parts</v>
          </cell>
          <cell r="K265">
            <v>4306</v>
          </cell>
          <cell r="R265" t="str">
            <v>TEREX</v>
          </cell>
        </row>
        <row r="266">
          <cell r="E266" t="str">
            <v>S/Parts</v>
          </cell>
          <cell r="K266">
            <v>13004.2</v>
          </cell>
          <cell r="R266" t="str">
            <v>TEREX</v>
          </cell>
        </row>
        <row r="267">
          <cell r="E267" t="str">
            <v>S/Parts</v>
          </cell>
          <cell r="K267">
            <v>1504.37318</v>
          </cell>
          <cell r="R267" t="str">
            <v>O&amp;K</v>
          </cell>
        </row>
        <row r="268">
          <cell r="E268" t="str">
            <v>S/Parts</v>
          </cell>
          <cell r="K268">
            <v>15607.039387999999</v>
          </cell>
          <cell r="R268" t="str">
            <v>O&amp;K</v>
          </cell>
        </row>
        <row r="269">
          <cell r="E269" t="str">
            <v>S/Parts</v>
          </cell>
          <cell r="K269">
            <v>964.41167299999984</v>
          </cell>
          <cell r="R269" t="str">
            <v>TEREX</v>
          </cell>
        </row>
        <row r="270">
          <cell r="E270" t="str">
            <v>S/Parts</v>
          </cell>
          <cell r="K270">
            <v>11.229498</v>
          </cell>
          <cell r="R270" t="str">
            <v>O&amp;K</v>
          </cell>
        </row>
        <row r="271">
          <cell r="E271" t="str">
            <v>S/Parts</v>
          </cell>
          <cell r="K271">
            <v>1270.2297450000001</v>
          </cell>
          <cell r="R271" t="str">
            <v>O&amp;K</v>
          </cell>
        </row>
        <row r="272">
          <cell r="E272" t="str">
            <v>S/Parts</v>
          </cell>
          <cell r="K272">
            <v>350.84400799999997</v>
          </cell>
          <cell r="R272" t="str">
            <v>O&amp;K</v>
          </cell>
        </row>
        <row r="273">
          <cell r="E273" t="str">
            <v>S/Parts</v>
          </cell>
          <cell r="K273">
            <v>928.66036200000008</v>
          </cell>
          <cell r="R273" t="str">
            <v>O&amp;K</v>
          </cell>
        </row>
        <row r="274">
          <cell r="E274" t="str">
            <v>S/Parts</v>
          </cell>
          <cell r="K274">
            <v>31.928574000000005</v>
          </cell>
          <cell r="R274" t="str">
            <v>O&amp;K</v>
          </cell>
        </row>
        <row r="275">
          <cell r="E275" t="str">
            <v>S/Parts</v>
          </cell>
          <cell r="K275">
            <v>105.429553</v>
          </cell>
          <cell r="R275" t="str">
            <v>TEREX</v>
          </cell>
        </row>
        <row r="276">
          <cell r="E276" t="str">
            <v>S/Parts</v>
          </cell>
          <cell r="K276">
            <v>11.063825</v>
          </cell>
          <cell r="R276" t="str">
            <v>TEREX</v>
          </cell>
        </row>
        <row r="277">
          <cell r="E277" t="str">
            <v>S/Parts</v>
          </cell>
          <cell r="K277">
            <v>161.32499999999999</v>
          </cell>
          <cell r="R277" t="str">
            <v>TEREX</v>
          </cell>
        </row>
        <row r="278">
          <cell r="E278" t="str">
            <v>S/Parts</v>
          </cell>
          <cell r="K278">
            <v>38.405881999999998</v>
          </cell>
          <cell r="R278" t="str">
            <v>TEREX</v>
          </cell>
        </row>
        <row r="279">
          <cell r="E279" t="str">
            <v>S/Parts</v>
          </cell>
          <cell r="K279">
            <v>15.307272000000001</v>
          </cell>
          <cell r="R279" t="str">
            <v>TEREX</v>
          </cell>
        </row>
        <row r="280">
          <cell r="E280" t="str">
            <v>General</v>
          </cell>
          <cell r="K280">
            <v>102.25368</v>
          </cell>
          <cell r="R280" t="str">
            <v>TEREX</v>
          </cell>
        </row>
        <row r="281">
          <cell r="E281" t="str">
            <v>General</v>
          </cell>
          <cell r="K281">
            <v>2.1151339999999998</v>
          </cell>
          <cell r="R281" t="str">
            <v>Supports</v>
          </cell>
        </row>
        <row r="282">
          <cell r="E282" t="str">
            <v>General</v>
          </cell>
          <cell r="K282">
            <v>2.1937419999999999</v>
          </cell>
          <cell r="R282" t="str">
            <v>Supports</v>
          </cell>
        </row>
      </sheetData>
      <sheetData sheetId="11" refreshError="1">
        <row r="4">
          <cell r="E4" t="str">
            <v>Tire</v>
          </cell>
          <cell r="K4">
            <v>14360</v>
          </cell>
          <cell r="R4" t="str">
            <v>HD-1107</v>
          </cell>
          <cell r="AG4" t="str">
            <v>BD-168</v>
          </cell>
          <cell r="AH4" t="str">
            <v>D10R CAT</v>
          </cell>
        </row>
        <row r="5">
          <cell r="E5" t="str">
            <v>Tire</v>
          </cell>
          <cell r="K5">
            <v>7180</v>
          </cell>
          <cell r="R5" t="str">
            <v>HD-1109</v>
          </cell>
          <cell r="AG5" t="str">
            <v>HD-1003</v>
          </cell>
          <cell r="AH5" t="str">
            <v>TR-100 SIMS FMC-DOT</v>
          </cell>
        </row>
        <row r="6">
          <cell r="E6" t="str">
            <v>Tire</v>
          </cell>
          <cell r="K6">
            <v>14360</v>
          </cell>
          <cell r="R6" t="str">
            <v>HD-1110</v>
          </cell>
          <cell r="AG6" t="str">
            <v>HD-1107</v>
          </cell>
          <cell r="AH6" t="str">
            <v>CAT-777D SIMS FMC TRAKINDO</v>
          </cell>
        </row>
        <row r="7">
          <cell r="E7" t="str">
            <v>Tire</v>
          </cell>
          <cell r="K7">
            <v>7180</v>
          </cell>
          <cell r="R7" t="str">
            <v>HD-1111</v>
          </cell>
          <cell r="AG7" t="str">
            <v>HD-1109</v>
          </cell>
          <cell r="AH7" t="str">
            <v>KOMATSU HD-785 SIMS FMC UT</v>
          </cell>
        </row>
        <row r="8">
          <cell r="E8" t="str">
            <v>Tire</v>
          </cell>
          <cell r="K8">
            <v>14360</v>
          </cell>
          <cell r="R8" t="str">
            <v>HD-1113</v>
          </cell>
          <cell r="AG8" t="str">
            <v>HD-1110</v>
          </cell>
          <cell r="AH8" t="str">
            <v>KOMATSU HD-785 SIMS FMC UT</v>
          </cell>
        </row>
        <row r="9">
          <cell r="E9" t="str">
            <v>Tire</v>
          </cell>
          <cell r="K9">
            <v>14360</v>
          </cell>
          <cell r="R9" t="str">
            <v>HD-605</v>
          </cell>
          <cell r="AG9" t="str">
            <v>HD-1111</v>
          </cell>
          <cell r="AH9" t="str">
            <v>KOMATSU HD-785 SIMS FMC UT</v>
          </cell>
        </row>
        <row r="10">
          <cell r="E10" t="str">
            <v>Tire</v>
          </cell>
          <cell r="K10">
            <v>14360</v>
          </cell>
          <cell r="R10" t="str">
            <v>HD-607</v>
          </cell>
          <cell r="AG10" t="str">
            <v>HD-1113</v>
          </cell>
          <cell r="AH10" t="str">
            <v>KOMATSU HD-785 SIMS FMC UT</v>
          </cell>
        </row>
        <row r="11">
          <cell r="E11" t="str">
            <v>Tire</v>
          </cell>
          <cell r="K11">
            <v>86160</v>
          </cell>
          <cell r="R11" t="str">
            <v>HD-614</v>
          </cell>
          <cell r="AG11" t="str">
            <v>HD-605</v>
          </cell>
          <cell r="AH11" t="str">
            <v>KOMATSU HD-785 KIDECO FMC UT</v>
          </cell>
        </row>
        <row r="12">
          <cell r="E12" t="str">
            <v>Tire</v>
          </cell>
          <cell r="K12">
            <v>22777.333337</v>
          </cell>
          <cell r="R12" t="str">
            <v>MG-4001</v>
          </cell>
          <cell r="AG12" t="str">
            <v>HD-607</v>
          </cell>
          <cell r="AH12" t="str">
            <v>KOMATSU HD-785 KIDECO FMC UT</v>
          </cell>
        </row>
        <row r="13">
          <cell r="E13" t="str">
            <v>Tire</v>
          </cell>
          <cell r="K13">
            <v>2070.666667</v>
          </cell>
          <cell r="R13" t="str">
            <v>MG-4002</v>
          </cell>
          <cell r="AG13" t="str">
            <v>HD-614</v>
          </cell>
          <cell r="AH13" t="str">
            <v>KOMATSU HD-785 KIDECO FMC UT</v>
          </cell>
        </row>
        <row r="14">
          <cell r="E14" t="str">
            <v>S/Parts</v>
          </cell>
          <cell r="K14">
            <v>78.804000000000002</v>
          </cell>
          <cell r="R14" t="str">
            <v>BD-168</v>
          </cell>
          <cell r="AG14" t="str">
            <v>MG-4001</v>
          </cell>
          <cell r="AH14" t="str">
            <v>CAT-16H SIMS FMC TRAKINDO</v>
          </cell>
        </row>
        <row r="15">
          <cell r="E15" t="str">
            <v>S/Parts</v>
          </cell>
          <cell r="K15">
            <v>133.61891199999999</v>
          </cell>
          <cell r="R15" t="str">
            <v>HD-1003</v>
          </cell>
          <cell r="AG15" t="str">
            <v>MG-4002</v>
          </cell>
          <cell r="AH15" t="str">
            <v>CAT-16H SIMS FMC TRAKINDO</v>
          </cell>
        </row>
        <row r="16">
          <cell r="E16" t="str">
            <v>S/Parts</v>
          </cell>
          <cell r="K16">
            <v>201.71821299999999</v>
          </cell>
          <cell r="R16" t="str">
            <v>RD-675</v>
          </cell>
          <cell r="AG16" t="str">
            <v>RD-675</v>
          </cell>
          <cell r="AH16" t="str">
            <v>TR-33100 KIDECO</v>
          </cell>
        </row>
        <row r="17">
          <cell r="E17" t="str">
            <v>S/Parts</v>
          </cell>
          <cell r="K17">
            <v>115.589496</v>
          </cell>
          <cell r="R17" t="str">
            <v>RD-675</v>
          </cell>
          <cell r="AG17" t="str">
            <v>RD-678</v>
          </cell>
          <cell r="AH17" t="str">
            <v>TR-33100 KIDECO</v>
          </cell>
        </row>
        <row r="18">
          <cell r="E18" t="str">
            <v>S/Parts</v>
          </cell>
          <cell r="K18">
            <v>5.1592479999999998</v>
          </cell>
          <cell r="R18" t="str">
            <v>RD-675</v>
          </cell>
          <cell r="AG18" t="str">
            <v>RD-683</v>
          </cell>
          <cell r="AH18" t="str">
            <v>TR-33100 KIDECO</v>
          </cell>
        </row>
        <row r="19">
          <cell r="E19" t="str">
            <v>S/Parts</v>
          </cell>
          <cell r="K19">
            <v>239.22518199999999</v>
          </cell>
          <cell r="R19" t="str">
            <v>RD-683</v>
          </cell>
          <cell r="AG19" t="str">
            <v>RD-684</v>
          </cell>
          <cell r="AH19" t="str">
            <v>TR-33100 KIDECO</v>
          </cell>
        </row>
        <row r="20">
          <cell r="E20" t="str">
            <v>S/Parts</v>
          </cell>
          <cell r="K20">
            <v>744.51480700000002</v>
          </cell>
          <cell r="R20" t="str">
            <v>RD-684</v>
          </cell>
          <cell r="AG20" t="str">
            <v>RD-685</v>
          </cell>
          <cell r="AH20" t="str">
            <v>TR-33100 KIDECO</v>
          </cell>
        </row>
        <row r="21">
          <cell r="E21" t="str">
            <v>S/Parts</v>
          </cell>
          <cell r="K21">
            <v>73.533246000000005</v>
          </cell>
          <cell r="R21" t="str">
            <v>RD-684</v>
          </cell>
          <cell r="AG21" t="str">
            <v>RD-688</v>
          </cell>
          <cell r="AH21" t="str">
            <v>TR-33100 KIDECO</v>
          </cell>
        </row>
        <row r="22">
          <cell r="E22" t="str">
            <v>S/Parts</v>
          </cell>
          <cell r="K22">
            <v>49.469174999999993</v>
          </cell>
          <cell r="R22" t="str">
            <v>RD-684</v>
          </cell>
          <cell r="AG22" t="str">
            <v>RD-692</v>
          </cell>
          <cell r="AH22" t="str">
            <v>TR-100 KIDECO</v>
          </cell>
        </row>
        <row r="23">
          <cell r="E23" t="str">
            <v>S/Parts</v>
          </cell>
          <cell r="K23">
            <v>69.398398</v>
          </cell>
          <cell r="R23" t="str">
            <v>RD-684</v>
          </cell>
          <cell r="AG23" t="str">
            <v>RD-694</v>
          </cell>
          <cell r="AH23" t="str">
            <v>TR-100 KIDECO</v>
          </cell>
        </row>
        <row r="24">
          <cell r="E24" t="str">
            <v>S/Parts</v>
          </cell>
          <cell r="K24">
            <v>435.92577499999999</v>
          </cell>
          <cell r="R24" t="str">
            <v>RD-685</v>
          </cell>
          <cell r="AG24" t="str">
            <v>RD-695</v>
          </cell>
          <cell r="AH24" t="str">
            <v>TR-100 KIDECO</v>
          </cell>
        </row>
        <row r="25">
          <cell r="E25" t="str">
            <v>S/Parts</v>
          </cell>
          <cell r="K25">
            <v>632.77379399999995</v>
          </cell>
          <cell r="R25" t="str">
            <v>RD-685</v>
          </cell>
          <cell r="AG25" t="str">
            <v>RD-696</v>
          </cell>
          <cell r="AH25" t="str">
            <v>TR-100 KIDECO</v>
          </cell>
        </row>
        <row r="26">
          <cell r="E26" t="str">
            <v>S/Parts</v>
          </cell>
          <cell r="K26">
            <v>36.857219999999998</v>
          </cell>
          <cell r="R26" t="str">
            <v>RD-688</v>
          </cell>
        </row>
        <row r="27">
          <cell r="E27" t="str">
            <v>S/Parts</v>
          </cell>
          <cell r="K27">
            <v>275.80900000000003</v>
          </cell>
          <cell r="R27" t="str">
            <v>RD-688</v>
          </cell>
        </row>
        <row r="28">
          <cell r="E28" t="str">
            <v>S/Parts</v>
          </cell>
          <cell r="K28">
            <v>185.58349999999999</v>
          </cell>
          <cell r="R28" t="str">
            <v>RD-688</v>
          </cell>
        </row>
        <row r="29">
          <cell r="E29" t="str">
            <v>S/Parts</v>
          </cell>
          <cell r="K29">
            <v>138.796796</v>
          </cell>
          <cell r="R29" t="str">
            <v>RD-688</v>
          </cell>
        </row>
        <row r="30">
          <cell r="E30" t="str">
            <v>S/Parts</v>
          </cell>
          <cell r="K30">
            <v>138.796796</v>
          </cell>
          <cell r="R30" t="str">
            <v>RD-688</v>
          </cell>
        </row>
        <row r="31">
          <cell r="E31" t="str">
            <v>S/Parts</v>
          </cell>
          <cell r="K31">
            <v>189.247671</v>
          </cell>
          <cell r="R31" t="str">
            <v>RD-694</v>
          </cell>
        </row>
        <row r="32">
          <cell r="E32" t="str">
            <v>S/Parts</v>
          </cell>
          <cell r="K32">
            <v>1157.3477379999999</v>
          </cell>
          <cell r="R32" t="str">
            <v>RD-695</v>
          </cell>
        </row>
        <row r="33">
          <cell r="E33" t="str">
            <v>S/Parts</v>
          </cell>
          <cell r="K33">
            <v>115.589496</v>
          </cell>
          <cell r="R33" t="str">
            <v>RD-695</v>
          </cell>
        </row>
        <row r="34">
          <cell r="E34" t="str">
            <v>S/Parts</v>
          </cell>
          <cell r="K34">
            <v>744.51480700000002</v>
          </cell>
          <cell r="R34" t="str">
            <v>RD-695</v>
          </cell>
        </row>
        <row r="35">
          <cell r="E35" t="str">
            <v>S/Parts</v>
          </cell>
          <cell r="K35">
            <v>744.51480700000002</v>
          </cell>
          <cell r="R35" t="str">
            <v>RD-695</v>
          </cell>
        </row>
        <row r="36">
          <cell r="E36" t="str">
            <v>S/Parts</v>
          </cell>
          <cell r="K36">
            <v>53.728523000000003</v>
          </cell>
          <cell r="R36" t="str">
            <v>RD-696</v>
          </cell>
        </row>
        <row r="37">
          <cell r="E37" t="str">
            <v>S/Parts</v>
          </cell>
          <cell r="K37">
            <v>73.309743999999995</v>
          </cell>
          <cell r="R37" t="str">
            <v>RD-696</v>
          </cell>
        </row>
        <row r="38">
          <cell r="E38" t="str">
            <v>S/Parts</v>
          </cell>
          <cell r="K38">
            <v>17.435898000000002</v>
          </cell>
          <cell r="R38" t="str">
            <v>Support</v>
          </cell>
        </row>
        <row r="39">
          <cell r="E39" t="str">
            <v>S/Parts</v>
          </cell>
          <cell r="K39">
            <v>135.388341</v>
          </cell>
          <cell r="R39" t="str">
            <v>RD-675</v>
          </cell>
        </row>
        <row r="40">
          <cell r="E40" t="str">
            <v>S/Parts</v>
          </cell>
          <cell r="K40">
            <v>6.2883540000000009</v>
          </cell>
          <cell r="R40" t="str">
            <v>RD-675</v>
          </cell>
        </row>
        <row r="41">
          <cell r="E41" t="str">
            <v>S/Parts</v>
          </cell>
          <cell r="K41">
            <v>135.388341</v>
          </cell>
          <cell r="R41" t="str">
            <v>RD-678</v>
          </cell>
        </row>
        <row r="42">
          <cell r="E42" t="str">
            <v>S/Parts</v>
          </cell>
          <cell r="K42">
            <v>6.2883540000000009</v>
          </cell>
          <cell r="R42" t="str">
            <v>RD-688</v>
          </cell>
        </row>
        <row r="43">
          <cell r="E43" t="str">
            <v>S/Parts</v>
          </cell>
          <cell r="K43">
            <v>135.388341</v>
          </cell>
          <cell r="R43" t="str">
            <v>RD-688</v>
          </cell>
        </row>
        <row r="44">
          <cell r="E44" t="str">
            <v>S/Parts</v>
          </cell>
          <cell r="K44">
            <v>105.429553</v>
          </cell>
          <cell r="R44" t="str">
            <v>RD-692</v>
          </cell>
        </row>
        <row r="45">
          <cell r="E45" t="str">
            <v>S/Parts</v>
          </cell>
          <cell r="K45">
            <v>18.956900999999998</v>
          </cell>
          <cell r="R45" t="str">
            <v>Support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Cost"/>
      <sheetName val="PL"/>
      <sheetName val="Total"/>
      <sheetName val="Test Depre"/>
      <sheetName val="slab"/>
      <sheetName val="COSTSALES"/>
      <sheetName val="MCOST1"/>
      <sheetName val="JKT경비"/>
      <sheetName val="2004년 12월계획"/>
      <sheetName val="Des"/>
      <sheetName val="Nov"/>
      <sheetName val="Test_Depre"/>
      <sheetName val="기본Data"/>
      <sheetName val="bni(rp)"/>
      <sheetName val="bni($)"/>
      <sheetName val="bpd(rp)"/>
      <sheetName val="cash"/>
      <sheetName val="kebd(rp)"/>
      <sheetName val="kebd($)"/>
      <sheetName val="Input"/>
      <sheetName val="DCOST"/>
      <sheetName val="MCOST2"/>
      <sheetName val="BukuKas-kah ini"/>
      <sheetName val="3. FUEL"/>
      <sheetName val="임차도급"/>
      <sheetName val="Control"/>
    </sheetNames>
    <sheetDataSet>
      <sheetData sheetId="0" refreshError="1">
        <row r="5">
          <cell r="C5">
            <v>8500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5">
          <cell r="C5" t="str">
            <v>B/Dozer</v>
          </cell>
        </row>
      </sheetData>
      <sheetData sheetId="25" refreshError="1"/>
      <sheetData sheetId="2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ganization Information"/>
      <sheetName val="Remuneration Data"/>
      <sheetName val="Long Term Incentives"/>
      <sheetName val="working1"/>
      <sheetName val="working2"/>
      <sheetName val="validation"/>
      <sheetName val="sector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D2" t="str">
            <v>E</v>
          </cell>
          <cell r="F2" t="str">
            <v>Local Role</v>
          </cell>
          <cell r="H2" t="str">
            <v>1 - Primary School</v>
          </cell>
        </row>
        <row r="3">
          <cell r="D3" t="str">
            <v>L</v>
          </cell>
          <cell r="F3" t="str">
            <v>Regional Role</v>
          </cell>
          <cell r="H3" t="str">
            <v>2 - "N" Level</v>
          </cell>
        </row>
        <row r="4">
          <cell r="H4" t="str">
            <v>3 - "O" Level</v>
          </cell>
        </row>
        <row r="5">
          <cell r="H5" t="str">
            <v>4 - "A" Level</v>
          </cell>
        </row>
        <row r="6">
          <cell r="H6" t="str">
            <v>5 - Technical Certification</v>
          </cell>
        </row>
        <row r="7">
          <cell r="H7" t="str">
            <v>6 - Diploma</v>
          </cell>
        </row>
        <row r="8">
          <cell r="H8" t="str">
            <v>7 - Bachelor's Degree</v>
          </cell>
        </row>
        <row r="9">
          <cell r="H9" t="str">
            <v>8 - Master's Degree</v>
          </cell>
        </row>
        <row r="10">
          <cell r="H10" t="str">
            <v>9 - Doctorate (PhD)</v>
          </cell>
        </row>
      </sheetData>
      <sheetData sheetId="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0000"/>
      <sheetName val="BS02"/>
      <sheetName val="BS01"/>
      <sheetName val="PL1"/>
      <sheetName val="PL"/>
      <sheetName val="MCOST2"/>
      <sheetName val="MCOST1"/>
      <sheetName val="DCOST"/>
      <sheetName val="COSTSALES"/>
      <sheetName val="gpj07"/>
      <sheetName val="gpj08"/>
      <sheetName val="trip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9">
          <cell r="B69" t="str">
            <v>DEPARTMENTAL COSTING IN JAN~ DEC' 04</v>
          </cell>
        </row>
        <row r="72">
          <cell r="B72" t="str">
            <v>DESCRIPTION</v>
          </cell>
          <cell r="E72" t="str">
            <v>ROM COAL(1)</v>
          </cell>
          <cell r="G72" t="str">
            <v>COAL PRODUCTION TON (2)</v>
          </cell>
          <cell r="K72">
            <v>16926699</v>
          </cell>
          <cell r="L72" t="str">
            <v>M/T</v>
          </cell>
          <cell r="O72" t="str">
            <v>TOTAL (3)=(1)+(2)</v>
          </cell>
          <cell r="Q72" t="str">
            <v>ADMINISTRATION (4)</v>
          </cell>
          <cell r="S72" t="str">
            <v>TOTAL PRO. COST</v>
          </cell>
          <cell r="U72" t="str">
            <v>PREPAID</v>
          </cell>
          <cell r="V72" t="str">
            <v>ENVIRONMENT</v>
          </cell>
          <cell r="W72" t="str">
            <v>T/PRODUCTION</v>
          </cell>
        </row>
        <row r="73">
          <cell r="E73">
            <v>16902844</v>
          </cell>
          <cell r="F73" t="str">
            <v>M/T</v>
          </cell>
          <cell r="G73" t="str">
            <v xml:space="preserve">       CRUSHING</v>
          </cell>
          <cell r="I73" t="str">
            <v>TRANSPORTATION</v>
          </cell>
          <cell r="K73" t="str">
            <v xml:space="preserve">  STOCK PILE (T/M)</v>
          </cell>
          <cell r="M73" t="str">
            <v xml:space="preserve">      SUB TOTAL</v>
          </cell>
          <cell r="S73" t="str">
            <v>BEF. ALLOCATION</v>
          </cell>
          <cell r="U73" t="str">
            <v>(NORTH A)</v>
          </cell>
          <cell r="V73" t="str">
            <v>COST</v>
          </cell>
          <cell r="W73" t="str">
            <v>COST AFTER</v>
          </cell>
        </row>
        <row r="74">
          <cell r="E74" t="str">
            <v>AMOUNT</v>
          </cell>
          <cell r="F74" t="str">
            <v>U$/T</v>
          </cell>
          <cell r="G74" t="str">
            <v>AMOUNT</v>
          </cell>
          <cell r="H74" t="str">
            <v>U$/T</v>
          </cell>
          <cell r="I74" t="str">
            <v>AMOUNT</v>
          </cell>
          <cell r="J74" t="str">
            <v>U$/T</v>
          </cell>
          <cell r="K74" t="str">
            <v>AMOUNT</v>
          </cell>
          <cell r="L74" t="str">
            <v>U$/T</v>
          </cell>
          <cell r="M74" t="str">
            <v>AMOUNT</v>
          </cell>
          <cell r="N74" t="str">
            <v>U$/T</v>
          </cell>
          <cell r="O74" t="str">
            <v>AMOUNT</v>
          </cell>
          <cell r="P74" t="str">
            <v>U$/T</v>
          </cell>
          <cell r="Q74" t="str">
            <v>AMOUNT</v>
          </cell>
          <cell r="R74" t="str">
            <v>U$/T</v>
          </cell>
          <cell r="S74" t="str">
            <v>AMOUNT</v>
          </cell>
          <cell r="T74" t="str">
            <v>U$/T</v>
          </cell>
          <cell r="U74" t="str">
            <v>WASTE</v>
          </cell>
          <cell r="W74" t="str">
            <v>ALLOCATION</v>
          </cell>
        </row>
        <row r="75">
          <cell r="B75" t="str">
            <v>MATERIAL</v>
          </cell>
          <cell r="C75" t="str">
            <v>FUEL &amp; OIL</v>
          </cell>
          <cell r="E75">
            <v>3861655.46</v>
          </cell>
          <cell r="F75">
            <v>0.23</v>
          </cell>
          <cell r="G75">
            <v>909282.96000000008</v>
          </cell>
          <cell r="H75">
            <v>0.05</v>
          </cell>
          <cell r="I75">
            <v>1321714.6299999999</v>
          </cell>
          <cell r="J75">
            <v>0.08</v>
          </cell>
          <cell r="K75">
            <v>4951950.1400000006</v>
          </cell>
          <cell r="L75">
            <v>0.28999999999999998</v>
          </cell>
          <cell r="M75">
            <v>7182947.7300000004</v>
          </cell>
          <cell r="N75">
            <v>0.42</v>
          </cell>
          <cell r="O75">
            <v>11044603.190000001</v>
          </cell>
          <cell r="P75">
            <v>0.65</v>
          </cell>
          <cell r="Q75">
            <v>23138.43</v>
          </cell>
          <cell r="R75">
            <v>1.3682682071953338E-3</v>
          </cell>
          <cell r="S75">
            <v>11067741.620000001</v>
          </cell>
          <cell r="T75">
            <v>0.6513682682071954</v>
          </cell>
          <cell r="W75">
            <v>11067741.620000001</v>
          </cell>
          <cell r="X75">
            <v>0.65386296642954433</v>
          </cell>
        </row>
        <row r="76">
          <cell r="C76" t="str">
            <v>CHEMICAL &amp; RUBBER</v>
          </cell>
          <cell r="E76">
            <v>819907.69</v>
          </cell>
          <cell r="F76">
            <v>0.05</v>
          </cell>
          <cell r="G76">
            <v>13412.04</v>
          </cell>
          <cell r="H76">
            <v>0</v>
          </cell>
          <cell r="I76">
            <v>856181.25000000012</v>
          </cell>
          <cell r="J76">
            <v>0.05</v>
          </cell>
          <cell r="K76">
            <v>70000.939999999988</v>
          </cell>
          <cell r="L76">
            <v>0</v>
          </cell>
          <cell r="M76">
            <v>939594.2300000001</v>
          </cell>
          <cell r="N76">
            <v>0.05</v>
          </cell>
          <cell r="O76">
            <v>1759501.92</v>
          </cell>
          <cell r="P76">
            <v>0.1</v>
          </cell>
          <cell r="Q76">
            <v>165782.53000000006</v>
          </cell>
          <cell r="R76">
            <v>9.8033861894435675E-3</v>
          </cell>
          <cell r="S76">
            <v>1925284.45</v>
          </cell>
          <cell r="T76">
            <v>0.10980338618944357</v>
          </cell>
          <cell r="W76">
            <v>1925284.45</v>
          </cell>
          <cell r="X76">
            <v>0.11374246390273732</v>
          </cell>
        </row>
        <row r="77">
          <cell r="C77" t="str">
            <v>HEAVY EQUIP. S/PART</v>
          </cell>
          <cell r="E77">
            <v>2502485.8899999997</v>
          </cell>
          <cell r="F77">
            <v>0.15</v>
          </cell>
          <cell r="G77">
            <v>681.40999999999985</v>
          </cell>
          <cell r="H77">
            <v>0</v>
          </cell>
          <cell r="I77">
            <v>652120.6</v>
          </cell>
          <cell r="J77">
            <v>0.04</v>
          </cell>
          <cell r="K77">
            <v>129820.04</v>
          </cell>
          <cell r="L77">
            <v>0.01</v>
          </cell>
          <cell r="M77">
            <v>782622.05</v>
          </cell>
          <cell r="N77">
            <v>0.05</v>
          </cell>
          <cell r="O77">
            <v>3285107.9399999995</v>
          </cell>
          <cell r="P77">
            <v>0.2</v>
          </cell>
          <cell r="Q77">
            <v>19565.579999999998</v>
          </cell>
          <cell r="R77">
            <v>1.1569912508902667E-3</v>
          </cell>
          <cell r="S77">
            <v>3304673.5199999996</v>
          </cell>
          <cell r="T77">
            <v>0.20115699125089029</v>
          </cell>
          <cell r="W77">
            <v>3304673.5199999996</v>
          </cell>
          <cell r="X77">
            <v>0.19523437617694978</v>
          </cell>
        </row>
        <row r="78">
          <cell r="C78" t="str">
            <v>METAL PRODUCT</v>
          </cell>
          <cell r="E78">
            <v>4216.26</v>
          </cell>
          <cell r="F78">
            <v>0</v>
          </cell>
          <cell r="G78">
            <v>31707.49</v>
          </cell>
          <cell r="H78">
            <v>0</v>
          </cell>
          <cell r="I78">
            <v>66575.159999999989</v>
          </cell>
          <cell r="J78">
            <v>0</v>
          </cell>
          <cell r="K78">
            <v>101601.27</v>
          </cell>
          <cell r="L78">
            <v>0.01</v>
          </cell>
          <cell r="M78">
            <v>199883.91999999998</v>
          </cell>
          <cell r="N78">
            <v>0.01</v>
          </cell>
          <cell r="O78">
            <v>204100.18</v>
          </cell>
          <cell r="P78">
            <v>0.01</v>
          </cell>
          <cell r="Q78">
            <v>1169.33</v>
          </cell>
          <cell r="R78">
            <v>6.9147174752985378E-5</v>
          </cell>
          <cell r="S78">
            <v>205269.50999999998</v>
          </cell>
          <cell r="T78">
            <v>1.0069147174752985E-2</v>
          </cell>
          <cell r="W78">
            <v>205269.50999999998</v>
          </cell>
          <cell r="X78">
            <v>1.2126966397878285E-2</v>
          </cell>
        </row>
        <row r="79">
          <cell r="C79" t="str">
            <v>BUILDING MATERIAL</v>
          </cell>
          <cell r="E79">
            <v>1544.5000000000002</v>
          </cell>
          <cell r="F79">
            <v>0</v>
          </cell>
          <cell r="G79">
            <v>1027.77</v>
          </cell>
          <cell r="H79">
            <v>0</v>
          </cell>
          <cell r="I79">
            <v>5937.2300000000005</v>
          </cell>
          <cell r="J79">
            <v>0</v>
          </cell>
          <cell r="K79">
            <v>6953.4699999999993</v>
          </cell>
          <cell r="L79">
            <v>0</v>
          </cell>
          <cell r="M79">
            <v>13918.47</v>
          </cell>
          <cell r="N79">
            <v>0</v>
          </cell>
          <cell r="O79">
            <v>15462.97</v>
          </cell>
          <cell r="P79">
            <v>0</v>
          </cell>
          <cell r="Q79">
            <v>6365.3600000000006</v>
          </cell>
          <cell r="R79">
            <v>3.7640927735169979E-4</v>
          </cell>
          <cell r="S79">
            <v>21828.33</v>
          </cell>
          <cell r="T79">
            <v>3.7640927735169979E-4</v>
          </cell>
          <cell r="W79">
            <v>21828.33</v>
          </cell>
          <cell r="X79">
            <v>1.2895798525158391E-3</v>
          </cell>
        </row>
        <row r="80">
          <cell r="C80" t="str">
            <v>MACHINARY S/PART</v>
          </cell>
          <cell r="E80">
            <v>15370.48</v>
          </cell>
          <cell r="F80">
            <v>0</v>
          </cell>
          <cell r="G80">
            <v>215014.69</v>
          </cell>
          <cell r="H80">
            <v>0.01</v>
          </cell>
          <cell r="I80">
            <v>7082.5</v>
          </cell>
          <cell r="J80">
            <v>0</v>
          </cell>
          <cell r="K80">
            <v>275068.16000000003</v>
          </cell>
          <cell r="L80">
            <v>0.02</v>
          </cell>
          <cell r="M80">
            <v>497165.35000000003</v>
          </cell>
          <cell r="N80">
            <v>0.03</v>
          </cell>
          <cell r="O80">
            <v>512535.83</v>
          </cell>
          <cell r="P80">
            <v>0.03</v>
          </cell>
          <cell r="Q80">
            <v>4219.5600000000004</v>
          </cell>
          <cell r="R80">
            <v>2.4951951348268413E-4</v>
          </cell>
          <cell r="S80">
            <v>516755.39</v>
          </cell>
          <cell r="T80">
            <v>3.0249519513482682E-2</v>
          </cell>
          <cell r="W80">
            <v>516755.39</v>
          </cell>
          <cell r="X80">
            <v>3.0529011592868759E-2</v>
          </cell>
        </row>
        <row r="81">
          <cell r="C81" t="str">
            <v>ELECTRICITY</v>
          </cell>
          <cell r="E81">
            <v>17697.460000000003</v>
          </cell>
          <cell r="F81">
            <v>0</v>
          </cell>
          <cell r="G81">
            <v>20581.59</v>
          </cell>
          <cell r="H81">
            <v>0</v>
          </cell>
          <cell r="I81">
            <v>13518.77</v>
          </cell>
          <cell r="J81">
            <v>0</v>
          </cell>
          <cell r="K81">
            <v>81953.759999999995</v>
          </cell>
          <cell r="L81">
            <v>0</v>
          </cell>
          <cell r="M81">
            <v>116054.12</v>
          </cell>
          <cell r="N81">
            <v>0</v>
          </cell>
          <cell r="O81">
            <v>133751.57999999999</v>
          </cell>
          <cell r="P81">
            <v>0</v>
          </cell>
          <cell r="Q81">
            <v>10854.39</v>
          </cell>
          <cell r="R81">
            <v>6.4186363316348421E-4</v>
          </cell>
          <cell r="S81">
            <v>144605.96999999997</v>
          </cell>
          <cell r="T81">
            <v>6.4186363316348421E-4</v>
          </cell>
          <cell r="W81">
            <v>144605.96999999997</v>
          </cell>
          <cell r="X81">
            <v>8.5430697385237356E-3</v>
          </cell>
        </row>
        <row r="82">
          <cell r="C82" t="str">
            <v>TOOL &amp; FURNITURE</v>
          </cell>
          <cell r="E82">
            <v>5135.55</v>
          </cell>
          <cell r="F82">
            <v>0</v>
          </cell>
          <cell r="G82">
            <v>10114.179999999998</v>
          </cell>
          <cell r="H82">
            <v>0</v>
          </cell>
          <cell r="I82">
            <v>2247.36</v>
          </cell>
          <cell r="J82">
            <v>0</v>
          </cell>
          <cell r="K82">
            <v>11639.759999999998</v>
          </cell>
          <cell r="L82">
            <v>0</v>
          </cell>
          <cell r="M82">
            <v>24001.299999999996</v>
          </cell>
          <cell r="N82">
            <v>0</v>
          </cell>
          <cell r="O82">
            <v>29136.849999999995</v>
          </cell>
          <cell r="P82">
            <v>0</v>
          </cell>
          <cell r="Q82">
            <v>934.44</v>
          </cell>
          <cell r="R82">
            <v>5.5257186573661553E-5</v>
          </cell>
          <cell r="S82">
            <v>30071.289999999994</v>
          </cell>
          <cell r="T82">
            <v>5.5257186573661553E-5</v>
          </cell>
          <cell r="W82">
            <v>30071.289999999994</v>
          </cell>
          <cell r="X82">
            <v>1.7765596233500693E-3</v>
          </cell>
        </row>
        <row r="83">
          <cell r="C83" t="str">
            <v>CONSUMABLE MATERIAL</v>
          </cell>
          <cell r="E83">
            <v>13718.48</v>
          </cell>
          <cell r="F83">
            <v>0</v>
          </cell>
          <cell r="G83">
            <v>9178.26</v>
          </cell>
          <cell r="H83">
            <v>0</v>
          </cell>
          <cell r="I83">
            <v>8250.2200000000012</v>
          </cell>
          <cell r="J83">
            <v>0</v>
          </cell>
          <cell r="K83">
            <v>19643.270000000004</v>
          </cell>
          <cell r="L83">
            <v>0</v>
          </cell>
          <cell r="M83">
            <v>37071.750000000007</v>
          </cell>
          <cell r="N83">
            <v>0</v>
          </cell>
          <cell r="O83">
            <v>50790.23000000001</v>
          </cell>
          <cell r="P83">
            <v>0</v>
          </cell>
          <cell r="Q83">
            <v>19493.669999999998</v>
          </cell>
          <cell r="R83">
            <v>1.1527389240565354E-3</v>
          </cell>
          <cell r="S83">
            <v>70283.900000000009</v>
          </cell>
          <cell r="T83">
            <v>1.1527389240565354E-3</v>
          </cell>
          <cell r="W83">
            <v>70283.900000000009</v>
          </cell>
          <cell r="X83">
            <v>4.1522508316594988E-3</v>
          </cell>
        </row>
        <row r="84">
          <cell r="C84" t="str">
            <v>BLASTING MATERIAL</v>
          </cell>
          <cell r="E84">
            <v>5251587.32</v>
          </cell>
          <cell r="F84">
            <v>0.31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5251587.32</v>
          </cell>
          <cell r="P84">
            <v>0.31</v>
          </cell>
          <cell r="Q84">
            <v>0</v>
          </cell>
          <cell r="R84">
            <v>0</v>
          </cell>
          <cell r="S84">
            <v>5251587.32</v>
          </cell>
          <cell r="T84">
            <v>0.31</v>
          </cell>
          <cell r="W84">
            <v>5251587.32</v>
          </cell>
          <cell r="X84">
            <v>0.31025466453914025</v>
          </cell>
        </row>
        <row r="85">
          <cell r="C85" t="str">
            <v xml:space="preserve">  ( SUB-TOTAL )</v>
          </cell>
          <cell r="E85">
            <v>12493319.09</v>
          </cell>
          <cell r="F85">
            <v>0.74</v>
          </cell>
          <cell r="G85">
            <v>1211000.3900000001</v>
          </cell>
          <cell r="H85">
            <v>6.0000000000000005E-2</v>
          </cell>
          <cell r="I85">
            <v>2933627.72</v>
          </cell>
          <cell r="J85">
            <v>0.17</v>
          </cell>
          <cell r="K85">
            <v>5648630.8099999996</v>
          </cell>
          <cell r="L85">
            <v>0.33</v>
          </cell>
          <cell r="M85">
            <v>9793258.9200000018</v>
          </cell>
          <cell r="N85">
            <v>0.56000000000000005</v>
          </cell>
          <cell r="O85">
            <v>22286578.010000002</v>
          </cell>
          <cell r="P85">
            <v>1.3</v>
          </cell>
          <cell r="Q85">
            <v>251523.29000000004</v>
          </cell>
          <cell r="R85">
            <v>1.4873581356910219E-2</v>
          </cell>
          <cell r="S85">
            <v>22538101.299999997</v>
          </cell>
          <cell r="T85">
            <v>1.3148735813569103</v>
          </cell>
          <cell r="U85">
            <v>0</v>
          </cell>
          <cell r="V85">
            <v>0</v>
          </cell>
          <cell r="W85">
            <v>22538101.299999997</v>
          </cell>
          <cell r="X85">
            <v>1.3315119090851679</v>
          </cell>
        </row>
        <row r="86">
          <cell r="B86" t="str">
            <v>LABOUR</v>
          </cell>
          <cell r="C86" t="str">
            <v>SALARIES</v>
          </cell>
          <cell r="E86">
            <v>653221</v>
          </cell>
          <cell r="F86">
            <v>0.04</v>
          </cell>
          <cell r="G86">
            <v>99798</v>
          </cell>
          <cell r="H86">
            <v>0.01</v>
          </cell>
          <cell r="I86">
            <v>125710</v>
          </cell>
          <cell r="J86">
            <v>0.01</v>
          </cell>
          <cell r="K86">
            <v>432411</v>
          </cell>
          <cell r="L86">
            <v>0.03</v>
          </cell>
          <cell r="M86">
            <v>657919</v>
          </cell>
          <cell r="N86">
            <v>0.05</v>
          </cell>
          <cell r="O86">
            <v>1311140</v>
          </cell>
          <cell r="P86">
            <v>0.09</v>
          </cell>
          <cell r="Q86">
            <v>1642792.02</v>
          </cell>
          <cell r="R86">
            <v>9.7144883728074935E-2</v>
          </cell>
          <cell r="S86">
            <v>2953932.02</v>
          </cell>
          <cell r="T86">
            <v>0.18714488372807492</v>
          </cell>
          <cell r="W86">
            <v>2953932.02</v>
          </cell>
          <cell r="X86">
            <v>0.17451317708195793</v>
          </cell>
        </row>
        <row r="87">
          <cell r="E87">
            <v>172408.02000000002</v>
          </cell>
          <cell r="F87">
            <v>0.01</v>
          </cell>
          <cell r="G87">
            <v>31267.07</v>
          </cell>
          <cell r="H87">
            <v>0</v>
          </cell>
          <cell r="I87">
            <v>30008.62</v>
          </cell>
          <cell r="J87">
            <v>0</v>
          </cell>
          <cell r="K87">
            <v>99329.01</v>
          </cell>
          <cell r="L87">
            <v>0.01</v>
          </cell>
          <cell r="M87">
            <v>160604.70000000001</v>
          </cell>
          <cell r="N87">
            <v>0.01</v>
          </cell>
          <cell r="O87">
            <v>333012.72000000003</v>
          </cell>
          <cell r="P87">
            <v>0.02</v>
          </cell>
          <cell r="Q87">
            <v>175423.39</v>
          </cell>
          <cell r="R87">
            <v>1.0373488924504725E-2</v>
          </cell>
          <cell r="S87">
            <v>508436.11000000004</v>
          </cell>
          <cell r="T87">
            <v>3.0373488924504727E-2</v>
          </cell>
          <cell r="W87">
            <v>508436.11000000004</v>
          </cell>
          <cell r="X87">
            <v>3.0037522968890746E-2</v>
          </cell>
        </row>
        <row r="88">
          <cell r="C88" t="str">
            <v>WAGES</v>
          </cell>
          <cell r="D88" t="str">
            <v>INDONESIAN</v>
          </cell>
          <cell r="E88">
            <v>229265.74000000002</v>
          </cell>
          <cell r="F88">
            <v>0.01</v>
          </cell>
          <cell r="G88">
            <v>193963.25</v>
          </cell>
          <cell r="H88">
            <v>0.01</v>
          </cell>
          <cell r="I88">
            <v>154944.22</v>
          </cell>
          <cell r="J88">
            <v>0.01</v>
          </cell>
          <cell r="K88">
            <v>311326.8</v>
          </cell>
          <cell r="L88">
            <v>0.02</v>
          </cell>
          <cell r="M88">
            <v>660234.27</v>
          </cell>
          <cell r="N88">
            <v>0.04</v>
          </cell>
          <cell r="O88">
            <v>889500.01</v>
          </cell>
          <cell r="P88">
            <v>0.05</v>
          </cell>
          <cell r="Q88">
            <v>393292.26</v>
          </cell>
          <cell r="R88">
            <v>2.3256949390861915E-2</v>
          </cell>
          <cell r="S88">
            <v>1282792.27</v>
          </cell>
          <cell r="T88">
            <v>7.3256949390861914E-2</v>
          </cell>
          <cell r="W88">
            <v>1282792.27</v>
          </cell>
          <cell r="X88">
            <v>7.5785140977576312E-2</v>
          </cell>
        </row>
        <row r="89">
          <cell r="C89" t="str">
            <v>BONUS</v>
          </cell>
          <cell r="E89">
            <v>32624</v>
          </cell>
          <cell r="F89">
            <v>0</v>
          </cell>
          <cell r="G89">
            <v>5420</v>
          </cell>
          <cell r="H89">
            <v>0</v>
          </cell>
          <cell r="I89">
            <v>8472</v>
          </cell>
          <cell r="J89">
            <v>0</v>
          </cell>
          <cell r="K89">
            <v>24267</v>
          </cell>
          <cell r="L89">
            <v>0</v>
          </cell>
          <cell r="M89">
            <v>38159</v>
          </cell>
          <cell r="N89">
            <v>0</v>
          </cell>
          <cell r="O89">
            <v>70783</v>
          </cell>
          <cell r="P89">
            <v>0</v>
          </cell>
          <cell r="Q89">
            <v>50554</v>
          </cell>
          <cell r="R89">
            <v>2.9894608643089831E-3</v>
          </cell>
          <cell r="S89">
            <v>121337</v>
          </cell>
          <cell r="T89">
            <v>2.9894608643089831E-3</v>
          </cell>
          <cell r="W89">
            <v>121337</v>
          </cell>
          <cell r="X89">
            <v>7.168379375092568E-3</v>
          </cell>
        </row>
        <row r="90">
          <cell r="E90">
            <v>78311.539999999994</v>
          </cell>
          <cell r="F90">
            <v>0</v>
          </cell>
          <cell r="G90">
            <v>34471.57</v>
          </cell>
          <cell r="H90">
            <v>0</v>
          </cell>
          <cell r="I90">
            <v>36145.25</v>
          </cell>
          <cell r="J90">
            <v>0</v>
          </cell>
          <cell r="K90">
            <v>62605.98</v>
          </cell>
          <cell r="L90">
            <v>0</v>
          </cell>
          <cell r="M90">
            <v>133222.80000000002</v>
          </cell>
          <cell r="N90">
            <v>0</v>
          </cell>
          <cell r="O90">
            <v>211534.34000000003</v>
          </cell>
          <cell r="P90">
            <v>0</v>
          </cell>
          <cell r="Q90">
            <v>107286.43999999999</v>
          </cell>
          <cell r="R90">
            <v>6.3442776763665354E-3</v>
          </cell>
          <cell r="S90">
            <v>318820.78000000003</v>
          </cell>
          <cell r="T90">
            <v>6.3442776763665354E-3</v>
          </cell>
          <cell r="W90">
            <v>318820.78000000003</v>
          </cell>
          <cell r="X90">
            <v>1.8835378356996838E-2</v>
          </cell>
        </row>
        <row r="91">
          <cell r="C91" t="str">
            <v>SEVERANCE PAY</v>
          </cell>
          <cell r="E91">
            <v>72783.28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27997</v>
          </cell>
          <cell r="L91">
            <v>0</v>
          </cell>
          <cell r="M91">
            <v>27997</v>
          </cell>
          <cell r="N91">
            <v>0</v>
          </cell>
          <cell r="O91">
            <v>100780.28</v>
          </cell>
          <cell r="P91">
            <v>0</v>
          </cell>
          <cell r="Q91">
            <v>273692.03000000003</v>
          </cell>
          <cell r="R91">
            <v>1.6184507903593784E-2</v>
          </cell>
          <cell r="S91">
            <v>374472.31000000006</v>
          </cell>
          <cell r="T91">
            <v>1.6184507903593784E-2</v>
          </cell>
          <cell r="W91">
            <v>374472.31000000006</v>
          </cell>
          <cell r="X91">
            <v>2.2123174164082438E-2</v>
          </cell>
        </row>
        <row r="92">
          <cell r="E92">
            <v>24956.140000000007</v>
          </cell>
          <cell r="F92">
            <v>0</v>
          </cell>
          <cell r="G92">
            <v>14843.73</v>
          </cell>
          <cell r="H92">
            <v>0</v>
          </cell>
          <cell r="I92">
            <v>8974.8599999999969</v>
          </cell>
          <cell r="J92">
            <v>0</v>
          </cell>
          <cell r="K92">
            <v>82956.180000000008</v>
          </cell>
          <cell r="L92">
            <v>0</v>
          </cell>
          <cell r="M92">
            <v>106774.77</v>
          </cell>
          <cell r="N92">
            <v>0</v>
          </cell>
          <cell r="O92">
            <v>131730.91</v>
          </cell>
          <cell r="P92">
            <v>0</v>
          </cell>
          <cell r="Q92">
            <v>47901.83</v>
          </cell>
          <cell r="R92">
            <v>2.832627410566562E-3</v>
          </cell>
          <cell r="S92">
            <v>179632.74</v>
          </cell>
          <cell r="T92">
            <v>2.832627410566562E-3</v>
          </cell>
          <cell r="W92">
            <v>179632.74</v>
          </cell>
          <cell r="X92">
            <v>1.061239051985269E-2</v>
          </cell>
        </row>
        <row r="93">
          <cell r="C93" t="str">
            <v>MISC. SALARIES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41568.42</v>
          </cell>
          <cell r="R93">
            <v>2.458107464911952E-3</v>
          </cell>
          <cell r="S93">
            <v>41568.42</v>
          </cell>
          <cell r="T93">
            <v>2.458107464911952E-3</v>
          </cell>
          <cell r="W93">
            <v>41568.42</v>
          </cell>
          <cell r="X93">
            <v>2.4557901100504E-3</v>
          </cell>
        </row>
        <row r="94">
          <cell r="C94" t="str">
            <v xml:space="preserve">  ( SUB-TOTAL )</v>
          </cell>
          <cell r="E94">
            <v>1263569.72</v>
          </cell>
          <cell r="F94">
            <v>6.0000000000000005E-2</v>
          </cell>
          <cell r="G94">
            <v>379763.62</v>
          </cell>
          <cell r="H94">
            <v>0.02</v>
          </cell>
          <cell r="I94">
            <v>364254.94999999995</v>
          </cell>
          <cell r="J94">
            <v>0.02</v>
          </cell>
          <cell r="K94">
            <v>1040892.9700000001</v>
          </cell>
          <cell r="L94">
            <v>0.06</v>
          </cell>
          <cell r="M94">
            <v>1784911.54</v>
          </cell>
          <cell r="N94">
            <v>0.1</v>
          </cell>
          <cell r="O94">
            <v>3048481.26</v>
          </cell>
          <cell r="P94">
            <v>0.16</v>
          </cell>
          <cell r="Q94">
            <v>2732510.3899999997</v>
          </cell>
          <cell r="R94">
            <v>0.16158430336318938</v>
          </cell>
          <cell r="S94">
            <v>5780991.6500000004</v>
          </cell>
          <cell r="T94">
            <v>0.32158430336318933</v>
          </cell>
          <cell r="U94">
            <v>0</v>
          </cell>
          <cell r="V94">
            <v>0</v>
          </cell>
          <cell r="W94">
            <v>5780991.6500000004</v>
          </cell>
          <cell r="X94">
            <v>0.34153095355449997</v>
          </cell>
        </row>
        <row r="95">
          <cell r="B95" t="str">
            <v>OVER HEAD</v>
          </cell>
          <cell r="C95" t="str">
            <v>ELECTRICITY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11142.93</v>
          </cell>
          <cell r="R95">
            <v>6.5892616110959561E-4</v>
          </cell>
          <cell r="S95">
            <v>11142.93</v>
          </cell>
          <cell r="T95">
            <v>6.5892616110959561E-4</v>
          </cell>
          <cell r="W95">
            <v>11142.93</v>
          </cell>
          <cell r="X95">
            <v>6.58304965427695E-4</v>
          </cell>
        </row>
        <row r="96">
          <cell r="C96" t="str">
            <v>UTILITIES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24615.579999999998</v>
          </cell>
          <cell r="R96">
            <v>1.4556180136540513E-3</v>
          </cell>
          <cell r="S96">
            <v>24615.579999999998</v>
          </cell>
          <cell r="T96">
            <v>1.4556180136540513E-3</v>
          </cell>
          <cell r="W96">
            <v>24615.579999999998</v>
          </cell>
          <cell r="X96">
            <v>1.4542457451390846E-3</v>
          </cell>
        </row>
        <row r="97">
          <cell r="C97" t="str">
            <v xml:space="preserve">REPAIR </v>
          </cell>
          <cell r="E97">
            <v>195064.27</v>
          </cell>
          <cell r="F97">
            <v>0.01</v>
          </cell>
          <cell r="G97">
            <v>1193739.0499999998</v>
          </cell>
          <cell r="H97">
            <v>7.0000000000000007E-2</v>
          </cell>
          <cell r="I97">
            <v>884263.57000000018</v>
          </cell>
          <cell r="J97">
            <v>0.05</v>
          </cell>
          <cell r="K97">
            <v>2200141.2199999997</v>
          </cell>
          <cell r="L97">
            <v>0.13</v>
          </cell>
          <cell r="M97">
            <v>4278143.84</v>
          </cell>
          <cell r="N97">
            <v>0.25</v>
          </cell>
          <cell r="O97">
            <v>4473208.1099999994</v>
          </cell>
          <cell r="P97">
            <v>0.26</v>
          </cell>
          <cell r="Q97">
            <v>246041.72</v>
          </cell>
          <cell r="R97">
            <v>1.4549434128402674E-2</v>
          </cell>
          <cell r="S97">
            <v>4719249.8299999991</v>
          </cell>
          <cell r="T97">
            <v>0.27454943412840266</v>
          </cell>
          <cell r="W97">
            <v>4719249.8299999991</v>
          </cell>
          <cell r="X97">
            <v>0.2788050895215895</v>
          </cell>
        </row>
        <row r="98">
          <cell r="C98" t="str">
            <v>CONSUMABLE SUPPLIES</v>
          </cell>
          <cell r="E98">
            <v>9053.6</v>
          </cell>
          <cell r="F98">
            <v>0</v>
          </cell>
          <cell r="G98">
            <v>915.85</v>
          </cell>
          <cell r="H98">
            <v>0</v>
          </cell>
          <cell r="I98">
            <v>1080.49</v>
          </cell>
          <cell r="J98">
            <v>0</v>
          </cell>
          <cell r="K98">
            <v>7506.74</v>
          </cell>
          <cell r="L98">
            <v>0</v>
          </cell>
          <cell r="M98">
            <v>9503.08</v>
          </cell>
          <cell r="N98">
            <v>0</v>
          </cell>
          <cell r="O98">
            <v>18556.68</v>
          </cell>
          <cell r="P98">
            <v>0</v>
          </cell>
          <cell r="Q98">
            <v>28397.760000000002</v>
          </cell>
          <cell r="R98">
            <v>1.6792734927807704E-3</v>
          </cell>
          <cell r="S98">
            <v>46954.44</v>
          </cell>
          <cell r="T98">
            <v>1.6792734927807704E-3</v>
          </cell>
          <cell r="W98">
            <v>46954.44</v>
          </cell>
          <cell r="X98">
            <v>2.7739868240109901E-3</v>
          </cell>
        </row>
        <row r="99">
          <cell r="C99" t="str">
            <v>STATIONERY</v>
          </cell>
          <cell r="E99">
            <v>10820.080000000002</v>
          </cell>
          <cell r="F99">
            <v>0</v>
          </cell>
          <cell r="G99">
            <v>295.5</v>
          </cell>
          <cell r="H99">
            <v>0</v>
          </cell>
          <cell r="I99">
            <v>110</v>
          </cell>
          <cell r="J99">
            <v>0</v>
          </cell>
          <cell r="K99">
            <v>809.75</v>
          </cell>
          <cell r="L99">
            <v>0</v>
          </cell>
          <cell r="M99">
            <v>1215.25</v>
          </cell>
          <cell r="N99">
            <v>0</v>
          </cell>
          <cell r="O99">
            <v>12035.330000000002</v>
          </cell>
          <cell r="P99">
            <v>0</v>
          </cell>
          <cell r="Q99">
            <v>58899.59</v>
          </cell>
          <cell r="R99">
            <v>3.482969087091916E-3</v>
          </cell>
          <cell r="S99">
            <v>70934.92</v>
          </cell>
          <cell r="T99">
            <v>3.482969087091916E-3</v>
          </cell>
          <cell r="W99">
            <v>70934.92</v>
          </cell>
          <cell r="X99">
            <v>4.1907119633899084E-3</v>
          </cell>
        </row>
        <row r="100">
          <cell r="C100" t="str">
            <v>EMPLOYEE RENETIES 1</v>
          </cell>
          <cell r="E100">
            <v>73460.350000000006</v>
          </cell>
          <cell r="F100">
            <v>0</v>
          </cell>
          <cell r="G100">
            <v>41740.369999999995</v>
          </cell>
          <cell r="H100">
            <v>0</v>
          </cell>
          <cell r="I100">
            <v>42939.61</v>
          </cell>
          <cell r="J100">
            <v>0</v>
          </cell>
          <cell r="K100">
            <v>124215.15</v>
          </cell>
          <cell r="L100">
            <v>0.01</v>
          </cell>
          <cell r="M100">
            <v>208895.13</v>
          </cell>
          <cell r="N100">
            <v>0.01</v>
          </cell>
          <cell r="O100">
            <v>282355.48</v>
          </cell>
          <cell r="P100">
            <v>0.01</v>
          </cell>
          <cell r="Q100">
            <v>627225.20000000007</v>
          </cell>
          <cell r="R100">
            <v>3.7090342772250956E-2</v>
          </cell>
          <cell r="S100">
            <v>909580.68</v>
          </cell>
          <cell r="T100">
            <v>4.7090342772250958E-2</v>
          </cell>
          <cell r="W100">
            <v>909580.68</v>
          </cell>
          <cell r="X100">
            <v>5.3736447963067105E-2</v>
          </cell>
        </row>
        <row r="101">
          <cell r="C101" t="str">
            <v>TRAINING &amp; EDUCATION</v>
          </cell>
          <cell r="E101">
            <v>8720.9299999999985</v>
          </cell>
          <cell r="F101">
            <v>0</v>
          </cell>
          <cell r="G101">
            <v>5429.15</v>
          </cell>
          <cell r="H101">
            <v>0</v>
          </cell>
          <cell r="I101">
            <v>1909.96</v>
          </cell>
          <cell r="J101">
            <v>0</v>
          </cell>
          <cell r="K101">
            <v>6474.7000000000007</v>
          </cell>
          <cell r="L101">
            <v>0</v>
          </cell>
          <cell r="M101">
            <v>13813.810000000001</v>
          </cell>
          <cell r="N101">
            <v>0</v>
          </cell>
          <cell r="O101">
            <v>22534.739999999998</v>
          </cell>
          <cell r="P101">
            <v>0</v>
          </cell>
          <cell r="Q101">
            <v>43090.54</v>
          </cell>
          <cell r="R101">
            <v>2.548116527909578E-3</v>
          </cell>
          <cell r="S101">
            <v>65625.279999999999</v>
          </cell>
          <cell r="T101">
            <v>2.548116527909578E-3</v>
          </cell>
          <cell r="W101">
            <v>65625.279999999999</v>
          </cell>
          <cell r="X101">
            <v>3.8770276472689684E-3</v>
          </cell>
        </row>
        <row r="102">
          <cell r="C102" t="str">
            <v>O/T MEAL CHARGE</v>
          </cell>
          <cell r="E102">
            <v>7397.3300000000008</v>
          </cell>
          <cell r="F102">
            <v>0</v>
          </cell>
          <cell r="G102">
            <v>10830.710000000001</v>
          </cell>
          <cell r="H102">
            <v>0</v>
          </cell>
          <cell r="I102">
            <v>3330.5200000000004</v>
          </cell>
          <cell r="J102">
            <v>0</v>
          </cell>
          <cell r="K102">
            <v>9328.880000000001</v>
          </cell>
          <cell r="L102">
            <v>0</v>
          </cell>
          <cell r="M102">
            <v>23490.11</v>
          </cell>
          <cell r="N102">
            <v>0</v>
          </cell>
          <cell r="O102">
            <v>30887.440000000002</v>
          </cell>
          <cell r="P102">
            <v>0</v>
          </cell>
          <cell r="Q102">
            <v>14712.749999999998</v>
          </cell>
          <cell r="R102">
            <v>8.7002394135700411E-4</v>
          </cell>
          <cell r="S102">
            <v>45600.19</v>
          </cell>
          <cell r="T102">
            <v>8.7002394135700411E-4</v>
          </cell>
          <cell r="W102">
            <v>45600.19</v>
          </cell>
          <cell r="X102">
            <v>2.6939800843625802E-3</v>
          </cell>
        </row>
        <row r="103">
          <cell r="C103" t="str">
            <v>DEPRECIATION</v>
          </cell>
          <cell r="E103">
            <v>4551007.7800000031</v>
          </cell>
          <cell r="F103">
            <v>0.27</v>
          </cell>
          <cell r="G103">
            <v>1243888.7999999993</v>
          </cell>
          <cell r="H103">
            <v>7.0000000000000007E-2</v>
          </cell>
          <cell r="I103">
            <v>2219743.34</v>
          </cell>
          <cell r="J103">
            <v>0.13</v>
          </cell>
          <cell r="K103">
            <v>4859948.5900000008</v>
          </cell>
          <cell r="L103">
            <v>0.28999999999999998</v>
          </cell>
          <cell r="M103">
            <v>8323580.7300000004</v>
          </cell>
          <cell r="N103">
            <v>0.49</v>
          </cell>
          <cell r="O103">
            <v>12874588.510000004</v>
          </cell>
          <cell r="P103">
            <v>0.76</v>
          </cell>
          <cell r="Q103">
            <v>345627.82</v>
          </cell>
          <cell r="R103">
            <v>2.0438359803505748E-2</v>
          </cell>
          <cell r="S103">
            <v>13220216.330000004</v>
          </cell>
          <cell r="T103">
            <v>0.78043835980350573</v>
          </cell>
          <cell r="W103">
            <v>13220216.330000004</v>
          </cell>
          <cell r="X103">
            <v>0.78102743659587759</v>
          </cell>
        </row>
        <row r="104">
          <cell r="C104" t="str">
            <v>SUBSCRIPTION</v>
          </cell>
          <cell r="E104">
            <v>670.57999999999993</v>
          </cell>
          <cell r="F104">
            <v>0</v>
          </cell>
          <cell r="G104">
            <v>0</v>
          </cell>
          <cell r="H104">
            <v>0</v>
          </cell>
          <cell r="I104">
            <v>1729.5000000000002</v>
          </cell>
          <cell r="J104">
            <v>0</v>
          </cell>
          <cell r="K104">
            <v>4130.28</v>
          </cell>
          <cell r="L104">
            <v>0</v>
          </cell>
          <cell r="M104">
            <v>5859.78</v>
          </cell>
          <cell r="N104">
            <v>0</v>
          </cell>
          <cell r="O104">
            <v>6530.36</v>
          </cell>
          <cell r="P104">
            <v>0</v>
          </cell>
          <cell r="Q104">
            <v>48146.320000000007</v>
          </cell>
          <cell r="R104">
            <v>2.8470850852651995E-3</v>
          </cell>
          <cell r="S104">
            <v>54676.680000000008</v>
          </cell>
          <cell r="T104">
            <v>2.8470850852651995E-3</v>
          </cell>
          <cell r="W104">
            <v>54676.680000000008</v>
          </cell>
          <cell r="X104">
            <v>3.2302033609742813E-3</v>
          </cell>
        </row>
        <row r="105">
          <cell r="C105" t="str">
            <v>TRAVEL</v>
          </cell>
          <cell r="E105">
            <v>70077.739999999991</v>
          </cell>
          <cell r="F105">
            <v>0</v>
          </cell>
          <cell r="G105">
            <v>7647.78</v>
          </cell>
          <cell r="H105">
            <v>0</v>
          </cell>
          <cell r="I105">
            <v>833.29</v>
          </cell>
          <cell r="J105">
            <v>0</v>
          </cell>
          <cell r="K105">
            <v>36084.170000000006</v>
          </cell>
          <cell r="L105">
            <v>0</v>
          </cell>
          <cell r="M105">
            <v>44565.240000000005</v>
          </cell>
          <cell r="N105">
            <v>0</v>
          </cell>
          <cell r="O105">
            <v>114642.98</v>
          </cell>
          <cell r="P105">
            <v>0</v>
          </cell>
          <cell r="Q105">
            <v>143540.38</v>
          </cell>
          <cell r="R105">
            <v>8.4881186149076207E-3</v>
          </cell>
          <cell r="S105">
            <v>258183.36</v>
          </cell>
          <cell r="T105">
            <v>8.4881186149076207E-3</v>
          </cell>
          <cell r="W105">
            <v>258183.36</v>
          </cell>
          <cell r="X105">
            <v>1.5253024821910047E-2</v>
          </cell>
        </row>
        <row r="106">
          <cell r="C106" t="str">
            <v>VEHICLE OPERATION</v>
          </cell>
          <cell r="E106">
            <v>45874.75</v>
          </cell>
          <cell r="F106">
            <v>0</v>
          </cell>
          <cell r="G106">
            <v>20140.39</v>
          </cell>
          <cell r="H106">
            <v>0</v>
          </cell>
          <cell r="I106">
            <v>16352.710000000001</v>
          </cell>
          <cell r="J106">
            <v>0</v>
          </cell>
          <cell r="K106">
            <v>19939.850000000002</v>
          </cell>
          <cell r="L106">
            <v>0</v>
          </cell>
          <cell r="M106">
            <v>56432.95</v>
          </cell>
          <cell r="N106">
            <v>0</v>
          </cell>
          <cell r="O106">
            <v>102307.7</v>
          </cell>
          <cell r="P106">
            <v>0</v>
          </cell>
          <cell r="Q106">
            <v>138736.34</v>
          </cell>
          <cell r="R106">
            <v>8.2040364538407424E-3</v>
          </cell>
          <cell r="S106">
            <v>241044.03999999998</v>
          </cell>
          <cell r="T106">
            <v>8.2040364538407424E-3</v>
          </cell>
          <cell r="W106">
            <v>241044.03999999998</v>
          </cell>
          <cell r="X106">
            <v>1.4240463542241755E-2</v>
          </cell>
        </row>
        <row r="107">
          <cell r="C107" t="str">
            <v>COMMUNICATIONS</v>
          </cell>
          <cell r="E107">
            <v>422.73</v>
          </cell>
          <cell r="F107">
            <v>0</v>
          </cell>
          <cell r="G107">
            <v>56.5</v>
          </cell>
          <cell r="H107">
            <v>0</v>
          </cell>
          <cell r="I107">
            <v>3045.5499999999997</v>
          </cell>
          <cell r="J107">
            <v>0</v>
          </cell>
          <cell r="K107">
            <v>12584.640000000001</v>
          </cell>
          <cell r="L107">
            <v>0</v>
          </cell>
          <cell r="M107">
            <v>15686.69</v>
          </cell>
          <cell r="N107">
            <v>0</v>
          </cell>
          <cell r="O107">
            <v>16109.42</v>
          </cell>
          <cell r="P107">
            <v>0</v>
          </cell>
          <cell r="Q107">
            <v>261402.22999999995</v>
          </cell>
          <cell r="R107">
            <v>1.5457762717650344E-2</v>
          </cell>
          <cell r="S107">
            <v>277511.64999999997</v>
          </cell>
          <cell r="T107">
            <v>1.5457762717650344E-2</v>
          </cell>
          <cell r="W107">
            <v>277511.64999999997</v>
          </cell>
          <cell r="X107">
            <v>1.639490665013893E-2</v>
          </cell>
        </row>
        <row r="108">
          <cell r="C108" t="str">
            <v>CONVENTION &amp; CONFERE.</v>
          </cell>
          <cell r="E108">
            <v>5956.9699999999993</v>
          </cell>
          <cell r="F108">
            <v>0</v>
          </cell>
          <cell r="G108">
            <v>3555.6899999999996</v>
          </cell>
          <cell r="H108">
            <v>0</v>
          </cell>
          <cell r="I108">
            <v>1864.43</v>
          </cell>
          <cell r="J108">
            <v>0</v>
          </cell>
          <cell r="K108">
            <v>4719.24</v>
          </cell>
          <cell r="L108">
            <v>0</v>
          </cell>
          <cell r="M108">
            <v>10139.36</v>
          </cell>
          <cell r="N108">
            <v>0</v>
          </cell>
          <cell r="O108">
            <v>16096.33</v>
          </cell>
          <cell r="P108">
            <v>0</v>
          </cell>
          <cell r="Q108">
            <v>76892.470000000016</v>
          </cell>
          <cell r="R108">
            <v>4.546960276635926E-3</v>
          </cell>
          <cell r="S108">
            <v>92988.800000000017</v>
          </cell>
          <cell r="T108">
            <v>4.546960276635926E-3</v>
          </cell>
          <cell r="W108">
            <v>92988.800000000017</v>
          </cell>
          <cell r="X108">
            <v>5.4936169184552769E-3</v>
          </cell>
        </row>
        <row r="109">
          <cell r="C109" t="str">
            <v>INSURANCE</v>
          </cell>
          <cell r="E109">
            <v>19664.710000000003</v>
          </cell>
          <cell r="F109">
            <v>0</v>
          </cell>
          <cell r="G109">
            <v>5146.12</v>
          </cell>
          <cell r="H109">
            <v>0</v>
          </cell>
          <cell r="I109">
            <v>52012.770000000004</v>
          </cell>
          <cell r="J109">
            <v>0</v>
          </cell>
          <cell r="K109">
            <v>10942.86</v>
          </cell>
          <cell r="L109">
            <v>0</v>
          </cell>
          <cell r="M109">
            <v>68101.75</v>
          </cell>
          <cell r="N109">
            <v>0</v>
          </cell>
          <cell r="O109">
            <v>87766.46</v>
          </cell>
          <cell r="P109">
            <v>0</v>
          </cell>
          <cell r="Q109">
            <v>55993.319999999992</v>
          </cell>
          <cell r="R109">
            <v>3.3111096807914198E-3</v>
          </cell>
          <cell r="S109">
            <v>143759.78</v>
          </cell>
          <cell r="T109">
            <v>3.3111096807914198E-3</v>
          </cell>
          <cell r="W109">
            <v>143759.78</v>
          </cell>
          <cell r="X109">
            <v>8.4930783019181704E-3</v>
          </cell>
        </row>
        <row r="110">
          <cell r="C110" t="str">
            <v>COMMISSION</v>
          </cell>
          <cell r="E110">
            <v>221669.02000000005</v>
          </cell>
          <cell r="F110">
            <v>0.01</v>
          </cell>
          <cell r="G110">
            <v>1229.99</v>
          </cell>
          <cell r="H110">
            <v>0</v>
          </cell>
          <cell r="I110">
            <v>1352.2600000000002</v>
          </cell>
          <cell r="J110">
            <v>0</v>
          </cell>
          <cell r="K110">
            <v>7842.96</v>
          </cell>
          <cell r="L110">
            <v>0</v>
          </cell>
          <cell r="M110">
            <v>10425.209999999999</v>
          </cell>
          <cell r="N110">
            <v>0</v>
          </cell>
          <cell r="O110">
            <v>232094.23000000004</v>
          </cell>
          <cell r="P110">
            <v>0.01</v>
          </cell>
          <cell r="Q110">
            <v>289335.46999999997</v>
          </cell>
          <cell r="R110">
            <v>1.710956727897784E-2</v>
          </cell>
          <cell r="S110">
            <v>521429.7</v>
          </cell>
          <cell r="T110">
            <v>2.7109567278977842E-2</v>
          </cell>
          <cell r="W110">
            <v>521429.7</v>
          </cell>
          <cell r="X110">
            <v>3.0805161715228704E-2</v>
          </cell>
        </row>
        <row r="111">
          <cell r="C111" t="str">
            <v>RENT</v>
          </cell>
          <cell r="E111">
            <v>174980.7</v>
          </cell>
          <cell r="F111">
            <v>0.01</v>
          </cell>
          <cell r="G111">
            <v>6066.5199999999995</v>
          </cell>
          <cell r="H111">
            <v>0</v>
          </cell>
          <cell r="I111">
            <v>0</v>
          </cell>
          <cell r="J111">
            <v>0</v>
          </cell>
          <cell r="K111">
            <v>5557079.5599999996</v>
          </cell>
          <cell r="L111">
            <v>0.33</v>
          </cell>
          <cell r="M111">
            <v>5563146.0799999991</v>
          </cell>
          <cell r="N111">
            <v>0.33</v>
          </cell>
          <cell r="O111">
            <v>5738126.7799999993</v>
          </cell>
          <cell r="P111">
            <v>0.34</v>
          </cell>
          <cell r="Q111">
            <v>99057.33</v>
          </cell>
          <cell r="R111">
            <v>5.8576573833512714E-3</v>
          </cell>
          <cell r="S111">
            <v>5837184.1099999994</v>
          </cell>
          <cell r="T111">
            <v>0.34585765738335128</v>
          </cell>
          <cell r="W111">
            <v>5837184.1099999994</v>
          </cell>
          <cell r="X111">
            <v>0.3448507065671812</v>
          </cell>
        </row>
        <row r="112">
          <cell r="C112" t="str">
            <v>TRANSPORTATION</v>
          </cell>
          <cell r="E112">
            <v>2203.15</v>
          </cell>
          <cell r="F112">
            <v>0</v>
          </cell>
          <cell r="G112">
            <v>16.989999999999998</v>
          </cell>
          <cell r="H112">
            <v>0</v>
          </cell>
          <cell r="I112">
            <v>0</v>
          </cell>
          <cell r="J112">
            <v>0</v>
          </cell>
          <cell r="K112">
            <v>5543.0199999999995</v>
          </cell>
          <cell r="L112">
            <v>0</v>
          </cell>
          <cell r="M112">
            <v>5560.0099999999993</v>
          </cell>
          <cell r="N112">
            <v>0</v>
          </cell>
          <cell r="O112">
            <v>7763.16</v>
          </cell>
          <cell r="P112">
            <v>0</v>
          </cell>
          <cell r="Q112">
            <v>289074.95</v>
          </cell>
          <cell r="R112">
            <v>1.7094161686059976E-2</v>
          </cell>
          <cell r="S112">
            <v>296838.11</v>
          </cell>
          <cell r="T112">
            <v>1.7094161686059976E-2</v>
          </cell>
          <cell r="W112">
            <v>296838.11</v>
          </cell>
          <cell r="X112">
            <v>1.7536680365143848E-2</v>
          </cell>
        </row>
        <row r="113">
          <cell r="C113" t="str">
            <v>CONTRACT EXPENSES N/ROTO</v>
          </cell>
          <cell r="E113">
            <v>28862614.550000004</v>
          </cell>
          <cell r="F113">
            <v>1.71</v>
          </cell>
          <cell r="G113">
            <v>0</v>
          </cell>
          <cell r="H113">
            <v>0</v>
          </cell>
          <cell r="I113">
            <v>21835143.039999999</v>
          </cell>
          <cell r="J113">
            <v>1.29</v>
          </cell>
          <cell r="K113">
            <v>13203914.029999999</v>
          </cell>
          <cell r="L113">
            <v>0.78</v>
          </cell>
          <cell r="M113">
            <v>35039057.07</v>
          </cell>
          <cell r="N113">
            <v>2.0700000000000003</v>
          </cell>
          <cell r="O113">
            <v>63901671.620000005</v>
          </cell>
          <cell r="P113">
            <v>3.7800000000000002</v>
          </cell>
          <cell r="Q113">
            <v>0</v>
          </cell>
          <cell r="R113">
            <v>0</v>
          </cell>
          <cell r="S113">
            <v>63901671.620000005</v>
          </cell>
          <cell r="T113">
            <v>3.7800000000000002</v>
          </cell>
          <cell r="W113">
            <v>63901671.620000005</v>
          </cell>
          <cell r="X113">
            <v>3.7751998555654591</v>
          </cell>
        </row>
        <row r="114">
          <cell r="C114" t="str">
            <v>CONTRACT EXPENSES S/ROTO</v>
          </cell>
          <cell r="E114">
            <v>88453937.310000002</v>
          </cell>
          <cell r="F114">
            <v>5.23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88453937.310000002</v>
          </cell>
          <cell r="P114">
            <v>5.23</v>
          </cell>
          <cell r="Q114">
            <v>0</v>
          </cell>
          <cell r="R114">
            <v>0</v>
          </cell>
          <cell r="S114">
            <v>88453937.310000002</v>
          </cell>
          <cell r="T114">
            <v>5.23</v>
          </cell>
          <cell r="W114">
            <v>88453937.310000002</v>
          </cell>
          <cell r="X114">
            <v>5.2257051011540998</v>
          </cell>
        </row>
        <row r="115">
          <cell r="C115" t="str">
            <v>R &amp; D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166600.42000000001</v>
          </cell>
          <cell r="R115">
            <v>9.8517513068686873E-3</v>
          </cell>
          <cell r="S115">
            <v>166600.42000000001</v>
          </cell>
          <cell r="T115">
            <v>9.8517513068686873E-3</v>
          </cell>
          <cell r="W115">
            <v>166600.42000000001</v>
          </cell>
          <cell r="X115">
            <v>9.8424636723320955E-3</v>
          </cell>
        </row>
        <row r="116">
          <cell r="C116" t="str">
            <v>WASTE EXPENSES</v>
          </cell>
          <cell r="E116">
            <v>1401882.77</v>
          </cell>
          <cell r="F116">
            <v>0.08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1401882.77</v>
          </cell>
          <cell r="P116">
            <v>0.08</v>
          </cell>
          <cell r="Q116">
            <v>0</v>
          </cell>
          <cell r="R116">
            <v>0</v>
          </cell>
          <cell r="S116">
            <v>1401882.77</v>
          </cell>
          <cell r="T116">
            <v>0.08</v>
          </cell>
          <cell r="W116">
            <v>1401882.77</v>
          </cell>
          <cell r="X116">
            <v>8.2820801031553759E-2</v>
          </cell>
        </row>
        <row r="117">
          <cell r="C117" t="str">
            <v>MEDICAL COST</v>
          </cell>
          <cell r="E117">
            <v>27276.6</v>
          </cell>
          <cell r="F117">
            <v>0</v>
          </cell>
          <cell r="G117">
            <v>11159.03</v>
          </cell>
          <cell r="H117">
            <v>0</v>
          </cell>
          <cell r="I117">
            <v>12605.609999999999</v>
          </cell>
          <cell r="J117">
            <v>0</v>
          </cell>
          <cell r="K117">
            <v>21678.600000000002</v>
          </cell>
          <cell r="L117">
            <v>0</v>
          </cell>
          <cell r="M117">
            <v>45443.240000000005</v>
          </cell>
          <cell r="N117">
            <v>0</v>
          </cell>
          <cell r="O117">
            <v>72719.839999999997</v>
          </cell>
          <cell r="P117">
            <v>0</v>
          </cell>
          <cell r="Q117">
            <v>47156.29</v>
          </cell>
          <cell r="R117">
            <v>2.7885406389406386E-3</v>
          </cell>
          <cell r="S117">
            <v>119876.13</v>
          </cell>
          <cell r="T117">
            <v>2.7885406389406386E-3</v>
          </cell>
          <cell r="W117">
            <v>119876.13</v>
          </cell>
          <cell r="X117">
            <v>7.0820737108871611E-3</v>
          </cell>
        </row>
        <row r="118">
          <cell r="C118" t="str">
            <v>TAXES &amp; DUES</v>
          </cell>
          <cell r="E118">
            <v>3514.6600000000003</v>
          </cell>
          <cell r="F118">
            <v>0</v>
          </cell>
          <cell r="G118">
            <v>1900.47</v>
          </cell>
          <cell r="H118">
            <v>0</v>
          </cell>
          <cell r="I118">
            <v>79.989999999999995</v>
          </cell>
          <cell r="J118">
            <v>0</v>
          </cell>
          <cell r="K118">
            <v>2794.9599999999996</v>
          </cell>
          <cell r="L118">
            <v>0</v>
          </cell>
          <cell r="M118">
            <v>4775.42</v>
          </cell>
          <cell r="N118">
            <v>0</v>
          </cell>
          <cell r="O118">
            <v>8290.08</v>
          </cell>
          <cell r="P118">
            <v>0</v>
          </cell>
          <cell r="Q118">
            <v>210170.86000000002</v>
          </cell>
          <cell r="R118">
            <v>1.2428246247342688E-2</v>
          </cell>
          <cell r="S118">
            <v>218460.94</v>
          </cell>
          <cell r="T118">
            <v>1.2428246247342688E-2</v>
          </cell>
          <cell r="W118">
            <v>218460.94</v>
          </cell>
          <cell r="X118">
            <v>1.2906293188057518E-2</v>
          </cell>
        </row>
        <row r="119">
          <cell r="C119" t="str">
            <v>PUBLIC RELATIONSHIP</v>
          </cell>
          <cell r="E119">
            <v>374.99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4645.17</v>
          </cell>
          <cell r="L119">
            <v>0</v>
          </cell>
          <cell r="M119">
            <v>4645.17</v>
          </cell>
          <cell r="N119">
            <v>0</v>
          </cell>
          <cell r="O119">
            <v>5020.16</v>
          </cell>
          <cell r="P119">
            <v>0</v>
          </cell>
          <cell r="Q119">
            <v>689183.44000000006</v>
          </cell>
          <cell r="R119">
            <v>4.0754182106457218E-2</v>
          </cell>
          <cell r="S119">
            <v>694203.60000000009</v>
          </cell>
          <cell r="T119">
            <v>4.0754182106457218E-2</v>
          </cell>
          <cell r="W119">
            <v>694203.60000000009</v>
          </cell>
          <cell r="X119">
            <v>4.1012343871655074E-2</v>
          </cell>
        </row>
        <row r="120">
          <cell r="C120" t="str">
            <v>BUSINESS DEVELOPMENT</v>
          </cell>
          <cell r="E120">
            <v>6998.59</v>
          </cell>
          <cell r="F120">
            <v>0</v>
          </cell>
          <cell r="G120">
            <v>422.15999999999997</v>
          </cell>
          <cell r="H120">
            <v>0</v>
          </cell>
          <cell r="I120">
            <v>54.91</v>
          </cell>
          <cell r="J120">
            <v>0</v>
          </cell>
          <cell r="K120">
            <v>5485.4699999999993</v>
          </cell>
          <cell r="L120">
            <v>0</v>
          </cell>
          <cell r="M120">
            <v>5962.5399999999991</v>
          </cell>
          <cell r="N120">
            <v>0</v>
          </cell>
          <cell r="O120">
            <v>12961.13</v>
          </cell>
          <cell r="P120">
            <v>0</v>
          </cell>
          <cell r="Q120">
            <v>126963.51</v>
          </cell>
          <cell r="R120">
            <v>7.5078617783024531E-3</v>
          </cell>
          <cell r="S120">
            <v>139924.63999999998</v>
          </cell>
          <cell r="T120">
            <v>7.5078617783024531E-3</v>
          </cell>
          <cell r="W120">
            <v>139924.63999999998</v>
          </cell>
          <cell r="X120">
            <v>8.2665048867472616E-3</v>
          </cell>
        </row>
        <row r="121">
          <cell r="C121" t="str">
            <v>T/M EXPENSES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1057995.78</v>
          </cell>
          <cell r="L121">
            <v>0.06</v>
          </cell>
          <cell r="M121">
            <v>1057995.78</v>
          </cell>
          <cell r="N121">
            <v>0.06</v>
          </cell>
          <cell r="O121">
            <v>1057995.78</v>
          </cell>
          <cell r="P121">
            <v>0.06</v>
          </cell>
          <cell r="Q121">
            <v>58339.14</v>
          </cell>
          <cell r="R121">
            <v>3.4498274298263788E-3</v>
          </cell>
          <cell r="S121">
            <v>1116334.92</v>
          </cell>
          <cell r="T121">
            <v>6.3449827429826383E-2</v>
          </cell>
          <cell r="W121">
            <v>1116334.92</v>
          </cell>
          <cell r="X121">
            <v>6.5951129632540864E-2</v>
          </cell>
        </row>
        <row r="122">
          <cell r="C122" t="str">
            <v>ENVIRONMENT &amp; RECLAMATION</v>
          </cell>
          <cell r="E122">
            <v>699326.18</v>
          </cell>
          <cell r="F122">
            <v>0.04</v>
          </cell>
          <cell r="G122">
            <v>142863.54</v>
          </cell>
          <cell r="H122">
            <v>0.01</v>
          </cell>
          <cell r="I122">
            <v>40155.800000000003</v>
          </cell>
          <cell r="J122">
            <v>0</v>
          </cell>
          <cell r="K122">
            <v>229906.47999999998</v>
          </cell>
          <cell r="L122">
            <v>0.01</v>
          </cell>
          <cell r="M122">
            <v>412925.82</v>
          </cell>
          <cell r="N122">
            <v>0.02</v>
          </cell>
          <cell r="O122">
            <v>1112252</v>
          </cell>
          <cell r="P122">
            <v>0.06</v>
          </cell>
          <cell r="Q122">
            <v>271850.70999999996</v>
          </cell>
          <cell r="R122">
            <v>1.6075623263828987E-2</v>
          </cell>
          <cell r="S122">
            <v>1384102.71</v>
          </cell>
          <cell r="T122">
            <v>7.6075623263828981E-2</v>
          </cell>
          <cell r="W122">
            <v>1384102.71</v>
          </cell>
          <cell r="X122">
            <v>8.1770385944713725E-2</v>
          </cell>
        </row>
        <row r="123">
          <cell r="C123" t="str">
            <v>SAFETY COST</v>
          </cell>
          <cell r="E123">
            <v>21634.68</v>
          </cell>
          <cell r="F123">
            <v>0</v>
          </cell>
          <cell r="G123">
            <v>82.05</v>
          </cell>
          <cell r="H123">
            <v>0</v>
          </cell>
          <cell r="I123">
            <v>30.18</v>
          </cell>
          <cell r="J123">
            <v>0</v>
          </cell>
          <cell r="K123">
            <v>17554.84</v>
          </cell>
          <cell r="L123">
            <v>0</v>
          </cell>
          <cell r="M123">
            <v>17667.07</v>
          </cell>
          <cell r="N123">
            <v>0</v>
          </cell>
          <cell r="O123">
            <v>39301.75</v>
          </cell>
          <cell r="P123">
            <v>0</v>
          </cell>
          <cell r="Q123">
            <v>154481.29999999999</v>
          </cell>
          <cell r="R123">
            <v>9.1350991141665398E-3</v>
          </cell>
          <cell r="S123">
            <v>193783.05</v>
          </cell>
          <cell r="T123">
            <v>9.1350991141665398E-3</v>
          </cell>
          <cell r="W123">
            <v>193783.05</v>
          </cell>
          <cell r="X123">
            <v>1.1448366276259772E-2</v>
          </cell>
        </row>
        <row r="124">
          <cell r="C124" t="str">
            <v>ADVERTISING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91441.47</v>
          </cell>
          <cell r="R124">
            <v>5.4073010234577668E-3</v>
          </cell>
          <cell r="S124">
            <v>91441.47</v>
          </cell>
          <cell r="T124">
            <v>5.4073010234577668E-3</v>
          </cell>
          <cell r="W124">
            <v>91441.47</v>
          </cell>
          <cell r="X124">
            <v>5.4022033475044371E-3</v>
          </cell>
        </row>
        <row r="125">
          <cell r="C125" t="str">
            <v>MISC. EXPENSE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286575.21000000002</v>
          </cell>
          <cell r="R125">
            <v>1.6946342029832029E-2</v>
          </cell>
          <cell r="S125">
            <v>286575.21000000002</v>
          </cell>
          <cell r="T125">
            <v>1.6946342029832029E-2</v>
          </cell>
          <cell r="W125">
            <v>286575.21000000002</v>
          </cell>
          <cell r="X125">
            <v>1.6930366044791131E-2</v>
          </cell>
        </row>
        <row r="126">
          <cell r="C126" t="str">
            <v xml:space="preserve">  ( SUB-TOTAL )</v>
          </cell>
          <cell r="E126">
            <v>124874605.02000001</v>
          </cell>
          <cell r="F126">
            <v>7.36</v>
          </cell>
          <cell r="G126">
            <v>2697126.6599999997</v>
          </cell>
          <cell r="H126">
            <v>0.15000000000000002</v>
          </cell>
          <cell r="I126">
            <v>25118637.529999997</v>
          </cell>
          <cell r="J126">
            <v>1.47</v>
          </cell>
          <cell r="K126">
            <v>27411266.940000005</v>
          </cell>
          <cell r="L126">
            <v>1.61</v>
          </cell>
          <cell r="M126">
            <v>55227031.13000001</v>
          </cell>
          <cell r="N126">
            <v>3.2300000000000004</v>
          </cell>
          <cell r="O126">
            <v>180101636.15000004</v>
          </cell>
          <cell r="P126">
            <v>10.590000000000002</v>
          </cell>
          <cell r="Q126">
            <v>4904695.05</v>
          </cell>
          <cell r="R126">
            <v>0.29003429804456604</v>
          </cell>
          <cell r="S126">
            <v>185006331.19999999</v>
          </cell>
          <cell r="T126">
            <v>10.880034298044567</v>
          </cell>
          <cell r="U126">
            <v>0</v>
          </cell>
          <cell r="V126">
            <v>0</v>
          </cell>
          <cell r="W126">
            <v>185006331.19999999</v>
          </cell>
          <cell r="X126">
            <v>10.929852961879925</v>
          </cell>
        </row>
        <row r="127">
          <cell r="B127" t="str">
            <v>TOTAL OF DIRECT COST</v>
          </cell>
          <cell r="E127">
            <v>138631493.84</v>
          </cell>
          <cell r="F127">
            <v>8.16</v>
          </cell>
          <cell r="G127">
            <v>4287890.67</v>
          </cell>
          <cell r="H127">
            <v>0.23000000000000004</v>
          </cell>
          <cell r="I127">
            <v>28416520.199999996</v>
          </cell>
          <cell r="J127">
            <v>1.66</v>
          </cell>
          <cell r="K127">
            <v>34100790.720000006</v>
          </cell>
          <cell r="L127">
            <v>2</v>
          </cell>
          <cell r="M127">
            <v>66805201.590000011</v>
          </cell>
          <cell r="N127">
            <v>3.8900000000000006</v>
          </cell>
          <cell r="O127">
            <v>205436695.42000005</v>
          </cell>
          <cell r="P127">
            <v>12.05</v>
          </cell>
          <cell r="Q127">
            <v>7888728.7299999995</v>
          </cell>
          <cell r="R127">
            <v>0.46649218276466564</v>
          </cell>
          <cell r="S127">
            <v>213325424.14999998</v>
          </cell>
          <cell r="T127">
            <v>12.516492182764667</v>
          </cell>
          <cell r="U127">
            <v>0</v>
          </cell>
          <cell r="V127">
            <v>0</v>
          </cell>
          <cell r="W127">
            <v>213325424.14999998</v>
          </cell>
          <cell r="X127">
            <v>12.602895824519592</v>
          </cell>
        </row>
        <row r="128">
          <cell r="B128" t="str">
            <v>ALLOCAT. OF INDIRECT(ADM)</v>
          </cell>
          <cell r="E128">
            <v>5274596.7799999993</v>
          </cell>
          <cell r="F128">
            <v>0.3120538046733437</v>
          </cell>
          <cell r="G128">
            <v>165191.49</v>
          </cell>
          <cell r="H128">
            <v>9.7592265331828722E-3</v>
          </cell>
          <cell r="I128">
            <v>1110604.83</v>
          </cell>
          <cell r="J128">
            <v>6.5612605860126655E-2</v>
          </cell>
          <cell r="K128">
            <v>1338335.6199999999</v>
          </cell>
          <cell r="L128">
            <v>7.9066545698012344E-2</v>
          </cell>
          <cell r="M128">
            <v>2614131.94</v>
          </cell>
          <cell r="N128">
            <v>0.15443837809132188</v>
          </cell>
          <cell r="O128">
            <v>7888728.7299999986</v>
          </cell>
          <cell r="P128">
            <v>0.46649218276466559</v>
          </cell>
        </row>
        <row r="129">
          <cell r="B129" t="str">
            <v>TOTAL COST OF PRODUCT(A)</v>
          </cell>
          <cell r="E129">
            <v>143906090.62</v>
          </cell>
          <cell r="F129">
            <v>8.4720538046733438</v>
          </cell>
          <cell r="G129">
            <v>4453082.16</v>
          </cell>
          <cell r="H129">
            <v>0.23975922653318291</v>
          </cell>
          <cell r="I129">
            <v>29527125.029999994</v>
          </cell>
          <cell r="J129">
            <v>1.7256126058601267</v>
          </cell>
          <cell r="K129">
            <v>35439126.340000004</v>
          </cell>
          <cell r="L129">
            <v>2.0790665456980122</v>
          </cell>
          <cell r="M129">
            <v>69419333.530000016</v>
          </cell>
          <cell r="N129">
            <v>4.0444383780913222</v>
          </cell>
          <cell r="O129">
            <v>213325424.15000004</v>
          </cell>
          <cell r="P129">
            <v>12.516492182764667</v>
          </cell>
        </row>
        <row r="130">
          <cell r="B130" t="str">
            <v>DEPRECIATION (B)</v>
          </cell>
          <cell r="E130">
            <v>4551007.7800000031</v>
          </cell>
          <cell r="F130">
            <v>0.27</v>
          </cell>
          <cell r="G130">
            <v>1243888.7999999993</v>
          </cell>
          <cell r="H130">
            <v>7.0000000000000007E-2</v>
          </cell>
          <cell r="I130">
            <v>2219743.34</v>
          </cell>
          <cell r="J130">
            <v>0.13</v>
          </cell>
          <cell r="K130">
            <v>4859948.5900000008</v>
          </cell>
          <cell r="L130">
            <v>0.28999999999999998</v>
          </cell>
          <cell r="M130">
            <v>8323580.7300000004</v>
          </cell>
          <cell r="N130">
            <v>0.49</v>
          </cell>
          <cell r="O130">
            <v>12874588.510000004</v>
          </cell>
          <cell r="P130">
            <v>0.76</v>
          </cell>
        </row>
        <row r="131">
          <cell r="B131" t="str">
            <v>TOTAL (A - B)</v>
          </cell>
          <cell r="E131">
            <v>139355082.84</v>
          </cell>
          <cell r="F131">
            <v>8.1999999999999993</v>
          </cell>
          <cell r="G131">
            <v>3209193.36</v>
          </cell>
          <cell r="H131">
            <v>0.17</v>
          </cell>
          <cell r="I131">
            <v>27307381.690000001</v>
          </cell>
          <cell r="J131">
            <v>1.6</v>
          </cell>
          <cell r="K131">
            <v>30579177.75</v>
          </cell>
          <cell r="L131">
            <v>1.79</v>
          </cell>
          <cell r="M131">
            <v>61095752.799999997</v>
          </cell>
          <cell r="N131">
            <v>3.55</v>
          </cell>
          <cell r="O131">
            <v>200450835.63999999</v>
          </cell>
          <cell r="P131">
            <v>11.76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template2005-Conso"/>
      <sheetName val="template2005-Jkt"/>
      <sheetName val="template2005-Bkk"/>
      <sheetName val="template2005-KL"/>
      <sheetName val="non-G&amp;A 1st spend"/>
      <sheetName val="G&amp;A -Malaysia "/>
      <sheetName val="2005 Heads &amp; Time"/>
      <sheetName val="2005 Heads &amp; Time (sort)"/>
      <sheetName val="FIRST SPEND"/>
      <sheetName val="Malaysia 2005 IS"/>
      <sheetName val="Training"/>
      <sheetName val="Training-2005"/>
      <sheetName val="Travel-2005"/>
      <sheetName val="Travel"/>
      <sheetName val="Cons,Legal&amp;Prof"/>
      <sheetName val="Journals&amp;Subs"/>
      <sheetName val="Any others"/>
      <sheetName val="Lease"/>
      <sheetName val="Sheet3"/>
      <sheetName val="Office G&amp;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jan_Adjust"/>
      <sheetName val="feb_Adjust"/>
      <sheetName val="Mar_Adjust"/>
      <sheetName val="Rekafitulas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SM0038</v>
          </cell>
          <cell r="C8" t="str">
            <v>Sahid Setyo Sasmito</v>
          </cell>
          <cell r="D8" t="str">
            <v>Workshop</v>
          </cell>
          <cell r="E8" t="str">
            <v>Non</v>
          </cell>
          <cell r="F8" t="str">
            <v>Foreman</v>
          </cell>
          <cell r="G8">
            <v>39128</v>
          </cell>
          <cell r="H8" t="str">
            <v>M-2</v>
          </cell>
          <cell r="I8">
            <v>1152032877</v>
          </cell>
          <cell r="J8">
            <v>2108500</v>
          </cell>
          <cell r="K8">
            <v>150000</v>
          </cell>
          <cell r="M8">
            <v>30</v>
          </cell>
          <cell r="N8">
            <v>16</v>
          </cell>
          <cell r="Q8">
            <v>2108500</v>
          </cell>
          <cell r="R8">
            <v>2400000</v>
          </cell>
          <cell r="S8">
            <v>0</v>
          </cell>
          <cell r="T8">
            <v>4508500</v>
          </cell>
          <cell r="U8">
            <v>500000</v>
          </cell>
          <cell r="V8">
            <v>1000000</v>
          </cell>
          <cell r="W8">
            <v>6008500</v>
          </cell>
          <cell r="X8">
            <v>43013.4</v>
          </cell>
          <cell r="Y8">
            <v>6051513.4000000004</v>
          </cell>
          <cell r="Z8">
            <v>108000</v>
          </cell>
          <cell r="AA8" t="str">
            <v>M-2</v>
          </cell>
          <cell r="AB8">
            <v>1650000</v>
          </cell>
          <cell r="AC8">
            <v>42170</v>
          </cell>
          <cell r="AD8">
            <v>51016120.800000004</v>
          </cell>
          <cell r="AE8">
            <v>2500000</v>
          </cell>
          <cell r="AF8">
            <v>152418.12000000066</v>
          </cell>
          <cell r="AG8">
            <v>0</v>
          </cell>
          <cell r="AI8">
            <v>221034</v>
          </cell>
          <cell r="AJ8">
            <v>42170</v>
          </cell>
          <cell r="AK8">
            <v>263204</v>
          </cell>
        </row>
        <row r="9">
          <cell r="B9" t="str">
            <v>SM0023</v>
          </cell>
          <cell r="C9" t="str">
            <v>Edison Tampubolon</v>
          </cell>
          <cell r="D9" t="str">
            <v>Workshop</v>
          </cell>
          <cell r="E9" t="str">
            <v>B</v>
          </cell>
          <cell r="F9" t="str">
            <v>LH</v>
          </cell>
          <cell r="G9">
            <v>39114</v>
          </cell>
          <cell r="H9" t="str">
            <v>M-3</v>
          </cell>
          <cell r="I9">
            <v>1152032885</v>
          </cell>
          <cell r="J9">
            <v>1443500</v>
          </cell>
          <cell r="K9">
            <v>18000</v>
          </cell>
          <cell r="M9">
            <v>30</v>
          </cell>
          <cell r="N9">
            <v>27</v>
          </cell>
          <cell r="O9">
            <v>391</v>
          </cell>
          <cell r="Q9">
            <v>1443500</v>
          </cell>
          <cell r="R9">
            <v>486000</v>
          </cell>
          <cell r="S9">
            <v>3270670</v>
          </cell>
          <cell r="T9">
            <v>5200170</v>
          </cell>
          <cell r="U9">
            <v>400000</v>
          </cell>
          <cell r="W9">
            <v>5600170</v>
          </cell>
          <cell r="X9">
            <v>29447.4</v>
          </cell>
          <cell r="Y9">
            <v>5629617.4000000004</v>
          </cell>
          <cell r="Z9">
            <v>108000</v>
          </cell>
          <cell r="AA9" t="str">
            <v>M-3</v>
          </cell>
          <cell r="AB9">
            <v>1760000</v>
          </cell>
          <cell r="AC9">
            <v>28870</v>
          </cell>
          <cell r="AD9">
            <v>44792968.800000004</v>
          </cell>
          <cell r="AE9">
            <v>2239648.4400000004</v>
          </cell>
          <cell r="AF9">
            <v>0</v>
          </cell>
          <cell r="AG9">
            <v>0</v>
          </cell>
          <cell r="AI9">
            <v>186637</v>
          </cell>
          <cell r="AJ9">
            <v>28870</v>
          </cell>
          <cell r="AK9">
            <v>215507</v>
          </cell>
        </row>
        <row r="10">
          <cell r="B10" t="str">
            <v>SM0037</v>
          </cell>
          <cell r="C10" t="str">
            <v>Sayd Sekh</v>
          </cell>
          <cell r="D10" t="str">
            <v>Workshop</v>
          </cell>
          <cell r="E10" t="str">
            <v>A</v>
          </cell>
          <cell r="F10" t="str">
            <v>LH</v>
          </cell>
          <cell r="G10">
            <v>39122</v>
          </cell>
          <cell r="H10" t="str">
            <v>M-2</v>
          </cell>
          <cell r="I10">
            <v>1152032869</v>
          </cell>
          <cell r="J10">
            <v>1443500</v>
          </cell>
          <cell r="K10">
            <v>18000</v>
          </cell>
          <cell r="M10">
            <v>30</v>
          </cell>
          <cell r="N10">
            <v>27</v>
          </cell>
          <cell r="O10">
            <v>394.5</v>
          </cell>
          <cell r="Q10">
            <v>1443500</v>
          </cell>
          <cell r="R10">
            <v>486000</v>
          </cell>
          <cell r="S10">
            <v>3299947</v>
          </cell>
          <cell r="T10">
            <v>5229447</v>
          </cell>
          <cell r="U10">
            <v>400000</v>
          </cell>
          <cell r="V10">
            <v>1500000</v>
          </cell>
          <cell r="W10">
            <v>7129447</v>
          </cell>
          <cell r="X10">
            <v>29447.4</v>
          </cell>
          <cell r="Y10">
            <v>7158894.4000000004</v>
          </cell>
          <cell r="Z10">
            <v>108000</v>
          </cell>
          <cell r="AA10" t="str">
            <v>M-2</v>
          </cell>
          <cell r="AB10">
            <v>1650000</v>
          </cell>
          <cell r="AC10">
            <v>28870</v>
          </cell>
          <cell r="AD10">
            <v>64464292.800000004</v>
          </cell>
          <cell r="AE10">
            <v>2500000</v>
          </cell>
          <cell r="AF10">
            <v>2169643.9200000004</v>
          </cell>
          <cell r="AG10">
            <v>0</v>
          </cell>
          <cell r="AI10">
            <v>389136</v>
          </cell>
          <cell r="AJ10">
            <v>28870</v>
          </cell>
          <cell r="AK10">
            <v>418006</v>
          </cell>
        </row>
        <row r="11">
          <cell r="B11" t="str">
            <v>SM0012</v>
          </cell>
          <cell r="C11" t="str">
            <v>Rusmadi.K</v>
          </cell>
          <cell r="D11" t="str">
            <v>Workshop</v>
          </cell>
          <cell r="E11" t="str">
            <v>Non</v>
          </cell>
          <cell r="F11" t="str">
            <v>Adm. Service</v>
          </cell>
          <cell r="G11">
            <v>39114</v>
          </cell>
          <cell r="H11" t="str">
            <v>S-0</v>
          </cell>
          <cell r="I11">
            <v>1152034128</v>
          </cell>
          <cell r="J11">
            <v>1233500</v>
          </cell>
          <cell r="K11">
            <v>18000</v>
          </cell>
          <cell r="M11">
            <v>31</v>
          </cell>
          <cell r="N11">
            <v>28</v>
          </cell>
          <cell r="O11">
            <v>200</v>
          </cell>
          <cell r="P11">
            <v>0</v>
          </cell>
          <cell r="Q11">
            <v>1233500</v>
          </cell>
          <cell r="R11">
            <v>504000</v>
          </cell>
          <cell r="S11">
            <v>1506503</v>
          </cell>
          <cell r="T11">
            <v>3244003</v>
          </cell>
          <cell r="U11">
            <v>200000</v>
          </cell>
          <cell r="W11">
            <v>3444003</v>
          </cell>
          <cell r="X11">
            <v>25163.4</v>
          </cell>
          <cell r="Y11">
            <v>3469166.4</v>
          </cell>
          <cell r="Z11">
            <v>108000</v>
          </cell>
          <cell r="AA11" t="str">
            <v>S-0</v>
          </cell>
          <cell r="AB11">
            <v>1320000</v>
          </cell>
          <cell r="AC11">
            <v>24670</v>
          </cell>
          <cell r="AD11">
            <v>24197956.799999997</v>
          </cell>
          <cell r="AE11">
            <v>1209897.8399999999</v>
          </cell>
          <cell r="AF11">
            <v>0</v>
          </cell>
          <cell r="AG11">
            <v>0</v>
          </cell>
          <cell r="AI11">
            <v>100824</v>
          </cell>
          <cell r="AJ11">
            <v>24670</v>
          </cell>
          <cell r="AK11">
            <v>125494</v>
          </cell>
        </row>
        <row r="12">
          <cell r="B12" t="str">
            <v>SM0127</v>
          </cell>
          <cell r="C12" t="str">
            <v>Herwan Yan Saputra</v>
          </cell>
          <cell r="D12" t="str">
            <v>Workshop</v>
          </cell>
          <cell r="E12" t="str">
            <v>Non</v>
          </cell>
          <cell r="F12" t="str">
            <v>Warehouse</v>
          </cell>
          <cell r="G12">
            <v>39601</v>
          </cell>
          <cell r="H12" t="str">
            <v>M-2</v>
          </cell>
          <cell r="I12">
            <v>1152034250</v>
          </cell>
          <cell r="J12">
            <v>1258500</v>
          </cell>
          <cell r="K12">
            <v>17000</v>
          </cell>
          <cell r="M12">
            <v>31</v>
          </cell>
          <cell r="N12">
            <v>28</v>
          </cell>
          <cell r="O12">
            <v>318.5</v>
          </cell>
          <cell r="P12">
            <v>0</v>
          </cell>
          <cell r="Q12">
            <v>1258500</v>
          </cell>
          <cell r="R12">
            <v>476000</v>
          </cell>
          <cell r="S12">
            <v>2394964</v>
          </cell>
          <cell r="T12">
            <v>4129464</v>
          </cell>
          <cell r="W12">
            <v>4129464</v>
          </cell>
          <cell r="X12">
            <v>25673.4</v>
          </cell>
          <cell r="Y12">
            <v>4155137.4</v>
          </cell>
          <cell r="Z12">
            <v>108000</v>
          </cell>
          <cell r="AA12" t="str">
            <v>M-2</v>
          </cell>
          <cell r="AB12">
            <v>1650000</v>
          </cell>
          <cell r="AC12">
            <v>25170</v>
          </cell>
          <cell r="AD12">
            <v>28463608.799999997</v>
          </cell>
          <cell r="AE12">
            <v>1423180.44</v>
          </cell>
          <cell r="AF12">
            <v>0</v>
          </cell>
          <cell r="AG12">
            <v>0</v>
          </cell>
          <cell r="AI12">
            <v>118598</v>
          </cell>
          <cell r="AJ12">
            <v>25170</v>
          </cell>
          <cell r="AK12">
            <v>143768</v>
          </cell>
        </row>
        <row r="13">
          <cell r="B13" t="str">
            <v>SM0022</v>
          </cell>
          <cell r="C13" t="str">
            <v>Muhammadsyah</v>
          </cell>
          <cell r="D13" t="str">
            <v>Workshop</v>
          </cell>
          <cell r="E13" t="str">
            <v>Non</v>
          </cell>
          <cell r="F13" t="str">
            <v>Mekanik Engine</v>
          </cell>
          <cell r="G13">
            <v>39114</v>
          </cell>
          <cell r="H13" t="str">
            <v>M-3</v>
          </cell>
          <cell r="I13">
            <v>1152032907</v>
          </cell>
          <cell r="J13">
            <v>1743500</v>
          </cell>
          <cell r="K13">
            <v>22000</v>
          </cell>
          <cell r="M13">
            <v>31</v>
          </cell>
          <cell r="N13">
            <v>28</v>
          </cell>
          <cell r="O13">
            <v>296.5</v>
          </cell>
          <cell r="P13">
            <v>0</v>
          </cell>
          <cell r="Q13">
            <v>1743500</v>
          </cell>
          <cell r="R13">
            <v>616000</v>
          </cell>
          <cell r="S13">
            <v>3032912</v>
          </cell>
          <cell r="T13">
            <v>5392412</v>
          </cell>
          <cell r="W13">
            <v>5392412</v>
          </cell>
          <cell r="X13">
            <v>35567.4</v>
          </cell>
          <cell r="Y13">
            <v>5427979.4000000004</v>
          </cell>
          <cell r="Z13">
            <v>108000</v>
          </cell>
          <cell r="AA13" t="str">
            <v>M-3</v>
          </cell>
          <cell r="AB13">
            <v>1760000</v>
          </cell>
          <cell r="AC13">
            <v>34870</v>
          </cell>
          <cell r="AD13">
            <v>42301312.800000004</v>
          </cell>
          <cell r="AE13">
            <v>2115065.64</v>
          </cell>
          <cell r="AF13">
            <v>0</v>
          </cell>
          <cell r="AG13">
            <v>0</v>
          </cell>
          <cell r="AI13">
            <v>176255</v>
          </cell>
          <cell r="AJ13">
            <v>34870</v>
          </cell>
          <cell r="AK13">
            <v>211125</v>
          </cell>
        </row>
        <row r="14">
          <cell r="B14" t="str">
            <v>SM0072</v>
          </cell>
          <cell r="C14" t="str">
            <v>Sugiarto</v>
          </cell>
          <cell r="D14" t="str">
            <v>Workshop</v>
          </cell>
          <cell r="E14" t="str">
            <v>Non</v>
          </cell>
          <cell r="F14" t="str">
            <v>Mekanik Engine</v>
          </cell>
          <cell r="G14">
            <v>39264</v>
          </cell>
          <cell r="H14" t="str">
            <v>M-2</v>
          </cell>
          <cell r="I14">
            <v>1152039855</v>
          </cell>
          <cell r="J14">
            <v>1433500</v>
          </cell>
          <cell r="K14">
            <v>17000</v>
          </cell>
          <cell r="M14">
            <v>30</v>
          </cell>
          <cell r="N14">
            <v>27</v>
          </cell>
          <cell r="O14">
            <v>317.5</v>
          </cell>
          <cell r="P14">
            <v>1</v>
          </cell>
          <cell r="Q14">
            <v>1376160</v>
          </cell>
          <cell r="R14">
            <v>459000</v>
          </cell>
          <cell r="S14">
            <v>2630845</v>
          </cell>
          <cell r="T14">
            <v>4466005</v>
          </cell>
          <cell r="W14">
            <v>4466005</v>
          </cell>
          <cell r="X14">
            <v>29243.4</v>
          </cell>
          <cell r="Y14">
            <v>4495248.4000000004</v>
          </cell>
          <cell r="Z14">
            <v>108000</v>
          </cell>
          <cell r="AA14" t="str">
            <v>M-2</v>
          </cell>
          <cell r="AB14">
            <v>1650000</v>
          </cell>
          <cell r="AC14">
            <v>28670</v>
          </cell>
          <cell r="AD14">
            <v>32502940.800000004</v>
          </cell>
          <cell r="AE14">
            <v>1625147.0400000003</v>
          </cell>
          <cell r="AF14">
            <v>0</v>
          </cell>
          <cell r="AG14">
            <v>0</v>
          </cell>
          <cell r="AI14">
            <v>135428</v>
          </cell>
          <cell r="AJ14">
            <v>28670</v>
          </cell>
          <cell r="AK14">
            <v>164098</v>
          </cell>
        </row>
        <row r="15">
          <cell r="B15" t="str">
            <v>SM0058</v>
          </cell>
          <cell r="C15" t="str">
            <v>Imam Muhdi</v>
          </cell>
          <cell r="D15" t="str">
            <v>Workshop</v>
          </cell>
          <cell r="E15" t="str">
            <v>Non</v>
          </cell>
          <cell r="F15" t="str">
            <v>Mechanik LV</v>
          </cell>
          <cell r="G15">
            <v>39193</v>
          </cell>
          <cell r="H15" t="str">
            <v>M-1</v>
          </cell>
          <cell r="I15">
            <v>1152016987</v>
          </cell>
          <cell r="J15">
            <v>1433500</v>
          </cell>
          <cell r="K15">
            <v>17000</v>
          </cell>
          <cell r="M15">
            <v>30</v>
          </cell>
          <cell r="N15">
            <v>25</v>
          </cell>
          <cell r="O15">
            <v>292.5</v>
          </cell>
          <cell r="P15">
            <v>1</v>
          </cell>
          <cell r="Q15">
            <v>1376160</v>
          </cell>
          <cell r="R15">
            <v>425000</v>
          </cell>
          <cell r="S15">
            <v>2423692</v>
          </cell>
          <cell r="T15">
            <v>4224852</v>
          </cell>
          <cell r="W15">
            <v>4224852</v>
          </cell>
          <cell r="X15">
            <v>29243.4</v>
          </cell>
          <cell r="Y15">
            <v>4254095.4000000004</v>
          </cell>
          <cell r="Z15">
            <v>108000</v>
          </cell>
          <cell r="AA15" t="str">
            <v>M-1</v>
          </cell>
          <cell r="AB15">
            <v>1540000</v>
          </cell>
          <cell r="AC15">
            <v>28670</v>
          </cell>
          <cell r="AD15">
            <v>30929104.800000004</v>
          </cell>
          <cell r="AE15">
            <v>1546455.2400000002</v>
          </cell>
          <cell r="AF15">
            <v>0</v>
          </cell>
          <cell r="AG15">
            <v>0</v>
          </cell>
          <cell r="AI15">
            <v>128871</v>
          </cell>
          <cell r="AJ15">
            <v>28670</v>
          </cell>
          <cell r="AK15">
            <v>157541</v>
          </cell>
        </row>
        <row r="16">
          <cell r="B16" t="str">
            <v>SM0123</v>
          </cell>
          <cell r="C16" t="str">
            <v>Gatot</v>
          </cell>
          <cell r="D16" t="str">
            <v>Workshop</v>
          </cell>
          <cell r="E16" t="str">
            <v>Non</v>
          </cell>
          <cell r="F16" t="str">
            <v>Mechanik LV</v>
          </cell>
          <cell r="G16">
            <v>39508</v>
          </cell>
          <cell r="H16" t="str">
            <v>M-1</v>
          </cell>
          <cell r="I16">
            <v>1152039090</v>
          </cell>
          <cell r="J16">
            <v>1293500</v>
          </cell>
          <cell r="K16">
            <v>17000</v>
          </cell>
          <cell r="M16">
            <v>31</v>
          </cell>
          <cell r="N16">
            <v>27</v>
          </cell>
          <cell r="O16">
            <v>342.5</v>
          </cell>
          <cell r="P16">
            <v>0</v>
          </cell>
          <cell r="Q16">
            <v>1293500</v>
          </cell>
          <cell r="R16">
            <v>459000</v>
          </cell>
          <cell r="S16">
            <v>2602159</v>
          </cell>
          <cell r="T16">
            <v>4354659</v>
          </cell>
          <cell r="W16">
            <v>4354659</v>
          </cell>
          <cell r="X16">
            <v>26387.4</v>
          </cell>
          <cell r="Y16">
            <v>4381046.4000000004</v>
          </cell>
          <cell r="Z16">
            <v>108000</v>
          </cell>
          <cell r="AA16" t="str">
            <v>M-1</v>
          </cell>
          <cell r="AB16">
            <v>1540000</v>
          </cell>
          <cell r="AC16">
            <v>25870</v>
          </cell>
          <cell r="AD16">
            <v>32486116.800000004</v>
          </cell>
          <cell r="AE16">
            <v>1624305.8400000003</v>
          </cell>
          <cell r="AF16">
            <v>0</v>
          </cell>
          <cell r="AG16">
            <v>0</v>
          </cell>
          <cell r="AI16">
            <v>135358</v>
          </cell>
          <cell r="AJ16">
            <v>25870</v>
          </cell>
          <cell r="AK16">
            <v>161228</v>
          </cell>
        </row>
        <row r="17">
          <cell r="B17" t="str">
            <v>SM0026</v>
          </cell>
          <cell r="C17" t="str">
            <v>Zainal Abidin</v>
          </cell>
          <cell r="D17" t="str">
            <v>Workshop</v>
          </cell>
          <cell r="E17" t="str">
            <v>B</v>
          </cell>
          <cell r="F17" t="str">
            <v>Mekanik HE</v>
          </cell>
          <cell r="G17">
            <v>39114</v>
          </cell>
          <cell r="H17" t="str">
            <v>M-1</v>
          </cell>
          <cell r="I17">
            <v>1152034233</v>
          </cell>
          <cell r="J17">
            <v>1293500</v>
          </cell>
          <cell r="K17">
            <v>17000</v>
          </cell>
          <cell r="M17">
            <v>31</v>
          </cell>
          <cell r="N17">
            <v>29</v>
          </cell>
          <cell r="O17">
            <v>369.5</v>
          </cell>
          <cell r="P17">
            <v>0</v>
          </cell>
          <cell r="Q17">
            <v>1293500</v>
          </cell>
          <cell r="R17">
            <v>493000</v>
          </cell>
          <cell r="S17">
            <v>2861756</v>
          </cell>
          <cell r="T17">
            <v>4648256</v>
          </cell>
          <cell r="W17">
            <v>4648256</v>
          </cell>
          <cell r="X17">
            <v>26387.4</v>
          </cell>
          <cell r="Y17">
            <v>4674643.4000000004</v>
          </cell>
          <cell r="Z17">
            <v>108000</v>
          </cell>
          <cell r="AA17" t="str">
            <v>M-1</v>
          </cell>
          <cell r="AB17">
            <v>1540000</v>
          </cell>
          <cell r="AC17">
            <v>25870</v>
          </cell>
          <cell r="AD17">
            <v>36009280.800000004</v>
          </cell>
          <cell r="AE17">
            <v>1800464.0400000003</v>
          </cell>
          <cell r="AF17">
            <v>0</v>
          </cell>
          <cell r="AG17">
            <v>0</v>
          </cell>
          <cell r="AI17">
            <v>150038</v>
          </cell>
          <cell r="AJ17">
            <v>25870</v>
          </cell>
          <cell r="AK17">
            <v>175908</v>
          </cell>
        </row>
        <row r="18">
          <cell r="B18" t="str">
            <v>SM0025</v>
          </cell>
          <cell r="C18" t="str">
            <v>Komarudin</v>
          </cell>
          <cell r="D18" t="str">
            <v>Workshop</v>
          </cell>
          <cell r="E18" t="str">
            <v>Non</v>
          </cell>
          <cell r="F18" t="str">
            <v>Mechanik Ok/Dozer</v>
          </cell>
          <cell r="G18">
            <v>39114</v>
          </cell>
          <cell r="H18" t="str">
            <v>M-0</v>
          </cell>
          <cell r="I18">
            <v>1152032931</v>
          </cell>
          <cell r="J18">
            <v>1343500</v>
          </cell>
          <cell r="K18">
            <v>17000</v>
          </cell>
          <cell r="M18">
            <v>29</v>
          </cell>
          <cell r="N18">
            <v>25</v>
          </cell>
          <cell r="O18">
            <v>243</v>
          </cell>
          <cell r="P18">
            <v>2</v>
          </cell>
          <cell r="Q18">
            <v>1236020</v>
          </cell>
          <cell r="R18">
            <v>425000</v>
          </cell>
          <cell r="S18">
            <v>1887113</v>
          </cell>
          <cell r="T18">
            <v>3548133</v>
          </cell>
          <cell r="W18">
            <v>3548133</v>
          </cell>
          <cell r="X18">
            <v>27407.4</v>
          </cell>
          <cell r="Y18">
            <v>3575540.4</v>
          </cell>
          <cell r="Z18">
            <v>108000</v>
          </cell>
          <cell r="AA18" t="str">
            <v>M-0</v>
          </cell>
          <cell r="AB18">
            <v>1430000</v>
          </cell>
          <cell r="AC18">
            <v>26870</v>
          </cell>
          <cell r="AD18">
            <v>24128044.799999997</v>
          </cell>
          <cell r="AE18">
            <v>1206402.24</v>
          </cell>
          <cell r="AF18">
            <v>0</v>
          </cell>
          <cell r="AG18">
            <v>0</v>
          </cell>
          <cell r="AI18">
            <v>100533</v>
          </cell>
          <cell r="AJ18">
            <v>26870</v>
          </cell>
          <cell r="AK18">
            <v>127403</v>
          </cell>
        </row>
        <row r="19">
          <cell r="B19" t="str">
            <v>SM0100</v>
          </cell>
          <cell r="C19" t="str">
            <v>Isak Limbu</v>
          </cell>
          <cell r="D19" t="str">
            <v>Workshop</v>
          </cell>
          <cell r="E19" t="str">
            <v>Non</v>
          </cell>
          <cell r="F19" t="str">
            <v>Mechanic Allround</v>
          </cell>
          <cell r="G19">
            <v>39479</v>
          </cell>
          <cell r="H19" t="str">
            <v>M-3</v>
          </cell>
          <cell r="I19">
            <v>1152038531</v>
          </cell>
          <cell r="J19">
            <v>1508500</v>
          </cell>
          <cell r="K19">
            <v>17000</v>
          </cell>
          <cell r="M19">
            <v>31</v>
          </cell>
          <cell r="N19">
            <v>29</v>
          </cell>
          <cell r="O19">
            <v>371</v>
          </cell>
          <cell r="P19">
            <v>0</v>
          </cell>
          <cell r="Q19">
            <v>1508500</v>
          </cell>
          <cell r="R19">
            <v>493000</v>
          </cell>
          <cell r="S19">
            <v>3234991</v>
          </cell>
          <cell r="T19">
            <v>5236491</v>
          </cell>
          <cell r="W19">
            <v>5236491</v>
          </cell>
          <cell r="X19">
            <v>30773.4</v>
          </cell>
          <cell r="Y19">
            <v>5267264.4000000004</v>
          </cell>
          <cell r="Z19">
            <v>108000</v>
          </cell>
          <cell r="AA19" t="str">
            <v>M-3</v>
          </cell>
          <cell r="AB19">
            <v>1760000</v>
          </cell>
          <cell r="AC19">
            <v>30170</v>
          </cell>
          <cell r="AD19">
            <v>40429132.800000004</v>
          </cell>
          <cell r="AE19">
            <v>2021456.6400000004</v>
          </cell>
          <cell r="AF19">
            <v>0</v>
          </cell>
          <cell r="AG19">
            <v>0</v>
          </cell>
          <cell r="AI19">
            <v>168454</v>
          </cell>
          <cell r="AJ19">
            <v>30170</v>
          </cell>
          <cell r="AK19">
            <v>198624</v>
          </cell>
        </row>
        <row r="20">
          <cell r="B20" t="str">
            <v>SM0039</v>
          </cell>
          <cell r="C20" t="str">
            <v>Aury Putra Haris</v>
          </cell>
          <cell r="D20" t="str">
            <v>Workshop</v>
          </cell>
          <cell r="E20" t="str">
            <v>Non</v>
          </cell>
          <cell r="F20" t="str">
            <v>Tower Light</v>
          </cell>
          <cell r="G20">
            <v>39142</v>
          </cell>
          <cell r="H20" t="str">
            <v>S-0</v>
          </cell>
          <cell r="I20">
            <v>1152034179</v>
          </cell>
          <cell r="J20">
            <v>1248500</v>
          </cell>
          <cell r="K20">
            <v>13000</v>
          </cell>
          <cell r="M20">
            <v>30</v>
          </cell>
          <cell r="N20">
            <v>26</v>
          </cell>
          <cell r="O20">
            <v>279</v>
          </cell>
          <cell r="Q20">
            <v>1248500</v>
          </cell>
          <cell r="R20">
            <v>338000</v>
          </cell>
          <cell r="S20">
            <v>2013477</v>
          </cell>
          <cell r="T20">
            <v>3599977</v>
          </cell>
          <cell r="W20">
            <v>3599977</v>
          </cell>
          <cell r="X20">
            <v>25469.4</v>
          </cell>
          <cell r="Y20">
            <v>3625446.4</v>
          </cell>
          <cell r="Z20">
            <v>108000</v>
          </cell>
          <cell r="AA20" t="str">
            <v>S-0</v>
          </cell>
          <cell r="AB20">
            <v>1320000</v>
          </cell>
          <cell r="AC20">
            <v>24970</v>
          </cell>
          <cell r="AD20">
            <v>26069716.799999997</v>
          </cell>
          <cell r="AE20">
            <v>1303485.8399999999</v>
          </cell>
          <cell r="AF20">
            <v>0</v>
          </cell>
          <cell r="AG20">
            <v>0</v>
          </cell>
          <cell r="AI20">
            <v>108623</v>
          </cell>
          <cell r="AJ20">
            <v>24970</v>
          </cell>
          <cell r="AK20">
            <v>133593</v>
          </cell>
        </row>
        <row r="21">
          <cell r="B21" t="str">
            <v>SM0092</v>
          </cell>
          <cell r="C21" t="str">
            <v>Bagus Imam Taufik</v>
          </cell>
          <cell r="D21" t="str">
            <v>Workshop</v>
          </cell>
          <cell r="E21" t="str">
            <v>Non</v>
          </cell>
          <cell r="F21" t="str">
            <v>Mekanik AC</v>
          </cell>
          <cell r="G21">
            <v>39387</v>
          </cell>
          <cell r="H21" t="str">
            <v>S-0</v>
          </cell>
          <cell r="I21">
            <v>1152039014</v>
          </cell>
          <cell r="J21">
            <v>1248500</v>
          </cell>
          <cell r="K21">
            <v>13000</v>
          </cell>
          <cell r="M21">
            <v>30</v>
          </cell>
          <cell r="N21">
            <v>20</v>
          </cell>
          <cell r="O21">
            <v>248.5</v>
          </cell>
          <cell r="P21">
            <v>1</v>
          </cell>
          <cell r="Q21">
            <v>1198560</v>
          </cell>
          <cell r="R21">
            <v>260000</v>
          </cell>
          <cell r="S21">
            <v>1793366</v>
          </cell>
          <cell r="T21">
            <v>3251926</v>
          </cell>
          <cell r="V21">
            <v>500000</v>
          </cell>
          <cell r="W21">
            <v>3751926</v>
          </cell>
          <cell r="X21">
            <v>25469.4</v>
          </cell>
          <cell r="Y21">
            <v>3777395.4</v>
          </cell>
          <cell r="Z21">
            <v>108000</v>
          </cell>
          <cell r="AA21" t="str">
            <v>S-0</v>
          </cell>
          <cell r="AB21">
            <v>1320000</v>
          </cell>
          <cell r="AC21">
            <v>24970</v>
          </cell>
          <cell r="AD21">
            <v>27893104.799999997</v>
          </cell>
          <cell r="AE21">
            <v>1394655.24</v>
          </cell>
          <cell r="AF21">
            <v>0</v>
          </cell>
          <cell r="AG21">
            <v>0</v>
          </cell>
          <cell r="AI21">
            <v>116221</v>
          </cell>
          <cell r="AJ21">
            <v>24970</v>
          </cell>
          <cell r="AK21">
            <v>141191</v>
          </cell>
        </row>
        <row r="22">
          <cell r="B22" t="str">
            <v>SM0081</v>
          </cell>
          <cell r="C22" t="str">
            <v>Piether Lidhong</v>
          </cell>
          <cell r="D22" t="str">
            <v>Workshop</v>
          </cell>
          <cell r="E22" t="str">
            <v>B</v>
          </cell>
          <cell r="F22" t="str">
            <v>Electric</v>
          </cell>
          <cell r="G22">
            <v>39349</v>
          </cell>
          <cell r="H22" t="str">
            <v>M-2</v>
          </cell>
          <cell r="I22">
            <v>1152039073</v>
          </cell>
          <cell r="J22">
            <v>1393500</v>
          </cell>
          <cell r="K22">
            <v>17000</v>
          </cell>
          <cell r="M22">
            <v>31</v>
          </cell>
          <cell r="N22">
            <v>27</v>
          </cell>
          <cell r="O22">
            <v>299.5</v>
          </cell>
          <cell r="P22">
            <v>0</v>
          </cell>
          <cell r="Q22">
            <v>1393500</v>
          </cell>
          <cell r="R22">
            <v>459000</v>
          </cell>
          <cell r="S22">
            <v>2412447</v>
          </cell>
          <cell r="T22">
            <v>4264947</v>
          </cell>
          <cell r="W22">
            <v>4264947</v>
          </cell>
          <cell r="X22">
            <v>28427.4</v>
          </cell>
          <cell r="Y22">
            <v>4293374.4000000004</v>
          </cell>
          <cell r="Z22">
            <v>108000</v>
          </cell>
          <cell r="AA22" t="str">
            <v>M-2</v>
          </cell>
          <cell r="AB22">
            <v>1650000</v>
          </cell>
          <cell r="AC22">
            <v>27870</v>
          </cell>
          <cell r="AD22">
            <v>30090052.800000004</v>
          </cell>
          <cell r="AE22">
            <v>1504502.6400000004</v>
          </cell>
          <cell r="AF22">
            <v>0</v>
          </cell>
          <cell r="AG22">
            <v>0</v>
          </cell>
          <cell r="AI22">
            <v>125375</v>
          </cell>
          <cell r="AJ22">
            <v>27870</v>
          </cell>
          <cell r="AK22">
            <v>153245</v>
          </cell>
        </row>
        <row r="23">
          <cell r="B23" t="str">
            <v>SM0069</v>
          </cell>
          <cell r="C23" t="str">
            <v>Andri Yanto</v>
          </cell>
          <cell r="D23" t="str">
            <v>Workshop</v>
          </cell>
          <cell r="E23" t="str">
            <v>Non</v>
          </cell>
          <cell r="F23" t="str">
            <v>Welder</v>
          </cell>
          <cell r="G23">
            <v>39250</v>
          </cell>
          <cell r="H23" t="str">
            <v>S-0</v>
          </cell>
          <cell r="I23">
            <v>1152027890</v>
          </cell>
          <cell r="J23">
            <v>1433500</v>
          </cell>
          <cell r="K23">
            <v>17000</v>
          </cell>
          <cell r="M23">
            <v>30</v>
          </cell>
          <cell r="N23">
            <v>27</v>
          </cell>
          <cell r="O23">
            <v>299</v>
          </cell>
          <cell r="P23">
            <v>1</v>
          </cell>
          <cell r="Q23">
            <v>1376160</v>
          </cell>
          <cell r="R23">
            <v>459000</v>
          </cell>
          <cell r="S23">
            <v>2477552</v>
          </cell>
          <cell r="T23">
            <v>4312712</v>
          </cell>
          <cell r="W23">
            <v>4312712</v>
          </cell>
          <cell r="X23">
            <v>29243.4</v>
          </cell>
          <cell r="Y23">
            <v>4341955.4000000004</v>
          </cell>
          <cell r="Z23">
            <v>108000</v>
          </cell>
          <cell r="AA23" t="str">
            <v>S-0</v>
          </cell>
          <cell r="AB23">
            <v>1320000</v>
          </cell>
          <cell r="AC23">
            <v>28670</v>
          </cell>
          <cell r="AD23">
            <v>34623424.800000004</v>
          </cell>
          <cell r="AE23">
            <v>1731171.2400000002</v>
          </cell>
          <cell r="AF23">
            <v>0</v>
          </cell>
          <cell r="AG23">
            <v>0</v>
          </cell>
          <cell r="AI23">
            <v>144264</v>
          </cell>
          <cell r="AJ23">
            <v>28670</v>
          </cell>
          <cell r="AK23">
            <v>172934</v>
          </cell>
        </row>
        <row r="24">
          <cell r="B24" t="str">
            <v>SM0075</v>
          </cell>
          <cell r="C24" t="str">
            <v>Daniel Dani</v>
          </cell>
          <cell r="D24" t="str">
            <v>Workshop</v>
          </cell>
          <cell r="E24" t="str">
            <v>Non</v>
          </cell>
          <cell r="F24" t="str">
            <v>Welder</v>
          </cell>
          <cell r="G24">
            <v>39295</v>
          </cell>
          <cell r="H24" t="str">
            <v>M-2</v>
          </cell>
          <cell r="I24">
            <v>1152027067</v>
          </cell>
          <cell r="J24">
            <v>1433500</v>
          </cell>
          <cell r="K24">
            <v>17000</v>
          </cell>
          <cell r="M24">
            <v>31</v>
          </cell>
          <cell r="N24">
            <v>27</v>
          </cell>
          <cell r="O24">
            <v>331</v>
          </cell>
          <cell r="P24">
            <v>0</v>
          </cell>
          <cell r="Q24">
            <v>1433500</v>
          </cell>
          <cell r="R24">
            <v>459000</v>
          </cell>
          <cell r="S24">
            <v>2742708</v>
          </cell>
          <cell r="T24">
            <v>4635208</v>
          </cell>
          <cell r="W24">
            <v>4635208</v>
          </cell>
          <cell r="X24">
            <v>29243.4</v>
          </cell>
          <cell r="Y24">
            <v>4664451.4000000004</v>
          </cell>
          <cell r="Z24">
            <v>108000</v>
          </cell>
          <cell r="AA24" t="str">
            <v>M-2</v>
          </cell>
          <cell r="AB24">
            <v>1650000</v>
          </cell>
          <cell r="AC24">
            <v>28670</v>
          </cell>
          <cell r="AD24">
            <v>34533376.800000004</v>
          </cell>
          <cell r="AE24">
            <v>1726668.8400000003</v>
          </cell>
          <cell r="AF24">
            <v>0</v>
          </cell>
          <cell r="AG24">
            <v>0</v>
          </cell>
          <cell r="AI24">
            <v>143889</v>
          </cell>
          <cell r="AJ24">
            <v>28670</v>
          </cell>
          <cell r="AK24">
            <v>172559</v>
          </cell>
        </row>
        <row r="25">
          <cell r="B25" t="str">
            <v>SM0082</v>
          </cell>
          <cell r="C25" t="str">
            <v>Marthen Pappang Allo</v>
          </cell>
          <cell r="D25" t="str">
            <v>Workshop</v>
          </cell>
          <cell r="E25" t="str">
            <v>Non</v>
          </cell>
          <cell r="F25" t="str">
            <v>Welder</v>
          </cell>
          <cell r="G25">
            <v>39356</v>
          </cell>
          <cell r="H25" t="str">
            <v>S-0</v>
          </cell>
          <cell r="I25">
            <v>1152039049</v>
          </cell>
          <cell r="J25">
            <v>1343500</v>
          </cell>
          <cell r="K25">
            <v>17000</v>
          </cell>
          <cell r="M25">
            <v>30</v>
          </cell>
          <cell r="N25">
            <v>27</v>
          </cell>
          <cell r="O25">
            <v>293</v>
          </cell>
          <cell r="P25">
            <v>1</v>
          </cell>
          <cell r="Q25">
            <v>1289760</v>
          </cell>
          <cell r="R25">
            <v>459000</v>
          </cell>
          <cell r="S25">
            <v>2289592</v>
          </cell>
          <cell r="T25">
            <v>4038352</v>
          </cell>
          <cell r="W25">
            <v>4038352</v>
          </cell>
          <cell r="X25">
            <v>27407.4</v>
          </cell>
          <cell r="Y25">
            <v>4065759.4</v>
          </cell>
          <cell r="Z25">
            <v>108000</v>
          </cell>
          <cell r="AA25" t="str">
            <v>S-0</v>
          </cell>
          <cell r="AB25">
            <v>1320000</v>
          </cell>
          <cell r="AC25">
            <v>26870</v>
          </cell>
          <cell r="AD25">
            <v>31330672.799999997</v>
          </cell>
          <cell r="AE25">
            <v>1566533.64</v>
          </cell>
          <cell r="AF25">
            <v>0</v>
          </cell>
          <cell r="AG25">
            <v>0</v>
          </cell>
          <cell r="AI25">
            <v>130544</v>
          </cell>
          <cell r="AJ25">
            <v>26870</v>
          </cell>
          <cell r="AK25">
            <v>157414</v>
          </cell>
        </row>
        <row r="26">
          <cell r="B26" t="str">
            <v>SM0128</v>
          </cell>
          <cell r="C26" t="str">
            <v>Safrudin</v>
          </cell>
          <cell r="D26" t="str">
            <v>Workshop</v>
          </cell>
          <cell r="E26" t="str">
            <v>Non</v>
          </cell>
          <cell r="F26" t="str">
            <v>Welder</v>
          </cell>
          <cell r="G26">
            <v>39611</v>
          </cell>
          <cell r="H26" t="str">
            <v>M-2</v>
          </cell>
          <cell r="J26">
            <v>1258500</v>
          </cell>
          <cell r="K26">
            <v>17000</v>
          </cell>
          <cell r="M26">
            <v>31</v>
          </cell>
          <cell r="N26">
            <v>28</v>
          </cell>
          <cell r="O26">
            <v>314.5</v>
          </cell>
          <cell r="P26">
            <v>0</v>
          </cell>
          <cell r="Q26">
            <v>1258500</v>
          </cell>
          <cell r="R26">
            <v>476000</v>
          </cell>
          <cell r="S26">
            <v>2364885</v>
          </cell>
          <cell r="T26">
            <v>4099385</v>
          </cell>
          <cell r="W26">
            <v>4099385</v>
          </cell>
          <cell r="X26">
            <v>25673.4</v>
          </cell>
          <cell r="Y26">
            <v>4125058.4</v>
          </cell>
          <cell r="Z26">
            <v>108000</v>
          </cell>
          <cell r="AA26" t="str">
            <v>M-2</v>
          </cell>
          <cell r="AB26">
            <v>1650000</v>
          </cell>
          <cell r="AC26">
            <v>25170</v>
          </cell>
          <cell r="AD26">
            <v>28102660.799999997</v>
          </cell>
          <cell r="AE26">
            <v>1405133.04</v>
          </cell>
          <cell r="AF26">
            <v>0</v>
          </cell>
          <cell r="AG26">
            <v>0</v>
          </cell>
          <cell r="AI26">
            <v>117094</v>
          </cell>
          <cell r="AJ26">
            <v>25170</v>
          </cell>
          <cell r="AK26">
            <v>142264</v>
          </cell>
        </row>
        <row r="27">
          <cell r="B27" t="str">
            <v>SM0133</v>
          </cell>
          <cell r="C27" t="str">
            <v>Mohamat Rokim</v>
          </cell>
          <cell r="D27" t="str">
            <v>Workshop</v>
          </cell>
          <cell r="E27" t="str">
            <v>Non</v>
          </cell>
          <cell r="F27" t="str">
            <v>Welder</v>
          </cell>
          <cell r="G27">
            <v>39689</v>
          </cell>
          <cell r="H27" t="str">
            <v>S-0</v>
          </cell>
          <cell r="I27">
            <v>1152034527</v>
          </cell>
          <cell r="J27">
            <v>1233500</v>
          </cell>
          <cell r="K27">
            <v>17000</v>
          </cell>
          <cell r="M27">
            <v>31</v>
          </cell>
          <cell r="N27">
            <v>26</v>
          </cell>
          <cell r="O27">
            <v>299.5</v>
          </cell>
          <cell r="P27">
            <v>0</v>
          </cell>
          <cell r="Q27">
            <v>1233500</v>
          </cell>
          <cell r="R27">
            <v>442000</v>
          </cell>
          <cell r="S27">
            <v>2175487</v>
          </cell>
          <cell r="T27">
            <v>3850987</v>
          </cell>
          <cell r="W27">
            <v>3850987</v>
          </cell>
          <cell r="X27">
            <v>25163.4</v>
          </cell>
          <cell r="Y27">
            <v>3876150.4</v>
          </cell>
          <cell r="Z27">
            <v>108000</v>
          </cell>
          <cell r="AA27" t="str">
            <v>S-0</v>
          </cell>
          <cell r="AB27">
            <v>1320000</v>
          </cell>
          <cell r="AC27">
            <v>24670</v>
          </cell>
          <cell r="AD27">
            <v>29081764.799999997</v>
          </cell>
          <cell r="AE27">
            <v>1454088.24</v>
          </cell>
          <cell r="AF27">
            <v>0</v>
          </cell>
          <cell r="AG27">
            <v>0</v>
          </cell>
          <cell r="AI27">
            <v>121174</v>
          </cell>
          <cell r="AJ27">
            <v>24670</v>
          </cell>
          <cell r="AK27">
            <v>145844</v>
          </cell>
        </row>
        <row r="28">
          <cell r="B28" t="str">
            <v>SM0003</v>
          </cell>
          <cell r="C28" t="str">
            <v>H.Zainal Elmi</v>
          </cell>
          <cell r="D28" t="str">
            <v>Tire</v>
          </cell>
          <cell r="E28" t="str">
            <v>Non</v>
          </cell>
          <cell r="F28" t="str">
            <v>Foreman</v>
          </cell>
          <cell r="G28">
            <v>39142</v>
          </cell>
          <cell r="H28" t="str">
            <v>M-3</v>
          </cell>
          <cell r="I28">
            <v>1152032982</v>
          </cell>
          <cell r="J28">
            <v>1443500</v>
          </cell>
          <cell r="K28">
            <v>17000</v>
          </cell>
          <cell r="M28">
            <v>31</v>
          </cell>
          <cell r="N28">
            <v>19</v>
          </cell>
          <cell r="O28">
            <v>256</v>
          </cell>
          <cell r="P28">
            <v>0</v>
          </cell>
          <cell r="Q28">
            <v>1443500</v>
          </cell>
          <cell r="R28">
            <v>323000</v>
          </cell>
          <cell r="S28">
            <v>2136046</v>
          </cell>
          <cell r="T28">
            <v>3902546</v>
          </cell>
          <cell r="W28">
            <v>3902546</v>
          </cell>
          <cell r="X28">
            <v>29447.4</v>
          </cell>
          <cell r="Y28">
            <v>3931993.4</v>
          </cell>
          <cell r="Z28">
            <v>108000</v>
          </cell>
          <cell r="AA28" t="str">
            <v>M-3</v>
          </cell>
          <cell r="AB28">
            <v>1760000</v>
          </cell>
          <cell r="AC28">
            <v>28870</v>
          </cell>
          <cell r="AD28">
            <v>24421480.799999997</v>
          </cell>
          <cell r="AE28">
            <v>1221074.0399999998</v>
          </cell>
          <cell r="AF28">
            <v>0</v>
          </cell>
          <cell r="AG28">
            <v>0</v>
          </cell>
          <cell r="AI28">
            <v>101756</v>
          </cell>
          <cell r="AJ28">
            <v>28870</v>
          </cell>
          <cell r="AK28">
            <v>130626</v>
          </cell>
        </row>
        <row r="29">
          <cell r="B29" t="str">
            <v>SM0093</v>
          </cell>
          <cell r="C29" t="str">
            <v>Muliadi</v>
          </cell>
          <cell r="D29" t="str">
            <v>Tyre</v>
          </cell>
          <cell r="E29" t="str">
            <v>Non</v>
          </cell>
          <cell r="F29" t="str">
            <v>Tyreman</v>
          </cell>
          <cell r="G29">
            <v>39401</v>
          </cell>
          <cell r="H29" t="str">
            <v>S-0</v>
          </cell>
          <cell r="I29">
            <v>1152039031</v>
          </cell>
          <cell r="J29">
            <v>1193500</v>
          </cell>
          <cell r="K29">
            <v>7000</v>
          </cell>
          <cell r="M29">
            <v>30</v>
          </cell>
          <cell r="N29">
            <v>27</v>
          </cell>
          <cell r="O29">
            <v>332.5</v>
          </cell>
          <cell r="P29">
            <v>1</v>
          </cell>
          <cell r="Q29">
            <v>1145760</v>
          </cell>
          <cell r="R29">
            <v>189000</v>
          </cell>
          <cell r="S29">
            <v>2293866</v>
          </cell>
          <cell r="T29">
            <v>3628626</v>
          </cell>
          <cell r="W29">
            <v>3628626</v>
          </cell>
          <cell r="X29">
            <v>24347.4</v>
          </cell>
          <cell r="Y29">
            <v>3652973.4</v>
          </cell>
          <cell r="Z29">
            <v>108000</v>
          </cell>
          <cell r="AA29" t="str">
            <v>S-0</v>
          </cell>
          <cell r="AB29">
            <v>1320000</v>
          </cell>
          <cell r="AC29">
            <v>23870</v>
          </cell>
          <cell r="AD29">
            <v>26413240.799999997</v>
          </cell>
          <cell r="AE29">
            <v>1320662.04</v>
          </cell>
          <cell r="AF29">
            <v>0</v>
          </cell>
          <cell r="AG29">
            <v>0</v>
          </cell>
          <cell r="AI29">
            <v>110055</v>
          </cell>
          <cell r="AJ29">
            <v>23870</v>
          </cell>
          <cell r="AK29">
            <v>133925</v>
          </cell>
        </row>
        <row r="30">
          <cell r="B30" t="str">
            <v>SM0005</v>
          </cell>
          <cell r="C30" t="str">
            <v>Sanang</v>
          </cell>
          <cell r="D30" t="str">
            <v>Tire</v>
          </cell>
          <cell r="E30" t="str">
            <v>B</v>
          </cell>
          <cell r="F30" t="str">
            <v>Senior Tyre</v>
          </cell>
          <cell r="G30">
            <v>39142</v>
          </cell>
          <cell r="H30" t="str">
            <v>M-3</v>
          </cell>
          <cell r="I30">
            <v>1152032851</v>
          </cell>
          <cell r="J30">
            <v>1343500</v>
          </cell>
          <cell r="K30">
            <v>17000</v>
          </cell>
          <cell r="M30">
            <v>30</v>
          </cell>
          <cell r="N30">
            <v>27</v>
          </cell>
          <cell r="O30">
            <v>378.5</v>
          </cell>
          <cell r="P30">
            <v>1</v>
          </cell>
          <cell r="Q30">
            <v>1289760</v>
          </cell>
          <cell r="R30">
            <v>459000</v>
          </cell>
          <cell r="S30">
            <v>2957715</v>
          </cell>
          <cell r="T30">
            <v>4706475</v>
          </cell>
          <cell r="W30">
            <v>4706475</v>
          </cell>
          <cell r="X30">
            <v>27407.4</v>
          </cell>
          <cell r="Y30">
            <v>4733882.4000000004</v>
          </cell>
          <cell r="Z30">
            <v>108000</v>
          </cell>
          <cell r="AA30" t="str">
            <v>M-3</v>
          </cell>
          <cell r="AB30">
            <v>1760000</v>
          </cell>
          <cell r="AC30">
            <v>26870</v>
          </cell>
          <cell r="AD30">
            <v>34068148.800000004</v>
          </cell>
          <cell r="AE30">
            <v>1703407.4400000004</v>
          </cell>
          <cell r="AF30">
            <v>0</v>
          </cell>
          <cell r="AG30">
            <v>0</v>
          </cell>
          <cell r="AI30">
            <v>141950</v>
          </cell>
          <cell r="AJ30">
            <v>26870</v>
          </cell>
          <cell r="AK30">
            <v>168820</v>
          </cell>
        </row>
        <row r="31">
          <cell r="B31" t="str">
            <v>SM0020</v>
          </cell>
          <cell r="C31" t="str">
            <v>Muhtadinnor</v>
          </cell>
          <cell r="D31" t="str">
            <v>Tire</v>
          </cell>
          <cell r="E31" t="str">
            <v>B</v>
          </cell>
          <cell r="F31" t="str">
            <v>Tireman</v>
          </cell>
          <cell r="G31">
            <v>39142</v>
          </cell>
          <cell r="H31" t="str">
            <v>S-0</v>
          </cell>
          <cell r="I31">
            <v>1152034136</v>
          </cell>
          <cell r="J31">
            <v>1203500</v>
          </cell>
          <cell r="K31">
            <v>7000</v>
          </cell>
          <cell r="M31">
            <v>30</v>
          </cell>
          <cell r="N31">
            <v>26</v>
          </cell>
          <cell r="O31">
            <v>325.5</v>
          </cell>
          <cell r="P31">
            <v>1</v>
          </cell>
          <cell r="Q31">
            <v>1155360</v>
          </cell>
          <cell r="R31">
            <v>182000</v>
          </cell>
          <cell r="S31">
            <v>2264389</v>
          </cell>
          <cell r="T31">
            <v>3601749</v>
          </cell>
          <cell r="W31">
            <v>3601749</v>
          </cell>
          <cell r="X31">
            <v>24551.4</v>
          </cell>
          <cell r="Y31">
            <v>3626300.4</v>
          </cell>
          <cell r="Z31">
            <v>108000</v>
          </cell>
          <cell r="AA31" t="str">
            <v>S-0</v>
          </cell>
          <cell r="AB31">
            <v>1320000</v>
          </cell>
          <cell r="AC31">
            <v>24070</v>
          </cell>
          <cell r="AD31">
            <v>26090764.799999997</v>
          </cell>
          <cell r="AE31">
            <v>1304538.24</v>
          </cell>
          <cell r="AF31">
            <v>0</v>
          </cell>
          <cell r="AG31">
            <v>0</v>
          </cell>
          <cell r="AI31">
            <v>108711</v>
          </cell>
          <cell r="AJ31">
            <v>24070</v>
          </cell>
          <cell r="AK31">
            <v>132781</v>
          </cell>
        </row>
        <row r="32">
          <cell r="B32" t="str">
            <v>SM0006</v>
          </cell>
          <cell r="C32" t="str">
            <v>Hapdi</v>
          </cell>
          <cell r="D32" t="str">
            <v>Tire</v>
          </cell>
          <cell r="E32" t="str">
            <v>A</v>
          </cell>
          <cell r="F32" t="str">
            <v>Tireman</v>
          </cell>
          <cell r="G32">
            <v>39142</v>
          </cell>
          <cell r="H32" t="str">
            <v>M-0</v>
          </cell>
          <cell r="I32">
            <v>1152032991</v>
          </cell>
          <cell r="J32">
            <v>1233500</v>
          </cell>
          <cell r="K32">
            <v>17000</v>
          </cell>
          <cell r="M32">
            <v>31</v>
          </cell>
          <cell r="N32">
            <v>26</v>
          </cell>
          <cell r="O32">
            <v>343.5</v>
          </cell>
          <cell r="P32">
            <v>0</v>
          </cell>
          <cell r="Q32">
            <v>1233500</v>
          </cell>
          <cell r="R32">
            <v>442000</v>
          </cell>
          <cell r="S32">
            <v>2495091</v>
          </cell>
          <cell r="T32">
            <v>4170591</v>
          </cell>
          <cell r="W32">
            <v>4170591</v>
          </cell>
          <cell r="X32">
            <v>25163.4</v>
          </cell>
          <cell r="Y32">
            <v>4195754.4000000004</v>
          </cell>
          <cell r="Z32">
            <v>108000</v>
          </cell>
          <cell r="AA32" t="str">
            <v>M-0</v>
          </cell>
          <cell r="AB32">
            <v>1430000</v>
          </cell>
          <cell r="AC32">
            <v>24670</v>
          </cell>
          <cell r="AD32">
            <v>31597012.800000004</v>
          </cell>
          <cell r="AE32">
            <v>1579850.6400000004</v>
          </cell>
          <cell r="AF32">
            <v>0</v>
          </cell>
          <cell r="AG32">
            <v>0</v>
          </cell>
          <cell r="AI32">
            <v>131654</v>
          </cell>
          <cell r="AJ32">
            <v>24670</v>
          </cell>
          <cell r="AK32">
            <v>156324</v>
          </cell>
        </row>
        <row r="33">
          <cell r="B33" t="str">
            <v>SM0008</v>
          </cell>
          <cell r="C33" t="str">
            <v>Suni</v>
          </cell>
          <cell r="D33" t="str">
            <v>Tire</v>
          </cell>
          <cell r="E33" t="str">
            <v>A</v>
          </cell>
          <cell r="F33" t="str">
            <v>Operator</v>
          </cell>
          <cell r="G33">
            <v>39142</v>
          </cell>
          <cell r="H33" t="str">
            <v>M-1</v>
          </cell>
          <cell r="I33">
            <v>1152033016</v>
          </cell>
          <cell r="J33">
            <v>1233500</v>
          </cell>
          <cell r="K33">
            <v>17000</v>
          </cell>
          <cell r="M33">
            <v>31</v>
          </cell>
          <cell r="N33">
            <v>28</v>
          </cell>
          <cell r="O33">
            <v>362.5</v>
          </cell>
          <cell r="P33">
            <v>0</v>
          </cell>
          <cell r="Q33">
            <v>1233500</v>
          </cell>
          <cell r="R33">
            <v>476000</v>
          </cell>
          <cell r="S33">
            <v>2686534</v>
          </cell>
          <cell r="T33">
            <v>4396034</v>
          </cell>
          <cell r="W33">
            <v>4396034</v>
          </cell>
          <cell r="X33">
            <v>25163.4</v>
          </cell>
          <cell r="Y33">
            <v>4421197.4000000004</v>
          </cell>
          <cell r="Z33">
            <v>108000</v>
          </cell>
          <cell r="AA33" t="str">
            <v>M-1</v>
          </cell>
          <cell r="AB33">
            <v>1540000</v>
          </cell>
          <cell r="AC33">
            <v>24670</v>
          </cell>
          <cell r="AD33">
            <v>32982328.800000004</v>
          </cell>
          <cell r="AE33">
            <v>1649116.4400000004</v>
          </cell>
          <cell r="AF33">
            <v>0</v>
          </cell>
          <cell r="AG33">
            <v>0</v>
          </cell>
          <cell r="AI33">
            <v>137426</v>
          </cell>
          <cell r="AJ33">
            <v>24670</v>
          </cell>
          <cell r="AK33">
            <v>162096</v>
          </cell>
        </row>
        <row r="34">
          <cell r="B34" t="str">
            <v>SM0018</v>
          </cell>
          <cell r="C34" t="str">
            <v>Suardi</v>
          </cell>
          <cell r="D34" t="str">
            <v>Workshop</v>
          </cell>
          <cell r="E34" t="str">
            <v>B</v>
          </cell>
          <cell r="F34" t="str">
            <v>Op. FT-9102</v>
          </cell>
          <cell r="G34">
            <v>39142</v>
          </cell>
          <cell r="H34" t="str">
            <v>S-0</v>
          </cell>
          <cell r="I34">
            <v>1152033008</v>
          </cell>
          <cell r="J34">
            <v>1233500</v>
          </cell>
          <cell r="K34">
            <v>17000</v>
          </cell>
          <cell r="M34">
            <v>31</v>
          </cell>
          <cell r="N34">
            <v>28</v>
          </cell>
          <cell r="O34">
            <v>354.5</v>
          </cell>
          <cell r="P34">
            <v>0</v>
          </cell>
          <cell r="Q34">
            <v>1233500</v>
          </cell>
          <cell r="R34">
            <v>476000</v>
          </cell>
          <cell r="S34">
            <v>2627245</v>
          </cell>
          <cell r="T34">
            <v>4336745</v>
          </cell>
          <cell r="W34">
            <v>4336745</v>
          </cell>
          <cell r="X34">
            <v>25163.4</v>
          </cell>
          <cell r="Y34">
            <v>4361908.4000000004</v>
          </cell>
          <cell r="Z34">
            <v>108000</v>
          </cell>
          <cell r="AA34" t="str">
            <v>S-0</v>
          </cell>
          <cell r="AB34">
            <v>1320000</v>
          </cell>
          <cell r="AC34">
            <v>24670</v>
          </cell>
          <cell r="AD34">
            <v>34910860.800000004</v>
          </cell>
          <cell r="AE34">
            <v>1745543.0400000003</v>
          </cell>
          <cell r="AF34">
            <v>0</v>
          </cell>
          <cell r="AG34">
            <v>0</v>
          </cell>
          <cell r="AI34">
            <v>145461</v>
          </cell>
          <cell r="AJ34">
            <v>24670</v>
          </cell>
          <cell r="AK34">
            <v>170131</v>
          </cell>
        </row>
        <row r="35">
          <cell r="B35" t="str">
            <v>SM0009</v>
          </cell>
          <cell r="C35" t="str">
            <v>Nursyamsi</v>
          </cell>
          <cell r="D35" t="str">
            <v>Workshop</v>
          </cell>
          <cell r="E35" t="str">
            <v>Non</v>
          </cell>
          <cell r="F35" t="str">
            <v>Op. ST-9206</v>
          </cell>
          <cell r="G35">
            <v>39142</v>
          </cell>
          <cell r="H35" t="str">
            <v>M-1</v>
          </cell>
          <cell r="I35">
            <v>1152034110</v>
          </cell>
          <cell r="J35">
            <v>1248500</v>
          </cell>
          <cell r="K35">
            <v>17000</v>
          </cell>
          <cell r="M35">
            <v>31</v>
          </cell>
          <cell r="N35">
            <v>29</v>
          </cell>
          <cell r="O35">
            <v>373.5</v>
          </cell>
          <cell r="P35">
            <v>0</v>
          </cell>
          <cell r="Q35">
            <v>1248500</v>
          </cell>
          <cell r="R35">
            <v>493000</v>
          </cell>
          <cell r="S35">
            <v>2819871</v>
          </cell>
          <cell r="T35">
            <v>4561371</v>
          </cell>
          <cell r="W35">
            <v>4561371</v>
          </cell>
          <cell r="X35">
            <v>25469.4</v>
          </cell>
          <cell r="Y35">
            <v>4586840.4000000004</v>
          </cell>
          <cell r="Z35">
            <v>108000</v>
          </cell>
          <cell r="AA35" t="str">
            <v>M-1</v>
          </cell>
          <cell r="AB35">
            <v>1540000</v>
          </cell>
          <cell r="AC35">
            <v>24970</v>
          </cell>
          <cell r="AD35">
            <v>34966444.800000004</v>
          </cell>
          <cell r="AE35">
            <v>1748322.2400000002</v>
          </cell>
          <cell r="AF35">
            <v>0</v>
          </cell>
          <cell r="AG35">
            <v>0</v>
          </cell>
          <cell r="AI35">
            <v>145693</v>
          </cell>
          <cell r="AJ35">
            <v>24970</v>
          </cell>
          <cell r="AK35">
            <v>170663</v>
          </cell>
        </row>
        <row r="36">
          <cell r="B36" t="str">
            <v>SM0048</v>
          </cell>
          <cell r="C36" t="str">
            <v>Busra</v>
          </cell>
          <cell r="D36" t="str">
            <v>Workshop</v>
          </cell>
          <cell r="E36" t="str">
            <v>Non</v>
          </cell>
          <cell r="F36" t="str">
            <v>Op. Crane &amp; Support</v>
          </cell>
          <cell r="G36">
            <v>39153</v>
          </cell>
          <cell r="H36" t="str">
            <v>M-2</v>
          </cell>
          <cell r="I36">
            <v>1152012264</v>
          </cell>
          <cell r="J36">
            <v>1383500</v>
          </cell>
          <cell r="K36">
            <v>17000</v>
          </cell>
          <cell r="M36">
            <v>31</v>
          </cell>
          <cell r="N36">
            <v>27</v>
          </cell>
          <cell r="O36">
            <v>205.5</v>
          </cell>
          <cell r="P36">
            <v>0</v>
          </cell>
          <cell r="Q36">
            <v>1383500</v>
          </cell>
          <cell r="R36">
            <v>459000</v>
          </cell>
          <cell r="S36">
            <v>1643406</v>
          </cell>
          <cell r="T36">
            <v>3485906</v>
          </cell>
          <cell r="W36">
            <v>3485906</v>
          </cell>
          <cell r="X36">
            <v>28223.4</v>
          </cell>
          <cell r="Y36">
            <v>3514129.4</v>
          </cell>
          <cell r="Z36">
            <v>108000</v>
          </cell>
          <cell r="AA36" t="str">
            <v>M-2</v>
          </cell>
          <cell r="AB36">
            <v>1650000</v>
          </cell>
          <cell r="AC36">
            <v>27670</v>
          </cell>
          <cell r="AD36">
            <v>20741512.799999997</v>
          </cell>
          <cell r="AE36">
            <v>1037075.6399999999</v>
          </cell>
          <cell r="AF36">
            <v>0</v>
          </cell>
          <cell r="AG36">
            <v>0</v>
          </cell>
          <cell r="AI36">
            <v>86422</v>
          </cell>
          <cell r="AJ36">
            <v>27670</v>
          </cell>
          <cell r="AK36">
            <v>114092</v>
          </cell>
        </row>
        <row r="37">
          <cell r="B37" t="str">
            <v>SM0078</v>
          </cell>
          <cell r="C37" t="str">
            <v>Mashurianto</v>
          </cell>
          <cell r="D37" t="str">
            <v>Workshop</v>
          </cell>
          <cell r="E37" t="str">
            <v>Non</v>
          </cell>
          <cell r="F37" t="str">
            <v>Op. Support</v>
          </cell>
          <cell r="G37">
            <v>39329</v>
          </cell>
          <cell r="H37" t="str">
            <v>S-0</v>
          </cell>
          <cell r="I37">
            <v>1152036791</v>
          </cell>
          <cell r="J37">
            <v>1233500</v>
          </cell>
          <cell r="K37">
            <v>17000</v>
          </cell>
          <cell r="M37">
            <v>31</v>
          </cell>
          <cell r="N37">
            <v>28</v>
          </cell>
          <cell r="O37">
            <v>362.5</v>
          </cell>
          <cell r="P37">
            <v>0</v>
          </cell>
          <cell r="Q37">
            <v>1233500</v>
          </cell>
          <cell r="R37">
            <v>476000</v>
          </cell>
          <cell r="S37">
            <v>2686534</v>
          </cell>
          <cell r="T37">
            <v>4396034</v>
          </cell>
          <cell r="W37">
            <v>4396034</v>
          </cell>
          <cell r="X37">
            <v>25163.4</v>
          </cell>
          <cell r="Y37">
            <v>4421197.4000000004</v>
          </cell>
          <cell r="Z37">
            <v>108000</v>
          </cell>
          <cell r="AA37" t="str">
            <v>S-0</v>
          </cell>
          <cell r="AB37">
            <v>1320000</v>
          </cell>
          <cell r="AC37">
            <v>24670</v>
          </cell>
          <cell r="AD37">
            <v>35622328.800000004</v>
          </cell>
          <cell r="AE37">
            <v>1781116.4400000004</v>
          </cell>
          <cell r="AF37">
            <v>0</v>
          </cell>
          <cell r="AG37">
            <v>0</v>
          </cell>
          <cell r="AI37">
            <v>148426</v>
          </cell>
          <cell r="AJ37">
            <v>24670</v>
          </cell>
          <cell r="AK37">
            <v>173096</v>
          </cell>
        </row>
        <row r="38">
          <cell r="B38" t="str">
            <v>SM0028</v>
          </cell>
          <cell r="C38" t="str">
            <v>Rades P. Manurung</v>
          </cell>
          <cell r="D38" t="str">
            <v>Workshop</v>
          </cell>
          <cell r="E38" t="str">
            <v>Non</v>
          </cell>
          <cell r="F38" t="str">
            <v>Support Op. &amp; Mekanik</v>
          </cell>
          <cell r="G38">
            <v>39114</v>
          </cell>
          <cell r="H38" t="str">
            <v>M-1</v>
          </cell>
          <cell r="I38">
            <v>1152024084</v>
          </cell>
          <cell r="J38">
            <v>1293500</v>
          </cell>
          <cell r="K38">
            <v>17000</v>
          </cell>
          <cell r="M38">
            <v>31</v>
          </cell>
          <cell r="N38">
            <v>23</v>
          </cell>
          <cell r="O38">
            <v>325</v>
          </cell>
          <cell r="P38">
            <v>0</v>
          </cell>
          <cell r="Q38">
            <v>1293500</v>
          </cell>
          <cell r="R38">
            <v>391000</v>
          </cell>
          <cell r="S38">
            <v>2429986</v>
          </cell>
          <cell r="T38">
            <v>4114486</v>
          </cell>
          <cell r="W38">
            <v>4114486</v>
          </cell>
          <cell r="X38">
            <v>26387.4</v>
          </cell>
          <cell r="Y38">
            <v>4140873.4</v>
          </cell>
          <cell r="Z38">
            <v>108000</v>
          </cell>
          <cell r="AA38" t="str">
            <v>M-1</v>
          </cell>
          <cell r="AB38">
            <v>1540000</v>
          </cell>
          <cell r="AC38">
            <v>25870</v>
          </cell>
          <cell r="AD38">
            <v>29604040.799999997</v>
          </cell>
          <cell r="AE38">
            <v>1480202.04</v>
          </cell>
          <cell r="AF38">
            <v>0</v>
          </cell>
          <cell r="AG38">
            <v>0</v>
          </cell>
          <cell r="AI38">
            <v>123350</v>
          </cell>
          <cell r="AJ38">
            <v>25870</v>
          </cell>
          <cell r="AK38">
            <v>149220</v>
          </cell>
        </row>
        <row r="39">
          <cell r="B39" t="str">
            <v>SM0060</v>
          </cell>
          <cell r="C39" t="str">
            <v>Hartono</v>
          </cell>
          <cell r="D39" t="str">
            <v>Workshop</v>
          </cell>
          <cell r="E39" t="str">
            <v>Non</v>
          </cell>
          <cell r="F39" t="str">
            <v>Support Op. &amp; Mekanik</v>
          </cell>
          <cell r="G39">
            <v>39214</v>
          </cell>
          <cell r="H39" t="str">
            <v>S-0</v>
          </cell>
          <cell r="I39">
            <v>1152034241</v>
          </cell>
          <cell r="J39">
            <v>1293500</v>
          </cell>
          <cell r="K39">
            <v>17000</v>
          </cell>
          <cell r="M39">
            <v>31</v>
          </cell>
          <cell r="N39">
            <v>28</v>
          </cell>
          <cell r="O39">
            <v>350.5</v>
          </cell>
          <cell r="P39">
            <v>0</v>
          </cell>
          <cell r="Q39">
            <v>1293500</v>
          </cell>
          <cell r="R39">
            <v>476000</v>
          </cell>
          <cell r="S39">
            <v>2688771</v>
          </cell>
          <cell r="T39">
            <v>4458271</v>
          </cell>
          <cell r="W39">
            <v>4458271</v>
          </cell>
          <cell r="X39">
            <v>26387.4</v>
          </cell>
          <cell r="Y39">
            <v>4484658.4000000004</v>
          </cell>
          <cell r="Z39">
            <v>108000</v>
          </cell>
          <cell r="AA39" t="str">
            <v>S-0</v>
          </cell>
          <cell r="AB39">
            <v>1320000</v>
          </cell>
          <cell r="AC39">
            <v>25870</v>
          </cell>
          <cell r="AD39">
            <v>36369460.800000004</v>
          </cell>
          <cell r="AE39">
            <v>1818473.0400000003</v>
          </cell>
          <cell r="AF39">
            <v>0</v>
          </cell>
          <cell r="AG39">
            <v>0</v>
          </cell>
          <cell r="AI39">
            <v>151539</v>
          </cell>
          <cell r="AJ39">
            <v>25870</v>
          </cell>
          <cell r="AK39">
            <v>177409</v>
          </cell>
        </row>
        <row r="40">
          <cell r="B40" t="str">
            <v>SM0031</v>
          </cell>
          <cell r="C40" t="str">
            <v>Marto</v>
          </cell>
          <cell r="D40" t="str">
            <v>Workshop</v>
          </cell>
          <cell r="E40" t="str">
            <v>A</v>
          </cell>
          <cell r="F40" t="str">
            <v>Helper FT-9102</v>
          </cell>
          <cell r="G40">
            <v>39142</v>
          </cell>
          <cell r="H40" t="str">
            <v>M-1</v>
          </cell>
          <cell r="I40">
            <v>1152032958</v>
          </cell>
          <cell r="J40">
            <v>1193500</v>
          </cell>
          <cell r="K40">
            <v>7000</v>
          </cell>
          <cell r="M40">
            <v>29</v>
          </cell>
          <cell r="N40">
            <v>25</v>
          </cell>
          <cell r="O40">
            <v>324</v>
          </cell>
          <cell r="P40">
            <v>2</v>
          </cell>
          <cell r="Q40">
            <v>1098020</v>
          </cell>
          <cell r="R40">
            <v>175000</v>
          </cell>
          <cell r="S40">
            <v>2235225</v>
          </cell>
          <cell r="T40">
            <v>3508245</v>
          </cell>
          <cell r="W40">
            <v>3508245</v>
          </cell>
          <cell r="X40">
            <v>24347.4</v>
          </cell>
          <cell r="Y40">
            <v>3532592.4</v>
          </cell>
          <cell r="Z40">
            <v>108000</v>
          </cell>
          <cell r="AA40" t="str">
            <v>M-1</v>
          </cell>
          <cell r="AB40">
            <v>1540000</v>
          </cell>
          <cell r="AC40">
            <v>23870</v>
          </cell>
          <cell r="AD40">
            <v>22328668.799999997</v>
          </cell>
          <cell r="AE40">
            <v>1116433.44</v>
          </cell>
          <cell r="AF40">
            <v>0</v>
          </cell>
          <cell r="AG40">
            <v>0</v>
          </cell>
          <cell r="AI40">
            <v>93036</v>
          </cell>
          <cell r="AJ40">
            <v>23870</v>
          </cell>
          <cell r="AK40">
            <v>116906</v>
          </cell>
        </row>
        <row r="41">
          <cell r="B41" t="str">
            <v>SM0011</v>
          </cell>
          <cell r="C41" t="str">
            <v>Alian</v>
          </cell>
          <cell r="D41" t="str">
            <v>Workshop</v>
          </cell>
          <cell r="E41" t="str">
            <v>B</v>
          </cell>
          <cell r="F41" t="str">
            <v>Helper FT-9102</v>
          </cell>
          <cell r="G41">
            <v>39142</v>
          </cell>
          <cell r="H41" t="str">
            <v>S-0</v>
          </cell>
          <cell r="I41">
            <v>1152036660</v>
          </cell>
          <cell r="J41">
            <v>1193500</v>
          </cell>
          <cell r="K41">
            <v>7000</v>
          </cell>
          <cell r="M41">
            <v>30</v>
          </cell>
          <cell r="N41">
            <v>24</v>
          </cell>
          <cell r="O41">
            <v>283</v>
          </cell>
          <cell r="P41">
            <v>1</v>
          </cell>
          <cell r="Q41">
            <v>1145760</v>
          </cell>
          <cell r="R41">
            <v>168000</v>
          </cell>
          <cell r="S41">
            <v>1952373</v>
          </cell>
          <cell r="T41">
            <v>3266133</v>
          </cell>
          <cell r="W41">
            <v>3266133</v>
          </cell>
          <cell r="X41">
            <v>24347.4</v>
          </cell>
          <cell r="Y41">
            <v>3290480.4</v>
          </cell>
          <cell r="Z41">
            <v>108000</v>
          </cell>
          <cell r="AA41" t="str">
            <v>S-0</v>
          </cell>
          <cell r="AB41">
            <v>1320000</v>
          </cell>
          <cell r="AC41">
            <v>23870</v>
          </cell>
          <cell r="AD41">
            <v>22063324.799999997</v>
          </cell>
          <cell r="AE41">
            <v>1103166.24</v>
          </cell>
          <cell r="AF41">
            <v>0</v>
          </cell>
          <cell r="AG41">
            <v>0</v>
          </cell>
          <cell r="AI41">
            <v>91930</v>
          </cell>
          <cell r="AJ41">
            <v>23870</v>
          </cell>
          <cell r="AK41">
            <v>115800</v>
          </cell>
        </row>
        <row r="42">
          <cell r="B42" t="str">
            <v>SM0091</v>
          </cell>
          <cell r="C42" t="str">
            <v>Musliadi</v>
          </cell>
          <cell r="D42" t="str">
            <v>Workshop</v>
          </cell>
          <cell r="E42" t="str">
            <v>A</v>
          </cell>
          <cell r="F42" t="str">
            <v>Helper ST-9204</v>
          </cell>
          <cell r="G42">
            <v>39396</v>
          </cell>
          <cell r="H42" t="str">
            <v>S-0</v>
          </cell>
          <cell r="I42">
            <v>1152039022</v>
          </cell>
          <cell r="J42">
            <v>1193500</v>
          </cell>
          <cell r="K42">
            <v>7000</v>
          </cell>
          <cell r="M42">
            <v>31</v>
          </cell>
          <cell r="N42">
            <v>28</v>
          </cell>
          <cell r="O42">
            <v>362.5</v>
          </cell>
          <cell r="P42">
            <v>0</v>
          </cell>
          <cell r="Q42">
            <v>1193500</v>
          </cell>
          <cell r="R42">
            <v>196000</v>
          </cell>
          <cell r="S42">
            <v>2500831</v>
          </cell>
          <cell r="T42">
            <v>3890331</v>
          </cell>
          <cell r="W42">
            <v>3890331</v>
          </cell>
          <cell r="X42">
            <v>24347.4</v>
          </cell>
          <cell r="Y42">
            <v>3914678.4</v>
          </cell>
          <cell r="Z42">
            <v>108000</v>
          </cell>
          <cell r="AA42" t="str">
            <v>S-0</v>
          </cell>
          <cell r="AB42">
            <v>1320000</v>
          </cell>
          <cell r="AC42">
            <v>23870</v>
          </cell>
          <cell r="AD42">
            <v>29553700.799999997</v>
          </cell>
          <cell r="AE42">
            <v>1477685.04</v>
          </cell>
          <cell r="AF42">
            <v>0</v>
          </cell>
          <cell r="AG42">
            <v>0</v>
          </cell>
          <cell r="AI42">
            <v>123140</v>
          </cell>
          <cell r="AJ42">
            <v>23870</v>
          </cell>
          <cell r="AK42">
            <v>147010</v>
          </cell>
        </row>
        <row r="43">
          <cell r="B43" t="str">
            <v>SM0019</v>
          </cell>
          <cell r="C43" t="str">
            <v>Kamarudin</v>
          </cell>
          <cell r="D43" t="str">
            <v>Workshop</v>
          </cell>
          <cell r="E43" t="str">
            <v>A</v>
          </cell>
          <cell r="F43" t="str">
            <v>Operator</v>
          </cell>
          <cell r="G43">
            <v>39142</v>
          </cell>
          <cell r="H43" t="str">
            <v>S-0</v>
          </cell>
          <cell r="I43">
            <v>1152034063</v>
          </cell>
          <cell r="J43">
            <v>1233500</v>
          </cell>
          <cell r="K43">
            <v>17000</v>
          </cell>
          <cell r="M43">
            <v>31</v>
          </cell>
          <cell r="N43">
            <v>27</v>
          </cell>
          <cell r="O43">
            <v>335</v>
          </cell>
          <cell r="P43">
            <v>0</v>
          </cell>
          <cell r="Q43">
            <v>1233500</v>
          </cell>
          <cell r="R43">
            <v>459000</v>
          </cell>
          <cell r="S43">
            <v>2458038</v>
          </cell>
          <cell r="T43">
            <v>4150538</v>
          </cell>
          <cell r="W43">
            <v>4150538</v>
          </cell>
          <cell r="X43">
            <v>25163.4</v>
          </cell>
          <cell r="Y43">
            <v>4175701.4</v>
          </cell>
          <cell r="Z43">
            <v>108000</v>
          </cell>
          <cell r="AA43" t="str">
            <v>S-0</v>
          </cell>
          <cell r="AB43">
            <v>1320000</v>
          </cell>
          <cell r="AC43">
            <v>24670</v>
          </cell>
          <cell r="AD43">
            <v>32676376.799999997</v>
          </cell>
          <cell r="AE43">
            <v>1633818.8399999999</v>
          </cell>
          <cell r="AF43">
            <v>0</v>
          </cell>
          <cell r="AG43">
            <v>0</v>
          </cell>
          <cell r="AI43">
            <v>136151</v>
          </cell>
          <cell r="AJ43">
            <v>24670</v>
          </cell>
          <cell r="AK43">
            <v>160821</v>
          </cell>
        </row>
        <row r="44">
          <cell r="B44" t="str">
            <v>SM0015</v>
          </cell>
          <cell r="C44" t="str">
            <v>Achmad Bakrie</v>
          </cell>
          <cell r="D44" t="str">
            <v>Workshop</v>
          </cell>
          <cell r="E44" t="str">
            <v>B</v>
          </cell>
          <cell r="F44" t="str">
            <v>Helper ST-9204</v>
          </cell>
          <cell r="G44">
            <v>39142</v>
          </cell>
          <cell r="H44" t="str">
            <v>S-0</v>
          </cell>
          <cell r="I44">
            <v>1152034161</v>
          </cell>
          <cell r="J44">
            <v>1193500</v>
          </cell>
          <cell r="K44">
            <v>7000</v>
          </cell>
          <cell r="M44">
            <v>31</v>
          </cell>
          <cell r="N44">
            <v>27</v>
          </cell>
          <cell r="O44">
            <v>327</v>
          </cell>
          <cell r="P44">
            <v>0</v>
          </cell>
          <cell r="Q44">
            <v>1193500</v>
          </cell>
          <cell r="R44">
            <v>189000</v>
          </cell>
          <cell r="S44">
            <v>2255922</v>
          </cell>
          <cell r="T44">
            <v>3638422</v>
          </cell>
          <cell r="W44">
            <v>3638422</v>
          </cell>
          <cell r="X44">
            <v>24347.4</v>
          </cell>
          <cell r="Y44">
            <v>3662769.4</v>
          </cell>
          <cell r="Z44">
            <v>108000</v>
          </cell>
          <cell r="AA44" t="str">
            <v>S-0</v>
          </cell>
          <cell r="AB44">
            <v>1320000</v>
          </cell>
          <cell r="AC44">
            <v>23870</v>
          </cell>
          <cell r="AD44">
            <v>26530792.799999997</v>
          </cell>
          <cell r="AE44">
            <v>1326539.6399999999</v>
          </cell>
          <cell r="AF44">
            <v>0</v>
          </cell>
          <cell r="AG44">
            <v>0</v>
          </cell>
          <cell r="AI44">
            <v>110544</v>
          </cell>
          <cell r="AJ44">
            <v>23870</v>
          </cell>
          <cell r="AK44">
            <v>134414</v>
          </cell>
        </row>
        <row r="45">
          <cell r="B45" t="str">
            <v>SM0125</v>
          </cell>
          <cell r="C45" t="str">
            <v>Didik Purwanto</v>
          </cell>
          <cell r="D45" t="str">
            <v>Workshop</v>
          </cell>
          <cell r="E45" t="str">
            <v>Non</v>
          </cell>
          <cell r="F45" t="str">
            <v>Helper WS</v>
          </cell>
          <cell r="G45">
            <v>39578</v>
          </cell>
          <cell r="H45" t="str">
            <v>S-0</v>
          </cell>
          <cell r="I45">
            <v>1152040675</v>
          </cell>
          <cell r="J45">
            <v>1193500</v>
          </cell>
          <cell r="K45">
            <v>7000</v>
          </cell>
          <cell r="M45">
            <v>29</v>
          </cell>
          <cell r="N45">
            <v>26</v>
          </cell>
          <cell r="O45">
            <v>304.5</v>
          </cell>
          <cell r="P45">
            <v>2</v>
          </cell>
          <cell r="Q45">
            <v>1098020</v>
          </cell>
          <cell r="R45">
            <v>182000</v>
          </cell>
          <cell r="S45">
            <v>2100698</v>
          </cell>
          <cell r="T45">
            <v>3380718</v>
          </cell>
          <cell r="W45">
            <v>3380718</v>
          </cell>
          <cell r="X45">
            <v>24347.4</v>
          </cell>
          <cell r="Y45">
            <v>3405065.4</v>
          </cell>
          <cell r="Z45">
            <v>108000</v>
          </cell>
          <cell r="AA45" t="str">
            <v>S-0</v>
          </cell>
          <cell r="AB45">
            <v>1320000</v>
          </cell>
          <cell r="AC45">
            <v>23870</v>
          </cell>
          <cell r="AD45">
            <v>23438344.799999997</v>
          </cell>
          <cell r="AE45">
            <v>1171917.24</v>
          </cell>
          <cell r="AF45">
            <v>0</v>
          </cell>
          <cell r="AG45">
            <v>0</v>
          </cell>
          <cell r="AI45">
            <v>97659</v>
          </cell>
          <cell r="AJ45">
            <v>23870</v>
          </cell>
          <cell r="AK45">
            <v>121529</v>
          </cell>
        </row>
        <row r="46">
          <cell r="B46" t="str">
            <v>SM0126</v>
          </cell>
          <cell r="C46" t="str">
            <v>Andi Atang</v>
          </cell>
          <cell r="D46" t="str">
            <v>Workshop</v>
          </cell>
          <cell r="E46" t="str">
            <v>Non</v>
          </cell>
          <cell r="F46" t="str">
            <v>Helper WS</v>
          </cell>
          <cell r="G46">
            <v>39583</v>
          </cell>
          <cell r="H46" t="str">
            <v>S-0</v>
          </cell>
          <cell r="I46">
            <v>1152040683</v>
          </cell>
          <cell r="J46">
            <v>1193500</v>
          </cell>
          <cell r="K46">
            <v>7000</v>
          </cell>
          <cell r="M46">
            <v>31</v>
          </cell>
          <cell r="N46">
            <v>27</v>
          </cell>
          <cell r="O46">
            <v>313</v>
          </cell>
          <cell r="P46">
            <v>0</v>
          </cell>
          <cell r="Q46">
            <v>1193500</v>
          </cell>
          <cell r="R46">
            <v>189000</v>
          </cell>
          <cell r="S46">
            <v>2159338</v>
          </cell>
          <cell r="T46">
            <v>3541838</v>
          </cell>
          <cell r="W46">
            <v>3541838</v>
          </cell>
          <cell r="X46">
            <v>24347.4</v>
          </cell>
          <cell r="Y46">
            <v>3566185.4</v>
          </cell>
          <cell r="Z46">
            <v>108000</v>
          </cell>
          <cell r="AA46" t="str">
            <v>S-0</v>
          </cell>
          <cell r="AB46">
            <v>1320000</v>
          </cell>
          <cell r="AC46">
            <v>23870</v>
          </cell>
          <cell r="AD46">
            <v>25371784.799999997</v>
          </cell>
          <cell r="AE46">
            <v>1268589.24</v>
          </cell>
          <cell r="AF46">
            <v>0</v>
          </cell>
          <cell r="AG46">
            <v>0</v>
          </cell>
          <cell r="AI46">
            <v>105715</v>
          </cell>
          <cell r="AJ46">
            <v>23870</v>
          </cell>
          <cell r="AK46">
            <v>129585</v>
          </cell>
        </row>
        <row r="47">
          <cell r="B47" t="str">
            <v>SM0095</v>
          </cell>
          <cell r="C47" t="str">
            <v>Rene Jimmy Pontoan</v>
          </cell>
          <cell r="D47" t="str">
            <v>Workshop</v>
          </cell>
          <cell r="E47" t="str">
            <v>Non</v>
          </cell>
          <cell r="F47" t="str">
            <v>Helper WS</v>
          </cell>
          <cell r="G47">
            <v>39417</v>
          </cell>
          <cell r="H47" t="str">
            <v>S-0</v>
          </cell>
          <cell r="I47">
            <v>1152038972</v>
          </cell>
          <cell r="J47">
            <v>1193500</v>
          </cell>
          <cell r="K47">
            <v>7000</v>
          </cell>
          <cell r="M47">
            <v>31</v>
          </cell>
          <cell r="N47">
            <v>27</v>
          </cell>
          <cell r="O47">
            <v>335</v>
          </cell>
          <cell r="P47">
            <v>0</v>
          </cell>
          <cell r="Q47">
            <v>1193500</v>
          </cell>
          <cell r="R47">
            <v>189000</v>
          </cell>
          <cell r="S47">
            <v>2311113</v>
          </cell>
          <cell r="T47">
            <v>3693613</v>
          </cell>
          <cell r="W47">
            <v>3693613</v>
          </cell>
          <cell r="X47">
            <v>24347.4</v>
          </cell>
          <cell r="Y47">
            <v>3717960.4</v>
          </cell>
          <cell r="Z47">
            <v>108000</v>
          </cell>
          <cell r="AA47" t="str">
            <v>S-0</v>
          </cell>
          <cell r="AB47">
            <v>1320000</v>
          </cell>
          <cell r="AC47">
            <v>23870</v>
          </cell>
          <cell r="AD47">
            <v>27193084.799999997</v>
          </cell>
          <cell r="AE47">
            <v>1359654.24</v>
          </cell>
          <cell r="AF47">
            <v>0</v>
          </cell>
          <cell r="AG47">
            <v>0</v>
          </cell>
          <cell r="AI47">
            <v>113304</v>
          </cell>
          <cell r="AJ47">
            <v>23870</v>
          </cell>
          <cell r="AK47">
            <v>137174</v>
          </cell>
        </row>
        <row r="48">
          <cell r="B48" t="str">
            <v>SM0073</v>
          </cell>
          <cell r="C48" t="str">
            <v>Zainal</v>
          </cell>
          <cell r="D48" t="str">
            <v>Workshop</v>
          </cell>
          <cell r="E48" t="str">
            <v>Non</v>
          </cell>
          <cell r="F48" t="str">
            <v>Operator</v>
          </cell>
          <cell r="G48">
            <v>39295</v>
          </cell>
          <cell r="H48" t="str">
            <v>S-0</v>
          </cell>
          <cell r="I48">
            <v>1152044581</v>
          </cell>
          <cell r="J48">
            <v>1233500</v>
          </cell>
          <cell r="K48">
            <v>17000</v>
          </cell>
          <cell r="M48">
            <v>30</v>
          </cell>
          <cell r="N48">
            <v>26</v>
          </cell>
          <cell r="O48">
            <v>296</v>
          </cell>
          <cell r="P48">
            <v>1</v>
          </cell>
          <cell r="Q48">
            <v>1184160</v>
          </cell>
          <cell r="R48">
            <v>442000</v>
          </cell>
          <cell r="S48">
            <v>2150064</v>
          </cell>
          <cell r="T48">
            <v>3776224</v>
          </cell>
          <cell r="W48">
            <v>3776224</v>
          </cell>
          <cell r="X48">
            <v>25163.4</v>
          </cell>
          <cell r="Y48">
            <v>3801387.4</v>
          </cell>
          <cell r="Z48">
            <v>108000</v>
          </cell>
          <cell r="AA48" t="str">
            <v>S-0</v>
          </cell>
          <cell r="AB48">
            <v>1320000</v>
          </cell>
          <cell r="AC48">
            <v>24670</v>
          </cell>
          <cell r="AD48">
            <v>28184608.799999997</v>
          </cell>
          <cell r="AE48">
            <v>1409230.44</v>
          </cell>
          <cell r="AF48">
            <v>0</v>
          </cell>
          <cell r="AG48">
            <v>0</v>
          </cell>
          <cell r="AI48">
            <v>117435</v>
          </cell>
          <cell r="AJ48">
            <v>24670</v>
          </cell>
          <cell r="AK48">
            <v>142105</v>
          </cell>
        </row>
        <row r="49">
          <cell r="B49" t="str">
            <v>SM0062</v>
          </cell>
          <cell r="C49" t="str">
            <v>Ardiansyah</v>
          </cell>
          <cell r="D49" t="str">
            <v>Workshop</v>
          </cell>
          <cell r="E49" t="str">
            <v>Non</v>
          </cell>
          <cell r="F49" t="str">
            <v>Helper WS</v>
          </cell>
          <cell r="G49">
            <v>39245</v>
          </cell>
          <cell r="H49" t="str">
            <v>M-1</v>
          </cell>
          <cell r="I49">
            <v>1152034152</v>
          </cell>
          <cell r="J49">
            <v>1193500</v>
          </cell>
          <cell r="K49">
            <v>7000</v>
          </cell>
          <cell r="M49">
            <v>31</v>
          </cell>
          <cell r="N49">
            <v>28</v>
          </cell>
          <cell r="O49">
            <v>360</v>
          </cell>
          <cell r="P49">
            <v>0</v>
          </cell>
          <cell r="Q49">
            <v>1193500</v>
          </cell>
          <cell r="R49">
            <v>196000</v>
          </cell>
          <cell r="S49">
            <v>2483584</v>
          </cell>
          <cell r="T49">
            <v>3873084</v>
          </cell>
          <cell r="W49">
            <v>3873084</v>
          </cell>
          <cell r="X49">
            <v>24347.4</v>
          </cell>
          <cell r="Y49">
            <v>3897431.4</v>
          </cell>
          <cell r="Z49">
            <v>108000</v>
          </cell>
          <cell r="AA49" t="str">
            <v>M-1</v>
          </cell>
          <cell r="AB49">
            <v>1540000</v>
          </cell>
          <cell r="AC49">
            <v>23870</v>
          </cell>
          <cell r="AD49">
            <v>26706736.799999997</v>
          </cell>
          <cell r="AE49">
            <v>1335336.8399999999</v>
          </cell>
          <cell r="AF49">
            <v>0</v>
          </cell>
          <cell r="AG49">
            <v>0</v>
          </cell>
          <cell r="AI49">
            <v>111278</v>
          </cell>
          <cell r="AJ49">
            <v>23870</v>
          </cell>
          <cell r="AK49">
            <v>135148</v>
          </cell>
        </row>
        <row r="50">
          <cell r="B50" t="str">
            <v>SM0104</v>
          </cell>
          <cell r="C50" t="str">
            <v>Priono</v>
          </cell>
          <cell r="D50" t="str">
            <v>Workshop</v>
          </cell>
          <cell r="E50" t="str">
            <v>Non</v>
          </cell>
          <cell r="F50" t="str">
            <v>Helper WS</v>
          </cell>
          <cell r="G50">
            <v>39479</v>
          </cell>
          <cell r="H50" t="str">
            <v>M-0</v>
          </cell>
          <cell r="I50">
            <v>1152038441</v>
          </cell>
          <cell r="J50">
            <v>1193500</v>
          </cell>
          <cell r="K50">
            <v>7000</v>
          </cell>
          <cell r="M50">
            <v>31</v>
          </cell>
          <cell r="N50">
            <v>28</v>
          </cell>
          <cell r="O50">
            <v>306.5</v>
          </cell>
          <cell r="P50">
            <v>0</v>
          </cell>
          <cell r="Q50">
            <v>1193500</v>
          </cell>
          <cell r="R50">
            <v>196000</v>
          </cell>
          <cell r="S50">
            <v>2114496</v>
          </cell>
          <cell r="T50">
            <v>3503996</v>
          </cell>
          <cell r="W50">
            <v>3503996</v>
          </cell>
          <cell r="X50">
            <v>24347.4</v>
          </cell>
          <cell r="Y50">
            <v>3528343.4</v>
          </cell>
          <cell r="Z50">
            <v>108000</v>
          </cell>
          <cell r="AA50" t="str">
            <v>M-0</v>
          </cell>
          <cell r="AB50">
            <v>1430000</v>
          </cell>
          <cell r="AC50">
            <v>23870</v>
          </cell>
          <cell r="AD50">
            <v>23597680.799999997</v>
          </cell>
          <cell r="AE50">
            <v>1179884.0399999998</v>
          </cell>
          <cell r="AF50">
            <v>0</v>
          </cell>
          <cell r="AG50">
            <v>0</v>
          </cell>
          <cell r="AI50">
            <v>98323</v>
          </cell>
          <cell r="AJ50">
            <v>23870</v>
          </cell>
          <cell r="AK50">
            <v>122193</v>
          </cell>
        </row>
        <row r="51">
          <cell r="B51" t="str">
            <v>SM0041</v>
          </cell>
          <cell r="C51" t="str">
            <v>Djoko Adi Sucipto</v>
          </cell>
          <cell r="D51" t="str">
            <v>Workshop</v>
          </cell>
          <cell r="E51" t="str">
            <v>Non</v>
          </cell>
          <cell r="F51" t="str">
            <v>Op. Crane &amp; Support</v>
          </cell>
          <cell r="G51">
            <v>39134</v>
          </cell>
          <cell r="H51" t="str">
            <v>M-1</v>
          </cell>
          <cell r="I51">
            <v>1152017878</v>
          </cell>
          <cell r="J51">
            <v>1383500</v>
          </cell>
          <cell r="K51">
            <v>17000</v>
          </cell>
          <cell r="M51">
            <v>31</v>
          </cell>
          <cell r="N51">
            <v>25</v>
          </cell>
          <cell r="O51">
            <v>354</v>
          </cell>
          <cell r="P51">
            <v>0</v>
          </cell>
          <cell r="Q51">
            <v>1383500</v>
          </cell>
          <cell r="R51">
            <v>425000</v>
          </cell>
          <cell r="S51">
            <v>2830977</v>
          </cell>
          <cell r="T51">
            <v>4639477</v>
          </cell>
          <cell r="W51">
            <v>4639477</v>
          </cell>
          <cell r="X51">
            <v>28223.4</v>
          </cell>
          <cell r="Y51">
            <v>4667700.4000000004</v>
          </cell>
          <cell r="Z51">
            <v>108000</v>
          </cell>
          <cell r="AA51" t="str">
            <v>M-1</v>
          </cell>
          <cell r="AB51">
            <v>1540000</v>
          </cell>
          <cell r="AC51">
            <v>27670</v>
          </cell>
          <cell r="AD51">
            <v>35904364.800000004</v>
          </cell>
          <cell r="AE51">
            <v>1795218.2400000002</v>
          </cell>
          <cell r="AF51">
            <v>0</v>
          </cell>
          <cell r="AG51">
            <v>0</v>
          </cell>
          <cell r="AI51">
            <v>149601</v>
          </cell>
          <cell r="AJ51">
            <v>27670</v>
          </cell>
          <cell r="AK51">
            <v>177271</v>
          </cell>
        </row>
        <row r="52">
          <cell r="B52" t="str">
            <v>SM0098</v>
          </cell>
          <cell r="C52" t="str">
            <v>Irawan Chandra Kusuma</v>
          </cell>
          <cell r="D52" t="str">
            <v>Workshop</v>
          </cell>
          <cell r="E52" t="str">
            <v>Non</v>
          </cell>
          <cell r="F52" t="str">
            <v>Mechanic</v>
          </cell>
          <cell r="G52">
            <v>39479</v>
          </cell>
          <cell r="H52" t="str">
            <v>M-0</v>
          </cell>
          <cell r="I52">
            <v>1152038492</v>
          </cell>
          <cell r="J52">
            <v>1233500</v>
          </cell>
          <cell r="K52">
            <v>17000</v>
          </cell>
          <cell r="M52">
            <v>31</v>
          </cell>
          <cell r="N52">
            <v>28</v>
          </cell>
          <cell r="O52">
            <v>364</v>
          </cell>
          <cell r="P52">
            <v>0</v>
          </cell>
          <cell r="Q52">
            <v>1233500</v>
          </cell>
          <cell r="R52">
            <v>476000</v>
          </cell>
          <cell r="S52">
            <v>2697650</v>
          </cell>
          <cell r="T52">
            <v>4407150</v>
          </cell>
          <cell r="W52">
            <v>4407150</v>
          </cell>
          <cell r="X52">
            <v>25163.4</v>
          </cell>
          <cell r="Y52">
            <v>4432313.4000000004</v>
          </cell>
          <cell r="Z52">
            <v>108000</v>
          </cell>
          <cell r="AA52" t="str">
            <v>M-0</v>
          </cell>
          <cell r="AB52">
            <v>1430000</v>
          </cell>
          <cell r="AC52">
            <v>24670</v>
          </cell>
          <cell r="AD52">
            <v>34435720.800000004</v>
          </cell>
          <cell r="AE52">
            <v>1721786.0400000003</v>
          </cell>
          <cell r="AF52">
            <v>0</v>
          </cell>
          <cell r="AG52">
            <v>0</v>
          </cell>
          <cell r="AI52">
            <v>143482</v>
          </cell>
          <cell r="AJ52">
            <v>24670</v>
          </cell>
          <cell r="AK52">
            <v>168152</v>
          </cell>
        </row>
        <row r="53">
          <cell r="B53" t="str">
            <v>SM0117</v>
          </cell>
          <cell r="C53" t="str">
            <v>Safrudin Nur</v>
          </cell>
          <cell r="D53" t="str">
            <v>Workshop</v>
          </cell>
          <cell r="E53" t="str">
            <v>Non</v>
          </cell>
          <cell r="F53" t="str">
            <v>Helper</v>
          </cell>
          <cell r="G53">
            <v>39479</v>
          </cell>
          <cell r="H53" t="str">
            <v>M-2</v>
          </cell>
          <cell r="I53">
            <v>1152039863</v>
          </cell>
          <cell r="J53">
            <v>1293500</v>
          </cell>
          <cell r="K53">
            <v>17000</v>
          </cell>
          <cell r="M53">
            <v>31</v>
          </cell>
          <cell r="N53">
            <v>28</v>
          </cell>
          <cell r="O53">
            <v>326.5</v>
          </cell>
          <cell r="P53">
            <v>0</v>
          </cell>
          <cell r="Q53">
            <v>1293500</v>
          </cell>
          <cell r="R53">
            <v>476000</v>
          </cell>
          <cell r="S53">
            <v>2504661</v>
          </cell>
          <cell r="T53">
            <v>4274161</v>
          </cell>
          <cell r="V53">
            <v>500000</v>
          </cell>
          <cell r="W53">
            <v>4774161</v>
          </cell>
          <cell r="X53">
            <v>26387.4</v>
          </cell>
          <cell r="Y53">
            <v>4800548.4000000004</v>
          </cell>
          <cell r="Z53">
            <v>108000</v>
          </cell>
          <cell r="AA53" t="str">
            <v>M-2</v>
          </cell>
          <cell r="AB53">
            <v>1650000</v>
          </cell>
          <cell r="AC53">
            <v>25870</v>
          </cell>
          <cell r="AD53">
            <v>36200140.800000004</v>
          </cell>
          <cell r="AE53">
            <v>1810007.0400000003</v>
          </cell>
          <cell r="AF53">
            <v>0</v>
          </cell>
          <cell r="AG53">
            <v>0</v>
          </cell>
          <cell r="AI53">
            <v>150833</v>
          </cell>
          <cell r="AJ53">
            <v>25870</v>
          </cell>
          <cell r="AK53">
            <v>176703</v>
          </cell>
        </row>
        <row r="54">
          <cell r="B54" t="str">
            <v>SM0120</v>
          </cell>
          <cell r="C54" t="str">
            <v>Ibnu Sina</v>
          </cell>
          <cell r="D54" t="str">
            <v>Workshop</v>
          </cell>
          <cell r="E54" t="str">
            <v>Non</v>
          </cell>
          <cell r="F54" t="str">
            <v>Helper</v>
          </cell>
          <cell r="G54">
            <v>39479</v>
          </cell>
          <cell r="H54" t="str">
            <v>M-0</v>
          </cell>
          <cell r="I54">
            <v>1152039847</v>
          </cell>
          <cell r="J54">
            <v>1193500</v>
          </cell>
          <cell r="K54">
            <v>7000</v>
          </cell>
          <cell r="M54">
            <v>30</v>
          </cell>
          <cell r="N54">
            <v>25</v>
          </cell>
          <cell r="O54">
            <v>302.5</v>
          </cell>
          <cell r="P54">
            <v>1</v>
          </cell>
          <cell r="Q54">
            <v>1145760</v>
          </cell>
          <cell r="R54">
            <v>175000</v>
          </cell>
          <cell r="S54">
            <v>2086900</v>
          </cell>
          <cell r="T54">
            <v>3407660</v>
          </cell>
          <cell r="W54">
            <v>3407660</v>
          </cell>
          <cell r="X54">
            <v>24347.4</v>
          </cell>
          <cell r="Y54">
            <v>3432007.4</v>
          </cell>
          <cell r="Z54">
            <v>108000</v>
          </cell>
          <cell r="AA54" t="str">
            <v>M-0</v>
          </cell>
          <cell r="AB54">
            <v>1430000</v>
          </cell>
          <cell r="AC54">
            <v>23870</v>
          </cell>
          <cell r="AD54">
            <v>22441648.799999997</v>
          </cell>
          <cell r="AE54">
            <v>1122082.44</v>
          </cell>
          <cell r="AF54">
            <v>0</v>
          </cell>
          <cell r="AG54">
            <v>0</v>
          </cell>
          <cell r="AI54">
            <v>93506</v>
          </cell>
          <cell r="AJ54">
            <v>23870</v>
          </cell>
          <cell r="AK54">
            <v>117376</v>
          </cell>
        </row>
        <row r="55">
          <cell r="B55" t="str">
            <v>SM0118</v>
          </cell>
          <cell r="C55" t="str">
            <v>Titus</v>
          </cell>
          <cell r="D55" t="str">
            <v>Workshop</v>
          </cell>
          <cell r="E55" t="str">
            <v>Non</v>
          </cell>
          <cell r="F55" t="str">
            <v>Helper</v>
          </cell>
          <cell r="G55">
            <v>39479</v>
          </cell>
          <cell r="H55" t="str">
            <v>M-3</v>
          </cell>
          <cell r="I55">
            <v>1152040667</v>
          </cell>
          <cell r="J55">
            <v>1193500</v>
          </cell>
          <cell r="K55">
            <v>7000</v>
          </cell>
          <cell r="M55">
            <v>31</v>
          </cell>
          <cell r="N55">
            <v>28</v>
          </cell>
          <cell r="O55">
            <v>342.5</v>
          </cell>
          <cell r="P55">
            <v>0</v>
          </cell>
          <cell r="Q55">
            <v>1193500</v>
          </cell>
          <cell r="R55">
            <v>196000</v>
          </cell>
          <cell r="S55">
            <v>2362854</v>
          </cell>
          <cell r="T55">
            <v>3752354</v>
          </cell>
          <cell r="W55">
            <v>3752354</v>
          </cell>
          <cell r="X55">
            <v>24347.4</v>
          </cell>
          <cell r="Y55">
            <v>3776701.4</v>
          </cell>
          <cell r="Z55">
            <v>108000</v>
          </cell>
          <cell r="AA55" t="str">
            <v>M-3</v>
          </cell>
          <cell r="AB55">
            <v>1760000</v>
          </cell>
          <cell r="AC55">
            <v>23870</v>
          </cell>
          <cell r="AD55">
            <v>22617976.799999997</v>
          </cell>
          <cell r="AE55">
            <v>1130898.8399999999</v>
          </cell>
          <cell r="AF55">
            <v>0</v>
          </cell>
          <cell r="AG55">
            <v>0</v>
          </cell>
          <cell r="AI55">
            <v>94241</v>
          </cell>
          <cell r="AJ55">
            <v>23870</v>
          </cell>
          <cell r="AK55">
            <v>118111</v>
          </cell>
        </row>
        <row r="56">
          <cell r="B56" t="str">
            <v>SM0134</v>
          </cell>
          <cell r="C56" t="str">
            <v>Edy Muryanto</v>
          </cell>
          <cell r="D56" t="str">
            <v>Workshop</v>
          </cell>
          <cell r="E56" t="str">
            <v>Non</v>
          </cell>
          <cell r="F56" t="str">
            <v>Helper</v>
          </cell>
          <cell r="G56">
            <v>39731</v>
          </cell>
          <cell r="H56" t="str">
            <v>S-0</v>
          </cell>
          <cell r="J56">
            <v>1193500</v>
          </cell>
          <cell r="K56">
            <v>7000</v>
          </cell>
          <cell r="M56">
            <v>31</v>
          </cell>
          <cell r="N56">
            <v>26</v>
          </cell>
          <cell r="O56">
            <v>307.5</v>
          </cell>
          <cell r="P56">
            <v>0</v>
          </cell>
          <cell r="Q56">
            <v>1193500</v>
          </cell>
          <cell r="R56">
            <v>182000</v>
          </cell>
          <cell r="S56">
            <v>2121395</v>
          </cell>
          <cell r="T56">
            <v>3496895</v>
          </cell>
          <cell r="W56">
            <v>3496895</v>
          </cell>
          <cell r="X56">
            <v>24347.4</v>
          </cell>
          <cell r="Y56">
            <v>3521242.4</v>
          </cell>
          <cell r="Z56">
            <v>108000</v>
          </cell>
          <cell r="AA56" t="str">
            <v>S-0</v>
          </cell>
          <cell r="AB56">
            <v>1320000</v>
          </cell>
          <cell r="AC56">
            <v>23870</v>
          </cell>
          <cell r="AD56">
            <v>24832468.799999997</v>
          </cell>
          <cell r="AE56">
            <v>1241623.44</v>
          </cell>
          <cell r="AF56">
            <v>0</v>
          </cell>
          <cell r="AG56">
            <v>0</v>
          </cell>
          <cell r="AI56">
            <v>103468</v>
          </cell>
          <cell r="AJ56">
            <v>23870</v>
          </cell>
          <cell r="AK56">
            <v>127338</v>
          </cell>
        </row>
        <row r="57">
          <cell r="B57" t="str">
            <v>SM0135</v>
          </cell>
          <cell r="C57" t="str">
            <v>Iskandi Soesanto</v>
          </cell>
          <cell r="D57" t="str">
            <v>Workshop</v>
          </cell>
          <cell r="E57" t="str">
            <v>Non</v>
          </cell>
          <cell r="F57" t="str">
            <v>Helper</v>
          </cell>
          <cell r="G57">
            <v>39731</v>
          </cell>
          <cell r="H57" t="str">
            <v>M-1</v>
          </cell>
          <cell r="I57">
            <v>1152044620</v>
          </cell>
          <cell r="J57">
            <v>1193500</v>
          </cell>
          <cell r="K57">
            <v>7000</v>
          </cell>
          <cell r="M57">
            <v>31</v>
          </cell>
          <cell r="N57">
            <v>27</v>
          </cell>
          <cell r="O57">
            <v>315</v>
          </cell>
          <cell r="P57">
            <v>0</v>
          </cell>
          <cell r="Q57">
            <v>1193500</v>
          </cell>
          <cell r="R57">
            <v>189000</v>
          </cell>
          <cell r="S57">
            <v>2173136</v>
          </cell>
          <cell r="T57">
            <v>3555636</v>
          </cell>
          <cell r="W57">
            <v>3555636</v>
          </cell>
          <cell r="X57">
            <v>24347.4</v>
          </cell>
          <cell r="Y57">
            <v>3579983.4</v>
          </cell>
          <cell r="Z57">
            <v>108000</v>
          </cell>
          <cell r="AA57" t="str">
            <v>M-1</v>
          </cell>
          <cell r="AB57">
            <v>1540000</v>
          </cell>
          <cell r="AC57">
            <v>23870</v>
          </cell>
          <cell r="AD57">
            <v>22897360.799999997</v>
          </cell>
          <cell r="AE57">
            <v>1144868.0399999998</v>
          </cell>
          <cell r="AF57">
            <v>0</v>
          </cell>
          <cell r="AG57">
            <v>0</v>
          </cell>
          <cell r="AI57">
            <v>95405</v>
          </cell>
          <cell r="AJ57">
            <v>23870</v>
          </cell>
          <cell r="AK57">
            <v>119275</v>
          </cell>
        </row>
        <row r="58">
          <cell r="B58" t="str">
            <v>SM0136</v>
          </cell>
          <cell r="C58" t="str">
            <v>Muhammad Zain</v>
          </cell>
          <cell r="D58" t="str">
            <v>Workshop</v>
          </cell>
          <cell r="E58" t="str">
            <v>Non</v>
          </cell>
          <cell r="F58" t="str">
            <v>Helper</v>
          </cell>
          <cell r="G58">
            <v>39734</v>
          </cell>
          <cell r="H58" t="str">
            <v>S-0</v>
          </cell>
          <cell r="J58">
            <v>1193500</v>
          </cell>
          <cell r="K58">
            <v>7000</v>
          </cell>
          <cell r="M58">
            <v>31</v>
          </cell>
          <cell r="N58">
            <v>29</v>
          </cell>
          <cell r="O58">
            <v>353.5</v>
          </cell>
          <cell r="P58">
            <v>0</v>
          </cell>
          <cell r="Q58">
            <v>1193500</v>
          </cell>
          <cell r="R58">
            <v>203000</v>
          </cell>
          <cell r="S58">
            <v>2438741</v>
          </cell>
          <cell r="T58">
            <v>3835241</v>
          </cell>
          <cell r="W58">
            <v>3835241</v>
          </cell>
          <cell r="X58">
            <v>24347.4</v>
          </cell>
          <cell r="Y58">
            <v>3859588.4</v>
          </cell>
          <cell r="Z58">
            <v>108000</v>
          </cell>
          <cell r="AA58" t="str">
            <v>S-0</v>
          </cell>
          <cell r="AB58">
            <v>1320000</v>
          </cell>
          <cell r="AC58">
            <v>23870</v>
          </cell>
          <cell r="AD58">
            <v>28892620.799999997</v>
          </cell>
          <cell r="AE58">
            <v>1444631.04</v>
          </cell>
          <cell r="AF58">
            <v>0</v>
          </cell>
          <cell r="AG58">
            <v>0</v>
          </cell>
          <cell r="AI58">
            <v>120385</v>
          </cell>
          <cell r="AJ58">
            <v>23870</v>
          </cell>
          <cell r="AK58">
            <v>144255</v>
          </cell>
        </row>
        <row r="59">
          <cell r="B59" t="str">
            <v>SM0139</v>
          </cell>
          <cell r="C59" t="str">
            <v>Mulyadi</v>
          </cell>
          <cell r="D59" t="str">
            <v>Workshop</v>
          </cell>
          <cell r="E59" t="str">
            <v>NON</v>
          </cell>
          <cell r="F59" t="str">
            <v>Helper</v>
          </cell>
          <cell r="G59">
            <v>39753</v>
          </cell>
          <cell r="H59" t="str">
            <v>S-0</v>
          </cell>
          <cell r="J59">
            <v>1193500</v>
          </cell>
          <cell r="K59">
            <v>7000</v>
          </cell>
          <cell r="M59">
            <v>31</v>
          </cell>
          <cell r="N59">
            <v>26</v>
          </cell>
          <cell r="O59">
            <v>311</v>
          </cell>
          <cell r="P59">
            <v>0</v>
          </cell>
          <cell r="Q59">
            <v>1193500</v>
          </cell>
          <cell r="R59">
            <v>182000</v>
          </cell>
          <cell r="S59">
            <v>2145540</v>
          </cell>
          <cell r="T59">
            <v>3521040</v>
          </cell>
          <cell r="W59">
            <v>3521040</v>
          </cell>
          <cell r="X59">
            <v>24347.4</v>
          </cell>
          <cell r="Y59">
            <v>3545387.4</v>
          </cell>
          <cell r="Z59">
            <v>108000</v>
          </cell>
          <cell r="AA59" t="str">
            <v>S-0</v>
          </cell>
          <cell r="AB59">
            <v>1320000</v>
          </cell>
          <cell r="AC59">
            <v>23870</v>
          </cell>
          <cell r="AD59">
            <v>25122208.799999997</v>
          </cell>
          <cell r="AE59">
            <v>1256110.44</v>
          </cell>
          <cell r="AF59">
            <v>0</v>
          </cell>
          <cell r="AG59">
            <v>0</v>
          </cell>
          <cell r="AI59">
            <v>104675</v>
          </cell>
          <cell r="AJ59">
            <v>23870</v>
          </cell>
          <cell r="AK59">
            <v>128545</v>
          </cell>
        </row>
        <row r="60">
          <cell r="B60" t="str">
            <v>SM0090</v>
          </cell>
          <cell r="C60" t="str">
            <v>Darwiansyah</v>
          </cell>
          <cell r="D60" t="str">
            <v>Workshop</v>
          </cell>
          <cell r="E60" t="str">
            <v>A</v>
          </cell>
          <cell r="F60" t="str">
            <v>Op. FT-9102</v>
          </cell>
          <cell r="G60">
            <v>39387</v>
          </cell>
          <cell r="H60" t="str">
            <v>M-2</v>
          </cell>
          <cell r="I60">
            <v>1152040641</v>
          </cell>
          <cell r="J60">
            <v>1233500</v>
          </cell>
          <cell r="K60">
            <v>17000</v>
          </cell>
          <cell r="M60">
            <v>31</v>
          </cell>
          <cell r="N60">
            <v>16</v>
          </cell>
          <cell r="O60">
            <v>234.5</v>
          </cell>
          <cell r="P60">
            <v>0</v>
          </cell>
          <cell r="Q60">
            <v>1233500</v>
          </cell>
          <cell r="R60">
            <v>272000</v>
          </cell>
          <cell r="S60">
            <v>1671999</v>
          </cell>
          <cell r="T60">
            <v>3177499</v>
          </cell>
          <cell r="W60">
            <v>3177499</v>
          </cell>
          <cell r="X60">
            <v>25163.4</v>
          </cell>
          <cell r="Y60">
            <v>3202662.3999999999</v>
          </cell>
          <cell r="Z60">
            <v>108000</v>
          </cell>
          <cell r="AA60" t="str">
            <v>M-2</v>
          </cell>
          <cell r="AB60">
            <v>1650000</v>
          </cell>
          <cell r="AC60">
            <v>24670</v>
          </cell>
          <cell r="AD60">
            <v>17039908.799999997</v>
          </cell>
          <cell r="AE60">
            <v>851995.44</v>
          </cell>
          <cell r="AF60">
            <v>0</v>
          </cell>
          <cell r="AG60">
            <v>0</v>
          </cell>
          <cell r="AI60">
            <v>70999</v>
          </cell>
          <cell r="AJ60">
            <v>24670</v>
          </cell>
          <cell r="AK60">
            <v>95669</v>
          </cell>
        </row>
        <row r="61">
          <cell r="B61" t="str">
            <v>SM0085</v>
          </cell>
          <cell r="C61" t="str">
            <v>Yadi</v>
          </cell>
          <cell r="D61" t="str">
            <v>Workshop</v>
          </cell>
          <cell r="E61" t="str">
            <v>B</v>
          </cell>
          <cell r="F61" t="str">
            <v>Op. ST-9205</v>
          </cell>
          <cell r="G61">
            <v>39387</v>
          </cell>
          <cell r="H61" t="str">
            <v>M-1</v>
          </cell>
          <cell r="I61">
            <v>1152038956</v>
          </cell>
          <cell r="J61">
            <v>1233500</v>
          </cell>
          <cell r="K61">
            <v>17000</v>
          </cell>
          <cell r="M61">
            <v>30</v>
          </cell>
          <cell r="N61">
            <v>26</v>
          </cell>
          <cell r="O61">
            <v>311.5</v>
          </cell>
          <cell r="P61">
            <v>1</v>
          </cell>
          <cell r="Q61">
            <v>1184160</v>
          </cell>
          <cell r="R61">
            <v>442000</v>
          </cell>
          <cell r="S61">
            <v>2262651</v>
          </cell>
          <cell r="T61">
            <v>3888811</v>
          </cell>
          <cell r="W61">
            <v>3888811</v>
          </cell>
          <cell r="X61">
            <v>25163.4</v>
          </cell>
          <cell r="Y61">
            <v>3913974.4</v>
          </cell>
          <cell r="Z61">
            <v>108000</v>
          </cell>
          <cell r="AA61" t="str">
            <v>M-1</v>
          </cell>
          <cell r="AB61">
            <v>1540000</v>
          </cell>
          <cell r="AC61">
            <v>24670</v>
          </cell>
          <cell r="AD61">
            <v>26895652.799999997</v>
          </cell>
          <cell r="AE61">
            <v>1344782.64</v>
          </cell>
          <cell r="AF61">
            <v>0</v>
          </cell>
          <cell r="AG61">
            <v>0</v>
          </cell>
          <cell r="AI61">
            <v>112065</v>
          </cell>
          <cell r="AJ61">
            <v>24670</v>
          </cell>
          <cell r="AK61">
            <v>136735</v>
          </cell>
        </row>
        <row r="62">
          <cell r="B62" t="str">
            <v>SM0086</v>
          </cell>
          <cell r="C62" t="str">
            <v>Mardiansyah</v>
          </cell>
          <cell r="D62" t="str">
            <v>Workshop</v>
          </cell>
          <cell r="E62" t="str">
            <v>A</v>
          </cell>
          <cell r="F62" t="str">
            <v>Helper FT-9103</v>
          </cell>
          <cell r="G62">
            <v>39387</v>
          </cell>
          <cell r="H62" t="str">
            <v>S-0</v>
          </cell>
          <cell r="I62">
            <v>1152038361</v>
          </cell>
          <cell r="J62">
            <v>1193500</v>
          </cell>
          <cell r="K62">
            <v>7000</v>
          </cell>
          <cell r="M62">
            <v>30</v>
          </cell>
          <cell r="N62">
            <v>27</v>
          </cell>
          <cell r="O62">
            <v>355</v>
          </cell>
          <cell r="P62">
            <v>1</v>
          </cell>
          <cell r="Q62">
            <v>1145760</v>
          </cell>
          <cell r="R62">
            <v>189000</v>
          </cell>
          <cell r="S62">
            <v>2449090</v>
          </cell>
          <cell r="T62">
            <v>3783850</v>
          </cell>
          <cell r="W62">
            <v>3783850</v>
          </cell>
          <cell r="X62">
            <v>24347.4</v>
          </cell>
          <cell r="Y62">
            <v>3808197.4</v>
          </cell>
          <cell r="Z62">
            <v>108000</v>
          </cell>
          <cell r="AA62" t="str">
            <v>S-0</v>
          </cell>
          <cell r="AB62">
            <v>1320000</v>
          </cell>
          <cell r="AC62">
            <v>23870</v>
          </cell>
          <cell r="AD62">
            <v>28275928.799999997</v>
          </cell>
          <cell r="AE62">
            <v>1413796.44</v>
          </cell>
          <cell r="AF62">
            <v>0</v>
          </cell>
          <cell r="AG62">
            <v>0</v>
          </cell>
          <cell r="AI62">
            <v>117816</v>
          </cell>
          <cell r="AJ62">
            <v>23870</v>
          </cell>
          <cell r="AK62">
            <v>141686</v>
          </cell>
        </row>
        <row r="63">
          <cell r="B63" t="str">
            <v>SM0089</v>
          </cell>
          <cell r="C63" t="str">
            <v>Abdullah</v>
          </cell>
          <cell r="D63" t="str">
            <v>Workshop</v>
          </cell>
          <cell r="E63" t="str">
            <v>B</v>
          </cell>
          <cell r="F63" t="str">
            <v>Helper FT-9103</v>
          </cell>
          <cell r="G63">
            <v>39387</v>
          </cell>
          <cell r="H63" t="str">
            <v>S-0</v>
          </cell>
          <cell r="I63">
            <v>1152040802</v>
          </cell>
          <cell r="J63">
            <v>1193500</v>
          </cell>
          <cell r="K63">
            <v>7000</v>
          </cell>
          <cell r="M63">
            <v>31</v>
          </cell>
          <cell r="N63">
            <v>27</v>
          </cell>
          <cell r="O63">
            <v>363.5</v>
          </cell>
          <cell r="P63">
            <v>0</v>
          </cell>
          <cell r="Q63">
            <v>1193500</v>
          </cell>
          <cell r="R63">
            <v>189000</v>
          </cell>
          <cell r="S63">
            <v>2507730</v>
          </cell>
          <cell r="T63">
            <v>3890230</v>
          </cell>
          <cell r="W63">
            <v>3890230</v>
          </cell>
          <cell r="X63">
            <v>24347.4</v>
          </cell>
          <cell r="Y63">
            <v>3914577.4</v>
          </cell>
          <cell r="Z63">
            <v>108000</v>
          </cell>
          <cell r="AA63" t="str">
            <v>S-0</v>
          </cell>
          <cell r="AB63">
            <v>1320000</v>
          </cell>
          <cell r="AC63">
            <v>23870</v>
          </cell>
          <cell r="AD63">
            <v>29552488.799999997</v>
          </cell>
          <cell r="AE63">
            <v>1477624.44</v>
          </cell>
          <cell r="AF63">
            <v>0</v>
          </cell>
          <cell r="AG63">
            <v>0</v>
          </cell>
          <cell r="AI63">
            <v>123135</v>
          </cell>
          <cell r="AJ63">
            <v>23870</v>
          </cell>
          <cell r="AK63">
            <v>147005</v>
          </cell>
        </row>
        <row r="64">
          <cell r="B64" t="str">
            <v>SM0088</v>
          </cell>
          <cell r="C64" t="str">
            <v>Recky Datu Rante</v>
          </cell>
          <cell r="D64" t="str">
            <v>Workshop</v>
          </cell>
          <cell r="E64" t="str">
            <v>B</v>
          </cell>
          <cell r="F64" t="str">
            <v>Helper ST-9205</v>
          </cell>
          <cell r="G64">
            <v>39387</v>
          </cell>
          <cell r="H64" t="str">
            <v>S-0</v>
          </cell>
          <cell r="I64">
            <v>1152039057</v>
          </cell>
          <cell r="J64">
            <v>1193500</v>
          </cell>
          <cell r="K64">
            <v>7000</v>
          </cell>
          <cell r="M64">
            <v>31</v>
          </cell>
          <cell r="N64">
            <v>27</v>
          </cell>
          <cell r="O64">
            <v>335</v>
          </cell>
          <cell r="P64">
            <v>0</v>
          </cell>
          <cell r="Q64">
            <v>1193500</v>
          </cell>
          <cell r="R64">
            <v>189000</v>
          </cell>
          <cell r="S64">
            <v>2311113</v>
          </cell>
          <cell r="T64">
            <v>3693613</v>
          </cell>
          <cell r="W64">
            <v>3693613</v>
          </cell>
          <cell r="X64">
            <v>24347.4</v>
          </cell>
          <cell r="Y64">
            <v>3717960.4</v>
          </cell>
          <cell r="Z64">
            <v>108000</v>
          </cell>
          <cell r="AA64" t="str">
            <v>S-0</v>
          </cell>
          <cell r="AB64">
            <v>1320000</v>
          </cell>
          <cell r="AC64">
            <v>23870</v>
          </cell>
          <cell r="AD64">
            <v>27193084.799999997</v>
          </cell>
          <cell r="AE64">
            <v>1359654.24</v>
          </cell>
          <cell r="AF64">
            <v>0</v>
          </cell>
          <cell r="AG64">
            <v>0</v>
          </cell>
          <cell r="AI64">
            <v>113304</v>
          </cell>
          <cell r="AJ64">
            <v>23870</v>
          </cell>
          <cell r="AK64">
            <v>137174</v>
          </cell>
        </row>
        <row r="65">
          <cell r="B65" t="str">
            <v>SM0087</v>
          </cell>
          <cell r="C65" t="str">
            <v>Syaiful Akhyar</v>
          </cell>
          <cell r="D65" t="str">
            <v>Workshop</v>
          </cell>
          <cell r="E65" t="str">
            <v>Non</v>
          </cell>
          <cell r="F65" t="str">
            <v>Helper ST-9206</v>
          </cell>
          <cell r="G65">
            <v>39387</v>
          </cell>
          <cell r="H65" t="str">
            <v>M-1</v>
          </cell>
          <cell r="I65">
            <v>1152043585</v>
          </cell>
          <cell r="J65">
            <v>1193500</v>
          </cell>
          <cell r="K65">
            <v>7000</v>
          </cell>
          <cell r="M65">
            <v>31</v>
          </cell>
          <cell r="N65">
            <v>29</v>
          </cell>
          <cell r="O65">
            <v>375.5</v>
          </cell>
          <cell r="P65">
            <v>0</v>
          </cell>
          <cell r="Q65">
            <v>1193500</v>
          </cell>
          <cell r="R65">
            <v>203000</v>
          </cell>
          <cell r="S65">
            <v>2590516</v>
          </cell>
          <cell r="T65">
            <v>3987016</v>
          </cell>
          <cell r="W65">
            <v>3987016</v>
          </cell>
          <cell r="X65">
            <v>24347.4</v>
          </cell>
          <cell r="Y65">
            <v>4011363.4</v>
          </cell>
          <cell r="Z65">
            <v>108000</v>
          </cell>
          <cell r="AA65" t="str">
            <v>M-1</v>
          </cell>
          <cell r="AB65">
            <v>1540000</v>
          </cell>
          <cell r="AC65">
            <v>23870</v>
          </cell>
          <cell r="AD65">
            <v>28073920.799999997</v>
          </cell>
          <cell r="AE65">
            <v>1403696.04</v>
          </cell>
          <cell r="AF65">
            <v>0</v>
          </cell>
          <cell r="AG65">
            <v>0</v>
          </cell>
          <cell r="AI65">
            <v>116974</v>
          </cell>
          <cell r="AJ65">
            <v>23870</v>
          </cell>
          <cell r="AK65">
            <v>140844</v>
          </cell>
        </row>
        <row r="66">
          <cell r="B66" t="str">
            <v>SM0096</v>
          </cell>
          <cell r="C66" t="str">
            <v>Sepriyanti</v>
          </cell>
          <cell r="D66" t="str">
            <v>Workshop</v>
          </cell>
          <cell r="E66" t="str">
            <v>Non</v>
          </cell>
          <cell r="F66" t="str">
            <v>Clerk</v>
          </cell>
          <cell r="G66">
            <v>39458</v>
          </cell>
          <cell r="H66" t="str">
            <v>S-0</v>
          </cell>
          <cell r="I66">
            <v>1152036457</v>
          </cell>
          <cell r="J66">
            <v>1193500</v>
          </cell>
          <cell r="K66">
            <v>22000</v>
          </cell>
          <cell r="M66">
            <v>31</v>
          </cell>
          <cell r="N66">
            <v>24</v>
          </cell>
          <cell r="O66">
            <v>167</v>
          </cell>
          <cell r="Q66">
            <v>1193500</v>
          </cell>
          <cell r="R66">
            <v>528000</v>
          </cell>
          <cell r="S66">
            <v>1246346</v>
          </cell>
          <cell r="T66">
            <v>2967846</v>
          </cell>
          <cell r="U66">
            <v>200000</v>
          </cell>
          <cell r="W66">
            <v>3167846</v>
          </cell>
          <cell r="X66">
            <v>24347.4</v>
          </cell>
          <cell r="Y66">
            <v>3192193.4</v>
          </cell>
          <cell r="Z66">
            <v>108000</v>
          </cell>
          <cell r="AA66" t="str">
            <v>S-0</v>
          </cell>
          <cell r="AB66">
            <v>1320000</v>
          </cell>
          <cell r="AC66">
            <v>23870</v>
          </cell>
          <cell r="AD66">
            <v>20883880.799999997</v>
          </cell>
          <cell r="AE66">
            <v>1044194.0399999999</v>
          </cell>
          <cell r="AF66">
            <v>0</v>
          </cell>
          <cell r="AG66">
            <v>0</v>
          </cell>
          <cell r="AI66">
            <v>87016</v>
          </cell>
          <cell r="AJ66">
            <v>23870</v>
          </cell>
          <cell r="AK66">
            <v>110886</v>
          </cell>
        </row>
        <row r="67">
          <cell r="B67" t="str">
            <v>SM0021</v>
          </cell>
          <cell r="C67" t="str">
            <v>Syahmadi</v>
          </cell>
          <cell r="D67" t="str">
            <v>Workshop</v>
          </cell>
          <cell r="E67" t="str">
            <v>Non</v>
          </cell>
          <cell r="F67" t="str">
            <v>Staff Adm</v>
          </cell>
          <cell r="G67">
            <v>39114</v>
          </cell>
          <cell r="H67" t="str">
            <v>M-2</v>
          </cell>
          <cell r="I67">
            <v>1152032966</v>
          </cell>
          <cell r="J67">
            <v>3000000</v>
          </cell>
          <cell r="K67">
            <v>140000</v>
          </cell>
          <cell r="M67">
            <v>31</v>
          </cell>
          <cell r="N67">
            <v>28</v>
          </cell>
          <cell r="Q67">
            <v>3000000</v>
          </cell>
          <cell r="R67">
            <v>3920000</v>
          </cell>
          <cell r="S67">
            <v>0</v>
          </cell>
          <cell r="T67">
            <v>6920000</v>
          </cell>
          <cell r="W67">
            <v>6920000</v>
          </cell>
          <cell r="X67">
            <v>61200.000000000007</v>
          </cell>
          <cell r="Y67">
            <v>6981200</v>
          </cell>
          <cell r="Z67">
            <v>108000</v>
          </cell>
          <cell r="AA67" t="str">
            <v>M-2</v>
          </cell>
          <cell r="AB67">
            <v>1650000</v>
          </cell>
          <cell r="AC67">
            <v>60000</v>
          </cell>
          <cell r="AD67">
            <v>61958400</v>
          </cell>
          <cell r="AE67">
            <v>2500000</v>
          </cell>
          <cell r="AF67">
            <v>1793760</v>
          </cell>
          <cell r="AG67">
            <v>0</v>
          </cell>
          <cell r="AI67">
            <v>357813</v>
          </cell>
          <cell r="AJ67">
            <v>60000</v>
          </cell>
          <cell r="AK67">
            <v>417813</v>
          </cell>
        </row>
        <row r="68">
          <cell r="B68" t="str">
            <v>SM0129</v>
          </cell>
          <cell r="C68" t="str">
            <v>Hariyanto</v>
          </cell>
          <cell r="D68" t="str">
            <v>Administrasi</v>
          </cell>
          <cell r="E68" t="str">
            <v>Non</v>
          </cell>
          <cell r="F68" t="str">
            <v>Driver</v>
          </cell>
          <cell r="G68">
            <v>39109</v>
          </cell>
          <cell r="H68" t="str">
            <v>M-3</v>
          </cell>
          <cell r="I68">
            <v>1152031129</v>
          </cell>
          <cell r="J68">
            <v>1543500</v>
          </cell>
          <cell r="K68">
            <v>51000</v>
          </cell>
          <cell r="M68">
            <v>31</v>
          </cell>
          <cell r="N68">
            <v>30</v>
          </cell>
          <cell r="Q68">
            <v>1543500</v>
          </cell>
          <cell r="R68">
            <v>1530000</v>
          </cell>
          <cell r="S68">
            <v>0</v>
          </cell>
          <cell r="T68">
            <v>3073500</v>
          </cell>
          <cell r="W68">
            <v>3073500</v>
          </cell>
          <cell r="X68">
            <v>31487.4</v>
          </cell>
          <cell r="Y68">
            <v>3104987.4</v>
          </cell>
          <cell r="Z68">
            <v>108000</v>
          </cell>
          <cell r="AA68" t="str">
            <v>M-3</v>
          </cell>
          <cell r="AB68">
            <v>1760000</v>
          </cell>
          <cell r="AC68">
            <v>30870</v>
          </cell>
          <cell r="AD68">
            <v>14473408.799999999</v>
          </cell>
          <cell r="AE68">
            <v>723670.44</v>
          </cell>
          <cell r="AF68">
            <v>0</v>
          </cell>
          <cell r="AG68">
            <v>0</v>
          </cell>
          <cell r="AI68">
            <v>60305</v>
          </cell>
          <cell r="AJ68">
            <v>30870</v>
          </cell>
          <cell r="AK68">
            <v>91175</v>
          </cell>
        </row>
        <row r="69">
          <cell r="B69" t="str">
            <v>SM0130</v>
          </cell>
          <cell r="C69" t="str">
            <v>Agus Suriansyah</v>
          </cell>
          <cell r="D69" t="str">
            <v>Administrasi</v>
          </cell>
          <cell r="E69" t="str">
            <v>Non</v>
          </cell>
          <cell r="F69" t="str">
            <v>Driver</v>
          </cell>
          <cell r="G69">
            <v>39508</v>
          </cell>
          <cell r="H69" t="str">
            <v>M-2</v>
          </cell>
          <cell r="J69">
            <v>1358500</v>
          </cell>
          <cell r="K69">
            <v>46000</v>
          </cell>
          <cell r="M69">
            <v>31</v>
          </cell>
          <cell r="N69">
            <v>30</v>
          </cell>
          <cell r="Q69">
            <v>1358500</v>
          </cell>
          <cell r="R69">
            <v>1380000</v>
          </cell>
          <cell r="S69">
            <v>0</v>
          </cell>
          <cell r="T69">
            <v>2738500</v>
          </cell>
          <cell r="U69">
            <v>200000</v>
          </cell>
          <cell r="W69">
            <v>2938500</v>
          </cell>
          <cell r="X69">
            <v>27713.4</v>
          </cell>
          <cell r="Y69">
            <v>2966213.4</v>
          </cell>
          <cell r="Z69">
            <v>108000</v>
          </cell>
          <cell r="AA69" t="str">
            <v>M-2</v>
          </cell>
          <cell r="AB69">
            <v>1650000</v>
          </cell>
          <cell r="AC69">
            <v>27170</v>
          </cell>
          <cell r="AD69">
            <v>14172520.799999999</v>
          </cell>
          <cell r="AE69">
            <v>708626.04</v>
          </cell>
          <cell r="AF69">
            <v>0</v>
          </cell>
          <cell r="AG69">
            <v>0</v>
          </cell>
          <cell r="AI69">
            <v>59052</v>
          </cell>
          <cell r="AJ69">
            <v>27170</v>
          </cell>
          <cell r="AK69">
            <v>86222</v>
          </cell>
        </row>
        <row r="70">
          <cell r="B70" t="str">
            <v>SM0131</v>
          </cell>
          <cell r="C70" t="str">
            <v>Suriansyah</v>
          </cell>
          <cell r="D70" t="str">
            <v>Administrasi</v>
          </cell>
          <cell r="E70" t="str">
            <v>Non</v>
          </cell>
          <cell r="F70" t="str">
            <v>Driver</v>
          </cell>
          <cell r="G70">
            <v>39508</v>
          </cell>
          <cell r="H70" t="str">
            <v>M-2</v>
          </cell>
          <cell r="I70">
            <v>1152044654</v>
          </cell>
          <cell r="J70">
            <v>1358500</v>
          </cell>
          <cell r="K70">
            <v>46000</v>
          </cell>
          <cell r="M70">
            <v>31</v>
          </cell>
          <cell r="N70">
            <v>30</v>
          </cell>
          <cell r="Q70">
            <v>1358500</v>
          </cell>
          <cell r="R70">
            <v>1380000</v>
          </cell>
          <cell r="S70">
            <v>0</v>
          </cell>
          <cell r="T70">
            <v>2738500</v>
          </cell>
          <cell r="U70">
            <v>200000</v>
          </cell>
          <cell r="W70">
            <v>2938500</v>
          </cell>
          <cell r="X70">
            <v>27713.4</v>
          </cell>
          <cell r="Y70">
            <v>2966213.4</v>
          </cell>
          <cell r="Z70">
            <v>108000</v>
          </cell>
          <cell r="AA70" t="str">
            <v>M-2</v>
          </cell>
          <cell r="AB70">
            <v>1650000</v>
          </cell>
          <cell r="AC70">
            <v>27170</v>
          </cell>
          <cell r="AD70">
            <v>14172520.799999999</v>
          </cell>
          <cell r="AE70">
            <v>708626.04</v>
          </cell>
          <cell r="AF70">
            <v>0</v>
          </cell>
          <cell r="AG70">
            <v>0</v>
          </cell>
          <cell r="AI70">
            <v>59052</v>
          </cell>
          <cell r="AJ70">
            <v>27170</v>
          </cell>
          <cell r="AK70">
            <v>86222</v>
          </cell>
        </row>
        <row r="71">
          <cell r="B71" t="str">
            <v>SM0132</v>
          </cell>
          <cell r="C71" t="str">
            <v>Juhriansyah</v>
          </cell>
          <cell r="D71" t="str">
            <v>Administrasi</v>
          </cell>
          <cell r="E71" t="str">
            <v>Non</v>
          </cell>
          <cell r="F71" t="str">
            <v>Driver</v>
          </cell>
          <cell r="G71">
            <v>39661</v>
          </cell>
          <cell r="H71" t="str">
            <v>M-2</v>
          </cell>
          <cell r="J71">
            <v>1358500</v>
          </cell>
          <cell r="K71">
            <v>46000</v>
          </cell>
          <cell r="M71">
            <v>31</v>
          </cell>
          <cell r="N71">
            <v>30</v>
          </cell>
          <cell r="Q71">
            <v>1358500</v>
          </cell>
          <cell r="R71">
            <v>1380000</v>
          </cell>
          <cell r="S71">
            <v>0</v>
          </cell>
          <cell r="T71">
            <v>2738500</v>
          </cell>
          <cell r="U71">
            <v>200000</v>
          </cell>
          <cell r="W71">
            <v>2938500</v>
          </cell>
          <cell r="X71">
            <v>27713.4</v>
          </cell>
          <cell r="Y71">
            <v>2966213.4</v>
          </cell>
          <cell r="Z71">
            <v>108000</v>
          </cell>
          <cell r="AA71" t="str">
            <v>M-2</v>
          </cell>
          <cell r="AB71">
            <v>1650000</v>
          </cell>
          <cell r="AC71">
            <v>27170</v>
          </cell>
          <cell r="AD71">
            <v>14172520.799999999</v>
          </cell>
          <cell r="AE71">
            <v>708626.04</v>
          </cell>
          <cell r="AF71">
            <v>0</v>
          </cell>
          <cell r="AG71">
            <v>0</v>
          </cell>
          <cell r="AI71">
            <v>59052</v>
          </cell>
          <cell r="AJ71">
            <v>27170</v>
          </cell>
          <cell r="AK71">
            <v>86222</v>
          </cell>
        </row>
        <row r="72">
          <cell r="B72" t="str">
            <v>SM0138</v>
          </cell>
          <cell r="C72" t="str">
            <v>Harli B</v>
          </cell>
          <cell r="D72" t="str">
            <v>Administrasi</v>
          </cell>
          <cell r="E72" t="str">
            <v>Non</v>
          </cell>
          <cell r="F72" t="str">
            <v>Driver</v>
          </cell>
          <cell r="G72">
            <v>39722</v>
          </cell>
          <cell r="H72" t="str">
            <v>M-2</v>
          </cell>
          <cell r="J72">
            <v>1608500</v>
          </cell>
          <cell r="K72">
            <v>1000</v>
          </cell>
          <cell r="M72">
            <v>31</v>
          </cell>
          <cell r="Q72">
            <v>1608500</v>
          </cell>
          <cell r="T72">
            <v>1608500</v>
          </cell>
          <cell r="W72">
            <v>1608500</v>
          </cell>
          <cell r="X72">
            <v>32813.4</v>
          </cell>
          <cell r="Y72">
            <v>1641313.4</v>
          </cell>
          <cell r="Z72">
            <v>82066</v>
          </cell>
          <cell r="AA72" t="str">
            <v>M-2</v>
          </cell>
          <cell r="AB72">
            <v>1650000</v>
          </cell>
          <cell r="AC72">
            <v>32170</v>
          </cell>
          <cell r="AD72">
            <v>-1475071.2000000011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32170</v>
          </cell>
          <cell r="AK72">
            <v>32170</v>
          </cell>
        </row>
        <row r="73">
          <cell r="B73" t="str">
            <v>SM0002</v>
          </cell>
          <cell r="C73" t="str">
            <v>Nurdin Zubir</v>
          </cell>
          <cell r="D73" t="str">
            <v>Administrasi</v>
          </cell>
          <cell r="E73" t="str">
            <v>Non</v>
          </cell>
          <cell r="F73" t="str">
            <v>Site Adm</v>
          </cell>
          <cell r="G73">
            <v>39083</v>
          </cell>
          <cell r="H73" t="str">
            <v>M-2</v>
          </cell>
          <cell r="I73">
            <v>1152012892</v>
          </cell>
          <cell r="J73">
            <v>6608500</v>
          </cell>
          <cell r="K73">
            <v>1000</v>
          </cell>
          <cell r="M73">
            <v>31</v>
          </cell>
          <cell r="Q73">
            <v>6500000</v>
          </cell>
          <cell r="R73">
            <v>0</v>
          </cell>
          <cell r="S73">
            <v>0</v>
          </cell>
          <cell r="T73">
            <v>6500000</v>
          </cell>
          <cell r="W73">
            <v>6500000</v>
          </cell>
          <cell r="X73">
            <v>134813.40000000002</v>
          </cell>
          <cell r="Y73">
            <v>6634813.4000000004</v>
          </cell>
          <cell r="Z73">
            <v>108000</v>
          </cell>
          <cell r="AA73" t="str">
            <v>M-2</v>
          </cell>
          <cell r="AB73">
            <v>1650000</v>
          </cell>
          <cell r="AC73">
            <v>132170</v>
          </cell>
          <cell r="AD73">
            <v>56935720.800000004</v>
          </cell>
          <cell r="AE73">
            <v>2500000</v>
          </cell>
          <cell r="AF73">
            <v>1040358.1200000006</v>
          </cell>
          <cell r="AG73">
            <v>0</v>
          </cell>
          <cell r="AK73">
            <v>0</v>
          </cell>
        </row>
      </sheetData>
      <sheetData sheetId="4" refreshError="1">
        <row r="8">
          <cell r="B8" t="str">
            <v>SM0038</v>
          </cell>
          <cell r="C8" t="str">
            <v>Sahid Setyo Sasmito</v>
          </cell>
          <cell r="D8" t="str">
            <v>Workshop</v>
          </cell>
          <cell r="E8" t="str">
            <v>NON</v>
          </cell>
          <cell r="F8" t="str">
            <v>Foreman</v>
          </cell>
          <cell r="G8">
            <v>39128</v>
          </cell>
          <cell r="H8" t="str">
            <v>M-2</v>
          </cell>
          <cell r="I8">
            <v>1152032877</v>
          </cell>
          <cell r="J8">
            <v>2108500</v>
          </cell>
          <cell r="K8">
            <v>150000</v>
          </cell>
          <cell r="M8">
            <v>28</v>
          </cell>
          <cell r="N8">
            <v>26</v>
          </cell>
          <cell r="P8">
            <v>0</v>
          </cell>
          <cell r="Q8">
            <v>2108500</v>
          </cell>
          <cell r="R8">
            <v>3900000</v>
          </cell>
          <cell r="S8">
            <v>0</v>
          </cell>
          <cell r="T8">
            <v>6008500</v>
          </cell>
          <cell r="U8">
            <v>500000</v>
          </cell>
          <cell r="W8">
            <v>6508500</v>
          </cell>
          <cell r="X8">
            <v>43013.4</v>
          </cell>
          <cell r="Y8">
            <v>6551513.4000000004</v>
          </cell>
          <cell r="Z8">
            <v>108000</v>
          </cell>
          <cell r="AA8" t="str">
            <v>M-2</v>
          </cell>
          <cell r="AB8">
            <v>1650000</v>
          </cell>
          <cell r="AC8">
            <v>42170</v>
          </cell>
          <cell r="AD8">
            <v>57016120.800000004</v>
          </cell>
          <cell r="AE8">
            <v>2500000</v>
          </cell>
          <cell r="AF8">
            <v>1052418.1200000006</v>
          </cell>
          <cell r="AG8">
            <v>0</v>
          </cell>
          <cell r="AI8">
            <v>296034</v>
          </cell>
          <cell r="AJ8">
            <v>42170</v>
          </cell>
          <cell r="AK8">
            <v>338204</v>
          </cell>
        </row>
        <row r="9">
          <cell r="B9" t="str">
            <v>SM0023</v>
          </cell>
          <cell r="C9" t="str">
            <v>Edison Tampubolon</v>
          </cell>
          <cell r="D9" t="str">
            <v>Workshop</v>
          </cell>
          <cell r="E9" t="str">
            <v>B</v>
          </cell>
          <cell r="F9" t="str">
            <v>LH</v>
          </cell>
          <cell r="G9">
            <v>39114</v>
          </cell>
          <cell r="H9" t="str">
            <v>M-3</v>
          </cell>
          <cell r="I9">
            <v>1152032885</v>
          </cell>
          <cell r="J9">
            <v>1443500</v>
          </cell>
          <cell r="K9">
            <v>18000</v>
          </cell>
          <cell r="M9">
            <v>28</v>
          </cell>
          <cell r="N9">
            <v>25</v>
          </cell>
          <cell r="O9">
            <v>344.5</v>
          </cell>
          <cell r="P9">
            <v>0</v>
          </cell>
          <cell r="Q9">
            <v>1443500</v>
          </cell>
          <cell r="R9">
            <v>450000</v>
          </cell>
          <cell r="S9">
            <v>2874484</v>
          </cell>
          <cell r="T9">
            <v>4767984</v>
          </cell>
          <cell r="U9">
            <v>400000</v>
          </cell>
          <cell r="W9">
            <v>5167984</v>
          </cell>
          <cell r="X9">
            <v>29447.4</v>
          </cell>
          <cell r="Y9">
            <v>5197431.4000000004</v>
          </cell>
          <cell r="Z9">
            <v>108000</v>
          </cell>
          <cell r="AA9" t="str">
            <v>M-3</v>
          </cell>
          <cell r="AB9">
            <v>1760000</v>
          </cell>
          <cell r="AC9">
            <v>28870</v>
          </cell>
          <cell r="AD9">
            <v>39606736.800000004</v>
          </cell>
          <cell r="AE9">
            <v>1980336.8400000003</v>
          </cell>
          <cell r="AF9">
            <v>0</v>
          </cell>
          <cell r="AG9">
            <v>0</v>
          </cell>
          <cell r="AI9">
            <v>165028</v>
          </cell>
          <cell r="AJ9">
            <v>28870</v>
          </cell>
          <cell r="AK9">
            <v>193898</v>
          </cell>
        </row>
        <row r="10">
          <cell r="B10" t="str">
            <v>SM0037</v>
          </cell>
          <cell r="C10" t="str">
            <v>Sayd Sekh</v>
          </cell>
          <cell r="D10" t="str">
            <v>Workshop</v>
          </cell>
          <cell r="E10" t="str">
            <v>A</v>
          </cell>
          <cell r="F10" t="str">
            <v>LH</v>
          </cell>
          <cell r="G10">
            <v>39122</v>
          </cell>
          <cell r="H10" t="str">
            <v>M-2</v>
          </cell>
          <cell r="I10">
            <v>1152032869</v>
          </cell>
          <cell r="J10">
            <v>1443500</v>
          </cell>
          <cell r="K10">
            <v>18000</v>
          </cell>
          <cell r="M10">
            <v>28</v>
          </cell>
          <cell r="N10">
            <v>26</v>
          </cell>
          <cell r="O10">
            <v>346</v>
          </cell>
          <cell r="P10">
            <v>0</v>
          </cell>
          <cell r="Q10">
            <v>1443500</v>
          </cell>
          <cell r="R10">
            <v>468000</v>
          </cell>
          <cell r="S10">
            <v>2887000</v>
          </cell>
          <cell r="T10">
            <v>4798500</v>
          </cell>
          <cell r="U10">
            <v>400000</v>
          </cell>
          <cell r="W10">
            <v>5198500</v>
          </cell>
          <cell r="X10">
            <v>29447.4</v>
          </cell>
          <cell r="Y10">
            <v>5227947.4000000004</v>
          </cell>
          <cell r="Z10">
            <v>108000</v>
          </cell>
          <cell r="AA10" t="str">
            <v>M-2</v>
          </cell>
          <cell r="AB10">
            <v>1650000</v>
          </cell>
          <cell r="AC10">
            <v>28870</v>
          </cell>
          <cell r="AD10">
            <v>41292928.800000004</v>
          </cell>
          <cell r="AE10">
            <v>2064646.4400000004</v>
          </cell>
          <cell r="AF10">
            <v>0</v>
          </cell>
          <cell r="AG10">
            <v>0</v>
          </cell>
          <cell r="AI10">
            <v>172053</v>
          </cell>
          <cell r="AJ10">
            <v>28870</v>
          </cell>
          <cell r="AK10">
            <v>200923</v>
          </cell>
        </row>
        <row r="11">
          <cell r="B11" t="str">
            <v>SM0012</v>
          </cell>
          <cell r="C11" t="str">
            <v>Rusmadi.K</v>
          </cell>
          <cell r="D11" t="str">
            <v>Workshop</v>
          </cell>
          <cell r="E11" t="str">
            <v>NON</v>
          </cell>
          <cell r="F11" t="str">
            <v>Adm. Service</v>
          </cell>
          <cell r="G11">
            <v>39114</v>
          </cell>
          <cell r="H11" t="str">
            <v>S-0</v>
          </cell>
          <cell r="I11">
            <v>1152034128</v>
          </cell>
          <cell r="J11">
            <v>1233500</v>
          </cell>
          <cell r="K11">
            <v>18000</v>
          </cell>
          <cell r="M11">
            <v>28</v>
          </cell>
          <cell r="N11">
            <v>26</v>
          </cell>
          <cell r="O11">
            <v>170</v>
          </cell>
          <cell r="P11">
            <v>0</v>
          </cell>
          <cell r="Q11">
            <v>1233500</v>
          </cell>
          <cell r="R11">
            <v>468000</v>
          </cell>
          <cell r="S11">
            <v>1253996</v>
          </cell>
          <cell r="T11">
            <v>2955496</v>
          </cell>
          <cell r="U11">
            <v>200000</v>
          </cell>
          <cell r="V11">
            <v>1000000</v>
          </cell>
          <cell r="W11">
            <v>4155496</v>
          </cell>
          <cell r="X11">
            <v>25163.4</v>
          </cell>
          <cell r="Y11">
            <v>4180659.4</v>
          </cell>
          <cell r="Z11">
            <v>108000</v>
          </cell>
          <cell r="AA11" t="str">
            <v>S-0</v>
          </cell>
          <cell r="AB11">
            <v>1320000</v>
          </cell>
          <cell r="AC11">
            <v>24670</v>
          </cell>
          <cell r="AD11">
            <v>32735872.799999997</v>
          </cell>
          <cell r="AE11">
            <v>1636793.64</v>
          </cell>
          <cell r="AF11">
            <v>0</v>
          </cell>
          <cell r="AG11">
            <v>0</v>
          </cell>
          <cell r="AI11">
            <v>136399</v>
          </cell>
          <cell r="AJ11">
            <v>24670</v>
          </cell>
          <cell r="AK11">
            <v>161069</v>
          </cell>
        </row>
        <row r="12">
          <cell r="B12" t="str">
            <v>SM0039</v>
          </cell>
          <cell r="C12" t="str">
            <v>Aury Putra Haris</v>
          </cell>
          <cell r="D12" t="str">
            <v>Workshop</v>
          </cell>
          <cell r="E12" t="str">
            <v>NON</v>
          </cell>
          <cell r="F12" t="str">
            <v>Tower Light</v>
          </cell>
          <cell r="G12">
            <v>39142</v>
          </cell>
          <cell r="H12" t="str">
            <v>S-0</v>
          </cell>
          <cell r="I12">
            <v>1152034179</v>
          </cell>
          <cell r="J12">
            <v>1248500</v>
          </cell>
          <cell r="K12">
            <v>13000</v>
          </cell>
          <cell r="M12">
            <v>28</v>
          </cell>
          <cell r="N12">
            <v>27</v>
          </cell>
          <cell r="O12">
            <v>170</v>
          </cell>
          <cell r="P12">
            <v>0</v>
          </cell>
          <cell r="Q12">
            <v>1248500</v>
          </cell>
          <cell r="R12">
            <v>351000</v>
          </cell>
          <cell r="S12">
            <v>1226850</v>
          </cell>
          <cell r="T12">
            <v>2826350</v>
          </cell>
          <cell r="U12">
            <v>300000</v>
          </cell>
          <cell r="W12">
            <v>3126350</v>
          </cell>
          <cell r="X12">
            <v>25469.4</v>
          </cell>
          <cell r="Y12">
            <v>3151819.4</v>
          </cell>
          <cell r="Z12">
            <v>108000</v>
          </cell>
          <cell r="AA12" t="str">
            <v>S-0</v>
          </cell>
          <cell r="AB12">
            <v>1320000</v>
          </cell>
          <cell r="AC12">
            <v>24970</v>
          </cell>
          <cell r="AD12">
            <v>20386192.799999997</v>
          </cell>
          <cell r="AE12">
            <v>1019309.6399999999</v>
          </cell>
          <cell r="AF12">
            <v>0</v>
          </cell>
          <cell r="AG12">
            <v>0</v>
          </cell>
          <cell r="AI12">
            <v>84942</v>
          </cell>
          <cell r="AJ12">
            <v>24970</v>
          </cell>
          <cell r="AK12">
            <v>109912</v>
          </cell>
        </row>
        <row r="13">
          <cell r="B13" t="str">
            <v>SM0127</v>
          </cell>
          <cell r="C13" t="str">
            <v>Herwan Yan Saputra</v>
          </cell>
          <cell r="D13" t="str">
            <v>Workshop</v>
          </cell>
          <cell r="E13" t="str">
            <v>NON</v>
          </cell>
          <cell r="F13" t="str">
            <v>Warehouse</v>
          </cell>
          <cell r="G13">
            <v>39601</v>
          </cell>
          <cell r="H13" t="str">
            <v>M-2</v>
          </cell>
          <cell r="I13">
            <v>1152034250</v>
          </cell>
          <cell r="J13">
            <v>1258500</v>
          </cell>
          <cell r="K13">
            <v>17000</v>
          </cell>
          <cell r="M13">
            <v>28</v>
          </cell>
          <cell r="N13">
            <v>26</v>
          </cell>
          <cell r="O13">
            <v>268</v>
          </cell>
          <cell r="P13">
            <v>0</v>
          </cell>
          <cell r="Q13">
            <v>1258500</v>
          </cell>
          <cell r="R13">
            <v>442000</v>
          </cell>
          <cell r="S13">
            <v>1975725</v>
          </cell>
          <cell r="T13">
            <v>3676225</v>
          </cell>
          <cell r="W13">
            <v>3676225</v>
          </cell>
          <cell r="X13">
            <v>25673.4</v>
          </cell>
          <cell r="Y13">
            <v>3701898.4</v>
          </cell>
          <cell r="Z13">
            <v>108000</v>
          </cell>
          <cell r="AA13" t="str">
            <v>M-2</v>
          </cell>
          <cell r="AB13">
            <v>1650000</v>
          </cell>
          <cell r="AC13">
            <v>25170</v>
          </cell>
          <cell r="AD13">
            <v>23024740.799999997</v>
          </cell>
          <cell r="AE13">
            <v>1151237.0399999998</v>
          </cell>
          <cell r="AF13">
            <v>0</v>
          </cell>
          <cell r="AG13">
            <v>0</v>
          </cell>
          <cell r="AI13">
            <v>95936</v>
          </cell>
          <cell r="AJ13">
            <v>25170</v>
          </cell>
          <cell r="AK13">
            <v>121106</v>
          </cell>
        </row>
        <row r="14">
          <cell r="B14" t="str">
            <v>SM0104</v>
          </cell>
          <cell r="C14" t="str">
            <v>Priono</v>
          </cell>
          <cell r="D14" t="str">
            <v>Workshop</v>
          </cell>
          <cell r="E14" t="str">
            <v>A</v>
          </cell>
          <cell r="F14" t="str">
            <v>Helper WS</v>
          </cell>
          <cell r="G14">
            <v>39479</v>
          </cell>
          <cell r="H14" t="str">
            <v>M-0</v>
          </cell>
          <cell r="I14">
            <v>1152038441</v>
          </cell>
          <cell r="J14">
            <v>1193500</v>
          </cell>
          <cell r="K14">
            <v>7000</v>
          </cell>
          <cell r="M14">
            <v>28</v>
          </cell>
          <cell r="N14">
            <v>26</v>
          </cell>
          <cell r="O14">
            <v>284</v>
          </cell>
          <cell r="P14">
            <v>0</v>
          </cell>
          <cell r="Q14">
            <v>1193500</v>
          </cell>
          <cell r="R14">
            <v>182000</v>
          </cell>
          <cell r="S14">
            <v>1959272</v>
          </cell>
          <cell r="T14">
            <v>3334772</v>
          </cell>
          <cell r="W14">
            <v>3334772</v>
          </cell>
          <cell r="X14">
            <v>24347.4</v>
          </cell>
          <cell r="Y14">
            <v>3359119.4</v>
          </cell>
          <cell r="Z14">
            <v>108000</v>
          </cell>
          <cell r="AA14" t="str">
            <v>M-0</v>
          </cell>
          <cell r="AB14">
            <v>1430000</v>
          </cell>
          <cell r="AC14">
            <v>23870</v>
          </cell>
          <cell r="AD14">
            <v>21566992.799999997</v>
          </cell>
          <cell r="AE14">
            <v>1078349.6399999999</v>
          </cell>
          <cell r="AF14">
            <v>0</v>
          </cell>
          <cell r="AG14">
            <v>0</v>
          </cell>
          <cell r="AI14">
            <v>89862</v>
          </cell>
          <cell r="AJ14">
            <v>23870</v>
          </cell>
          <cell r="AK14">
            <v>113732</v>
          </cell>
        </row>
        <row r="15">
          <cell r="B15" t="str">
            <v>SM0126</v>
          </cell>
          <cell r="C15" t="str">
            <v>Andi Atang</v>
          </cell>
          <cell r="D15" t="str">
            <v>Workshop</v>
          </cell>
          <cell r="E15" t="str">
            <v>B</v>
          </cell>
          <cell r="F15" t="str">
            <v>Helper WS</v>
          </cell>
          <cell r="G15">
            <v>39583</v>
          </cell>
          <cell r="H15" t="str">
            <v>S-0</v>
          </cell>
          <cell r="I15">
            <v>1152040683</v>
          </cell>
          <cell r="J15">
            <v>1193500</v>
          </cell>
          <cell r="K15">
            <v>7000</v>
          </cell>
          <cell r="M15">
            <v>27</v>
          </cell>
          <cell r="N15">
            <v>25</v>
          </cell>
          <cell r="O15">
            <v>276.5</v>
          </cell>
          <cell r="P15">
            <v>1</v>
          </cell>
          <cell r="Q15">
            <v>1145760</v>
          </cell>
          <cell r="R15">
            <v>175000</v>
          </cell>
          <cell r="S15">
            <v>1907530</v>
          </cell>
          <cell r="T15">
            <v>3228290</v>
          </cell>
          <cell r="W15">
            <v>3228290</v>
          </cell>
          <cell r="X15">
            <v>24347.4</v>
          </cell>
          <cell r="Y15">
            <v>3252637.4</v>
          </cell>
          <cell r="Z15">
            <v>108000</v>
          </cell>
          <cell r="AA15" t="str">
            <v>S-0</v>
          </cell>
          <cell r="AB15">
            <v>1320000</v>
          </cell>
          <cell r="AC15">
            <v>23870</v>
          </cell>
          <cell r="AD15">
            <v>21609208.799999997</v>
          </cell>
          <cell r="AE15">
            <v>1080460.44</v>
          </cell>
          <cell r="AF15">
            <v>0</v>
          </cell>
          <cell r="AG15">
            <v>0</v>
          </cell>
          <cell r="AI15">
            <v>90038</v>
          </cell>
          <cell r="AJ15">
            <v>23870</v>
          </cell>
          <cell r="AK15">
            <v>113908</v>
          </cell>
        </row>
        <row r="16">
          <cell r="B16" t="str">
            <v>SM0022</v>
          </cell>
          <cell r="C16" t="str">
            <v>Muhammadsyah</v>
          </cell>
          <cell r="D16" t="str">
            <v>Workshop</v>
          </cell>
          <cell r="E16" t="str">
            <v>NON</v>
          </cell>
          <cell r="F16" t="str">
            <v>Mekanik Engine</v>
          </cell>
          <cell r="G16">
            <v>39114</v>
          </cell>
          <cell r="H16" t="str">
            <v>M-3</v>
          </cell>
          <cell r="I16">
            <v>1152032907</v>
          </cell>
          <cell r="J16">
            <v>1743500</v>
          </cell>
          <cell r="K16">
            <v>22000</v>
          </cell>
          <cell r="M16">
            <v>26</v>
          </cell>
          <cell r="N16">
            <v>24</v>
          </cell>
          <cell r="O16">
            <v>245</v>
          </cell>
          <cell r="P16">
            <v>2</v>
          </cell>
          <cell r="Q16">
            <v>1604020</v>
          </cell>
          <cell r="R16">
            <v>528000</v>
          </cell>
          <cell r="S16">
            <v>2469118</v>
          </cell>
          <cell r="T16">
            <v>4601138</v>
          </cell>
          <cell r="W16">
            <v>4601138</v>
          </cell>
          <cell r="X16">
            <v>35567.4</v>
          </cell>
          <cell r="Y16">
            <v>4636705.4000000004</v>
          </cell>
          <cell r="Z16">
            <v>108000</v>
          </cell>
          <cell r="AA16" t="str">
            <v>M-3</v>
          </cell>
          <cell r="AB16">
            <v>1760000</v>
          </cell>
          <cell r="AC16">
            <v>34870</v>
          </cell>
          <cell r="AD16">
            <v>32806024.800000004</v>
          </cell>
          <cell r="AE16">
            <v>1640301.2400000002</v>
          </cell>
          <cell r="AF16">
            <v>0</v>
          </cell>
          <cell r="AG16">
            <v>0</v>
          </cell>
          <cell r="AI16">
            <v>136691</v>
          </cell>
          <cell r="AJ16">
            <v>34870</v>
          </cell>
          <cell r="AK16">
            <v>171561</v>
          </cell>
        </row>
        <row r="17">
          <cell r="B17" t="str">
            <v>SM0072</v>
          </cell>
          <cell r="C17" t="str">
            <v>Sugiarto</v>
          </cell>
          <cell r="D17" t="str">
            <v>Workshop</v>
          </cell>
          <cell r="E17" t="str">
            <v>NON</v>
          </cell>
          <cell r="F17" t="str">
            <v>Mekanik Engine</v>
          </cell>
          <cell r="G17">
            <v>39264</v>
          </cell>
          <cell r="H17" t="str">
            <v>M-2</v>
          </cell>
          <cell r="I17">
            <v>1152039855</v>
          </cell>
          <cell r="J17">
            <v>1433500</v>
          </cell>
          <cell r="K17">
            <v>17000</v>
          </cell>
          <cell r="M17">
            <v>28</v>
          </cell>
          <cell r="N17">
            <v>26</v>
          </cell>
          <cell r="O17">
            <v>325.5</v>
          </cell>
          <cell r="P17">
            <v>0</v>
          </cell>
          <cell r="Q17">
            <v>1433500</v>
          </cell>
          <cell r="R17">
            <v>442000</v>
          </cell>
          <cell r="S17">
            <v>2697134</v>
          </cell>
          <cell r="T17">
            <v>4572634</v>
          </cell>
          <cell r="W17">
            <v>4572634</v>
          </cell>
          <cell r="X17">
            <v>29243.4</v>
          </cell>
          <cell r="Y17">
            <v>4601877.4000000004</v>
          </cell>
          <cell r="Z17">
            <v>108000</v>
          </cell>
          <cell r="AA17" t="str">
            <v>M-2</v>
          </cell>
          <cell r="AB17">
            <v>1650000</v>
          </cell>
          <cell r="AC17">
            <v>28670</v>
          </cell>
          <cell r="AD17">
            <v>33782488.800000004</v>
          </cell>
          <cell r="AE17">
            <v>1689124.4400000004</v>
          </cell>
          <cell r="AF17">
            <v>0</v>
          </cell>
          <cell r="AG17">
            <v>0</v>
          </cell>
          <cell r="AI17">
            <v>140760</v>
          </cell>
          <cell r="AJ17">
            <v>28670</v>
          </cell>
          <cell r="AK17">
            <v>169430</v>
          </cell>
        </row>
        <row r="18">
          <cell r="B18" t="str">
            <v>SM0026</v>
          </cell>
          <cell r="C18" t="str">
            <v>Zainal Abidin</v>
          </cell>
          <cell r="D18" t="str">
            <v>Workshop</v>
          </cell>
          <cell r="E18" t="str">
            <v>B</v>
          </cell>
          <cell r="F18" t="str">
            <v>Mekanik HE</v>
          </cell>
          <cell r="G18">
            <v>39114</v>
          </cell>
          <cell r="H18" t="str">
            <v>M-1</v>
          </cell>
          <cell r="I18">
            <v>1152034233</v>
          </cell>
          <cell r="J18">
            <v>1293500</v>
          </cell>
          <cell r="K18">
            <v>17000</v>
          </cell>
          <cell r="M18">
            <v>28</v>
          </cell>
          <cell r="N18">
            <v>26</v>
          </cell>
          <cell r="O18">
            <v>306</v>
          </cell>
          <cell r="P18">
            <v>0</v>
          </cell>
          <cell r="Q18">
            <v>1293500</v>
          </cell>
          <cell r="R18">
            <v>442000</v>
          </cell>
          <cell r="S18">
            <v>2302296</v>
          </cell>
          <cell r="T18">
            <v>4037796</v>
          </cell>
          <cell r="W18">
            <v>4037796</v>
          </cell>
          <cell r="X18">
            <v>26387.4</v>
          </cell>
          <cell r="Y18">
            <v>4064183.4</v>
          </cell>
          <cell r="Z18">
            <v>108000</v>
          </cell>
          <cell r="AA18" t="str">
            <v>M-1</v>
          </cell>
          <cell r="AB18">
            <v>1540000</v>
          </cell>
          <cell r="AC18">
            <v>25870</v>
          </cell>
          <cell r="AD18">
            <v>28683760.799999997</v>
          </cell>
          <cell r="AE18">
            <v>1434188.04</v>
          </cell>
          <cell r="AF18">
            <v>0</v>
          </cell>
          <cell r="AG18">
            <v>0</v>
          </cell>
          <cell r="AI18">
            <v>119515</v>
          </cell>
          <cell r="AJ18">
            <v>25870</v>
          </cell>
          <cell r="AK18">
            <v>145385</v>
          </cell>
        </row>
        <row r="19">
          <cell r="B19" t="str">
            <v>SM0117</v>
          </cell>
          <cell r="C19" t="str">
            <v>Safrudin Nur</v>
          </cell>
          <cell r="D19" t="str">
            <v>Workshop</v>
          </cell>
          <cell r="E19" t="str">
            <v>A</v>
          </cell>
          <cell r="F19" t="str">
            <v>Helper</v>
          </cell>
          <cell r="G19">
            <v>39479</v>
          </cell>
          <cell r="H19" t="str">
            <v>M-2</v>
          </cell>
          <cell r="J19">
            <v>1293500</v>
          </cell>
          <cell r="K19">
            <v>17000</v>
          </cell>
          <cell r="M19">
            <v>2</v>
          </cell>
          <cell r="N19">
            <v>1</v>
          </cell>
          <cell r="O19">
            <v>13.5</v>
          </cell>
          <cell r="P19">
            <v>0</v>
          </cell>
          <cell r="Q19">
            <v>1293500</v>
          </cell>
          <cell r="R19">
            <v>17000</v>
          </cell>
          <cell r="S19">
            <v>100938</v>
          </cell>
          <cell r="T19">
            <v>1411438</v>
          </cell>
          <cell r="W19">
            <v>1411438</v>
          </cell>
          <cell r="X19">
            <v>26387.4</v>
          </cell>
          <cell r="Y19">
            <v>1437825.4</v>
          </cell>
          <cell r="Z19">
            <v>71891</v>
          </cell>
          <cell r="AA19" t="str">
            <v>M-2</v>
          </cell>
          <cell r="AB19">
            <v>1650000</v>
          </cell>
          <cell r="AC19">
            <v>25870</v>
          </cell>
          <cell r="AD19">
            <v>-3719227.2000000011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25870</v>
          </cell>
          <cell r="AK19">
            <v>25870</v>
          </cell>
        </row>
        <row r="20">
          <cell r="B20" t="str">
            <v>SM0025</v>
          </cell>
          <cell r="C20" t="str">
            <v>Komarudin</v>
          </cell>
          <cell r="D20" t="str">
            <v>Workshop</v>
          </cell>
          <cell r="E20" t="str">
            <v>NON</v>
          </cell>
          <cell r="F20" t="str">
            <v>Mechanik Ok/Dozer</v>
          </cell>
          <cell r="G20">
            <v>39114</v>
          </cell>
          <cell r="H20" t="str">
            <v>M-0</v>
          </cell>
          <cell r="I20">
            <v>1152032931</v>
          </cell>
          <cell r="J20">
            <v>1343500</v>
          </cell>
          <cell r="K20">
            <v>17000</v>
          </cell>
          <cell r="M20">
            <v>26</v>
          </cell>
          <cell r="N20">
            <v>24</v>
          </cell>
          <cell r="O20">
            <v>241</v>
          </cell>
          <cell r="P20">
            <v>2</v>
          </cell>
          <cell r="Q20">
            <v>1236020</v>
          </cell>
          <cell r="R20">
            <v>408000</v>
          </cell>
          <cell r="S20">
            <v>1871581</v>
          </cell>
          <cell r="T20">
            <v>3515601</v>
          </cell>
          <cell r="W20">
            <v>3515601</v>
          </cell>
          <cell r="X20">
            <v>27407.4</v>
          </cell>
          <cell r="Y20">
            <v>3543008.4</v>
          </cell>
          <cell r="Z20">
            <v>108000</v>
          </cell>
          <cell r="AA20" t="str">
            <v>M-0</v>
          </cell>
          <cell r="AB20">
            <v>1430000</v>
          </cell>
          <cell r="AC20">
            <v>26870</v>
          </cell>
          <cell r="AD20">
            <v>23737660.799999997</v>
          </cell>
          <cell r="AE20">
            <v>1186883.0399999998</v>
          </cell>
          <cell r="AF20">
            <v>0</v>
          </cell>
          <cell r="AG20">
            <v>0</v>
          </cell>
          <cell r="AI20">
            <v>98906</v>
          </cell>
          <cell r="AJ20">
            <v>26870</v>
          </cell>
          <cell r="AK20">
            <v>125776</v>
          </cell>
        </row>
        <row r="21">
          <cell r="B21" t="str">
            <v>SM0100</v>
          </cell>
          <cell r="C21" t="str">
            <v>Isak Limbu</v>
          </cell>
          <cell r="D21" t="str">
            <v>Workshop</v>
          </cell>
          <cell r="E21" t="str">
            <v>NON</v>
          </cell>
          <cell r="F21" t="str">
            <v>Mechanic Allround</v>
          </cell>
          <cell r="G21">
            <v>39479</v>
          </cell>
          <cell r="H21" t="str">
            <v>M-3</v>
          </cell>
          <cell r="I21">
            <v>1152038531</v>
          </cell>
          <cell r="J21">
            <v>1508500</v>
          </cell>
          <cell r="K21">
            <v>17000</v>
          </cell>
          <cell r="M21">
            <v>28</v>
          </cell>
          <cell r="N21">
            <v>26</v>
          </cell>
          <cell r="O21">
            <v>282</v>
          </cell>
          <cell r="P21">
            <v>0</v>
          </cell>
          <cell r="Q21">
            <v>1508500</v>
          </cell>
          <cell r="R21">
            <v>442000</v>
          </cell>
          <cell r="S21">
            <v>2458942</v>
          </cell>
          <cell r="T21">
            <v>4409442</v>
          </cell>
          <cell r="W21">
            <v>4409442</v>
          </cell>
          <cell r="X21">
            <v>30773.4</v>
          </cell>
          <cell r="Y21">
            <v>4440215.4000000004</v>
          </cell>
          <cell r="Z21">
            <v>108000</v>
          </cell>
          <cell r="AA21" t="str">
            <v>M-3</v>
          </cell>
          <cell r="AB21">
            <v>1760000</v>
          </cell>
          <cell r="AC21">
            <v>30170</v>
          </cell>
          <cell r="AD21">
            <v>30504544.800000004</v>
          </cell>
          <cell r="AE21">
            <v>1525227.2400000002</v>
          </cell>
          <cell r="AF21">
            <v>0</v>
          </cell>
          <cell r="AG21">
            <v>0</v>
          </cell>
          <cell r="AI21">
            <v>127102</v>
          </cell>
          <cell r="AJ21">
            <v>30170</v>
          </cell>
          <cell r="AK21">
            <v>157272</v>
          </cell>
        </row>
        <row r="22">
          <cell r="B22" t="str">
            <v>SM0058</v>
          </cell>
          <cell r="C22" t="str">
            <v>Imam Muhdi</v>
          </cell>
          <cell r="D22" t="str">
            <v>Workshop</v>
          </cell>
          <cell r="E22" t="str">
            <v>NON</v>
          </cell>
          <cell r="F22" t="str">
            <v>Mechanik LV</v>
          </cell>
          <cell r="G22">
            <v>39193</v>
          </cell>
          <cell r="H22" t="str">
            <v>M-1</v>
          </cell>
          <cell r="I22">
            <v>1152016987</v>
          </cell>
          <cell r="J22">
            <v>1433500</v>
          </cell>
          <cell r="K22">
            <v>17000</v>
          </cell>
          <cell r="M22">
            <v>27</v>
          </cell>
          <cell r="N22">
            <v>23</v>
          </cell>
          <cell r="O22">
            <v>277.5</v>
          </cell>
          <cell r="P22">
            <v>1</v>
          </cell>
          <cell r="Q22">
            <v>1376160</v>
          </cell>
          <cell r="R22">
            <v>391000</v>
          </cell>
          <cell r="S22">
            <v>2299400</v>
          </cell>
          <cell r="T22">
            <v>4066560</v>
          </cell>
          <cell r="W22">
            <v>4066560</v>
          </cell>
          <cell r="X22">
            <v>29243.4</v>
          </cell>
          <cell r="Y22">
            <v>4095803.4</v>
          </cell>
          <cell r="Z22">
            <v>108000</v>
          </cell>
          <cell r="AA22" t="str">
            <v>M-1</v>
          </cell>
          <cell r="AB22">
            <v>1540000</v>
          </cell>
          <cell r="AC22">
            <v>28670</v>
          </cell>
          <cell r="AD22">
            <v>29029600.799999997</v>
          </cell>
          <cell r="AE22">
            <v>1451480.04</v>
          </cell>
          <cell r="AF22">
            <v>0</v>
          </cell>
          <cell r="AG22">
            <v>0</v>
          </cell>
          <cell r="AI22">
            <v>120956</v>
          </cell>
          <cell r="AJ22">
            <v>28670</v>
          </cell>
          <cell r="AK22">
            <v>149626</v>
          </cell>
        </row>
        <row r="23">
          <cell r="B23" t="str">
            <v>SM0123</v>
          </cell>
          <cell r="C23" t="str">
            <v>Gatot</v>
          </cell>
          <cell r="D23" t="str">
            <v>Workshop</v>
          </cell>
          <cell r="E23" t="str">
            <v>NON</v>
          </cell>
          <cell r="F23" t="str">
            <v>Mechanik LV</v>
          </cell>
          <cell r="G23">
            <v>39508</v>
          </cell>
          <cell r="H23" t="str">
            <v>M-1</v>
          </cell>
          <cell r="I23">
            <v>1152039090</v>
          </cell>
          <cell r="J23">
            <v>1293500</v>
          </cell>
          <cell r="K23">
            <v>17000</v>
          </cell>
          <cell r="M23">
            <v>27</v>
          </cell>
          <cell r="N23">
            <v>26</v>
          </cell>
          <cell r="O23">
            <v>315.5</v>
          </cell>
          <cell r="P23">
            <v>1</v>
          </cell>
          <cell r="Q23">
            <v>1241760</v>
          </cell>
          <cell r="R23">
            <v>442000</v>
          </cell>
          <cell r="S23">
            <v>2373773</v>
          </cell>
          <cell r="T23">
            <v>4057533</v>
          </cell>
          <cell r="W23">
            <v>4057533</v>
          </cell>
          <cell r="X23">
            <v>26387.4</v>
          </cell>
          <cell r="Y23">
            <v>4083920.4</v>
          </cell>
          <cell r="Z23">
            <v>108000</v>
          </cell>
          <cell r="AA23" t="str">
            <v>M-1</v>
          </cell>
          <cell r="AB23">
            <v>1540000</v>
          </cell>
          <cell r="AC23">
            <v>25870</v>
          </cell>
          <cell r="AD23">
            <v>28920604.799999997</v>
          </cell>
          <cell r="AE23">
            <v>1446030.24</v>
          </cell>
          <cell r="AF23">
            <v>0</v>
          </cell>
          <cell r="AG23">
            <v>0</v>
          </cell>
          <cell r="AI23">
            <v>120502</v>
          </cell>
          <cell r="AJ23">
            <v>25870</v>
          </cell>
          <cell r="AK23">
            <v>146372</v>
          </cell>
        </row>
        <row r="24">
          <cell r="B24" t="str">
            <v>SM0081</v>
          </cell>
          <cell r="C24" t="str">
            <v>Piether Lidhong</v>
          </cell>
          <cell r="D24" t="str">
            <v>Workshop</v>
          </cell>
          <cell r="E24" t="str">
            <v>B</v>
          </cell>
          <cell r="F24" t="str">
            <v>Electric</v>
          </cell>
          <cell r="G24">
            <v>39349</v>
          </cell>
          <cell r="H24" t="str">
            <v>M-2</v>
          </cell>
          <cell r="I24">
            <v>1152039073</v>
          </cell>
          <cell r="J24">
            <v>1393500</v>
          </cell>
          <cell r="K24">
            <v>17000</v>
          </cell>
          <cell r="M24">
            <v>28</v>
          </cell>
          <cell r="N24">
            <v>26</v>
          </cell>
          <cell r="O24">
            <v>288</v>
          </cell>
          <cell r="P24">
            <v>0</v>
          </cell>
          <cell r="Q24">
            <v>1393500</v>
          </cell>
          <cell r="R24">
            <v>442000</v>
          </cell>
          <cell r="S24">
            <v>2319815</v>
          </cell>
          <cell r="T24">
            <v>4155315</v>
          </cell>
          <cell r="W24">
            <v>4155315</v>
          </cell>
          <cell r="X24">
            <v>28427.4</v>
          </cell>
          <cell r="Y24">
            <v>4183742.4</v>
          </cell>
          <cell r="Z24">
            <v>108000</v>
          </cell>
          <cell r="AA24" t="str">
            <v>M-2</v>
          </cell>
          <cell r="AB24">
            <v>1650000</v>
          </cell>
          <cell r="AC24">
            <v>27870</v>
          </cell>
          <cell r="AD24">
            <v>28774468.799999997</v>
          </cell>
          <cell r="AE24">
            <v>1438723.44</v>
          </cell>
          <cell r="AF24">
            <v>0</v>
          </cell>
          <cell r="AG24">
            <v>0</v>
          </cell>
          <cell r="AI24">
            <v>119893</v>
          </cell>
          <cell r="AJ24">
            <v>27870</v>
          </cell>
          <cell r="AK24">
            <v>147763</v>
          </cell>
        </row>
        <row r="25">
          <cell r="B25" t="str">
            <v>SM0092</v>
          </cell>
          <cell r="C25" t="str">
            <v>Bagus Imam Taufik</v>
          </cell>
          <cell r="D25" t="str">
            <v>Workshop</v>
          </cell>
          <cell r="E25" t="str">
            <v>A</v>
          </cell>
          <cell r="F25" t="str">
            <v>Mekanik AC</v>
          </cell>
          <cell r="G25">
            <v>39387</v>
          </cell>
          <cell r="H25" t="str">
            <v>S-0</v>
          </cell>
          <cell r="I25">
            <v>1152039014</v>
          </cell>
          <cell r="J25">
            <v>1248500</v>
          </cell>
          <cell r="K25">
            <v>13000</v>
          </cell>
          <cell r="M25">
            <v>28</v>
          </cell>
          <cell r="N25">
            <v>24</v>
          </cell>
          <cell r="O25">
            <v>273</v>
          </cell>
          <cell r="P25">
            <v>0</v>
          </cell>
          <cell r="Q25">
            <v>1248500</v>
          </cell>
          <cell r="R25">
            <v>312000</v>
          </cell>
          <cell r="S25">
            <v>1970176</v>
          </cell>
          <cell r="T25">
            <v>3530676</v>
          </cell>
          <cell r="W25">
            <v>3530676</v>
          </cell>
          <cell r="X25">
            <v>25469.4</v>
          </cell>
          <cell r="Y25">
            <v>3556145.4</v>
          </cell>
          <cell r="Z25">
            <v>108000</v>
          </cell>
          <cell r="AA25" t="str">
            <v>S-0</v>
          </cell>
          <cell r="AB25">
            <v>1320000</v>
          </cell>
          <cell r="AC25">
            <v>24970</v>
          </cell>
          <cell r="AD25">
            <v>25238104.799999997</v>
          </cell>
          <cell r="AE25">
            <v>1261905.24</v>
          </cell>
          <cell r="AF25">
            <v>0</v>
          </cell>
          <cell r="AG25">
            <v>0</v>
          </cell>
          <cell r="AI25">
            <v>105158</v>
          </cell>
          <cell r="AJ25">
            <v>24970</v>
          </cell>
          <cell r="AK25">
            <v>130128</v>
          </cell>
        </row>
        <row r="26">
          <cell r="B26" t="str">
            <v>SM0075</v>
          </cell>
          <cell r="C26" t="str">
            <v>Daniel Dani</v>
          </cell>
          <cell r="D26" t="str">
            <v>Workshop</v>
          </cell>
          <cell r="E26" t="str">
            <v>NON</v>
          </cell>
          <cell r="F26" t="str">
            <v>Welder</v>
          </cell>
          <cell r="G26">
            <v>39295</v>
          </cell>
          <cell r="H26" t="str">
            <v>M-2</v>
          </cell>
          <cell r="I26">
            <v>1152027067</v>
          </cell>
          <cell r="J26">
            <v>1433500</v>
          </cell>
          <cell r="K26">
            <v>17000</v>
          </cell>
          <cell r="M26">
            <v>28</v>
          </cell>
          <cell r="N26">
            <v>25</v>
          </cell>
          <cell r="O26">
            <v>286.5</v>
          </cell>
          <cell r="P26">
            <v>0</v>
          </cell>
          <cell r="Q26">
            <v>1433500</v>
          </cell>
          <cell r="R26">
            <v>425000</v>
          </cell>
          <cell r="S26">
            <v>2373975</v>
          </cell>
          <cell r="T26">
            <v>4232475</v>
          </cell>
          <cell r="W26">
            <v>4232475</v>
          </cell>
          <cell r="X26">
            <v>29243.4</v>
          </cell>
          <cell r="Y26">
            <v>4261718.4000000004</v>
          </cell>
          <cell r="Z26">
            <v>108000</v>
          </cell>
          <cell r="AA26" t="str">
            <v>M-2</v>
          </cell>
          <cell r="AB26">
            <v>1650000</v>
          </cell>
          <cell r="AC26">
            <v>28670</v>
          </cell>
          <cell r="AD26">
            <v>29700580.800000004</v>
          </cell>
          <cell r="AE26">
            <v>1485029.0400000003</v>
          </cell>
          <cell r="AF26">
            <v>0</v>
          </cell>
          <cell r="AG26">
            <v>0</v>
          </cell>
          <cell r="AI26">
            <v>123752</v>
          </cell>
          <cell r="AJ26">
            <v>28670</v>
          </cell>
          <cell r="AK26">
            <v>152422</v>
          </cell>
        </row>
        <row r="27">
          <cell r="B27" t="str">
            <v>SM0128</v>
          </cell>
          <cell r="C27" t="str">
            <v>Safrudin</v>
          </cell>
          <cell r="D27" t="str">
            <v>Workshop</v>
          </cell>
          <cell r="E27" t="str">
            <v>NON</v>
          </cell>
          <cell r="F27" t="str">
            <v>Welder</v>
          </cell>
          <cell r="G27">
            <v>39611</v>
          </cell>
          <cell r="H27" t="str">
            <v>M-2</v>
          </cell>
          <cell r="J27">
            <v>1258500</v>
          </cell>
          <cell r="K27">
            <v>17000</v>
          </cell>
          <cell r="M27">
            <v>27</v>
          </cell>
          <cell r="N27">
            <v>24</v>
          </cell>
          <cell r="O27">
            <v>307.5</v>
          </cell>
          <cell r="P27">
            <v>1</v>
          </cell>
          <cell r="Q27">
            <v>1208160</v>
          </cell>
          <cell r="R27">
            <v>408000</v>
          </cell>
          <cell r="S27">
            <v>2236929</v>
          </cell>
          <cell r="T27">
            <v>3853089</v>
          </cell>
          <cell r="W27">
            <v>3853089</v>
          </cell>
          <cell r="X27">
            <v>25673.4</v>
          </cell>
          <cell r="Y27">
            <v>3878762.4</v>
          </cell>
          <cell r="Z27">
            <v>108000</v>
          </cell>
          <cell r="AA27" t="str">
            <v>M-2</v>
          </cell>
          <cell r="AB27">
            <v>1650000</v>
          </cell>
          <cell r="AC27">
            <v>25170</v>
          </cell>
          <cell r="AD27">
            <v>25147108.799999997</v>
          </cell>
          <cell r="AE27">
            <v>1257355.44</v>
          </cell>
          <cell r="AF27">
            <v>0</v>
          </cell>
          <cell r="AG27">
            <v>0</v>
          </cell>
          <cell r="AI27">
            <v>104779</v>
          </cell>
          <cell r="AJ27">
            <v>25170</v>
          </cell>
          <cell r="AK27">
            <v>129949</v>
          </cell>
        </row>
        <row r="28">
          <cell r="B28" t="str">
            <v>SM0069</v>
          </cell>
          <cell r="C28" t="str">
            <v>Andri Yanto</v>
          </cell>
          <cell r="D28" t="str">
            <v>Workshop</v>
          </cell>
          <cell r="E28" t="str">
            <v>NON</v>
          </cell>
          <cell r="F28" t="str">
            <v>Welder</v>
          </cell>
          <cell r="G28">
            <v>39250</v>
          </cell>
          <cell r="H28" t="str">
            <v>S-0</v>
          </cell>
          <cell r="I28">
            <v>1152027890</v>
          </cell>
          <cell r="J28">
            <v>1433500</v>
          </cell>
          <cell r="K28">
            <v>17000</v>
          </cell>
          <cell r="M28">
            <v>27</v>
          </cell>
          <cell r="N28">
            <v>21</v>
          </cell>
          <cell r="O28">
            <v>226.5</v>
          </cell>
          <cell r="P28">
            <v>1</v>
          </cell>
          <cell r="Q28">
            <v>1376160</v>
          </cell>
          <cell r="R28">
            <v>357000</v>
          </cell>
          <cell r="S28">
            <v>1876808</v>
          </cell>
          <cell r="T28">
            <v>3609968</v>
          </cell>
          <cell r="W28">
            <v>3609968</v>
          </cell>
          <cell r="X28">
            <v>29243.4</v>
          </cell>
          <cell r="Y28">
            <v>3639211.4</v>
          </cell>
          <cell r="Z28">
            <v>108000</v>
          </cell>
          <cell r="AA28" t="str">
            <v>S-0</v>
          </cell>
          <cell r="AB28">
            <v>1320000</v>
          </cell>
          <cell r="AC28">
            <v>28670</v>
          </cell>
          <cell r="AD28">
            <v>26190496.799999997</v>
          </cell>
          <cell r="AE28">
            <v>1309524.8399999999</v>
          </cell>
          <cell r="AF28">
            <v>0</v>
          </cell>
          <cell r="AG28">
            <v>0</v>
          </cell>
          <cell r="AI28">
            <v>109127</v>
          </cell>
          <cell r="AJ28">
            <v>28670</v>
          </cell>
          <cell r="AK28">
            <v>137797</v>
          </cell>
        </row>
        <row r="29">
          <cell r="B29" t="str">
            <v>SM0082</v>
          </cell>
          <cell r="C29" t="str">
            <v>Marthen Pappang Allo</v>
          </cell>
          <cell r="D29" t="str">
            <v>Workshop</v>
          </cell>
          <cell r="E29" t="str">
            <v>NON</v>
          </cell>
          <cell r="F29" t="str">
            <v>Welder</v>
          </cell>
          <cell r="G29">
            <v>39356</v>
          </cell>
          <cell r="H29" t="str">
            <v>S-0</v>
          </cell>
          <cell r="I29">
            <v>1152039049</v>
          </cell>
          <cell r="J29">
            <v>1343500</v>
          </cell>
          <cell r="K29">
            <v>17000</v>
          </cell>
          <cell r="M29">
            <v>27</v>
          </cell>
          <cell r="N29">
            <v>12</v>
          </cell>
          <cell r="O29">
            <v>127.5</v>
          </cell>
          <cell r="P29">
            <v>1</v>
          </cell>
          <cell r="Q29">
            <v>1289760</v>
          </cell>
          <cell r="R29">
            <v>204000</v>
          </cell>
          <cell r="S29">
            <v>990152</v>
          </cell>
          <cell r="T29">
            <v>2483912</v>
          </cell>
          <cell r="W29">
            <v>2483912</v>
          </cell>
          <cell r="X29">
            <v>27407.4</v>
          </cell>
          <cell r="Y29">
            <v>2511319.4</v>
          </cell>
          <cell r="Z29">
            <v>108000</v>
          </cell>
          <cell r="AA29" t="str">
            <v>S-0</v>
          </cell>
          <cell r="AB29">
            <v>1320000</v>
          </cell>
          <cell r="AC29">
            <v>26870</v>
          </cell>
          <cell r="AD29">
            <v>12677392.799999999</v>
          </cell>
          <cell r="AE29">
            <v>633869.64</v>
          </cell>
          <cell r="AF29">
            <v>0</v>
          </cell>
          <cell r="AG29">
            <v>0</v>
          </cell>
          <cell r="AI29">
            <v>52822</v>
          </cell>
          <cell r="AJ29">
            <v>26870</v>
          </cell>
          <cell r="AK29">
            <v>79692</v>
          </cell>
        </row>
        <row r="30">
          <cell r="B30" t="str">
            <v>SM0133</v>
          </cell>
          <cell r="C30" t="str">
            <v>Mohamat Rokim</v>
          </cell>
          <cell r="D30" t="str">
            <v>Workshop</v>
          </cell>
          <cell r="E30" t="str">
            <v>NON</v>
          </cell>
          <cell r="F30" t="str">
            <v>Welder</v>
          </cell>
          <cell r="G30">
            <v>39689</v>
          </cell>
          <cell r="H30" t="str">
            <v>S-0</v>
          </cell>
          <cell r="I30">
            <v>1152034527</v>
          </cell>
          <cell r="J30">
            <v>1233500</v>
          </cell>
          <cell r="K30">
            <v>17000</v>
          </cell>
          <cell r="M30">
            <v>28</v>
          </cell>
          <cell r="N30">
            <v>25</v>
          </cell>
          <cell r="O30">
            <v>262.5</v>
          </cell>
          <cell r="P30">
            <v>0</v>
          </cell>
          <cell r="Q30">
            <v>1233500</v>
          </cell>
          <cell r="R30">
            <v>425000</v>
          </cell>
          <cell r="S30">
            <v>1887383</v>
          </cell>
          <cell r="T30">
            <v>3545883</v>
          </cell>
          <cell r="W30">
            <v>3545883</v>
          </cell>
          <cell r="X30">
            <v>25163.4</v>
          </cell>
          <cell r="Y30">
            <v>3571046.3999999999</v>
          </cell>
          <cell r="Z30">
            <v>108000</v>
          </cell>
          <cell r="AA30" t="str">
            <v>S-0</v>
          </cell>
          <cell r="AB30">
            <v>1320000</v>
          </cell>
          <cell r="AC30">
            <v>24670</v>
          </cell>
          <cell r="AD30">
            <v>25420516.799999997</v>
          </cell>
          <cell r="AE30">
            <v>1271025.8399999999</v>
          </cell>
          <cell r="AF30">
            <v>0</v>
          </cell>
          <cell r="AG30">
            <v>0</v>
          </cell>
          <cell r="AI30">
            <v>105918</v>
          </cell>
          <cell r="AJ30">
            <v>24670</v>
          </cell>
          <cell r="AK30">
            <v>130588</v>
          </cell>
        </row>
        <row r="31">
          <cell r="B31" t="str">
            <v>SM0003</v>
          </cell>
          <cell r="C31" t="str">
            <v>H.Zainal Elmi</v>
          </cell>
          <cell r="D31" t="str">
            <v>Tire</v>
          </cell>
          <cell r="E31" t="str">
            <v>NON</v>
          </cell>
          <cell r="F31" t="str">
            <v>Foreman</v>
          </cell>
          <cell r="G31">
            <v>39142</v>
          </cell>
          <cell r="H31" t="str">
            <v>M-3</v>
          </cell>
          <cell r="I31">
            <v>1152032982</v>
          </cell>
          <cell r="J31">
            <v>1443500</v>
          </cell>
          <cell r="K31">
            <v>17000</v>
          </cell>
          <cell r="M31">
            <v>27</v>
          </cell>
          <cell r="N31">
            <v>25</v>
          </cell>
          <cell r="O31">
            <v>288.5</v>
          </cell>
          <cell r="P31">
            <v>1</v>
          </cell>
          <cell r="Q31">
            <v>1385760</v>
          </cell>
          <cell r="R31">
            <v>425000</v>
          </cell>
          <cell r="S31">
            <v>2407224</v>
          </cell>
          <cell r="T31">
            <v>4217984</v>
          </cell>
          <cell r="W31">
            <v>4217984</v>
          </cell>
          <cell r="X31">
            <v>29447.4</v>
          </cell>
          <cell r="Y31">
            <v>4247431.4000000004</v>
          </cell>
          <cell r="Z31">
            <v>108000</v>
          </cell>
          <cell r="AA31" t="str">
            <v>M-3</v>
          </cell>
          <cell r="AB31">
            <v>1760000</v>
          </cell>
          <cell r="AC31">
            <v>28870</v>
          </cell>
          <cell r="AD31">
            <v>28206736.800000004</v>
          </cell>
          <cell r="AE31">
            <v>1410336.8400000003</v>
          </cell>
          <cell r="AF31">
            <v>0</v>
          </cell>
          <cell r="AG31">
            <v>0</v>
          </cell>
          <cell r="AI31">
            <v>117528</v>
          </cell>
          <cell r="AJ31">
            <v>28870</v>
          </cell>
          <cell r="AK31">
            <v>146398</v>
          </cell>
        </row>
        <row r="32">
          <cell r="B32" t="str">
            <v>SM0005</v>
          </cell>
          <cell r="C32" t="str">
            <v>Sanang</v>
          </cell>
          <cell r="D32" t="str">
            <v>Tire</v>
          </cell>
          <cell r="E32" t="str">
            <v>B</v>
          </cell>
          <cell r="F32" t="str">
            <v>Senior Tyre</v>
          </cell>
          <cell r="G32">
            <v>39142</v>
          </cell>
          <cell r="H32" t="str">
            <v>M-3</v>
          </cell>
          <cell r="I32">
            <v>1152032851</v>
          </cell>
          <cell r="J32">
            <v>1343500</v>
          </cell>
          <cell r="K32">
            <v>17000</v>
          </cell>
          <cell r="M32">
            <v>28</v>
          </cell>
          <cell r="N32">
            <v>26</v>
          </cell>
          <cell r="O32">
            <v>346</v>
          </cell>
          <cell r="P32">
            <v>0</v>
          </cell>
          <cell r="Q32">
            <v>1343500</v>
          </cell>
          <cell r="R32">
            <v>442000</v>
          </cell>
          <cell r="S32">
            <v>2687000</v>
          </cell>
          <cell r="T32">
            <v>4472500</v>
          </cell>
          <cell r="W32">
            <v>4472500</v>
          </cell>
          <cell r="X32">
            <v>27407.4</v>
          </cell>
          <cell r="Y32">
            <v>4499907.4000000004</v>
          </cell>
          <cell r="Z32">
            <v>108000</v>
          </cell>
          <cell r="AA32" t="str">
            <v>M-3</v>
          </cell>
          <cell r="AB32">
            <v>1760000</v>
          </cell>
          <cell r="AC32">
            <v>26870</v>
          </cell>
          <cell r="AD32">
            <v>31260448.800000004</v>
          </cell>
          <cell r="AE32">
            <v>1563022.4400000004</v>
          </cell>
          <cell r="AF32">
            <v>0</v>
          </cell>
          <cell r="AG32">
            <v>0</v>
          </cell>
          <cell r="AI32">
            <v>130251</v>
          </cell>
          <cell r="AJ32">
            <v>26870</v>
          </cell>
          <cell r="AK32">
            <v>157121</v>
          </cell>
        </row>
        <row r="33">
          <cell r="B33" t="str">
            <v>SM0006</v>
          </cell>
          <cell r="C33" t="str">
            <v>Hapdi</v>
          </cell>
          <cell r="D33" t="str">
            <v>Tire</v>
          </cell>
          <cell r="E33" t="str">
            <v>A</v>
          </cell>
          <cell r="F33" t="str">
            <v>Tireman</v>
          </cell>
          <cell r="G33">
            <v>39142</v>
          </cell>
          <cell r="H33" t="str">
            <v>M-0</v>
          </cell>
          <cell r="I33">
            <v>1152032991</v>
          </cell>
          <cell r="J33">
            <v>1233500</v>
          </cell>
          <cell r="K33">
            <v>17000</v>
          </cell>
          <cell r="M33">
            <v>27</v>
          </cell>
          <cell r="N33">
            <v>25</v>
          </cell>
          <cell r="O33">
            <v>318.5</v>
          </cell>
          <cell r="P33">
            <v>1</v>
          </cell>
          <cell r="Q33">
            <v>1184160</v>
          </cell>
          <cell r="R33">
            <v>425000</v>
          </cell>
          <cell r="S33">
            <v>2290024</v>
          </cell>
          <cell r="T33">
            <v>3899184</v>
          </cell>
          <cell r="W33">
            <v>3899184</v>
          </cell>
          <cell r="X33">
            <v>25163.4</v>
          </cell>
          <cell r="Y33">
            <v>3924347.4</v>
          </cell>
          <cell r="Z33">
            <v>108000</v>
          </cell>
          <cell r="AA33" t="str">
            <v>M-0</v>
          </cell>
          <cell r="AB33">
            <v>1430000</v>
          </cell>
          <cell r="AC33">
            <v>24670</v>
          </cell>
          <cell r="AD33">
            <v>28340128.799999997</v>
          </cell>
          <cell r="AE33">
            <v>1417006.44</v>
          </cell>
          <cell r="AF33">
            <v>0</v>
          </cell>
          <cell r="AG33">
            <v>0</v>
          </cell>
          <cell r="AI33">
            <v>118083</v>
          </cell>
          <cell r="AJ33">
            <v>24670</v>
          </cell>
          <cell r="AK33">
            <v>142753</v>
          </cell>
        </row>
        <row r="34">
          <cell r="B34" t="str">
            <v>SM0020</v>
          </cell>
          <cell r="C34" t="str">
            <v>Muhtadinnor</v>
          </cell>
          <cell r="D34" t="str">
            <v>Tire</v>
          </cell>
          <cell r="E34" t="str">
            <v>B</v>
          </cell>
          <cell r="F34" t="str">
            <v>Tireman</v>
          </cell>
          <cell r="G34">
            <v>39142</v>
          </cell>
          <cell r="H34" t="str">
            <v>S-0</v>
          </cell>
          <cell r="I34">
            <v>1152034136</v>
          </cell>
          <cell r="J34">
            <v>1203500</v>
          </cell>
          <cell r="K34">
            <v>7000</v>
          </cell>
          <cell r="M34">
            <v>26</v>
          </cell>
          <cell r="N34">
            <v>24</v>
          </cell>
          <cell r="O34">
            <v>283</v>
          </cell>
          <cell r="P34">
            <v>2</v>
          </cell>
          <cell r="Q34">
            <v>1107220</v>
          </cell>
          <cell r="R34">
            <v>168000</v>
          </cell>
          <cell r="S34">
            <v>1968731</v>
          </cell>
          <cell r="T34">
            <v>3243951</v>
          </cell>
          <cell r="W34">
            <v>3243951</v>
          </cell>
          <cell r="X34">
            <v>24551.4</v>
          </cell>
          <cell r="Y34">
            <v>3268502.4</v>
          </cell>
          <cell r="Z34">
            <v>108000</v>
          </cell>
          <cell r="AA34" t="str">
            <v>S-0</v>
          </cell>
          <cell r="AB34">
            <v>1320000</v>
          </cell>
          <cell r="AC34">
            <v>24070</v>
          </cell>
          <cell r="AD34">
            <v>21797188.799999997</v>
          </cell>
          <cell r="AE34">
            <v>1089859.44</v>
          </cell>
          <cell r="AF34">
            <v>0</v>
          </cell>
          <cell r="AG34">
            <v>0</v>
          </cell>
          <cell r="AI34">
            <v>90821</v>
          </cell>
          <cell r="AJ34">
            <v>24070</v>
          </cell>
          <cell r="AK34">
            <v>114891</v>
          </cell>
        </row>
        <row r="35">
          <cell r="B35" t="str">
            <v>SM0095</v>
          </cell>
          <cell r="C35" t="str">
            <v>Rene Jimmy Pontoan</v>
          </cell>
          <cell r="D35" t="str">
            <v>Workshop</v>
          </cell>
          <cell r="E35" t="str">
            <v>A</v>
          </cell>
          <cell r="F35" t="str">
            <v>Helper WS</v>
          </cell>
          <cell r="G35">
            <v>39417</v>
          </cell>
          <cell r="H35" t="str">
            <v>S-0</v>
          </cell>
          <cell r="I35">
            <v>1152038972</v>
          </cell>
          <cell r="J35">
            <v>1193500</v>
          </cell>
          <cell r="K35">
            <v>7000</v>
          </cell>
          <cell r="M35">
            <v>27</v>
          </cell>
          <cell r="N35">
            <v>25</v>
          </cell>
          <cell r="O35">
            <v>292.5</v>
          </cell>
          <cell r="P35">
            <v>1</v>
          </cell>
          <cell r="Q35">
            <v>1145760</v>
          </cell>
          <cell r="R35">
            <v>175000</v>
          </cell>
          <cell r="S35">
            <v>2017912</v>
          </cell>
          <cell r="T35">
            <v>3338672</v>
          </cell>
          <cell r="W35">
            <v>3338672</v>
          </cell>
          <cell r="X35">
            <v>24347.4</v>
          </cell>
          <cell r="Y35">
            <v>3363019.4</v>
          </cell>
          <cell r="Z35">
            <v>108000</v>
          </cell>
          <cell r="AA35" t="str">
            <v>S-0</v>
          </cell>
          <cell r="AB35">
            <v>1320000</v>
          </cell>
          <cell r="AC35">
            <v>23870</v>
          </cell>
          <cell r="AD35">
            <v>22933792.799999997</v>
          </cell>
          <cell r="AE35">
            <v>1146689.6399999999</v>
          </cell>
          <cell r="AF35">
            <v>0</v>
          </cell>
          <cell r="AG35">
            <v>0</v>
          </cell>
          <cell r="AI35">
            <v>95557</v>
          </cell>
          <cell r="AJ35">
            <v>23870</v>
          </cell>
          <cell r="AK35">
            <v>119427</v>
          </cell>
        </row>
        <row r="36">
          <cell r="B36" t="str">
            <v>SM0125</v>
          </cell>
          <cell r="C36" t="str">
            <v>Didik Purwanto</v>
          </cell>
          <cell r="D36" t="str">
            <v>Workshop</v>
          </cell>
          <cell r="E36" t="str">
            <v>NON</v>
          </cell>
          <cell r="F36" t="str">
            <v>Helper WS</v>
          </cell>
          <cell r="G36">
            <v>39578</v>
          </cell>
          <cell r="H36" t="str">
            <v>S-0</v>
          </cell>
          <cell r="I36">
            <v>1152040675</v>
          </cell>
          <cell r="J36">
            <v>1193500</v>
          </cell>
          <cell r="K36">
            <v>7000</v>
          </cell>
          <cell r="M36">
            <v>28</v>
          </cell>
          <cell r="N36">
            <v>25</v>
          </cell>
          <cell r="O36">
            <v>280.5</v>
          </cell>
          <cell r="P36">
            <v>0</v>
          </cell>
          <cell r="Q36">
            <v>1193500</v>
          </cell>
          <cell r="R36">
            <v>175000</v>
          </cell>
          <cell r="S36">
            <v>1935126</v>
          </cell>
          <cell r="T36">
            <v>3303626</v>
          </cell>
          <cell r="W36">
            <v>3303626</v>
          </cell>
          <cell r="X36">
            <v>24347.4</v>
          </cell>
          <cell r="Y36">
            <v>3327973.4</v>
          </cell>
          <cell r="Z36">
            <v>108000</v>
          </cell>
          <cell r="AA36" t="str">
            <v>S-0</v>
          </cell>
          <cell r="AB36">
            <v>1320000</v>
          </cell>
          <cell r="AC36">
            <v>23870</v>
          </cell>
          <cell r="AD36">
            <v>22513240.799999997</v>
          </cell>
          <cell r="AE36">
            <v>1125662.0399999998</v>
          </cell>
          <cell r="AF36">
            <v>0</v>
          </cell>
          <cell r="AG36">
            <v>0</v>
          </cell>
          <cell r="AI36">
            <v>93805</v>
          </cell>
          <cell r="AJ36">
            <v>23870</v>
          </cell>
          <cell r="AK36">
            <v>117675</v>
          </cell>
        </row>
        <row r="37">
          <cell r="B37" t="str">
            <v>SM0090</v>
          </cell>
          <cell r="C37" t="str">
            <v>Darwiansyah</v>
          </cell>
          <cell r="D37" t="str">
            <v>Workshop</v>
          </cell>
          <cell r="E37" t="str">
            <v>A</v>
          </cell>
          <cell r="F37" t="str">
            <v>Op. FT-9102</v>
          </cell>
          <cell r="G37">
            <v>39387</v>
          </cell>
          <cell r="H37" t="str">
            <v>M-2</v>
          </cell>
          <cell r="I37">
            <v>1152040641</v>
          </cell>
          <cell r="J37">
            <v>1233500</v>
          </cell>
          <cell r="K37">
            <v>17000</v>
          </cell>
          <cell r="M37">
            <v>28</v>
          </cell>
          <cell r="N37">
            <v>25</v>
          </cell>
          <cell r="O37">
            <v>296.5</v>
          </cell>
          <cell r="P37">
            <v>0</v>
          </cell>
          <cell r="Q37">
            <v>1233500</v>
          </cell>
          <cell r="R37">
            <v>425000</v>
          </cell>
          <cell r="S37">
            <v>2131844</v>
          </cell>
          <cell r="T37">
            <v>3790344</v>
          </cell>
          <cell r="W37">
            <v>3790344</v>
          </cell>
          <cell r="X37">
            <v>25163.4</v>
          </cell>
          <cell r="Y37">
            <v>3815507.4</v>
          </cell>
          <cell r="Z37">
            <v>108000</v>
          </cell>
          <cell r="AA37" t="str">
            <v>M-2</v>
          </cell>
          <cell r="AB37">
            <v>1650000</v>
          </cell>
          <cell r="AC37">
            <v>24670</v>
          </cell>
          <cell r="AD37">
            <v>24394048.799999997</v>
          </cell>
          <cell r="AE37">
            <v>1219702.44</v>
          </cell>
          <cell r="AF37">
            <v>0</v>
          </cell>
          <cell r="AG37">
            <v>0</v>
          </cell>
          <cell r="AI37">
            <v>101641</v>
          </cell>
          <cell r="AJ37">
            <v>24670</v>
          </cell>
          <cell r="AK37">
            <v>126311</v>
          </cell>
        </row>
        <row r="38">
          <cell r="B38" t="str">
            <v>SM0031</v>
          </cell>
          <cell r="C38" t="str">
            <v>Marto</v>
          </cell>
          <cell r="D38" t="str">
            <v>Workshop</v>
          </cell>
          <cell r="E38" t="str">
            <v>A</v>
          </cell>
          <cell r="F38" t="str">
            <v>Helper FT-9102</v>
          </cell>
          <cell r="G38">
            <v>39142</v>
          </cell>
          <cell r="H38" t="str">
            <v>M-1</v>
          </cell>
          <cell r="I38">
            <v>1152032958</v>
          </cell>
          <cell r="J38">
            <v>1193500</v>
          </cell>
          <cell r="K38">
            <v>7000</v>
          </cell>
          <cell r="M38">
            <v>28</v>
          </cell>
          <cell r="N38">
            <v>23</v>
          </cell>
          <cell r="O38">
            <v>277.5</v>
          </cell>
          <cell r="P38">
            <v>0</v>
          </cell>
          <cell r="Q38">
            <v>1193500</v>
          </cell>
          <cell r="R38">
            <v>161000</v>
          </cell>
          <cell r="S38">
            <v>1914429</v>
          </cell>
          <cell r="T38">
            <v>3268929</v>
          </cell>
          <cell r="W38">
            <v>3268929</v>
          </cell>
          <cell r="X38">
            <v>24347.4</v>
          </cell>
          <cell r="Y38">
            <v>3293276.4</v>
          </cell>
          <cell r="Z38">
            <v>108000</v>
          </cell>
          <cell r="AA38" t="str">
            <v>M-1</v>
          </cell>
          <cell r="AB38">
            <v>1540000</v>
          </cell>
          <cell r="AC38">
            <v>23870</v>
          </cell>
          <cell r="AD38">
            <v>19456876.799999997</v>
          </cell>
          <cell r="AE38">
            <v>972843.83999999985</v>
          </cell>
          <cell r="AF38">
            <v>0</v>
          </cell>
          <cell r="AG38">
            <v>0</v>
          </cell>
          <cell r="AI38">
            <v>81070</v>
          </cell>
          <cell r="AJ38">
            <v>23870</v>
          </cell>
          <cell r="AK38">
            <v>104940</v>
          </cell>
        </row>
        <row r="39">
          <cell r="B39" t="str">
            <v>SM0018</v>
          </cell>
          <cell r="C39" t="str">
            <v>Suardi</v>
          </cell>
          <cell r="D39" t="str">
            <v>Workshop</v>
          </cell>
          <cell r="E39" t="str">
            <v>B</v>
          </cell>
          <cell r="F39" t="str">
            <v>Op. FT-9102</v>
          </cell>
          <cell r="G39">
            <v>39142</v>
          </cell>
          <cell r="H39" t="str">
            <v>S-0</v>
          </cell>
          <cell r="I39">
            <v>1152033008</v>
          </cell>
          <cell r="J39">
            <v>1233500</v>
          </cell>
          <cell r="K39">
            <v>17000</v>
          </cell>
          <cell r="M39">
            <v>26</v>
          </cell>
          <cell r="N39">
            <v>24</v>
          </cell>
          <cell r="O39">
            <v>291</v>
          </cell>
          <cell r="P39">
            <v>2</v>
          </cell>
          <cell r="Q39">
            <v>1134820</v>
          </cell>
          <cell r="R39">
            <v>408000</v>
          </cell>
          <cell r="S39">
            <v>2074847</v>
          </cell>
          <cell r="T39">
            <v>3617667</v>
          </cell>
          <cell r="W39">
            <v>3617667</v>
          </cell>
          <cell r="X39">
            <v>25163.4</v>
          </cell>
          <cell r="Y39">
            <v>3642830.4</v>
          </cell>
          <cell r="Z39">
            <v>108000</v>
          </cell>
          <cell r="AA39" t="str">
            <v>S-0</v>
          </cell>
          <cell r="AB39">
            <v>1320000</v>
          </cell>
          <cell r="AC39">
            <v>24670</v>
          </cell>
          <cell r="AD39">
            <v>26281924.799999997</v>
          </cell>
          <cell r="AE39">
            <v>1314096.24</v>
          </cell>
          <cell r="AF39">
            <v>0</v>
          </cell>
          <cell r="AG39">
            <v>0</v>
          </cell>
          <cell r="AI39">
            <v>109508</v>
          </cell>
          <cell r="AJ39">
            <v>24670</v>
          </cell>
          <cell r="AK39">
            <v>134178</v>
          </cell>
        </row>
        <row r="40">
          <cell r="B40" t="str">
            <v>SM0011</v>
          </cell>
          <cell r="C40" t="str">
            <v>Alian</v>
          </cell>
          <cell r="D40" t="str">
            <v>Workshop</v>
          </cell>
          <cell r="E40" t="str">
            <v>B</v>
          </cell>
          <cell r="F40" t="str">
            <v>Helper FT-9102</v>
          </cell>
          <cell r="G40">
            <v>39142</v>
          </cell>
          <cell r="H40" t="str">
            <v>S-0</v>
          </cell>
          <cell r="I40">
            <v>1152036660</v>
          </cell>
          <cell r="J40">
            <v>1193500</v>
          </cell>
          <cell r="K40">
            <v>7000</v>
          </cell>
          <cell r="M40">
            <v>26</v>
          </cell>
          <cell r="N40">
            <v>23</v>
          </cell>
          <cell r="O40">
            <v>285.5</v>
          </cell>
          <cell r="P40">
            <v>2</v>
          </cell>
          <cell r="Q40">
            <v>1098020</v>
          </cell>
          <cell r="R40">
            <v>161000</v>
          </cell>
          <cell r="S40">
            <v>1969620</v>
          </cell>
          <cell r="T40">
            <v>3228640</v>
          </cell>
          <cell r="W40">
            <v>3228640</v>
          </cell>
          <cell r="X40">
            <v>24347.4</v>
          </cell>
          <cell r="Y40">
            <v>3252987.4</v>
          </cell>
          <cell r="Z40">
            <v>108000</v>
          </cell>
          <cell r="AA40" t="str">
            <v>S-0</v>
          </cell>
          <cell r="AB40">
            <v>1320000</v>
          </cell>
          <cell r="AC40">
            <v>23870</v>
          </cell>
          <cell r="AD40">
            <v>21613408.799999997</v>
          </cell>
          <cell r="AE40">
            <v>1080670.44</v>
          </cell>
          <cell r="AF40">
            <v>0</v>
          </cell>
          <cell r="AG40">
            <v>0</v>
          </cell>
          <cell r="AI40">
            <v>90055</v>
          </cell>
          <cell r="AJ40">
            <v>23870</v>
          </cell>
          <cell r="AK40">
            <v>113925</v>
          </cell>
        </row>
        <row r="41">
          <cell r="B41" t="str">
            <v>SM0078</v>
          </cell>
          <cell r="C41" t="str">
            <v>Mashurianto</v>
          </cell>
          <cell r="D41" t="str">
            <v>Workshop</v>
          </cell>
          <cell r="E41" t="str">
            <v>A</v>
          </cell>
          <cell r="F41" t="str">
            <v>Op. Support</v>
          </cell>
          <cell r="G41">
            <v>39329</v>
          </cell>
          <cell r="H41" t="str">
            <v>S-0</v>
          </cell>
          <cell r="I41">
            <v>1152036791</v>
          </cell>
          <cell r="J41">
            <v>1233500</v>
          </cell>
          <cell r="K41">
            <v>17000</v>
          </cell>
          <cell r="M41">
            <v>28</v>
          </cell>
          <cell r="N41">
            <v>26</v>
          </cell>
          <cell r="O41">
            <v>330</v>
          </cell>
          <cell r="P41">
            <v>0</v>
          </cell>
          <cell r="Q41">
            <v>1233500</v>
          </cell>
          <cell r="R41">
            <v>442000</v>
          </cell>
          <cell r="S41">
            <v>2397030</v>
          </cell>
          <cell r="T41">
            <v>4072530</v>
          </cell>
          <cell r="W41">
            <v>4072530</v>
          </cell>
          <cell r="X41">
            <v>25163.4</v>
          </cell>
          <cell r="Y41">
            <v>4097693.4</v>
          </cell>
          <cell r="Z41">
            <v>108000</v>
          </cell>
          <cell r="AA41" t="str">
            <v>S-0</v>
          </cell>
          <cell r="AB41">
            <v>1320000</v>
          </cell>
          <cell r="AC41">
            <v>24670</v>
          </cell>
          <cell r="AD41">
            <v>31740280.799999997</v>
          </cell>
          <cell r="AE41">
            <v>1587014.04</v>
          </cell>
          <cell r="AF41">
            <v>0</v>
          </cell>
          <cell r="AG41">
            <v>0</v>
          </cell>
          <cell r="AI41">
            <v>132251</v>
          </cell>
          <cell r="AJ41">
            <v>24670</v>
          </cell>
          <cell r="AK41">
            <v>156921</v>
          </cell>
        </row>
        <row r="42">
          <cell r="B42" t="str">
            <v>SM0086</v>
          </cell>
          <cell r="C42" t="str">
            <v>Mardiansyah</v>
          </cell>
          <cell r="D42" t="str">
            <v>Workshop</v>
          </cell>
          <cell r="E42" t="str">
            <v>A</v>
          </cell>
          <cell r="F42" t="str">
            <v>Helper FT-9103</v>
          </cell>
          <cell r="G42">
            <v>39387</v>
          </cell>
          <cell r="H42" t="str">
            <v>S-0</v>
          </cell>
          <cell r="I42">
            <v>1152038361</v>
          </cell>
          <cell r="J42">
            <v>1193500</v>
          </cell>
          <cell r="K42">
            <v>7000</v>
          </cell>
          <cell r="M42">
            <v>28</v>
          </cell>
          <cell r="N42">
            <v>25</v>
          </cell>
          <cell r="O42">
            <v>318.5</v>
          </cell>
          <cell r="P42">
            <v>0</v>
          </cell>
          <cell r="Q42">
            <v>1193500</v>
          </cell>
          <cell r="R42">
            <v>175000</v>
          </cell>
          <cell r="S42">
            <v>2197282</v>
          </cell>
          <cell r="T42">
            <v>3565782</v>
          </cell>
          <cell r="W42">
            <v>3565782</v>
          </cell>
          <cell r="X42">
            <v>24347.4</v>
          </cell>
          <cell r="Y42">
            <v>3590129.4</v>
          </cell>
          <cell r="Z42">
            <v>108000</v>
          </cell>
          <cell r="AA42" t="str">
            <v>S-0</v>
          </cell>
          <cell r="AB42">
            <v>1320000</v>
          </cell>
          <cell r="AC42">
            <v>23870</v>
          </cell>
          <cell r="AD42">
            <v>25659112.799999997</v>
          </cell>
          <cell r="AE42">
            <v>1282955.6399999999</v>
          </cell>
          <cell r="AF42">
            <v>0</v>
          </cell>
          <cell r="AG42">
            <v>0</v>
          </cell>
          <cell r="AI42">
            <v>106912</v>
          </cell>
          <cell r="AJ42">
            <v>23870</v>
          </cell>
          <cell r="AK42">
            <v>130782</v>
          </cell>
        </row>
        <row r="43">
          <cell r="B43" t="str">
            <v>SM0028</v>
          </cell>
          <cell r="C43" t="str">
            <v>Rades P. Manurung</v>
          </cell>
          <cell r="D43" t="str">
            <v>Workshop</v>
          </cell>
          <cell r="E43" t="str">
            <v>B</v>
          </cell>
          <cell r="F43" t="str">
            <v>Support Op. &amp; Mekanik</v>
          </cell>
          <cell r="G43">
            <v>39114</v>
          </cell>
          <cell r="H43" t="str">
            <v>M-1</v>
          </cell>
          <cell r="I43">
            <v>1152024084</v>
          </cell>
          <cell r="J43">
            <v>1293500</v>
          </cell>
          <cell r="K43">
            <v>17000</v>
          </cell>
          <cell r="M43">
            <v>27</v>
          </cell>
          <cell r="N43">
            <v>24</v>
          </cell>
          <cell r="O43">
            <v>313</v>
          </cell>
          <cell r="P43">
            <v>1</v>
          </cell>
          <cell r="Q43">
            <v>1241760</v>
          </cell>
          <cell r="R43">
            <v>408000</v>
          </cell>
          <cell r="S43">
            <v>2340263</v>
          </cell>
          <cell r="T43">
            <v>3990023</v>
          </cell>
          <cell r="W43">
            <v>3990023</v>
          </cell>
          <cell r="X43">
            <v>26387.4</v>
          </cell>
          <cell r="Y43">
            <v>4016410.4</v>
          </cell>
          <cell r="Z43">
            <v>108000</v>
          </cell>
          <cell r="AA43" t="str">
            <v>M-1</v>
          </cell>
          <cell r="AB43">
            <v>1540000</v>
          </cell>
          <cell r="AC43">
            <v>25870</v>
          </cell>
          <cell r="AD43">
            <v>28110484.799999997</v>
          </cell>
          <cell r="AE43">
            <v>1405524.24</v>
          </cell>
          <cell r="AF43">
            <v>0</v>
          </cell>
          <cell r="AG43">
            <v>0</v>
          </cell>
          <cell r="AI43">
            <v>117127</v>
          </cell>
          <cell r="AJ43">
            <v>25870</v>
          </cell>
          <cell r="AK43">
            <v>142997</v>
          </cell>
        </row>
        <row r="44">
          <cell r="B44" t="str">
            <v>SM0089</v>
          </cell>
          <cell r="C44" t="str">
            <v>Abdullah</v>
          </cell>
          <cell r="D44" t="str">
            <v>Workshop</v>
          </cell>
          <cell r="E44" t="str">
            <v>B</v>
          </cell>
          <cell r="F44" t="str">
            <v>Helper FT-9103</v>
          </cell>
          <cell r="G44">
            <v>39387</v>
          </cell>
          <cell r="H44" t="str">
            <v>S-0</v>
          </cell>
          <cell r="I44">
            <v>1152040802</v>
          </cell>
          <cell r="J44">
            <v>1193500</v>
          </cell>
          <cell r="K44">
            <v>7000</v>
          </cell>
          <cell r="M44">
            <v>28</v>
          </cell>
          <cell r="N44">
            <v>26</v>
          </cell>
          <cell r="O44">
            <v>334</v>
          </cell>
          <cell r="P44">
            <v>0</v>
          </cell>
          <cell r="Q44">
            <v>1193500</v>
          </cell>
          <cell r="R44">
            <v>182000</v>
          </cell>
          <cell r="S44">
            <v>2304214</v>
          </cell>
          <cell r="T44">
            <v>3679714</v>
          </cell>
          <cell r="W44">
            <v>3679714</v>
          </cell>
          <cell r="X44">
            <v>24347.4</v>
          </cell>
          <cell r="Y44">
            <v>3704061.4</v>
          </cell>
          <cell r="Z44">
            <v>108000</v>
          </cell>
          <cell r="AA44" t="str">
            <v>S-0</v>
          </cell>
          <cell r="AB44">
            <v>1320000</v>
          </cell>
          <cell r="AC44">
            <v>23870</v>
          </cell>
          <cell r="AD44">
            <v>27026296.799999997</v>
          </cell>
          <cell r="AE44">
            <v>1351314.8399999999</v>
          </cell>
          <cell r="AF44">
            <v>0</v>
          </cell>
          <cell r="AG44">
            <v>0</v>
          </cell>
          <cell r="AI44">
            <v>112609</v>
          </cell>
          <cell r="AJ44">
            <v>23870</v>
          </cell>
          <cell r="AK44">
            <v>136479</v>
          </cell>
        </row>
        <row r="45">
          <cell r="B45" t="str">
            <v>SM0008</v>
          </cell>
          <cell r="C45" t="str">
            <v>Suni</v>
          </cell>
          <cell r="D45" t="str">
            <v>Tire</v>
          </cell>
          <cell r="E45" t="str">
            <v>A</v>
          </cell>
          <cell r="F45" t="str">
            <v>Operator</v>
          </cell>
          <cell r="G45">
            <v>39142</v>
          </cell>
          <cell r="H45" t="str">
            <v>M-1</v>
          </cell>
          <cell r="I45">
            <v>1152033016</v>
          </cell>
          <cell r="J45">
            <v>1233500</v>
          </cell>
          <cell r="K45">
            <v>17000</v>
          </cell>
          <cell r="M45">
            <v>27</v>
          </cell>
          <cell r="N45">
            <v>25</v>
          </cell>
          <cell r="O45">
            <v>298.5</v>
          </cell>
          <cell r="P45">
            <v>1</v>
          </cell>
          <cell r="Q45">
            <v>1184160</v>
          </cell>
          <cell r="R45">
            <v>425000</v>
          </cell>
          <cell r="S45">
            <v>2146224</v>
          </cell>
          <cell r="T45">
            <v>3755384</v>
          </cell>
          <cell r="W45">
            <v>3755384</v>
          </cell>
          <cell r="X45">
            <v>25163.4</v>
          </cell>
          <cell r="Y45">
            <v>3780547.4</v>
          </cell>
          <cell r="Z45">
            <v>108000</v>
          </cell>
          <cell r="AA45" t="str">
            <v>M-1</v>
          </cell>
          <cell r="AB45">
            <v>1540000</v>
          </cell>
          <cell r="AC45">
            <v>24670</v>
          </cell>
          <cell r="AD45">
            <v>25294528.799999997</v>
          </cell>
          <cell r="AE45">
            <v>1264726.44</v>
          </cell>
          <cell r="AF45">
            <v>0</v>
          </cell>
          <cell r="AG45">
            <v>0</v>
          </cell>
          <cell r="AI45">
            <v>105393</v>
          </cell>
          <cell r="AJ45">
            <v>24670</v>
          </cell>
          <cell r="AK45">
            <v>130063</v>
          </cell>
        </row>
        <row r="46">
          <cell r="B46" t="str">
            <v>SM0091</v>
          </cell>
          <cell r="C46" t="str">
            <v>Musliadi</v>
          </cell>
          <cell r="D46" t="str">
            <v>Workshop</v>
          </cell>
          <cell r="E46" t="str">
            <v>A</v>
          </cell>
          <cell r="F46" t="str">
            <v>Helper ST-9204</v>
          </cell>
          <cell r="G46">
            <v>39396</v>
          </cell>
          <cell r="H46" t="str">
            <v>S-0</v>
          </cell>
          <cell r="I46">
            <v>1152039022</v>
          </cell>
          <cell r="J46">
            <v>1193500</v>
          </cell>
          <cell r="K46">
            <v>7000</v>
          </cell>
          <cell r="M46">
            <v>28</v>
          </cell>
          <cell r="N46">
            <v>26</v>
          </cell>
          <cell r="O46">
            <v>308</v>
          </cell>
          <cell r="P46">
            <v>0</v>
          </cell>
          <cell r="Q46">
            <v>1193500</v>
          </cell>
          <cell r="R46">
            <v>182000</v>
          </cell>
          <cell r="S46">
            <v>2124844</v>
          </cell>
          <cell r="T46">
            <v>3500344</v>
          </cell>
          <cell r="W46">
            <v>3500344</v>
          </cell>
          <cell r="X46">
            <v>24347.4</v>
          </cell>
          <cell r="Y46">
            <v>3524691.4</v>
          </cell>
          <cell r="Z46">
            <v>108000</v>
          </cell>
          <cell r="AA46" t="str">
            <v>S-0</v>
          </cell>
          <cell r="AB46">
            <v>1320000</v>
          </cell>
          <cell r="AC46">
            <v>23870</v>
          </cell>
          <cell r="AD46">
            <v>24873856.799999997</v>
          </cell>
          <cell r="AE46">
            <v>1243692.8399999999</v>
          </cell>
          <cell r="AF46">
            <v>0</v>
          </cell>
          <cell r="AG46">
            <v>0</v>
          </cell>
          <cell r="AI46">
            <v>103641</v>
          </cell>
          <cell r="AJ46">
            <v>23870</v>
          </cell>
          <cell r="AK46">
            <v>127511</v>
          </cell>
        </row>
        <row r="47">
          <cell r="B47" t="str">
            <v>SM0009</v>
          </cell>
          <cell r="C47" t="str">
            <v>Nursyamsi</v>
          </cell>
          <cell r="D47" t="str">
            <v>Workshop</v>
          </cell>
          <cell r="E47" t="str">
            <v>B</v>
          </cell>
          <cell r="F47" t="str">
            <v>Op. ST-9206</v>
          </cell>
          <cell r="G47">
            <v>39142</v>
          </cell>
          <cell r="H47" t="str">
            <v>M-1</v>
          </cell>
          <cell r="I47">
            <v>1152034110</v>
          </cell>
          <cell r="J47">
            <v>1248500</v>
          </cell>
          <cell r="K47">
            <v>17000</v>
          </cell>
          <cell r="M47">
            <v>28</v>
          </cell>
          <cell r="N47">
            <v>26</v>
          </cell>
          <cell r="O47">
            <v>294</v>
          </cell>
          <cell r="P47">
            <v>0</v>
          </cell>
          <cell r="Q47">
            <v>1248500</v>
          </cell>
          <cell r="R47">
            <v>442000</v>
          </cell>
          <cell r="S47">
            <v>2154655</v>
          </cell>
          <cell r="T47">
            <v>3845155</v>
          </cell>
          <cell r="W47">
            <v>3845155</v>
          </cell>
          <cell r="X47">
            <v>25469.4</v>
          </cell>
          <cell r="Y47">
            <v>3870624.4</v>
          </cell>
          <cell r="Z47">
            <v>108000</v>
          </cell>
          <cell r="AA47" t="str">
            <v>M-1</v>
          </cell>
          <cell r="AB47">
            <v>1540000</v>
          </cell>
          <cell r="AC47">
            <v>24970</v>
          </cell>
          <cell r="AD47">
            <v>26371852.799999997</v>
          </cell>
          <cell r="AE47">
            <v>1318592.6399999999</v>
          </cell>
          <cell r="AF47">
            <v>0</v>
          </cell>
          <cell r="AG47">
            <v>0</v>
          </cell>
          <cell r="AI47">
            <v>109882</v>
          </cell>
          <cell r="AJ47">
            <v>24970</v>
          </cell>
          <cell r="AK47">
            <v>134852</v>
          </cell>
        </row>
        <row r="48">
          <cell r="B48" t="str">
            <v>SM0015</v>
          </cell>
          <cell r="C48" t="str">
            <v>Achmad Bakrie</v>
          </cell>
          <cell r="D48" t="str">
            <v>Workshop</v>
          </cell>
          <cell r="E48" t="str">
            <v>B</v>
          </cell>
          <cell r="F48" t="str">
            <v>Helper ST-9204</v>
          </cell>
          <cell r="G48">
            <v>39142</v>
          </cell>
          <cell r="H48" t="str">
            <v>S-0</v>
          </cell>
          <cell r="I48">
            <v>1152034161</v>
          </cell>
          <cell r="J48">
            <v>1193500</v>
          </cell>
          <cell r="K48">
            <v>7000</v>
          </cell>
          <cell r="M48">
            <v>26</v>
          </cell>
          <cell r="N48">
            <v>24</v>
          </cell>
          <cell r="O48">
            <v>261</v>
          </cell>
          <cell r="P48">
            <v>2</v>
          </cell>
          <cell r="Q48">
            <v>1098020</v>
          </cell>
          <cell r="R48">
            <v>168000</v>
          </cell>
          <cell r="S48">
            <v>1800598</v>
          </cell>
          <cell r="T48">
            <v>3066618</v>
          </cell>
          <cell r="W48">
            <v>3066618</v>
          </cell>
          <cell r="X48">
            <v>24347.4</v>
          </cell>
          <cell r="Y48">
            <v>3090965.4</v>
          </cell>
          <cell r="Z48">
            <v>108000</v>
          </cell>
          <cell r="AA48" t="str">
            <v>S-0</v>
          </cell>
          <cell r="AB48">
            <v>1320000</v>
          </cell>
          <cell r="AC48">
            <v>23870</v>
          </cell>
          <cell r="AD48">
            <v>19669144.799999997</v>
          </cell>
          <cell r="AE48">
            <v>983457.23999999987</v>
          </cell>
          <cell r="AF48">
            <v>0</v>
          </cell>
          <cell r="AG48">
            <v>0</v>
          </cell>
          <cell r="AI48">
            <v>81954</v>
          </cell>
          <cell r="AJ48">
            <v>23870</v>
          </cell>
          <cell r="AK48">
            <v>105824</v>
          </cell>
        </row>
        <row r="49">
          <cell r="B49" t="str">
            <v>SM0019</v>
          </cell>
          <cell r="C49" t="str">
            <v>Kamarudin</v>
          </cell>
          <cell r="D49" t="str">
            <v>Workshop</v>
          </cell>
          <cell r="E49" t="str">
            <v>B</v>
          </cell>
          <cell r="F49" t="str">
            <v>Operator</v>
          </cell>
          <cell r="G49">
            <v>39142</v>
          </cell>
          <cell r="H49" t="str">
            <v>S-0</v>
          </cell>
          <cell r="I49">
            <v>1152034063</v>
          </cell>
          <cell r="J49">
            <v>1233500</v>
          </cell>
          <cell r="K49">
            <v>17000</v>
          </cell>
          <cell r="M49">
            <v>28</v>
          </cell>
          <cell r="N49">
            <v>26</v>
          </cell>
          <cell r="O49">
            <v>286</v>
          </cell>
          <cell r="P49">
            <v>0</v>
          </cell>
          <cell r="Q49">
            <v>1233500</v>
          </cell>
          <cell r="R49">
            <v>442000</v>
          </cell>
          <cell r="S49">
            <v>2077426</v>
          </cell>
          <cell r="T49">
            <v>3752926</v>
          </cell>
          <cell r="W49">
            <v>3752926</v>
          </cell>
          <cell r="X49">
            <v>25163.4</v>
          </cell>
          <cell r="Y49">
            <v>3778089.4</v>
          </cell>
          <cell r="Z49">
            <v>108000</v>
          </cell>
          <cell r="AA49" t="str">
            <v>S-0</v>
          </cell>
          <cell r="AB49">
            <v>1320000</v>
          </cell>
          <cell r="AC49">
            <v>24670</v>
          </cell>
          <cell r="AD49">
            <v>27905032.799999997</v>
          </cell>
          <cell r="AE49">
            <v>1395251.64</v>
          </cell>
          <cell r="AF49">
            <v>0</v>
          </cell>
          <cell r="AG49">
            <v>0</v>
          </cell>
          <cell r="AI49">
            <v>116270</v>
          </cell>
          <cell r="AJ49">
            <v>24670</v>
          </cell>
          <cell r="AK49">
            <v>140940</v>
          </cell>
        </row>
        <row r="50">
          <cell r="B50" t="str">
            <v>SM0088</v>
          </cell>
          <cell r="C50" t="str">
            <v>Recky Datu Rante</v>
          </cell>
          <cell r="D50" t="str">
            <v>Workshop</v>
          </cell>
          <cell r="E50" t="str">
            <v>B</v>
          </cell>
          <cell r="F50" t="str">
            <v>Helper ST-9205</v>
          </cell>
          <cell r="G50">
            <v>39387</v>
          </cell>
          <cell r="H50" t="str">
            <v>S-0</v>
          </cell>
          <cell r="I50">
            <v>1152039057</v>
          </cell>
          <cell r="J50">
            <v>1193500</v>
          </cell>
          <cell r="K50">
            <v>7000</v>
          </cell>
          <cell r="M50">
            <v>28</v>
          </cell>
          <cell r="N50">
            <v>26</v>
          </cell>
          <cell r="O50">
            <v>288</v>
          </cell>
          <cell r="P50">
            <v>0</v>
          </cell>
          <cell r="Q50">
            <v>1193500</v>
          </cell>
          <cell r="R50">
            <v>182000</v>
          </cell>
          <cell r="S50">
            <v>1986867</v>
          </cell>
          <cell r="T50">
            <v>3362367</v>
          </cell>
          <cell r="W50">
            <v>3362367</v>
          </cell>
          <cell r="X50">
            <v>24347.4</v>
          </cell>
          <cell r="Y50">
            <v>3386714.4</v>
          </cell>
          <cell r="Z50">
            <v>108000</v>
          </cell>
          <cell r="AA50" t="str">
            <v>S-0</v>
          </cell>
          <cell r="AB50">
            <v>1320000</v>
          </cell>
          <cell r="AC50">
            <v>23870</v>
          </cell>
          <cell r="AD50">
            <v>23218132.799999997</v>
          </cell>
          <cell r="AE50">
            <v>1160906.6399999999</v>
          </cell>
          <cell r="AF50">
            <v>0</v>
          </cell>
          <cell r="AG50">
            <v>0</v>
          </cell>
          <cell r="AI50">
            <v>96742</v>
          </cell>
          <cell r="AJ50">
            <v>23870</v>
          </cell>
          <cell r="AK50">
            <v>120612</v>
          </cell>
        </row>
        <row r="51">
          <cell r="B51" t="str">
            <v>SM0085</v>
          </cell>
          <cell r="C51" t="str">
            <v>Yadi</v>
          </cell>
          <cell r="D51" t="str">
            <v>Workshop</v>
          </cell>
          <cell r="E51" t="str">
            <v>A</v>
          </cell>
          <cell r="F51" t="str">
            <v>Op. ST-9205</v>
          </cell>
          <cell r="G51">
            <v>39387</v>
          </cell>
          <cell r="H51" t="str">
            <v>M-1</v>
          </cell>
          <cell r="I51">
            <v>1152038956</v>
          </cell>
          <cell r="J51">
            <v>1233500</v>
          </cell>
          <cell r="K51">
            <v>17000</v>
          </cell>
          <cell r="M51">
            <v>28</v>
          </cell>
          <cell r="N51">
            <v>25</v>
          </cell>
          <cell r="O51">
            <v>283</v>
          </cell>
          <cell r="P51">
            <v>0</v>
          </cell>
          <cell r="Q51">
            <v>1233500</v>
          </cell>
          <cell r="R51">
            <v>425000</v>
          </cell>
          <cell r="S51">
            <v>2034778</v>
          </cell>
          <cell r="T51">
            <v>3693278</v>
          </cell>
          <cell r="W51">
            <v>3693278</v>
          </cell>
          <cell r="X51">
            <v>25163.4</v>
          </cell>
          <cell r="Y51">
            <v>3718441.4</v>
          </cell>
          <cell r="Z51">
            <v>108000</v>
          </cell>
          <cell r="AA51" t="str">
            <v>M-1</v>
          </cell>
          <cell r="AB51">
            <v>1540000</v>
          </cell>
          <cell r="AC51">
            <v>24670</v>
          </cell>
          <cell r="AD51">
            <v>24549256.799999997</v>
          </cell>
          <cell r="AE51">
            <v>1227462.8399999999</v>
          </cell>
          <cell r="AF51">
            <v>0</v>
          </cell>
          <cell r="AG51">
            <v>0</v>
          </cell>
          <cell r="AI51">
            <v>102288</v>
          </cell>
          <cell r="AJ51">
            <v>24670</v>
          </cell>
          <cell r="AK51">
            <v>126958</v>
          </cell>
        </row>
        <row r="52">
          <cell r="B52" t="str">
            <v>SM0093</v>
          </cell>
          <cell r="C52" t="str">
            <v>Muliadi</v>
          </cell>
          <cell r="D52" t="str">
            <v>Tyre</v>
          </cell>
          <cell r="E52" t="str">
            <v>A</v>
          </cell>
          <cell r="F52" t="str">
            <v>Tyreman</v>
          </cell>
          <cell r="G52">
            <v>39401</v>
          </cell>
          <cell r="H52" t="str">
            <v>S-0</v>
          </cell>
          <cell r="I52">
            <v>1152039031</v>
          </cell>
          <cell r="J52">
            <v>1193500</v>
          </cell>
          <cell r="K52">
            <v>7000</v>
          </cell>
          <cell r="M52">
            <v>28</v>
          </cell>
          <cell r="N52">
            <v>26</v>
          </cell>
          <cell r="O52">
            <v>298</v>
          </cell>
          <cell r="P52">
            <v>0</v>
          </cell>
          <cell r="Q52">
            <v>1193500</v>
          </cell>
          <cell r="R52">
            <v>182000</v>
          </cell>
          <cell r="S52">
            <v>2055855</v>
          </cell>
          <cell r="T52">
            <v>3431355</v>
          </cell>
          <cell r="W52">
            <v>3431355</v>
          </cell>
          <cell r="X52">
            <v>24347.4</v>
          </cell>
          <cell r="Y52">
            <v>3455702.4</v>
          </cell>
          <cell r="Z52">
            <v>108000</v>
          </cell>
          <cell r="AA52" t="str">
            <v>S-0</v>
          </cell>
          <cell r="AB52">
            <v>1320000</v>
          </cell>
          <cell r="AC52">
            <v>23870</v>
          </cell>
          <cell r="AD52">
            <v>24045988.799999997</v>
          </cell>
          <cell r="AE52">
            <v>1202299.44</v>
          </cell>
          <cell r="AF52">
            <v>0</v>
          </cell>
          <cell r="AG52">
            <v>0</v>
          </cell>
          <cell r="AI52">
            <v>100191</v>
          </cell>
          <cell r="AJ52">
            <v>23870</v>
          </cell>
          <cell r="AK52">
            <v>124061</v>
          </cell>
        </row>
        <row r="53">
          <cell r="B53" t="str">
            <v>SM0098</v>
          </cell>
          <cell r="C53" t="str">
            <v>Irawan Chandra Kusuma</v>
          </cell>
          <cell r="D53" t="str">
            <v>Workshop</v>
          </cell>
          <cell r="E53" t="str">
            <v>NON</v>
          </cell>
          <cell r="F53" t="str">
            <v>Mechanic</v>
          </cell>
          <cell r="G53">
            <v>39479</v>
          </cell>
          <cell r="H53" t="str">
            <v>M-0</v>
          </cell>
          <cell r="I53">
            <v>1152038492</v>
          </cell>
          <cell r="J53">
            <v>1233500</v>
          </cell>
          <cell r="K53">
            <v>17000</v>
          </cell>
          <cell r="M53">
            <v>27</v>
          </cell>
          <cell r="N53">
            <v>25</v>
          </cell>
          <cell r="O53">
            <v>286.5</v>
          </cell>
          <cell r="P53">
            <v>1</v>
          </cell>
          <cell r="Q53">
            <v>1184160</v>
          </cell>
          <cell r="R53">
            <v>425000</v>
          </cell>
          <cell r="S53">
            <v>2059943</v>
          </cell>
          <cell r="T53">
            <v>3669103</v>
          </cell>
          <cell r="W53">
            <v>3669103</v>
          </cell>
          <cell r="X53">
            <v>25163.4</v>
          </cell>
          <cell r="Y53">
            <v>3694266.4</v>
          </cell>
          <cell r="Z53">
            <v>108000</v>
          </cell>
          <cell r="AA53" t="str">
            <v>M-0</v>
          </cell>
          <cell r="AB53">
            <v>1430000</v>
          </cell>
          <cell r="AC53">
            <v>24670</v>
          </cell>
          <cell r="AD53">
            <v>25579156.799999997</v>
          </cell>
          <cell r="AE53">
            <v>1278957.8399999999</v>
          </cell>
          <cell r="AF53">
            <v>0</v>
          </cell>
          <cell r="AG53">
            <v>0</v>
          </cell>
          <cell r="AI53">
            <v>106579</v>
          </cell>
          <cell r="AJ53">
            <v>24670</v>
          </cell>
          <cell r="AK53">
            <v>131249</v>
          </cell>
        </row>
        <row r="54">
          <cell r="B54" t="str">
            <v>SM0087</v>
          </cell>
          <cell r="C54" t="str">
            <v>Syaiful Akhyar</v>
          </cell>
          <cell r="D54" t="str">
            <v>Workshop</v>
          </cell>
          <cell r="E54" t="str">
            <v>NON</v>
          </cell>
          <cell r="F54" t="str">
            <v>Helper ST-9206</v>
          </cell>
          <cell r="G54">
            <v>39387</v>
          </cell>
          <cell r="H54" t="str">
            <v>M-1</v>
          </cell>
          <cell r="I54">
            <v>1152043585</v>
          </cell>
          <cell r="J54">
            <v>1193500</v>
          </cell>
          <cell r="K54">
            <v>7000</v>
          </cell>
          <cell r="M54">
            <v>28</v>
          </cell>
          <cell r="N54">
            <v>26</v>
          </cell>
          <cell r="O54">
            <v>294</v>
          </cell>
          <cell r="P54">
            <v>0</v>
          </cell>
          <cell r="Q54">
            <v>1193500</v>
          </cell>
          <cell r="R54">
            <v>182000</v>
          </cell>
          <cell r="S54">
            <v>2028260</v>
          </cell>
          <cell r="T54">
            <v>3403760</v>
          </cell>
          <cell r="W54">
            <v>3403760</v>
          </cell>
          <cell r="X54">
            <v>24347.4</v>
          </cell>
          <cell r="Y54">
            <v>3428107.4</v>
          </cell>
          <cell r="Z54">
            <v>108000</v>
          </cell>
          <cell r="AA54" t="str">
            <v>M-1</v>
          </cell>
          <cell r="AB54">
            <v>1540000</v>
          </cell>
          <cell r="AC54">
            <v>23870</v>
          </cell>
          <cell r="AD54">
            <v>21074848.799999997</v>
          </cell>
          <cell r="AE54">
            <v>1053742.44</v>
          </cell>
          <cell r="AF54">
            <v>0</v>
          </cell>
          <cell r="AG54">
            <v>0</v>
          </cell>
          <cell r="AI54">
            <v>87811</v>
          </cell>
          <cell r="AJ54">
            <v>23870</v>
          </cell>
          <cell r="AK54">
            <v>111681</v>
          </cell>
        </row>
        <row r="55">
          <cell r="B55" t="str">
            <v>SM0041</v>
          </cell>
          <cell r="C55" t="str">
            <v>Djoko Adi Sucipto</v>
          </cell>
          <cell r="D55" t="str">
            <v>Workshop</v>
          </cell>
          <cell r="E55" t="str">
            <v>NON</v>
          </cell>
          <cell r="F55" t="str">
            <v>Op. Crane &amp; Support</v>
          </cell>
          <cell r="G55">
            <v>39134</v>
          </cell>
          <cell r="H55" t="str">
            <v>M-1</v>
          </cell>
          <cell r="I55">
            <v>1152017878</v>
          </cell>
          <cell r="J55">
            <v>1383500</v>
          </cell>
          <cell r="K55">
            <v>17000</v>
          </cell>
          <cell r="M55">
            <v>28</v>
          </cell>
          <cell r="N55">
            <v>26</v>
          </cell>
          <cell r="O55">
            <v>324</v>
          </cell>
          <cell r="P55">
            <v>0</v>
          </cell>
          <cell r="Q55">
            <v>1383500</v>
          </cell>
          <cell r="R55">
            <v>442000</v>
          </cell>
          <cell r="S55">
            <v>2591064</v>
          </cell>
          <cell r="T55">
            <v>4416564</v>
          </cell>
          <cell r="W55">
            <v>4416564</v>
          </cell>
          <cell r="X55">
            <v>28223.4</v>
          </cell>
          <cell r="Y55">
            <v>4444787.4000000004</v>
          </cell>
          <cell r="Z55">
            <v>108000</v>
          </cell>
          <cell r="AA55" t="str">
            <v>M-1</v>
          </cell>
          <cell r="AB55">
            <v>1540000</v>
          </cell>
          <cell r="AC55">
            <v>27670</v>
          </cell>
          <cell r="AD55">
            <v>33229408.800000004</v>
          </cell>
          <cell r="AE55">
            <v>1661470.4400000004</v>
          </cell>
          <cell r="AF55">
            <v>0</v>
          </cell>
          <cell r="AG55">
            <v>0</v>
          </cell>
          <cell r="AI55">
            <v>138455</v>
          </cell>
          <cell r="AJ55">
            <v>27670</v>
          </cell>
          <cell r="AK55">
            <v>166125</v>
          </cell>
        </row>
        <row r="56">
          <cell r="B56" t="str">
            <v>SM0048</v>
          </cell>
          <cell r="C56" t="str">
            <v>Busra</v>
          </cell>
          <cell r="D56" t="str">
            <v>Workshop</v>
          </cell>
          <cell r="E56" t="str">
            <v>NON</v>
          </cell>
          <cell r="F56" t="str">
            <v>Op. Crane &amp; Support</v>
          </cell>
          <cell r="G56">
            <v>39153</v>
          </cell>
          <cell r="H56" t="str">
            <v>M-2</v>
          </cell>
          <cell r="I56">
            <v>1152012264</v>
          </cell>
          <cell r="J56">
            <v>1383500</v>
          </cell>
          <cell r="K56">
            <v>17000</v>
          </cell>
          <cell r="M56">
            <v>28</v>
          </cell>
          <cell r="N56">
            <v>24</v>
          </cell>
          <cell r="O56">
            <v>172.5</v>
          </cell>
          <cell r="P56">
            <v>0</v>
          </cell>
          <cell r="Q56">
            <v>1383500</v>
          </cell>
          <cell r="R56">
            <v>408000</v>
          </cell>
          <cell r="S56">
            <v>1379501</v>
          </cell>
          <cell r="T56">
            <v>3171001</v>
          </cell>
          <cell r="W56">
            <v>3171001</v>
          </cell>
          <cell r="X56">
            <v>28223.4</v>
          </cell>
          <cell r="Y56">
            <v>3199224.4</v>
          </cell>
          <cell r="Z56">
            <v>108000</v>
          </cell>
          <cell r="AA56" t="str">
            <v>M-2</v>
          </cell>
          <cell r="AB56">
            <v>1650000</v>
          </cell>
          <cell r="AC56">
            <v>27670</v>
          </cell>
          <cell r="AD56">
            <v>16962652.799999997</v>
          </cell>
          <cell r="AE56">
            <v>848132.6399999999</v>
          </cell>
          <cell r="AF56">
            <v>0</v>
          </cell>
          <cell r="AG56">
            <v>0</v>
          </cell>
          <cell r="AI56">
            <v>70677</v>
          </cell>
          <cell r="AJ56">
            <v>27670</v>
          </cell>
          <cell r="AK56">
            <v>98347</v>
          </cell>
        </row>
        <row r="57">
          <cell r="B57" t="str">
            <v>SM0060</v>
          </cell>
          <cell r="C57" t="str">
            <v>Hartono</v>
          </cell>
          <cell r="D57" t="str">
            <v>Workshop</v>
          </cell>
          <cell r="E57" t="str">
            <v>A</v>
          </cell>
          <cell r="F57" t="str">
            <v>Support Op. &amp; Mekanik</v>
          </cell>
          <cell r="G57">
            <v>39214</v>
          </cell>
          <cell r="H57" t="str">
            <v>S-0</v>
          </cell>
          <cell r="I57">
            <v>1152034241</v>
          </cell>
          <cell r="J57">
            <v>1293500</v>
          </cell>
          <cell r="K57">
            <v>17000</v>
          </cell>
          <cell r="M57">
            <v>27</v>
          </cell>
          <cell r="N57">
            <v>24</v>
          </cell>
          <cell r="O57">
            <v>281</v>
          </cell>
          <cell r="P57">
            <v>1</v>
          </cell>
          <cell r="Q57">
            <v>1241760</v>
          </cell>
          <cell r="R57">
            <v>408000</v>
          </cell>
          <cell r="S57">
            <v>2101003</v>
          </cell>
          <cell r="T57">
            <v>3750763</v>
          </cell>
          <cell r="W57">
            <v>3750763</v>
          </cell>
          <cell r="X57">
            <v>26387.4</v>
          </cell>
          <cell r="Y57">
            <v>3777150.4</v>
          </cell>
          <cell r="Z57">
            <v>108000</v>
          </cell>
          <cell r="AA57" t="str">
            <v>S-0</v>
          </cell>
          <cell r="AB57">
            <v>1320000</v>
          </cell>
          <cell r="AC57">
            <v>25870</v>
          </cell>
          <cell r="AD57">
            <v>27879364.799999997</v>
          </cell>
          <cell r="AE57">
            <v>1393968.24</v>
          </cell>
          <cell r="AF57">
            <v>0</v>
          </cell>
          <cell r="AG57">
            <v>0</v>
          </cell>
          <cell r="AI57">
            <v>116164</v>
          </cell>
          <cell r="AJ57">
            <v>25870</v>
          </cell>
          <cell r="AK57">
            <v>142034</v>
          </cell>
        </row>
        <row r="58">
          <cell r="B58" t="str">
            <v>SM0073</v>
          </cell>
          <cell r="C58" t="str">
            <v>Zainal</v>
          </cell>
          <cell r="D58" t="str">
            <v>Workshop</v>
          </cell>
          <cell r="E58" t="str">
            <v>B</v>
          </cell>
          <cell r="F58" t="str">
            <v>Operator</v>
          </cell>
          <cell r="G58">
            <v>39295</v>
          </cell>
          <cell r="H58" t="str">
            <v>S-0</v>
          </cell>
          <cell r="I58">
            <v>1152044581</v>
          </cell>
          <cell r="J58">
            <v>1233500</v>
          </cell>
          <cell r="K58">
            <v>17000</v>
          </cell>
          <cell r="M58">
            <v>28</v>
          </cell>
          <cell r="N58">
            <v>26</v>
          </cell>
          <cell r="O58">
            <v>296</v>
          </cell>
          <cell r="P58">
            <v>0</v>
          </cell>
          <cell r="Q58">
            <v>1233500</v>
          </cell>
          <cell r="R58">
            <v>442000</v>
          </cell>
          <cell r="S58">
            <v>2150064</v>
          </cell>
          <cell r="T58">
            <v>3825564</v>
          </cell>
          <cell r="W58">
            <v>3825564</v>
          </cell>
          <cell r="X58">
            <v>25163.4</v>
          </cell>
          <cell r="Y58">
            <v>3850727.4</v>
          </cell>
          <cell r="Z58">
            <v>108000</v>
          </cell>
          <cell r="AA58" t="str">
            <v>S-0</v>
          </cell>
          <cell r="AB58">
            <v>1320000</v>
          </cell>
          <cell r="AC58">
            <v>24670</v>
          </cell>
          <cell r="AD58">
            <v>28776688.799999997</v>
          </cell>
          <cell r="AE58">
            <v>1438834.44</v>
          </cell>
          <cell r="AF58">
            <v>0</v>
          </cell>
          <cell r="AG58">
            <v>0</v>
          </cell>
          <cell r="AI58">
            <v>119902</v>
          </cell>
          <cell r="AJ58">
            <v>24670</v>
          </cell>
          <cell r="AK58">
            <v>144572</v>
          </cell>
        </row>
        <row r="59">
          <cell r="B59" t="str">
            <v>SM0062</v>
          </cell>
          <cell r="C59" t="str">
            <v>Ardiansyah</v>
          </cell>
          <cell r="D59" t="str">
            <v>Workshop</v>
          </cell>
          <cell r="E59" t="str">
            <v>NON</v>
          </cell>
          <cell r="F59" t="str">
            <v>Helper WS</v>
          </cell>
          <cell r="G59">
            <v>39245</v>
          </cell>
          <cell r="H59" t="str">
            <v>M-1</v>
          </cell>
          <cell r="I59">
            <v>1152034152</v>
          </cell>
          <cell r="J59">
            <v>1193500</v>
          </cell>
          <cell r="K59">
            <v>7000</v>
          </cell>
          <cell r="M59">
            <v>28</v>
          </cell>
          <cell r="N59">
            <v>28</v>
          </cell>
          <cell r="O59">
            <v>361</v>
          </cell>
          <cell r="P59">
            <v>0</v>
          </cell>
          <cell r="Q59">
            <v>1193500</v>
          </cell>
          <cell r="R59">
            <v>196000</v>
          </cell>
          <cell r="S59">
            <v>2490483</v>
          </cell>
          <cell r="T59">
            <v>3879983</v>
          </cell>
          <cell r="W59">
            <v>3879983</v>
          </cell>
          <cell r="X59">
            <v>24347.4</v>
          </cell>
          <cell r="Y59">
            <v>3904330.4</v>
          </cell>
          <cell r="Z59">
            <v>108000</v>
          </cell>
          <cell r="AA59" t="str">
            <v>M-1</v>
          </cell>
          <cell r="AB59">
            <v>1540000</v>
          </cell>
          <cell r="AC59">
            <v>23870</v>
          </cell>
          <cell r="AD59">
            <v>26789524.799999997</v>
          </cell>
          <cell r="AE59">
            <v>1339476.24</v>
          </cell>
          <cell r="AF59">
            <v>0</v>
          </cell>
          <cell r="AG59">
            <v>0</v>
          </cell>
          <cell r="AI59">
            <v>111623</v>
          </cell>
          <cell r="AJ59">
            <v>23870</v>
          </cell>
          <cell r="AK59">
            <v>135493</v>
          </cell>
        </row>
        <row r="60">
          <cell r="B60" t="str">
            <v>SM0118</v>
          </cell>
          <cell r="C60" t="str">
            <v>Titus</v>
          </cell>
          <cell r="D60" t="str">
            <v>Workshop</v>
          </cell>
          <cell r="E60" t="str">
            <v>NON</v>
          </cell>
          <cell r="F60" t="str">
            <v>Helper</v>
          </cell>
          <cell r="G60">
            <v>39479</v>
          </cell>
          <cell r="H60" t="str">
            <v>M-3</v>
          </cell>
          <cell r="I60">
            <v>1152040667</v>
          </cell>
          <cell r="J60">
            <v>1193500</v>
          </cell>
          <cell r="K60">
            <v>7000</v>
          </cell>
          <cell r="M60">
            <v>28</v>
          </cell>
          <cell r="N60">
            <v>26</v>
          </cell>
          <cell r="O60">
            <v>298</v>
          </cell>
          <cell r="P60">
            <v>0</v>
          </cell>
          <cell r="Q60">
            <v>1193500</v>
          </cell>
          <cell r="R60">
            <v>182000</v>
          </cell>
          <cell r="S60">
            <v>2055855</v>
          </cell>
          <cell r="T60">
            <v>3431355</v>
          </cell>
          <cell r="W60">
            <v>3431355</v>
          </cell>
          <cell r="X60">
            <v>24347.4</v>
          </cell>
          <cell r="Y60">
            <v>3455702.4</v>
          </cell>
          <cell r="Z60">
            <v>108000</v>
          </cell>
          <cell r="AA60" t="str">
            <v>M-3</v>
          </cell>
          <cell r="AB60">
            <v>1760000</v>
          </cell>
          <cell r="AC60">
            <v>23870</v>
          </cell>
          <cell r="AD60">
            <v>18765988.799999997</v>
          </cell>
          <cell r="AE60">
            <v>938299.44</v>
          </cell>
          <cell r="AF60">
            <v>0</v>
          </cell>
          <cell r="AG60">
            <v>0</v>
          </cell>
          <cell r="AI60">
            <v>78191</v>
          </cell>
          <cell r="AJ60">
            <v>23870</v>
          </cell>
          <cell r="AK60">
            <v>102061</v>
          </cell>
        </row>
        <row r="61">
          <cell r="B61" t="str">
            <v>SM0135</v>
          </cell>
          <cell r="C61" t="str">
            <v>Iskandi Soesanto</v>
          </cell>
          <cell r="D61" t="str">
            <v>Workshop</v>
          </cell>
          <cell r="E61" t="str">
            <v>NON</v>
          </cell>
          <cell r="F61" t="str">
            <v>Helper</v>
          </cell>
          <cell r="G61">
            <v>39731</v>
          </cell>
          <cell r="H61" t="str">
            <v>M-1</v>
          </cell>
          <cell r="I61">
            <v>1152044620</v>
          </cell>
          <cell r="J61">
            <v>1193500</v>
          </cell>
          <cell r="K61">
            <v>7000</v>
          </cell>
          <cell r="M61">
            <v>28</v>
          </cell>
          <cell r="N61">
            <v>24</v>
          </cell>
          <cell r="O61">
            <v>269</v>
          </cell>
          <cell r="P61">
            <v>0</v>
          </cell>
          <cell r="Q61">
            <v>1193500</v>
          </cell>
          <cell r="R61">
            <v>168000</v>
          </cell>
          <cell r="S61">
            <v>1855789</v>
          </cell>
          <cell r="T61">
            <v>3217289</v>
          </cell>
          <cell r="W61">
            <v>3217289</v>
          </cell>
          <cell r="X61">
            <v>24347.4</v>
          </cell>
          <cell r="Y61">
            <v>3241636.4</v>
          </cell>
          <cell r="Z61">
            <v>108000</v>
          </cell>
          <cell r="AA61" t="str">
            <v>M-1</v>
          </cell>
          <cell r="AB61">
            <v>1540000</v>
          </cell>
          <cell r="AC61">
            <v>23870</v>
          </cell>
          <cell r="AD61">
            <v>18837196.799999997</v>
          </cell>
          <cell r="AE61">
            <v>941859.83999999985</v>
          </cell>
          <cell r="AF61">
            <v>0</v>
          </cell>
          <cell r="AG61">
            <v>0</v>
          </cell>
          <cell r="AI61">
            <v>78488</v>
          </cell>
          <cell r="AJ61">
            <v>23870</v>
          </cell>
          <cell r="AK61">
            <v>102358</v>
          </cell>
        </row>
        <row r="62">
          <cell r="B62" t="str">
            <v>SM0136</v>
          </cell>
          <cell r="C62" t="str">
            <v>Muhammad Zain</v>
          </cell>
          <cell r="D62" t="str">
            <v>Workshop</v>
          </cell>
          <cell r="E62" t="str">
            <v>NON</v>
          </cell>
          <cell r="F62" t="str">
            <v>Helper</v>
          </cell>
          <cell r="G62">
            <v>39734</v>
          </cell>
          <cell r="H62" t="str">
            <v>S-0</v>
          </cell>
          <cell r="I62">
            <v>1152045537</v>
          </cell>
          <cell r="J62">
            <v>1193500</v>
          </cell>
          <cell r="K62">
            <v>7000</v>
          </cell>
          <cell r="M62">
            <v>28</v>
          </cell>
          <cell r="N62">
            <v>25</v>
          </cell>
          <cell r="O62">
            <v>276.5</v>
          </cell>
          <cell r="P62">
            <v>0</v>
          </cell>
          <cell r="Q62">
            <v>1193500</v>
          </cell>
          <cell r="R62">
            <v>175000</v>
          </cell>
          <cell r="S62">
            <v>1907530</v>
          </cell>
          <cell r="T62">
            <v>3276030</v>
          </cell>
          <cell r="W62">
            <v>3276030</v>
          </cell>
          <cell r="X62">
            <v>24347.4</v>
          </cell>
          <cell r="Y62">
            <v>3300377.4</v>
          </cell>
          <cell r="Z62">
            <v>108000</v>
          </cell>
          <cell r="AA62" t="str">
            <v>S-0</v>
          </cell>
          <cell r="AB62">
            <v>1320000</v>
          </cell>
          <cell r="AC62">
            <v>23870</v>
          </cell>
          <cell r="AD62">
            <v>22182088.799999997</v>
          </cell>
          <cell r="AE62">
            <v>1109104.44</v>
          </cell>
          <cell r="AF62">
            <v>0</v>
          </cell>
          <cell r="AG62">
            <v>0</v>
          </cell>
          <cell r="AI62">
            <v>92425</v>
          </cell>
          <cell r="AJ62">
            <v>23870</v>
          </cell>
          <cell r="AK62">
            <v>116295</v>
          </cell>
        </row>
        <row r="63">
          <cell r="B63" t="str">
            <v>SM0120</v>
          </cell>
          <cell r="C63" t="str">
            <v>Ibnu Sina</v>
          </cell>
          <cell r="D63" t="str">
            <v>Workshop</v>
          </cell>
          <cell r="E63" t="str">
            <v>NON</v>
          </cell>
          <cell r="F63" t="str">
            <v>Helper</v>
          </cell>
          <cell r="G63">
            <v>39479</v>
          </cell>
          <cell r="H63" t="str">
            <v>M-0</v>
          </cell>
          <cell r="I63">
            <v>1152039847</v>
          </cell>
          <cell r="J63">
            <v>1193500</v>
          </cell>
          <cell r="K63">
            <v>7000</v>
          </cell>
          <cell r="M63">
            <v>26</v>
          </cell>
          <cell r="N63">
            <v>23</v>
          </cell>
          <cell r="O63">
            <v>244</v>
          </cell>
          <cell r="P63">
            <v>2</v>
          </cell>
          <cell r="Q63">
            <v>1098020</v>
          </cell>
          <cell r="R63">
            <v>161000</v>
          </cell>
          <cell r="S63">
            <v>1683318</v>
          </cell>
          <cell r="T63">
            <v>2942338</v>
          </cell>
          <cell r="W63">
            <v>2942338</v>
          </cell>
          <cell r="X63">
            <v>24347.4</v>
          </cell>
          <cell r="Y63">
            <v>2966685.4</v>
          </cell>
          <cell r="Z63">
            <v>108000</v>
          </cell>
          <cell r="AA63" t="str">
            <v>M-0</v>
          </cell>
          <cell r="AB63">
            <v>1430000</v>
          </cell>
          <cell r="AC63">
            <v>23870</v>
          </cell>
          <cell r="AD63">
            <v>16857784.799999997</v>
          </cell>
          <cell r="AE63">
            <v>842889.23999999987</v>
          </cell>
          <cell r="AF63">
            <v>0</v>
          </cell>
          <cell r="AG63">
            <v>0</v>
          </cell>
          <cell r="AI63">
            <v>70240</v>
          </cell>
          <cell r="AJ63">
            <v>23870</v>
          </cell>
          <cell r="AK63">
            <v>94110</v>
          </cell>
        </row>
        <row r="64">
          <cell r="B64" t="str">
            <v>SM0134</v>
          </cell>
          <cell r="C64" t="str">
            <v>Edy Muryanto</v>
          </cell>
          <cell r="D64" t="str">
            <v>Workshop</v>
          </cell>
          <cell r="E64" t="str">
            <v>NON</v>
          </cell>
          <cell r="F64" t="str">
            <v>Helper</v>
          </cell>
          <cell r="G64">
            <v>39731</v>
          </cell>
          <cell r="H64" t="str">
            <v>S-0</v>
          </cell>
          <cell r="I64">
            <v>1152045472</v>
          </cell>
          <cell r="J64">
            <v>1193500</v>
          </cell>
          <cell r="K64">
            <v>7000</v>
          </cell>
          <cell r="M64">
            <v>28</v>
          </cell>
          <cell r="N64">
            <v>26</v>
          </cell>
          <cell r="O64">
            <v>292</v>
          </cell>
          <cell r="P64">
            <v>0</v>
          </cell>
          <cell r="Q64">
            <v>1193500</v>
          </cell>
          <cell r="R64">
            <v>182000</v>
          </cell>
          <cell r="S64">
            <v>2014462</v>
          </cell>
          <cell r="T64">
            <v>3389962</v>
          </cell>
          <cell r="W64">
            <v>3389962</v>
          </cell>
          <cell r="X64">
            <v>24347.4</v>
          </cell>
          <cell r="Y64">
            <v>3414309.4</v>
          </cell>
          <cell r="Z64">
            <v>108000</v>
          </cell>
          <cell r="AA64" t="str">
            <v>S-0</v>
          </cell>
          <cell r="AB64">
            <v>1320000</v>
          </cell>
          <cell r="AC64">
            <v>23870</v>
          </cell>
          <cell r="AD64">
            <v>23549272.799999997</v>
          </cell>
          <cell r="AE64">
            <v>1177463.6399999999</v>
          </cell>
          <cell r="AF64">
            <v>0</v>
          </cell>
          <cell r="AG64">
            <v>0</v>
          </cell>
          <cell r="AI64">
            <v>98121</v>
          </cell>
          <cell r="AJ64">
            <v>23870</v>
          </cell>
          <cell r="AK64">
            <v>121991</v>
          </cell>
        </row>
        <row r="65">
          <cell r="B65" t="str">
            <v>SM0139</v>
          </cell>
          <cell r="C65" t="str">
            <v>Mulyadi</v>
          </cell>
          <cell r="D65" t="str">
            <v>Workshop</v>
          </cell>
          <cell r="E65" t="str">
            <v>NON</v>
          </cell>
          <cell r="F65" t="str">
            <v>Helper</v>
          </cell>
          <cell r="G65">
            <v>39753</v>
          </cell>
          <cell r="H65" t="str">
            <v>S-0</v>
          </cell>
          <cell r="J65">
            <v>1193500</v>
          </cell>
          <cell r="K65">
            <v>7000</v>
          </cell>
          <cell r="M65">
            <v>28</v>
          </cell>
          <cell r="N65">
            <v>26</v>
          </cell>
          <cell r="O65">
            <v>298</v>
          </cell>
          <cell r="P65">
            <v>0</v>
          </cell>
          <cell r="Q65">
            <v>1193500</v>
          </cell>
          <cell r="R65">
            <v>182000</v>
          </cell>
          <cell r="S65">
            <v>2055855</v>
          </cell>
          <cell r="T65">
            <v>3431355</v>
          </cell>
          <cell r="W65">
            <v>3431355</v>
          </cell>
          <cell r="X65">
            <v>24347.4</v>
          </cell>
          <cell r="Y65">
            <v>3455702.4</v>
          </cell>
          <cell r="Z65">
            <v>108000</v>
          </cell>
          <cell r="AA65" t="str">
            <v>S-0</v>
          </cell>
          <cell r="AB65">
            <v>1320000</v>
          </cell>
          <cell r="AC65">
            <v>23870</v>
          </cell>
          <cell r="AD65">
            <v>24045988.799999997</v>
          </cell>
          <cell r="AE65">
            <v>1202299.44</v>
          </cell>
          <cell r="AF65">
            <v>0</v>
          </cell>
          <cell r="AG65">
            <v>0</v>
          </cell>
          <cell r="AI65">
            <v>100191</v>
          </cell>
          <cell r="AJ65">
            <v>23870</v>
          </cell>
          <cell r="AK65">
            <v>124061</v>
          </cell>
        </row>
        <row r="66">
          <cell r="B66" t="str">
            <v>SM0096</v>
          </cell>
          <cell r="C66" t="str">
            <v>Sepriyanti</v>
          </cell>
          <cell r="D66" t="str">
            <v>Workshop</v>
          </cell>
          <cell r="E66" t="str">
            <v>Non</v>
          </cell>
          <cell r="F66" t="str">
            <v>Clerk</v>
          </cell>
          <cell r="G66">
            <v>39458</v>
          </cell>
          <cell r="H66" t="str">
            <v>S-0</v>
          </cell>
          <cell r="I66">
            <v>1152036457</v>
          </cell>
          <cell r="J66">
            <v>1193500</v>
          </cell>
          <cell r="K66">
            <v>22000</v>
          </cell>
          <cell r="M66">
            <v>28</v>
          </cell>
          <cell r="N66">
            <v>23</v>
          </cell>
          <cell r="O66">
            <v>163.5</v>
          </cell>
          <cell r="Q66">
            <v>1193500</v>
          </cell>
          <cell r="R66">
            <v>506000</v>
          </cell>
          <cell r="S66">
            <v>1204631</v>
          </cell>
          <cell r="T66">
            <v>2904131</v>
          </cell>
          <cell r="U66">
            <v>200000</v>
          </cell>
          <cell r="W66">
            <v>3104131</v>
          </cell>
          <cell r="X66">
            <v>24347.4</v>
          </cell>
          <cell r="Y66">
            <v>3128478.4</v>
          </cell>
          <cell r="Z66">
            <v>108000</v>
          </cell>
          <cell r="AA66" t="str">
            <v>S-0</v>
          </cell>
          <cell r="AB66">
            <v>1320000</v>
          </cell>
          <cell r="AC66">
            <v>23870</v>
          </cell>
          <cell r="AD66">
            <v>20119300.799999997</v>
          </cell>
          <cell r="AE66">
            <v>1005965.0399999999</v>
          </cell>
          <cell r="AF66">
            <v>0</v>
          </cell>
          <cell r="AG66">
            <v>0</v>
          </cell>
          <cell r="AI66">
            <v>83830</v>
          </cell>
          <cell r="AJ66">
            <v>23870</v>
          </cell>
          <cell r="AK66">
            <v>107700</v>
          </cell>
        </row>
        <row r="67">
          <cell r="B67" t="str">
            <v>SM0021</v>
          </cell>
          <cell r="C67" t="str">
            <v>Syahmadi</v>
          </cell>
          <cell r="D67" t="str">
            <v>Workshop</v>
          </cell>
          <cell r="E67" t="str">
            <v>Non</v>
          </cell>
          <cell r="F67" t="str">
            <v>Staff Adm</v>
          </cell>
          <cell r="G67">
            <v>39114</v>
          </cell>
          <cell r="H67" t="str">
            <v>M-2</v>
          </cell>
          <cell r="I67">
            <v>1152032966</v>
          </cell>
          <cell r="J67">
            <v>3000000</v>
          </cell>
          <cell r="K67">
            <v>141000</v>
          </cell>
          <cell r="M67">
            <v>28</v>
          </cell>
          <cell r="N67">
            <v>28</v>
          </cell>
          <cell r="Q67">
            <v>3000000</v>
          </cell>
          <cell r="R67">
            <v>3948000</v>
          </cell>
          <cell r="S67">
            <v>0</v>
          </cell>
          <cell r="T67">
            <v>6948000</v>
          </cell>
          <cell r="W67">
            <v>6948000</v>
          </cell>
          <cell r="X67">
            <v>61200.000000000007</v>
          </cell>
          <cell r="Y67">
            <v>7009200</v>
          </cell>
          <cell r="Z67">
            <v>108000</v>
          </cell>
          <cell r="AA67" t="str">
            <v>M-2</v>
          </cell>
          <cell r="AB67">
            <v>1650000</v>
          </cell>
          <cell r="AC67">
            <v>60000</v>
          </cell>
          <cell r="AD67">
            <v>62294400</v>
          </cell>
          <cell r="AE67">
            <v>2500000</v>
          </cell>
          <cell r="AF67">
            <v>1844160</v>
          </cell>
          <cell r="AG67">
            <v>0</v>
          </cell>
          <cell r="AI67">
            <v>362013</v>
          </cell>
          <cell r="AJ67">
            <v>60000</v>
          </cell>
          <cell r="AK67">
            <v>422013</v>
          </cell>
        </row>
        <row r="68">
          <cell r="B68" t="str">
            <v>SM0129</v>
          </cell>
          <cell r="C68" t="str">
            <v>Hariyanto</v>
          </cell>
          <cell r="D68" t="str">
            <v>Administrasi</v>
          </cell>
          <cell r="E68" t="str">
            <v>Non</v>
          </cell>
          <cell r="F68" t="str">
            <v>Driver</v>
          </cell>
          <cell r="G68">
            <v>39109</v>
          </cell>
          <cell r="H68" t="str">
            <v>M-3</v>
          </cell>
          <cell r="I68">
            <v>1152031129</v>
          </cell>
          <cell r="J68">
            <v>1543500</v>
          </cell>
          <cell r="K68">
            <v>51000</v>
          </cell>
          <cell r="M68">
            <v>28</v>
          </cell>
          <cell r="N68">
            <v>31</v>
          </cell>
          <cell r="Q68">
            <v>1543500</v>
          </cell>
          <cell r="R68">
            <v>1581000</v>
          </cell>
          <cell r="S68">
            <v>0</v>
          </cell>
          <cell r="T68">
            <v>3124500</v>
          </cell>
          <cell r="W68">
            <v>3124500</v>
          </cell>
          <cell r="X68">
            <v>31487.4</v>
          </cell>
          <cell r="Y68">
            <v>3155987.4</v>
          </cell>
          <cell r="Z68">
            <v>108000</v>
          </cell>
          <cell r="AA68" t="str">
            <v>M-3</v>
          </cell>
          <cell r="AB68">
            <v>1760000</v>
          </cell>
          <cell r="AC68">
            <v>30870</v>
          </cell>
          <cell r="AD68">
            <v>15085408.799999999</v>
          </cell>
          <cell r="AE68">
            <v>754270.44</v>
          </cell>
          <cell r="AF68">
            <v>0</v>
          </cell>
          <cell r="AG68">
            <v>0</v>
          </cell>
          <cell r="AI68">
            <v>62855</v>
          </cell>
          <cell r="AJ68">
            <v>30870</v>
          </cell>
          <cell r="AK68">
            <v>93725</v>
          </cell>
        </row>
        <row r="69">
          <cell r="B69" t="str">
            <v>SM0130</v>
          </cell>
          <cell r="C69" t="str">
            <v>Agus Suriansyah</v>
          </cell>
          <cell r="D69" t="str">
            <v>Administrasi</v>
          </cell>
          <cell r="E69" t="str">
            <v>Non</v>
          </cell>
          <cell r="F69" t="str">
            <v>Driver</v>
          </cell>
          <cell r="G69">
            <v>39508</v>
          </cell>
          <cell r="H69" t="str">
            <v>M-2</v>
          </cell>
          <cell r="J69">
            <v>1358500</v>
          </cell>
          <cell r="K69">
            <v>46000</v>
          </cell>
          <cell r="M69">
            <v>28</v>
          </cell>
          <cell r="N69">
            <v>31</v>
          </cell>
          <cell r="Q69">
            <v>1358500</v>
          </cell>
          <cell r="R69">
            <v>1426000</v>
          </cell>
          <cell r="S69">
            <v>0</v>
          </cell>
          <cell r="T69">
            <v>2784500</v>
          </cell>
          <cell r="U69">
            <v>200000</v>
          </cell>
          <cell r="W69">
            <v>2984500</v>
          </cell>
          <cell r="X69">
            <v>27713.4</v>
          </cell>
          <cell r="Y69">
            <v>3012213.4</v>
          </cell>
          <cell r="Z69">
            <v>108000</v>
          </cell>
          <cell r="AA69" t="str">
            <v>M-2</v>
          </cell>
          <cell r="AB69">
            <v>1650000</v>
          </cell>
          <cell r="AC69">
            <v>27170</v>
          </cell>
          <cell r="AD69">
            <v>14724520.799999999</v>
          </cell>
          <cell r="AE69">
            <v>736226.04</v>
          </cell>
          <cell r="AF69">
            <v>0</v>
          </cell>
          <cell r="AG69">
            <v>0</v>
          </cell>
          <cell r="AI69">
            <v>61352</v>
          </cell>
          <cell r="AJ69">
            <v>27170</v>
          </cell>
          <cell r="AK69">
            <v>88522</v>
          </cell>
        </row>
        <row r="70">
          <cell r="B70" t="str">
            <v>SM0131</v>
          </cell>
          <cell r="C70" t="str">
            <v>Suriansyah</v>
          </cell>
          <cell r="D70" t="str">
            <v>Administrasi</v>
          </cell>
          <cell r="E70" t="str">
            <v>Non</v>
          </cell>
          <cell r="F70" t="str">
            <v>Driver</v>
          </cell>
          <cell r="G70">
            <v>39508</v>
          </cell>
          <cell r="H70" t="str">
            <v>M-2</v>
          </cell>
          <cell r="I70">
            <v>1152044654</v>
          </cell>
          <cell r="J70">
            <v>1358500</v>
          </cell>
          <cell r="K70">
            <v>46000</v>
          </cell>
          <cell r="M70">
            <v>28</v>
          </cell>
          <cell r="N70">
            <v>31</v>
          </cell>
          <cell r="Q70">
            <v>1358500</v>
          </cell>
          <cell r="R70">
            <v>1426000</v>
          </cell>
          <cell r="S70">
            <v>0</v>
          </cell>
          <cell r="T70">
            <v>2784500</v>
          </cell>
          <cell r="U70">
            <v>200000</v>
          </cell>
          <cell r="W70">
            <v>2984500</v>
          </cell>
          <cell r="X70">
            <v>27713.4</v>
          </cell>
          <cell r="Y70">
            <v>3012213.4</v>
          </cell>
          <cell r="Z70">
            <v>108000</v>
          </cell>
          <cell r="AA70" t="str">
            <v>M-2</v>
          </cell>
          <cell r="AB70">
            <v>1650000</v>
          </cell>
          <cell r="AC70">
            <v>27170</v>
          </cell>
          <cell r="AD70">
            <v>14724520.799999999</v>
          </cell>
          <cell r="AE70">
            <v>736226.04</v>
          </cell>
          <cell r="AF70">
            <v>0</v>
          </cell>
          <cell r="AG70">
            <v>0</v>
          </cell>
          <cell r="AI70">
            <v>61352</v>
          </cell>
          <cell r="AJ70">
            <v>27170</v>
          </cell>
          <cell r="AK70">
            <v>88522</v>
          </cell>
        </row>
        <row r="71">
          <cell r="B71" t="str">
            <v>SM0132</v>
          </cell>
          <cell r="C71" t="str">
            <v>Juhriansyah</v>
          </cell>
          <cell r="D71" t="str">
            <v>Administrasi</v>
          </cell>
          <cell r="E71" t="str">
            <v>Non</v>
          </cell>
          <cell r="F71" t="str">
            <v>Driver</v>
          </cell>
          <cell r="G71">
            <v>39661</v>
          </cell>
          <cell r="H71" t="str">
            <v>M-2</v>
          </cell>
          <cell r="J71">
            <v>1358500</v>
          </cell>
          <cell r="K71">
            <v>46000</v>
          </cell>
          <cell r="M71">
            <v>28</v>
          </cell>
          <cell r="N71">
            <v>31</v>
          </cell>
          <cell r="Q71">
            <v>1358500</v>
          </cell>
          <cell r="R71">
            <v>1426000</v>
          </cell>
          <cell r="S71">
            <v>0</v>
          </cell>
          <cell r="T71">
            <v>2784500</v>
          </cell>
          <cell r="U71">
            <v>200000</v>
          </cell>
          <cell r="W71">
            <v>2984500</v>
          </cell>
          <cell r="X71">
            <v>27713.4</v>
          </cell>
          <cell r="Y71">
            <v>3012213.4</v>
          </cell>
          <cell r="Z71">
            <v>108000</v>
          </cell>
          <cell r="AA71" t="str">
            <v>M-2</v>
          </cell>
          <cell r="AB71">
            <v>1650000</v>
          </cell>
          <cell r="AC71">
            <v>27170</v>
          </cell>
          <cell r="AD71">
            <v>14724520.799999999</v>
          </cell>
          <cell r="AE71">
            <v>736226.04</v>
          </cell>
          <cell r="AF71">
            <v>0</v>
          </cell>
          <cell r="AG71">
            <v>0</v>
          </cell>
          <cell r="AI71">
            <v>61352</v>
          </cell>
          <cell r="AJ71">
            <v>27170</v>
          </cell>
          <cell r="AK71">
            <v>88522</v>
          </cell>
        </row>
        <row r="72">
          <cell r="B72" t="str">
            <v>SM0138</v>
          </cell>
          <cell r="C72" t="str">
            <v>Harli B</v>
          </cell>
          <cell r="D72" t="str">
            <v>Administrasi</v>
          </cell>
          <cell r="E72" t="str">
            <v>Non</v>
          </cell>
          <cell r="F72" t="str">
            <v>Driver</v>
          </cell>
          <cell r="G72">
            <v>39722</v>
          </cell>
          <cell r="H72" t="str">
            <v>M-2</v>
          </cell>
          <cell r="J72">
            <v>1608500</v>
          </cell>
          <cell r="K72">
            <v>1000</v>
          </cell>
          <cell r="M72">
            <v>28</v>
          </cell>
          <cell r="Q72">
            <v>1608500</v>
          </cell>
          <cell r="T72">
            <v>1608500</v>
          </cell>
          <cell r="W72">
            <v>1608500</v>
          </cell>
          <cell r="X72">
            <v>32813.4</v>
          </cell>
          <cell r="Y72">
            <v>1641313.4</v>
          </cell>
          <cell r="Z72">
            <v>82066</v>
          </cell>
          <cell r="AA72" t="str">
            <v>M-2</v>
          </cell>
          <cell r="AB72">
            <v>1650000</v>
          </cell>
          <cell r="AC72">
            <v>32170</v>
          </cell>
          <cell r="AD72">
            <v>-1475071.2000000011</v>
          </cell>
          <cell r="AE72">
            <v>0</v>
          </cell>
          <cell r="AF72">
            <v>0</v>
          </cell>
          <cell r="AG72">
            <v>0</v>
          </cell>
          <cell r="AI72">
            <v>0</v>
          </cell>
          <cell r="AJ72">
            <v>32170</v>
          </cell>
          <cell r="AK72">
            <v>32170</v>
          </cell>
        </row>
        <row r="73">
          <cell r="B73" t="str">
            <v>SM0002</v>
          </cell>
          <cell r="C73" t="str">
            <v>Nurdin Zubir</v>
          </cell>
          <cell r="D73" t="str">
            <v>Administrasi</v>
          </cell>
          <cell r="E73" t="str">
            <v>Non</v>
          </cell>
          <cell r="F73" t="str">
            <v>Site Adm</v>
          </cell>
          <cell r="G73">
            <v>39083</v>
          </cell>
          <cell r="H73" t="str">
            <v>M-2</v>
          </cell>
          <cell r="I73">
            <v>1152012892</v>
          </cell>
          <cell r="J73">
            <v>6608500</v>
          </cell>
          <cell r="K73">
            <v>1000</v>
          </cell>
          <cell r="M73">
            <v>28</v>
          </cell>
          <cell r="Q73">
            <v>6500000</v>
          </cell>
          <cell r="R73">
            <v>0</v>
          </cell>
          <cell r="S73">
            <v>0</v>
          </cell>
          <cell r="T73">
            <v>6500000</v>
          </cell>
          <cell r="W73">
            <v>6500000</v>
          </cell>
          <cell r="X73">
            <v>134813.40000000002</v>
          </cell>
          <cell r="Y73">
            <v>6634813.4000000004</v>
          </cell>
          <cell r="Z73">
            <v>108000</v>
          </cell>
          <cell r="AA73" t="str">
            <v>M-2</v>
          </cell>
          <cell r="AB73">
            <v>1650000</v>
          </cell>
          <cell r="AC73">
            <v>132170</v>
          </cell>
          <cell r="AD73">
            <v>56935720.800000004</v>
          </cell>
          <cell r="AE73">
            <v>2500000</v>
          </cell>
          <cell r="AF73">
            <v>1040358.1200000006</v>
          </cell>
          <cell r="AG73">
            <v>0</v>
          </cell>
          <cell r="AK73">
            <v>0</v>
          </cell>
        </row>
        <row r="74">
          <cell r="C74" t="str">
            <v>T O T A L</v>
          </cell>
          <cell r="J74">
            <v>93017500</v>
          </cell>
          <cell r="K74">
            <v>1263000</v>
          </cell>
          <cell r="L74">
            <v>0</v>
          </cell>
          <cell r="M74">
            <v>1795</v>
          </cell>
          <cell r="N74">
            <v>1594</v>
          </cell>
          <cell r="O74">
            <v>16064</v>
          </cell>
          <cell r="P74">
            <v>27</v>
          </cell>
          <cell r="Q74">
            <v>91505420</v>
          </cell>
          <cell r="R74">
            <v>32607000</v>
          </cell>
          <cell r="S74">
            <v>118907828</v>
          </cell>
          <cell r="T74">
            <v>243020248</v>
          </cell>
          <cell r="U74">
            <v>2600000</v>
          </cell>
          <cell r="V74">
            <v>1000000</v>
          </cell>
          <cell r="W74">
            <v>246620248</v>
          </cell>
          <cell r="X74">
            <v>1897556.9999999981</v>
          </cell>
          <cell r="Y74">
            <v>248517805.00000027</v>
          </cell>
          <cell r="Z74">
            <v>7065957</v>
          </cell>
          <cell r="AA74">
            <v>0</v>
          </cell>
          <cell r="AB74">
            <v>98670000</v>
          </cell>
          <cell r="AC74">
            <v>1860350</v>
          </cell>
          <cell r="AD74">
            <v>1691057975.9999981</v>
          </cell>
          <cell r="AE74">
            <v>83500301.640000001</v>
          </cell>
          <cell r="AF74">
            <v>3936936.2400000012</v>
          </cell>
          <cell r="AG74">
            <v>0</v>
          </cell>
          <cell r="AH74">
            <v>0</v>
          </cell>
          <cell r="AI74">
            <v>6991373</v>
          </cell>
          <cell r="AJ74">
            <v>1728180</v>
          </cell>
          <cell r="AK74">
            <v>8719553</v>
          </cell>
        </row>
      </sheetData>
      <sheetData sheetId="5" refreshError="1">
        <row r="8">
          <cell r="B8" t="str">
            <v>SM0038</v>
          </cell>
          <cell r="C8" t="str">
            <v>Sahid Setyo Sasmito</v>
          </cell>
          <cell r="D8" t="str">
            <v>Workshop</v>
          </cell>
          <cell r="E8" t="str">
            <v>NON</v>
          </cell>
          <cell r="F8" t="str">
            <v>Foreman</v>
          </cell>
          <cell r="G8">
            <v>39128</v>
          </cell>
          <cell r="H8" t="str">
            <v>M-2</v>
          </cell>
          <cell r="I8">
            <v>1152032877</v>
          </cell>
          <cell r="J8">
            <v>2108500</v>
          </cell>
          <cell r="K8">
            <v>150000</v>
          </cell>
          <cell r="M8">
            <v>31</v>
          </cell>
          <cell r="N8">
            <v>29</v>
          </cell>
          <cell r="P8">
            <v>0</v>
          </cell>
          <cell r="Q8">
            <v>2108500</v>
          </cell>
          <cell r="R8">
            <v>4350000</v>
          </cell>
          <cell r="S8">
            <v>0</v>
          </cell>
          <cell r="T8">
            <v>6458500</v>
          </cell>
          <cell r="U8">
            <v>500000</v>
          </cell>
          <cell r="W8">
            <v>6958500</v>
          </cell>
          <cell r="X8">
            <v>43013.4</v>
          </cell>
          <cell r="Y8">
            <v>7001513.4000000004</v>
          </cell>
          <cell r="Z8">
            <v>350076</v>
          </cell>
          <cell r="AA8" t="str">
            <v>M-2</v>
          </cell>
          <cell r="AB8">
            <v>1650000</v>
          </cell>
          <cell r="AC8">
            <v>42170</v>
          </cell>
          <cell r="AD8">
            <v>59511208.800000004</v>
          </cell>
          <cell r="AE8">
            <v>2500000</v>
          </cell>
          <cell r="AF8">
            <v>1426681.3200000005</v>
          </cell>
          <cell r="AG8">
            <v>0</v>
          </cell>
          <cell r="AI8">
            <v>327223</v>
          </cell>
          <cell r="AJ8">
            <v>42170</v>
          </cell>
          <cell r="AK8">
            <v>369393</v>
          </cell>
          <cell r="AM8">
            <v>61565</v>
          </cell>
          <cell r="AN8">
            <v>42170</v>
          </cell>
          <cell r="AO8">
            <v>103735</v>
          </cell>
        </row>
        <row r="9">
          <cell r="B9" t="str">
            <v>SM0003</v>
          </cell>
          <cell r="C9" t="str">
            <v>H.Zainal Elmi</v>
          </cell>
          <cell r="D9" t="str">
            <v>Workshop</v>
          </cell>
          <cell r="E9" t="str">
            <v>NON</v>
          </cell>
          <cell r="F9" t="str">
            <v>Foreman Tire</v>
          </cell>
          <cell r="G9">
            <v>39142</v>
          </cell>
          <cell r="H9" t="str">
            <v>M-3</v>
          </cell>
          <cell r="I9">
            <v>1152032982</v>
          </cell>
          <cell r="J9">
            <v>1443500</v>
          </cell>
          <cell r="K9">
            <v>17000</v>
          </cell>
          <cell r="M9">
            <v>31</v>
          </cell>
          <cell r="N9">
            <v>29</v>
          </cell>
          <cell r="O9">
            <v>354</v>
          </cell>
          <cell r="P9">
            <v>0</v>
          </cell>
          <cell r="Q9">
            <v>1443500</v>
          </cell>
          <cell r="R9">
            <v>493000</v>
          </cell>
          <cell r="S9">
            <v>2971912</v>
          </cell>
          <cell r="T9">
            <v>4908412</v>
          </cell>
          <cell r="W9">
            <v>4908412</v>
          </cell>
          <cell r="X9">
            <v>29447.4</v>
          </cell>
          <cell r="Y9">
            <v>4937859.4000000004</v>
          </cell>
          <cell r="Z9">
            <v>246893</v>
          </cell>
          <cell r="AA9" t="str">
            <v>M-3</v>
          </cell>
          <cell r="AB9">
            <v>1760000</v>
          </cell>
          <cell r="AC9">
            <v>28870</v>
          </cell>
          <cell r="AD9">
            <v>34825156.800000004</v>
          </cell>
          <cell r="AE9">
            <v>1741257.8400000003</v>
          </cell>
          <cell r="AF9">
            <v>0</v>
          </cell>
          <cell r="AG9">
            <v>0</v>
          </cell>
          <cell r="AI9">
            <v>145104</v>
          </cell>
          <cell r="AJ9">
            <v>28870</v>
          </cell>
          <cell r="AK9">
            <v>173974</v>
          </cell>
          <cell r="AM9">
            <v>28995</v>
          </cell>
          <cell r="AN9">
            <v>28870</v>
          </cell>
          <cell r="AO9">
            <v>57865</v>
          </cell>
        </row>
        <row r="10">
          <cell r="B10" t="str">
            <v>SM0125</v>
          </cell>
          <cell r="C10" t="str">
            <v>Didik Purwanto</v>
          </cell>
          <cell r="D10" t="str">
            <v>Workshop</v>
          </cell>
          <cell r="E10" t="str">
            <v>NON</v>
          </cell>
          <cell r="F10" t="str">
            <v>Tireman</v>
          </cell>
          <cell r="G10">
            <v>39578</v>
          </cell>
          <cell r="H10" t="str">
            <v>S-0</v>
          </cell>
          <cell r="I10">
            <v>1152040675</v>
          </cell>
          <cell r="J10">
            <v>1193500</v>
          </cell>
          <cell r="K10">
            <v>8000</v>
          </cell>
          <cell r="M10">
            <v>30</v>
          </cell>
          <cell r="N10">
            <v>26</v>
          </cell>
          <cell r="O10">
            <v>339</v>
          </cell>
          <cell r="P10">
            <v>1</v>
          </cell>
          <cell r="Q10">
            <v>1145760</v>
          </cell>
          <cell r="R10">
            <v>208000</v>
          </cell>
          <cell r="S10">
            <v>2338708</v>
          </cell>
          <cell r="T10">
            <v>3692468</v>
          </cell>
          <cell r="W10">
            <v>3692468</v>
          </cell>
          <cell r="X10">
            <v>24347.4</v>
          </cell>
          <cell r="Y10">
            <v>3716815.4</v>
          </cell>
          <cell r="Z10">
            <v>185841</v>
          </cell>
          <cell r="AA10" t="str">
            <v>S-0</v>
          </cell>
          <cell r="AB10">
            <v>1320000</v>
          </cell>
          <cell r="AC10">
            <v>23870</v>
          </cell>
          <cell r="AD10">
            <v>26245252.799999997</v>
          </cell>
          <cell r="AE10">
            <v>1312262.6399999999</v>
          </cell>
          <cell r="AF10">
            <v>0</v>
          </cell>
          <cell r="AG10">
            <v>0</v>
          </cell>
          <cell r="AI10">
            <v>109355</v>
          </cell>
          <cell r="AJ10">
            <v>23870</v>
          </cell>
          <cell r="AK10">
            <v>133225</v>
          </cell>
          <cell r="AM10">
            <v>22204</v>
          </cell>
          <cell r="AN10">
            <v>23870</v>
          </cell>
          <cell r="AO10">
            <v>46074</v>
          </cell>
        </row>
        <row r="11">
          <cell r="B11" t="str">
            <v>SM0022</v>
          </cell>
          <cell r="C11" t="str">
            <v>Muhammadsyah</v>
          </cell>
          <cell r="D11" t="str">
            <v>Workshop</v>
          </cell>
          <cell r="E11" t="str">
            <v>NON</v>
          </cell>
          <cell r="F11" t="str">
            <v xml:space="preserve">Mechanic Engine </v>
          </cell>
          <cell r="G11">
            <v>39114</v>
          </cell>
          <cell r="H11" t="str">
            <v>M-3</v>
          </cell>
          <cell r="I11">
            <v>1152032907</v>
          </cell>
          <cell r="J11">
            <v>1743500</v>
          </cell>
          <cell r="K11">
            <v>22000</v>
          </cell>
          <cell r="M11">
            <v>31</v>
          </cell>
          <cell r="N11">
            <v>29</v>
          </cell>
          <cell r="O11">
            <v>325.5</v>
          </cell>
          <cell r="P11">
            <v>0</v>
          </cell>
          <cell r="Q11">
            <v>1743500</v>
          </cell>
          <cell r="R11">
            <v>638000</v>
          </cell>
          <cell r="S11">
            <v>3360599</v>
          </cell>
          <cell r="T11">
            <v>5742099</v>
          </cell>
          <cell r="W11">
            <v>5742099</v>
          </cell>
          <cell r="X11">
            <v>35567.4</v>
          </cell>
          <cell r="Y11">
            <v>5777666.4000000004</v>
          </cell>
          <cell r="Z11">
            <v>288883</v>
          </cell>
          <cell r="AA11" t="str">
            <v>M-3</v>
          </cell>
          <cell r="AB11">
            <v>1760000</v>
          </cell>
          <cell r="AC11">
            <v>34870</v>
          </cell>
          <cell r="AD11">
            <v>44326960.800000004</v>
          </cell>
          <cell r="AE11">
            <v>2216348.0400000005</v>
          </cell>
          <cell r="AF11">
            <v>0</v>
          </cell>
          <cell r="AG11">
            <v>0</v>
          </cell>
          <cell r="AI11">
            <v>184695</v>
          </cell>
          <cell r="AJ11">
            <v>34870</v>
          </cell>
          <cell r="AK11">
            <v>219565</v>
          </cell>
          <cell r="AM11">
            <v>36594</v>
          </cell>
          <cell r="AN11">
            <v>34870</v>
          </cell>
          <cell r="AO11">
            <v>71464</v>
          </cell>
        </row>
        <row r="12">
          <cell r="B12" t="str">
            <v>SM0072</v>
          </cell>
          <cell r="C12" t="str">
            <v>Sugiarto</v>
          </cell>
          <cell r="D12" t="str">
            <v>Workshop</v>
          </cell>
          <cell r="E12" t="str">
            <v>NON</v>
          </cell>
          <cell r="F12" t="str">
            <v xml:space="preserve">Mechanic Engine </v>
          </cell>
          <cell r="G12">
            <v>39264</v>
          </cell>
          <cell r="H12" t="str">
            <v>M-2</v>
          </cell>
          <cell r="I12">
            <v>1152039855</v>
          </cell>
          <cell r="J12">
            <v>1433500</v>
          </cell>
          <cell r="K12">
            <v>17000</v>
          </cell>
          <cell r="M12">
            <v>29</v>
          </cell>
          <cell r="N12">
            <v>21</v>
          </cell>
          <cell r="O12">
            <v>301</v>
          </cell>
          <cell r="P12">
            <v>2</v>
          </cell>
          <cell r="Q12">
            <v>1318820</v>
          </cell>
          <cell r="R12">
            <v>357000</v>
          </cell>
          <cell r="S12">
            <v>2494124</v>
          </cell>
          <cell r="T12">
            <v>4169944</v>
          </cell>
          <cell r="W12">
            <v>4169944</v>
          </cell>
          <cell r="X12">
            <v>29243.4</v>
          </cell>
          <cell r="Y12">
            <v>4199187.4000000004</v>
          </cell>
          <cell r="Z12">
            <v>209959</v>
          </cell>
          <cell r="AA12" t="str">
            <v>M-2</v>
          </cell>
          <cell r="AB12">
            <v>1650000</v>
          </cell>
          <cell r="AC12">
            <v>28670</v>
          </cell>
          <cell r="AD12">
            <v>27726700.800000004</v>
          </cell>
          <cell r="AE12">
            <v>1386335.0400000003</v>
          </cell>
          <cell r="AF12">
            <v>0</v>
          </cell>
          <cell r="AG12">
            <v>0</v>
          </cell>
          <cell r="AI12">
            <v>115527</v>
          </cell>
          <cell r="AJ12">
            <v>28670</v>
          </cell>
          <cell r="AK12">
            <v>144197</v>
          </cell>
          <cell r="AM12">
            <v>24032</v>
          </cell>
          <cell r="AN12">
            <v>28670</v>
          </cell>
          <cell r="AO12">
            <v>52702</v>
          </cell>
        </row>
        <row r="13">
          <cell r="B13" t="str">
            <v>SM0025</v>
          </cell>
          <cell r="C13" t="str">
            <v>Komarudin</v>
          </cell>
          <cell r="D13" t="str">
            <v>Workshop</v>
          </cell>
          <cell r="E13" t="str">
            <v>NON</v>
          </cell>
          <cell r="F13" t="str">
            <v>Mechanic Ok / Dozer</v>
          </cell>
          <cell r="G13">
            <v>39114</v>
          </cell>
          <cell r="H13" t="str">
            <v>M-0</v>
          </cell>
          <cell r="I13">
            <v>1152032931</v>
          </cell>
          <cell r="J13">
            <v>1343500</v>
          </cell>
          <cell r="K13">
            <v>17000</v>
          </cell>
          <cell r="M13">
            <v>28</v>
          </cell>
          <cell r="N13">
            <v>26</v>
          </cell>
          <cell r="O13">
            <v>275.5</v>
          </cell>
          <cell r="P13">
            <v>3</v>
          </cell>
          <cell r="Q13">
            <v>1182280</v>
          </cell>
          <cell r="R13">
            <v>442000</v>
          </cell>
          <cell r="S13">
            <v>2139504</v>
          </cell>
          <cell r="T13">
            <v>3763784</v>
          </cell>
          <cell r="W13">
            <v>3763784</v>
          </cell>
          <cell r="X13">
            <v>27407.4</v>
          </cell>
          <cell r="Y13">
            <v>3791191.4</v>
          </cell>
          <cell r="Z13">
            <v>189560</v>
          </cell>
          <cell r="AA13" t="str">
            <v>M-0</v>
          </cell>
          <cell r="AB13">
            <v>1430000</v>
          </cell>
          <cell r="AC13">
            <v>26870</v>
          </cell>
          <cell r="AD13">
            <v>25737136.799999997</v>
          </cell>
          <cell r="AE13">
            <v>1286856.8399999999</v>
          </cell>
          <cell r="AF13">
            <v>0</v>
          </cell>
          <cell r="AG13">
            <v>0</v>
          </cell>
          <cell r="AI13">
            <v>107238</v>
          </cell>
          <cell r="AJ13">
            <v>26870</v>
          </cell>
          <cell r="AK13">
            <v>134108</v>
          </cell>
          <cell r="AM13">
            <v>22351</v>
          </cell>
          <cell r="AN13">
            <v>26870</v>
          </cell>
          <cell r="AO13">
            <v>49221</v>
          </cell>
        </row>
        <row r="14">
          <cell r="B14" t="str">
            <v>SM0100</v>
          </cell>
          <cell r="C14" t="str">
            <v>Isak Limbu</v>
          </cell>
          <cell r="D14" t="str">
            <v>Workshop</v>
          </cell>
          <cell r="E14" t="str">
            <v>NON</v>
          </cell>
          <cell r="F14" t="str">
            <v>Senior Mechanic</v>
          </cell>
          <cell r="G14">
            <v>39479</v>
          </cell>
          <cell r="H14" t="str">
            <v>M-3</v>
          </cell>
          <cell r="I14">
            <v>1152038531</v>
          </cell>
          <cell r="J14">
            <v>1508500</v>
          </cell>
          <cell r="K14">
            <v>17000</v>
          </cell>
          <cell r="M14">
            <v>31</v>
          </cell>
          <cell r="N14">
            <v>29</v>
          </cell>
          <cell r="O14">
            <v>355.5</v>
          </cell>
          <cell r="P14">
            <v>0</v>
          </cell>
          <cell r="Q14">
            <v>1508500</v>
          </cell>
          <cell r="R14">
            <v>493000</v>
          </cell>
          <cell r="S14">
            <v>3099837</v>
          </cell>
          <cell r="T14">
            <v>5101337</v>
          </cell>
          <cell r="W14">
            <v>5101337</v>
          </cell>
          <cell r="X14">
            <v>30773.4</v>
          </cell>
          <cell r="Y14">
            <v>5132110.4000000004</v>
          </cell>
          <cell r="Z14">
            <v>256606</v>
          </cell>
          <cell r="AA14" t="str">
            <v>M-3</v>
          </cell>
          <cell r="AB14">
            <v>1760000</v>
          </cell>
          <cell r="AC14">
            <v>30170</v>
          </cell>
          <cell r="AD14">
            <v>37024012.800000004</v>
          </cell>
          <cell r="AE14">
            <v>1851200.6400000004</v>
          </cell>
          <cell r="AF14">
            <v>0</v>
          </cell>
          <cell r="AG14">
            <v>0</v>
          </cell>
          <cell r="AI14">
            <v>154266</v>
          </cell>
          <cell r="AJ14">
            <v>30170</v>
          </cell>
          <cell r="AK14">
            <v>184436</v>
          </cell>
          <cell r="AM14">
            <v>30739</v>
          </cell>
          <cell r="AN14">
            <v>30170</v>
          </cell>
          <cell r="AO14">
            <v>60909</v>
          </cell>
        </row>
        <row r="15">
          <cell r="B15" t="str">
            <v>SM0058</v>
          </cell>
          <cell r="C15" t="str">
            <v>Imam Muhdi</v>
          </cell>
          <cell r="D15" t="str">
            <v>Workshop</v>
          </cell>
          <cell r="E15" t="str">
            <v>NON</v>
          </cell>
          <cell r="F15" t="str">
            <v>Mechanic LV</v>
          </cell>
          <cell r="G15">
            <v>39193</v>
          </cell>
          <cell r="H15" t="str">
            <v>M-1</v>
          </cell>
          <cell r="I15">
            <v>1152016987</v>
          </cell>
          <cell r="J15">
            <v>1433500</v>
          </cell>
          <cell r="K15">
            <v>17000</v>
          </cell>
          <cell r="M15">
            <v>31</v>
          </cell>
          <cell r="N15">
            <v>29</v>
          </cell>
          <cell r="O15">
            <v>353.5</v>
          </cell>
          <cell r="P15">
            <v>0</v>
          </cell>
          <cell r="Q15">
            <v>1433500</v>
          </cell>
          <cell r="R15">
            <v>493000</v>
          </cell>
          <cell r="S15">
            <v>2952389</v>
          </cell>
          <cell r="T15">
            <v>4878889</v>
          </cell>
          <cell r="W15">
            <v>4878889</v>
          </cell>
          <cell r="X15">
            <v>29243.4</v>
          </cell>
          <cell r="Y15">
            <v>4908132.4000000004</v>
          </cell>
          <cell r="Z15">
            <v>245407</v>
          </cell>
          <cell r="AA15" t="str">
            <v>M-1</v>
          </cell>
          <cell r="AB15">
            <v>1540000</v>
          </cell>
          <cell r="AC15">
            <v>28670</v>
          </cell>
          <cell r="AD15">
            <v>37128664.800000004</v>
          </cell>
          <cell r="AE15">
            <v>1856433.2400000002</v>
          </cell>
          <cell r="AF15">
            <v>0</v>
          </cell>
          <cell r="AG15">
            <v>0</v>
          </cell>
          <cell r="AI15">
            <v>154702</v>
          </cell>
          <cell r="AJ15">
            <v>28670</v>
          </cell>
          <cell r="AK15">
            <v>183372</v>
          </cell>
          <cell r="AM15">
            <v>30562</v>
          </cell>
          <cell r="AN15">
            <v>28670</v>
          </cell>
          <cell r="AO15">
            <v>59232</v>
          </cell>
        </row>
        <row r="16">
          <cell r="B16" t="str">
            <v>SM0123</v>
          </cell>
          <cell r="C16" t="str">
            <v>Gatot</v>
          </cell>
          <cell r="D16" t="str">
            <v>Workshop</v>
          </cell>
          <cell r="E16" t="str">
            <v>NON</v>
          </cell>
          <cell r="F16" t="str">
            <v>Mechanic LV</v>
          </cell>
          <cell r="G16">
            <v>39508</v>
          </cell>
          <cell r="H16" t="str">
            <v>M-1</v>
          </cell>
          <cell r="I16">
            <v>1152039090</v>
          </cell>
          <cell r="J16">
            <v>1293500</v>
          </cell>
          <cell r="K16">
            <v>17000</v>
          </cell>
          <cell r="M16">
            <v>31</v>
          </cell>
          <cell r="N16">
            <v>27</v>
          </cell>
          <cell r="O16">
            <v>330.5</v>
          </cell>
          <cell r="P16">
            <v>0</v>
          </cell>
          <cell r="Q16">
            <v>1293500</v>
          </cell>
          <cell r="R16">
            <v>459000</v>
          </cell>
          <cell r="S16">
            <v>2510988</v>
          </cell>
          <cell r="T16">
            <v>4263488</v>
          </cell>
          <cell r="W16">
            <v>4263488</v>
          </cell>
          <cell r="X16">
            <v>26387.4</v>
          </cell>
          <cell r="Y16">
            <v>4289875.4000000004</v>
          </cell>
          <cell r="Z16">
            <v>214494</v>
          </cell>
          <cell r="AA16" t="str">
            <v>M-1</v>
          </cell>
          <cell r="AB16">
            <v>1540000</v>
          </cell>
          <cell r="AC16">
            <v>25870</v>
          </cell>
          <cell r="AD16">
            <v>30114136.800000004</v>
          </cell>
          <cell r="AE16">
            <v>1505706.8400000003</v>
          </cell>
          <cell r="AF16">
            <v>0</v>
          </cell>
          <cell r="AG16">
            <v>0</v>
          </cell>
          <cell r="AI16">
            <v>125475</v>
          </cell>
          <cell r="AJ16">
            <v>25870</v>
          </cell>
          <cell r="AK16">
            <v>151345</v>
          </cell>
          <cell r="AM16">
            <v>25224</v>
          </cell>
          <cell r="AN16">
            <v>25870</v>
          </cell>
          <cell r="AO16">
            <v>51094</v>
          </cell>
        </row>
        <row r="17">
          <cell r="B17" t="str">
            <v>SM0062</v>
          </cell>
          <cell r="C17" t="str">
            <v>Ardiansyah</v>
          </cell>
          <cell r="D17" t="str">
            <v>Workshop</v>
          </cell>
          <cell r="E17" t="str">
            <v>NON</v>
          </cell>
          <cell r="F17" t="str">
            <v>Helper Washing Bay</v>
          </cell>
          <cell r="G17">
            <v>39245</v>
          </cell>
          <cell r="H17" t="str">
            <v>M-1</v>
          </cell>
          <cell r="I17">
            <v>1152034152</v>
          </cell>
          <cell r="J17">
            <v>1193500</v>
          </cell>
          <cell r="K17">
            <v>7000</v>
          </cell>
          <cell r="M17">
            <v>31</v>
          </cell>
          <cell r="N17">
            <v>30</v>
          </cell>
          <cell r="O17">
            <v>370.5</v>
          </cell>
          <cell r="P17">
            <v>0</v>
          </cell>
          <cell r="Q17">
            <v>1193500</v>
          </cell>
          <cell r="R17">
            <v>210000</v>
          </cell>
          <cell r="S17">
            <v>2556022</v>
          </cell>
          <cell r="T17">
            <v>3959522</v>
          </cell>
          <cell r="W17">
            <v>3959522</v>
          </cell>
          <cell r="X17">
            <v>24347.4</v>
          </cell>
          <cell r="Y17">
            <v>3983869.4</v>
          </cell>
          <cell r="Z17">
            <v>199193</v>
          </cell>
          <cell r="AA17" t="str">
            <v>M-1</v>
          </cell>
          <cell r="AB17">
            <v>1540000</v>
          </cell>
          <cell r="AC17">
            <v>23870</v>
          </cell>
          <cell r="AD17">
            <v>26649676.799999997</v>
          </cell>
          <cell r="AE17">
            <v>1332483.8399999999</v>
          </cell>
          <cell r="AF17">
            <v>0</v>
          </cell>
          <cell r="AG17">
            <v>0</v>
          </cell>
          <cell r="AI17">
            <v>111040</v>
          </cell>
          <cell r="AJ17">
            <v>23870</v>
          </cell>
          <cell r="AK17">
            <v>134910</v>
          </cell>
          <cell r="AM17">
            <v>22485</v>
          </cell>
          <cell r="AN17">
            <v>23870</v>
          </cell>
          <cell r="AO17">
            <v>46355</v>
          </cell>
        </row>
        <row r="18">
          <cell r="B18" t="str">
            <v>SM0118</v>
          </cell>
          <cell r="C18" t="str">
            <v>Titus</v>
          </cell>
          <cell r="D18" t="str">
            <v>Workshop</v>
          </cell>
          <cell r="E18" t="str">
            <v>NON</v>
          </cell>
          <cell r="F18" t="str">
            <v>Helper Washing Bay</v>
          </cell>
          <cell r="G18">
            <v>39479</v>
          </cell>
          <cell r="H18" t="str">
            <v>M-3</v>
          </cell>
          <cell r="I18">
            <v>1152040667</v>
          </cell>
          <cell r="J18">
            <v>1193500</v>
          </cell>
          <cell r="K18">
            <v>7000</v>
          </cell>
          <cell r="M18">
            <v>31</v>
          </cell>
          <cell r="N18">
            <v>28</v>
          </cell>
          <cell r="O18">
            <v>340</v>
          </cell>
          <cell r="P18">
            <v>0</v>
          </cell>
          <cell r="Q18">
            <v>1193500</v>
          </cell>
          <cell r="R18">
            <v>196000</v>
          </cell>
          <cell r="S18">
            <v>2345607</v>
          </cell>
          <cell r="T18">
            <v>3735107</v>
          </cell>
          <cell r="W18">
            <v>3735107</v>
          </cell>
          <cell r="X18">
            <v>24347.4</v>
          </cell>
          <cell r="Y18">
            <v>3759454.4</v>
          </cell>
          <cell r="Z18">
            <v>187973</v>
          </cell>
          <cell r="AA18" t="str">
            <v>M-3</v>
          </cell>
          <cell r="AB18">
            <v>1760000</v>
          </cell>
          <cell r="AC18">
            <v>23870</v>
          </cell>
          <cell r="AD18">
            <v>21451336.799999997</v>
          </cell>
          <cell r="AE18">
            <v>1072566.8399999999</v>
          </cell>
          <cell r="AF18">
            <v>0</v>
          </cell>
          <cell r="AG18">
            <v>0</v>
          </cell>
          <cell r="AI18">
            <v>89380</v>
          </cell>
          <cell r="AJ18">
            <v>23870</v>
          </cell>
          <cell r="AK18">
            <v>113250</v>
          </cell>
          <cell r="AM18">
            <v>18875</v>
          </cell>
          <cell r="AN18">
            <v>23870</v>
          </cell>
          <cell r="AO18">
            <v>42745</v>
          </cell>
        </row>
        <row r="19">
          <cell r="B19" t="str">
            <v>SM0135</v>
          </cell>
          <cell r="C19" t="str">
            <v>Iskandi Soesanto</v>
          </cell>
          <cell r="D19" t="str">
            <v>Workshop</v>
          </cell>
          <cell r="E19" t="str">
            <v>NON</v>
          </cell>
          <cell r="F19" t="str">
            <v>Helper U/C Cleaning</v>
          </cell>
          <cell r="G19">
            <v>39731</v>
          </cell>
          <cell r="H19" t="str">
            <v>M-1</v>
          </cell>
          <cell r="I19">
            <v>1152044620</v>
          </cell>
          <cell r="J19">
            <v>1193500</v>
          </cell>
          <cell r="K19">
            <v>7000</v>
          </cell>
          <cell r="M19">
            <v>31</v>
          </cell>
          <cell r="N19">
            <v>28</v>
          </cell>
          <cell r="O19">
            <v>310</v>
          </cell>
          <cell r="P19">
            <v>0</v>
          </cell>
          <cell r="Q19">
            <v>1193500</v>
          </cell>
          <cell r="R19">
            <v>196000</v>
          </cell>
          <cell r="S19">
            <v>2138642</v>
          </cell>
          <cell r="T19">
            <v>3528142</v>
          </cell>
          <cell r="W19">
            <v>3528142</v>
          </cell>
          <cell r="X19">
            <v>24347.4</v>
          </cell>
          <cell r="Y19">
            <v>3552489.4</v>
          </cell>
          <cell r="Z19">
            <v>177624</v>
          </cell>
          <cell r="AA19" t="str">
            <v>M-1</v>
          </cell>
          <cell r="AB19">
            <v>1540000</v>
          </cell>
          <cell r="AC19">
            <v>23870</v>
          </cell>
          <cell r="AD19">
            <v>21731944.799999997</v>
          </cell>
          <cell r="AE19">
            <v>1086597.24</v>
          </cell>
          <cell r="AF19">
            <v>0</v>
          </cell>
          <cell r="AG19">
            <v>0</v>
          </cell>
          <cell r="AI19">
            <v>90549</v>
          </cell>
          <cell r="AJ19">
            <v>23870</v>
          </cell>
          <cell r="AK19">
            <v>114419</v>
          </cell>
          <cell r="AM19">
            <v>19069</v>
          </cell>
          <cell r="AN19">
            <v>23870</v>
          </cell>
          <cell r="AO19">
            <v>42939</v>
          </cell>
        </row>
        <row r="20">
          <cell r="B20" t="str">
            <v>SM0136</v>
          </cell>
          <cell r="C20" t="str">
            <v>Muhammad Zain</v>
          </cell>
          <cell r="D20" t="str">
            <v>Workshop</v>
          </cell>
          <cell r="E20" t="str">
            <v>NON</v>
          </cell>
          <cell r="F20" t="str">
            <v>Helper U/C Cleaning</v>
          </cell>
          <cell r="G20">
            <v>39734</v>
          </cell>
          <cell r="H20" t="str">
            <v>S-0</v>
          </cell>
          <cell r="I20">
            <v>1152045537</v>
          </cell>
          <cell r="J20">
            <v>1193500</v>
          </cell>
          <cell r="K20">
            <v>7000</v>
          </cell>
          <cell r="M20">
            <v>31</v>
          </cell>
          <cell r="N20">
            <v>29</v>
          </cell>
          <cell r="O20">
            <v>343</v>
          </cell>
          <cell r="P20">
            <v>0</v>
          </cell>
          <cell r="Q20">
            <v>1193500</v>
          </cell>
          <cell r="R20">
            <v>203000</v>
          </cell>
          <cell r="S20">
            <v>2366303</v>
          </cell>
          <cell r="T20">
            <v>3762803</v>
          </cell>
          <cell r="W20">
            <v>3762803</v>
          </cell>
          <cell r="X20">
            <v>24347.4</v>
          </cell>
          <cell r="Y20">
            <v>3787150.4</v>
          </cell>
          <cell r="Z20">
            <v>189358</v>
          </cell>
          <cell r="AA20" t="str">
            <v>S-0</v>
          </cell>
          <cell r="AB20">
            <v>1320000</v>
          </cell>
          <cell r="AC20">
            <v>23870</v>
          </cell>
          <cell r="AD20">
            <v>27047068.799999997</v>
          </cell>
          <cell r="AE20">
            <v>1352353.44</v>
          </cell>
          <cell r="AF20">
            <v>0</v>
          </cell>
          <cell r="AG20">
            <v>0</v>
          </cell>
          <cell r="AI20">
            <v>112696</v>
          </cell>
          <cell r="AJ20">
            <v>23870</v>
          </cell>
          <cell r="AK20">
            <v>136566</v>
          </cell>
          <cell r="AM20">
            <v>22761</v>
          </cell>
          <cell r="AN20">
            <v>23870</v>
          </cell>
          <cell r="AO20">
            <v>46631</v>
          </cell>
        </row>
        <row r="21">
          <cell r="B21" t="str">
            <v>SM0048</v>
          </cell>
          <cell r="C21" t="str">
            <v>Busra</v>
          </cell>
          <cell r="D21" t="str">
            <v>Workshop</v>
          </cell>
          <cell r="E21" t="str">
            <v>NON</v>
          </cell>
          <cell r="F21" t="str">
            <v>Opt. Crane / Support</v>
          </cell>
          <cell r="G21">
            <v>39153</v>
          </cell>
          <cell r="H21" t="str">
            <v>M-2</v>
          </cell>
          <cell r="I21">
            <v>1152012264</v>
          </cell>
          <cell r="J21">
            <v>1550000</v>
          </cell>
          <cell r="K21">
            <v>36000</v>
          </cell>
          <cell r="M21">
            <v>26</v>
          </cell>
          <cell r="N21">
            <v>20</v>
          </cell>
          <cell r="O21">
            <v>185.5</v>
          </cell>
          <cell r="Q21">
            <v>1550000</v>
          </cell>
          <cell r="R21">
            <v>720000</v>
          </cell>
          <cell r="S21">
            <v>1825513</v>
          </cell>
          <cell r="T21">
            <v>4095513</v>
          </cell>
          <cell r="U21">
            <v>200000</v>
          </cell>
          <cell r="W21">
            <v>4295513</v>
          </cell>
          <cell r="X21">
            <v>31620.000000000004</v>
          </cell>
          <cell r="Y21">
            <v>4327133</v>
          </cell>
          <cell r="Z21">
            <v>216357</v>
          </cell>
          <cell r="AA21" t="str">
            <v>M-2</v>
          </cell>
          <cell r="AB21">
            <v>1650000</v>
          </cell>
          <cell r="AC21">
            <v>31000</v>
          </cell>
          <cell r="AD21">
            <v>29157312</v>
          </cell>
          <cell r="AE21">
            <v>1457865.6</v>
          </cell>
          <cell r="AF21">
            <v>0</v>
          </cell>
          <cell r="AG21">
            <v>0</v>
          </cell>
          <cell r="AI21">
            <v>121488</v>
          </cell>
          <cell r="AJ21">
            <v>31000</v>
          </cell>
          <cell r="AK21">
            <v>152488</v>
          </cell>
          <cell r="AM21">
            <v>25414</v>
          </cell>
          <cell r="AN21">
            <v>31000</v>
          </cell>
          <cell r="AO21">
            <v>56414</v>
          </cell>
        </row>
        <row r="22">
          <cell r="B22" t="str">
            <v>SM0041</v>
          </cell>
          <cell r="C22" t="str">
            <v>Djoko Adi Sucipto</v>
          </cell>
          <cell r="D22" t="str">
            <v>Workshop</v>
          </cell>
          <cell r="E22" t="str">
            <v>NON</v>
          </cell>
          <cell r="F22" t="str">
            <v>Opt. Crane / Support</v>
          </cell>
          <cell r="G22">
            <v>39134</v>
          </cell>
          <cell r="H22" t="str">
            <v>M-1</v>
          </cell>
          <cell r="I22">
            <v>1152017878</v>
          </cell>
          <cell r="J22">
            <v>1383500</v>
          </cell>
          <cell r="K22">
            <v>17000</v>
          </cell>
          <cell r="M22">
            <v>31</v>
          </cell>
          <cell r="N22">
            <v>29</v>
          </cell>
          <cell r="O22">
            <v>415.5</v>
          </cell>
          <cell r="P22">
            <v>0</v>
          </cell>
          <cell r="Q22">
            <v>1383500</v>
          </cell>
          <cell r="R22">
            <v>493000</v>
          </cell>
          <cell r="S22">
            <v>3380141</v>
          </cell>
          <cell r="T22">
            <v>5256641</v>
          </cell>
          <cell r="W22">
            <v>5256641</v>
          </cell>
          <cell r="X22">
            <v>28223.4</v>
          </cell>
          <cell r="Y22">
            <v>5284864.4000000004</v>
          </cell>
          <cell r="Z22">
            <v>264243</v>
          </cell>
          <cell r="AA22" t="str">
            <v>M-1</v>
          </cell>
          <cell r="AB22">
            <v>1540000</v>
          </cell>
          <cell r="AC22">
            <v>27670</v>
          </cell>
          <cell r="AD22">
            <v>41435416.800000004</v>
          </cell>
          <cell r="AE22">
            <v>2071770.8400000003</v>
          </cell>
          <cell r="AF22">
            <v>0</v>
          </cell>
          <cell r="AG22">
            <v>0</v>
          </cell>
          <cell r="AI22">
            <v>172647</v>
          </cell>
          <cell r="AJ22">
            <v>27670</v>
          </cell>
          <cell r="AK22">
            <v>200317</v>
          </cell>
          <cell r="AM22">
            <v>33386</v>
          </cell>
          <cell r="AN22">
            <v>27670</v>
          </cell>
          <cell r="AO22">
            <v>61056</v>
          </cell>
        </row>
        <row r="23">
          <cell r="B23" t="str">
            <v>SM0098</v>
          </cell>
          <cell r="C23" t="str">
            <v>Irawan Chandra Kusuma</v>
          </cell>
          <cell r="D23" t="str">
            <v>Workshop</v>
          </cell>
          <cell r="E23" t="str">
            <v>NON</v>
          </cell>
          <cell r="F23" t="str">
            <v>Opt. ST 9206</v>
          </cell>
          <cell r="G23">
            <v>39479</v>
          </cell>
          <cell r="H23" t="str">
            <v>M-0</v>
          </cell>
          <cell r="I23">
            <v>1152038492</v>
          </cell>
          <cell r="J23">
            <v>1233500</v>
          </cell>
          <cell r="K23">
            <v>17000</v>
          </cell>
          <cell r="M23">
            <v>29</v>
          </cell>
          <cell r="N23">
            <v>23</v>
          </cell>
          <cell r="O23">
            <v>315</v>
          </cell>
          <cell r="P23">
            <v>2</v>
          </cell>
          <cell r="Q23">
            <v>1134820</v>
          </cell>
          <cell r="R23">
            <v>391000</v>
          </cell>
          <cell r="S23">
            <v>2245968</v>
          </cell>
          <cell r="T23">
            <v>3771788</v>
          </cell>
          <cell r="W23">
            <v>3771788</v>
          </cell>
          <cell r="X23">
            <v>25163.4</v>
          </cell>
          <cell r="Y23">
            <v>3796951.4</v>
          </cell>
          <cell r="Z23">
            <v>189848</v>
          </cell>
          <cell r="AA23" t="str">
            <v>M-0</v>
          </cell>
          <cell r="AB23">
            <v>1430000</v>
          </cell>
          <cell r="AC23">
            <v>24670</v>
          </cell>
          <cell r="AD23">
            <v>25829200.799999997</v>
          </cell>
          <cell r="AE23">
            <v>1291460.04</v>
          </cell>
          <cell r="AF23">
            <v>0</v>
          </cell>
          <cell r="AG23">
            <v>0</v>
          </cell>
          <cell r="AI23">
            <v>107621</v>
          </cell>
          <cell r="AJ23">
            <v>24670</v>
          </cell>
          <cell r="AK23">
            <v>132291</v>
          </cell>
          <cell r="AM23">
            <v>22048</v>
          </cell>
          <cell r="AN23">
            <v>24670</v>
          </cell>
          <cell r="AO23">
            <v>46718</v>
          </cell>
        </row>
        <row r="24">
          <cell r="B24" t="str">
            <v>SM0087</v>
          </cell>
          <cell r="C24" t="str">
            <v>Syaiful Akhyar</v>
          </cell>
          <cell r="D24" t="str">
            <v>Workshop</v>
          </cell>
          <cell r="E24" t="str">
            <v>NON</v>
          </cell>
          <cell r="F24" t="str">
            <v>Helper ST-9206</v>
          </cell>
          <cell r="G24">
            <v>39387</v>
          </cell>
          <cell r="H24" t="str">
            <v>M-1</v>
          </cell>
          <cell r="I24">
            <v>1152043585</v>
          </cell>
          <cell r="J24">
            <v>1193500</v>
          </cell>
          <cell r="K24">
            <v>7000</v>
          </cell>
          <cell r="M24">
            <v>28</v>
          </cell>
          <cell r="N24">
            <v>26</v>
          </cell>
          <cell r="O24">
            <v>361</v>
          </cell>
          <cell r="P24">
            <v>3</v>
          </cell>
          <cell r="Q24">
            <v>1050280</v>
          </cell>
          <cell r="R24">
            <v>182000</v>
          </cell>
          <cell r="S24">
            <v>2490483</v>
          </cell>
          <cell r="T24">
            <v>3722763</v>
          </cell>
          <cell r="W24">
            <v>3722763</v>
          </cell>
          <cell r="X24">
            <v>24347.4</v>
          </cell>
          <cell r="Y24">
            <v>3747110.4</v>
          </cell>
          <cell r="Z24">
            <v>187356</v>
          </cell>
          <cell r="AA24" t="str">
            <v>M-1</v>
          </cell>
          <cell r="AB24">
            <v>1540000</v>
          </cell>
          <cell r="AC24">
            <v>23870</v>
          </cell>
          <cell r="AD24">
            <v>23950612.799999997</v>
          </cell>
          <cell r="AE24">
            <v>1197530.6399999999</v>
          </cell>
          <cell r="AF24">
            <v>0</v>
          </cell>
          <cell r="AG24">
            <v>0</v>
          </cell>
          <cell r="AI24">
            <v>99794</v>
          </cell>
          <cell r="AJ24">
            <v>23870</v>
          </cell>
          <cell r="AK24">
            <v>123664</v>
          </cell>
          <cell r="AM24">
            <v>20610</v>
          </cell>
          <cell r="AN24">
            <v>23870</v>
          </cell>
          <cell r="AO24">
            <v>44480</v>
          </cell>
        </row>
        <row r="25">
          <cell r="B25" t="str">
            <v>SM0075</v>
          </cell>
          <cell r="C25" t="str">
            <v>Daniel Dani</v>
          </cell>
          <cell r="D25" t="str">
            <v>Workshop</v>
          </cell>
          <cell r="E25" t="str">
            <v>NON</v>
          </cell>
          <cell r="F25" t="str">
            <v>Welder</v>
          </cell>
          <cell r="G25">
            <v>39295</v>
          </cell>
          <cell r="H25" t="str">
            <v>M-2</v>
          </cell>
          <cell r="I25">
            <v>1152027067</v>
          </cell>
          <cell r="J25">
            <v>1433500</v>
          </cell>
          <cell r="K25">
            <v>17000</v>
          </cell>
          <cell r="M25">
            <v>31</v>
          </cell>
          <cell r="N25">
            <v>28</v>
          </cell>
          <cell r="O25">
            <v>355.5</v>
          </cell>
          <cell r="P25">
            <v>0</v>
          </cell>
          <cell r="Q25">
            <v>1433500</v>
          </cell>
          <cell r="R25">
            <v>476000</v>
          </cell>
          <cell r="S25">
            <v>2945718</v>
          </cell>
          <cell r="T25">
            <v>4855218</v>
          </cell>
          <cell r="W25">
            <v>4855218</v>
          </cell>
          <cell r="X25">
            <v>29243.4</v>
          </cell>
          <cell r="Y25">
            <v>4884461.4000000004</v>
          </cell>
          <cell r="Z25">
            <v>244223</v>
          </cell>
          <cell r="AA25" t="str">
            <v>M-2</v>
          </cell>
          <cell r="AB25">
            <v>1650000</v>
          </cell>
          <cell r="AC25">
            <v>28670</v>
          </cell>
          <cell r="AD25">
            <v>35538820.800000004</v>
          </cell>
          <cell r="AE25">
            <v>1776941.0400000003</v>
          </cell>
          <cell r="AF25">
            <v>0</v>
          </cell>
          <cell r="AG25">
            <v>0</v>
          </cell>
          <cell r="AI25">
            <v>148078</v>
          </cell>
          <cell r="AJ25">
            <v>28670</v>
          </cell>
          <cell r="AK25">
            <v>176748</v>
          </cell>
          <cell r="AM25">
            <v>29458</v>
          </cell>
          <cell r="AN25">
            <v>28670</v>
          </cell>
          <cell r="AO25">
            <v>58128</v>
          </cell>
        </row>
        <row r="26">
          <cell r="B26" t="str">
            <v>SM0069</v>
          </cell>
          <cell r="C26" t="str">
            <v>Andri Yanto</v>
          </cell>
          <cell r="D26" t="str">
            <v>Workshop</v>
          </cell>
          <cell r="E26" t="str">
            <v>NON</v>
          </cell>
          <cell r="F26" t="str">
            <v>Welder</v>
          </cell>
          <cell r="G26">
            <v>39250</v>
          </cell>
          <cell r="H26" t="str">
            <v>S-0</v>
          </cell>
          <cell r="I26">
            <v>1152027890</v>
          </cell>
          <cell r="J26">
            <v>1433500</v>
          </cell>
          <cell r="K26">
            <v>17000</v>
          </cell>
          <cell r="M26">
            <v>29</v>
          </cell>
          <cell r="N26">
            <v>27</v>
          </cell>
          <cell r="O26">
            <v>310.5</v>
          </cell>
          <cell r="P26">
            <v>2</v>
          </cell>
          <cell r="Q26">
            <v>1318820</v>
          </cell>
          <cell r="R26">
            <v>459000</v>
          </cell>
          <cell r="S26">
            <v>2572842</v>
          </cell>
          <cell r="T26">
            <v>4350662</v>
          </cell>
          <cell r="W26">
            <v>4350662</v>
          </cell>
          <cell r="X26">
            <v>29243.4</v>
          </cell>
          <cell r="Y26">
            <v>4379905.4000000004</v>
          </cell>
          <cell r="Z26">
            <v>218995</v>
          </cell>
          <cell r="AA26" t="str">
            <v>S-0</v>
          </cell>
          <cell r="AB26">
            <v>1320000</v>
          </cell>
          <cell r="AC26">
            <v>28670</v>
          </cell>
          <cell r="AD26">
            <v>33746884.800000004</v>
          </cell>
          <cell r="AE26">
            <v>1687344.2400000002</v>
          </cell>
          <cell r="AF26">
            <v>0</v>
          </cell>
          <cell r="AG26">
            <v>0</v>
          </cell>
          <cell r="AI26">
            <v>140612</v>
          </cell>
          <cell r="AJ26">
            <v>28670</v>
          </cell>
          <cell r="AK26">
            <v>169282</v>
          </cell>
          <cell r="AM26">
            <v>28213</v>
          </cell>
          <cell r="AN26">
            <v>28670</v>
          </cell>
          <cell r="AO26">
            <v>56883</v>
          </cell>
        </row>
        <row r="27">
          <cell r="B27" t="str">
            <v>SM0082</v>
          </cell>
          <cell r="C27" t="str">
            <v>Marthen Pappang Allo</v>
          </cell>
          <cell r="D27" t="str">
            <v>Workshop</v>
          </cell>
          <cell r="E27" t="str">
            <v>NON</v>
          </cell>
          <cell r="F27" t="str">
            <v>Welder</v>
          </cell>
          <cell r="G27">
            <v>39356</v>
          </cell>
          <cell r="H27" t="str">
            <v>S-0</v>
          </cell>
          <cell r="I27">
            <v>1152039049</v>
          </cell>
          <cell r="J27">
            <v>1343500</v>
          </cell>
          <cell r="K27">
            <v>17000</v>
          </cell>
          <cell r="M27">
            <v>29</v>
          </cell>
          <cell r="N27">
            <v>27</v>
          </cell>
          <cell r="O27">
            <v>334</v>
          </cell>
          <cell r="P27">
            <v>2</v>
          </cell>
          <cell r="Q27">
            <v>1236020</v>
          </cell>
          <cell r="R27">
            <v>459000</v>
          </cell>
          <cell r="S27">
            <v>2609978</v>
          </cell>
          <cell r="T27">
            <v>4304998</v>
          </cell>
          <cell r="W27">
            <v>4304998</v>
          </cell>
          <cell r="X27">
            <v>27407.4</v>
          </cell>
          <cell r="Y27">
            <v>4332405.4000000004</v>
          </cell>
          <cell r="Z27">
            <v>216620</v>
          </cell>
          <cell r="AA27" t="str">
            <v>S-0</v>
          </cell>
          <cell r="AB27">
            <v>1320000</v>
          </cell>
          <cell r="AC27">
            <v>26870</v>
          </cell>
          <cell r="AD27">
            <v>33226984.800000004</v>
          </cell>
          <cell r="AE27">
            <v>1661349.2400000002</v>
          </cell>
          <cell r="AF27">
            <v>0</v>
          </cell>
          <cell r="AG27">
            <v>0</v>
          </cell>
          <cell r="AI27">
            <v>138445</v>
          </cell>
          <cell r="AJ27">
            <v>26870</v>
          </cell>
          <cell r="AK27">
            <v>165315</v>
          </cell>
          <cell r="AM27">
            <v>27552</v>
          </cell>
          <cell r="AN27">
            <v>26870</v>
          </cell>
          <cell r="AO27">
            <v>54422</v>
          </cell>
        </row>
        <row r="28">
          <cell r="B28" t="str">
            <v>SM0133</v>
          </cell>
          <cell r="C28" t="str">
            <v>Mohamat Rokim</v>
          </cell>
          <cell r="D28" t="str">
            <v>Workshop</v>
          </cell>
          <cell r="E28" t="str">
            <v>NON</v>
          </cell>
          <cell r="F28" t="str">
            <v>Welder</v>
          </cell>
          <cell r="G28">
            <v>39689</v>
          </cell>
          <cell r="H28" t="str">
            <v>S-0</v>
          </cell>
          <cell r="I28">
            <v>1152034527</v>
          </cell>
          <cell r="J28">
            <v>1233500</v>
          </cell>
          <cell r="K28">
            <v>17000</v>
          </cell>
          <cell r="M28">
            <v>30</v>
          </cell>
          <cell r="N28">
            <v>26</v>
          </cell>
          <cell r="O28">
            <v>315</v>
          </cell>
          <cell r="P28">
            <v>1</v>
          </cell>
          <cell r="Q28">
            <v>1184160</v>
          </cell>
          <cell r="R28">
            <v>442000</v>
          </cell>
          <cell r="S28">
            <v>2288074</v>
          </cell>
          <cell r="T28">
            <v>3914234</v>
          </cell>
          <cell r="W28">
            <v>3914234</v>
          </cell>
          <cell r="X28">
            <v>25163.4</v>
          </cell>
          <cell r="Y28">
            <v>3939397.4</v>
          </cell>
          <cell r="Z28">
            <v>196970</v>
          </cell>
          <cell r="AA28" t="str">
            <v>S-0</v>
          </cell>
          <cell r="AB28">
            <v>1320000</v>
          </cell>
          <cell r="AC28">
            <v>24670</v>
          </cell>
          <cell r="AD28">
            <v>28773088.799999997</v>
          </cell>
          <cell r="AE28">
            <v>1438654.44</v>
          </cell>
          <cell r="AF28">
            <v>0</v>
          </cell>
          <cell r="AG28">
            <v>0</v>
          </cell>
          <cell r="AI28">
            <v>119887</v>
          </cell>
          <cell r="AJ28">
            <v>24670</v>
          </cell>
          <cell r="AK28">
            <v>144557</v>
          </cell>
          <cell r="AM28">
            <v>24092</v>
          </cell>
          <cell r="AN28">
            <v>24670</v>
          </cell>
          <cell r="AO28">
            <v>48762</v>
          </cell>
        </row>
        <row r="29">
          <cell r="B29" t="str">
            <v>SM0128</v>
          </cell>
          <cell r="C29" t="str">
            <v>Safrudin</v>
          </cell>
          <cell r="D29" t="str">
            <v>Workshop</v>
          </cell>
          <cell r="E29" t="str">
            <v>NON</v>
          </cell>
          <cell r="F29" t="str">
            <v>Welder</v>
          </cell>
          <cell r="G29">
            <v>39611</v>
          </cell>
          <cell r="H29" t="str">
            <v>M-2</v>
          </cell>
          <cell r="I29">
            <v>1152042929</v>
          </cell>
          <cell r="J29">
            <v>1258500</v>
          </cell>
          <cell r="K29">
            <v>17000</v>
          </cell>
          <cell r="M29">
            <v>31</v>
          </cell>
          <cell r="N29">
            <v>29</v>
          </cell>
          <cell r="O29">
            <v>361</v>
          </cell>
          <cell r="P29">
            <v>0</v>
          </cell>
          <cell r="Q29">
            <v>1258500</v>
          </cell>
          <cell r="R29">
            <v>493000</v>
          </cell>
          <cell r="S29">
            <v>2741148</v>
          </cell>
          <cell r="T29">
            <v>4492648</v>
          </cell>
          <cell r="W29">
            <v>4492648</v>
          </cell>
          <cell r="X29">
            <v>25673.4</v>
          </cell>
          <cell r="Y29">
            <v>4518321.4000000004</v>
          </cell>
          <cell r="Z29">
            <v>225916</v>
          </cell>
          <cell r="AA29" t="str">
            <v>M-2</v>
          </cell>
          <cell r="AB29">
            <v>1650000</v>
          </cell>
          <cell r="AC29">
            <v>25170</v>
          </cell>
          <cell r="AD29">
            <v>31406824.800000004</v>
          </cell>
          <cell r="AE29">
            <v>1570341.2400000002</v>
          </cell>
          <cell r="AF29">
            <v>0</v>
          </cell>
          <cell r="AG29">
            <v>0</v>
          </cell>
          <cell r="AI29">
            <v>130861</v>
          </cell>
          <cell r="AJ29">
            <v>25170</v>
          </cell>
          <cell r="AK29">
            <v>156031</v>
          </cell>
          <cell r="AM29">
            <v>26005</v>
          </cell>
          <cell r="AN29">
            <v>25170</v>
          </cell>
          <cell r="AO29">
            <v>51175</v>
          </cell>
        </row>
        <row r="30">
          <cell r="B30" t="str">
            <v>SM0127</v>
          </cell>
          <cell r="C30" t="str">
            <v>Herwan Yan Saputra</v>
          </cell>
          <cell r="D30" t="str">
            <v>Workshop</v>
          </cell>
          <cell r="E30" t="str">
            <v>NON</v>
          </cell>
          <cell r="F30" t="str">
            <v>Warehousmen</v>
          </cell>
          <cell r="G30">
            <v>39601</v>
          </cell>
          <cell r="H30" t="str">
            <v>M-2</v>
          </cell>
          <cell r="I30">
            <v>1152034250</v>
          </cell>
          <cell r="J30">
            <v>1258500</v>
          </cell>
          <cell r="K30">
            <v>17000</v>
          </cell>
          <cell r="M30">
            <v>31</v>
          </cell>
          <cell r="N30">
            <v>29</v>
          </cell>
          <cell r="O30">
            <v>320</v>
          </cell>
          <cell r="P30">
            <v>0</v>
          </cell>
          <cell r="Q30">
            <v>1258500</v>
          </cell>
          <cell r="R30">
            <v>493000</v>
          </cell>
          <cell r="S30">
            <v>2429827</v>
          </cell>
          <cell r="T30">
            <v>4181327</v>
          </cell>
          <cell r="W30">
            <v>4181327</v>
          </cell>
          <cell r="X30">
            <v>25673.4</v>
          </cell>
          <cell r="Y30">
            <v>4207000.4000000004</v>
          </cell>
          <cell r="Z30">
            <v>210350</v>
          </cell>
          <cell r="AA30" t="str">
            <v>M-2</v>
          </cell>
          <cell r="AB30">
            <v>1650000</v>
          </cell>
          <cell r="AC30">
            <v>25170</v>
          </cell>
          <cell r="AD30">
            <v>27857764.800000004</v>
          </cell>
          <cell r="AE30">
            <v>1392888.2400000002</v>
          </cell>
          <cell r="AF30">
            <v>0</v>
          </cell>
          <cell r="AG30">
            <v>0</v>
          </cell>
          <cell r="AI30">
            <v>116074</v>
          </cell>
          <cell r="AJ30">
            <v>25170</v>
          </cell>
          <cell r="AK30">
            <v>141244</v>
          </cell>
          <cell r="AM30">
            <v>23540</v>
          </cell>
          <cell r="AN30">
            <v>25170</v>
          </cell>
          <cell r="AO30">
            <v>48710</v>
          </cell>
        </row>
        <row r="31">
          <cell r="B31" t="str">
            <v>SM0039</v>
          </cell>
          <cell r="C31" t="str">
            <v>Aury Putra Haris</v>
          </cell>
          <cell r="D31" t="str">
            <v>Workshop</v>
          </cell>
          <cell r="E31" t="str">
            <v>NON</v>
          </cell>
          <cell r="F31" t="str">
            <v>Adm. Service</v>
          </cell>
          <cell r="G31">
            <v>39142</v>
          </cell>
          <cell r="H31" t="str">
            <v>S-0</v>
          </cell>
          <cell r="I31">
            <v>1152034179</v>
          </cell>
          <cell r="J31">
            <v>1248500</v>
          </cell>
          <cell r="K31">
            <v>13000</v>
          </cell>
          <cell r="M31">
            <v>31</v>
          </cell>
          <cell r="N31">
            <v>29</v>
          </cell>
          <cell r="O31">
            <v>195.5</v>
          </cell>
          <cell r="P31">
            <v>0</v>
          </cell>
          <cell r="Q31">
            <v>1248500</v>
          </cell>
          <cell r="R31">
            <v>377000</v>
          </cell>
          <cell r="S31">
            <v>1410877</v>
          </cell>
          <cell r="T31">
            <v>3036377</v>
          </cell>
          <cell r="U31">
            <v>300000</v>
          </cell>
          <cell r="W31">
            <v>3336377</v>
          </cell>
          <cell r="X31">
            <v>25469.4</v>
          </cell>
          <cell r="Y31">
            <v>3361846.4</v>
          </cell>
          <cell r="Z31">
            <v>168092</v>
          </cell>
          <cell r="AA31" t="str">
            <v>S-0</v>
          </cell>
          <cell r="AB31">
            <v>1320000</v>
          </cell>
          <cell r="AC31">
            <v>24970</v>
          </cell>
          <cell r="AD31">
            <v>22185412.799999997</v>
          </cell>
          <cell r="AE31">
            <v>1109270.6399999999</v>
          </cell>
          <cell r="AF31">
            <v>0</v>
          </cell>
          <cell r="AG31">
            <v>0</v>
          </cell>
          <cell r="AI31">
            <v>92439</v>
          </cell>
          <cell r="AJ31">
            <v>24970</v>
          </cell>
          <cell r="AK31">
            <v>117409</v>
          </cell>
          <cell r="AM31">
            <v>19568</v>
          </cell>
          <cell r="AN31">
            <v>24970</v>
          </cell>
          <cell r="AO31">
            <v>44538</v>
          </cell>
        </row>
        <row r="32">
          <cell r="B32" t="str">
            <v>SM0134</v>
          </cell>
          <cell r="C32" t="str">
            <v>Edy Muryanto</v>
          </cell>
          <cell r="D32" t="str">
            <v>Workshop</v>
          </cell>
          <cell r="E32" t="str">
            <v>NON</v>
          </cell>
          <cell r="F32" t="str">
            <v xml:space="preserve">Helper </v>
          </cell>
          <cell r="G32">
            <v>39731</v>
          </cell>
          <cell r="H32" t="str">
            <v>S-0</v>
          </cell>
          <cell r="I32">
            <v>1152045472</v>
          </cell>
          <cell r="J32">
            <v>1193500</v>
          </cell>
          <cell r="K32">
            <v>7000</v>
          </cell>
          <cell r="M32">
            <v>31</v>
          </cell>
          <cell r="N32">
            <v>28</v>
          </cell>
          <cell r="O32">
            <v>358</v>
          </cell>
          <cell r="P32">
            <v>0</v>
          </cell>
          <cell r="Q32">
            <v>1193500</v>
          </cell>
          <cell r="R32">
            <v>196000</v>
          </cell>
          <cell r="S32">
            <v>2469786</v>
          </cell>
          <cell r="T32">
            <v>3859286</v>
          </cell>
          <cell r="W32">
            <v>3859286</v>
          </cell>
          <cell r="X32">
            <v>24347.4</v>
          </cell>
          <cell r="Y32">
            <v>3883633.4</v>
          </cell>
          <cell r="Z32">
            <v>194182</v>
          </cell>
          <cell r="AA32" t="str">
            <v>S-0</v>
          </cell>
          <cell r="AB32">
            <v>1320000</v>
          </cell>
          <cell r="AC32">
            <v>23870</v>
          </cell>
          <cell r="AD32">
            <v>28146976.799999997</v>
          </cell>
          <cell r="AE32">
            <v>1407348.8399999999</v>
          </cell>
          <cell r="AF32">
            <v>0</v>
          </cell>
          <cell r="AG32">
            <v>0</v>
          </cell>
          <cell r="AI32">
            <v>117279</v>
          </cell>
          <cell r="AJ32">
            <v>23870</v>
          </cell>
          <cell r="AK32">
            <v>141149</v>
          </cell>
          <cell r="AM32">
            <v>23524</v>
          </cell>
          <cell r="AN32">
            <v>23870</v>
          </cell>
          <cell r="AO32">
            <v>47394</v>
          </cell>
        </row>
        <row r="33">
          <cell r="B33" t="str">
            <v>SM0120</v>
          </cell>
          <cell r="C33" t="str">
            <v>Ibnu Sina</v>
          </cell>
          <cell r="D33" t="str">
            <v>Workshop</v>
          </cell>
          <cell r="E33" t="str">
            <v>NON</v>
          </cell>
          <cell r="F33" t="str">
            <v xml:space="preserve">Helper </v>
          </cell>
          <cell r="G33">
            <v>39479</v>
          </cell>
          <cell r="H33" t="str">
            <v>M-0</v>
          </cell>
          <cell r="I33">
            <v>1152039847</v>
          </cell>
          <cell r="J33">
            <v>1193500</v>
          </cell>
          <cell r="K33">
            <v>7000</v>
          </cell>
          <cell r="M33">
            <v>29</v>
          </cell>
          <cell r="N33">
            <v>25</v>
          </cell>
          <cell r="O33">
            <v>331.5</v>
          </cell>
          <cell r="P33">
            <v>2</v>
          </cell>
          <cell r="Q33">
            <v>1098020</v>
          </cell>
          <cell r="R33">
            <v>175000</v>
          </cell>
          <cell r="S33">
            <v>2286967</v>
          </cell>
          <cell r="T33">
            <v>3559987</v>
          </cell>
          <cell r="W33">
            <v>3559987</v>
          </cell>
          <cell r="X33">
            <v>24347.4</v>
          </cell>
          <cell r="Y33">
            <v>3584334.4</v>
          </cell>
          <cell r="Z33">
            <v>179217</v>
          </cell>
          <cell r="AA33" t="str">
            <v>M-0</v>
          </cell>
          <cell r="AB33">
            <v>1430000</v>
          </cell>
          <cell r="AC33">
            <v>23870</v>
          </cell>
          <cell r="AD33">
            <v>23414968.799999997</v>
          </cell>
          <cell r="AE33">
            <v>1170748.44</v>
          </cell>
          <cell r="AF33">
            <v>0</v>
          </cell>
          <cell r="AG33">
            <v>0</v>
          </cell>
          <cell r="AI33">
            <v>97562</v>
          </cell>
          <cell r="AJ33">
            <v>23870</v>
          </cell>
          <cell r="AK33">
            <v>121432</v>
          </cell>
          <cell r="AM33">
            <v>20238</v>
          </cell>
          <cell r="AN33">
            <v>23870</v>
          </cell>
          <cell r="AO33">
            <v>44108</v>
          </cell>
        </row>
        <row r="34">
          <cell r="B34" t="str">
            <v>SM0139</v>
          </cell>
          <cell r="C34" t="str">
            <v>Mulyadi</v>
          </cell>
          <cell r="D34" t="str">
            <v>Workshop</v>
          </cell>
          <cell r="E34" t="str">
            <v>NON</v>
          </cell>
          <cell r="F34" t="str">
            <v>Helper</v>
          </cell>
          <cell r="G34">
            <v>39753</v>
          </cell>
          <cell r="H34" t="str">
            <v>S-0</v>
          </cell>
          <cell r="J34">
            <v>1193500</v>
          </cell>
          <cell r="K34">
            <v>7000</v>
          </cell>
          <cell r="M34">
            <v>31</v>
          </cell>
          <cell r="N34">
            <v>28</v>
          </cell>
          <cell r="O34">
            <v>370</v>
          </cell>
          <cell r="P34">
            <v>0</v>
          </cell>
          <cell r="Q34">
            <v>1193500</v>
          </cell>
          <cell r="R34">
            <v>196000</v>
          </cell>
          <cell r="S34">
            <v>2552572</v>
          </cell>
          <cell r="T34">
            <v>3942072</v>
          </cell>
          <cell r="W34">
            <v>3942072</v>
          </cell>
          <cell r="X34">
            <v>24347.4</v>
          </cell>
          <cell r="Y34">
            <v>3966419.4</v>
          </cell>
          <cell r="Z34">
            <v>198321</v>
          </cell>
          <cell r="AA34" t="str">
            <v>S-0</v>
          </cell>
          <cell r="AB34">
            <v>1320000</v>
          </cell>
          <cell r="AC34">
            <v>23870</v>
          </cell>
          <cell r="AD34">
            <v>29090740.799999997</v>
          </cell>
          <cell r="AE34">
            <v>1454537.04</v>
          </cell>
          <cell r="AF34">
            <v>0</v>
          </cell>
          <cell r="AG34">
            <v>0</v>
          </cell>
          <cell r="AI34">
            <v>121211</v>
          </cell>
          <cell r="AJ34">
            <v>23870</v>
          </cell>
          <cell r="AK34">
            <v>145081</v>
          </cell>
          <cell r="AM34">
            <v>24180</v>
          </cell>
          <cell r="AN34">
            <v>23870</v>
          </cell>
          <cell r="AO34">
            <v>48050</v>
          </cell>
        </row>
        <row r="35">
          <cell r="B35" t="str">
            <v>SM0037</v>
          </cell>
          <cell r="C35" t="str">
            <v>Sayd Sekh</v>
          </cell>
          <cell r="D35" t="str">
            <v>Workshop</v>
          </cell>
          <cell r="E35" t="str">
            <v>A</v>
          </cell>
          <cell r="F35" t="str">
            <v>L / H</v>
          </cell>
          <cell r="G35">
            <v>39122</v>
          </cell>
          <cell r="H35" t="str">
            <v>M-2</v>
          </cell>
          <cell r="I35">
            <v>1152032869</v>
          </cell>
          <cell r="J35">
            <v>1443500</v>
          </cell>
          <cell r="K35">
            <v>18000</v>
          </cell>
          <cell r="M35">
            <v>31</v>
          </cell>
          <cell r="N35">
            <v>29</v>
          </cell>
          <cell r="O35">
            <v>425.5</v>
          </cell>
          <cell r="P35">
            <v>0</v>
          </cell>
          <cell r="Q35">
            <v>1443500</v>
          </cell>
          <cell r="R35">
            <v>522000</v>
          </cell>
          <cell r="S35">
            <v>3625666</v>
          </cell>
          <cell r="T35">
            <v>5591166</v>
          </cell>
          <cell r="U35">
            <v>400000</v>
          </cell>
          <cell r="W35">
            <v>5991166</v>
          </cell>
          <cell r="X35">
            <v>29447.4</v>
          </cell>
          <cell r="Y35">
            <v>6020613.4000000004</v>
          </cell>
          <cell r="Z35">
            <v>301031</v>
          </cell>
          <cell r="AA35" t="str">
            <v>M-2</v>
          </cell>
          <cell r="AB35">
            <v>1650000</v>
          </cell>
          <cell r="AC35">
            <v>28870</v>
          </cell>
          <cell r="AD35">
            <v>48488548.800000004</v>
          </cell>
          <cell r="AE35">
            <v>2424427.4400000004</v>
          </cell>
          <cell r="AF35">
            <v>0</v>
          </cell>
          <cell r="AG35">
            <v>0</v>
          </cell>
          <cell r="AI35">
            <v>202035</v>
          </cell>
          <cell r="AJ35">
            <v>28870</v>
          </cell>
          <cell r="AK35">
            <v>230905</v>
          </cell>
          <cell r="AM35">
            <v>38484</v>
          </cell>
          <cell r="AN35">
            <v>28870</v>
          </cell>
          <cell r="AO35">
            <v>67354</v>
          </cell>
        </row>
        <row r="36">
          <cell r="B36" t="str">
            <v>SM0023</v>
          </cell>
          <cell r="C36" t="str">
            <v>Edison Tampubolon</v>
          </cell>
          <cell r="D36" t="str">
            <v>Workshop</v>
          </cell>
          <cell r="E36" t="str">
            <v>B</v>
          </cell>
          <cell r="F36" t="str">
            <v>L / H</v>
          </cell>
          <cell r="G36">
            <v>39114</v>
          </cell>
          <cell r="H36" t="str">
            <v>M-3</v>
          </cell>
          <cell r="I36">
            <v>1152032885</v>
          </cell>
          <cell r="J36">
            <v>1443500</v>
          </cell>
          <cell r="K36">
            <v>18000</v>
          </cell>
          <cell r="M36">
            <v>31</v>
          </cell>
          <cell r="N36">
            <v>29</v>
          </cell>
          <cell r="O36">
            <v>423.5</v>
          </cell>
          <cell r="P36">
            <v>0</v>
          </cell>
          <cell r="Q36">
            <v>1443500</v>
          </cell>
          <cell r="R36">
            <v>522000</v>
          </cell>
          <cell r="S36">
            <v>3608624</v>
          </cell>
          <cell r="T36">
            <v>5574124</v>
          </cell>
          <cell r="U36">
            <v>400000</v>
          </cell>
          <cell r="W36">
            <v>5974124</v>
          </cell>
          <cell r="X36">
            <v>29447.4</v>
          </cell>
          <cell r="Y36">
            <v>6003571.4000000004</v>
          </cell>
          <cell r="Z36">
            <v>300179</v>
          </cell>
          <cell r="AA36" t="str">
            <v>M-3</v>
          </cell>
          <cell r="AB36">
            <v>1760000</v>
          </cell>
          <cell r="AC36">
            <v>28870</v>
          </cell>
          <cell r="AD36">
            <v>46974268.800000004</v>
          </cell>
          <cell r="AE36">
            <v>2348713.4400000004</v>
          </cell>
          <cell r="AF36">
            <v>0</v>
          </cell>
          <cell r="AG36">
            <v>0</v>
          </cell>
          <cell r="AI36">
            <v>195726</v>
          </cell>
          <cell r="AJ36">
            <v>28870</v>
          </cell>
          <cell r="AK36">
            <v>224596</v>
          </cell>
          <cell r="AM36">
            <v>37432</v>
          </cell>
          <cell r="AN36">
            <v>28870</v>
          </cell>
          <cell r="AO36">
            <v>66302</v>
          </cell>
        </row>
        <row r="37">
          <cell r="B37" t="str">
            <v>SM0146</v>
          </cell>
          <cell r="C37" t="str">
            <v>Rudi Hartono</v>
          </cell>
          <cell r="D37" t="str">
            <v>Workshop</v>
          </cell>
          <cell r="E37" t="str">
            <v>NON</v>
          </cell>
          <cell r="F37" t="str">
            <v xml:space="preserve">Mechanic </v>
          </cell>
          <cell r="G37">
            <v>39873</v>
          </cell>
          <cell r="H37" t="str">
            <v>M-1</v>
          </cell>
          <cell r="J37">
            <v>1233500</v>
          </cell>
          <cell r="K37">
            <v>17000</v>
          </cell>
          <cell r="M37">
            <v>30</v>
          </cell>
          <cell r="N37">
            <v>26</v>
          </cell>
          <cell r="O37">
            <v>293.5</v>
          </cell>
          <cell r="P37">
            <v>1</v>
          </cell>
          <cell r="Q37">
            <v>1184160</v>
          </cell>
          <cell r="R37">
            <v>442000</v>
          </cell>
          <cell r="S37">
            <v>2131904</v>
          </cell>
          <cell r="T37">
            <v>3758064</v>
          </cell>
          <cell r="W37">
            <v>3758064</v>
          </cell>
          <cell r="X37">
            <v>25163.4</v>
          </cell>
          <cell r="Y37">
            <v>3783227.4</v>
          </cell>
          <cell r="Z37">
            <v>189161</v>
          </cell>
          <cell r="AA37" t="str">
            <v>M-1</v>
          </cell>
          <cell r="AB37">
            <v>1540000</v>
          </cell>
          <cell r="AC37">
            <v>24670</v>
          </cell>
          <cell r="AD37">
            <v>24352756.799999997</v>
          </cell>
          <cell r="AE37">
            <v>1217637.8399999999</v>
          </cell>
          <cell r="AF37">
            <v>0</v>
          </cell>
          <cell r="AG37">
            <v>0</v>
          </cell>
          <cell r="AI37">
            <v>101469</v>
          </cell>
          <cell r="AJ37">
            <v>24670</v>
          </cell>
          <cell r="AK37">
            <v>126139</v>
          </cell>
          <cell r="AM37">
            <v>21023</v>
          </cell>
          <cell r="AN37">
            <v>24670</v>
          </cell>
          <cell r="AO37">
            <v>45693</v>
          </cell>
        </row>
        <row r="38">
          <cell r="B38" t="str">
            <v>SM0026</v>
          </cell>
          <cell r="C38" t="str">
            <v>Zainal Abidin</v>
          </cell>
          <cell r="D38" t="str">
            <v>Workshop</v>
          </cell>
          <cell r="E38" t="str">
            <v>B</v>
          </cell>
          <cell r="F38" t="str">
            <v>Mechanic HE</v>
          </cell>
          <cell r="G38">
            <v>39114</v>
          </cell>
          <cell r="H38" t="str">
            <v>M-1</v>
          </cell>
          <cell r="I38">
            <v>1152034233</v>
          </cell>
          <cell r="J38">
            <v>1293500</v>
          </cell>
          <cell r="K38">
            <v>17000</v>
          </cell>
          <cell r="M38">
            <v>31</v>
          </cell>
          <cell r="N38">
            <v>28</v>
          </cell>
          <cell r="O38">
            <v>350</v>
          </cell>
          <cell r="P38">
            <v>0</v>
          </cell>
          <cell r="Q38">
            <v>1293500</v>
          </cell>
          <cell r="R38">
            <v>476000</v>
          </cell>
          <cell r="S38">
            <v>2684935</v>
          </cell>
          <cell r="T38">
            <v>4454435</v>
          </cell>
          <cell r="W38">
            <v>4454435</v>
          </cell>
          <cell r="X38">
            <v>26387.4</v>
          </cell>
          <cell r="Y38">
            <v>4480822.4000000004</v>
          </cell>
          <cell r="Z38">
            <v>224041</v>
          </cell>
          <cell r="AA38" t="str">
            <v>M-1</v>
          </cell>
          <cell r="AB38">
            <v>1540000</v>
          </cell>
          <cell r="AC38">
            <v>25870</v>
          </cell>
          <cell r="AD38">
            <v>32290936.800000004</v>
          </cell>
          <cell r="AE38">
            <v>1614546.8400000003</v>
          </cell>
          <cell r="AF38">
            <v>0</v>
          </cell>
          <cell r="AG38">
            <v>0</v>
          </cell>
          <cell r="AI38">
            <v>134545</v>
          </cell>
          <cell r="AJ38">
            <v>25870</v>
          </cell>
          <cell r="AK38">
            <v>160415</v>
          </cell>
          <cell r="AM38">
            <v>26735</v>
          </cell>
          <cell r="AN38">
            <v>25870</v>
          </cell>
          <cell r="AO38">
            <v>52605</v>
          </cell>
        </row>
        <row r="39">
          <cell r="B39" t="str">
            <v>SM0090</v>
          </cell>
          <cell r="C39" t="str">
            <v>Darwiansyah</v>
          </cell>
          <cell r="D39" t="str">
            <v>Workshop</v>
          </cell>
          <cell r="E39" t="str">
            <v>A</v>
          </cell>
          <cell r="F39" t="str">
            <v>Opt. FT-9102</v>
          </cell>
          <cell r="G39">
            <v>39387</v>
          </cell>
          <cell r="H39" t="str">
            <v>M-2</v>
          </cell>
          <cell r="I39">
            <v>1152040641</v>
          </cell>
          <cell r="J39">
            <v>1233500</v>
          </cell>
          <cell r="K39">
            <v>17000</v>
          </cell>
          <cell r="M39">
            <v>31</v>
          </cell>
          <cell r="N39">
            <v>27</v>
          </cell>
          <cell r="O39">
            <v>374.5</v>
          </cell>
          <cell r="P39">
            <v>0</v>
          </cell>
          <cell r="Q39">
            <v>1233500</v>
          </cell>
          <cell r="R39">
            <v>459000</v>
          </cell>
          <cell r="S39">
            <v>2747867</v>
          </cell>
          <cell r="T39">
            <v>4440367</v>
          </cell>
          <cell r="W39">
            <v>4440367</v>
          </cell>
          <cell r="X39">
            <v>25163.4</v>
          </cell>
          <cell r="Y39">
            <v>4465530.4000000004</v>
          </cell>
          <cell r="Z39">
            <v>223277</v>
          </cell>
          <cell r="AA39" t="str">
            <v>M-2</v>
          </cell>
          <cell r="AB39">
            <v>1650000</v>
          </cell>
          <cell r="AC39">
            <v>24670</v>
          </cell>
          <cell r="AD39">
            <v>30811000.800000004</v>
          </cell>
          <cell r="AE39">
            <v>1540550.0400000003</v>
          </cell>
          <cell r="AF39">
            <v>0</v>
          </cell>
          <cell r="AG39">
            <v>0</v>
          </cell>
          <cell r="AI39">
            <v>128379</v>
          </cell>
          <cell r="AJ39">
            <v>24670</v>
          </cell>
          <cell r="AK39">
            <v>153049</v>
          </cell>
          <cell r="AM39">
            <v>25508</v>
          </cell>
          <cell r="AN39">
            <v>24670</v>
          </cell>
          <cell r="AO39">
            <v>50178</v>
          </cell>
        </row>
        <row r="40">
          <cell r="B40" t="str">
            <v>SM0031</v>
          </cell>
          <cell r="C40" t="str">
            <v>Marto</v>
          </cell>
          <cell r="D40" t="str">
            <v>Workshop</v>
          </cell>
          <cell r="E40" t="str">
            <v>A</v>
          </cell>
          <cell r="F40" t="str">
            <v>Helper FT-9102</v>
          </cell>
          <cell r="G40">
            <v>39142</v>
          </cell>
          <cell r="H40" t="str">
            <v>M-1</v>
          </cell>
          <cell r="I40">
            <v>1152032958</v>
          </cell>
          <cell r="J40">
            <v>1193500</v>
          </cell>
          <cell r="K40">
            <v>7000</v>
          </cell>
          <cell r="M40">
            <v>27</v>
          </cell>
          <cell r="N40">
            <v>24</v>
          </cell>
          <cell r="O40">
            <v>330.5</v>
          </cell>
          <cell r="P40">
            <v>4</v>
          </cell>
          <cell r="Q40">
            <v>1002540</v>
          </cell>
          <cell r="R40">
            <v>168000</v>
          </cell>
          <cell r="S40">
            <v>2280068</v>
          </cell>
          <cell r="T40">
            <v>3450608</v>
          </cell>
          <cell r="W40">
            <v>3450608</v>
          </cell>
          <cell r="X40">
            <v>24347.4</v>
          </cell>
          <cell r="Y40">
            <v>3474955.4</v>
          </cell>
          <cell r="Z40">
            <v>173748</v>
          </cell>
          <cell r="AA40" t="str">
            <v>M-1</v>
          </cell>
          <cell r="AB40">
            <v>1540000</v>
          </cell>
          <cell r="AC40">
            <v>23870</v>
          </cell>
          <cell r="AD40">
            <v>20848048.799999997</v>
          </cell>
          <cell r="AE40">
            <v>1042402.44</v>
          </cell>
          <cell r="AF40">
            <v>0</v>
          </cell>
          <cell r="AG40">
            <v>0</v>
          </cell>
          <cell r="AI40">
            <v>86866</v>
          </cell>
          <cell r="AJ40">
            <v>23870</v>
          </cell>
          <cell r="AK40">
            <v>110736</v>
          </cell>
          <cell r="AM40">
            <v>18456</v>
          </cell>
          <cell r="AN40">
            <v>23870</v>
          </cell>
          <cell r="AO40">
            <v>42326</v>
          </cell>
        </row>
        <row r="41">
          <cell r="B41" t="str">
            <v>SM0018</v>
          </cell>
          <cell r="C41" t="str">
            <v>Suardi</v>
          </cell>
          <cell r="D41" t="str">
            <v>Workshop</v>
          </cell>
          <cell r="E41" t="str">
            <v>B</v>
          </cell>
          <cell r="F41" t="str">
            <v>Opt. FT-9102</v>
          </cell>
          <cell r="G41">
            <v>39142</v>
          </cell>
          <cell r="H41" t="str">
            <v>S-0</v>
          </cell>
          <cell r="I41">
            <v>1152033008</v>
          </cell>
          <cell r="J41">
            <v>1233500</v>
          </cell>
          <cell r="K41">
            <v>17000</v>
          </cell>
          <cell r="M41">
            <v>31</v>
          </cell>
          <cell r="N41">
            <v>28</v>
          </cell>
          <cell r="O41">
            <v>382</v>
          </cell>
          <cell r="P41">
            <v>0</v>
          </cell>
          <cell r="Q41">
            <v>1233500</v>
          </cell>
          <cell r="R41">
            <v>476000</v>
          </cell>
          <cell r="S41">
            <v>2831051</v>
          </cell>
          <cell r="T41">
            <v>4540551</v>
          </cell>
          <cell r="W41">
            <v>4540551</v>
          </cell>
          <cell r="X41">
            <v>25163.4</v>
          </cell>
          <cell r="Y41">
            <v>4565714.4000000004</v>
          </cell>
          <cell r="Z41">
            <v>228286</v>
          </cell>
          <cell r="AA41" t="str">
            <v>S-0</v>
          </cell>
          <cell r="AB41">
            <v>1320000</v>
          </cell>
          <cell r="AC41">
            <v>24670</v>
          </cell>
          <cell r="AD41">
            <v>35913100.800000004</v>
          </cell>
          <cell r="AE41">
            <v>1795655.0400000003</v>
          </cell>
          <cell r="AF41">
            <v>0</v>
          </cell>
          <cell r="AG41">
            <v>0</v>
          </cell>
          <cell r="AI41">
            <v>149637</v>
          </cell>
          <cell r="AJ41">
            <v>24670</v>
          </cell>
          <cell r="AK41">
            <v>174307</v>
          </cell>
          <cell r="AM41">
            <v>29051</v>
          </cell>
          <cell r="AN41">
            <v>24670</v>
          </cell>
          <cell r="AO41">
            <v>53721</v>
          </cell>
        </row>
        <row r="42">
          <cell r="B42" t="str">
            <v>SM0011</v>
          </cell>
          <cell r="C42" t="str">
            <v>Alian</v>
          </cell>
          <cell r="D42" t="str">
            <v>Workshop</v>
          </cell>
          <cell r="E42" t="str">
            <v>B</v>
          </cell>
          <cell r="F42" t="str">
            <v>Helper FT-9102</v>
          </cell>
          <cell r="G42">
            <v>39142</v>
          </cell>
          <cell r="H42" t="str">
            <v>S-0</v>
          </cell>
          <cell r="I42">
            <v>1152036660</v>
          </cell>
          <cell r="J42">
            <v>1193500</v>
          </cell>
          <cell r="K42">
            <v>7000</v>
          </cell>
          <cell r="M42">
            <v>30</v>
          </cell>
          <cell r="N42">
            <v>22</v>
          </cell>
          <cell r="O42">
            <v>288</v>
          </cell>
          <cell r="P42">
            <v>1</v>
          </cell>
          <cell r="Q42">
            <v>1145760</v>
          </cell>
          <cell r="R42">
            <v>154000</v>
          </cell>
          <cell r="S42">
            <v>1986867</v>
          </cell>
          <cell r="T42">
            <v>3286627</v>
          </cell>
          <cell r="W42">
            <v>3286627</v>
          </cell>
          <cell r="X42">
            <v>24347.4</v>
          </cell>
          <cell r="Y42">
            <v>3310974.4</v>
          </cell>
          <cell r="Z42">
            <v>165549</v>
          </cell>
          <cell r="AA42" t="str">
            <v>S-0</v>
          </cell>
          <cell r="AB42">
            <v>1320000</v>
          </cell>
          <cell r="AC42">
            <v>23870</v>
          </cell>
          <cell r="AD42">
            <v>21618664.799999997</v>
          </cell>
          <cell r="AE42">
            <v>1080933.24</v>
          </cell>
          <cell r="AF42">
            <v>0</v>
          </cell>
          <cell r="AG42">
            <v>0</v>
          </cell>
          <cell r="AI42">
            <v>90077</v>
          </cell>
          <cell r="AJ42">
            <v>23870</v>
          </cell>
          <cell r="AK42">
            <v>113947</v>
          </cell>
          <cell r="AM42">
            <v>18991</v>
          </cell>
          <cell r="AN42">
            <v>23870</v>
          </cell>
          <cell r="AO42">
            <v>42861</v>
          </cell>
        </row>
        <row r="43">
          <cell r="B43" t="str">
            <v>SM0078</v>
          </cell>
          <cell r="C43" t="str">
            <v>Mashurianto</v>
          </cell>
          <cell r="D43" t="str">
            <v>Workshop</v>
          </cell>
          <cell r="E43" t="str">
            <v>A</v>
          </cell>
          <cell r="F43" t="str">
            <v>Opt FT-9103</v>
          </cell>
          <cell r="G43">
            <v>39329</v>
          </cell>
          <cell r="H43" t="str">
            <v>S-0</v>
          </cell>
          <cell r="I43">
            <v>1152036791</v>
          </cell>
          <cell r="J43">
            <v>1233500</v>
          </cell>
          <cell r="K43">
            <v>17000</v>
          </cell>
          <cell r="M43">
            <v>30</v>
          </cell>
          <cell r="N43">
            <v>28</v>
          </cell>
          <cell r="O43">
            <v>416</v>
          </cell>
          <cell r="P43">
            <v>1</v>
          </cell>
          <cell r="Q43">
            <v>1184160</v>
          </cell>
          <cell r="R43">
            <v>476000</v>
          </cell>
          <cell r="S43">
            <v>3083029</v>
          </cell>
          <cell r="T43">
            <v>4743189</v>
          </cell>
          <cell r="W43">
            <v>4743189</v>
          </cell>
          <cell r="X43">
            <v>25163.4</v>
          </cell>
          <cell r="Y43">
            <v>4768352.4000000004</v>
          </cell>
          <cell r="Z43">
            <v>238418</v>
          </cell>
          <cell r="AA43" t="str">
            <v>S-0</v>
          </cell>
          <cell r="AB43">
            <v>1320000</v>
          </cell>
          <cell r="AC43">
            <v>24670</v>
          </cell>
          <cell r="AD43">
            <v>38223172.800000004</v>
          </cell>
          <cell r="AE43">
            <v>1911158.6400000004</v>
          </cell>
          <cell r="AF43">
            <v>0</v>
          </cell>
          <cell r="AG43">
            <v>0</v>
          </cell>
          <cell r="AI43">
            <v>159263</v>
          </cell>
          <cell r="AJ43">
            <v>24670</v>
          </cell>
          <cell r="AK43">
            <v>183933</v>
          </cell>
          <cell r="AM43">
            <v>30655</v>
          </cell>
          <cell r="AN43">
            <v>24670</v>
          </cell>
          <cell r="AO43">
            <v>55325</v>
          </cell>
        </row>
        <row r="44">
          <cell r="B44" t="str">
            <v>SM0086</v>
          </cell>
          <cell r="C44" t="str">
            <v>Mardiansyah</v>
          </cell>
          <cell r="D44" t="str">
            <v>Workshop</v>
          </cell>
          <cell r="E44" t="str">
            <v>A</v>
          </cell>
          <cell r="F44" t="str">
            <v>Helper FT-9103</v>
          </cell>
          <cell r="G44">
            <v>39387</v>
          </cell>
          <cell r="H44" t="str">
            <v>S-0</v>
          </cell>
          <cell r="I44">
            <v>1152038361</v>
          </cell>
          <cell r="J44">
            <v>1193500</v>
          </cell>
          <cell r="K44">
            <v>7000</v>
          </cell>
          <cell r="M44">
            <v>31</v>
          </cell>
          <cell r="N44">
            <v>14</v>
          </cell>
          <cell r="O44">
            <v>210</v>
          </cell>
          <cell r="P44">
            <v>0</v>
          </cell>
          <cell r="Q44">
            <v>1193500</v>
          </cell>
          <cell r="R44">
            <v>98000</v>
          </cell>
          <cell r="S44">
            <v>1448757</v>
          </cell>
          <cell r="T44">
            <v>2740257</v>
          </cell>
          <cell r="W44">
            <v>2740257</v>
          </cell>
          <cell r="X44">
            <v>24347.4</v>
          </cell>
          <cell r="Y44">
            <v>2764604.4</v>
          </cell>
          <cell r="Z44">
            <v>138230</v>
          </cell>
          <cell r="AA44" t="str">
            <v>S-0</v>
          </cell>
          <cell r="AB44">
            <v>1320000</v>
          </cell>
          <cell r="AC44">
            <v>23870</v>
          </cell>
          <cell r="AD44">
            <v>15390052.799999999</v>
          </cell>
          <cell r="AE44">
            <v>769502.64</v>
          </cell>
          <cell r="AF44">
            <v>0</v>
          </cell>
          <cell r="AG44">
            <v>0</v>
          </cell>
          <cell r="AI44">
            <v>64125</v>
          </cell>
          <cell r="AJ44">
            <v>23870</v>
          </cell>
          <cell r="AK44">
            <v>87995</v>
          </cell>
          <cell r="AM44">
            <v>14665</v>
          </cell>
          <cell r="AN44">
            <v>23870</v>
          </cell>
          <cell r="AO44">
            <v>38535</v>
          </cell>
        </row>
        <row r="45">
          <cell r="B45" t="str">
            <v>SM0028</v>
          </cell>
          <cell r="C45" t="str">
            <v>Rades P. Manurung</v>
          </cell>
          <cell r="D45" t="str">
            <v>Workshop</v>
          </cell>
          <cell r="E45" t="str">
            <v>B</v>
          </cell>
          <cell r="F45" t="str">
            <v>Opt. FT-9103</v>
          </cell>
          <cell r="G45">
            <v>39114</v>
          </cell>
          <cell r="H45" t="str">
            <v>M-1</v>
          </cell>
          <cell r="I45">
            <v>1152024084</v>
          </cell>
          <cell r="J45">
            <v>1293500</v>
          </cell>
          <cell r="K45">
            <v>17000</v>
          </cell>
          <cell r="M45">
            <v>31</v>
          </cell>
          <cell r="N45">
            <v>29</v>
          </cell>
          <cell r="O45">
            <v>429.5</v>
          </cell>
          <cell r="P45">
            <v>0</v>
          </cell>
          <cell r="Q45">
            <v>1293500</v>
          </cell>
          <cell r="R45">
            <v>493000</v>
          </cell>
          <cell r="S45">
            <v>3326453</v>
          </cell>
          <cell r="T45">
            <v>5112953</v>
          </cell>
          <cell r="W45">
            <v>5112953</v>
          </cell>
          <cell r="X45">
            <v>26387.4</v>
          </cell>
          <cell r="Y45">
            <v>5139340.4000000004</v>
          </cell>
          <cell r="Z45">
            <v>256967</v>
          </cell>
          <cell r="AA45" t="str">
            <v>M-1</v>
          </cell>
          <cell r="AB45">
            <v>1540000</v>
          </cell>
          <cell r="AC45">
            <v>25870</v>
          </cell>
          <cell r="AD45">
            <v>39798040.800000004</v>
          </cell>
          <cell r="AE45">
            <v>1989902.0400000003</v>
          </cell>
          <cell r="AF45">
            <v>0</v>
          </cell>
          <cell r="AG45">
            <v>0</v>
          </cell>
          <cell r="AI45">
            <v>165825</v>
          </cell>
          <cell r="AJ45">
            <v>25870</v>
          </cell>
          <cell r="AK45">
            <v>191695</v>
          </cell>
          <cell r="AM45">
            <v>31949</v>
          </cell>
          <cell r="AN45">
            <v>25870</v>
          </cell>
          <cell r="AO45">
            <v>57819</v>
          </cell>
        </row>
        <row r="46">
          <cell r="B46" t="str">
            <v>SM0089</v>
          </cell>
          <cell r="C46" t="str">
            <v>Abdullah</v>
          </cell>
          <cell r="D46" t="str">
            <v>Workshop</v>
          </cell>
          <cell r="E46" t="str">
            <v>B</v>
          </cell>
          <cell r="F46" t="str">
            <v>Helper FT-9103</v>
          </cell>
          <cell r="G46">
            <v>39387</v>
          </cell>
          <cell r="H46" t="str">
            <v>S-0</v>
          </cell>
          <cell r="I46">
            <v>1152040802</v>
          </cell>
          <cell r="J46">
            <v>1193500</v>
          </cell>
          <cell r="K46">
            <v>7000</v>
          </cell>
          <cell r="M46">
            <v>31</v>
          </cell>
          <cell r="N46">
            <v>29</v>
          </cell>
          <cell r="O46">
            <v>429.5</v>
          </cell>
          <cell r="P46">
            <v>0</v>
          </cell>
          <cell r="Q46">
            <v>1193500</v>
          </cell>
          <cell r="R46">
            <v>203000</v>
          </cell>
          <cell r="S46">
            <v>2963053</v>
          </cell>
          <cell r="T46">
            <v>4359553</v>
          </cell>
          <cell r="W46">
            <v>4359553</v>
          </cell>
          <cell r="X46">
            <v>24347.4</v>
          </cell>
          <cell r="Y46">
            <v>4383900.4000000004</v>
          </cell>
          <cell r="Z46">
            <v>219195</v>
          </cell>
          <cell r="AA46" t="str">
            <v>S-0</v>
          </cell>
          <cell r="AB46">
            <v>1320000</v>
          </cell>
          <cell r="AC46">
            <v>23870</v>
          </cell>
          <cell r="AD46">
            <v>33850024.800000004</v>
          </cell>
          <cell r="AE46">
            <v>1692501.2400000002</v>
          </cell>
          <cell r="AF46">
            <v>0</v>
          </cell>
          <cell r="AG46">
            <v>0</v>
          </cell>
          <cell r="AI46">
            <v>141041</v>
          </cell>
          <cell r="AJ46">
            <v>23870</v>
          </cell>
          <cell r="AK46">
            <v>164911</v>
          </cell>
          <cell r="AM46">
            <v>27485</v>
          </cell>
          <cell r="AN46">
            <v>23870</v>
          </cell>
          <cell r="AO46">
            <v>51355</v>
          </cell>
        </row>
        <row r="47">
          <cell r="B47" t="str">
            <v>SM0008</v>
          </cell>
          <cell r="C47" t="str">
            <v>Suni</v>
          </cell>
          <cell r="D47" t="str">
            <v>Workshop</v>
          </cell>
          <cell r="E47" t="str">
            <v>A</v>
          </cell>
          <cell r="F47" t="str">
            <v>Opt ST-9204</v>
          </cell>
          <cell r="G47">
            <v>39142</v>
          </cell>
          <cell r="H47" t="str">
            <v>M-1</v>
          </cell>
          <cell r="I47">
            <v>1152033016</v>
          </cell>
          <cell r="J47">
            <v>1233500</v>
          </cell>
          <cell r="K47">
            <v>17000</v>
          </cell>
          <cell r="M47">
            <v>31</v>
          </cell>
          <cell r="N47">
            <v>28</v>
          </cell>
          <cell r="O47">
            <v>401.5</v>
          </cell>
          <cell r="P47">
            <v>0</v>
          </cell>
          <cell r="Q47">
            <v>1233500</v>
          </cell>
          <cell r="R47">
            <v>476000</v>
          </cell>
          <cell r="S47">
            <v>2975568</v>
          </cell>
          <cell r="T47">
            <v>4685068</v>
          </cell>
          <cell r="W47">
            <v>4685068</v>
          </cell>
          <cell r="X47">
            <v>25163.4</v>
          </cell>
          <cell r="Y47">
            <v>4710231.4000000004</v>
          </cell>
          <cell r="Z47">
            <v>235512</v>
          </cell>
          <cell r="AA47" t="str">
            <v>M-1</v>
          </cell>
          <cell r="AB47">
            <v>1540000</v>
          </cell>
          <cell r="AC47">
            <v>24670</v>
          </cell>
          <cell r="AD47">
            <v>34920592.800000004</v>
          </cell>
          <cell r="AE47">
            <v>1746029.6400000004</v>
          </cell>
          <cell r="AF47">
            <v>0</v>
          </cell>
          <cell r="AG47">
            <v>0</v>
          </cell>
          <cell r="AI47">
            <v>145502</v>
          </cell>
          <cell r="AJ47">
            <v>24670</v>
          </cell>
          <cell r="AK47">
            <v>170172</v>
          </cell>
          <cell r="AM47">
            <v>28362</v>
          </cell>
          <cell r="AN47">
            <v>24670</v>
          </cell>
          <cell r="AO47">
            <v>53032</v>
          </cell>
        </row>
        <row r="48">
          <cell r="B48" t="str">
            <v>SM0091</v>
          </cell>
          <cell r="C48" t="str">
            <v>Musliadi</v>
          </cell>
          <cell r="D48" t="str">
            <v>Workshop</v>
          </cell>
          <cell r="E48" t="str">
            <v>A</v>
          </cell>
          <cell r="F48" t="str">
            <v>Helper ST-9204</v>
          </cell>
          <cell r="G48">
            <v>39396</v>
          </cell>
          <cell r="H48" t="str">
            <v>S-0</v>
          </cell>
          <cell r="I48">
            <v>1152039022</v>
          </cell>
          <cell r="J48">
            <v>1193500</v>
          </cell>
          <cell r="K48">
            <v>7000</v>
          </cell>
          <cell r="M48">
            <v>31</v>
          </cell>
          <cell r="N48">
            <v>29</v>
          </cell>
          <cell r="O48">
            <v>411</v>
          </cell>
          <cell r="P48">
            <v>0</v>
          </cell>
          <cell r="Q48">
            <v>1193500</v>
          </cell>
          <cell r="R48">
            <v>203000</v>
          </cell>
          <cell r="S48">
            <v>2835425</v>
          </cell>
          <cell r="T48">
            <v>4231925</v>
          </cell>
          <cell r="W48">
            <v>4231925</v>
          </cell>
          <cell r="X48">
            <v>24347.4</v>
          </cell>
          <cell r="Y48">
            <v>4256272.4000000004</v>
          </cell>
          <cell r="Z48">
            <v>212814</v>
          </cell>
          <cell r="AA48" t="str">
            <v>S-0</v>
          </cell>
          <cell r="AB48">
            <v>1320000</v>
          </cell>
          <cell r="AC48">
            <v>23870</v>
          </cell>
          <cell r="AD48">
            <v>32395060.800000004</v>
          </cell>
          <cell r="AE48">
            <v>1619753.0400000003</v>
          </cell>
          <cell r="AF48">
            <v>0</v>
          </cell>
          <cell r="AG48">
            <v>0</v>
          </cell>
          <cell r="AI48">
            <v>134979</v>
          </cell>
          <cell r="AJ48">
            <v>23870</v>
          </cell>
          <cell r="AK48">
            <v>158849</v>
          </cell>
          <cell r="AM48">
            <v>26474</v>
          </cell>
          <cell r="AN48">
            <v>23870</v>
          </cell>
          <cell r="AO48">
            <v>50344</v>
          </cell>
        </row>
        <row r="49">
          <cell r="B49" t="str">
            <v>SM0009</v>
          </cell>
          <cell r="C49" t="str">
            <v>Nursyamsi</v>
          </cell>
          <cell r="D49" t="str">
            <v>Workshop</v>
          </cell>
          <cell r="E49" t="str">
            <v>B</v>
          </cell>
          <cell r="F49" t="str">
            <v>Opt ST-9204</v>
          </cell>
          <cell r="G49">
            <v>39142</v>
          </cell>
          <cell r="H49" t="str">
            <v>M-1</v>
          </cell>
          <cell r="I49">
            <v>1152034110</v>
          </cell>
          <cell r="J49">
            <v>1248500</v>
          </cell>
          <cell r="K49">
            <v>17000</v>
          </cell>
          <cell r="M49">
            <v>28</v>
          </cell>
          <cell r="N49">
            <v>23</v>
          </cell>
          <cell r="O49">
            <v>309</v>
          </cell>
          <cell r="P49">
            <v>3</v>
          </cell>
          <cell r="Q49">
            <v>1098680</v>
          </cell>
          <cell r="R49">
            <v>391000</v>
          </cell>
          <cell r="S49">
            <v>2229980</v>
          </cell>
          <cell r="T49">
            <v>3719660</v>
          </cell>
          <cell r="W49">
            <v>3719660</v>
          </cell>
          <cell r="X49">
            <v>25469.4</v>
          </cell>
          <cell r="Y49">
            <v>3745129.4</v>
          </cell>
          <cell r="Z49">
            <v>187256</v>
          </cell>
          <cell r="AA49" t="str">
            <v>M-1</v>
          </cell>
          <cell r="AB49">
            <v>1540000</v>
          </cell>
          <cell r="AC49">
            <v>24970</v>
          </cell>
          <cell r="AD49">
            <v>23914840.799999997</v>
          </cell>
          <cell r="AE49">
            <v>1195742.0399999998</v>
          </cell>
          <cell r="AF49">
            <v>0</v>
          </cell>
          <cell r="AG49">
            <v>0</v>
          </cell>
          <cell r="AI49">
            <v>99645</v>
          </cell>
          <cell r="AJ49">
            <v>24970</v>
          </cell>
          <cell r="AK49">
            <v>124615</v>
          </cell>
          <cell r="AM49">
            <v>20769</v>
          </cell>
          <cell r="AN49">
            <v>24970</v>
          </cell>
          <cell r="AO49">
            <v>45739</v>
          </cell>
        </row>
        <row r="50">
          <cell r="B50" t="str">
            <v>SM0015</v>
          </cell>
          <cell r="C50" t="str">
            <v>Achmad Bakrie</v>
          </cell>
          <cell r="D50" t="str">
            <v>Workshop</v>
          </cell>
          <cell r="E50" t="str">
            <v>B</v>
          </cell>
          <cell r="F50" t="str">
            <v>Helper ST-9204</v>
          </cell>
          <cell r="G50">
            <v>39142</v>
          </cell>
          <cell r="H50" t="str">
            <v>S-0</v>
          </cell>
          <cell r="I50">
            <v>1152034161</v>
          </cell>
          <cell r="J50">
            <v>1193500</v>
          </cell>
          <cell r="K50">
            <v>7000</v>
          </cell>
          <cell r="M50">
            <v>31</v>
          </cell>
          <cell r="N50">
            <v>28</v>
          </cell>
          <cell r="O50">
            <v>362</v>
          </cell>
          <cell r="P50">
            <v>0</v>
          </cell>
          <cell r="Q50">
            <v>1193500</v>
          </cell>
          <cell r="R50">
            <v>196000</v>
          </cell>
          <cell r="S50">
            <v>2497382</v>
          </cell>
          <cell r="T50">
            <v>3886882</v>
          </cell>
          <cell r="W50">
            <v>3886882</v>
          </cell>
          <cell r="X50">
            <v>24347.4</v>
          </cell>
          <cell r="Y50">
            <v>3911229.4</v>
          </cell>
          <cell r="Z50">
            <v>195561</v>
          </cell>
          <cell r="AA50" t="str">
            <v>S-0</v>
          </cell>
          <cell r="AB50">
            <v>1320000</v>
          </cell>
          <cell r="AC50">
            <v>23870</v>
          </cell>
          <cell r="AD50">
            <v>28461580.799999997</v>
          </cell>
          <cell r="AE50">
            <v>1423079.04</v>
          </cell>
          <cell r="AF50">
            <v>0</v>
          </cell>
          <cell r="AG50">
            <v>0</v>
          </cell>
          <cell r="AI50">
            <v>118589</v>
          </cell>
          <cell r="AJ50">
            <v>23870</v>
          </cell>
          <cell r="AK50">
            <v>142459</v>
          </cell>
          <cell r="AM50">
            <v>23743</v>
          </cell>
          <cell r="AN50">
            <v>23870</v>
          </cell>
          <cell r="AO50">
            <v>47613</v>
          </cell>
        </row>
        <row r="51">
          <cell r="B51" t="str">
            <v>SM0085</v>
          </cell>
          <cell r="C51" t="str">
            <v>Yadi</v>
          </cell>
          <cell r="D51" t="str">
            <v>Workshop</v>
          </cell>
          <cell r="E51" t="str">
            <v>A</v>
          </cell>
          <cell r="F51" t="str">
            <v>Opt ST-9205</v>
          </cell>
          <cell r="G51">
            <v>39387</v>
          </cell>
          <cell r="H51" t="str">
            <v>M-1</v>
          </cell>
          <cell r="I51">
            <v>1152038956</v>
          </cell>
          <cell r="J51">
            <v>1233500</v>
          </cell>
          <cell r="K51">
            <v>17000</v>
          </cell>
          <cell r="M51">
            <v>27</v>
          </cell>
          <cell r="N51">
            <v>12</v>
          </cell>
          <cell r="O51">
            <v>171</v>
          </cell>
          <cell r="P51">
            <v>3</v>
          </cell>
          <cell r="Q51">
            <v>1085480</v>
          </cell>
          <cell r="R51">
            <v>204000</v>
          </cell>
          <cell r="S51">
            <v>1219240</v>
          </cell>
          <cell r="T51">
            <v>2508720</v>
          </cell>
          <cell r="W51">
            <v>2508720</v>
          </cell>
          <cell r="X51">
            <v>25163.4</v>
          </cell>
          <cell r="Y51">
            <v>2533883.4</v>
          </cell>
          <cell r="Z51">
            <v>126694</v>
          </cell>
          <cell r="AA51" t="str">
            <v>M-1</v>
          </cell>
          <cell r="AB51">
            <v>1540000</v>
          </cell>
          <cell r="AC51">
            <v>24670</v>
          </cell>
          <cell r="AD51">
            <v>10110232.799999999</v>
          </cell>
          <cell r="AE51">
            <v>505511.63999999996</v>
          </cell>
          <cell r="AF51">
            <v>0</v>
          </cell>
          <cell r="AG51">
            <v>0</v>
          </cell>
          <cell r="AI51">
            <v>42125</v>
          </cell>
          <cell r="AJ51">
            <v>24670</v>
          </cell>
          <cell r="AK51">
            <v>66795</v>
          </cell>
          <cell r="AM51">
            <v>11132</v>
          </cell>
          <cell r="AN51">
            <v>24670</v>
          </cell>
          <cell r="AO51">
            <v>35802</v>
          </cell>
        </row>
        <row r="52">
          <cell r="B52" t="str">
            <v>SM0093</v>
          </cell>
          <cell r="C52" t="str">
            <v>Muliadi</v>
          </cell>
          <cell r="D52" t="str">
            <v>Workshop</v>
          </cell>
          <cell r="E52" t="str">
            <v>A</v>
          </cell>
          <cell r="F52" t="str">
            <v>Helper  ST-9205</v>
          </cell>
          <cell r="G52">
            <v>39401</v>
          </cell>
          <cell r="H52" t="str">
            <v>S-0</v>
          </cell>
          <cell r="I52">
            <v>1152039031</v>
          </cell>
          <cell r="J52">
            <v>1193500</v>
          </cell>
          <cell r="K52">
            <v>7000</v>
          </cell>
          <cell r="M52">
            <v>31</v>
          </cell>
          <cell r="N52">
            <v>12</v>
          </cell>
          <cell r="O52">
            <v>133.5</v>
          </cell>
          <cell r="P52">
            <v>0</v>
          </cell>
          <cell r="Q52">
            <v>1193500</v>
          </cell>
          <cell r="R52">
            <v>84000</v>
          </cell>
          <cell r="S52">
            <v>920996</v>
          </cell>
          <cell r="T52">
            <v>2198496</v>
          </cell>
          <cell r="W52">
            <v>2198496</v>
          </cell>
          <cell r="X52">
            <v>24347.4</v>
          </cell>
          <cell r="Y52">
            <v>2222843.4</v>
          </cell>
          <cell r="Z52">
            <v>111142</v>
          </cell>
          <cell r="AA52" t="str">
            <v>S-0</v>
          </cell>
          <cell r="AB52">
            <v>1320000</v>
          </cell>
          <cell r="AC52">
            <v>23870</v>
          </cell>
          <cell r="AD52">
            <v>9213976.7999999989</v>
          </cell>
          <cell r="AE52">
            <v>460698.83999999997</v>
          </cell>
          <cell r="AF52">
            <v>0</v>
          </cell>
          <cell r="AG52">
            <v>0</v>
          </cell>
          <cell r="AI52">
            <v>38391</v>
          </cell>
          <cell r="AJ52">
            <v>23870</v>
          </cell>
          <cell r="AK52">
            <v>62261</v>
          </cell>
          <cell r="AM52">
            <v>10376</v>
          </cell>
          <cell r="AN52">
            <v>23870</v>
          </cell>
          <cell r="AO52">
            <v>34246</v>
          </cell>
        </row>
        <row r="53">
          <cell r="B53" t="str">
            <v>SM0019</v>
          </cell>
          <cell r="C53" t="str">
            <v>Kamarudin</v>
          </cell>
          <cell r="D53" t="str">
            <v>Workshop</v>
          </cell>
          <cell r="E53" t="str">
            <v>B</v>
          </cell>
          <cell r="F53" t="str">
            <v>Opt ST-9205</v>
          </cell>
          <cell r="G53">
            <v>39142</v>
          </cell>
          <cell r="H53" t="str">
            <v>S-0</v>
          </cell>
          <cell r="I53">
            <v>1152034063</v>
          </cell>
          <cell r="J53">
            <v>1233500</v>
          </cell>
          <cell r="K53">
            <v>17000</v>
          </cell>
          <cell r="M53">
            <v>31</v>
          </cell>
          <cell r="N53">
            <v>29</v>
          </cell>
          <cell r="O53">
            <v>359.5</v>
          </cell>
          <cell r="P53">
            <v>0</v>
          </cell>
          <cell r="Q53">
            <v>1233500</v>
          </cell>
          <cell r="R53">
            <v>493000</v>
          </cell>
          <cell r="S53">
            <v>2690795</v>
          </cell>
          <cell r="T53">
            <v>4417295</v>
          </cell>
          <cell r="W53">
            <v>4417295</v>
          </cell>
          <cell r="X53">
            <v>25163.4</v>
          </cell>
          <cell r="Y53">
            <v>4442458.4000000004</v>
          </cell>
          <cell r="Z53">
            <v>222123</v>
          </cell>
          <cell r="AA53" t="str">
            <v>S-0</v>
          </cell>
          <cell r="AB53">
            <v>1320000</v>
          </cell>
          <cell r="AC53">
            <v>24670</v>
          </cell>
          <cell r="AD53">
            <v>34507984.800000004</v>
          </cell>
          <cell r="AE53">
            <v>1725399.2400000002</v>
          </cell>
          <cell r="AF53">
            <v>0</v>
          </cell>
          <cell r="AG53">
            <v>0</v>
          </cell>
          <cell r="AI53">
            <v>143783</v>
          </cell>
          <cell r="AJ53">
            <v>24670</v>
          </cell>
          <cell r="AK53">
            <v>168453</v>
          </cell>
          <cell r="AM53">
            <v>28075</v>
          </cell>
          <cell r="AN53">
            <v>24670</v>
          </cell>
          <cell r="AO53">
            <v>52745</v>
          </cell>
        </row>
        <row r="54">
          <cell r="B54" t="str">
            <v>SM0088</v>
          </cell>
          <cell r="C54" t="str">
            <v>Recky Datu Rante</v>
          </cell>
          <cell r="D54" t="str">
            <v>Workshop</v>
          </cell>
          <cell r="E54" t="str">
            <v>B</v>
          </cell>
          <cell r="F54" t="str">
            <v>Helper ST-9205</v>
          </cell>
          <cell r="G54">
            <v>39387</v>
          </cell>
          <cell r="H54" t="str">
            <v>S-0</v>
          </cell>
          <cell r="I54">
            <v>1152039057</v>
          </cell>
          <cell r="J54">
            <v>1193500</v>
          </cell>
          <cell r="K54">
            <v>7000</v>
          </cell>
          <cell r="M54">
            <v>31</v>
          </cell>
          <cell r="N54">
            <v>29</v>
          </cell>
          <cell r="O54">
            <v>357.5</v>
          </cell>
          <cell r="P54">
            <v>0</v>
          </cell>
          <cell r="Q54">
            <v>1193500</v>
          </cell>
          <cell r="R54">
            <v>203000</v>
          </cell>
          <cell r="S54">
            <v>2466337</v>
          </cell>
          <cell r="T54">
            <v>3862837</v>
          </cell>
          <cell r="W54">
            <v>3862837</v>
          </cell>
          <cell r="X54">
            <v>24347.4</v>
          </cell>
          <cell r="Y54">
            <v>3887184.4</v>
          </cell>
          <cell r="Z54">
            <v>194359</v>
          </cell>
          <cell r="AA54" t="str">
            <v>S-0</v>
          </cell>
          <cell r="AB54">
            <v>1320000</v>
          </cell>
          <cell r="AC54">
            <v>23870</v>
          </cell>
          <cell r="AD54">
            <v>28187464.799999997</v>
          </cell>
          <cell r="AE54">
            <v>1409373.24</v>
          </cell>
          <cell r="AF54">
            <v>0</v>
          </cell>
          <cell r="AG54">
            <v>0</v>
          </cell>
          <cell r="AI54">
            <v>117447</v>
          </cell>
          <cell r="AJ54">
            <v>23870</v>
          </cell>
          <cell r="AK54">
            <v>141317</v>
          </cell>
          <cell r="AM54">
            <v>23552</v>
          </cell>
          <cell r="AN54">
            <v>23870</v>
          </cell>
          <cell r="AO54">
            <v>47422</v>
          </cell>
        </row>
        <row r="55">
          <cell r="B55" t="str">
            <v>SM0060</v>
          </cell>
          <cell r="C55" t="str">
            <v>Hartono</v>
          </cell>
          <cell r="D55" t="str">
            <v>Workshop</v>
          </cell>
          <cell r="E55" t="str">
            <v>A</v>
          </cell>
          <cell r="F55" t="str">
            <v xml:space="preserve"> Opt. Support</v>
          </cell>
          <cell r="G55">
            <v>39214</v>
          </cell>
          <cell r="H55" t="str">
            <v>S-0</v>
          </cell>
          <cell r="I55">
            <v>1152034241</v>
          </cell>
          <cell r="J55">
            <v>1293500</v>
          </cell>
          <cell r="K55">
            <v>17000</v>
          </cell>
          <cell r="M55">
            <v>28</v>
          </cell>
          <cell r="N55">
            <v>23</v>
          </cell>
          <cell r="O55">
            <v>309</v>
          </cell>
          <cell r="P55">
            <v>3</v>
          </cell>
          <cell r="Q55">
            <v>1138280</v>
          </cell>
          <cell r="R55">
            <v>391000</v>
          </cell>
          <cell r="S55">
            <v>2310355</v>
          </cell>
          <cell r="T55">
            <v>3839635</v>
          </cell>
          <cell r="V55">
            <v>1000000</v>
          </cell>
          <cell r="W55">
            <v>4839635</v>
          </cell>
          <cell r="X55">
            <v>26387.4</v>
          </cell>
          <cell r="Y55">
            <v>4866022.4000000004</v>
          </cell>
          <cell r="Z55">
            <v>243301</v>
          </cell>
          <cell r="AA55" t="str">
            <v>S-0</v>
          </cell>
          <cell r="AB55">
            <v>1320000</v>
          </cell>
          <cell r="AC55">
            <v>25870</v>
          </cell>
          <cell r="AD55">
            <v>39322216.800000004</v>
          </cell>
          <cell r="AE55">
            <v>1966110.8400000003</v>
          </cell>
          <cell r="AF55">
            <v>0</v>
          </cell>
          <cell r="AG55">
            <v>0</v>
          </cell>
          <cell r="AI55">
            <v>163842</v>
          </cell>
          <cell r="AJ55">
            <v>25870</v>
          </cell>
          <cell r="AK55">
            <v>189712</v>
          </cell>
          <cell r="AM55">
            <v>31618</v>
          </cell>
          <cell r="AN55">
            <v>25870</v>
          </cell>
          <cell r="AO55">
            <v>57488</v>
          </cell>
        </row>
        <row r="56">
          <cell r="B56" t="str">
            <v>SM0073</v>
          </cell>
          <cell r="C56" t="str">
            <v>Zainal</v>
          </cell>
          <cell r="D56" t="str">
            <v>Workshop</v>
          </cell>
          <cell r="E56" t="str">
            <v>B</v>
          </cell>
          <cell r="F56" t="str">
            <v>Opt. Support</v>
          </cell>
          <cell r="G56">
            <v>39295</v>
          </cell>
          <cell r="H56" t="str">
            <v>S-0</v>
          </cell>
          <cell r="I56">
            <v>1152044581</v>
          </cell>
          <cell r="J56">
            <v>1233500</v>
          </cell>
          <cell r="K56">
            <v>17000</v>
          </cell>
          <cell r="M56">
            <v>31</v>
          </cell>
          <cell r="N56">
            <v>25</v>
          </cell>
          <cell r="O56">
            <v>353.5</v>
          </cell>
          <cell r="P56">
            <v>0</v>
          </cell>
          <cell r="Q56">
            <v>1233500</v>
          </cell>
          <cell r="R56">
            <v>425000</v>
          </cell>
          <cell r="S56">
            <v>2541675</v>
          </cell>
          <cell r="T56">
            <v>4200175</v>
          </cell>
          <cell r="W56">
            <v>4200175</v>
          </cell>
          <cell r="X56">
            <v>25163.4</v>
          </cell>
          <cell r="Y56">
            <v>4225338.4000000004</v>
          </cell>
          <cell r="Z56">
            <v>211267</v>
          </cell>
          <cell r="AA56" t="str">
            <v>S-0</v>
          </cell>
          <cell r="AB56">
            <v>1320000</v>
          </cell>
          <cell r="AC56">
            <v>24670</v>
          </cell>
          <cell r="AD56">
            <v>32032816.800000004</v>
          </cell>
          <cell r="AE56">
            <v>1601640.8400000003</v>
          </cell>
          <cell r="AF56">
            <v>0</v>
          </cell>
          <cell r="AG56">
            <v>0</v>
          </cell>
          <cell r="AI56">
            <v>133470</v>
          </cell>
          <cell r="AJ56">
            <v>24670</v>
          </cell>
          <cell r="AK56">
            <v>158140</v>
          </cell>
          <cell r="AM56">
            <v>26356</v>
          </cell>
          <cell r="AN56">
            <v>24670</v>
          </cell>
          <cell r="AO56">
            <v>51026</v>
          </cell>
        </row>
        <row r="57">
          <cell r="B57" t="str">
            <v>SM0092</v>
          </cell>
          <cell r="C57" t="str">
            <v>Bagus Imam Taufik</v>
          </cell>
          <cell r="D57" t="str">
            <v>Workshop</v>
          </cell>
          <cell r="E57" t="str">
            <v>A</v>
          </cell>
          <cell r="F57" t="str">
            <v>Electric</v>
          </cell>
          <cell r="G57">
            <v>39387</v>
          </cell>
          <cell r="H57" t="str">
            <v>S-0</v>
          </cell>
          <cell r="I57">
            <v>1152039014</v>
          </cell>
          <cell r="J57">
            <v>1248500</v>
          </cell>
          <cell r="K57">
            <v>13000</v>
          </cell>
          <cell r="M57">
            <v>31</v>
          </cell>
          <cell r="N57">
            <v>28</v>
          </cell>
          <cell r="O57">
            <v>366</v>
          </cell>
          <cell r="P57">
            <v>0</v>
          </cell>
          <cell r="Q57">
            <v>1248500</v>
          </cell>
          <cell r="R57">
            <v>364000</v>
          </cell>
          <cell r="S57">
            <v>2641335</v>
          </cell>
          <cell r="T57">
            <v>4253835</v>
          </cell>
          <cell r="W57">
            <v>4253835</v>
          </cell>
          <cell r="X57">
            <v>25469.4</v>
          </cell>
          <cell r="Y57">
            <v>4279304.4000000004</v>
          </cell>
          <cell r="Z57">
            <v>213965</v>
          </cell>
          <cell r="AA57" t="str">
            <v>S-0</v>
          </cell>
          <cell r="AB57">
            <v>1320000</v>
          </cell>
          <cell r="AC57">
            <v>24970</v>
          </cell>
          <cell r="AD57">
            <v>32644432.800000004</v>
          </cell>
          <cell r="AE57">
            <v>1632221.6400000004</v>
          </cell>
          <cell r="AF57">
            <v>0</v>
          </cell>
          <cell r="AG57">
            <v>0</v>
          </cell>
          <cell r="AI57">
            <v>136018</v>
          </cell>
          <cell r="AJ57">
            <v>24970</v>
          </cell>
          <cell r="AK57">
            <v>160988</v>
          </cell>
          <cell r="AM57">
            <v>26831</v>
          </cell>
          <cell r="AN57">
            <v>24970</v>
          </cell>
          <cell r="AO57">
            <v>51801</v>
          </cell>
        </row>
        <row r="58">
          <cell r="B58" t="str">
            <v>SM0081</v>
          </cell>
          <cell r="C58" t="str">
            <v>Piether Lidhong</v>
          </cell>
          <cell r="D58" t="str">
            <v>Workshop</v>
          </cell>
          <cell r="E58" t="str">
            <v>B</v>
          </cell>
          <cell r="F58" t="str">
            <v>Electric</v>
          </cell>
          <cell r="G58">
            <v>39349</v>
          </cell>
          <cell r="H58" t="str">
            <v>M-2</v>
          </cell>
          <cell r="I58">
            <v>1152039073</v>
          </cell>
          <cell r="J58">
            <v>1393500</v>
          </cell>
          <cell r="K58">
            <v>17000</v>
          </cell>
          <cell r="M58">
            <v>31</v>
          </cell>
          <cell r="N58">
            <v>28</v>
          </cell>
          <cell r="O58">
            <v>346</v>
          </cell>
          <cell r="P58">
            <v>0</v>
          </cell>
          <cell r="Q58">
            <v>1393500</v>
          </cell>
          <cell r="R58">
            <v>476000</v>
          </cell>
          <cell r="S58">
            <v>2804250</v>
          </cell>
          <cell r="T58">
            <v>4673750</v>
          </cell>
          <cell r="W58">
            <v>4673750</v>
          </cell>
          <cell r="X58">
            <v>28427.4</v>
          </cell>
          <cell r="Y58">
            <v>4702177.4000000004</v>
          </cell>
          <cell r="Z58">
            <v>235109</v>
          </cell>
          <cell r="AA58" t="str">
            <v>M-2</v>
          </cell>
          <cell r="AB58">
            <v>1650000</v>
          </cell>
          <cell r="AC58">
            <v>27870</v>
          </cell>
          <cell r="AD58">
            <v>33470380.800000004</v>
          </cell>
          <cell r="AE58">
            <v>1673519.0400000003</v>
          </cell>
          <cell r="AF58">
            <v>0</v>
          </cell>
          <cell r="AG58">
            <v>0</v>
          </cell>
          <cell r="AI58">
            <v>139459</v>
          </cell>
          <cell r="AJ58">
            <v>27870</v>
          </cell>
          <cell r="AK58">
            <v>167329</v>
          </cell>
          <cell r="AM58">
            <v>27888</v>
          </cell>
          <cell r="AN58">
            <v>27870</v>
          </cell>
          <cell r="AO58">
            <v>55758</v>
          </cell>
        </row>
        <row r="59">
          <cell r="B59" t="str">
            <v>SM0006</v>
          </cell>
          <cell r="C59" t="str">
            <v>Hapdi</v>
          </cell>
          <cell r="D59" t="str">
            <v>Workshop</v>
          </cell>
          <cell r="E59" t="str">
            <v>A</v>
          </cell>
          <cell r="F59" t="str">
            <v>Tireman</v>
          </cell>
          <cell r="G59">
            <v>39142</v>
          </cell>
          <cell r="H59" t="str">
            <v>M-0</v>
          </cell>
          <cell r="I59">
            <v>1152032991</v>
          </cell>
          <cell r="J59">
            <v>1233500</v>
          </cell>
          <cell r="K59">
            <v>17000</v>
          </cell>
          <cell r="M59">
            <v>30</v>
          </cell>
          <cell r="N59">
            <v>27</v>
          </cell>
          <cell r="O59">
            <v>378.5</v>
          </cell>
          <cell r="P59">
            <v>1</v>
          </cell>
          <cell r="Q59">
            <v>1184160</v>
          </cell>
          <cell r="R59">
            <v>459000</v>
          </cell>
          <cell r="S59">
            <v>2777216</v>
          </cell>
          <cell r="T59">
            <v>4420376</v>
          </cell>
          <cell r="W59">
            <v>4420376</v>
          </cell>
          <cell r="X59">
            <v>25163.4</v>
          </cell>
          <cell r="Y59">
            <v>4445539.4000000004</v>
          </cell>
          <cell r="Z59">
            <v>222277</v>
          </cell>
          <cell r="AA59" t="str">
            <v>M-0</v>
          </cell>
          <cell r="AB59">
            <v>1430000</v>
          </cell>
          <cell r="AC59">
            <v>24670</v>
          </cell>
          <cell r="AD59">
            <v>33223108.800000004</v>
          </cell>
          <cell r="AE59">
            <v>1661155.4400000004</v>
          </cell>
          <cell r="AF59">
            <v>0</v>
          </cell>
          <cell r="AG59">
            <v>0</v>
          </cell>
          <cell r="AI59">
            <v>138429</v>
          </cell>
          <cell r="AJ59">
            <v>24670</v>
          </cell>
          <cell r="AK59">
            <v>163099</v>
          </cell>
          <cell r="AM59">
            <v>27183</v>
          </cell>
          <cell r="AN59">
            <v>24670</v>
          </cell>
          <cell r="AO59">
            <v>51853</v>
          </cell>
        </row>
        <row r="60">
          <cell r="B60" t="str">
            <v>SM0005</v>
          </cell>
          <cell r="C60" t="str">
            <v>Sanang</v>
          </cell>
          <cell r="D60" t="str">
            <v>Workshop</v>
          </cell>
          <cell r="E60" t="str">
            <v>B</v>
          </cell>
          <cell r="F60" t="str">
            <v>Tireman</v>
          </cell>
          <cell r="G60">
            <v>39142</v>
          </cell>
          <cell r="H60" t="str">
            <v>M-3</v>
          </cell>
          <cell r="I60">
            <v>1152032851</v>
          </cell>
          <cell r="J60">
            <v>1343500</v>
          </cell>
          <cell r="K60">
            <v>17000</v>
          </cell>
          <cell r="M60">
            <v>31</v>
          </cell>
          <cell r="N60">
            <v>29</v>
          </cell>
          <cell r="O60">
            <v>401.5</v>
          </cell>
          <cell r="P60">
            <v>0</v>
          </cell>
          <cell r="Q60">
            <v>1343500</v>
          </cell>
          <cell r="R60">
            <v>493000</v>
          </cell>
          <cell r="S60">
            <v>3196625</v>
          </cell>
          <cell r="T60">
            <v>5033125</v>
          </cell>
          <cell r="W60">
            <v>5033125</v>
          </cell>
          <cell r="X60">
            <v>27407.4</v>
          </cell>
          <cell r="Y60">
            <v>5060532.4000000004</v>
          </cell>
          <cell r="Z60">
            <v>253027</v>
          </cell>
          <cell r="AA60" t="str">
            <v>M-3</v>
          </cell>
          <cell r="AB60">
            <v>1760000</v>
          </cell>
          <cell r="AC60">
            <v>26870</v>
          </cell>
          <cell r="AD60">
            <v>36247624.800000004</v>
          </cell>
          <cell r="AE60">
            <v>1812381.2400000002</v>
          </cell>
          <cell r="AF60">
            <v>0</v>
          </cell>
          <cell r="AG60">
            <v>0</v>
          </cell>
          <cell r="AI60">
            <v>151031</v>
          </cell>
          <cell r="AJ60">
            <v>26870</v>
          </cell>
          <cell r="AK60">
            <v>177901</v>
          </cell>
          <cell r="AM60">
            <v>29650</v>
          </cell>
          <cell r="AN60">
            <v>26870</v>
          </cell>
          <cell r="AO60">
            <v>56520</v>
          </cell>
        </row>
        <row r="61">
          <cell r="B61" t="str">
            <v>SM0095</v>
          </cell>
          <cell r="C61" t="str">
            <v>Rene Jimmy Pontoan</v>
          </cell>
          <cell r="D61" t="str">
            <v>Workshop</v>
          </cell>
          <cell r="E61" t="str">
            <v>A</v>
          </cell>
          <cell r="F61" t="str">
            <v>Tireman</v>
          </cell>
          <cell r="G61">
            <v>39417</v>
          </cell>
          <cell r="H61" t="str">
            <v>S-0</v>
          </cell>
          <cell r="I61">
            <v>1152038972</v>
          </cell>
          <cell r="J61">
            <v>1193500</v>
          </cell>
          <cell r="K61">
            <v>8000</v>
          </cell>
          <cell r="M61">
            <v>30</v>
          </cell>
          <cell r="N61">
            <v>27</v>
          </cell>
          <cell r="O61">
            <v>350.5</v>
          </cell>
          <cell r="P61">
            <v>1</v>
          </cell>
          <cell r="Q61">
            <v>1145760</v>
          </cell>
          <cell r="R61">
            <v>216000</v>
          </cell>
          <cell r="S61">
            <v>2418045</v>
          </cell>
          <cell r="T61">
            <v>3779805</v>
          </cell>
          <cell r="W61">
            <v>3779805</v>
          </cell>
          <cell r="X61">
            <v>24347.4</v>
          </cell>
          <cell r="Y61">
            <v>3804152.4</v>
          </cell>
          <cell r="Z61">
            <v>190208</v>
          </cell>
          <cell r="AA61" t="str">
            <v>S-0</v>
          </cell>
          <cell r="AB61">
            <v>1320000</v>
          </cell>
          <cell r="AC61">
            <v>23870</v>
          </cell>
          <cell r="AD61">
            <v>27240892.799999997</v>
          </cell>
          <cell r="AE61">
            <v>1362044.64</v>
          </cell>
          <cell r="AF61">
            <v>0</v>
          </cell>
          <cell r="AG61">
            <v>0</v>
          </cell>
          <cell r="AI61">
            <v>113503</v>
          </cell>
          <cell r="AJ61">
            <v>23870</v>
          </cell>
          <cell r="AK61">
            <v>137373</v>
          </cell>
          <cell r="AM61">
            <v>22895</v>
          </cell>
          <cell r="AN61">
            <v>23870</v>
          </cell>
          <cell r="AO61">
            <v>46765</v>
          </cell>
        </row>
        <row r="62">
          <cell r="B62" t="str">
            <v>SM0020</v>
          </cell>
          <cell r="C62" t="str">
            <v>Muhtadinnor</v>
          </cell>
          <cell r="D62" t="str">
            <v>Workshop</v>
          </cell>
          <cell r="E62" t="str">
            <v>B</v>
          </cell>
          <cell r="F62" t="str">
            <v>Tireman</v>
          </cell>
          <cell r="G62">
            <v>39142</v>
          </cell>
          <cell r="H62" t="str">
            <v>S-0</v>
          </cell>
          <cell r="I62">
            <v>1152034136</v>
          </cell>
          <cell r="J62">
            <v>1203500</v>
          </cell>
          <cell r="K62">
            <v>8000</v>
          </cell>
          <cell r="M62">
            <v>30</v>
          </cell>
          <cell r="N62">
            <v>28</v>
          </cell>
          <cell r="O62">
            <v>360</v>
          </cell>
          <cell r="P62">
            <v>1</v>
          </cell>
          <cell r="Q62">
            <v>1155360</v>
          </cell>
          <cell r="R62">
            <v>224000</v>
          </cell>
          <cell r="S62">
            <v>2504393</v>
          </cell>
          <cell r="T62">
            <v>3883753</v>
          </cell>
          <cell r="W62">
            <v>3883753</v>
          </cell>
          <cell r="X62">
            <v>24551.4</v>
          </cell>
          <cell r="Y62">
            <v>3908304.4</v>
          </cell>
          <cell r="Z62">
            <v>195415</v>
          </cell>
          <cell r="AA62" t="str">
            <v>S-0</v>
          </cell>
          <cell r="AB62">
            <v>1320000</v>
          </cell>
          <cell r="AC62">
            <v>24070</v>
          </cell>
          <cell r="AD62">
            <v>28425832.799999997</v>
          </cell>
          <cell r="AE62">
            <v>1421291.64</v>
          </cell>
          <cell r="AF62">
            <v>0</v>
          </cell>
          <cell r="AG62">
            <v>0</v>
          </cell>
          <cell r="AI62">
            <v>118440</v>
          </cell>
          <cell r="AJ62">
            <v>24070</v>
          </cell>
          <cell r="AK62">
            <v>142510</v>
          </cell>
          <cell r="AM62">
            <v>23751</v>
          </cell>
          <cell r="AN62">
            <v>24070</v>
          </cell>
          <cell r="AO62">
            <v>47821</v>
          </cell>
        </row>
        <row r="63">
          <cell r="B63" t="str">
            <v>SM0140</v>
          </cell>
          <cell r="C63" t="str">
            <v>Sumiran</v>
          </cell>
          <cell r="D63" t="str">
            <v>Workshop</v>
          </cell>
          <cell r="E63" t="str">
            <v>NON</v>
          </cell>
          <cell r="F63" t="str">
            <v>Tireman</v>
          </cell>
          <cell r="G63">
            <v>39873</v>
          </cell>
          <cell r="H63" t="str">
            <v>S-0</v>
          </cell>
          <cell r="J63">
            <v>1193500</v>
          </cell>
          <cell r="K63">
            <v>8000</v>
          </cell>
          <cell r="M63">
            <v>31</v>
          </cell>
          <cell r="N63">
            <v>30</v>
          </cell>
          <cell r="O63">
            <v>388</v>
          </cell>
          <cell r="P63">
            <v>0</v>
          </cell>
          <cell r="Q63">
            <v>1193500</v>
          </cell>
          <cell r="R63">
            <v>240000</v>
          </cell>
          <cell r="S63">
            <v>2676751</v>
          </cell>
          <cell r="T63">
            <v>4110251</v>
          </cell>
          <cell r="W63">
            <v>4110251</v>
          </cell>
          <cell r="X63">
            <v>24347.4</v>
          </cell>
          <cell r="Y63">
            <v>4134598.4</v>
          </cell>
          <cell r="Z63">
            <v>206730</v>
          </cell>
          <cell r="AA63" t="str">
            <v>S-0</v>
          </cell>
          <cell r="AB63">
            <v>1320000</v>
          </cell>
          <cell r="AC63">
            <v>23870</v>
          </cell>
          <cell r="AD63">
            <v>31007980.799999997</v>
          </cell>
          <cell r="AE63">
            <v>1550399.04</v>
          </cell>
          <cell r="AF63">
            <v>0</v>
          </cell>
          <cell r="AG63">
            <v>0</v>
          </cell>
          <cell r="AI63">
            <v>129199</v>
          </cell>
          <cell r="AJ63">
            <v>23870</v>
          </cell>
          <cell r="AK63">
            <v>153069</v>
          </cell>
          <cell r="AM63">
            <v>25511</v>
          </cell>
          <cell r="AN63">
            <v>23870</v>
          </cell>
          <cell r="AO63">
            <v>49381</v>
          </cell>
        </row>
        <row r="64">
          <cell r="B64" t="str">
            <v>SM0141</v>
          </cell>
          <cell r="C64" t="str">
            <v>Indra Jaya</v>
          </cell>
          <cell r="D64" t="str">
            <v>Workshop</v>
          </cell>
          <cell r="E64" t="str">
            <v>NON</v>
          </cell>
          <cell r="F64" t="str">
            <v>Tireman</v>
          </cell>
          <cell r="G64">
            <v>39873</v>
          </cell>
          <cell r="H64" t="str">
            <v>M-1</v>
          </cell>
          <cell r="J64">
            <v>1193500</v>
          </cell>
          <cell r="K64">
            <v>8000</v>
          </cell>
          <cell r="M64">
            <v>31</v>
          </cell>
          <cell r="N64">
            <v>29</v>
          </cell>
          <cell r="O64">
            <v>355</v>
          </cell>
          <cell r="P64">
            <v>0</v>
          </cell>
          <cell r="Q64">
            <v>1193500</v>
          </cell>
          <cell r="R64">
            <v>232000</v>
          </cell>
          <cell r="S64">
            <v>2449090</v>
          </cell>
          <cell r="T64">
            <v>3874590</v>
          </cell>
          <cell r="W64">
            <v>3874590</v>
          </cell>
          <cell r="X64">
            <v>24347.4</v>
          </cell>
          <cell r="Y64">
            <v>3898937.4</v>
          </cell>
          <cell r="Z64">
            <v>194947</v>
          </cell>
          <cell r="AA64" t="str">
            <v>M-1</v>
          </cell>
          <cell r="AB64">
            <v>1540000</v>
          </cell>
          <cell r="AC64">
            <v>23870</v>
          </cell>
          <cell r="AD64">
            <v>25681444.799999997</v>
          </cell>
          <cell r="AE64">
            <v>1284072.24</v>
          </cell>
          <cell r="AF64">
            <v>0</v>
          </cell>
          <cell r="AG64">
            <v>0</v>
          </cell>
          <cell r="AI64">
            <v>107006</v>
          </cell>
          <cell r="AJ64">
            <v>23870</v>
          </cell>
          <cell r="AK64">
            <v>130876</v>
          </cell>
          <cell r="AM64">
            <v>21812</v>
          </cell>
          <cell r="AN64">
            <v>23870</v>
          </cell>
          <cell r="AO64">
            <v>45682</v>
          </cell>
        </row>
        <row r="65">
          <cell r="B65" t="str">
            <v>SM0142</v>
          </cell>
          <cell r="C65" t="str">
            <v>Ahmad Zakaria</v>
          </cell>
          <cell r="D65" t="str">
            <v>Workshop</v>
          </cell>
          <cell r="E65" t="str">
            <v>NON</v>
          </cell>
          <cell r="F65" t="str">
            <v>Tireman</v>
          </cell>
          <cell r="G65">
            <v>39873</v>
          </cell>
          <cell r="H65" t="str">
            <v>S-0</v>
          </cell>
          <cell r="J65">
            <v>1193500</v>
          </cell>
          <cell r="K65">
            <v>8000</v>
          </cell>
          <cell r="M65">
            <v>31</v>
          </cell>
          <cell r="N65">
            <v>30</v>
          </cell>
          <cell r="O65">
            <v>398</v>
          </cell>
          <cell r="P65">
            <v>0</v>
          </cell>
          <cell r="Q65">
            <v>1193500</v>
          </cell>
          <cell r="R65">
            <v>240000</v>
          </cell>
          <cell r="S65">
            <v>2745740</v>
          </cell>
          <cell r="T65">
            <v>4179240</v>
          </cell>
          <cell r="W65">
            <v>4179240</v>
          </cell>
          <cell r="X65">
            <v>24347.4</v>
          </cell>
          <cell r="Y65">
            <v>4203587.4000000004</v>
          </cell>
          <cell r="Z65">
            <v>210179</v>
          </cell>
          <cell r="AA65" t="str">
            <v>S-0</v>
          </cell>
          <cell r="AB65">
            <v>1320000</v>
          </cell>
          <cell r="AC65">
            <v>23870</v>
          </cell>
          <cell r="AD65">
            <v>31794460.800000004</v>
          </cell>
          <cell r="AE65">
            <v>1589723.0400000003</v>
          </cell>
          <cell r="AF65">
            <v>0</v>
          </cell>
          <cell r="AG65">
            <v>0</v>
          </cell>
          <cell r="AI65">
            <v>132476</v>
          </cell>
          <cell r="AJ65">
            <v>23870</v>
          </cell>
          <cell r="AK65">
            <v>156346</v>
          </cell>
          <cell r="AM65">
            <v>26057</v>
          </cell>
          <cell r="AN65">
            <v>23870</v>
          </cell>
          <cell r="AO65">
            <v>49927</v>
          </cell>
        </row>
        <row r="66">
          <cell r="B66" t="str">
            <v>SM0143</v>
          </cell>
          <cell r="C66" t="str">
            <v>Deny Agustian M</v>
          </cell>
          <cell r="D66" t="str">
            <v>Workshop</v>
          </cell>
          <cell r="E66" t="str">
            <v>NON</v>
          </cell>
          <cell r="F66" t="str">
            <v>Tireman</v>
          </cell>
          <cell r="G66">
            <v>39873</v>
          </cell>
          <cell r="H66" t="str">
            <v>S-0</v>
          </cell>
          <cell r="J66">
            <v>1193500</v>
          </cell>
          <cell r="K66">
            <v>8000</v>
          </cell>
          <cell r="M66">
            <v>31</v>
          </cell>
          <cell r="N66">
            <v>30</v>
          </cell>
          <cell r="O66">
            <v>398</v>
          </cell>
          <cell r="P66">
            <v>0</v>
          </cell>
          <cell r="Q66">
            <v>1193500</v>
          </cell>
          <cell r="R66">
            <v>240000</v>
          </cell>
          <cell r="S66">
            <v>2745740</v>
          </cell>
          <cell r="T66">
            <v>4179240</v>
          </cell>
          <cell r="W66">
            <v>4179240</v>
          </cell>
          <cell r="X66">
            <v>24347.4</v>
          </cell>
          <cell r="Y66">
            <v>4203587.4000000004</v>
          </cell>
          <cell r="Z66">
            <v>210179</v>
          </cell>
          <cell r="AA66" t="str">
            <v>S-0</v>
          </cell>
          <cell r="AB66">
            <v>1320000</v>
          </cell>
          <cell r="AC66">
            <v>23870</v>
          </cell>
          <cell r="AD66">
            <v>31794460.800000004</v>
          </cell>
          <cell r="AE66">
            <v>1589723.0400000003</v>
          </cell>
          <cell r="AF66">
            <v>0</v>
          </cell>
          <cell r="AG66">
            <v>0</v>
          </cell>
          <cell r="AI66">
            <v>132476</v>
          </cell>
          <cell r="AJ66">
            <v>23870</v>
          </cell>
          <cell r="AK66">
            <v>156346</v>
          </cell>
          <cell r="AM66">
            <v>26057</v>
          </cell>
          <cell r="AN66">
            <v>23870</v>
          </cell>
          <cell r="AO66">
            <v>49927</v>
          </cell>
        </row>
        <row r="67">
          <cell r="B67" t="str">
            <v>SM0144</v>
          </cell>
          <cell r="C67" t="str">
            <v>Abdul Rahman</v>
          </cell>
          <cell r="D67" t="str">
            <v>Workshop</v>
          </cell>
          <cell r="E67" t="str">
            <v>NON</v>
          </cell>
          <cell r="F67" t="str">
            <v>Tireman</v>
          </cell>
          <cell r="G67">
            <v>39873</v>
          </cell>
          <cell r="H67" t="str">
            <v>S-0</v>
          </cell>
          <cell r="J67">
            <v>1193500</v>
          </cell>
          <cell r="K67">
            <v>8000</v>
          </cell>
          <cell r="M67">
            <v>31</v>
          </cell>
          <cell r="N67">
            <v>29</v>
          </cell>
          <cell r="O67">
            <v>351.5</v>
          </cell>
          <cell r="P67">
            <v>0</v>
          </cell>
          <cell r="Q67">
            <v>1193500</v>
          </cell>
          <cell r="R67">
            <v>232000</v>
          </cell>
          <cell r="S67">
            <v>2424944</v>
          </cell>
          <cell r="T67">
            <v>3850444</v>
          </cell>
          <cell r="W67">
            <v>3850444</v>
          </cell>
          <cell r="X67">
            <v>24347.4</v>
          </cell>
          <cell r="Y67">
            <v>3874791.4</v>
          </cell>
          <cell r="Z67">
            <v>193740</v>
          </cell>
          <cell r="AA67" t="str">
            <v>S-0</v>
          </cell>
          <cell r="AB67">
            <v>1320000</v>
          </cell>
          <cell r="AC67">
            <v>23870</v>
          </cell>
          <cell r="AD67">
            <v>28046176.799999997</v>
          </cell>
          <cell r="AE67">
            <v>1402308.8399999999</v>
          </cell>
          <cell r="AF67">
            <v>0</v>
          </cell>
          <cell r="AG67">
            <v>0</v>
          </cell>
          <cell r="AI67">
            <v>116859</v>
          </cell>
          <cell r="AJ67">
            <v>23870</v>
          </cell>
          <cell r="AK67">
            <v>140729</v>
          </cell>
          <cell r="AM67">
            <v>23454</v>
          </cell>
          <cell r="AN67">
            <v>23870</v>
          </cell>
          <cell r="AO67">
            <v>47324</v>
          </cell>
        </row>
        <row r="68">
          <cell r="B68" t="str">
            <v>SM0145</v>
          </cell>
          <cell r="C68" t="str">
            <v>Sairillah</v>
          </cell>
          <cell r="D68" t="str">
            <v>Workshop</v>
          </cell>
          <cell r="E68" t="str">
            <v>NON</v>
          </cell>
          <cell r="F68" t="str">
            <v>Tireman</v>
          </cell>
          <cell r="G68">
            <v>39873</v>
          </cell>
          <cell r="H68" t="str">
            <v>S-0</v>
          </cell>
          <cell r="J68">
            <v>1193500</v>
          </cell>
          <cell r="K68">
            <v>8000</v>
          </cell>
          <cell r="M68">
            <v>31</v>
          </cell>
          <cell r="N68">
            <v>29</v>
          </cell>
          <cell r="O68">
            <v>359</v>
          </cell>
          <cell r="P68">
            <v>0</v>
          </cell>
          <cell r="Q68">
            <v>1193500</v>
          </cell>
          <cell r="R68">
            <v>232000</v>
          </cell>
          <cell r="S68">
            <v>2476685</v>
          </cell>
          <cell r="T68">
            <v>3902185</v>
          </cell>
          <cell r="W68">
            <v>3902185</v>
          </cell>
          <cell r="X68">
            <v>24347.4</v>
          </cell>
          <cell r="Y68">
            <v>3926532.4</v>
          </cell>
          <cell r="Z68">
            <v>196327</v>
          </cell>
          <cell r="AA68" t="str">
            <v>S-0</v>
          </cell>
          <cell r="AB68">
            <v>1320000</v>
          </cell>
          <cell r="AC68">
            <v>23870</v>
          </cell>
          <cell r="AD68">
            <v>28636024.799999997</v>
          </cell>
          <cell r="AE68">
            <v>1431801.24</v>
          </cell>
          <cell r="AF68">
            <v>0</v>
          </cell>
          <cell r="AG68">
            <v>0</v>
          </cell>
          <cell r="AI68">
            <v>119316</v>
          </cell>
          <cell r="AJ68">
            <v>23870</v>
          </cell>
          <cell r="AK68">
            <v>143186</v>
          </cell>
          <cell r="AM68">
            <v>23864</v>
          </cell>
          <cell r="AN68">
            <v>23870</v>
          </cell>
          <cell r="AO68">
            <v>47734</v>
          </cell>
        </row>
        <row r="69">
          <cell r="B69" t="str">
            <v>SM0104</v>
          </cell>
          <cell r="C69" t="str">
            <v>Priono</v>
          </cell>
          <cell r="D69" t="str">
            <v>Workshop</v>
          </cell>
          <cell r="E69" t="str">
            <v>A</v>
          </cell>
          <cell r="F69" t="str">
            <v xml:space="preserve"> Logistic (Oil Man)</v>
          </cell>
          <cell r="G69">
            <v>39479</v>
          </cell>
          <cell r="H69" t="str">
            <v>M-0</v>
          </cell>
          <cell r="I69">
            <v>1152038441</v>
          </cell>
          <cell r="J69">
            <v>1193500</v>
          </cell>
          <cell r="K69">
            <v>8000</v>
          </cell>
          <cell r="M69">
            <v>31</v>
          </cell>
          <cell r="N69">
            <v>28</v>
          </cell>
          <cell r="O69">
            <v>326</v>
          </cell>
          <cell r="P69">
            <v>0</v>
          </cell>
          <cell r="Q69">
            <v>1193500</v>
          </cell>
          <cell r="R69">
            <v>224000</v>
          </cell>
          <cell r="S69">
            <v>2249023</v>
          </cell>
          <cell r="T69">
            <v>3666523</v>
          </cell>
          <cell r="W69">
            <v>3666523</v>
          </cell>
          <cell r="X69">
            <v>24347.4</v>
          </cell>
          <cell r="Y69">
            <v>3690870.4</v>
          </cell>
          <cell r="Z69">
            <v>184544</v>
          </cell>
          <cell r="AA69" t="str">
            <v>M-0</v>
          </cell>
          <cell r="AB69">
            <v>1430000</v>
          </cell>
          <cell r="AC69">
            <v>23870</v>
          </cell>
          <cell r="AD69">
            <v>24629476.799999997</v>
          </cell>
          <cell r="AE69">
            <v>1231473.8399999999</v>
          </cell>
          <cell r="AF69">
            <v>0</v>
          </cell>
          <cell r="AG69">
            <v>0</v>
          </cell>
          <cell r="AI69">
            <v>102622</v>
          </cell>
          <cell r="AJ69">
            <v>23870</v>
          </cell>
          <cell r="AK69">
            <v>126492</v>
          </cell>
          <cell r="AM69">
            <v>21082</v>
          </cell>
          <cell r="AN69">
            <v>23870</v>
          </cell>
          <cell r="AO69">
            <v>44952</v>
          </cell>
        </row>
        <row r="70">
          <cell r="B70" t="str">
            <v>SM0126</v>
          </cell>
          <cell r="C70" t="str">
            <v>Andi Atang</v>
          </cell>
          <cell r="D70" t="str">
            <v>Workshop</v>
          </cell>
          <cell r="E70" t="str">
            <v>B</v>
          </cell>
          <cell r="F70" t="str">
            <v xml:space="preserve"> Logistic (Oil Man)</v>
          </cell>
          <cell r="G70">
            <v>39583</v>
          </cell>
          <cell r="H70" t="str">
            <v>S-0</v>
          </cell>
          <cell r="I70">
            <v>1152040683</v>
          </cell>
          <cell r="J70">
            <v>1193500</v>
          </cell>
          <cell r="K70">
            <v>8000</v>
          </cell>
          <cell r="M70">
            <v>31</v>
          </cell>
          <cell r="N70">
            <v>28</v>
          </cell>
          <cell r="O70">
            <v>357.5</v>
          </cell>
          <cell r="P70">
            <v>0</v>
          </cell>
          <cell r="Q70">
            <v>1193500</v>
          </cell>
          <cell r="R70">
            <v>224000</v>
          </cell>
          <cell r="S70">
            <v>2466337</v>
          </cell>
          <cell r="T70">
            <v>3883837</v>
          </cell>
          <cell r="W70">
            <v>3883837</v>
          </cell>
          <cell r="X70">
            <v>24347.4</v>
          </cell>
          <cell r="Y70">
            <v>3908184.4</v>
          </cell>
          <cell r="Z70">
            <v>195409</v>
          </cell>
          <cell r="AA70" t="str">
            <v>S-0</v>
          </cell>
          <cell r="AB70">
            <v>1320000</v>
          </cell>
          <cell r="AC70">
            <v>23870</v>
          </cell>
          <cell r="AD70">
            <v>28426864.799999997</v>
          </cell>
          <cell r="AE70">
            <v>1421343.24</v>
          </cell>
          <cell r="AF70">
            <v>0</v>
          </cell>
          <cell r="AG70">
            <v>0</v>
          </cell>
          <cell r="AI70">
            <v>118445</v>
          </cell>
          <cell r="AJ70">
            <v>23870</v>
          </cell>
          <cell r="AK70">
            <v>142315</v>
          </cell>
          <cell r="AM70">
            <v>23719</v>
          </cell>
          <cell r="AN70">
            <v>23870</v>
          </cell>
          <cell r="AO70">
            <v>47589</v>
          </cell>
        </row>
        <row r="71">
          <cell r="B71" t="str">
            <v>SM0096</v>
          </cell>
          <cell r="C71" t="str">
            <v>Sepriyanti</v>
          </cell>
          <cell r="D71" t="str">
            <v>Workshop</v>
          </cell>
          <cell r="E71" t="str">
            <v>Non</v>
          </cell>
          <cell r="F71" t="str">
            <v>Clerk</v>
          </cell>
          <cell r="G71">
            <v>39458</v>
          </cell>
          <cell r="H71" t="str">
            <v>S-0</v>
          </cell>
          <cell r="I71">
            <v>1152036457</v>
          </cell>
          <cell r="J71">
            <v>1193500</v>
          </cell>
          <cell r="K71">
            <v>22000</v>
          </cell>
          <cell r="M71">
            <v>31</v>
          </cell>
          <cell r="N71">
            <v>26</v>
          </cell>
          <cell r="O71">
            <v>201</v>
          </cell>
          <cell r="P71">
            <v>0</v>
          </cell>
          <cell r="Q71">
            <v>1193500</v>
          </cell>
          <cell r="R71">
            <v>572000</v>
          </cell>
          <cell r="S71">
            <v>1538434</v>
          </cell>
          <cell r="T71">
            <v>3303934</v>
          </cell>
          <cell r="U71">
            <v>200000</v>
          </cell>
          <cell r="W71">
            <v>3503934</v>
          </cell>
          <cell r="X71">
            <v>24347.4</v>
          </cell>
          <cell r="Y71">
            <v>3528281.4</v>
          </cell>
          <cell r="Z71">
            <v>176414</v>
          </cell>
          <cell r="AA71" t="str">
            <v>S-0</v>
          </cell>
          <cell r="AB71">
            <v>1320000</v>
          </cell>
          <cell r="AC71">
            <v>23870</v>
          </cell>
          <cell r="AD71">
            <v>24095968.799999997</v>
          </cell>
          <cell r="AE71">
            <v>1204798.44</v>
          </cell>
          <cell r="AF71">
            <v>0</v>
          </cell>
          <cell r="AG71">
            <v>0</v>
          </cell>
          <cell r="AI71">
            <v>100399</v>
          </cell>
          <cell r="AJ71">
            <v>23870</v>
          </cell>
          <cell r="AK71">
            <v>124269</v>
          </cell>
          <cell r="AM71">
            <v>20711</v>
          </cell>
          <cell r="AN71">
            <v>23870</v>
          </cell>
          <cell r="AO71">
            <v>44581</v>
          </cell>
        </row>
        <row r="72">
          <cell r="B72" t="str">
            <v>SM0021</v>
          </cell>
          <cell r="C72" t="str">
            <v>Syahmadi</v>
          </cell>
          <cell r="D72" t="str">
            <v>Workshop</v>
          </cell>
          <cell r="E72" t="str">
            <v>Non</v>
          </cell>
          <cell r="F72" t="str">
            <v>Staff Adm</v>
          </cell>
          <cell r="G72">
            <v>39114</v>
          </cell>
          <cell r="H72" t="str">
            <v>M-2</v>
          </cell>
          <cell r="I72">
            <v>1152032966</v>
          </cell>
          <cell r="J72">
            <v>5000000</v>
          </cell>
          <cell r="K72">
            <v>141000</v>
          </cell>
          <cell r="M72">
            <v>31</v>
          </cell>
          <cell r="N72">
            <v>28</v>
          </cell>
          <cell r="Q72">
            <v>5000000</v>
          </cell>
          <cell r="R72">
            <v>3948000</v>
          </cell>
          <cell r="S72">
            <v>0</v>
          </cell>
          <cell r="T72">
            <v>8948000</v>
          </cell>
          <cell r="W72">
            <v>8948000</v>
          </cell>
          <cell r="X72">
            <v>102000.00000000001</v>
          </cell>
          <cell r="Y72">
            <v>9050000</v>
          </cell>
          <cell r="Z72">
            <v>452500</v>
          </cell>
          <cell r="AA72" t="str">
            <v>M-2</v>
          </cell>
          <cell r="AB72">
            <v>1650000</v>
          </cell>
          <cell r="AC72">
            <v>100000</v>
          </cell>
          <cell r="AD72">
            <v>82170000</v>
          </cell>
          <cell r="AE72">
            <v>2500000</v>
          </cell>
          <cell r="AF72">
            <v>4825500</v>
          </cell>
          <cell r="AG72">
            <v>0</v>
          </cell>
          <cell r="AI72">
            <v>610458</v>
          </cell>
          <cell r="AJ72">
            <v>100000</v>
          </cell>
          <cell r="AK72">
            <v>710458</v>
          </cell>
          <cell r="AM72">
            <v>118409</v>
          </cell>
          <cell r="AN72">
            <v>100000</v>
          </cell>
          <cell r="AO72">
            <v>218409</v>
          </cell>
        </row>
        <row r="73">
          <cell r="B73" t="str">
            <v>SM0129</v>
          </cell>
          <cell r="C73" t="str">
            <v>Hariyanto</v>
          </cell>
          <cell r="D73" t="str">
            <v>Administrasi</v>
          </cell>
          <cell r="E73" t="str">
            <v>Non</v>
          </cell>
          <cell r="F73" t="str">
            <v>Driver</v>
          </cell>
          <cell r="G73">
            <v>39109</v>
          </cell>
          <cell r="H73" t="str">
            <v>M-3</v>
          </cell>
          <cell r="I73">
            <v>1152031129</v>
          </cell>
          <cell r="J73">
            <v>1543500</v>
          </cell>
          <cell r="K73">
            <v>51000</v>
          </cell>
          <cell r="M73">
            <v>31</v>
          </cell>
          <cell r="N73">
            <v>31</v>
          </cell>
          <cell r="Q73">
            <v>1543500</v>
          </cell>
          <cell r="R73">
            <v>1581000</v>
          </cell>
          <cell r="S73">
            <v>0</v>
          </cell>
          <cell r="T73">
            <v>3124500</v>
          </cell>
          <cell r="W73">
            <v>3124500</v>
          </cell>
          <cell r="X73">
            <v>31487.4</v>
          </cell>
          <cell r="Y73">
            <v>3155987.4</v>
          </cell>
          <cell r="Z73">
            <v>157799</v>
          </cell>
          <cell r="AA73" t="str">
            <v>M-3</v>
          </cell>
          <cell r="AB73">
            <v>1760000</v>
          </cell>
          <cell r="AC73">
            <v>30870</v>
          </cell>
          <cell r="AD73">
            <v>14487820.799999999</v>
          </cell>
          <cell r="AE73">
            <v>724391.04</v>
          </cell>
          <cell r="AF73">
            <v>0</v>
          </cell>
          <cell r="AG73">
            <v>0</v>
          </cell>
          <cell r="AI73">
            <v>60365</v>
          </cell>
          <cell r="AJ73">
            <v>30870</v>
          </cell>
          <cell r="AK73">
            <v>91235</v>
          </cell>
          <cell r="AM73">
            <v>15205</v>
          </cell>
          <cell r="AN73">
            <v>30870</v>
          </cell>
          <cell r="AO73">
            <v>46075</v>
          </cell>
        </row>
        <row r="74">
          <cell r="B74" t="str">
            <v>SM0130</v>
          </cell>
          <cell r="C74" t="str">
            <v>Agus Suriansyah</v>
          </cell>
          <cell r="D74" t="str">
            <v>Administrasi</v>
          </cell>
          <cell r="E74" t="str">
            <v>Non</v>
          </cell>
          <cell r="F74" t="str">
            <v>Driver</v>
          </cell>
          <cell r="G74">
            <v>39508</v>
          </cell>
          <cell r="H74" t="str">
            <v>M-2</v>
          </cell>
          <cell r="J74">
            <v>1358500</v>
          </cell>
          <cell r="K74">
            <v>46000</v>
          </cell>
          <cell r="M74">
            <v>31</v>
          </cell>
          <cell r="N74">
            <v>31</v>
          </cell>
          <cell r="Q74">
            <v>1358500</v>
          </cell>
          <cell r="R74">
            <v>1426000</v>
          </cell>
          <cell r="S74">
            <v>0</v>
          </cell>
          <cell r="T74">
            <v>2784500</v>
          </cell>
          <cell r="U74">
            <v>200000</v>
          </cell>
          <cell r="W74">
            <v>2984500</v>
          </cell>
          <cell r="X74">
            <v>27713.4</v>
          </cell>
          <cell r="Y74">
            <v>3012213.4</v>
          </cell>
          <cell r="Z74">
            <v>150611</v>
          </cell>
          <cell r="AA74" t="str">
            <v>M-2</v>
          </cell>
          <cell r="AB74">
            <v>1650000</v>
          </cell>
          <cell r="AC74">
            <v>27170</v>
          </cell>
          <cell r="AD74">
            <v>14213188.799999999</v>
          </cell>
          <cell r="AE74">
            <v>710659.44</v>
          </cell>
          <cell r="AF74">
            <v>0</v>
          </cell>
          <cell r="AG74">
            <v>0</v>
          </cell>
          <cell r="AI74">
            <v>59221</v>
          </cell>
          <cell r="AJ74">
            <v>27170</v>
          </cell>
          <cell r="AK74">
            <v>86391</v>
          </cell>
          <cell r="AM74">
            <v>14398</v>
          </cell>
          <cell r="AN74">
            <v>27170</v>
          </cell>
          <cell r="AO74">
            <v>41568</v>
          </cell>
        </row>
        <row r="75">
          <cell r="B75" t="str">
            <v>SM0131</v>
          </cell>
          <cell r="C75" t="str">
            <v>Suriansyah</v>
          </cell>
          <cell r="D75" t="str">
            <v>Administrasi</v>
          </cell>
          <cell r="E75" t="str">
            <v>Non</v>
          </cell>
          <cell r="F75" t="str">
            <v>Driver</v>
          </cell>
          <cell r="G75">
            <v>39508</v>
          </cell>
          <cell r="H75" t="str">
            <v>M-2</v>
          </cell>
          <cell r="I75">
            <v>1152044654</v>
          </cell>
          <cell r="J75">
            <v>1358500</v>
          </cell>
          <cell r="K75">
            <v>46000</v>
          </cell>
          <cell r="M75">
            <v>31</v>
          </cell>
          <cell r="N75">
            <v>31</v>
          </cell>
          <cell r="Q75">
            <v>1358500</v>
          </cell>
          <cell r="R75">
            <v>1426000</v>
          </cell>
          <cell r="S75">
            <v>0</v>
          </cell>
          <cell r="T75">
            <v>2784500</v>
          </cell>
          <cell r="U75">
            <v>200000</v>
          </cell>
          <cell r="W75">
            <v>2984500</v>
          </cell>
          <cell r="X75">
            <v>27713.4</v>
          </cell>
          <cell r="Y75">
            <v>3012213.4</v>
          </cell>
          <cell r="Z75">
            <v>150611</v>
          </cell>
          <cell r="AA75" t="str">
            <v>M-2</v>
          </cell>
          <cell r="AB75">
            <v>1650000</v>
          </cell>
          <cell r="AC75">
            <v>27170</v>
          </cell>
          <cell r="AD75">
            <v>14213188.799999999</v>
          </cell>
          <cell r="AE75">
            <v>710659.44</v>
          </cell>
          <cell r="AF75">
            <v>0</v>
          </cell>
          <cell r="AG75">
            <v>0</v>
          </cell>
          <cell r="AI75">
            <v>59221</v>
          </cell>
          <cell r="AJ75">
            <v>27170</v>
          </cell>
          <cell r="AK75">
            <v>86391</v>
          </cell>
          <cell r="AM75">
            <v>14398</v>
          </cell>
          <cell r="AN75">
            <v>27170</v>
          </cell>
          <cell r="AO75">
            <v>41568</v>
          </cell>
        </row>
        <row r="76">
          <cell r="B76" t="str">
            <v>SM0132</v>
          </cell>
          <cell r="C76" t="str">
            <v>Juhriansyah</v>
          </cell>
          <cell r="D76" t="str">
            <v>Administrasi</v>
          </cell>
          <cell r="E76" t="str">
            <v>Non</v>
          </cell>
          <cell r="F76" t="str">
            <v>Driver</v>
          </cell>
          <cell r="G76">
            <v>39661</v>
          </cell>
          <cell r="H76" t="str">
            <v>M-2</v>
          </cell>
          <cell r="J76">
            <v>1358500</v>
          </cell>
          <cell r="K76">
            <v>46000</v>
          </cell>
          <cell r="M76">
            <v>31</v>
          </cell>
          <cell r="N76">
            <v>31</v>
          </cell>
          <cell r="Q76">
            <v>1358500</v>
          </cell>
          <cell r="R76">
            <v>1426000</v>
          </cell>
          <cell r="S76">
            <v>0</v>
          </cell>
          <cell r="T76">
            <v>2784500</v>
          </cell>
          <cell r="U76">
            <v>200000</v>
          </cell>
          <cell r="W76">
            <v>2984500</v>
          </cell>
          <cell r="X76">
            <v>27713.4</v>
          </cell>
          <cell r="Y76">
            <v>3012213.4</v>
          </cell>
          <cell r="Z76">
            <v>150611</v>
          </cell>
          <cell r="AA76" t="str">
            <v>M-2</v>
          </cell>
          <cell r="AB76">
            <v>1650000</v>
          </cell>
          <cell r="AC76">
            <v>27170</v>
          </cell>
          <cell r="AD76">
            <v>14213188.799999999</v>
          </cell>
          <cell r="AE76">
            <v>710659.44</v>
          </cell>
          <cell r="AF76">
            <v>0</v>
          </cell>
          <cell r="AG76">
            <v>0</v>
          </cell>
          <cell r="AI76">
            <v>59221</v>
          </cell>
          <cell r="AJ76">
            <v>27170</v>
          </cell>
          <cell r="AK76">
            <v>86391</v>
          </cell>
          <cell r="AM76">
            <v>14398</v>
          </cell>
          <cell r="AN76">
            <v>27170</v>
          </cell>
          <cell r="AO76">
            <v>41568</v>
          </cell>
        </row>
        <row r="77">
          <cell r="B77" t="str">
            <v>SM0138</v>
          </cell>
          <cell r="C77" t="str">
            <v>Harli B</v>
          </cell>
          <cell r="D77" t="str">
            <v>Administrasi</v>
          </cell>
          <cell r="E77" t="str">
            <v>Non</v>
          </cell>
          <cell r="F77" t="str">
            <v>Driver</v>
          </cell>
          <cell r="G77">
            <v>39722</v>
          </cell>
          <cell r="H77" t="str">
            <v>M-2</v>
          </cell>
          <cell r="J77">
            <v>1608500</v>
          </cell>
          <cell r="K77">
            <v>1000</v>
          </cell>
          <cell r="M77">
            <v>31</v>
          </cell>
          <cell r="Q77">
            <v>1608500</v>
          </cell>
          <cell r="T77">
            <v>1608500</v>
          </cell>
          <cell r="W77">
            <v>1608500</v>
          </cell>
          <cell r="X77">
            <v>32813.4</v>
          </cell>
          <cell r="Y77">
            <v>1641313.4</v>
          </cell>
          <cell r="Z77">
            <v>82066</v>
          </cell>
          <cell r="AA77" t="str">
            <v>M-2</v>
          </cell>
          <cell r="AB77">
            <v>1650000</v>
          </cell>
          <cell r="AC77">
            <v>32170</v>
          </cell>
          <cell r="AD77">
            <v>-1475071.2000000011</v>
          </cell>
          <cell r="AE77">
            <v>0</v>
          </cell>
          <cell r="AF77">
            <v>0</v>
          </cell>
          <cell r="AG77">
            <v>0</v>
          </cell>
          <cell r="AI77">
            <v>0</v>
          </cell>
          <cell r="AJ77">
            <v>32170</v>
          </cell>
          <cell r="AK77">
            <v>32170</v>
          </cell>
          <cell r="AM77">
            <v>5361</v>
          </cell>
          <cell r="AN77">
            <v>32170</v>
          </cell>
          <cell r="AO77">
            <v>37531</v>
          </cell>
        </row>
        <row r="78">
          <cell r="B78" t="str">
            <v>SM0002</v>
          </cell>
          <cell r="C78" t="str">
            <v>Nurdin Zubir</v>
          </cell>
          <cell r="D78" t="str">
            <v>Administrasi</v>
          </cell>
          <cell r="E78" t="str">
            <v>Non</v>
          </cell>
          <cell r="F78" t="str">
            <v>Site Adm</v>
          </cell>
          <cell r="G78">
            <v>39083</v>
          </cell>
          <cell r="H78" t="str">
            <v>M-2</v>
          </cell>
          <cell r="I78">
            <v>1152012892</v>
          </cell>
          <cell r="J78">
            <v>6608500</v>
          </cell>
          <cell r="K78">
            <v>1000</v>
          </cell>
          <cell r="M78">
            <v>31</v>
          </cell>
          <cell r="Q78">
            <v>6500000</v>
          </cell>
          <cell r="R78">
            <v>0</v>
          </cell>
          <cell r="S78">
            <v>0</v>
          </cell>
          <cell r="T78">
            <v>6500000</v>
          </cell>
          <cell r="W78">
            <v>6500000</v>
          </cell>
          <cell r="X78">
            <v>134813.40000000002</v>
          </cell>
          <cell r="Y78">
            <v>6634813.4000000004</v>
          </cell>
          <cell r="Z78">
            <v>331741</v>
          </cell>
          <cell r="AA78" t="str">
            <v>M-2</v>
          </cell>
          <cell r="AB78">
            <v>1650000</v>
          </cell>
          <cell r="AC78">
            <v>132170</v>
          </cell>
          <cell r="AD78">
            <v>54250828.800000004</v>
          </cell>
          <cell r="AE78">
            <v>2500000</v>
          </cell>
          <cell r="AF78">
            <v>637624.32000000065</v>
          </cell>
          <cell r="AG78">
            <v>0</v>
          </cell>
          <cell r="AK78">
            <v>0</v>
          </cell>
          <cell r="AM78">
            <v>0</v>
          </cell>
          <cell r="AN78">
            <v>132170</v>
          </cell>
          <cell r="AO78">
            <v>132170</v>
          </cell>
        </row>
      </sheetData>
      <sheetData sheetId="6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"/>
      <sheetName val="JIB0607"/>
      <sheetName val="R-11"/>
      <sheetName val="FS_YTD"/>
      <sheetName val="R-11ATT"/>
      <sheetName val="R-3"/>
      <sheetName val="R-4"/>
      <sheetName val="R-4.1"/>
      <sheetName val="R-4.2"/>
      <sheetName val="R-4ATT"/>
      <sheetName val="pvt_r4_q2"/>
      <sheetName val="drl_pvt"/>
      <sheetName val="R-8"/>
      <sheetName val="R-8ATT"/>
      <sheetName val="pvt r8"/>
      <sheetName val="Sheet1"/>
      <sheetName val="KL_pvt"/>
      <sheetName val="KL"/>
      <sheetName val="R-15"/>
      <sheetName val="PF_pvt"/>
      <sheetName val="Rep17"/>
      <sheetName val="Sheet2"/>
      <sheetName val="R-11ATT (2)"/>
    </sheetNames>
    <sheetDataSet>
      <sheetData sheetId="0" refreshError="1"/>
      <sheetData sheetId="1" refreshError="1">
        <row r="2">
          <cell r="A2" t="str">
            <v>0316</v>
          </cell>
        </row>
        <row r="3">
          <cell r="A3" t="str">
            <v>0316</v>
          </cell>
        </row>
        <row r="4">
          <cell r="A4" t="str">
            <v>0316</v>
          </cell>
        </row>
        <row r="5">
          <cell r="A5" t="str">
            <v>0316</v>
          </cell>
        </row>
        <row r="6">
          <cell r="A6" t="str">
            <v>0316</v>
          </cell>
        </row>
        <row r="7">
          <cell r="A7" t="str">
            <v>0316</v>
          </cell>
        </row>
        <row r="8">
          <cell r="A8" t="str">
            <v>0316</v>
          </cell>
        </row>
        <row r="9">
          <cell r="A9" t="str">
            <v>0316</v>
          </cell>
        </row>
        <row r="10">
          <cell r="A10" t="str">
            <v>0316</v>
          </cell>
        </row>
        <row r="11">
          <cell r="A11" t="str">
            <v>0316</v>
          </cell>
        </row>
        <row r="12">
          <cell r="A12" t="str">
            <v>0316</v>
          </cell>
        </row>
        <row r="13">
          <cell r="A13" t="str">
            <v>0316</v>
          </cell>
        </row>
        <row r="14">
          <cell r="A14" t="str">
            <v>0316</v>
          </cell>
        </row>
        <row r="15">
          <cell r="A15" t="str">
            <v>0316</v>
          </cell>
        </row>
        <row r="16">
          <cell r="A16" t="str">
            <v>0316</v>
          </cell>
        </row>
        <row r="17">
          <cell r="A17" t="str">
            <v>0316</v>
          </cell>
        </row>
        <row r="18">
          <cell r="A18" t="str">
            <v>0316</v>
          </cell>
        </row>
        <row r="19">
          <cell r="A19" t="str">
            <v>0316</v>
          </cell>
        </row>
        <row r="20">
          <cell r="A20" t="str">
            <v>0316</v>
          </cell>
        </row>
        <row r="21">
          <cell r="A21" t="str">
            <v>0316</v>
          </cell>
        </row>
        <row r="22">
          <cell r="A22" t="str">
            <v>0316</v>
          </cell>
        </row>
        <row r="23">
          <cell r="A23" t="str">
            <v>0316</v>
          </cell>
        </row>
        <row r="24">
          <cell r="A24" t="str">
            <v>0316</v>
          </cell>
        </row>
        <row r="25">
          <cell r="A25" t="str">
            <v>0316</v>
          </cell>
        </row>
        <row r="26">
          <cell r="A26" t="str">
            <v>0316</v>
          </cell>
        </row>
        <row r="27">
          <cell r="A27" t="str">
            <v>0316</v>
          </cell>
        </row>
        <row r="28">
          <cell r="A28" t="str">
            <v>0316</v>
          </cell>
        </row>
        <row r="29">
          <cell r="A29" t="str">
            <v>0316</v>
          </cell>
        </row>
        <row r="30">
          <cell r="A30" t="str">
            <v>0316</v>
          </cell>
        </row>
        <row r="31">
          <cell r="A31" t="str">
            <v>0316</v>
          </cell>
        </row>
        <row r="32">
          <cell r="A32" t="str">
            <v>0316</v>
          </cell>
        </row>
        <row r="33">
          <cell r="A33" t="str">
            <v>0316</v>
          </cell>
        </row>
        <row r="34">
          <cell r="A34" t="str">
            <v>0316</v>
          </cell>
        </row>
        <row r="35">
          <cell r="A35" t="str">
            <v>0316</v>
          </cell>
        </row>
        <row r="36">
          <cell r="A36" t="str">
            <v>0316</v>
          </cell>
        </row>
        <row r="37">
          <cell r="A37" t="str">
            <v>0316</v>
          </cell>
        </row>
        <row r="38">
          <cell r="A38" t="str">
            <v>0316</v>
          </cell>
        </row>
        <row r="39">
          <cell r="A39" t="str">
            <v>0316</v>
          </cell>
        </row>
        <row r="40">
          <cell r="A40" t="str">
            <v>0316</v>
          </cell>
        </row>
        <row r="41">
          <cell r="A41" t="str">
            <v>0316</v>
          </cell>
        </row>
        <row r="42">
          <cell r="A42" t="str">
            <v>0316</v>
          </cell>
        </row>
        <row r="43">
          <cell r="A43" t="str">
            <v>0316</v>
          </cell>
        </row>
        <row r="44">
          <cell r="A44" t="str">
            <v>0316</v>
          </cell>
        </row>
        <row r="45">
          <cell r="A45" t="str">
            <v>0316</v>
          </cell>
        </row>
        <row r="46">
          <cell r="A46" t="str">
            <v>0316</v>
          </cell>
        </row>
        <row r="47">
          <cell r="A47" t="str">
            <v>0316</v>
          </cell>
        </row>
        <row r="48">
          <cell r="A48" t="str">
            <v>0316</v>
          </cell>
        </row>
        <row r="49">
          <cell r="A49" t="str">
            <v>0316</v>
          </cell>
        </row>
        <row r="50">
          <cell r="A50" t="str">
            <v>0316</v>
          </cell>
        </row>
        <row r="51">
          <cell r="A51" t="str">
            <v>0316</v>
          </cell>
        </row>
        <row r="52">
          <cell r="A52" t="str">
            <v>0316</v>
          </cell>
        </row>
        <row r="53">
          <cell r="A53" t="str">
            <v>0316</v>
          </cell>
        </row>
        <row r="54">
          <cell r="A54" t="str">
            <v>0316</v>
          </cell>
        </row>
        <row r="55">
          <cell r="A55" t="str">
            <v>0316</v>
          </cell>
        </row>
        <row r="56">
          <cell r="A56" t="str">
            <v>0316</v>
          </cell>
        </row>
        <row r="57">
          <cell r="A57" t="str">
            <v>0316</v>
          </cell>
        </row>
        <row r="58">
          <cell r="A58" t="str">
            <v>0316</v>
          </cell>
        </row>
        <row r="59">
          <cell r="A59" t="str">
            <v>0316</v>
          </cell>
        </row>
        <row r="60">
          <cell r="A60" t="str">
            <v>0316</v>
          </cell>
        </row>
        <row r="61">
          <cell r="A61" t="str">
            <v>0316</v>
          </cell>
        </row>
        <row r="62">
          <cell r="A62" t="str">
            <v>0316</v>
          </cell>
        </row>
        <row r="63">
          <cell r="A63" t="str">
            <v>0316</v>
          </cell>
        </row>
        <row r="64">
          <cell r="A64" t="str">
            <v>0316</v>
          </cell>
        </row>
        <row r="65">
          <cell r="A65" t="str">
            <v>0316</v>
          </cell>
        </row>
        <row r="66">
          <cell r="A66" t="str">
            <v>0316</v>
          </cell>
        </row>
        <row r="67">
          <cell r="A67" t="str">
            <v>0316</v>
          </cell>
        </row>
        <row r="68">
          <cell r="A68" t="str">
            <v>0316</v>
          </cell>
        </row>
        <row r="69">
          <cell r="A69" t="str">
            <v>0316</v>
          </cell>
        </row>
        <row r="70">
          <cell r="A70" t="str">
            <v>0316</v>
          </cell>
        </row>
        <row r="71">
          <cell r="A71" t="str">
            <v>0316</v>
          </cell>
        </row>
        <row r="72">
          <cell r="A72" t="str">
            <v>0316</v>
          </cell>
        </row>
        <row r="73">
          <cell r="A73" t="str">
            <v>0316</v>
          </cell>
        </row>
        <row r="74">
          <cell r="A74" t="str">
            <v>0316</v>
          </cell>
        </row>
        <row r="75">
          <cell r="A75" t="str">
            <v>0316</v>
          </cell>
        </row>
        <row r="76">
          <cell r="A76" t="str">
            <v>0316</v>
          </cell>
        </row>
        <row r="77">
          <cell r="A77" t="str">
            <v>0316</v>
          </cell>
        </row>
        <row r="78">
          <cell r="A78" t="str">
            <v>0316</v>
          </cell>
        </row>
        <row r="79">
          <cell r="A79" t="str">
            <v>0316</v>
          </cell>
        </row>
        <row r="80">
          <cell r="A80" t="str">
            <v>0316</v>
          </cell>
        </row>
        <row r="81">
          <cell r="A81" t="str">
            <v>0316</v>
          </cell>
        </row>
        <row r="82">
          <cell r="A82" t="str">
            <v>0316</v>
          </cell>
        </row>
        <row r="83">
          <cell r="A83" t="str">
            <v>0316</v>
          </cell>
        </row>
        <row r="84">
          <cell r="A84" t="str">
            <v>0316</v>
          </cell>
        </row>
        <row r="85">
          <cell r="A85" t="str">
            <v>0316</v>
          </cell>
        </row>
        <row r="86">
          <cell r="A86" t="str">
            <v>0316</v>
          </cell>
        </row>
        <row r="87">
          <cell r="A87" t="str">
            <v>0316</v>
          </cell>
        </row>
        <row r="88">
          <cell r="A88" t="str">
            <v>0316</v>
          </cell>
        </row>
        <row r="89">
          <cell r="A89" t="str">
            <v>0316</v>
          </cell>
        </row>
        <row r="90">
          <cell r="A90" t="str">
            <v>0316</v>
          </cell>
        </row>
        <row r="91">
          <cell r="A91" t="str">
            <v>0316</v>
          </cell>
        </row>
        <row r="92">
          <cell r="A92" t="str">
            <v>0316</v>
          </cell>
        </row>
        <row r="93">
          <cell r="A93" t="str">
            <v>0316</v>
          </cell>
        </row>
        <row r="94">
          <cell r="A94" t="str">
            <v>0316</v>
          </cell>
        </row>
        <row r="95">
          <cell r="A95" t="str">
            <v>0316</v>
          </cell>
        </row>
        <row r="96">
          <cell r="A96" t="str">
            <v>0316</v>
          </cell>
        </row>
        <row r="97">
          <cell r="A97" t="str">
            <v>0316</v>
          </cell>
        </row>
        <row r="98">
          <cell r="A98" t="str">
            <v>0316</v>
          </cell>
        </row>
        <row r="99">
          <cell r="A99" t="str">
            <v>0316</v>
          </cell>
        </row>
        <row r="100">
          <cell r="A100" t="str">
            <v>0316</v>
          </cell>
        </row>
        <row r="101">
          <cell r="A101" t="str">
            <v>0316</v>
          </cell>
        </row>
        <row r="102">
          <cell r="A102" t="str">
            <v>0316</v>
          </cell>
        </row>
        <row r="103">
          <cell r="A103" t="str">
            <v>0316</v>
          </cell>
        </row>
        <row r="104">
          <cell r="A104" t="str">
            <v>0316</v>
          </cell>
        </row>
        <row r="105">
          <cell r="A105" t="str">
            <v>0316</v>
          </cell>
        </row>
        <row r="106">
          <cell r="A106" t="str">
            <v>0316</v>
          </cell>
        </row>
        <row r="107">
          <cell r="A107" t="str">
            <v>0316</v>
          </cell>
        </row>
        <row r="108">
          <cell r="A108" t="str">
            <v>0316</v>
          </cell>
        </row>
        <row r="109">
          <cell r="A109" t="str">
            <v>0316</v>
          </cell>
        </row>
        <row r="110">
          <cell r="A110" t="str">
            <v>0316</v>
          </cell>
        </row>
        <row r="111">
          <cell r="A111" t="str">
            <v>0316</v>
          </cell>
        </row>
        <row r="112">
          <cell r="A112" t="str">
            <v>0316</v>
          </cell>
        </row>
        <row r="113">
          <cell r="A113" t="str">
            <v>0316</v>
          </cell>
        </row>
        <row r="114">
          <cell r="A114" t="str">
            <v>0316</v>
          </cell>
        </row>
        <row r="115">
          <cell r="A115" t="str">
            <v>0316</v>
          </cell>
        </row>
        <row r="116">
          <cell r="A116" t="str">
            <v>0316</v>
          </cell>
        </row>
        <row r="117">
          <cell r="A117" t="str">
            <v>0316</v>
          </cell>
        </row>
        <row r="118">
          <cell r="A118" t="str">
            <v>0316</v>
          </cell>
        </row>
        <row r="119">
          <cell r="A119" t="str">
            <v>0316</v>
          </cell>
        </row>
        <row r="120">
          <cell r="A120" t="str">
            <v>0316</v>
          </cell>
        </row>
        <row r="121">
          <cell r="A121" t="str">
            <v>0316</v>
          </cell>
        </row>
        <row r="122">
          <cell r="A122" t="str">
            <v>0316</v>
          </cell>
        </row>
        <row r="123">
          <cell r="A123" t="str">
            <v>0316</v>
          </cell>
        </row>
        <row r="124">
          <cell r="A124" t="str">
            <v>0316</v>
          </cell>
        </row>
        <row r="125">
          <cell r="A125" t="str">
            <v>0316</v>
          </cell>
        </row>
        <row r="126">
          <cell r="A126" t="str">
            <v>0316</v>
          </cell>
        </row>
        <row r="127">
          <cell r="A127" t="str">
            <v>0316</v>
          </cell>
        </row>
        <row r="128">
          <cell r="A128" t="str">
            <v>0316</v>
          </cell>
        </row>
        <row r="129">
          <cell r="A129" t="str">
            <v>0316</v>
          </cell>
        </row>
        <row r="130">
          <cell r="A130" t="str">
            <v>0316</v>
          </cell>
        </row>
        <row r="131">
          <cell r="A131" t="str">
            <v>0316</v>
          </cell>
        </row>
        <row r="132">
          <cell r="A132" t="str">
            <v>0316</v>
          </cell>
        </row>
        <row r="133">
          <cell r="A133" t="str">
            <v>0316</v>
          </cell>
        </row>
        <row r="134">
          <cell r="A134" t="str">
            <v>0316</v>
          </cell>
        </row>
        <row r="135">
          <cell r="A135" t="str">
            <v>0316</v>
          </cell>
        </row>
        <row r="136">
          <cell r="A136" t="str">
            <v>0316</v>
          </cell>
        </row>
        <row r="137">
          <cell r="A137" t="str">
            <v>0316</v>
          </cell>
        </row>
        <row r="138">
          <cell r="A138" t="str">
            <v>0316</v>
          </cell>
        </row>
        <row r="139">
          <cell r="A139" t="str">
            <v>0316</v>
          </cell>
        </row>
        <row r="140">
          <cell r="A140" t="str">
            <v>0316</v>
          </cell>
        </row>
        <row r="141">
          <cell r="A141" t="str">
            <v>0316</v>
          </cell>
        </row>
        <row r="142">
          <cell r="A142" t="str">
            <v>0316</v>
          </cell>
        </row>
        <row r="143">
          <cell r="A143" t="str">
            <v>0316</v>
          </cell>
        </row>
        <row r="144">
          <cell r="A144" t="str">
            <v>0316</v>
          </cell>
        </row>
        <row r="145">
          <cell r="A145" t="str">
            <v>0316</v>
          </cell>
        </row>
        <row r="146">
          <cell r="A146" t="str">
            <v>0316</v>
          </cell>
        </row>
        <row r="147">
          <cell r="A147" t="str">
            <v>0316</v>
          </cell>
        </row>
        <row r="148">
          <cell r="A148" t="str">
            <v>0316</v>
          </cell>
        </row>
        <row r="149">
          <cell r="A149" t="str">
            <v>0316</v>
          </cell>
        </row>
        <row r="150">
          <cell r="A150" t="str">
            <v>0316</v>
          </cell>
        </row>
        <row r="151">
          <cell r="A151" t="str">
            <v>0316</v>
          </cell>
        </row>
        <row r="152">
          <cell r="A152" t="str">
            <v>0316</v>
          </cell>
        </row>
        <row r="153">
          <cell r="A153" t="str">
            <v>0316</v>
          </cell>
        </row>
        <row r="154">
          <cell r="A154" t="str">
            <v>0316</v>
          </cell>
        </row>
        <row r="155">
          <cell r="A155" t="str">
            <v>0316</v>
          </cell>
        </row>
        <row r="156">
          <cell r="A156" t="str">
            <v>0316</v>
          </cell>
        </row>
        <row r="157">
          <cell r="A157" t="str">
            <v>0316</v>
          </cell>
        </row>
        <row r="158">
          <cell r="A158" t="str">
            <v>0316</v>
          </cell>
        </row>
        <row r="159">
          <cell r="A159" t="str">
            <v>0316</v>
          </cell>
        </row>
        <row r="160">
          <cell r="A160" t="str">
            <v>0316</v>
          </cell>
        </row>
        <row r="161">
          <cell r="A161" t="str">
            <v>0316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 REVISI"/>
      <sheetName val="form budget"/>
      <sheetName val="vra"/>
      <sheetName val="atk"/>
      <sheetName val="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Sheet3"/>
      <sheetName val="편성지침"/>
      <sheetName val="생산판매"/>
      <sheetName val="손익계획"/>
      <sheetName val="투자계획"/>
      <sheetName val="월별"/>
      <sheetName val="KIDECO요약"/>
      <sheetName val="임차도급"/>
      <sheetName val="인원계획"/>
      <sheetName val="원가계획"/>
      <sheetName val="Contract"/>
      <sheetName val="DUTCH CONE"/>
      <sheetName val="bni(rp)"/>
      <sheetName val="bni($)"/>
      <sheetName val="bpd(rp)"/>
      <sheetName val="cash"/>
      <sheetName val="kebd(rp)"/>
      <sheetName val="kebd($)"/>
      <sheetName val="D-04"/>
      <sheetName val="JKT경비"/>
      <sheetName val="2005_사업계획(국문)"/>
      <sheetName val="PAMA"/>
      <sheetName val="9.22"/>
      <sheetName val="7.8"/>
      <sheetName val="Constant Total Payment"/>
      <sheetName val="DCOST"/>
      <sheetName val="MCOST2"/>
      <sheetName val="MCOST1"/>
      <sheetName val="COSTSALES"/>
      <sheetName val="Tabel Top Soil"/>
      <sheetName val="Penyusutan Kendaraan"/>
      <sheetName val="GAJI"/>
      <sheetName val="Progress"/>
      <sheetName val="Jenis B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&amp;Gpack"/>
      <sheetName val="G&amp;Gsum"/>
      <sheetName val="G&amp;G"/>
      <sheetName val="G&amp;A"/>
      <sheetName val="Lic"/>
      <sheetName val="Conc"/>
      <sheetName val="INPUT"/>
      <sheetName val="PLVAR"/>
      <sheetName val="Macro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FCS LINE INPUTS:</v>
          </cell>
          <cell r="D1" t="str">
            <v>CLEAR LINES 201   &amp;  223 FOR TAX PLUGS IN BUD FILE</v>
          </cell>
        </row>
        <row r="2">
          <cell r="J2" t="str">
            <v xml:space="preserve"> </v>
          </cell>
          <cell r="Q2" t="str">
            <v>FORECAST -------&gt;</v>
          </cell>
        </row>
        <row r="3">
          <cell r="A3" t="str">
            <v>AHL OPERATED (AHL)</v>
          </cell>
          <cell r="F3">
            <v>1</v>
          </cell>
          <cell r="G3">
            <v>2</v>
          </cell>
          <cell r="H3">
            <v>3</v>
          </cell>
          <cell r="I3">
            <v>4</v>
          </cell>
          <cell r="J3">
            <v>5</v>
          </cell>
          <cell r="K3">
            <v>6</v>
          </cell>
          <cell r="L3">
            <v>7</v>
          </cell>
          <cell r="M3">
            <v>8</v>
          </cell>
          <cell r="N3">
            <v>9</v>
          </cell>
          <cell r="O3">
            <v>10</v>
          </cell>
          <cell r="P3">
            <v>11</v>
          </cell>
          <cell r="Q3">
            <v>12</v>
          </cell>
          <cell r="R3" t="str">
            <v>CHECK</v>
          </cell>
          <cell r="T3" t="str">
            <v>LATEST</v>
          </cell>
        </row>
        <row r="4">
          <cell r="A4" t="str">
            <v>FIELD INPUT</v>
          </cell>
          <cell r="D4" t="str">
            <v>DESCRIPTION</v>
          </cell>
          <cell r="F4" t="str">
            <v>JAN</v>
          </cell>
          <cell r="G4" t="str">
            <v>FEB</v>
          </cell>
          <cell r="H4" t="str">
            <v>MAR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TOTAL</v>
          </cell>
          <cell r="T4" t="str">
            <v>FORECAST</v>
          </cell>
        </row>
        <row r="6">
          <cell r="A6" t="str">
            <v>ACTAHL:</v>
          </cell>
          <cell r="B6" t="str">
            <v>LINE</v>
          </cell>
          <cell r="C6">
            <v>234</v>
          </cell>
          <cell r="D6" t="str">
            <v>DEPLETION/IMPAIRMENT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T6">
            <v>0</v>
          </cell>
        </row>
        <row r="8">
          <cell r="A8" t="str">
            <v>BUDAHL:</v>
          </cell>
          <cell r="C8">
            <v>50</v>
          </cell>
          <cell r="D8" t="str">
            <v>REVENUE</v>
          </cell>
          <cell r="E8" t="str">
            <v>£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106</v>
          </cell>
          <cell r="K8">
            <v>0</v>
          </cell>
          <cell r="L8">
            <v>0</v>
          </cell>
          <cell r="M8">
            <v>0</v>
          </cell>
          <cell r="N8">
            <v>485</v>
          </cell>
          <cell r="O8">
            <v>0</v>
          </cell>
          <cell r="P8">
            <v>0</v>
          </cell>
          <cell r="Q8">
            <v>0</v>
          </cell>
          <cell r="R8">
            <v>591</v>
          </cell>
          <cell r="T8">
            <v>591</v>
          </cell>
        </row>
        <row r="9">
          <cell r="C9">
            <v>157</v>
          </cell>
          <cell r="D9" t="str">
            <v>NON TAX</v>
          </cell>
          <cell r="E9" t="str">
            <v>£</v>
          </cell>
          <cell r="F9">
            <v>-10</v>
          </cell>
          <cell r="G9">
            <v>-10</v>
          </cell>
          <cell r="H9">
            <v>-10</v>
          </cell>
          <cell r="I9">
            <v>-10</v>
          </cell>
          <cell r="J9">
            <v>-10</v>
          </cell>
          <cell r="K9">
            <v>-10</v>
          </cell>
          <cell r="L9">
            <v>-10</v>
          </cell>
          <cell r="M9">
            <v>-10</v>
          </cell>
          <cell r="N9">
            <v>-10</v>
          </cell>
          <cell r="O9">
            <v>-8.32</v>
          </cell>
          <cell r="P9">
            <v>-7</v>
          </cell>
          <cell r="Q9">
            <v>-8</v>
          </cell>
          <cell r="R9">
            <v>-113.32</v>
          </cell>
          <cell r="T9">
            <v>-113.32</v>
          </cell>
        </row>
        <row r="10">
          <cell r="C10">
            <v>572</v>
          </cell>
          <cell r="D10" t="str">
            <v>G&amp;G</v>
          </cell>
          <cell r="E10" t="str">
            <v>£</v>
          </cell>
          <cell r="F10">
            <v>217</v>
          </cell>
          <cell r="G10">
            <v>292</v>
          </cell>
          <cell r="H10">
            <v>341</v>
          </cell>
          <cell r="I10">
            <v>204</v>
          </cell>
          <cell r="J10">
            <v>1157</v>
          </cell>
          <cell r="K10">
            <v>1395</v>
          </cell>
          <cell r="L10">
            <v>1585</v>
          </cell>
          <cell r="M10">
            <v>1017</v>
          </cell>
          <cell r="N10">
            <v>354</v>
          </cell>
          <cell r="O10">
            <v>335</v>
          </cell>
          <cell r="P10">
            <v>336</v>
          </cell>
          <cell r="Q10">
            <v>276</v>
          </cell>
          <cell r="R10">
            <v>7509</v>
          </cell>
          <cell r="T10">
            <v>7509</v>
          </cell>
        </row>
        <row r="11">
          <cell r="A11" t="str">
            <v xml:space="preserve"> </v>
          </cell>
          <cell r="C11">
            <v>158</v>
          </cell>
          <cell r="D11" t="str">
            <v>G&amp;A OPERATOR</v>
          </cell>
          <cell r="E11" t="str">
            <v>£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T11">
            <v>0</v>
          </cell>
        </row>
        <row r="12">
          <cell r="A12" t="str">
            <v xml:space="preserve"> </v>
          </cell>
          <cell r="C12">
            <v>172</v>
          </cell>
          <cell r="D12" t="str">
            <v>AHL P&amp;A LONDON</v>
          </cell>
          <cell r="E12" t="str">
            <v>£</v>
          </cell>
          <cell r="F12">
            <v>662</v>
          </cell>
          <cell r="G12">
            <v>433</v>
          </cell>
          <cell r="H12">
            <v>433</v>
          </cell>
          <cell r="I12">
            <v>433</v>
          </cell>
          <cell r="J12">
            <v>433</v>
          </cell>
          <cell r="K12">
            <v>433</v>
          </cell>
          <cell r="L12">
            <v>433</v>
          </cell>
          <cell r="M12">
            <v>433</v>
          </cell>
          <cell r="N12">
            <v>433</v>
          </cell>
          <cell r="O12">
            <v>433</v>
          </cell>
          <cell r="P12">
            <v>433</v>
          </cell>
          <cell r="Q12">
            <v>435</v>
          </cell>
          <cell r="R12">
            <v>5427</v>
          </cell>
          <cell r="T12">
            <v>5427</v>
          </cell>
        </row>
        <row r="13">
          <cell r="A13" t="str">
            <v xml:space="preserve"> </v>
          </cell>
          <cell r="C13">
            <v>189</v>
          </cell>
          <cell r="D13" t="str">
            <v>LICENCE FEES</v>
          </cell>
          <cell r="E13" t="str">
            <v>£</v>
          </cell>
          <cell r="F13">
            <v>0</v>
          </cell>
          <cell r="G13">
            <v>9</v>
          </cell>
          <cell r="H13">
            <v>244.99191999999999</v>
          </cell>
          <cell r="I13">
            <v>485</v>
          </cell>
          <cell r="J13">
            <v>267</v>
          </cell>
          <cell r="K13">
            <v>1006.87156</v>
          </cell>
          <cell r="L13">
            <v>216</v>
          </cell>
          <cell r="M13">
            <v>7</v>
          </cell>
          <cell r="N13">
            <v>8</v>
          </cell>
          <cell r="O13">
            <v>0</v>
          </cell>
          <cell r="P13">
            <v>0</v>
          </cell>
          <cell r="Q13">
            <v>156</v>
          </cell>
          <cell r="R13">
            <v>2399.86348</v>
          </cell>
          <cell r="S13">
            <v>0</v>
          </cell>
          <cell r="T13">
            <v>2390.86348</v>
          </cell>
        </row>
        <row r="14">
          <cell r="A14" t="str">
            <v xml:space="preserve"> </v>
          </cell>
          <cell r="C14">
            <v>188</v>
          </cell>
          <cell r="D14" t="str">
            <v>DRY HOLES</v>
          </cell>
          <cell r="E14" t="str">
            <v>£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T14">
            <v>0</v>
          </cell>
        </row>
        <row r="15">
          <cell r="A15" t="str">
            <v xml:space="preserve"> </v>
          </cell>
          <cell r="C15">
            <v>150</v>
          </cell>
          <cell r="D15" t="str">
            <v>INSURANCE</v>
          </cell>
          <cell r="E15" t="str">
            <v>$</v>
          </cell>
          <cell r="F15">
            <v>25</v>
          </cell>
          <cell r="G15">
            <v>25</v>
          </cell>
          <cell r="H15">
            <v>25</v>
          </cell>
          <cell r="I15">
            <v>25</v>
          </cell>
          <cell r="J15">
            <v>50</v>
          </cell>
          <cell r="K15">
            <v>111</v>
          </cell>
          <cell r="L15">
            <v>111</v>
          </cell>
          <cell r="M15">
            <v>111</v>
          </cell>
          <cell r="N15">
            <v>294</v>
          </cell>
          <cell r="O15">
            <v>71</v>
          </cell>
          <cell r="P15">
            <v>51</v>
          </cell>
          <cell r="Q15">
            <v>51</v>
          </cell>
          <cell r="R15">
            <v>950</v>
          </cell>
          <cell r="T15">
            <v>950</v>
          </cell>
        </row>
        <row r="16">
          <cell r="C16">
            <v>58</v>
          </cell>
          <cell r="D16" t="str">
            <v>IMPAIRMENT/DD&amp;A</v>
          </cell>
          <cell r="E16" t="str">
            <v>£</v>
          </cell>
          <cell r="F16">
            <v>3</v>
          </cell>
          <cell r="G16">
            <v>3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R16">
            <v>36</v>
          </cell>
          <cell r="T16">
            <v>36</v>
          </cell>
        </row>
        <row r="17">
          <cell r="C17">
            <v>80</v>
          </cell>
          <cell r="D17" t="str">
            <v>WELLS/CAPEX</v>
          </cell>
          <cell r="E17" t="str">
            <v>£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</row>
        <row r="18">
          <cell r="C18">
            <v>238</v>
          </cell>
          <cell r="D18" t="str">
            <v>EXCHANGE RATE</v>
          </cell>
          <cell r="F18">
            <v>1.5454000000000001</v>
          </cell>
          <cell r="G18">
            <v>1.5062</v>
          </cell>
          <cell r="H18">
            <v>1.5323</v>
          </cell>
          <cell r="I18">
            <v>1.5249999999999999</v>
          </cell>
          <cell r="J18">
            <v>1.5076000000000001</v>
          </cell>
          <cell r="K18">
            <v>1.5373000000000001</v>
          </cell>
          <cell r="L18">
            <v>1.5479000000000001</v>
          </cell>
          <cell r="M18">
            <v>1.5587</v>
          </cell>
          <cell r="N18">
            <v>1.5572999999999999</v>
          </cell>
          <cell r="O18">
            <v>1.5625</v>
          </cell>
          <cell r="P18">
            <v>1.6263000000000001</v>
          </cell>
          <cell r="Q18">
            <v>1.6839</v>
          </cell>
          <cell r="R18" t="str">
            <v>N/A</v>
          </cell>
          <cell r="T18">
            <v>1.6263000000000001</v>
          </cell>
        </row>
        <row r="21">
          <cell r="A21" t="str">
            <v>OUTSIDE OPERATED (OFFEX)</v>
          </cell>
          <cell r="F21">
            <v>1</v>
          </cell>
          <cell r="G21">
            <v>2</v>
          </cell>
          <cell r="H21">
            <v>3</v>
          </cell>
          <cell r="I21">
            <v>4</v>
          </cell>
          <cell r="J21">
            <v>5</v>
          </cell>
          <cell r="K21">
            <v>6</v>
          </cell>
          <cell r="L21">
            <v>7</v>
          </cell>
          <cell r="M21">
            <v>8</v>
          </cell>
          <cell r="N21">
            <v>9</v>
          </cell>
          <cell r="O21">
            <v>10</v>
          </cell>
          <cell r="P21">
            <v>11</v>
          </cell>
          <cell r="Q21">
            <v>12</v>
          </cell>
          <cell r="R21" t="str">
            <v>CHECK</v>
          </cell>
          <cell r="T21" t="str">
            <v>LATEST</v>
          </cell>
        </row>
        <row r="22">
          <cell r="A22" t="str">
            <v>FIELD INPUT</v>
          </cell>
          <cell r="D22" t="str">
            <v>DESCRIPTION</v>
          </cell>
          <cell r="F22" t="str">
            <v>JAN</v>
          </cell>
          <cell r="G22" t="str">
            <v>FEB</v>
          </cell>
          <cell r="H22" t="str">
            <v>MAR</v>
          </cell>
          <cell r="I22" t="str">
            <v>APR</v>
          </cell>
          <cell r="J22" t="str">
            <v>MAY</v>
          </cell>
          <cell r="K22" t="str">
            <v>JUN</v>
          </cell>
          <cell r="L22" t="str">
            <v>JUL</v>
          </cell>
          <cell r="M22" t="str">
            <v>AUG</v>
          </cell>
          <cell r="N22" t="str">
            <v>SEP</v>
          </cell>
          <cell r="O22" t="str">
            <v>OCT</v>
          </cell>
          <cell r="P22" t="str">
            <v>NOV</v>
          </cell>
          <cell r="Q22" t="str">
            <v>DEC</v>
          </cell>
          <cell r="R22" t="str">
            <v>TOTAL</v>
          </cell>
          <cell r="T22" t="str">
            <v>FORECAST</v>
          </cell>
        </row>
        <row r="24">
          <cell r="A24" t="str">
            <v>ACTOFFEX:</v>
          </cell>
          <cell r="B24" t="str">
            <v>LINE</v>
          </cell>
          <cell r="C24">
            <v>234</v>
          </cell>
          <cell r="D24" t="str">
            <v>DEPLETION/IMPAIRMENT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</row>
        <row r="26">
          <cell r="A26" t="str">
            <v>BUDOFFEX:</v>
          </cell>
          <cell r="C26">
            <v>50</v>
          </cell>
          <cell r="D26" t="str">
            <v>REVENUE</v>
          </cell>
          <cell r="E26" t="str">
            <v>£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-27.52</v>
          </cell>
          <cell r="P26">
            <v>0</v>
          </cell>
          <cell r="Q26">
            <v>0</v>
          </cell>
          <cell r="R26">
            <v>-27.52</v>
          </cell>
          <cell r="T26">
            <v>-27.52</v>
          </cell>
        </row>
        <row r="27">
          <cell r="C27">
            <v>157</v>
          </cell>
          <cell r="D27" t="str">
            <v>NON TAX</v>
          </cell>
          <cell r="E27" t="str">
            <v>£</v>
          </cell>
          <cell r="F27">
            <v>-24</v>
          </cell>
          <cell r="G27">
            <v>-24</v>
          </cell>
          <cell r="H27">
            <v>-24</v>
          </cell>
          <cell r="I27">
            <v>-24</v>
          </cell>
          <cell r="J27">
            <v>-24</v>
          </cell>
          <cell r="K27">
            <v>-24</v>
          </cell>
          <cell r="L27">
            <v>-24</v>
          </cell>
          <cell r="M27">
            <v>-24</v>
          </cell>
          <cell r="N27">
            <v>-2374</v>
          </cell>
          <cell r="O27">
            <v>-24</v>
          </cell>
          <cell r="P27">
            <v>12</v>
          </cell>
          <cell r="Q27">
            <v>12</v>
          </cell>
          <cell r="R27">
            <v>-2566</v>
          </cell>
          <cell r="T27">
            <v>-2566</v>
          </cell>
        </row>
        <row r="28">
          <cell r="C28">
            <v>572</v>
          </cell>
          <cell r="D28" t="str">
            <v>G&amp;G</v>
          </cell>
          <cell r="E28" t="str">
            <v>£</v>
          </cell>
          <cell r="F28">
            <v>50</v>
          </cell>
          <cell r="G28">
            <v>76</v>
          </cell>
          <cell r="H28">
            <v>530</v>
          </cell>
          <cell r="I28">
            <v>449</v>
          </cell>
          <cell r="J28">
            <v>155</v>
          </cell>
          <cell r="K28">
            <v>392</v>
          </cell>
          <cell r="L28">
            <v>13</v>
          </cell>
          <cell r="M28">
            <v>13</v>
          </cell>
          <cell r="N28">
            <v>13</v>
          </cell>
          <cell r="O28">
            <v>253</v>
          </cell>
          <cell r="P28">
            <v>233</v>
          </cell>
          <cell r="Q28">
            <v>18</v>
          </cell>
          <cell r="R28">
            <v>2195</v>
          </cell>
          <cell r="T28">
            <v>2195</v>
          </cell>
        </row>
        <row r="29">
          <cell r="C29">
            <v>158</v>
          </cell>
          <cell r="D29" t="str">
            <v>G&amp;A OPERATOR</v>
          </cell>
          <cell r="E29" t="str">
            <v>£</v>
          </cell>
          <cell r="F29">
            <v>415</v>
          </cell>
          <cell r="G29">
            <v>216</v>
          </cell>
          <cell r="H29">
            <v>297</v>
          </cell>
          <cell r="I29">
            <v>297</v>
          </cell>
          <cell r="J29">
            <v>297</v>
          </cell>
          <cell r="K29">
            <v>297</v>
          </cell>
          <cell r="L29">
            <v>297</v>
          </cell>
          <cell r="M29">
            <v>297</v>
          </cell>
          <cell r="N29">
            <v>297</v>
          </cell>
          <cell r="O29">
            <v>297</v>
          </cell>
          <cell r="P29">
            <v>297</v>
          </cell>
          <cell r="Q29">
            <v>297</v>
          </cell>
          <cell r="R29">
            <v>3601</v>
          </cell>
          <cell r="T29">
            <v>3601</v>
          </cell>
        </row>
        <row r="30">
          <cell r="C30">
            <v>172</v>
          </cell>
          <cell r="D30" t="str">
            <v>AHL P&amp;A LONDON</v>
          </cell>
          <cell r="E30" t="str">
            <v>£</v>
          </cell>
          <cell r="F30">
            <v>212</v>
          </cell>
          <cell r="G30">
            <v>272</v>
          </cell>
          <cell r="H30">
            <v>272</v>
          </cell>
          <cell r="I30">
            <v>272</v>
          </cell>
          <cell r="J30">
            <v>272</v>
          </cell>
          <cell r="K30">
            <v>272</v>
          </cell>
          <cell r="L30">
            <v>272</v>
          </cell>
          <cell r="M30">
            <v>272</v>
          </cell>
          <cell r="N30">
            <v>272</v>
          </cell>
          <cell r="O30">
            <v>272</v>
          </cell>
          <cell r="P30">
            <v>272</v>
          </cell>
          <cell r="Q30">
            <v>272</v>
          </cell>
          <cell r="R30">
            <v>3204</v>
          </cell>
          <cell r="T30">
            <v>3204</v>
          </cell>
        </row>
        <row r="31">
          <cell r="C31">
            <v>189</v>
          </cell>
          <cell r="D31" t="str">
            <v>LICENCE FEES</v>
          </cell>
          <cell r="E31" t="str">
            <v>£</v>
          </cell>
          <cell r="F31">
            <v>22</v>
          </cell>
          <cell r="G31">
            <v>0</v>
          </cell>
          <cell r="H31">
            <v>119</v>
          </cell>
          <cell r="I31">
            <v>0</v>
          </cell>
          <cell r="J31">
            <v>180</v>
          </cell>
          <cell r="K31">
            <v>155</v>
          </cell>
          <cell r="L31">
            <v>204</v>
          </cell>
          <cell r="M31">
            <v>0</v>
          </cell>
          <cell r="N31">
            <v>128</v>
          </cell>
          <cell r="O31">
            <v>0</v>
          </cell>
          <cell r="P31">
            <v>133</v>
          </cell>
          <cell r="Q31">
            <v>118</v>
          </cell>
          <cell r="R31">
            <v>1059</v>
          </cell>
          <cell r="S31" t="str">
            <v xml:space="preserve"> </v>
          </cell>
          <cell r="T31">
            <v>1058</v>
          </cell>
        </row>
        <row r="32">
          <cell r="C32">
            <v>188</v>
          </cell>
          <cell r="D32" t="str">
            <v>DRY HOLES</v>
          </cell>
          <cell r="E32" t="str">
            <v>£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T32">
            <v>0</v>
          </cell>
        </row>
        <row r="33">
          <cell r="C33">
            <v>150</v>
          </cell>
          <cell r="D33" t="str">
            <v>INSURANCE</v>
          </cell>
          <cell r="E33" t="str">
            <v>$</v>
          </cell>
          <cell r="F33">
            <v>147</v>
          </cell>
          <cell r="G33">
            <v>147</v>
          </cell>
          <cell r="H33">
            <v>147</v>
          </cell>
          <cell r="I33">
            <v>147</v>
          </cell>
          <cell r="J33">
            <v>122</v>
          </cell>
          <cell r="K33">
            <v>122</v>
          </cell>
          <cell r="L33">
            <v>122</v>
          </cell>
          <cell r="M33">
            <v>122</v>
          </cell>
          <cell r="N33">
            <v>259</v>
          </cell>
          <cell r="O33">
            <v>122</v>
          </cell>
          <cell r="P33">
            <v>-47</v>
          </cell>
          <cell r="Q33">
            <v>-47</v>
          </cell>
          <cell r="R33">
            <v>1363</v>
          </cell>
          <cell r="T33">
            <v>1363</v>
          </cell>
        </row>
        <row r="34">
          <cell r="D34" t="str">
            <v>INTEREST</v>
          </cell>
          <cell r="E34" t="str">
            <v>£</v>
          </cell>
          <cell r="P34">
            <v>100</v>
          </cell>
          <cell r="R34">
            <v>100</v>
          </cell>
          <cell r="T34">
            <v>0</v>
          </cell>
        </row>
        <row r="35">
          <cell r="C35">
            <v>58</v>
          </cell>
          <cell r="D35" t="str">
            <v>IMPAIRMENT/DD&amp;A</v>
          </cell>
          <cell r="E35" t="str">
            <v>£</v>
          </cell>
          <cell r="F35">
            <v>116</v>
          </cell>
          <cell r="G35">
            <v>116</v>
          </cell>
          <cell r="H35">
            <v>116</v>
          </cell>
          <cell r="I35">
            <v>116</v>
          </cell>
          <cell r="J35">
            <v>116</v>
          </cell>
          <cell r="K35">
            <v>116</v>
          </cell>
          <cell r="L35">
            <v>116</v>
          </cell>
          <cell r="M35">
            <v>116</v>
          </cell>
          <cell r="N35">
            <v>116</v>
          </cell>
          <cell r="O35">
            <v>116</v>
          </cell>
          <cell r="P35">
            <v>116</v>
          </cell>
          <cell r="Q35">
            <v>116</v>
          </cell>
          <cell r="R35">
            <v>1392</v>
          </cell>
          <cell r="T35">
            <v>1392</v>
          </cell>
        </row>
        <row r="36">
          <cell r="C36">
            <v>80</v>
          </cell>
          <cell r="D36" t="str">
            <v>WELLS/CAPEX</v>
          </cell>
          <cell r="E36" t="str">
            <v>£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</row>
        <row r="37">
          <cell r="C37">
            <v>238</v>
          </cell>
          <cell r="D37" t="str">
            <v>EXCHANGE RATE</v>
          </cell>
          <cell r="F37">
            <v>1.5454000000000001</v>
          </cell>
          <cell r="G37">
            <v>1.5062</v>
          </cell>
          <cell r="H37">
            <v>1.5323</v>
          </cell>
          <cell r="I37">
            <v>1.5249999999999999</v>
          </cell>
          <cell r="J37">
            <v>1.5076000000000001</v>
          </cell>
          <cell r="K37">
            <v>1.5373000000000001</v>
          </cell>
          <cell r="L37">
            <v>1.5479000000000001</v>
          </cell>
          <cell r="M37">
            <v>1.5587</v>
          </cell>
          <cell r="N37">
            <v>1.5572999999999999</v>
          </cell>
          <cell r="O37">
            <v>1.5625</v>
          </cell>
          <cell r="P37">
            <v>1.6263000000000001</v>
          </cell>
          <cell r="Q37">
            <v>1.6839</v>
          </cell>
          <cell r="R37" t="str">
            <v>N/A</v>
          </cell>
          <cell r="T37">
            <v>1.6263000000000001</v>
          </cell>
        </row>
        <row r="40">
          <cell r="A40" t="str">
            <v>INTERNATIONAL</v>
          </cell>
          <cell r="F40">
            <v>1</v>
          </cell>
          <cell r="G40">
            <v>2</v>
          </cell>
          <cell r="H40">
            <v>3</v>
          </cell>
          <cell r="I40">
            <v>4</v>
          </cell>
          <cell r="J40">
            <v>5</v>
          </cell>
          <cell r="K40">
            <v>6</v>
          </cell>
          <cell r="L40">
            <v>7</v>
          </cell>
          <cell r="M40">
            <v>8</v>
          </cell>
          <cell r="N40">
            <v>9</v>
          </cell>
          <cell r="O40">
            <v>10</v>
          </cell>
          <cell r="P40">
            <v>11</v>
          </cell>
          <cell r="Q40">
            <v>12</v>
          </cell>
          <cell r="R40" t="str">
            <v>CHECK</v>
          </cell>
          <cell r="T40" t="str">
            <v>LATEST</v>
          </cell>
        </row>
        <row r="41">
          <cell r="A41" t="str">
            <v>FIELD: INT</v>
          </cell>
          <cell r="D41" t="str">
            <v>DESCRIPTION</v>
          </cell>
          <cell r="F41" t="str">
            <v>JAN</v>
          </cell>
          <cell r="G41" t="str">
            <v>FEB</v>
          </cell>
          <cell r="H41" t="str">
            <v>MAR</v>
          </cell>
          <cell r="I41" t="str">
            <v>APR</v>
          </cell>
          <cell r="J41" t="str">
            <v>MAY</v>
          </cell>
          <cell r="K41" t="str">
            <v>JUN</v>
          </cell>
          <cell r="L41" t="str">
            <v>JUL</v>
          </cell>
          <cell r="M41" t="str">
            <v>AUG</v>
          </cell>
          <cell r="N41" t="str">
            <v>SEP</v>
          </cell>
          <cell r="O41" t="str">
            <v>OCT</v>
          </cell>
          <cell r="P41" t="str">
            <v>NOV</v>
          </cell>
          <cell r="Q41" t="str">
            <v>DEC</v>
          </cell>
          <cell r="R41" t="str">
            <v>TOTAL</v>
          </cell>
          <cell r="T41" t="str">
            <v>FORECAST</v>
          </cell>
        </row>
        <row r="43">
          <cell r="A43" t="str">
            <v>ACTINT:</v>
          </cell>
          <cell r="B43" t="str">
            <v>LINE</v>
          </cell>
          <cell r="D43" t="str">
            <v>DEPLETION/IMPAIRMENT</v>
          </cell>
        </row>
        <row r="45">
          <cell r="A45" t="str">
            <v>BUDINT:</v>
          </cell>
          <cell r="C45">
            <v>50</v>
          </cell>
          <cell r="D45" t="str">
            <v>REVENUE</v>
          </cell>
          <cell r="R45">
            <v>0</v>
          </cell>
        </row>
        <row r="46">
          <cell r="C46">
            <v>157</v>
          </cell>
          <cell r="D46" t="str">
            <v>NON TAX</v>
          </cell>
          <cell r="R46">
            <v>0</v>
          </cell>
        </row>
        <row r="47">
          <cell r="C47">
            <v>572</v>
          </cell>
          <cell r="D47" t="str">
            <v>G&amp;G</v>
          </cell>
          <cell r="R47">
            <v>0</v>
          </cell>
        </row>
        <row r="48">
          <cell r="C48">
            <v>172</v>
          </cell>
          <cell r="D48" t="str">
            <v>AHL P&amp;A LONDON</v>
          </cell>
          <cell r="R48">
            <v>0</v>
          </cell>
        </row>
        <row r="49">
          <cell r="C49">
            <v>189</v>
          </cell>
          <cell r="D49" t="str">
            <v>LICENCE FEES</v>
          </cell>
          <cell r="R49">
            <v>0</v>
          </cell>
        </row>
        <row r="50">
          <cell r="C50">
            <v>188</v>
          </cell>
          <cell r="D50" t="str">
            <v>DRY HOLES</v>
          </cell>
          <cell r="R50">
            <v>0</v>
          </cell>
        </row>
        <row r="51">
          <cell r="C51">
            <v>150</v>
          </cell>
          <cell r="D51" t="str">
            <v>INSURANCE</v>
          </cell>
          <cell r="R51">
            <v>0</v>
          </cell>
        </row>
        <row r="52">
          <cell r="C52">
            <v>58</v>
          </cell>
          <cell r="D52" t="str">
            <v>IMPAIRMENT/DD&amp;A</v>
          </cell>
          <cell r="R52">
            <v>0</v>
          </cell>
        </row>
        <row r="53">
          <cell r="C53">
            <v>80</v>
          </cell>
          <cell r="D53" t="str">
            <v>WELLS/CAPEX</v>
          </cell>
          <cell r="R53">
            <v>0</v>
          </cell>
        </row>
        <row r="54">
          <cell r="C54">
            <v>238</v>
          </cell>
          <cell r="D54" t="str">
            <v>EXCHANGE RATE</v>
          </cell>
          <cell r="F54">
            <v>1.5454000000000001</v>
          </cell>
          <cell r="G54">
            <v>1.5062</v>
          </cell>
          <cell r="H54">
            <v>1.5323</v>
          </cell>
          <cell r="I54">
            <v>1.5249999999999999</v>
          </cell>
          <cell r="J54">
            <v>1.5076000000000001</v>
          </cell>
          <cell r="K54">
            <v>1.5373000000000001</v>
          </cell>
          <cell r="L54">
            <v>1.5479000000000001</v>
          </cell>
          <cell r="M54">
            <v>1.5587</v>
          </cell>
          <cell r="N54">
            <v>1.5572999999999999</v>
          </cell>
          <cell r="O54">
            <v>1.5625</v>
          </cell>
          <cell r="P54">
            <v>1.6263000000000001</v>
          </cell>
          <cell r="Q54">
            <v>1.6839</v>
          </cell>
          <cell r="R54" t="str">
            <v>N/A</v>
          </cell>
          <cell r="T54">
            <v>1.6263000000000001</v>
          </cell>
        </row>
        <row r="57">
          <cell r="A57" t="str">
            <v>NOTE :- CREDIT IN AUGUST 96 IN OUTSIDE OPERATED EXPLORATION IN NON-TAX LINE IS FOR THE SALES PROCEEDS FROM PROJECT ALTAR £2,805</v>
          </cell>
        </row>
      </sheetData>
      <sheetData sheetId="8" refreshError="1"/>
      <sheetData sheetId="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"/>
      <sheetName val="April"/>
      <sheetName val="ADJUST"/>
      <sheetName val="Adjust yg sdh dibayar"/>
    </sheetNames>
    <sheetDataSet>
      <sheetData sheetId="0">
        <row r="7">
          <cell r="B7" t="str">
            <v>SM0033</v>
          </cell>
          <cell r="C7" t="str">
            <v>Muh Yatto</v>
          </cell>
          <cell r="D7" t="str">
            <v>Workshop</v>
          </cell>
          <cell r="E7" t="str">
            <v>A</v>
          </cell>
          <cell r="F7" t="str">
            <v>Foreman</v>
          </cell>
          <cell r="G7">
            <v>1500000</v>
          </cell>
          <cell r="H7">
            <v>15000</v>
          </cell>
          <cell r="I7">
            <v>60000</v>
          </cell>
          <cell r="J7">
            <v>1000</v>
          </cell>
          <cell r="K7">
            <v>1560000</v>
          </cell>
          <cell r="L7">
            <v>16000</v>
          </cell>
          <cell r="M7">
            <v>75000</v>
          </cell>
          <cell r="N7">
            <v>0</v>
          </cell>
          <cell r="O7">
            <v>1635000</v>
          </cell>
          <cell r="P7">
            <v>16000</v>
          </cell>
          <cell r="Q7">
            <v>1380000</v>
          </cell>
          <cell r="R7">
            <v>390000</v>
          </cell>
          <cell r="S7">
            <v>3598266</v>
          </cell>
          <cell r="T7">
            <v>5368266</v>
          </cell>
          <cell r="U7">
            <v>1435200</v>
          </cell>
          <cell r="V7">
            <v>416000</v>
          </cell>
          <cell r="W7">
            <v>3742197</v>
          </cell>
          <cell r="X7">
            <v>5593397</v>
          </cell>
          <cell r="Y7">
            <v>1504200</v>
          </cell>
          <cell r="Z7">
            <v>390000</v>
          </cell>
          <cell r="AA7">
            <v>3922110</v>
          </cell>
          <cell r="AB7">
            <v>5816310</v>
          </cell>
          <cell r="AC7">
            <v>55200</v>
          </cell>
          <cell r="AD7">
            <v>26000</v>
          </cell>
          <cell r="AE7">
            <v>143931</v>
          </cell>
          <cell r="AF7">
            <v>225131</v>
          </cell>
          <cell r="AG7">
            <v>124200</v>
          </cell>
          <cell r="AH7">
            <v>0</v>
          </cell>
          <cell r="AI7">
            <v>323844</v>
          </cell>
          <cell r="AJ7">
            <v>448044</v>
          </cell>
          <cell r="AK7">
            <v>448044</v>
          </cell>
          <cell r="AL7">
            <v>225131</v>
          </cell>
          <cell r="AM7">
            <v>222913</v>
          </cell>
        </row>
        <row r="8">
          <cell r="B8" t="str">
            <v>SM0037</v>
          </cell>
          <cell r="C8" t="str">
            <v>Sayd Sekh</v>
          </cell>
          <cell r="D8" t="str">
            <v>Workshop</v>
          </cell>
          <cell r="E8" t="str">
            <v>A</v>
          </cell>
          <cell r="F8" t="str">
            <v>Mechanik Ok/Dozer</v>
          </cell>
          <cell r="G8">
            <v>1050000</v>
          </cell>
          <cell r="H8">
            <v>15000</v>
          </cell>
          <cell r="I8">
            <v>60000</v>
          </cell>
          <cell r="J8">
            <v>1000</v>
          </cell>
          <cell r="K8">
            <v>1110000</v>
          </cell>
          <cell r="L8">
            <v>16000</v>
          </cell>
          <cell r="M8">
            <v>75000</v>
          </cell>
          <cell r="N8">
            <v>0</v>
          </cell>
          <cell r="O8">
            <v>1185000</v>
          </cell>
          <cell r="P8">
            <v>16000</v>
          </cell>
          <cell r="Q8">
            <v>1050000</v>
          </cell>
          <cell r="R8">
            <v>420000</v>
          </cell>
          <cell r="S8">
            <v>2134899</v>
          </cell>
          <cell r="T8">
            <v>3604899</v>
          </cell>
          <cell r="U8">
            <v>1110000</v>
          </cell>
          <cell r="V8">
            <v>448000</v>
          </cell>
          <cell r="W8">
            <v>2262702</v>
          </cell>
          <cell r="X8">
            <v>3820702</v>
          </cell>
          <cell r="Y8">
            <v>1185000</v>
          </cell>
          <cell r="Z8">
            <v>420000</v>
          </cell>
          <cell r="AA8">
            <v>2330961</v>
          </cell>
          <cell r="AB8">
            <v>3935961</v>
          </cell>
          <cell r="AC8">
            <v>60000</v>
          </cell>
          <cell r="AD8">
            <v>28000</v>
          </cell>
          <cell r="AE8">
            <v>127803</v>
          </cell>
          <cell r="AF8">
            <v>215803</v>
          </cell>
          <cell r="AG8">
            <v>135000</v>
          </cell>
          <cell r="AH8">
            <v>0</v>
          </cell>
          <cell r="AI8">
            <v>196062</v>
          </cell>
          <cell r="AJ8">
            <v>331062</v>
          </cell>
          <cell r="AK8">
            <v>331062</v>
          </cell>
          <cell r="AL8">
            <v>215803</v>
          </cell>
          <cell r="AM8">
            <v>115259</v>
          </cell>
        </row>
        <row r="9">
          <cell r="B9" t="str">
            <v>SM0030</v>
          </cell>
          <cell r="C9" t="str">
            <v>Khozinatul Asror</v>
          </cell>
          <cell r="D9" t="str">
            <v>Workshop</v>
          </cell>
          <cell r="E9" t="str">
            <v>A</v>
          </cell>
          <cell r="F9" t="str">
            <v>Mechanik Terex</v>
          </cell>
          <cell r="G9">
            <v>1050000</v>
          </cell>
          <cell r="H9">
            <v>15000</v>
          </cell>
          <cell r="I9">
            <v>60000</v>
          </cell>
          <cell r="J9">
            <v>1000</v>
          </cell>
          <cell r="K9">
            <v>1110000</v>
          </cell>
          <cell r="L9">
            <v>16000</v>
          </cell>
          <cell r="M9">
            <v>75000</v>
          </cell>
          <cell r="N9">
            <v>0</v>
          </cell>
          <cell r="O9">
            <v>1185000</v>
          </cell>
          <cell r="P9">
            <v>16000</v>
          </cell>
          <cell r="Q9">
            <v>756000</v>
          </cell>
          <cell r="R9">
            <v>315000</v>
          </cell>
          <cell r="S9">
            <v>1517341</v>
          </cell>
          <cell r="T9">
            <v>2588341</v>
          </cell>
          <cell r="U9">
            <v>799200</v>
          </cell>
          <cell r="V9">
            <v>336000</v>
          </cell>
          <cell r="W9">
            <v>1604046</v>
          </cell>
          <cell r="X9">
            <v>2739246</v>
          </cell>
          <cell r="Y9">
            <v>853200</v>
          </cell>
          <cell r="Z9">
            <v>315000</v>
          </cell>
          <cell r="AA9">
            <v>1712428</v>
          </cell>
          <cell r="AB9">
            <v>2880628</v>
          </cell>
          <cell r="AC9">
            <v>43200</v>
          </cell>
          <cell r="AD9">
            <v>21000</v>
          </cell>
          <cell r="AE9">
            <v>86705</v>
          </cell>
          <cell r="AF9">
            <v>150905</v>
          </cell>
          <cell r="AG9">
            <v>97200</v>
          </cell>
          <cell r="AH9">
            <v>0</v>
          </cell>
          <cell r="AI9">
            <v>195087</v>
          </cell>
          <cell r="AJ9">
            <v>292287</v>
          </cell>
          <cell r="AK9">
            <v>292287</v>
          </cell>
          <cell r="AL9">
            <v>150905</v>
          </cell>
          <cell r="AM9">
            <v>141382</v>
          </cell>
        </row>
        <row r="10">
          <cell r="B10" t="str">
            <v>SM0034</v>
          </cell>
          <cell r="C10" t="str">
            <v>Amal Amin</v>
          </cell>
          <cell r="D10" t="str">
            <v>Workshop</v>
          </cell>
          <cell r="E10" t="str">
            <v>A</v>
          </cell>
          <cell r="F10" t="str">
            <v>Electric</v>
          </cell>
          <cell r="G10">
            <v>1050000</v>
          </cell>
          <cell r="H10">
            <v>15000</v>
          </cell>
          <cell r="I10">
            <v>60000</v>
          </cell>
          <cell r="J10">
            <v>1000</v>
          </cell>
          <cell r="K10">
            <v>1110000</v>
          </cell>
          <cell r="L10">
            <v>16000</v>
          </cell>
          <cell r="M10">
            <v>75000</v>
          </cell>
          <cell r="N10">
            <v>0</v>
          </cell>
          <cell r="O10">
            <v>1185000</v>
          </cell>
          <cell r="P10">
            <v>16000</v>
          </cell>
          <cell r="Q10">
            <v>1050000</v>
          </cell>
          <cell r="R10">
            <v>405000</v>
          </cell>
          <cell r="S10">
            <v>1974342</v>
          </cell>
          <cell r="T10">
            <v>3429342</v>
          </cell>
          <cell r="U10">
            <v>1110000</v>
          </cell>
          <cell r="V10">
            <v>432000</v>
          </cell>
          <cell r="W10">
            <v>2092396</v>
          </cell>
          <cell r="X10">
            <v>3634396</v>
          </cell>
          <cell r="Y10">
            <v>1185000</v>
          </cell>
          <cell r="Z10">
            <v>405000</v>
          </cell>
          <cell r="AA10">
            <v>2157529</v>
          </cell>
          <cell r="AB10">
            <v>3747529</v>
          </cell>
          <cell r="AC10">
            <v>60000</v>
          </cell>
          <cell r="AD10">
            <v>27000</v>
          </cell>
          <cell r="AE10">
            <v>118054</v>
          </cell>
          <cell r="AF10">
            <v>205054</v>
          </cell>
          <cell r="AG10">
            <v>135000</v>
          </cell>
          <cell r="AH10">
            <v>0</v>
          </cell>
          <cell r="AI10">
            <v>183187</v>
          </cell>
          <cell r="AJ10">
            <v>318187</v>
          </cell>
          <cell r="AK10">
            <v>318187</v>
          </cell>
          <cell r="AL10">
            <v>205054</v>
          </cell>
          <cell r="AM10">
            <v>113133</v>
          </cell>
        </row>
        <row r="11">
          <cell r="B11" t="str">
            <v>SM0076</v>
          </cell>
          <cell r="C11" t="str">
            <v>Asran. B</v>
          </cell>
          <cell r="D11" t="str">
            <v>Workshop</v>
          </cell>
          <cell r="E11" t="str">
            <v>A</v>
          </cell>
          <cell r="F11" t="str">
            <v>Op. FT-828</v>
          </cell>
          <cell r="G11">
            <v>1005000</v>
          </cell>
          <cell r="H11">
            <v>15000</v>
          </cell>
          <cell r="I11">
            <v>60000</v>
          </cell>
          <cell r="J11">
            <v>1000</v>
          </cell>
          <cell r="K11">
            <v>1065000</v>
          </cell>
          <cell r="L11">
            <v>16000</v>
          </cell>
          <cell r="M11">
            <v>75000</v>
          </cell>
          <cell r="N11">
            <v>0</v>
          </cell>
          <cell r="O11">
            <v>1140000</v>
          </cell>
          <cell r="P11">
            <v>16000</v>
          </cell>
          <cell r="Q11">
            <v>924600</v>
          </cell>
          <cell r="R11">
            <v>375000</v>
          </cell>
          <cell r="S11">
            <v>1878555</v>
          </cell>
          <cell r="T11">
            <v>3178155</v>
          </cell>
          <cell r="U11">
            <v>979800</v>
          </cell>
          <cell r="V11">
            <v>400000</v>
          </cell>
          <cell r="W11">
            <v>1994263</v>
          </cell>
          <cell r="X11">
            <v>3374063</v>
          </cell>
          <cell r="Y11">
            <v>1048800</v>
          </cell>
          <cell r="Z11">
            <v>375000</v>
          </cell>
          <cell r="AA11">
            <v>2069133</v>
          </cell>
          <cell r="AB11">
            <v>3492933</v>
          </cell>
          <cell r="AC11">
            <v>55200</v>
          </cell>
          <cell r="AD11">
            <v>25000</v>
          </cell>
          <cell r="AE11">
            <v>115708</v>
          </cell>
          <cell r="AF11">
            <v>195908</v>
          </cell>
          <cell r="AG11">
            <v>124200</v>
          </cell>
          <cell r="AH11">
            <v>0</v>
          </cell>
          <cell r="AI11">
            <v>190578</v>
          </cell>
          <cell r="AJ11">
            <v>314778</v>
          </cell>
          <cell r="AK11">
            <v>314778</v>
          </cell>
          <cell r="AL11">
            <v>195908</v>
          </cell>
          <cell r="AM11">
            <v>118870</v>
          </cell>
        </row>
        <row r="12">
          <cell r="B12" t="str">
            <v>SM0042</v>
          </cell>
          <cell r="C12" t="str">
            <v>Lamsi</v>
          </cell>
          <cell r="D12" t="str">
            <v>Workshop</v>
          </cell>
          <cell r="E12" t="str">
            <v>A</v>
          </cell>
          <cell r="F12" t="str">
            <v>Op. FT-9102</v>
          </cell>
          <cell r="G12">
            <v>1005000</v>
          </cell>
          <cell r="H12">
            <v>15000</v>
          </cell>
          <cell r="I12">
            <v>60000</v>
          </cell>
          <cell r="J12">
            <v>1000</v>
          </cell>
          <cell r="K12">
            <v>1065000</v>
          </cell>
          <cell r="L12">
            <v>16000</v>
          </cell>
          <cell r="M12">
            <v>75000</v>
          </cell>
          <cell r="N12">
            <v>0</v>
          </cell>
          <cell r="O12">
            <v>1140000</v>
          </cell>
          <cell r="P12">
            <v>16000</v>
          </cell>
          <cell r="Q12">
            <v>1005000</v>
          </cell>
          <cell r="R12">
            <v>420000</v>
          </cell>
          <cell r="S12">
            <v>2177655</v>
          </cell>
          <cell r="T12">
            <v>3602655</v>
          </cell>
          <cell r="U12">
            <v>1065000</v>
          </cell>
          <cell r="V12">
            <v>448000</v>
          </cell>
          <cell r="W12">
            <v>2312135</v>
          </cell>
          <cell r="X12">
            <v>3825135</v>
          </cell>
          <cell r="Y12">
            <v>1140000</v>
          </cell>
          <cell r="Z12">
            <v>420000</v>
          </cell>
          <cell r="AA12">
            <v>2383960</v>
          </cell>
          <cell r="AB12">
            <v>3943960</v>
          </cell>
          <cell r="AC12">
            <v>60000</v>
          </cell>
          <cell r="AD12">
            <v>28000</v>
          </cell>
          <cell r="AE12">
            <v>134480</v>
          </cell>
          <cell r="AF12">
            <v>222480</v>
          </cell>
          <cell r="AG12">
            <v>135000</v>
          </cell>
          <cell r="AH12">
            <v>0</v>
          </cell>
          <cell r="AI12">
            <v>206305</v>
          </cell>
          <cell r="AJ12">
            <v>341305</v>
          </cell>
          <cell r="AK12">
            <v>341305</v>
          </cell>
          <cell r="AL12">
            <v>222480</v>
          </cell>
          <cell r="AM12">
            <v>118825</v>
          </cell>
        </row>
        <row r="13">
          <cell r="B13" t="str">
            <v>SM0051</v>
          </cell>
          <cell r="C13" t="str">
            <v>Mardani</v>
          </cell>
          <cell r="D13" t="str">
            <v>Work Shop</v>
          </cell>
          <cell r="E13" t="str">
            <v>A</v>
          </cell>
          <cell r="F13" t="str">
            <v>Op. FT-9103</v>
          </cell>
          <cell r="G13">
            <v>1005000</v>
          </cell>
          <cell r="H13">
            <v>15000</v>
          </cell>
          <cell r="I13">
            <v>60000</v>
          </cell>
          <cell r="J13">
            <v>1000</v>
          </cell>
          <cell r="K13">
            <v>1065000</v>
          </cell>
          <cell r="L13">
            <v>16000</v>
          </cell>
          <cell r="M13">
            <v>75000</v>
          </cell>
          <cell r="N13">
            <v>0</v>
          </cell>
          <cell r="O13">
            <v>1140000</v>
          </cell>
          <cell r="P13">
            <v>16000</v>
          </cell>
          <cell r="Q13">
            <v>884400</v>
          </cell>
          <cell r="R13">
            <v>360000</v>
          </cell>
          <cell r="S13">
            <v>1872930</v>
          </cell>
          <cell r="T13">
            <v>3117330</v>
          </cell>
          <cell r="U13">
            <v>937200</v>
          </cell>
          <cell r="V13">
            <v>384000</v>
          </cell>
          <cell r="W13">
            <v>1988187</v>
          </cell>
          <cell r="X13">
            <v>3309387</v>
          </cell>
          <cell r="Y13">
            <v>1003200</v>
          </cell>
          <cell r="Z13">
            <v>360000</v>
          </cell>
          <cell r="AA13">
            <v>2085607</v>
          </cell>
          <cell r="AB13">
            <v>3448807</v>
          </cell>
          <cell r="AC13">
            <v>52800</v>
          </cell>
          <cell r="AD13">
            <v>24000</v>
          </cell>
          <cell r="AE13">
            <v>115257</v>
          </cell>
          <cell r="AF13">
            <v>192057</v>
          </cell>
          <cell r="AG13">
            <v>118800</v>
          </cell>
          <cell r="AH13">
            <v>0</v>
          </cell>
          <cell r="AI13">
            <v>212677</v>
          </cell>
          <cell r="AJ13">
            <v>331477</v>
          </cell>
          <cell r="AK13">
            <v>331477</v>
          </cell>
          <cell r="AL13">
            <v>192057</v>
          </cell>
          <cell r="AM13">
            <v>139420</v>
          </cell>
        </row>
        <row r="14">
          <cell r="B14" t="str">
            <v>SM0066</v>
          </cell>
          <cell r="C14" t="str">
            <v>Amirullah</v>
          </cell>
          <cell r="D14" t="str">
            <v>Workshop</v>
          </cell>
          <cell r="E14" t="str">
            <v>A</v>
          </cell>
          <cell r="F14" t="str">
            <v>Op. ST-9201</v>
          </cell>
          <cell r="G14">
            <v>1005000</v>
          </cell>
          <cell r="H14">
            <v>15000</v>
          </cell>
          <cell r="I14">
            <v>60000</v>
          </cell>
          <cell r="J14">
            <v>1000</v>
          </cell>
          <cell r="K14">
            <v>1065000</v>
          </cell>
          <cell r="L14">
            <v>16000</v>
          </cell>
          <cell r="M14">
            <v>75000</v>
          </cell>
          <cell r="N14">
            <v>0</v>
          </cell>
          <cell r="O14">
            <v>1140000</v>
          </cell>
          <cell r="P14">
            <v>16000</v>
          </cell>
          <cell r="Q14">
            <v>1005000</v>
          </cell>
          <cell r="R14">
            <v>420000</v>
          </cell>
          <cell r="S14">
            <v>2152944</v>
          </cell>
          <cell r="T14">
            <v>3577944</v>
          </cell>
          <cell r="U14">
            <v>1065000</v>
          </cell>
          <cell r="V14">
            <v>448000</v>
          </cell>
          <cell r="W14">
            <v>2285898</v>
          </cell>
          <cell r="X14">
            <v>3798898</v>
          </cell>
          <cell r="Y14">
            <v>1140000</v>
          </cell>
          <cell r="Z14">
            <v>420000</v>
          </cell>
          <cell r="AA14">
            <v>2356908</v>
          </cell>
          <cell r="AB14">
            <v>3916908</v>
          </cell>
          <cell r="AC14">
            <v>60000</v>
          </cell>
          <cell r="AD14">
            <v>28000</v>
          </cell>
          <cell r="AE14">
            <v>132954</v>
          </cell>
          <cell r="AF14">
            <v>220954</v>
          </cell>
          <cell r="AG14">
            <v>135000</v>
          </cell>
          <cell r="AH14">
            <v>0</v>
          </cell>
          <cell r="AI14">
            <v>203964</v>
          </cell>
          <cell r="AJ14">
            <v>338964</v>
          </cell>
          <cell r="AK14">
            <v>338964</v>
          </cell>
          <cell r="AL14">
            <v>220954</v>
          </cell>
          <cell r="AM14">
            <v>118010</v>
          </cell>
        </row>
        <row r="15">
          <cell r="B15" t="str">
            <v>SM0063</v>
          </cell>
          <cell r="C15" t="str">
            <v>Ruspandi</v>
          </cell>
          <cell r="D15" t="str">
            <v>Workshop</v>
          </cell>
          <cell r="E15" t="str">
            <v>A</v>
          </cell>
          <cell r="F15" t="str">
            <v>Op. ST-9204</v>
          </cell>
          <cell r="G15">
            <v>1005000</v>
          </cell>
          <cell r="H15">
            <v>15000</v>
          </cell>
          <cell r="I15">
            <v>60000</v>
          </cell>
          <cell r="J15">
            <v>1000</v>
          </cell>
          <cell r="K15">
            <v>1065000</v>
          </cell>
          <cell r="L15">
            <v>16000</v>
          </cell>
          <cell r="O15">
            <v>1065000</v>
          </cell>
          <cell r="P15">
            <v>16000</v>
          </cell>
          <cell r="Q15">
            <v>402000</v>
          </cell>
          <cell r="R15">
            <v>60000</v>
          </cell>
          <cell r="S15">
            <v>209133</v>
          </cell>
          <cell r="T15">
            <v>671133</v>
          </cell>
          <cell r="AK15">
            <v>0</v>
          </cell>
          <cell r="AL15">
            <v>0</v>
          </cell>
          <cell r="AM15">
            <v>0</v>
          </cell>
        </row>
        <row r="16">
          <cell r="B16" t="str">
            <v>SM0046</v>
          </cell>
          <cell r="C16" t="str">
            <v>Wagimun</v>
          </cell>
          <cell r="D16" t="str">
            <v>Workshop</v>
          </cell>
          <cell r="E16" t="str">
            <v>A</v>
          </cell>
          <cell r="F16" t="str">
            <v>Op. ST-9205</v>
          </cell>
          <cell r="G16">
            <v>1005000</v>
          </cell>
          <cell r="H16">
            <v>15000</v>
          </cell>
          <cell r="I16">
            <v>60000</v>
          </cell>
          <cell r="J16">
            <v>1000</v>
          </cell>
          <cell r="K16">
            <v>1065000</v>
          </cell>
          <cell r="L16">
            <v>16000</v>
          </cell>
          <cell r="M16">
            <v>75000</v>
          </cell>
          <cell r="N16">
            <v>0</v>
          </cell>
          <cell r="O16">
            <v>1140000</v>
          </cell>
          <cell r="P16">
            <v>16000</v>
          </cell>
          <cell r="Q16">
            <v>1005000</v>
          </cell>
          <cell r="R16">
            <v>345000</v>
          </cell>
          <cell r="S16">
            <v>1568497</v>
          </cell>
          <cell r="T16">
            <v>2918497</v>
          </cell>
          <cell r="U16">
            <v>1065000</v>
          </cell>
          <cell r="V16">
            <v>368000</v>
          </cell>
          <cell r="W16">
            <v>1664931</v>
          </cell>
          <cell r="X16">
            <v>3097931</v>
          </cell>
          <cell r="Y16">
            <v>1140000</v>
          </cell>
          <cell r="Z16">
            <v>345000</v>
          </cell>
          <cell r="AA16">
            <v>1766012</v>
          </cell>
          <cell r="AB16">
            <v>3251012</v>
          </cell>
          <cell r="AC16">
            <v>60000</v>
          </cell>
          <cell r="AD16">
            <v>23000</v>
          </cell>
          <cell r="AE16">
            <v>96434</v>
          </cell>
          <cell r="AF16">
            <v>179434</v>
          </cell>
          <cell r="AG16">
            <v>135000</v>
          </cell>
          <cell r="AH16">
            <v>0</v>
          </cell>
          <cell r="AI16">
            <v>197515</v>
          </cell>
          <cell r="AJ16">
            <v>332515</v>
          </cell>
          <cell r="AK16">
            <v>332515</v>
          </cell>
          <cell r="AL16">
            <v>179434</v>
          </cell>
          <cell r="AM16">
            <v>153081</v>
          </cell>
        </row>
        <row r="17">
          <cell r="B17" t="str">
            <v>SM0052</v>
          </cell>
          <cell r="C17" t="str">
            <v>Junaidi</v>
          </cell>
          <cell r="D17" t="str">
            <v>Work Shop</v>
          </cell>
          <cell r="E17" t="str">
            <v>A</v>
          </cell>
          <cell r="F17" t="str">
            <v>Op. Support</v>
          </cell>
          <cell r="G17">
            <v>1005000</v>
          </cell>
          <cell r="H17">
            <v>15000</v>
          </cell>
          <cell r="I17">
            <v>60000</v>
          </cell>
          <cell r="J17">
            <v>1000</v>
          </cell>
          <cell r="K17">
            <v>1065000</v>
          </cell>
          <cell r="L17">
            <v>16000</v>
          </cell>
          <cell r="M17">
            <v>75000</v>
          </cell>
          <cell r="N17">
            <v>0</v>
          </cell>
          <cell r="O17">
            <v>1140000</v>
          </cell>
          <cell r="P17">
            <v>16000</v>
          </cell>
          <cell r="Q17">
            <v>964800</v>
          </cell>
          <cell r="R17">
            <v>375000</v>
          </cell>
          <cell r="S17">
            <v>1914451</v>
          </cell>
          <cell r="T17">
            <v>3254251</v>
          </cell>
          <cell r="U17">
            <v>1022400</v>
          </cell>
          <cell r="V17">
            <v>400000</v>
          </cell>
          <cell r="W17">
            <v>2032370</v>
          </cell>
          <cell r="X17">
            <v>3454770</v>
          </cell>
          <cell r="Y17">
            <v>1094400</v>
          </cell>
          <cell r="Z17">
            <v>375000</v>
          </cell>
          <cell r="AA17">
            <v>2108671</v>
          </cell>
          <cell r="AB17">
            <v>3578071</v>
          </cell>
          <cell r="AC17">
            <v>57600</v>
          </cell>
          <cell r="AD17">
            <v>25000</v>
          </cell>
          <cell r="AE17">
            <v>117919</v>
          </cell>
          <cell r="AF17">
            <v>200519</v>
          </cell>
          <cell r="AG17">
            <v>129600</v>
          </cell>
          <cell r="AH17">
            <v>0</v>
          </cell>
          <cell r="AI17">
            <v>194220</v>
          </cell>
          <cell r="AJ17">
            <v>323820</v>
          </cell>
          <cell r="AK17">
            <v>323820</v>
          </cell>
          <cell r="AL17">
            <v>200519</v>
          </cell>
          <cell r="AM17">
            <v>123301</v>
          </cell>
        </row>
        <row r="18">
          <cell r="B18" t="str">
            <v>SM0086</v>
          </cell>
          <cell r="C18" t="str">
            <v>Mardiansyah</v>
          </cell>
          <cell r="D18" t="str">
            <v>Workshop</v>
          </cell>
          <cell r="E18" t="str">
            <v>A</v>
          </cell>
          <cell r="F18" t="str">
            <v>Helper FT-828</v>
          </cell>
          <cell r="G18">
            <v>945000</v>
          </cell>
          <cell r="H18">
            <v>6000</v>
          </cell>
          <cell r="I18">
            <v>60000</v>
          </cell>
          <cell r="J18">
            <v>1000</v>
          </cell>
          <cell r="K18">
            <v>1005000</v>
          </cell>
          <cell r="L18">
            <v>7000</v>
          </cell>
          <cell r="M18">
            <v>80000</v>
          </cell>
          <cell r="N18">
            <v>0</v>
          </cell>
          <cell r="O18">
            <v>1085000</v>
          </cell>
          <cell r="P18">
            <v>7000</v>
          </cell>
          <cell r="Q18">
            <v>945000</v>
          </cell>
          <cell r="R18">
            <v>174000</v>
          </cell>
          <cell r="S18">
            <v>2179509</v>
          </cell>
          <cell r="T18">
            <v>3298509</v>
          </cell>
          <cell r="U18">
            <v>1005000</v>
          </cell>
          <cell r="V18">
            <v>203000</v>
          </cell>
          <cell r="W18">
            <v>2317890</v>
          </cell>
          <cell r="X18">
            <v>3525890</v>
          </cell>
          <cell r="Y18">
            <v>1085000</v>
          </cell>
          <cell r="Z18">
            <v>174000</v>
          </cell>
          <cell r="AA18">
            <v>2502399</v>
          </cell>
          <cell r="AB18">
            <v>3761399</v>
          </cell>
          <cell r="AC18">
            <v>60000</v>
          </cell>
          <cell r="AD18">
            <v>29000</v>
          </cell>
          <cell r="AE18">
            <v>138381</v>
          </cell>
          <cell r="AF18">
            <v>227381</v>
          </cell>
          <cell r="AG18">
            <v>140000</v>
          </cell>
          <cell r="AH18">
            <v>0</v>
          </cell>
          <cell r="AI18">
            <v>322890</v>
          </cell>
          <cell r="AJ18">
            <v>462890</v>
          </cell>
          <cell r="AK18">
            <v>462890</v>
          </cell>
          <cell r="AL18">
            <v>227381</v>
          </cell>
          <cell r="AM18">
            <v>235509</v>
          </cell>
        </row>
        <row r="19">
          <cell r="B19" t="str">
            <v>SM0090</v>
          </cell>
          <cell r="C19" t="str">
            <v>Darwiansyah</v>
          </cell>
          <cell r="D19" t="str">
            <v>Workshop</v>
          </cell>
          <cell r="E19" t="str">
            <v>A</v>
          </cell>
          <cell r="F19" t="str">
            <v>Helper FT-9102</v>
          </cell>
          <cell r="G19">
            <v>945000</v>
          </cell>
          <cell r="H19">
            <v>6000</v>
          </cell>
          <cell r="I19">
            <v>60000</v>
          </cell>
          <cell r="J19">
            <v>1000</v>
          </cell>
          <cell r="K19">
            <v>1005000</v>
          </cell>
          <cell r="L19">
            <v>7000</v>
          </cell>
          <cell r="M19">
            <v>80000</v>
          </cell>
          <cell r="N19">
            <v>0</v>
          </cell>
          <cell r="O19">
            <v>1085000</v>
          </cell>
          <cell r="P19">
            <v>7000</v>
          </cell>
          <cell r="Q19">
            <v>945000</v>
          </cell>
          <cell r="R19">
            <v>168000</v>
          </cell>
          <cell r="S19">
            <v>1925506</v>
          </cell>
          <cell r="T19">
            <v>3038506</v>
          </cell>
          <cell r="U19">
            <v>1005000</v>
          </cell>
          <cell r="V19">
            <v>196000</v>
          </cell>
          <cell r="W19">
            <v>2047760</v>
          </cell>
          <cell r="X19">
            <v>3248760</v>
          </cell>
          <cell r="Y19">
            <v>1085000</v>
          </cell>
          <cell r="Z19">
            <v>168000</v>
          </cell>
          <cell r="AA19">
            <v>2210766</v>
          </cell>
          <cell r="AB19">
            <v>3463766</v>
          </cell>
          <cell r="AC19">
            <v>60000</v>
          </cell>
          <cell r="AD19">
            <v>28000</v>
          </cell>
          <cell r="AE19">
            <v>122254</v>
          </cell>
          <cell r="AF19">
            <v>210254</v>
          </cell>
          <cell r="AG19">
            <v>140000</v>
          </cell>
          <cell r="AH19">
            <v>0</v>
          </cell>
          <cell r="AI19">
            <v>285260</v>
          </cell>
          <cell r="AJ19">
            <v>425260</v>
          </cell>
          <cell r="AK19">
            <v>425260</v>
          </cell>
          <cell r="AL19">
            <v>210254</v>
          </cell>
          <cell r="AM19">
            <v>215006</v>
          </cell>
        </row>
        <row r="20">
          <cell r="B20" t="str">
            <v>SM0029</v>
          </cell>
          <cell r="C20" t="str">
            <v>Achmad sayuti</v>
          </cell>
          <cell r="D20" t="str">
            <v>Workshop</v>
          </cell>
          <cell r="E20" t="str">
            <v>A</v>
          </cell>
          <cell r="F20" t="str">
            <v>Helper FT-9103</v>
          </cell>
          <cell r="G20">
            <v>1005000</v>
          </cell>
          <cell r="H20">
            <v>11000</v>
          </cell>
          <cell r="I20">
            <v>60000</v>
          </cell>
          <cell r="J20">
            <v>1000</v>
          </cell>
          <cell r="K20">
            <v>1065000</v>
          </cell>
          <cell r="L20">
            <v>12000</v>
          </cell>
          <cell r="M20">
            <v>75000</v>
          </cell>
          <cell r="N20">
            <v>0</v>
          </cell>
          <cell r="O20">
            <v>1140000</v>
          </cell>
          <cell r="P20">
            <v>12000</v>
          </cell>
          <cell r="Q20">
            <v>924600</v>
          </cell>
          <cell r="R20">
            <v>264000</v>
          </cell>
          <cell r="S20">
            <v>1641113</v>
          </cell>
          <cell r="T20">
            <v>2829713</v>
          </cell>
          <cell r="U20">
            <v>979800</v>
          </cell>
          <cell r="V20">
            <v>288000</v>
          </cell>
          <cell r="W20">
            <v>1739090</v>
          </cell>
          <cell r="X20">
            <v>3006890</v>
          </cell>
          <cell r="Y20">
            <v>1048800</v>
          </cell>
          <cell r="Z20">
            <v>264000</v>
          </cell>
          <cell r="AA20">
            <v>1861561</v>
          </cell>
          <cell r="AB20">
            <v>3174361</v>
          </cell>
          <cell r="AC20">
            <v>55200</v>
          </cell>
          <cell r="AD20">
            <v>24000</v>
          </cell>
          <cell r="AE20">
            <v>97977</v>
          </cell>
          <cell r="AF20">
            <v>177177</v>
          </cell>
          <cell r="AG20">
            <v>124200</v>
          </cell>
          <cell r="AH20">
            <v>0</v>
          </cell>
          <cell r="AI20">
            <v>220448</v>
          </cell>
          <cell r="AJ20">
            <v>344648</v>
          </cell>
          <cell r="AK20">
            <v>344648</v>
          </cell>
          <cell r="AL20">
            <v>177177</v>
          </cell>
          <cell r="AM20">
            <v>167471</v>
          </cell>
        </row>
        <row r="21">
          <cell r="B21" t="str">
            <v>SM0087</v>
          </cell>
          <cell r="C21" t="str">
            <v>Syaiful Akhyar</v>
          </cell>
          <cell r="D21" t="str">
            <v>Workshop</v>
          </cell>
          <cell r="E21" t="str">
            <v>A</v>
          </cell>
          <cell r="F21" t="str">
            <v>Helper ST-9201</v>
          </cell>
          <cell r="G21">
            <v>945000</v>
          </cell>
          <cell r="H21">
            <v>6000</v>
          </cell>
          <cell r="I21">
            <v>60000</v>
          </cell>
          <cell r="J21">
            <v>1000</v>
          </cell>
          <cell r="K21">
            <v>1005000</v>
          </cell>
          <cell r="L21">
            <v>7000</v>
          </cell>
          <cell r="M21">
            <v>80000</v>
          </cell>
          <cell r="N21">
            <v>0</v>
          </cell>
          <cell r="O21">
            <v>1085000</v>
          </cell>
          <cell r="P21">
            <v>7000</v>
          </cell>
          <cell r="Q21">
            <v>945000</v>
          </cell>
          <cell r="R21">
            <v>168000</v>
          </cell>
          <cell r="S21">
            <v>1849032</v>
          </cell>
          <cell r="T21">
            <v>2962032</v>
          </cell>
          <cell r="U21">
            <v>1005000</v>
          </cell>
          <cell r="V21">
            <v>196000</v>
          </cell>
          <cell r="W21">
            <v>1966431</v>
          </cell>
          <cell r="X21">
            <v>3167431</v>
          </cell>
          <cell r="Y21">
            <v>1085000</v>
          </cell>
          <cell r="Z21">
            <v>168000</v>
          </cell>
          <cell r="AA21">
            <v>2122962</v>
          </cell>
          <cell r="AB21">
            <v>3375962</v>
          </cell>
          <cell r="AC21">
            <v>60000</v>
          </cell>
          <cell r="AD21">
            <v>28000</v>
          </cell>
          <cell r="AE21">
            <v>117399</v>
          </cell>
          <cell r="AF21">
            <v>205399</v>
          </cell>
          <cell r="AG21">
            <v>140000</v>
          </cell>
          <cell r="AH21">
            <v>0</v>
          </cell>
          <cell r="AI21">
            <v>273930</v>
          </cell>
          <cell r="AJ21">
            <v>413930</v>
          </cell>
          <cell r="AK21">
            <v>413930</v>
          </cell>
          <cell r="AL21">
            <v>205399</v>
          </cell>
          <cell r="AM21">
            <v>208531</v>
          </cell>
        </row>
        <row r="22">
          <cell r="B22" t="str">
            <v>SM0073</v>
          </cell>
          <cell r="C22" t="str">
            <v>Zainal</v>
          </cell>
          <cell r="D22" t="str">
            <v>Workshop</v>
          </cell>
          <cell r="E22" t="str">
            <v>B</v>
          </cell>
          <cell r="F22" t="str">
            <v>Helper ST-9204</v>
          </cell>
          <cell r="G22">
            <v>945000</v>
          </cell>
          <cell r="H22">
            <v>6000</v>
          </cell>
          <cell r="I22">
            <v>60000</v>
          </cell>
          <cell r="J22">
            <v>1000</v>
          </cell>
          <cell r="K22">
            <v>1005000</v>
          </cell>
          <cell r="L22">
            <v>7000</v>
          </cell>
          <cell r="M22">
            <v>80000</v>
          </cell>
          <cell r="N22">
            <v>0</v>
          </cell>
          <cell r="O22">
            <v>1085000</v>
          </cell>
          <cell r="P22">
            <v>7000</v>
          </cell>
          <cell r="Q22">
            <v>907200</v>
          </cell>
          <cell r="R22">
            <v>162000</v>
          </cell>
          <cell r="S22">
            <v>1742514</v>
          </cell>
          <cell r="T22">
            <v>2811714</v>
          </cell>
          <cell r="U22">
            <v>964800</v>
          </cell>
          <cell r="V22">
            <v>189000</v>
          </cell>
          <cell r="W22">
            <v>1853150</v>
          </cell>
          <cell r="X22">
            <v>3006950</v>
          </cell>
          <cell r="Y22">
            <v>1041600</v>
          </cell>
          <cell r="Z22">
            <v>162000</v>
          </cell>
          <cell r="AA22">
            <v>2000665</v>
          </cell>
          <cell r="AB22">
            <v>3204265</v>
          </cell>
          <cell r="AC22">
            <v>57600</v>
          </cell>
          <cell r="AD22">
            <v>27000</v>
          </cell>
          <cell r="AE22">
            <v>110636</v>
          </cell>
          <cell r="AF22">
            <v>195236</v>
          </cell>
          <cell r="AG22">
            <v>134400</v>
          </cell>
          <cell r="AH22">
            <v>0</v>
          </cell>
          <cell r="AI22">
            <v>258151</v>
          </cell>
          <cell r="AJ22">
            <v>392551</v>
          </cell>
          <cell r="AK22">
            <v>392551</v>
          </cell>
          <cell r="AL22">
            <v>195236</v>
          </cell>
          <cell r="AM22">
            <v>197315</v>
          </cell>
        </row>
        <row r="23">
          <cell r="B23" t="str">
            <v>SM0085</v>
          </cell>
          <cell r="C23" t="str">
            <v>Yadi</v>
          </cell>
          <cell r="D23" t="str">
            <v>Workshop</v>
          </cell>
          <cell r="E23" t="str">
            <v>B</v>
          </cell>
          <cell r="F23" t="str">
            <v>Helper ST-9205</v>
          </cell>
          <cell r="G23">
            <v>945000</v>
          </cell>
          <cell r="H23">
            <v>6000</v>
          </cell>
          <cell r="I23">
            <v>60000</v>
          </cell>
          <cell r="J23">
            <v>1000</v>
          </cell>
          <cell r="K23">
            <v>1005000</v>
          </cell>
          <cell r="L23">
            <v>7000</v>
          </cell>
          <cell r="M23">
            <v>80000</v>
          </cell>
          <cell r="N23">
            <v>0</v>
          </cell>
          <cell r="O23">
            <v>1085000</v>
          </cell>
          <cell r="P23">
            <v>7000</v>
          </cell>
          <cell r="Q23">
            <v>945000</v>
          </cell>
          <cell r="R23">
            <v>162000</v>
          </cell>
          <cell r="S23">
            <v>1977399</v>
          </cell>
          <cell r="T23">
            <v>3084399</v>
          </cell>
          <cell r="U23">
            <v>1005000</v>
          </cell>
          <cell r="V23">
            <v>189000</v>
          </cell>
          <cell r="W23">
            <v>2102948</v>
          </cell>
          <cell r="X23">
            <v>3296948</v>
          </cell>
          <cell r="Y23">
            <v>1085000</v>
          </cell>
          <cell r="Z23">
            <v>162000</v>
          </cell>
          <cell r="AA23">
            <v>2270347</v>
          </cell>
          <cell r="AB23">
            <v>3517347</v>
          </cell>
          <cell r="AC23">
            <v>60000</v>
          </cell>
          <cell r="AD23">
            <v>27000</v>
          </cell>
          <cell r="AE23">
            <v>125549</v>
          </cell>
          <cell r="AF23">
            <v>212549</v>
          </cell>
          <cell r="AG23">
            <v>140000</v>
          </cell>
          <cell r="AH23">
            <v>0</v>
          </cell>
          <cell r="AI23">
            <v>292948</v>
          </cell>
          <cell r="AJ23">
            <v>432948</v>
          </cell>
          <cell r="AK23">
            <v>432948</v>
          </cell>
          <cell r="AL23">
            <v>212549</v>
          </cell>
          <cell r="AM23">
            <v>220399</v>
          </cell>
        </row>
        <row r="24">
          <cell r="B24" t="str">
            <v>SM0007</v>
          </cell>
          <cell r="C24" t="str">
            <v>Arminsyah</v>
          </cell>
          <cell r="D24" t="str">
            <v>Tire</v>
          </cell>
          <cell r="E24" t="str">
            <v>B</v>
          </cell>
          <cell r="F24" t="str">
            <v>Senior Tyre</v>
          </cell>
          <cell r="G24">
            <v>1100000</v>
          </cell>
          <cell r="H24">
            <v>15000</v>
          </cell>
          <cell r="I24">
            <v>60000</v>
          </cell>
          <cell r="J24">
            <v>1000</v>
          </cell>
          <cell r="K24">
            <v>1160000</v>
          </cell>
          <cell r="L24">
            <v>16000</v>
          </cell>
          <cell r="M24">
            <v>75000</v>
          </cell>
          <cell r="N24">
            <v>0</v>
          </cell>
          <cell r="O24">
            <v>1235000</v>
          </cell>
          <cell r="P24">
            <v>16000</v>
          </cell>
          <cell r="Q24">
            <v>1056000</v>
          </cell>
          <cell r="R24">
            <v>390000</v>
          </cell>
          <cell r="S24">
            <v>1708548</v>
          </cell>
          <cell r="T24">
            <v>3154548</v>
          </cell>
          <cell r="U24">
            <v>1113600</v>
          </cell>
          <cell r="V24">
            <v>416000</v>
          </cell>
          <cell r="W24">
            <v>1807162</v>
          </cell>
          <cell r="X24">
            <v>3336762</v>
          </cell>
          <cell r="Y24">
            <v>1185600</v>
          </cell>
          <cell r="Z24">
            <v>390000</v>
          </cell>
          <cell r="AA24">
            <v>1888194</v>
          </cell>
          <cell r="AB24">
            <v>3463794</v>
          </cell>
          <cell r="AC24">
            <v>57600</v>
          </cell>
          <cell r="AD24">
            <v>26000</v>
          </cell>
          <cell r="AE24">
            <v>98614</v>
          </cell>
          <cell r="AF24">
            <v>182214</v>
          </cell>
          <cell r="AG24">
            <v>129600</v>
          </cell>
          <cell r="AH24">
            <v>0</v>
          </cell>
          <cell r="AI24">
            <v>179646</v>
          </cell>
          <cell r="AJ24">
            <v>309246</v>
          </cell>
          <cell r="AK24">
            <v>309246</v>
          </cell>
          <cell r="AL24">
            <v>182214</v>
          </cell>
          <cell r="AM24">
            <v>127032</v>
          </cell>
        </row>
        <row r="25">
          <cell r="B25" t="str">
            <v>SM0020</v>
          </cell>
          <cell r="C25" t="str">
            <v>Muhtadinnor</v>
          </cell>
          <cell r="D25" t="str">
            <v>Tire</v>
          </cell>
          <cell r="E25" t="str">
            <v>B</v>
          </cell>
          <cell r="F25" t="str">
            <v>Tireman</v>
          </cell>
          <cell r="G25">
            <v>960000</v>
          </cell>
          <cell r="H25">
            <v>6000</v>
          </cell>
          <cell r="I25">
            <v>60000</v>
          </cell>
          <cell r="J25">
            <v>1000</v>
          </cell>
          <cell r="K25">
            <v>1020000</v>
          </cell>
          <cell r="L25">
            <v>7000</v>
          </cell>
          <cell r="M25">
            <v>75000</v>
          </cell>
          <cell r="N25">
            <v>0</v>
          </cell>
          <cell r="O25">
            <v>1095000</v>
          </cell>
          <cell r="P25">
            <v>7000</v>
          </cell>
          <cell r="Q25">
            <v>844800</v>
          </cell>
          <cell r="R25">
            <v>156000</v>
          </cell>
          <cell r="S25">
            <v>1784046</v>
          </cell>
          <cell r="T25">
            <v>2784846</v>
          </cell>
          <cell r="U25">
            <v>897600</v>
          </cell>
          <cell r="V25">
            <v>182000</v>
          </cell>
          <cell r="W25">
            <v>1895549</v>
          </cell>
          <cell r="X25">
            <v>2975149</v>
          </cell>
          <cell r="Y25">
            <v>963600</v>
          </cell>
          <cell r="Z25">
            <v>156000</v>
          </cell>
          <cell r="AA25">
            <v>2034928</v>
          </cell>
          <cell r="AB25">
            <v>3154528</v>
          </cell>
          <cell r="AC25">
            <v>52800</v>
          </cell>
          <cell r="AD25">
            <v>26000</v>
          </cell>
          <cell r="AE25">
            <v>111503</v>
          </cell>
          <cell r="AF25">
            <v>190303</v>
          </cell>
          <cell r="AG25">
            <v>118800</v>
          </cell>
          <cell r="AH25">
            <v>0</v>
          </cell>
          <cell r="AI25">
            <v>250882</v>
          </cell>
          <cell r="AJ25">
            <v>369682</v>
          </cell>
          <cell r="AK25">
            <v>369682</v>
          </cell>
          <cell r="AL25">
            <v>190303</v>
          </cell>
          <cell r="AM25">
            <v>179379</v>
          </cell>
        </row>
        <row r="26">
          <cell r="B26" t="str">
            <v>SM0093</v>
          </cell>
          <cell r="C26" t="str">
            <v>Muliadi</v>
          </cell>
          <cell r="D26" t="str">
            <v>Tyre</v>
          </cell>
          <cell r="E26" t="str">
            <v>B</v>
          </cell>
          <cell r="F26" t="str">
            <v>Tireman</v>
          </cell>
          <cell r="G26">
            <v>945000</v>
          </cell>
          <cell r="H26">
            <v>6000</v>
          </cell>
          <cell r="I26">
            <v>60000</v>
          </cell>
          <cell r="J26">
            <v>1000</v>
          </cell>
          <cell r="K26">
            <v>1005000</v>
          </cell>
          <cell r="L26">
            <v>7000</v>
          </cell>
          <cell r="M26">
            <v>80000</v>
          </cell>
          <cell r="N26">
            <v>0</v>
          </cell>
          <cell r="O26">
            <v>1085000</v>
          </cell>
          <cell r="P26">
            <v>7000</v>
          </cell>
          <cell r="Q26">
            <v>907200</v>
          </cell>
          <cell r="R26">
            <v>162000</v>
          </cell>
          <cell r="S26">
            <v>1712471</v>
          </cell>
          <cell r="T26">
            <v>2781671</v>
          </cell>
          <cell r="U26">
            <v>964800</v>
          </cell>
          <cell r="V26">
            <v>189000</v>
          </cell>
          <cell r="W26">
            <v>1821199</v>
          </cell>
          <cell r="X26">
            <v>2974999</v>
          </cell>
          <cell r="Y26">
            <v>1041600</v>
          </cell>
          <cell r="Z26">
            <v>162000</v>
          </cell>
          <cell r="AA26">
            <v>1966171</v>
          </cell>
          <cell r="AB26">
            <v>3169771</v>
          </cell>
          <cell r="AC26">
            <v>57600</v>
          </cell>
          <cell r="AD26">
            <v>27000</v>
          </cell>
          <cell r="AE26">
            <v>108728</v>
          </cell>
          <cell r="AF26">
            <v>193328</v>
          </cell>
          <cell r="AG26">
            <v>134400</v>
          </cell>
          <cell r="AH26">
            <v>0</v>
          </cell>
          <cell r="AI26">
            <v>253700</v>
          </cell>
          <cell r="AJ26">
            <v>388100</v>
          </cell>
          <cell r="AK26">
            <v>388100</v>
          </cell>
          <cell r="AL26">
            <v>193328</v>
          </cell>
          <cell r="AM26">
            <v>194772</v>
          </cell>
        </row>
        <row r="27">
          <cell r="B27" t="str">
            <v>SM0038</v>
          </cell>
          <cell r="C27" t="str">
            <v>Sahid Setyo Sasmito</v>
          </cell>
          <cell r="D27" t="str">
            <v>Workshop</v>
          </cell>
          <cell r="E27" t="str">
            <v>B</v>
          </cell>
          <cell r="F27" t="str">
            <v>Foreman</v>
          </cell>
          <cell r="G27">
            <v>1500000</v>
          </cell>
          <cell r="H27">
            <v>15000</v>
          </cell>
          <cell r="I27">
            <v>60000</v>
          </cell>
          <cell r="J27">
            <v>1000</v>
          </cell>
          <cell r="K27">
            <v>1560000</v>
          </cell>
          <cell r="L27">
            <v>16000</v>
          </cell>
          <cell r="M27">
            <v>75000</v>
          </cell>
          <cell r="N27">
            <v>0</v>
          </cell>
          <cell r="O27">
            <v>1635000</v>
          </cell>
          <cell r="P27">
            <v>16000</v>
          </cell>
          <cell r="Q27">
            <v>1500000</v>
          </cell>
          <cell r="R27">
            <v>390000</v>
          </cell>
          <cell r="S27">
            <v>3381503</v>
          </cell>
          <cell r="T27">
            <v>5271503</v>
          </cell>
          <cell r="U27">
            <v>1560000</v>
          </cell>
          <cell r="V27">
            <v>416000</v>
          </cell>
          <cell r="W27">
            <v>3516763</v>
          </cell>
          <cell r="X27">
            <v>5492763</v>
          </cell>
          <cell r="Y27">
            <v>1635000</v>
          </cell>
          <cell r="Z27">
            <v>390000</v>
          </cell>
          <cell r="AA27">
            <v>3685838</v>
          </cell>
          <cell r="AB27">
            <v>5710838</v>
          </cell>
          <cell r="AC27">
            <v>60000</v>
          </cell>
          <cell r="AD27">
            <v>26000</v>
          </cell>
          <cell r="AE27">
            <v>135260</v>
          </cell>
          <cell r="AF27">
            <v>221260</v>
          </cell>
          <cell r="AG27">
            <v>135000</v>
          </cell>
          <cell r="AH27">
            <v>0</v>
          </cell>
          <cell r="AI27">
            <v>304335</v>
          </cell>
          <cell r="AJ27">
            <v>439335</v>
          </cell>
          <cell r="AK27">
            <v>439335</v>
          </cell>
          <cell r="AL27">
            <v>221260</v>
          </cell>
          <cell r="AM27">
            <v>218075</v>
          </cell>
        </row>
        <row r="28">
          <cell r="B28" t="str">
            <v>SM0023</v>
          </cell>
          <cell r="C28" t="str">
            <v>Edison Tampubolon</v>
          </cell>
          <cell r="D28" t="str">
            <v>Workshop</v>
          </cell>
          <cell r="E28" t="str">
            <v>B</v>
          </cell>
          <cell r="F28" t="str">
            <v>Mechanik Ok/Dozer</v>
          </cell>
          <cell r="G28">
            <v>1050000</v>
          </cell>
          <cell r="H28">
            <v>15000</v>
          </cell>
          <cell r="I28">
            <v>60000</v>
          </cell>
          <cell r="J28">
            <v>1000</v>
          </cell>
          <cell r="K28">
            <v>1110000</v>
          </cell>
          <cell r="L28">
            <v>16000</v>
          </cell>
          <cell r="M28">
            <v>75000</v>
          </cell>
          <cell r="N28">
            <v>0</v>
          </cell>
          <cell r="O28">
            <v>1185000</v>
          </cell>
          <cell r="P28">
            <v>16000</v>
          </cell>
          <cell r="Q28">
            <v>1050000</v>
          </cell>
          <cell r="R28">
            <v>420000</v>
          </cell>
          <cell r="S28">
            <v>2357948</v>
          </cell>
          <cell r="T28">
            <v>3827948</v>
          </cell>
          <cell r="U28">
            <v>1110000</v>
          </cell>
          <cell r="V28">
            <v>448000</v>
          </cell>
          <cell r="W28">
            <v>2499104</v>
          </cell>
          <cell r="X28">
            <v>4057104</v>
          </cell>
          <cell r="Y28">
            <v>1185000</v>
          </cell>
          <cell r="Z28">
            <v>420000</v>
          </cell>
          <cell r="AA28">
            <v>2574494</v>
          </cell>
          <cell r="AB28">
            <v>4179494</v>
          </cell>
          <cell r="AC28">
            <v>60000</v>
          </cell>
          <cell r="AD28">
            <v>28000</v>
          </cell>
          <cell r="AE28">
            <v>141156</v>
          </cell>
          <cell r="AF28">
            <v>229156</v>
          </cell>
          <cell r="AG28">
            <v>135000</v>
          </cell>
          <cell r="AH28">
            <v>0</v>
          </cell>
          <cell r="AI28">
            <v>216546</v>
          </cell>
          <cell r="AJ28">
            <v>351546</v>
          </cell>
          <cell r="AK28">
            <v>351546</v>
          </cell>
          <cell r="AL28">
            <v>229156</v>
          </cell>
          <cell r="AM28">
            <v>122390</v>
          </cell>
        </row>
        <row r="29">
          <cell r="B29" t="str">
            <v>SM0026</v>
          </cell>
          <cell r="C29" t="str">
            <v>Zainal Abidin</v>
          </cell>
          <cell r="D29" t="str">
            <v>Workshop</v>
          </cell>
          <cell r="E29" t="str">
            <v>B</v>
          </cell>
          <cell r="F29" t="str">
            <v>Mechanik Terex</v>
          </cell>
          <cell r="G29">
            <v>1050000</v>
          </cell>
          <cell r="H29">
            <v>15000</v>
          </cell>
          <cell r="I29">
            <v>60000</v>
          </cell>
          <cell r="J29">
            <v>1000</v>
          </cell>
          <cell r="K29">
            <v>1110000</v>
          </cell>
          <cell r="L29">
            <v>16000</v>
          </cell>
          <cell r="M29">
            <v>75000</v>
          </cell>
          <cell r="N29">
            <v>0</v>
          </cell>
          <cell r="O29">
            <v>1185000</v>
          </cell>
          <cell r="P29">
            <v>16000</v>
          </cell>
          <cell r="Q29">
            <v>1050000</v>
          </cell>
          <cell r="R29">
            <v>435000</v>
          </cell>
          <cell r="S29">
            <v>2353038</v>
          </cell>
          <cell r="T29">
            <v>3838038</v>
          </cell>
          <cell r="U29">
            <v>1110000</v>
          </cell>
          <cell r="V29">
            <v>464000</v>
          </cell>
          <cell r="W29">
            <v>2494062</v>
          </cell>
          <cell r="X29">
            <v>4068062</v>
          </cell>
          <cell r="Y29">
            <v>1185000</v>
          </cell>
          <cell r="Z29">
            <v>435000</v>
          </cell>
          <cell r="AA29">
            <v>2566951</v>
          </cell>
          <cell r="AB29">
            <v>4186951</v>
          </cell>
          <cell r="AC29">
            <v>60000</v>
          </cell>
          <cell r="AD29">
            <v>29000</v>
          </cell>
          <cell r="AE29">
            <v>141024</v>
          </cell>
          <cell r="AF29">
            <v>230024</v>
          </cell>
          <cell r="AG29">
            <v>135000</v>
          </cell>
          <cell r="AH29">
            <v>0</v>
          </cell>
          <cell r="AI29">
            <v>213913</v>
          </cell>
          <cell r="AJ29">
            <v>348913</v>
          </cell>
          <cell r="AK29">
            <v>348913</v>
          </cell>
          <cell r="AL29">
            <v>230024</v>
          </cell>
          <cell r="AM29">
            <v>118889</v>
          </cell>
        </row>
        <row r="30">
          <cell r="B30" t="str">
            <v>SM0067</v>
          </cell>
          <cell r="C30" t="str">
            <v>Kiswoto</v>
          </cell>
          <cell r="D30" t="str">
            <v>Workshop</v>
          </cell>
          <cell r="E30" t="str">
            <v>B</v>
          </cell>
          <cell r="F30" t="str">
            <v>Op. FT-828</v>
          </cell>
          <cell r="G30">
            <v>1005000</v>
          </cell>
          <cell r="H30">
            <v>15000</v>
          </cell>
          <cell r="I30">
            <v>60000</v>
          </cell>
          <cell r="J30">
            <v>1000</v>
          </cell>
          <cell r="K30">
            <v>1065000</v>
          </cell>
          <cell r="L30">
            <v>16000</v>
          </cell>
          <cell r="M30">
            <v>75000</v>
          </cell>
          <cell r="N30">
            <v>0</v>
          </cell>
          <cell r="O30">
            <v>1140000</v>
          </cell>
          <cell r="P30">
            <v>16000</v>
          </cell>
          <cell r="Q30">
            <v>964800</v>
          </cell>
          <cell r="R30">
            <v>330000</v>
          </cell>
          <cell r="S30">
            <v>1646922</v>
          </cell>
          <cell r="T30">
            <v>2941722</v>
          </cell>
          <cell r="U30">
            <v>1022400</v>
          </cell>
          <cell r="V30">
            <v>352000</v>
          </cell>
          <cell r="W30">
            <v>1745246</v>
          </cell>
          <cell r="X30">
            <v>3119646</v>
          </cell>
          <cell r="Y30">
            <v>1094400</v>
          </cell>
          <cell r="Z30">
            <v>330000</v>
          </cell>
          <cell r="AA30">
            <v>1868150</v>
          </cell>
          <cell r="AB30">
            <v>3292550</v>
          </cell>
          <cell r="AC30">
            <v>57600</v>
          </cell>
          <cell r="AD30">
            <v>22000</v>
          </cell>
          <cell r="AE30">
            <v>98324</v>
          </cell>
          <cell r="AF30">
            <v>177924</v>
          </cell>
          <cell r="AG30">
            <v>129600</v>
          </cell>
          <cell r="AH30">
            <v>0</v>
          </cell>
          <cell r="AI30">
            <v>221228</v>
          </cell>
          <cell r="AJ30">
            <v>350828</v>
          </cell>
          <cell r="AK30">
            <v>350828</v>
          </cell>
          <cell r="AL30">
            <v>177924</v>
          </cell>
          <cell r="AM30">
            <v>172904</v>
          </cell>
        </row>
        <row r="31">
          <cell r="B31" t="str">
            <v>SM0054</v>
          </cell>
          <cell r="C31" t="str">
            <v>Herwan</v>
          </cell>
          <cell r="D31" t="str">
            <v>Work Shop</v>
          </cell>
          <cell r="E31" t="str">
            <v>B</v>
          </cell>
          <cell r="F31" t="str">
            <v>Op. FT-9102</v>
          </cell>
          <cell r="G31">
            <v>1005000</v>
          </cell>
          <cell r="H31">
            <v>15000</v>
          </cell>
          <cell r="I31">
            <v>60000</v>
          </cell>
          <cell r="J31">
            <v>1000</v>
          </cell>
          <cell r="K31">
            <v>1065000</v>
          </cell>
          <cell r="L31">
            <v>16000</v>
          </cell>
          <cell r="M31">
            <v>75000</v>
          </cell>
          <cell r="N31">
            <v>0</v>
          </cell>
          <cell r="O31">
            <v>1140000</v>
          </cell>
          <cell r="P31">
            <v>16000</v>
          </cell>
          <cell r="Q31">
            <v>1005000</v>
          </cell>
          <cell r="R31">
            <v>420000</v>
          </cell>
          <cell r="S31">
            <v>2177655</v>
          </cell>
          <cell r="T31">
            <v>3602655</v>
          </cell>
          <cell r="U31">
            <v>1065000</v>
          </cell>
          <cell r="V31">
            <v>448000</v>
          </cell>
          <cell r="W31">
            <v>2312135</v>
          </cell>
          <cell r="X31">
            <v>3825135</v>
          </cell>
          <cell r="Y31">
            <v>1140000</v>
          </cell>
          <cell r="Z31">
            <v>420000</v>
          </cell>
          <cell r="AA31">
            <v>2383960</v>
          </cell>
          <cell r="AB31">
            <v>3943960</v>
          </cell>
          <cell r="AC31">
            <v>60000</v>
          </cell>
          <cell r="AD31">
            <v>28000</v>
          </cell>
          <cell r="AE31">
            <v>134480</v>
          </cell>
          <cell r="AF31">
            <v>222480</v>
          </cell>
          <cell r="AG31">
            <v>135000</v>
          </cell>
          <cell r="AH31">
            <v>0</v>
          </cell>
          <cell r="AI31">
            <v>206305</v>
          </cell>
          <cell r="AJ31">
            <v>341305</v>
          </cell>
          <cell r="AK31">
            <v>341305</v>
          </cell>
          <cell r="AL31">
            <v>222480</v>
          </cell>
          <cell r="AM31">
            <v>118825</v>
          </cell>
        </row>
        <row r="32">
          <cell r="B32" t="str">
            <v>SM0041</v>
          </cell>
          <cell r="C32" t="str">
            <v>Djoko Adi Sucipto</v>
          </cell>
          <cell r="D32" t="str">
            <v>Workshop</v>
          </cell>
          <cell r="E32" t="str">
            <v>B</v>
          </cell>
          <cell r="F32" t="str">
            <v>Op. FT-9103</v>
          </cell>
          <cell r="G32">
            <v>1005000</v>
          </cell>
          <cell r="H32">
            <v>15000</v>
          </cell>
          <cell r="I32">
            <v>60000</v>
          </cell>
          <cell r="J32">
            <v>1000</v>
          </cell>
          <cell r="K32">
            <v>1065000</v>
          </cell>
          <cell r="L32">
            <v>16000</v>
          </cell>
          <cell r="M32">
            <v>75000</v>
          </cell>
          <cell r="N32">
            <v>0</v>
          </cell>
          <cell r="O32">
            <v>1140000</v>
          </cell>
          <cell r="P32">
            <v>16000</v>
          </cell>
          <cell r="Q32">
            <v>1005000</v>
          </cell>
          <cell r="R32">
            <v>420000</v>
          </cell>
          <cell r="S32">
            <v>2458743</v>
          </cell>
          <cell r="T32">
            <v>3883743</v>
          </cell>
          <cell r="U32">
            <v>1065000</v>
          </cell>
          <cell r="V32">
            <v>448000</v>
          </cell>
          <cell r="W32">
            <v>2610581</v>
          </cell>
          <cell r="X32">
            <v>4123581</v>
          </cell>
          <cell r="Y32">
            <v>1140000</v>
          </cell>
          <cell r="Z32">
            <v>420000</v>
          </cell>
          <cell r="AA32">
            <v>2691676</v>
          </cell>
          <cell r="AB32">
            <v>4251676</v>
          </cell>
          <cell r="AC32">
            <v>60000</v>
          </cell>
          <cell r="AD32">
            <v>28000</v>
          </cell>
          <cell r="AE32">
            <v>151838</v>
          </cell>
          <cell r="AF32">
            <v>239838</v>
          </cell>
          <cell r="AG32">
            <v>135000</v>
          </cell>
          <cell r="AH32">
            <v>0</v>
          </cell>
          <cell r="AI32">
            <v>232933</v>
          </cell>
          <cell r="AJ32">
            <v>367933</v>
          </cell>
          <cell r="AK32">
            <v>367933</v>
          </cell>
          <cell r="AL32">
            <v>239838</v>
          </cell>
          <cell r="AM32">
            <v>128095</v>
          </cell>
        </row>
        <row r="33">
          <cell r="B33" t="str">
            <v>SM0050</v>
          </cell>
          <cell r="C33" t="str">
            <v>Alwidari</v>
          </cell>
          <cell r="D33" t="str">
            <v>Work Shop</v>
          </cell>
          <cell r="E33" t="str">
            <v>B</v>
          </cell>
          <cell r="F33" t="str">
            <v>Op. ST-9201</v>
          </cell>
          <cell r="G33">
            <v>1005000</v>
          </cell>
          <cell r="H33">
            <v>15000</v>
          </cell>
          <cell r="I33">
            <v>60000</v>
          </cell>
          <cell r="J33">
            <v>1000</v>
          </cell>
          <cell r="K33">
            <v>1065000</v>
          </cell>
          <cell r="L33">
            <v>16000</v>
          </cell>
          <cell r="M33">
            <v>75000</v>
          </cell>
          <cell r="N33">
            <v>0</v>
          </cell>
          <cell r="O33">
            <v>1140000</v>
          </cell>
          <cell r="P33">
            <v>16000</v>
          </cell>
          <cell r="Q33">
            <v>1005000</v>
          </cell>
          <cell r="R33">
            <v>435000</v>
          </cell>
          <cell r="S33">
            <v>2600116</v>
          </cell>
          <cell r="T33">
            <v>4040116</v>
          </cell>
          <cell r="U33">
            <v>1065000</v>
          </cell>
          <cell r="V33">
            <v>464000</v>
          </cell>
          <cell r="W33">
            <v>2760817</v>
          </cell>
          <cell r="X33">
            <v>4289817</v>
          </cell>
          <cell r="Y33">
            <v>1140000</v>
          </cell>
          <cell r="Z33">
            <v>435000</v>
          </cell>
          <cell r="AA33">
            <v>2843876</v>
          </cell>
          <cell r="AB33">
            <v>4418876</v>
          </cell>
          <cell r="AC33">
            <v>60000</v>
          </cell>
          <cell r="AD33">
            <v>29000</v>
          </cell>
          <cell r="AE33">
            <v>160701</v>
          </cell>
          <cell r="AF33">
            <v>249701</v>
          </cell>
          <cell r="AG33">
            <v>135000</v>
          </cell>
          <cell r="AH33">
            <v>0</v>
          </cell>
          <cell r="AI33">
            <v>243760</v>
          </cell>
          <cell r="AJ33">
            <v>378760</v>
          </cell>
          <cell r="AK33">
            <v>378760</v>
          </cell>
          <cell r="AL33">
            <v>249701</v>
          </cell>
          <cell r="AM33">
            <v>129059</v>
          </cell>
        </row>
        <row r="34">
          <cell r="B34" t="str">
            <v>SM0055</v>
          </cell>
          <cell r="C34" t="str">
            <v>Syahril</v>
          </cell>
          <cell r="D34" t="str">
            <v>Work Shop</v>
          </cell>
          <cell r="E34" t="str">
            <v>B</v>
          </cell>
          <cell r="F34" t="str">
            <v>Op. ST-9204</v>
          </cell>
          <cell r="G34">
            <v>1005000</v>
          </cell>
          <cell r="H34">
            <v>15000</v>
          </cell>
          <cell r="I34">
            <v>60000</v>
          </cell>
          <cell r="J34">
            <v>1000</v>
          </cell>
          <cell r="K34">
            <v>1065000</v>
          </cell>
          <cell r="L34">
            <v>16000</v>
          </cell>
          <cell r="M34">
            <v>75000</v>
          </cell>
          <cell r="N34">
            <v>0</v>
          </cell>
          <cell r="O34">
            <v>1140000</v>
          </cell>
          <cell r="P34">
            <v>16000</v>
          </cell>
          <cell r="Q34">
            <v>1005000</v>
          </cell>
          <cell r="R34">
            <v>405000</v>
          </cell>
          <cell r="S34">
            <v>2130282</v>
          </cell>
          <cell r="T34">
            <v>3540282</v>
          </cell>
          <cell r="U34">
            <v>1065000</v>
          </cell>
          <cell r="V34">
            <v>432000</v>
          </cell>
          <cell r="W34">
            <v>2261725</v>
          </cell>
          <cell r="X34">
            <v>3758725</v>
          </cell>
          <cell r="Y34">
            <v>1140000</v>
          </cell>
          <cell r="Z34">
            <v>405000</v>
          </cell>
          <cell r="AA34">
            <v>2334245</v>
          </cell>
          <cell r="AB34">
            <v>3879245</v>
          </cell>
          <cell r="AC34">
            <v>60000</v>
          </cell>
          <cell r="AD34">
            <v>27000</v>
          </cell>
          <cell r="AE34">
            <v>131443</v>
          </cell>
          <cell r="AF34">
            <v>218443</v>
          </cell>
          <cell r="AG34">
            <v>135000</v>
          </cell>
          <cell r="AH34">
            <v>0</v>
          </cell>
          <cell r="AI34">
            <v>203963</v>
          </cell>
          <cell r="AJ34">
            <v>338963</v>
          </cell>
          <cell r="AK34">
            <v>338963</v>
          </cell>
          <cell r="AL34">
            <v>218443</v>
          </cell>
          <cell r="AM34">
            <v>120520</v>
          </cell>
        </row>
        <row r="35">
          <cell r="B35" t="str">
            <v>SM0064</v>
          </cell>
          <cell r="C35" t="str">
            <v>Suhaimi</v>
          </cell>
          <cell r="D35" t="str">
            <v>Workshop</v>
          </cell>
          <cell r="E35" t="str">
            <v>B</v>
          </cell>
          <cell r="F35" t="str">
            <v>Op. ST-9205</v>
          </cell>
          <cell r="G35">
            <v>1005000</v>
          </cell>
          <cell r="H35">
            <v>15000</v>
          </cell>
          <cell r="I35">
            <v>60000</v>
          </cell>
          <cell r="J35">
            <v>1000</v>
          </cell>
          <cell r="K35">
            <v>1065000</v>
          </cell>
          <cell r="L35">
            <v>16000</v>
          </cell>
          <cell r="M35">
            <v>75000</v>
          </cell>
          <cell r="N35">
            <v>0</v>
          </cell>
          <cell r="O35">
            <v>1140000</v>
          </cell>
          <cell r="P35">
            <v>16000</v>
          </cell>
          <cell r="Q35">
            <v>1005000</v>
          </cell>
          <cell r="R35">
            <v>435000</v>
          </cell>
          <cell r="S35">
            <v>2444046</v>
          </cell>
          <cell r="T35">
            <v>3884046</v>
          </cell>
          <cell r="U35">
            <v>1065000</v>
          </cell>
          <cell r="V35">
            <v>464000</v>
          </cell>
          <cell r="W35">
            <v>2595102</v>
          </cell>
          <cell r="X35">
            <v>4124102</v>
          </cell>
          <cell r="Y35">
            <v>1140000</v>
          </cell>
          <cell r="Z35">
            <v>435000</v>
          </cell>
          <cell r="AA35">
            <v>2673176</v>
          </cell>
          <cell r="AB35">
            <v>4248176</v>
          </cell>
          <cell r="AC35">
            <v>60000</v>
          </cell>
          <cell r="AD35">
            <v>29000</v>
          </cell>
          <cell r="AE35">
            <v>151056</v>
          </cell>
          <cell r="AF35">
            <v>240056</v>
          </cell>
          <cell r="AG35">
            <v>135000</v>
          </cell>
          <cell r="AH35">
            <v>0</v>
          </cell>
          <cell r="AI35">
            <v>229130</v>
          </cell>
          <cell r="AJ35">
            <v>364130</v>
          </cell>
          <cell r="AK35">
            <v>364130</v>
          </cell>
          <cell r="AL35">
            <v>240056</v>
          </cell>
          <cell r="AM35">
            <v>124074</v>
          </cell>
        </row>
        <row r="36">
          <cell r="B36" t="str">
            <v>SM0043</v>
          </cell>
          <cell r="C36" t="str">
            <v>Suriadi</v>
          </cell>
          <cell r="D36" t="str">
            <v>Workshop</v>
          </cell>
          <cell r="E36" t="str">
            <v>B</v>
          </cell>
          <cell r="F36" t="str">
            <v>Op. Support</v>
          </cell>
          <cell r="G36">
            <v>1005000</v>
          </cell>
          <cell r="H36">
            <v>15000</v>
          </cell>
          <cell r="I36">
            <v>60000</v>
          </cell>
          <cell r="J36">
            <v>1000</v>
          </cell>
          <cell r="K36">
            <v>1065000</v>
          </cell>
          <cell r="L36">
            <v>16000</v>
          </cell>
          <cell r="M36">
            <v>75000</v>
          </cell>
          <cell r="N36">
            <v>0</v>
          </cell>
          <cell r="O36">
            <v>1140000</v>
          </cell>
          <cell r="P36">
            <v>16000</v>
          </cell>
          <cell r="Q36">
            <v>1005000</v>
          </cell>
          <cell r="R36">
            <v>420000</v>
          </cell>
          <cell r="S36">
            <v>2230166</v>
          </cell>
          <cell r="T36">
            <v>3655166</v>
          </cell>
          <cell r="U36">
            <v>1065000</v>
          </cell>
          <cell r="V36">
            <v>448000</v>
          </cell>
          <cell r="W36">
            <v>2367889</v>
          </cell>
          <cell r="X36">
            <v>3880889</v>
          </cell>
          <cell r="Y36">
            <v>1140000</v>
          </cell>
          <cell r="Z36">
            <v>420000</v>
          </cell>
          <cell r="AA36">
            <v>2441445</v>
          </cell>
          <cell r="AB36">
            <v>4001445</v>
          </cell>
          <cell r="AC36">
            <v>60000</v>
          </cell>
          <cell r="AD36">
            <v>28000</v>
          </cell>
          <cell r="AE36">
            <v>137723</v>
          </cell>
          <cell r="AF36">
            <v>225723</v>
          </cell>
          <cell r="AG36">
            <v>135000</v>
          </cell>
          <cell r="AH36">
            <v>0</v>
          </cell>
          <cell r="AI36">
            <v>211279</v>
          </cell>
          <cell r="AJ36">
            <v>346279</v>
          </cell>
          <cell r="AK36">
            <v>346279</v>
          </cell>
          <cell r="AL36">
            <v>225723</v>
          </cell>
          <cell r="AM36">
            <v>120556</v>
          </cell>
        </row>
        <row r="37">
          <cell r="B37" t="str">
            <v>SM0031</v>
          </cell>
          <cell r="C37" t="str">
            <v>Marto</v>
          </cell>
          <cell r="D37" t="str">
            <v>Workshop</v>
          </cell>
          <cell r="E37" t="str">
            <v>B</v>
          </cell>
          <cell r="F37" t="str">
            <v>Helper FT-9102</v>
          </cell>
          <cell r="G37">
            <v>945000</v>
          </cell>
          <cell r="H37">
            <v>6000</v>
          </cell>
          <cell r="I37">
            <v>60000</v>
          </cell>
          <cell r="J37">
            <v>1000</v>
          </cell>
          <cell r="K37">
            <v>1005000</v>
          </cell>
          <cell r="L37">
            <v>7000</v>
          </cell>
          <cell r="M37">
            <v>80000</v>
          </cell>
          <cell r="N37">
            <v>0</v>
          </cell>
          <cell r="O37">
            <v>1085000</v>
          </cell>
          <cell r="P37">
            <v>7000</v>
          </cell>
          <cell r="Q37">
            <v>945000</v>
          </cell>
          <cell r="R37">
            <v>174000</v>
          </cell>
          <cell r="S37">
            <v>2171315</v>
          </cell>
          <cell r="T37">
            <v>3290315</v>
          </cell>
          <cell r="U37">
            <v>1005000</v>
          </cell>
          <cell r="V37">
            <v>203000</v>
          </cell>
          <cell r="W37">
            <v>2309176</v>
          </cell>
          <cell r="X37">
            <v>3517176</v>
          </cell>
          <cell r="Y37">
            <v>1085000</v>
          </cell>
          <cell r="Z37">
            <v>174000</v>
          </cell>
          <cell r="AA37">
            <v>2492991</v>
          </cell>
          <cell r="AB37">
            <v>3751991</v>
          </cell>
          <cell r="AC37">
            <v>60000</v>
          </cell>
          <cell r="AD37">
            <v>29000</v>
          </cell>
          <cell r="AE37">
            <v>137861</v>
          </cell>
          <cell r="AF37">
            <v>226861</v>
          </cell>
          <cell r="AG37">
            <v>140000</v>
          </cell>
          <cell r="AH37">
            <v>0</v>
          </cell>
          <cell r="AI37">
            <v>321676</v>
          </cell>
          <cell r="AJ37">
            <v>461676</v>
          </cell>
          <cell r="AK37">
            <v>461676</v>
          </cell>
          <cell r="AL37">
            <v>226861</v>
          </cell>
          <cell r="AM37">
            <v>234815</v>
          </cell>
        </row>
        <row r="38">
          <cell r="B38" t="str">
            <v>SM0019</v>
          </cell>
          <cell r="C38" t="str">
            <v>Kamarudin</v>
          </cell>
          <cell r="D38" t="str">
            <v>Workshop</v>
          </cell>
          <cell r="E38" t="str">
            <v>B</v>
          </cell>
          <cell r="F38" t="str">
            <v>Helper FT-9103</v>
          </cell>
          <cell r="G38">
            <v>960000</v>
          </cell>
          <cell r="H38">
            <v>6000</v>
          </cell>
          <cell r="I38">
            <v>60000</v>
          </cell>
          <cell r="J38">
            <v>1000</v>
          </cell>
          <cell r="K38">
            <v>1020000</v>
          </cell>
          <cell r="L38">
            <v>7000</v>
          </cell>
          <cell r="M38">
            <v>75000</v>
          </cell>
          <cell r="N38">
            <v>0</v>
          </cell>
          <cell r="O38">
            <v>1095000</v>
          </cell>
          <cell r="P38">
            <v>7000</v>
          </cell>
          <cell r="Q38">
            <v>960000</v>
          </cell>
          <cell r="R38">
            <v>168000</v>
          </cell>
          <cell r="S38">
            <v>2164162</v>
          </cell>
          <cell r="T38">
            <v>3292162</v>
          </cell>
          <cell r="U38">
            <v>1020000</v>
          </cell>
          <cell r="V38">
            <v>196000</v>
          </cell>
          <cell r="W38">
            <v>2299422</v>
          </cell>
          <cell r="X38">
            <v>3515422</v>
          </cell>
          <cell r="Y38">
            <v>1095000</v>
          </cell>
          <cell r="Z38">
            <v>168000</v>
          </cell>
          <cell r="AA38">
            <v>2468497</v>
          </cell>
          <cell r="AB38">
            <v>3731497</v>
          </cell>
          <cell r="AC38">
            <v>60000</v>
          </cell>
          <cell r="AD38">
            <v>28000</v>
          </cell>
          <cell r="AE38">
            <v>135260</v>
          </cell>
          <cell r="AF38">
            <v>223260</v>
          </cell>
          <cell r="AG38">
            <v>135000</v>
          </cell>
          <cell r="AH38">
            <v>0</v>
          </cell>
          <cell r="AI38">
            <v>304335</v>
          </cell>
          <cell r="AJ38">
            <v>439335</v>
          </cell>
          <cell r="AK38">
            <v>439335</v>
          </cell>
          <cell r="AL38">
            <v>223260</v>
          </cell>
          <cell r="AM38">
            <v>216075</v>
          </cell>
        </row>
        <row r="39">
          <cell r="B39" t="str">
            <v>SM0091</v>
          </cell>
          <cell r="C39" t="str">
            <v>Musliadi</v>
          </cell>
          <cell r="D39" t="str">
            <v>Workshop</v>
          </cell>
          <cell r="E39" t="str">
            <v>Non</v>
          </cell>
          <cell r="F39" t="str">
            <v>Helper ST-9201</v>
          </cell>
          <cell r="G39">
            <v>960000</v>
          </cell>
          <cell r="H39">
            <v>6000</v>
          </cell>
          <cell r="I39">
            <v>60000</v>
          </cell>
          <cell r="J39">
            <v>1000</v>
          </cell>
          <cell r="K39">
            <v>1020000</v>
          </cell>
          <cell r="L39">
            <v>7000</v>
          </cell>
          <cell r="M39">
            <v>75000</v>
          </cell>
          <cell r="N39">
            <v>0</v>
          </cell>
          <cell r="O39">
            <v>1095000</v>
          </cell>
          <cell r="P39">
            <v>7000</v>
          </cell>
          <cell r="Q39">
            <v>960000</v>
          </cell>
          <cell r="R39">
            <v>174000</v>
          </cell>
          <cell r="S39">
            <v>2061503</v>
          </cell>
          <cell r="T39">
            <v>3195503</v>
          </cell>
          <cell r="U39">
            <v>1020000</v>
          </cell>
          <cell r="V39">
            <v>203000</v>
          </cell>
          <cell r="W39">
            <v>2190347</v>
          </cell>
          <cell r="X39">
            <v>3413347</v>
          </cell>
          <cell r="Y39">
            <v>1095000</v>
          </cell>
          <cell r="Z39">
            <v>174000</v>
          </cell>
          <cell r="AA39">
            <v>2351402</v>
          </cell>
          <cell r="AB39">
            <v>3620402</v>
          </cell>
          <cell r="AC39">
            <v>60000</v>
          </cell>
          <cell r="AD39">
            <v>29000</v>
          </cell>
          <cell r="AE39">
            <v>128844</v>
          </cell>
          <cell r="AF39">
            <v>217844</v>
          </cell>
          <cell r="AG39">
            <v>135000</v>
          </cell>
          <cell r="AH39">
            <v>0</v>
          </cell>
          <cell r="AI39">
            <v>289899</v>
          </cell>
          <cell r="AJ39">
            <v>424899</v>
          </cell>
          <cell r="AK39">
            <v>424899</v>
          </cell>
          <cell r="AL39">
            <v>217844</v>
          </cell>
          <cell r="AM39">
            <v>207055</v>
          </cell>
        </row>
        <row r="40">
          <cell r="B40" t="str">
            <v>SM0089</v>
          </cell>
          <cell r="C40" t="str">
            <v>Abdullah</v>
          </cell>
          <cell r="D40" t="str">
            <v>Workshop</v>
          </cell>
          <cell r="E40" t="str">
            <v>Non</v>
          </cell>
          <cell r="F40" t="str">
            <v>Helper ST-9204</v>
          </cell>
          <cell r="G40">
            <v>945000</v>
          </cell>
          <cell r="H40">
            <v>6000</v>
          </cell>
          <cell r="I40">
            <v>60000</v>
          </cell>
          <cell r="J40">
            <v>1000</v>
          </cell>
          <cell r="K40">
            <v>1005000</v>
          </cell>
          <cell r="L40">
            <v>7000</v>
          </cell>
          <cell r="M40">
            <v>80000</v>
          </cell>
          <cell r="N40">
            <v>0</v>
          </cell>
          <cell r="O40">
            <v>1085000</v>
          </cell>
          <cell r="P40">
            <v>7000</v>
          </cell>
          <cell r="Q40">
            <v>945000</v>
          </cell>
          <cell r="R40">
            <v>174000</v>
          </cell>
          <cell r="S40">
            <v>2029292</v>
          </cell>
          <cell r="T40">
            <v>3148292</v>
          </cell>
          <cell r="U40">
            <v>1005000</v>
          </cell>
          <cell r="V40">
            <v>203000</v>
          </cell>
          <cell r="W40">
            <v>2158136</v>
          </cell>
          <cell r="X40">
            <v>3366136</v>
          </cell>
          <cell r="Y40">
            <v>1085000</v>
          </cell>
          <cell r="Z40">
            <v>174000</v>
          </cell>
          <cell r="AA40">
            <v>2329928</v>
          </cell>
          <cell r="AB40">
            <v>3588928</v>
          </cell>
          <cell r="AC40">
            <v>60000</v>
          </cell>
          <cell r="AD40">
            <v>29000</v>
          </cell>
          <cell r="AE40">
            <v>128844</v>
          </cell>
          <cell r="AF40">
            <v>217844</v>
          </cell>
          <cell r="AG40">
            <v>140000</v>
          </cell>
          <cell r="AH40">
            <v>0</v>
          </cell>
          <cell r="AI40">
            <v>300636</v>
          </cell>
          <cell r="AJ40">
            <v>440636</v>
          </cell>
          <cell r="AK40">
            <v>440636</v>
          </cell>
          <cell r="AL40">
            <v>217844</v>
          </cell>
          <cell r="AM40">
            <v>222792</v>
          </cell>
        </row>
        <row r="41">
          <cell r="B41" t="str">
            <v>SM0018</v>
          </cell>
          <cell r="C41" t="str">
            <v>Suardi</v>
          </cell>
          <cell r="D41" t="str">
            <v>Workshop</v>
          </cell>
          <cell r="E41" t="str">
            <v>Non</v>
          </cell>
          <cell r="F41" t="str">
            <v>Helper ST-9205</v>
          </cell>
          <cell r="G41">
            <v>960000</v>
          </cell>
          <cell r="H41">
            <v>6000</v>
          </cell>
          <cell r="I41">
            <v>60000</v>
          </cell>
          <cell r="J41">
            <v>1000</v>
          </cell>
          <cell r="K41">
            <v>1020000</v>
          </cell>
          <cell r="L41">
            <v>7000</v>
          </cell>
          <cell r="M41">
            <v>75000</v>
          </cell>
          <cell r="N41">
            <v>0</v>
          </cell>
          <cell r="O41">
            <v>1095000</v>
          </cell>
          <cell r="P41">
            <v>7000</v>
          </cell>
          <cell r="Q41">
            <v>960000</v>
          </cell>
          <cell r="R41">
            <v>174000</v>
          </cell>
          <cell r="S41">
            <v>2183584</v>
          </cell>
          <cell r="T41">
            <v>3317584</v>
          </cell>
          <cell r="U41">
            <v>1020000</v>
          </cell>
          <cell r="V41">
            <v>203000</v>
          </cell>
          <cell r="W41">
            <v>2320058</v>
          </cell>
          <cell r="X41">
            <v>3543058</v>
          </cell>
          <cell r="Y41">
            <v>1095000</v>
          </cell>
          <cell r="Z41">
            <v>174000</v>
          </cell>
          <cell r="AA41">
            <v>2490650</v>
          </cell>
          <cell r="AB41">
            <v>3759650</v>
          </cell>
          <cell r="AC41">
            <v>60000</v>
          </cell>
          <cell r="AD41">
            <v>29000</v>
          </cell>
          <cell r="AE41">
            <v>136474</v>
          </cell>
          <cell r="AF41">
            <v>225474</v>
          </cell>
          <cell r="AG41">
            <v>135000</v>
          </cell>
          <cell r="AH41">
            <v>0</v>
          </cell>
          <cell r="AI41">
            <v>307066</v>
          </cell>
          <cell r="AJ41">
            <v>442066</v>
          </cell>
          <cell r="AK41">
            <v>442066</v>
          </cell>
          <cell r="AL41">
            <v>225474</v>
          </cell>
          <cell r="AM41">
            <v>216592</v>
          </cell>
        </row>
        <row r="42">
          <cell r="B42" t="str">
            <v>SM0005</v>
          </cell>
          <cell r="C42" t="str">
            <v>Sanang</v>
          </cell>
          <cell r="D42" t="str">
            <v>Tire</v>
          </cell>
          <cell r="E42" t="str">
            <v>Non</v>
          </cell>
          <cell r="F42" t="str">
            <v>Senior Tyre</v>
          </cell>
          <cell r="G42">
            <v>1000000</v>
          </cell>
          <cell r="H42">
            <v>15000</v>
          </cell>
          <cell r="I42">
            <v>60000</v>
          </cell>
          <cell r="J42">
            <v>1000</v>
          </cell>
          <cell r="K42">
            <v>1060000</v>
          </cell>
          <cell r="L42">
            <v>16000</v>
          </cell>
          <cell r="M42">
            <v>75000</v>
          </cell>
          <cell r="N42">
            <v>0</v>
          </cell>
          <cell r="O42">
            <v>1135000</v>
          </cell>
          <cell r="P42">
            <v>16000</v>
          </cell>
          <cell r="Q42">
            <v>960000</v>
          </cell>
          <cell r="R42">
            <v>420000</v>
          </cell>
          <cell r="S42">
            <v>2228497</v>
          </cell>
          <cell r="T42">
            <v>3608497</v>
          </cell>
          <cell r="U42">
            <v>1017600</v>
          </cell>
          <cell r="V42">
            <v>448000</v>
          </cell>
          <cell r="W42">
            <v>2366601</v>
          </cell>
          <cell r="X42">
            <v>3832201</v>
          </cell>
          <cell r="Y42">
            <v>1089600</v>
          </cell>
          <cell r="Z42">
            <v>420000</v>
          </cell>
          <cell r="AA42">
            <v>2440361</v>
          </cell>
          <cell r="AB42">
            <v>3949961</v>
          </cell>
          <cell r="AC42">
            <v>57600</v>
          </cell>
          <cell r="AD42">
            <v>28000</v>
          </cell>
          <cell r="AE42">
            <v>138104</v>
          </cell>
          <cell r="AF42">
            <v>223704</v>
          </cell>
          <cell r="AG42">
            <v>129600</v>
          </cell>
          <cell r="AH42">
            <v>0</v>
          </cell>
          <cell r="AI42">
            <v>211864</v>
          </cell>
          <cell r="AJ42">
            <v>341464</v>
          </cell>
          <cell r="AK42">
            <v>341464</v>
          </cell>
          <cell r="AL42">
            <v>223704</v>
          </cell>
          <cell r="AM42">
            <v>117760</v>
          </cell>
        </row>
        <row r="43">
          <cell r="B43" t="str">
            <v>SM0006</v>
          </cell>
          <cell r="C43" t="str">
            <v>Hapdi</v>
          </cell>
          <cell r="D43" t="str">
            <v>Tire</v>
          </cell>
          <cell r="E43" t="str">
            <v>Non</v>
          </cell>
          <cell r="F43" t="str">
            <v>Tireman</v>
          </cell>
          <cell r="G43">
            <v>960000</v>
          </cell>
          <cell r="H43">
            <v>15000</v>
          </cell>
          <cell r="I43">
            <v>60000</v>
          </cell>
          <cell r="J43">
            <v>1000</v>
          </cell>
          <cell r="K43">
            <v>1020000</v>
          </cell>
          <cell r="L43">
            <v>16000</v>
          </cell>
          <cell r="M43">
            <v>75000</v>
          </cell>
          <cell r="N43">
            <v>0</v>
          </cell>
          <cell r="O43">
            <v>1095000</v>
          </cell>
          <cell r="P43">
            <v>16000</v>
          </cell>
          <cell r="Q43">
            <v>960000</v>
          </cell>
          <cell r="R43">
            <v>420000</v>
          </cell>
          <cell r="S43">
            <v>1884538</v>
          </cell>
          <cell r="T43">
            <v>3264538</v>
          </cell>
          <cell r="U43">
            <v>1020000</v>
          </cell>
          <cell r="V43">
            <v>448000</v>
          </cell>
          <cell r="W43">
            <v>2004711</v>
          </cell>
          <cell r="X43">
            <v>3472711</v>
          </cell>
          <cell r="Y43">
            <v>1095000</v>
          </cell>
          <cell r="Z43">
            <v>420000</v>
          </cell>
          <cell r="AA43">
            <v>2068895</v>
          </cell>
          <cell r="AB43">
            <v>3583895</v>
          </cell>
          <cell r="AC43">
            <v>60000</v>
          </cell>
          <cell r="AD43">
            <v>28000</v>
          </cell>
          <cell r="AE43">
            <v>120173</v>
          </cell>
          <cell r="AF43">
            <v>208173</v>
          </cell>
          <cell r="AG43">
            <v>135000</v>
          </cell>
          <cell r="AH43">
            <v>0</v>
          </cell>
          <cell r="AI43">
            <v>184357</v>
          </cell>
          <cell r="AJ43">
            <v>319357</v>
          </cell>
          <cell r="AK43">
            <v>319357</v>
          </cell>
          <cell r="AL43">
            <v>208173</v>
          </cell>
          <cell r="AM43">
            <v>111184</v>
          </cell>
        </row>
        <row r="44">
          <cell r="B44" t="str">
            <v>SM0008</v>
          </cell>
          <cell r="C44" t="str">
            <v>Suni</v>
          </cell>
          <cell r="D44" t="str">
            <v>Tire</v>
          </cell>
          <cell r="E44" t="str">
            <v>Non</v>
          </cell>
          <cell r="F44" t="str">
            <v>Tireman</v>
          </cell>
          <cell r="G44">
            <v>960000</v>
          </cell>
          <cell r="H44">
            <v>15000</v>
          </cell>
          <cell r="I44">
            <v>60000</v>
          </cell>
          <cell r="J44">
            <v>1000</v>
          </cell>
          <cell r="K44">
            <v>1020000</v>
          </cell>
          <cell r="L44">
            <v>16000</v>
          </cell>
          <cell r="M44">
            <v>75000</v>
          </cell>
          <cell r="N44">
            <v>0</v>
          </cell>
          <cell r="O44">
            <v>1095000</v>
          </cell>
          <cell r="P44">
            <v>16000</v>
          </cell>
          <cell r="Q44">
            <v>960000</v>
          </cell>
          <cell r="R44">
            <v>435000</v>
          </cell>
          <cell r="S44">
            <v>2222525</v>
          </cell>
          <cell r="T44">
            <v>3617525</v>
          </cell>
          <cell r="U44">
            <v>1020000</v>
          </cell>
          <cell r="V44">
            <v>464000</v>
          </cell>
          <cell r="W44">
            <v>2364321</v>
          </cell>
          <cell r="X44">
            <v>3848321</v>
          </cell>
          <cell r="Y44">
            <v>1095000</v>
          </cell>
          <cell r="Z44">
            <v>435000</v>
          </cell>
          <cell r="AA44">
            <v>2437608</v>
          </cell>
          <cell r="AB44">
            <v>3967608</v>
          </cell>
          <cell r="AC44">
            <v>60000</v>
          </cell>
          <cell r="AD44">
            <v>29000</v>
          </cell>
          <cell r="AE44">
            <v>141796</v>
          </cell>
          <cell r="AF44">
            <v>230796</v>
          </cell>
          <cell r="AG44">
            <v>135000</v>
          </cell>
          <cell r="AH44">
            <v>0</v>
          </cell>
          <cell r="AI44">
            <v>215083</v>
          </cell>
          <cell r="AJ44">
            <v>350083</v>
          </cell>
          <cell r="AK44">
            <v>350083</v>
          </cell>
          <cell r="AL44">
            <v>230796</v>
          </cell>
          <cell r="AM44">
            <v>119287</v>
          </cell>
        </row>
        <row r="45">
          <cell r="B45" t="str">
            <v>SM0022</v>
          </cell>
          <cell r="C45" t="str">
            <v>Muhammadsyah</v>
          </cell>
          <cell r="D45" t="str">
            <v>Workshop</v>
          </cell>
          <cell r="E45" t="str">
            <v>Non</v>
          </cell>
          <cell r="F45" t="str">
            <v>Mekanik Engine</v>
          </cell>
          <cell r="G45">
            <v>1500000</v>
          </cell>
          <cell r="H45">
            <v>20000</v>
          </cell>
          <cell r="I45">
            <v>60000</v>
          </cell>
          <cell r="J45">
            <v>1000</v>
          </cell>
          <cell r="K45">
            <v>1560000</v>
          </cell>
          <cell r="L45">
            <v>21000</v>
          </cell>
          <cell r="M45">
            <v>75000</v>
          </cell>
          <cell r="N45">
            <v>0</v>
          </cell>
          <cell r="O45">
            <v>1635000</v>
          </cell>
          <cell r="P45">
            <v>21000</v>
          </cell>
          <cell r="Q45">
            <v>1500000</v>
          </cell>
          <cell r="R45">
            <v>540000</v>
          </cell>
          <cell r="S45">
            <v>2706243</v>
          </cell>
          <cell r="T45">
            <v>4746243</v>
          </cell>
          <cell r="U45">
            <v>1560000</v>
          </cell>
          <cell r="V45">
            <v>567000</v>
          </cell>
          <cell r="W45">
            <v>2821656</v>
          </cell>
          <cell r="X45">
            <v>4948656</v>
          </cell>
          <cell r="Y45">
            <v>1635000</v>
          </cell>
          <cell r="Z45">
            <v>540000</v>
          </cell>
          <cell r="AA45">
            <v>2891965</v>
          </cell>
          <cell r="AB45">
            <v>5066965</v>
          </cell>
          <cell r="AC45">
            <v>60000</v>
          </cell>
          <cell r="AD45">
            <v>27000</v>
          </cell>
          <cell r="AE45">
            <v>115413</v>
          </cell>
          <cell r="AF45">
            <v>202413</v>
          </cell>
          <cell r="AG45">
            <v>135000</v>
          </cell>
          <cell r="AH45">
            <v>0</v>
          </cell>
          <cell r="AI45">
            <v>185722</v>
          </cell>
          <cell r="AJ45">
            <v>320722</v>
          </cell>
          <cell r="AK45">
            <v>320722</v>
          </cell>
          <cell r="AL45">
            <v>202413</v>
          </cell>
          <cell r="AM45">
            <v>118309</v>
          </cell>
        </row>
        <row r="46">
          <cell r="B46" t="str">
            <v>SM0072</v>
          </cell>
          <cell r="C46" t="str">
            <v>Sugiarto</v>
          </cell>
          <cell r="D46" t="str">
            <v>Workshop</v>
          </cell>
          <cell r="E46" t="str">
            <v>Non</v>
          </cell>
          <cell r="F46" t="str">
            <v>Mekanik Engine</v>
          </cell>
          <cell r="G46">
            <v>1190000</v>
          </cell>
          <cell r="H46">
            <v>15000</v>
          </cell>
          <cell r="I46">
            <v>60000</v>
          </cell>
          <cell r="J46">
            <v>1000</v>
          </cell>
          <cell r="K46">
            <v>1250000</v>
          </cell>
          <cell r="L46">
            <v>16000</v>
          </cell>
          <cell r="M46">
            <v>75000</v>
          </cell>
          <cell r="N46">
            <v>0</v>
          </cell>
          <cell r="O46">
            <v>1325000</v>
          </cell>
          <cell r="P46">
            <v>16000</v>
          </cell>
          <cell r="Q46">
            <v>1190000</v>
          </cell>
          <cell r="R46">
            <v>420000</v>
          </cell>
          <cell r="S46">
            <v>2055542</v>
          </cell>
          <cell r="T46">
            <v>3665542</v>
          </cell>
          <cell r="U46">
            <v>1250000</v>
          </cell>
          <cell r="V46">
            <v>448000</v>
          </cell>
          <cell r="W46">
            <v>2167895</v>
          </cell>
          <cell r="X46">
            <v>3865895</v>
          </cell>
          <cell r="Y46">
            <v>1325000</v>
          </cell>
          <cell r="Z46">
            <v>420000</v>
          </cell>
          <cell r="AA46">
            <v>2255564</v>
          </cell>
          <cell r="AB46">
            <v>4000564</v>
          </cell>
          <cell r="AC46">
            <v>60000</v>
          </cell>
          <cell r="AD46">
            <v>28000</v>
          </cell>
          <cell r="AE46">
            <v>112353</v>
          </cell>
          <cell r="AF46">
            <v>200353</v>
          </cell>
          <cell r="AG46">
            <v>135000</v>
          </cell>
          <cell r="AH46">
            <v>0</v>
          </cell>
          <cell r="AI46">
            <v>200022</v>
          </cell>
          <cell r="AJ46">
            <v>335022</v>
          </cell>
          <cell r="AK46">
            <v>335022</v>
          </cell>
          <cell r="AL46">
            <v>200353</v>
          </cell>
          <cell r="AM46">
            <v>134669</v>
          </cell>
        </row>
        <row r="47">
          <cell r="B47" t="str">
            <v>SM0058</v>
          </cell>
          <cell r="C47" t="str">
            <v>Imam Muhdi</v>
          </cell>
          <cell r="D47" t="str">
            <v>Workshop</v>
          </cell>
          <cell r="E47" t="str">
            <v>Non</v>
          </cell>
          <cell r="F47" t="str">
            <v>Mechanik LV</v>
          </cell>
          <cell r="G47">
            <v>1190000</v>
          </cell>
          <cell r="H47">
            <v>15000</v>
          </cell>
          <cell r="I47">
            <v>60000</v>
          </cell>
          <cell r="J47">
            <v>1000</v>
          </cell>
          <cell r="K47">
            <v>1250000</v>
          </cell>
          <cell r="L47">
            <v>16000</v>
          </cell>
          <cell r="M47">
            <v>75000</v>
          </cell>
          <cell r="N47">
            <v>0</v>
          </cell>
          <cell r="O47">
            <v>1325000</v>
          </cell>
          <cell r="P47">
            <v>16000</v>
          </cell>
          <cell r="Q47">
            <v>1190000</v>
          </cell>
          <cell r="R47">
            <v>375000</v>
          </cell>
          <cell r="S47">
            <v>1592399</v>
          </cell>
          <cell r="T47">
            <v>3157399</v>
          </cell>
          <cell r="U47">
            <v>1250000</v>
          </cell>
          <cell r="V47">
            <v>400000</v>
          </cell>
          <cell r="W47">
            <v>1672688</v>
          </cell>
          <cell r="X47">
            <v>3322688</v>
          </cell>
          <cell r="Y47">
            <v>1325000</v>
          </cell>
          <cell r="Z47">
            <v>375000</v>
          </cell>
          <cell r="AA47">
            <v>1773049</v>
          </cell>
          <cell r="AB47">
            <v>3473049</v>
          </cell>
          <cell r="AC47">
            <v>60000</v>
          </cell>
          <cell r="AD47">
            <v>25000</v>
          </cell>
          <cell r="AE47">
            <v>80289</v>
          </cell>
          <cell r="AF47">
            <v>165289</v>
          </cell>
          <cell r="AG47">
            <v>135000</v>
          </cell>
          <cell r="AH47">
            <v>0</v>
          </cell>
          <cell r="AI47">
            <v>180650</v>
          </cell>
          <cell r="AJ47">
            <v>315650</v>
          </cell>
          <cell r="AK47">
            <v>315650</v>
          </cell>
          <cell r="AL47">
            <v>165289</v>
          </cell>
          <cell r="AM47">
            <v>150361</v>
          </cell>
        </row>
        <row r="48">
          <cell r="B48" t="str">
            <v>SM0036</v>
          </cell>
          <cell r="C48" t="str">
            <v>Suhermanto</v>
          </cell>
          <cell r="D48" t="str">
            <v>Workshop</v>
          </cell>
          <cell r="E48" t="str">
            <v>Non</v>
          </cell>
          <cell r="F48" t="str">
            <v>Mechanik LV</v>
          </cell>
          <cell r="G48">
            <v>1050000</v>
          </cell>
          <cell r="H48">
            <v>15000</v>
          </cell>
          <cell r="I48">
            <v>60000</v>
          </cell>
          <cell r="J48">
            <v>1000</v>
          </cell>
          <cell r="K48">
            <v>1110000</v>
          </cell>
          <cell r="L48">
            <v>16000</v>
          </cell>
          <cell r="M48">
            <v>75000</v>
          </cell>
          <cell r="N48">
            <v>0</v>
          </cell>
          <cell r="O48">
            <v>1185000</v>
          </cell>
          <cell r="P48">
            <v>16000</v>
          </cell>
          <cell r="Q48">
            <v>1050000</v>
          </cell>
          <cell r="R48">
            <v>435000</v>
          </cell>
          <cell r="S48">
            <v>2336944</v>
          </cell>
          <cell r="T48">
            <v>3821944</v>
          </cell>
          <cell r="U48">
            <v>1110000</v>
          </cell>
          <cell r="V48">
            <v>464000</v>
          </cell>
          <cell r="W48">
            <v>2477003</v>
          </cell>
          <cell r="X48">
            <v>4051003</v>
          </cell>
          <cell r="Y48">
            <v>1185000</v>
          </cell>
          <cell r="Z48">
            <v>435000</v>
          </cell>
          <cell r="AA48">
            <v>2549393</v>
          </cell>
          <cell r="AB48">
            <v>4169393</v>
          </cell>
          <cell r="AC48">
            <v>60000</v>
          </cell>
          <cell r="AD48">
            <v>29000</v>
          </cell>
          <cell r="AE48">
            <v>140059</v>
          </cell>
          <cell r="AF48">
            <v>229059</v>
          </cell>
          <cell r="AG48">
            <v>135000</v>
          </cell>
          <cell r="AH48">
            <v>0</v>
          </cell>
          <cell r="AI48">
            <v>212449</v>
          </cell>
          <cell r="AJ48">
            <v>347449</v>
          </cell>
          <cell r="AK48">
            <v>347449</v>
          </cell>
          <cell r="AL48">
            <v>229059</v>
          </cell>
          <cell r="AM48">
            <v>118390</v>
          </cell>
        </row>
        <row r="49">
          <cell r="B49" t="str">
            <v>SM0028</v>
          </cell>
          <cell r="C49" t="str">
            <v>Rades P. Manurung</v>
          </cell>
          <cell r="D49" t="str">
            <v>Workshop</v>
          </cell>
          <cell r="E49" t="str">
            <v>Non</v>
          </cell>
          <cell r="F49" t="str">
            <v>Mechanik Terex</v>
          </cell>
          <cell r="G49">
            <v>1050000</v>
          </cell>
          <cell r="H49">
            <v>15000</v>
          </cell>
          <cell r="I49">
            <v>60000</v>
          </cell>
          <cell r="J49">
            <v>1000</v>
          </cell>
          <cell r="K49">
            <v>1110000</v>
          </cell>
          <cell r="L49">
            <v>16000</v>
          </cell>
          <cell r="M49">
            <v>75000</v>
          </cell>
          <cell r="N49">
            <v>0</v>
          </cell>
          <cell r="O49">
            <v>1185000</v>
          </cell>
          <cell r="P49">
            <v>16000</v>
          </cell>
          <cell r="Q49">
            <v>1008000</v>
          </cell>
          <cell r="R49">
            <v>375000</v>
          </cell>
          <cell r="S49">
            <v>1828613</v>
          </cell>
          <cell r="T49">
            <v>3211613</v>
          </cell>
          <cell r="U49">
            <v>1065600</v>
          </cell>
          <cell r="V49">
            <v>400000</v>
          </cell>
          <cell r="W49">
            <v>1937688</v>
          </cell>
          <cell r="X49">
            <v>3403288</v>
          </cell>
          <cell r="Y49">
            <v>1137600</v>
          </cell>
          <cell r="Z49">
            <v>375000</v>
          </cell>
          <cell r="AA49">
            <v>2027514</v>
          </cell>
          <cell r="AB49">
            <v>3540114</v>
          </cell>
          <cell r="AC49">
            <v>57600</v>
          </cell>
          <cell r="AD49">
            <v>25000</v>
          </cell>
          <cell r="AE49">
            <v>109075</v>
          </cell>
          <cell r="AF49">
            <v>191675</v>
          </cell>
          <cell r="AG49">
            <v>129600</v>
          </cell>
          <cell r="AH49">
            <v>0</v>
          </cell>
          <cell r="AI49">
            <v>198901</v>
          </cell>
          <cell r="AJ49">
            <v>328501</v>
          </cell>
          <cell r="AK49">
            <v>328501</v>
          </cell>
          <cell r="AL49">
            <v>191675</v>
          </cell>
          <cell r="AM49">
            <v>136826</v>
          </cell>
        </row>
        <row r="50">
          <cell r="B50" t="str">
            <v>SM0060</v>
          </cell>
          <cell r="C50" t="str">
            <v>Hartono</v>
          </cell>
          <cell r="D50" t="str">
            <v>Workshop</v>
          </cell>
          <cell r="E50" t="str">
            <v>Non</v>
          </cell>
          <cell r="F50" t="str">
            <v>Mechanik Terex</v>
          </cell>
          <cell r="G50">
            <v>1050000</v>
          </cell>
          <cell r="H50">
            <v>15000</v>
          </cell>
          <cell r="I50">
            <v>60000</v>
          </cell>
          <cell r="J50">
            <v>1000</v>
          </cell>
          <cell r="K50">
            <v>1110000</v>
          </cell>
          <cell r="L50">
            <v>16000</v>
          </cell>
          <cell r="M50">
            <v>75000</v>
          </cell>
          <cell r="N50">
            <v>0</v>
          </cell>
          <cell r="O50">
            <v>1185000</v>
          </cell>
          <cell r="P50">
            <v>16000</v>
          </cell>
          <cell r="Q50">
            <v>1008000</v>
          </cell>
          <cell r="R50">
            <v>390000</v>
          </cell>
          <cell r="S50">
            <v>1882197</v>
          </cell>
          <cell r="T50">
            <v>3280197</v>
          </cell>
          <cell r="U50">
            <v>1065600</v>
          </cell>
          <cell r="V50">
            <v>416000</v>
          </cell>
          <cell r="W50">
            <v>1994605</v>
          </cell>
          <cell r="X50">
            <v>3476205</v>
          </cell>
          <cell r="Y50">
            <v>1137600</v>
          </cell>
          <cell r="Z50">
            <v>390000</v>
          </cell>
          <cell r="AA50">
            <v>2065188</v>
          </cell>
          <cell r="AB50">
            <v>3592788</v>
          </cell>
          <cell r="AC50">
            <v>57600</v>
          </cell>
          <cell r="AD50">
            <v>26000</v>
          </cell>
          <cell r="AE50">
            <v>112408</v>
          </cell>
          <cell r="AF50">
            <v>196008</v>
          </cell>
          <cell r="AG50">
            <v>129600</v>
          </cell>
          <cell r="AH50">
            <v>0</v>
          </cell>
          <cell r="AI50">
            <v>182991</v>
          </cell>
          <cell r="AJ50">
            <v>312591</v>
          </cell>
          <cell r="AK50">
            <v>312591</v>
          </cell>
          <cell r="AL50">
            <v>196008</v>
          </cell>
          <cell r="AM50">
            <v>116583</v>
          </cell>
        </row>
        <row r="51">
          <cell r="B51" t="str">
            <v>SM0025</v>
          </cell>
          <cell r="C51" t="str">
            <v>Komarudin</v>
          </cell>
          <cell r="D51" t="str">
            <v>Workshop</v>
          </cell>
          <cell r="E51" t="str">
            <v>Non</v>
          </cell>
          <cell r="F51" t="str">
            <v>Mechanik Ok/Dozer</v>
          </cell>
          <cell r="G51">
            <v>1100000</v>
          </cell>
          <cell r="H51">
            <v>15000</v>
          </cell>
          <cell r="I51">
            <v>60000</v>
          </cell>
          <cell r="J51">
            <v>1000</v>
          </cell>
          <cell r="K51">
            <v>1160000</v>
          </cell>
          <cell r="L51">
            <v>16000</v>
          </cell>
          <cell r="M51">
            <v>75000</v>
          </cell>
          <cell r="N51">
            <v>0</v>
          </cell>
          <cell r="O51">
            <v>1235000</v>
          </cell>
          <cell r="P51">
            <v>16000</v>
          </cell>
          <cell r="Q51">
            <v>1012000</v>
          </cell>
          <cell r="R51">
            <v>390000</v>
          </cell>
          <cell r="S51">
            <v>2021835</v>
          </cell>
          <cell r="T51">
            <v>3423835</v>
          </cell>
          <cell r="U51">
            <v>1067200</v>
          </cell>
          <cell r="V51">
            <v>416000</v>
          </cell>
          <cell r="W51">
            <v>2138532</v>
          </cell>
          <cell r="X51">
            <v>3621732</v>
          </cell>
          <cell r="Y51">
            <v>1136200</v>
          </cell>
          <cell r="Z51">
            <v>390000</v>
          </cell>
          <cell r="AA51">
            <v>2234422</v>
          </cell>
          <cell r="AB51">
            <v>3760622</v>
          </cell>
          <cell r="AC51">
            <v>55200</v>
          </cell>
          <cell r="AD51">
            <v>26000</v>
          </cell>
          <cell r="AE51">
            <v>116697</v>
          </cell>
          <cell r="AF51">
            <v>197897</v>
          </cell>
          <cell r="AG51">
            <v>124200</v>
          </cell>
          <cell r="AH51">
            <v>0</v>
          </cell>
          <cell r="AI51">
            <v>212587</v>
          </cell>
          <cell r="AJ51">
            <v>336787</v>
          </cell>
          <cell r="AK51">
            <v>336787</v>
          </cell>
          <cell r="AL51">
            <v>197897</v>
          </cell>
          <cell r="AM51">
            <v>138890</v>
          </cell>
        </row>
        <row r="52">
          <cell r="B52" t="str">
            <v>SM0048</v>
          </cell>
          <cell r="C52" t="str">
            <v>Busra</v>
          </cell>
          <cell r="D52" t="str">
            <v>Workshop</v>
          </cell>
          <cell r="E52" t="str">
            <v>Non</v>
          </cell>
          <cell r="F52" t="str">
            <v>Mechanik ALL</v>
          </cell>
          <cell r="G52">
            <v>1005000</v>
          </cell>
          <cell r="H52">
            <v>15000</v>
          </cell>
          <cell r="I52">
            <v>60000</v>
          </cell>
          <cell r="J52">
            <v>1000</v>
          </cell>
          <cell r="K52">
            <v>1065000</v>
          </cell>
          <cell r="L52">
            <v>16000</v>
          </cell>
          <cell r="M52">
            <v>75000</v>
          </cell>
          <cell r="N52">
            <v>0</v>
          </cell>
          <cell r="O52">
            <v>1140000</v>
          </cell>
          <cell r="P52">
            <v>16000</v>
          </cell>
          <cell r="Q52">
            <v>1005000</v>
          </cell>
          <cell r="R52">
            <v>390000</v>
          </cell>
          <cell r="S52">
            <v>934368</v>
          </cell>
          <cell r="T52">
            <v>2329368</v>
          </cell>
          <cell r="U52">
            <v>1065000</v>
          </cell>
          <cell r="V52">
            <v>416000</v>
          </cell>
          <cell r="W52">
            <v>991970</v>
          </cell>
          <cell r="X52">
            <v>2472970</v>
          </cell>
          <cell r="Y52">
            <v>1140000</v>
          </cell>
          <cell r="Z52">
            <v>390000</v>
          </cell>
          <cell r="AA52">
            <v>1024790</v>
          </cell>
          <cell r="AB52">
            <v>2554790</v>
          </cell>
          <cell r="AC52">
            <v>60000</v>
          </cell>
          <cell r="AD52">
            <v>26000</v>
          </cell>
          <cell r="AE52">
            <v>57602</v>
          </cell>
          <cell r="AF52">
            <v>143602</v>
          </cell>
          <cell r="AG52">
            <v>135000</v>
          </cell>
          <cell r="AH52">
            <v>0</v>
          </cell>
          <cell r="AI52">
            <v>90422</v>
          </cell>
          <cell r="AJ52">
            <v>225422</v>
          </cell>
          <cell r="AK52">
            <v>225422</v>
          </cell>
          <cell r="AL52">
            <v>143602</v>
          </cell>
          <cell r="AM52">
            <v>81820</v>
          </cell>
        </row>
        <row r="53">
          <cell r="B53" t="str">
            <v>SM0040</v>
          </cell>
          <cell r="C53" t="str">
            <v>Indro Prasiswo</v>
          </cell>
          <cell r="D53" t="str">
            <v>Workshop</v>
          </cell>
          <cell r="E53" t="str">
            <v>Non</v>
          </cell>
          <cell r="F53" t="str">
            <v>M. Bubut</v>
          </cell>
          <cell r="G53">
            <v>1005000</v>
          </cell>
          <cell r="H53">
            <v>15000</v>
          </cell>
          <cell r="I53">
            <v>60000</v>
          </cell>
          <cell r="J53">
            <v>1000</v>
          </cell>
          <cell r="K53">
            <v>1065000</v>
          </cell>
          <cell r="L53">
            <v>16000</v>
          </cell>
          <cell r="M53">
            <v>75000</v>
          </cell>
          <cell r="N53">
            <v>0</v>
          </cell>
          <cell r="O53">
            <v>1140000</v>
          </cell>
          <cell r="P53">
            <v>16000</v>
          </cell>
          <cell r="Q53">
            <v>924600</v>
          </cell>
          <cell r="R53">
            <v>360000</v>
          </cell>
          <cell r="S53">
            <v>1334426</v>
          </cell>
          <cell r="T53">
            <v>2619026</v>
          </cell>
          <cell r="U53">
            <v>979800</v>
          </cell>
          <cell r="V53">
            <v>384000</v>
          </cell>
          <cell r="W53">
            <v>1416544</v>
          </cell>
          <cell r="X53">
            <v>2780344</v>
          </cell>
          <cell r="Y53">
            <v>1048800</v>
          </cell>
          <cell r="Z53">
            <v>360000</v>
          </cell>
          <cell r="AA53">
            <v>1485954</v>
          </cell>
          <cell r="AB53">
            <v>2894754</v>
          </cell>
          <cell r="AC53">
            <v>55200</v>
          </cell>
          <cell r="AD53">
            <v>24000</v>
          </cell>
          <cell r="AE53">
            <v>82118</v>
          </cell>
          <cell r="AF53">
            <v>161318</v>
          </cell>
          <cell r="AG53">
            <v>124200</v>
          </cell>
          <cell r="AH53">
            <v>0</v>
          </cell>
          <cell r="AI53">
            <v>151528</v>
          </cell>
          <cell r="AJ53">
            <v>275728</v>
          </cell>
          <cell r="AK53">
            <v>275728</v>
          </cell>
          <cell r="AL53">
            <v>161318</v>
          </cell>
          <cell r="AM53">
            <v>114410</v>
          </cell>
        </row>
        <row r="54">
          <cell r="B54" t="str">
            <v>SM0081</v>
          </cell>
          <cell r="C54" t="str">
            <v>Piether Lidhong</v>
          </cell>
          <cell r="D54" t="str">
            <v>Workshop</v>
          </cell>
          <cell r="E54" t="str">
            <v>Non</v>
          </cell>
          <cell r="F54" t="str">
            <v>Electric</v>
          </cell>
          <cell r="G54">
            <v>1150000</v>
          </cell>
          <cell r="H54">
            <v>15000</v>
          </cell>
          <cell r="I54">
            <v>60000</v>
          </cell>
          <cell r="J54">
            <v>1000</v>
          </cell>
          <cell r="K54">
            <v>1210000</v>
          </cell>
          <cell r="L54">
            <v>16000</v>
          </cell>
          <cell r="M54">
            <v>75000</v>
          </cell>
          <cell r="N54">
            <v>0</v>
          </cell>
          <cell r="O54">
            <v>1285000</v>
          </cell>
          <cell r="P54">
            <v>16000</v>
          </cell>
          <cell r="Q54">
            <v>1150000</v>
          </cell>
          <cell r="R54">
            <v>375000</v>
          </cell>
          <cell r="S54">
            <v>2150434</v>
          </cell>
          <cell r="T54">
            <v>3675434</v>
          </cell>
          <cell r="U54">
            <v>1210000</v>
          </cell>
          <cell r="V54">
            <v>400000</v>
          </cell>
          <cell r="W54">
            <v>2262630</v>
          </cell>
          <cell r="X54">
            <v>3872630</v>
          </cell>
          <cell r="Y54">
            <v>1285000</v>
          </cell>
          <cell r="Z54">
            <v>375000</v>
          </cell>
          <cell r="AA54">
            <v>2402876</v>
          </cell>
          <cell r="AB54">
            <v>4062876</v>
          </cell>
          <cell r="AC54">
            <v>60000</v>
          </cell>
          <cell r="AD54">
            <v>25000</v>
          </cell>
          <cell r="AE54">
            <v>112196</v>
          </cell>
          <cell r="AF54">
            <v>197196</v>
          </cell>
          <cell r="AG54">
            <v>135000</v>
          </cell>
          <cell r="AH54">
            <v>0</v>
          </cell>
          <cell r="AI54">
            <v>252442</v>
          </cell>
          <cell r="AJ54">
            <v>387442</v>
          </cell>
          <cell r="AK54">
            <v>387442</v>
          </cell>
          <cell r="AL54">
            <v>197196</v>
          </cell>
          <cell r="AM54">
            <v>190246</v>
          </cell>
        </row>
        <row r="55">
          <cell r="B55" t="str">
            <v>SM0039</v>
          </cell>
          <cell r="C55" t="str">
            <v>Aury Putra Haris</v>
          </cell>
          <cell r="D55" t="str">
            <v>Workshop</v>
          </cell>
          <cell r="E55" t="str">
            <v>Non</v>
          </cell>
          <cell r="F55" t="str">
            <v>Tower Light</v>
          </cell>
          <cell r="G55">
            <v>1005000</v>
          </cell>
          <cell r="H55">
            <v>11000</v>
          </cell>
          <cell r="I55">
            <v>60000</v>
          </cell>
          <cell r="J55">
            <v>1000</v>
          </cell>
          <cell r="K55">
            <v>1065000</v>
          </cell>
          <cell r="L55">
            <v>12000</v>
          </cell>
          <cell r="M55">
            <v>75000</v>
          </cell>
          <cell r="N55">
            <v>0</v>
          </cell>
          <cell r="O55">
            <v>1140000</v>
          </cell>
          <cell r="P55">
            <v>12000</v>
          </cell>
          <cell r="Q55">
            <v>1005000</v>
          </cell>
          <cell r="R55">
            <v>308000</v>
          </cell>
          <cell r="S55">
            <v>1827009</v>
          </cell>
          <cell r="T55">
            <v>3140009</v>
          </cell>
          <cell r="U55">
            <v>1065000</v>
          </cell>
          <cell r="V55">
            <v>336000</v>
          </cell>
          <cell r="W55">
            <v>1936084</v>
          </cell>
          <cell r="X55">
            <v>3337084</v>
          </cell>
          <cell r="Y55">
            <v>1140000</v>
          </cell>
          <cell r="Z55">
            <v>308000</v>
          </cell>
          <cell r="AA55">
            <v>2072428</v>
          </cell>
          <cell r="AB55">
            <v>3520428</v>
          </cell>
          <cell r="AC55">
            <v>60000</v>
          </cell>
          <cell r="AD55">
            <v>28000</v>
          </cell>
          <cell r="AE55">
            <v>109075</v>
          </cell>
          <cell r="AF55">
            <v>197075</v>
          </cell>
          <cell r="AG55">
            <v>135000</v>
          </cell>
          <cell r="AH55">
            <v>0</v>
          </cell>
          <cell r="AI55">
            <v>245419</v>
          </cell>
          <cell r="AJ55">
            <v>380419</v>
          </cell>
          <cell r="AK55">
            <v>380419</v>
          </cell>
          <cell r="AL55">
            <v>197075</v>
          </cell>
          <cell r="AM55">
            <v>183344</v>
          </cell>
        </row>
        <row r="56">
          <cell r="B56" t="str">
            <v>SM0092</v>
          </cell>
          <cell r="C56" t="str">
            <v>Bagus Imam Taufik</v>
          </cell>
          <cell r="D56" t="str">
            <v>Workshop</v>
          </cell>
          <cell r="E56" t="str">
            <v>Non</v>
          </cell>
          <cell r="F56" t="str">
            <v>Mekanik AC</v>
          </cell>
          <cell r="G56">
            <v>1005000</v>
          </cell>
          <cell r="H56">
            <v>11000</v>
          </cell>
          <cell r="I56">
            <v>60000</v>
          </cell>
          <cell r="J56">
            <v>1000</v>
          </cell>
          <cell r="K56">
            <v>1065000</v>
          </cell>
          <cell r="L56">
            <v>12000</v>
          </cell>
          <cell r="M56">
            <v>75000</v>
          </cell>
          <cell r="N56">
            <v>0</v>
          </cell>
          <cell r="O56">
            <v>1140000</v>
          </cell>
          <cell r="P56">
            <v>12000</v>
          </cell>
          <cell r="Q56">
            <v>1005000</v>
          </cell>
          <cell r="R56">
            <v>308000</v>
          </cell>
          <cell r="S56">
            <v>1850246</v>
          </cell>
          <cell r="T56">
            <v>3163246</v>
          </cell>
          <cell r="U56">
            <v>1065000</v>
          </cell>
          <cell r="V56">
            <v>336000</v>
          </cell>
          <cell r="W56">
            <v>1960708</v>
          </cell>
          <cell r="X56">
            <v>3361708</v>
          </cell>
          <cell r="Y56">
            <v>1140000</v>
          </cell>
          <cell r="Z56">
            <v>308000</v>
          </cell>
          <cell r="AA56">
            <v>2098786</v>
          </cell>
          <cell r="AB56">
            <v>3546786</v>
          </cell>
          <cell r="AC56">
            <v>60000</v>
          </cell>
          <cell r="AD56">
            <v>28000</v>
          </cell>
          <cell r="AE56">
            <v>110462</v>
          </cell>
          <cell r="AF56">
            <v>198462</v>
          </cell>
          <cell r="AG56">
            <v>135000</v>
          </cell>
          <cell r="AH56">
            <v>0</v>
          </cell>
          <cell r="AI56">
            <v>248540</v>
          </cell>
          <cell r="AJ56">
            <v>383540</v>
          </cell>
          <cell r="AK56">
            <v>383540</v>
          </cell>
          <cell r="AL56">
            <v>198462</v>
          </cell>
          <cell r="AM56">
            <v>185078</v>
          </cell>
        </row>
        <row r="57">
          <cell r="B57" t="str">
            <v>SM0074</v>
          </cell>
          <cell r="C57" t="str">
            <v>M. Yamin</v>
          </cell>
          <cell r="D57" t="str">
            <v>Workshop</v>
          </cell>
          <cell r="E57" t="str">
            <v>Non</v>
          </cell>
          <cell r="F57" t="str">
            <v>Welder</v>
          </cell>
          <cell r="G57">
            <v>1100000</v>
          </cell>
          <cell r="H57">
            <v>15000</v>
          </cell>
          <cell r="I57">
            <v>60000</v>
          </cell>
          <cell r="J57">
            <v>1000</v>
          </cell>
          <cell r="K57">
            <v>1160000</v>
          </cell>
          <cell r="L57">
            <v>16000</v>
          </cell>
          <cell r="M57">
            <v>75000</v>
          </cell>
          <cell r="N57">
            <v>0</v>
          </cell>
          <cell r="O57">
            <v>1235000</v>
          </cell>
          <cell r="P57">
            <v>16000</v>
          </cell>
          <cell r="Q57">
            <v>1100000</v>
          </cell>
          <cell r="R57">
            <v>435000</v>
          </cell>
          <cell r="S57">
            <v>2259245</v>
          </cell>
          <cell r="T57">
            <v>3794245</v>
          </cell>
          <cell r="U57">
            <v>1160000</v>
          </cell>
          <cell r="V57">
            <v>464000</v>
          </cell>
          <cell r="W57">
            <v>2390237</v>
          </cell>
          <cell r="X57">
            <v>4014237</v>
          </cell>
          <cell r="Y57">
            <v>1235000</v>
          </cell>
          <cell r="Z57">
            <v>435000</v>
          </cell>
          <cell r="AA57">
            <v>2457941</v>
          </cell>
          <cell r="AB57">
            <v>4127941</v>
          </cell>
          <cell r="AC57">
            <v>60000</v>
          </cell>
          <cell r="AD57">
            <v>29000</v>
          </cell>
          <cell r="AE57">
            <v>130992</v>
          </cell>
          <cell r="AF57">
            <v>219992</v>
          </cell>
          <cell r="AG57">
            <v>135000</v>
          </cell>
          <cell r="AH57">
            <v>0</v>
          </cell>
          <cell r="AI57">
            <v>198696</v>
          </cell>
          <cell r="AJ57">
            <v>333696</v>
          </cell>
          <cell r="AK57">
            <v>333696</v>
          </cell>
          <cell r="AL57">
            <v>219992</v>
          </cell>
          <cell r="AM57">
            <v>113704</v>
          </cell>
        </row>
        <row r="58">
          <cell r="B58" t="str">
            <v>SM0069</v>
          </cell>
          <cell r="C58" t="str">
            <v>Andri Yanto</v>
          </cell>
          <cell r="D58" t="str">
            <v>Workshop</v>
          </cell>
          <cell r="E58" t="str">
            <v>Non</v>
          </cell>
          <cell r="F58" t="str">
            <v>Welder</v>
          </cell>
          <cell r="G58">
            <v>1190000</v>
          </cell>
          <cell r="H58">
            <v>15000</v>
          </cell>
          <cell r="I58">
            <v>60000</v>
          </cell>
          <cell r="J58">
            <v>1000</v>
          </cell>
          <cell r="K58">
            <v>1250000</v>
          </cell>
          <cell r="L58">
            <v>16000</v>
          </cell>
          <cell r="M58">
            <v>75000</v>
          </cell>
          <cell r="N58">
            <v>0</v>
          </cell>
          <cell r="O58">
            <v>1325000</v>
          </cell>
          <cell r="P58">
            <v>16000</v>
          </cell>
          <cell r="Q58">
            <v>1190000</v>
          </cell>
          <cell r="R58">
            <v>405000</v>
          </cell>
          <cell r="S58">
            <v>1932670</v>
          </cell>
          <cell r="T58">
            <v>3527670</v>
          </cell>
          <cell r="U58">
            <v>1250000</v>
          </cell>
          <cell r="V58">
            <v>432000</v>
          </cell>
          <cell r="W58">
            <v>2038088</v>
          </cell>
          <cell r="X58">
            <v>3720088</v>
          </cell>
          <cell r="Y58">
            <v>1325000</v>
          </cell>
          <cell r="Z58">
            <v>405000</v>
          </cell>
          <cell r="AA58">
            <v>2140679</v>
          </cell>
          <cell r="AB58">
            <v>3870679</v>
          </cell>
          <cell r="AC58">
            <v>60000</v>
          </cell>
          <cell r="AD58">
            <v>27000</v>
          </cell>
          <cell r="AE58">
            <v>105418</v>
          </cell>
          <cell r="AF58">
            <v>192418</v>
          </cell>
          <cell r="AG58">
            <v>135000</v>
          </cell>
          <cell r="AH58">
            <v>0</v>
          </cell>
          <cell r="AI58">
            <v>208009</v>
          </cell>
          <cell r="AJ58">
            <v>343009</v>
          </cell>
          <cell r="AK58">
            <v>343009</v>
          </cell>
          <cell r="AL58">
            <v>192418</v>
          </cell>
          <cell r="AM58">
            <v>150591</v>
          </cell>
        </row>
        <row r="59">
          <cell r="B59" t="str">
            <v>SM0075</v>
          </cell>
          <cell r="C59" t="str">
            <v>Daniel Dani</v>
          </cell>
          <cell r="D59" t="str">
            <v>Workshop</v>
          </cell>
          <cell r="E59" t="str">
            <v>Non</v>
          </cell>
          <cell r="F59" t="str">
            <v>Welder</v>
          </cell>
          <cell r="G59">
            <v>1190000</v>
          </cell>
          <cell r="H59">
            <v>15000</v>
          </cell>
          <cell r="I59">
            <v>60000</v>
          </cell>
          <cell r="J59">
            <v>1000</v>
          </cell>
          <cell r="K59">
            <v>1250000</v>
          </cell>
          <cell r="L59">
            <v>16000</v>
          </cell>
          <cell r="M59">
            <v>75000</v>
          </cell>
          <cell r="N59">
            <v>0</v>
          </cell>
          <cell r="O59">
            <v>1325000</v>
          </cell>
          <cell r="P59">
            <v>16000</v>
          </cell>
          <cell r="Q59">
            <v>1190000</v>
          </cell>
          <cell r="R59">
            <v>300000</v>
          </cell>
          <cell r="S59">
            <v>1520173</v>
          </cell>
          <cell r="T59">
            <v>3010173</v>
          </cell>
          <cell r="U59">
            <v>1250000</v>
          </cell>
          <cell r="V59">
            <v>320000</v>
          </cell>
          <cell r="W59">
            <v>1596821</v>
          </cell>
          <cell r="X59">
            <v>3166821</v>
          </cell>
          <cell r="Y59">
            <v>1325000</v>
          </cell>
          <cell r="Z59">
            <v>300000</v>
          </cell>
          <cell r="AA59">
            <v>1692630</v>
          </cell>
          <cell r="AB59">
            <v>3317630</v>
          </cell>
          <cell r="AC59">
            <v>60000</v>
          </cell>
          <cell r="AD59">
            <v>20000</v>
          </cell>
          <cell r="AE59">
            <v>76648</v>
          </cell>
          <cell r="AF59">
            <v>156648</v>
          </cell>
          <cell r="AG59">
            <v>135000</v>
          </cell>
          <cell r="AH59">
            <v>0</v>
          </cell>
          <cell r="AI59">
            <v>172457</v>
          </cell>
          <cell r="AJ59">
            <v>307457</v>
          </cell>
          <cell r="AK59">
            <v>307457</v>
          </cell>
          <cell r="AL59">
            <v>156648</v>
          </cell>
          <cell r="AM59">
            <v>150809</v>
          </cell>
        </row>
        <row r="60">
          <cell r="B60" t="str">
            <v>SM0082</v>
          </cell>
          <cell r="C60" t="str">
            <v>Marthen Pappang Allo</v>
          </cell>
          <cell r="D60" t="str">
            <v>Workshop</v>
          </cell>
          <cell r="E60" t="str">
            <v>Non</v>
          </cell>
          <cell r="F60" t="str">
            <v>Welder</v>
          </cell>
          <cell r="G60">
            <v>1100000</v>
          </cell>
          <cell r="H60">
            <v>15000</v>
          </cell>
          <cell r="I60">
            <v>60000</v>
          </cell>
          <cell r="J60">
            <v>1000</v>
          </cell>
          <cell r="K60">
            <v>1160000</v>
          </cell>
          <cell r="L60">
            <v>16000</v>
          </cell>
          <cell r="M60">
            <v>75000</v>
          </cell>
          <cell r="N60">
            <v>0</v>
          </cell>
          <cell r="O60">
            <v>1235000</v>
          </cell>
          <cell r="P60">
            <v>16000</v>
          </cell>
          <cell r="Q60">
            <v>1100000</v>
          </cell>
          <cell r="R60">
            <v>435000</v>
          </cell>
          <cell r="S60">
            <v>2488829</v>
          </cell>
          <cell r="T60">
            <v>4023829</v>
          </cell>
          <cell r="U60">
            <v>1160000</v>
          </cell>
          <cell r="V60">
            <v>464000</v>
          </cell>
          <cell r="W60">
            <v>2633133</v>
          </cell>
          <cell r="X60">
            <v>4257133</v>
          </cell>
          <cell r="Y60">
            <v>1235000</v>
          </cell>
          <cell r="Z60">
            <v>435000</v>
          </cell>
          <cell r="AA60">
            <v>2707717</v>
          </cell>
          <cell r="AB60">
            <v>4377717</v>
          </cell>
          <cell r="AC60">
            <v>60000</v>
          </cell>
          <cell r="AD60">
            <v>29000</v>
          </cell>
          <cell r="AE60">
            <v>144304</v>
          </cell>
          <cell r="AF60">
            <v>233304</v>
          </cell>
          <cell r="AG60">
            <v>135000</v>
          </cell>
          <cell r="AH60">
            <v>0</v>
          </cell>
          <cell r="AI60">
            <v>218888</v>
          </cell>
          <cell r="AJ60">
            <v>353888</v>
          </cell>
          <cell r="AK60">
            <v>353888</v>
          </cell>
          <cell r="AL60">
            <v>233304</v>
          </cell>
          <cell r="AM60">
            <v>120584</v>
          </cell>
        </row>
        <row r="61">
          <cell r="B61" t="str">
            <v>SM0003</v>
          </cell>
          <cell r="C61" t="str">
            <v>H.Zainal Elmi</v>
          </cell>
          <cell r="D61" t="str">
            <v>Tire</v>
          </cell>
          <cell r="E61" t="str">
            <v>Non</v>
          </cell>
          <cell r="F61" t="str">
            <v>Foreman</v>
          </cell>
          <cell r="G61">
            <v>1200000</v>
          </cell>
          <cell r="H61">
            <v>15000</v>
          </cell>
          <cell r="I61">
            <v>60000</v>
          </cell>
          <cell r="J61">
            <v>1000</v>
          </cell>
          <cell r="K61">
            <v>1260000</v>
          </cell>
          <cell r="L61">
            <v>16000</v>
          </cell>
          <cell r="M61">
            <v>75000</v>
          </cell>
          <cell r="N61">
            <v>0</v>
          </cell>
          <cell r="O61">
            <v>1335000</v>
          </cell>
          <cell r="P61">
            <v>16000</v>
          </cell>
          <cell r="Q61">
            <v>1104000</v>
          </cell>
          <cell r="R61">
            <v>360000</v>
          </cell>
          <cell r="S61">
            <v>1713295</v>
          </cell>
          <cell r="T61">
            <v>3177295</v>
          </cell>
          <cell r="U61">
            <v>1159200</v>
          </cell>
          <cell r="V61">
            <v>384000</v>
          </cell>
          <cell r="W61">
            <v>1798960</v>
          </cell>
          <cell r="X61">
            <v>3342160</v>
          </cell>
          <cell r="Y61">
            <v>1228200</v>
          </cell>
          <cell r="Z61">
            <v>360000</v>
          </cell>
          <cell r="AA61">
            <v>1906040</v>
          </cell>
          <cell r="AB61">
            <v>3494240</v>
          </cell>
          <cell r="AC61">
            <v>55200</v>
          </cell>
          <cell r="AD61">
            <v>24000</v>
          </cell>
          <cell r="AE61">
            <v>85665</v>
          </cell>
          <cell r="AF61">
            <v>164865</v>
          </cell>
          <cell r="AG61">
            <v>124200</v>
          </cell>
          <cell r="AH61">
            <v>0</v>
          </cell>
          <cell r="AI61">
            <v>192745</v>
          </cell>
          <cell r="AJ61">
            <v>316945</v>
          </cell>
          <cell r="AK61">
            <v>316945</v>
          </cell>
          <cell r="AL61">
            <v>164865</v>
          </cell>
          <cell r="AM61">
            <v>152080</v>
          </cell>
        </row>
        <row r="62">
          <cell r="B62" t="str">
            <v>SM0009</v>
          </cell>
          <cell r="C62" t="str">
            <v>Nursyamsi</v>
          </cell>
          <cell r="D62" t="str">
            <v>Workshop</v>
          </cell>
          <cell r="E62" t="str">
            <v>Non</v>
          </cell>
          <cell r="F62" t="str">
            <v>Op. Grease</v>
          </cell>
          <cell r="G62">
            <v>960000</v>
          </cell>
          <cell r="H62">
            <v>15000</v>
          </cell>
          <cell r="I62">
            <v>60000</v>
          </cell>
          <cell r="J62">
            <v>1000</v>
          </cell>
          <cell r="K62">
            <v>1020000</v>
          </cell>
          <cell r="L62">
            <v>16000</v>
          </cell>
          <cell r="M62">
            <v>75000</v>
          </cell>
          <cell r="N62">
            <v>0</v>
          </cell>
          <cell r="O62">
            <v>1095000</v>
          </cell>
          <cell r="P62">
            <v>16000</v>
          </cell>
          <cell r="Q62">
            <v>960000</v>
          </cell>
          <cell r="R62">
            <v>405000</v>
          </cell>
          <cell r="S62">
            <v>2017912</v>
          </cell>
          <cell r="T62">
            <v>3382912</v>
          </cell>
          <cell r="U62">
            <v>1020000</v>
          </cell>
          <cell r="V62">
            <v>432000</v>
          </cell>
          <cell r="W62">
            <v>2146526</v>
          </cell>
          <cell r="X62">
            <v>3598526</v>
          </cell>
          <cell r="Y62">
            <v>1095000</v>
          </cell>
          <cell r="Z62">
            <v>405000</v>
          </cell>
          <cell r="AA62">
            <v>2217486</v>
          </cell>
          <cell r="AB62">
            <v>3717486</v>
          </cell>
          <cell r="AC62">
            <v>60000</v>
          </cell>
          <cell r="AD62">
            <v>27000</v>
          </cell>
          <cell r="AE62">
            <v>128614</v>
          </cell>
          <cell r="AF62">
            <v>215614</v>
          </cell>
          <cell r="AG62">
            <v>135000</v>
          </cell>
          <cell r="AH62">
            <v>0</v>
          </cell>
          <cell r="AI62">
            <v>199574</v>
          </cell>
          <cell r="AJ62">
            <v>334574</v>
          </cell>
          <cell r="AK62">
            <v>334574</v>
          </cell>
          <cell r="AL62">
            <v>215614</v>
          </cell>
          <cell r="AM62">
            <v>118960</v>
          </cell>
        </row>
        <row r="63">
          <cell r="B63" t="str">
            <v>SM0083</v>
          </cell>
          <cell r="C63" t="str">
            <v>Hendriansyah</v>
          </cell>
          <cell r="D63" t="str">
            <v>Workshop</v>
          </cell>
          <cell r="E63" t="str">
            <v>Non</v>
          </cell>
          <cell r="F63" t="str">
            <v>Helper Greas</v>
          </cell>
          <cell r="G63">
            <v>945000</v>
          </cell>
          <cell r="H63">
            <v>6000</v>
          </cell>
          <cell r="I63">
            <v>60000</v>
          </cell>
          <cell r="J63">
            <v>1000</v>
          </cell>
          <cell r="K63">
            <v>1005000</v>
          </cell>
          <cell r="L63">
            <v>7000</v>
          </cell>
          <cell r="M63">
            <v>80000</v>
          </cell>
          <cell r="N63">
            <v>0</v>
          </cell>
          <cell r="O63">
            <v>1085000</v>
          </cell>
          <cell r="P63">
            <v>7000</v>
          </cell>
          <cell r="Q63">
            <v>907200</v>
          </cell>
          <cell r="R63">
            <v>138000</v>
          </cell>
          <cell r="S63">
            <v>1218121</v>
          </cell>
          <cell r="T63">
            <v>2263321</v>
          </cell>
          <cell r="U63">
            <v>964800</v>
          </cell>
          <cell r="V63">
            <v>161000</v>
          </cell>
          <cell r="W63">
            <v>1295462</v>
          </cell>
          <cell r="X63">
            <v>2421262</v>
          </cell>
          <cell r="Y63">
            <v>1041600</v>
          </cell>
          <cell r="Z63">
            <v>138000</v>
          </cell>
          <cell r="AA63">
            <v>1398584</v>
          </cell>
          <cell r="AB63">
            <v>2578184</v>
          </cell>
          <cell r="AC63">
            <v>57600</v>
          </cell>
          <cell r="AD63">
            <v>23000</v>
          </cell>
          <cell r="AE63">
            <v>77341</v>
          </cell>
          <cell r="AF63">
            <v>157941</v>
          </cell>
          <cell r="AG63">
            <v>134400</v>
          </cell>
          <cell r="AH63">
            <v>0</v>
          </cell>
          <cell r="AI63">
            <v>180463</v>
          </cell>
          <cell r="AJ63">
            <v>314863</v>
          </cell>
          <cell r="AK63">
            <v>314863</v>
          </cell>
          <cell r="AL63">
            <v>157941</v>
          </cell>
          <cell r="AM63">
            <v>156922</v>
          </cell>
        </row>
        <row r="64">
          <cell r="B64" t="str">
            <v>SM0011</v>
          </cell>
          <cell r="C64" t="str">
            <v>Alian</v>
          </cell>
          <cell r="D64" t="str">
            <v>Workshop</v>
          </cell>
          <cell r="E64" t="str">
            <v>Non</v>
          </cell>
          <cell r="F64" t="str">
            <v>Helper WS</v>
          </cell>
          <cell r="G64">
            <v>945000</v>
          </cell>
          <cell r="H64">
            <v>6000</v>
          </cell>
          <cell r="I64">
            <v>60000</v>
          </cell>
          <cell r="J64">
            <v>1000</v>
          </cell>
          <cell r="K64">
            <v>1005000</v>
          </cell>
          <cell r="L64">
            <v>7000</v>
          </cell>
          <cell r="M64">
            <v>80000</v>
          </cell>
          <cell r="N64">
            <v>0</v>
          </cell>
          <cell r="O64">
            <v>1085000</v>
          </cell>
          <cell r="P64">
            <v>7000</v>
          </cell>
          <cell r="Q64">
            <v>907200</v>
          </cell>
          <cell r="R64">
            <v>162000</v>
          </cell>
          <cell r="S64">
            <v>1840838</v>
          </cell>
          <cell r="T64">
            <v>2910038</v>
          </cell>
          <cell r="U64">
            <v>964800</v>
          </cell>
          <cell r="V64">
            <v>189000</v>
          </cell>
          <cell r="W64">
            <v>1957717</v>
          </cell>
          <cell r="X64">
            <v>3111517</v>
          </cell>
          <cell r="Y64">
            <v>1041600</v>
          </cell>
          <cell r="Z64">
            <v>162000</v>
          </cell>
          <cell r="AA64">
            <v>2113555</v>
          </cell>
          <cell r="AB64">
            <v>3317155</v>
          </cell>
          <cell r="AC64">
            <v>57600</v>
          </cell>
          <cell r="AD64">
            <v>27000</v>
          </cell>
          <cell r="AE64">
            <v>116879</v>
          </cell>
          <cell r="AF64">
            <v>201479</v>
          </cell>
          <cell r="AG64">
            <v>134400</v>
          </cell>
          <cell r="AH64">
            <v>0</v>
          </cell>
          <cell r="AI64">
            <v>272717</v>
          </cell>
          <cell r="AJ64">
            <v>407117</v>
          </cell>
          <cell r="AK64">
            <v>407117</v>
          </cell>
          <cell r="AL64">
            <v>201479</v>
          </cell>
          <cell r="AM64">
            <v>205638</v>
          </cell>
        </row>
        <row r="65">
          <cell r="B65" t="str">
            <v>SM0062</v>
          </cell>
          <cell r="C65" t="str">
            <v>Ardiansyah</v>
          </cell>
          <cell r="D65" t="str">
            <v>Workshop</v>
          </cell>
          <cell r="E65" t="str">
            <v>Non</v>
          </cell>
          <cell r="F65" t="str">
            <v>Helper WS</v>
          </cell>
          <cell r="G65">
            <v>945000</v>
          </cell>
          <cell r="H65">
            <v>6000</v>
          </cell>
          <cell r="I65">
            <v>60000</v>
          </cell>
          <cell r="J65">
            <v>1000</v>
          </cell>
          <cell r="K65">
            <v>1005000</v>
          </cell>
          <cell r="L65">
            <v>7000</v>
          </cell>
          <cell r="M65">
            <v>80000</v>
          </cell>
          <cell r="N65">
            <v>0</v>
          </cell>
          <cell r="O65">
            <v>1085000</v>
          </cell>
          <cell r="P65">
            <v>7000</v>
          </cell>
          <cell r="Q65">
            <v>945000</v>
          </cell>
          <cell r="R65">
            <v>168000</v>
          </cell>
          <cell r="S65">
            <v>1794408</v>
          </cell>
          <cell r="T65">
            <v>2907408</v>
          </cell>
          <cell r="U65">
            <v>1005000</v>
          </cell>
          <cell r="V65">
            <v>196000</v>
          </cell>
          <cell r="W65">
            <v>1908338</v>
          </cell>
          <cell r="X65">
            <v>3109338</v>
          </cell>
          <cell r="Y65">
            <v>1085000</v>
          </cell>
          <cell r="Z65">
            <v>168000</v>
          </cell>
          <cell r="AA65">
            <v>2060246</v>
          </cell>
          <cell r="AB65">
            <v>3313246</v>
          </cell>
          <cell r="AC65">
            <v>60000</v>
          </cell>
          <cell r="AD65">
            <v>28000</v>
          </cell>
          <cell r="AE65">
            <v>113930</v>
          </cell>
          <cell r="AF65">
            <v>201930</v>
          </cell>
          <cell r="AG65">
            <v>140000</v>
          </cell>
          <cell r="AH65">
            <v>0</v>
          </cell>
          <cell r="AI65">
            <v>265838</v>
          </cell>
          <cell r="AJ65">
            <v>405838</v>
          </cell>
          <cell r="AK65">
            <v>405838</v>
          </cell>
          <cell r="AL65">
            <v>201930</v>
          </cell>
          <cell r="AM65">
            <v>203908</v>
          </cell>
        </row>
        <row r="66">
          <cell r="B66" t="str">
            <v>SM0015</v>
          </cell>
          <cell r="C66" t="str">
            <v>Achmad Bakrie</v>
          </cell>
          <cell r="D66" t="str">
            <v>Workshop</v>
          </cell>
          <cell r="E66" t="str">
            <v>Non</v>
          </cell>
          <cell r="F66" t="str">
            <v>Helper WS</v>
          </cell>
          <cell r="G66">
            <v>945000</v>
          </cell>
          <cell r="H66">
            <v>6000</v>
          </cell>
          <cell r="I66">
            <v>60000</v>
          </cell>
          <cell r="J66">
            <v>1000</v>
          </cell>
          <cell r="K66">
            <v>1005000</v>
          </cell>
          <cell r="L66">
            <v>7000</v>
          </cell>
          <cell r="M66">
            <v>80000</v>
          </cell>
          <cell r="N66">
            <v>0</v>
          </cell>
          <cell r="O66">
            <v>1085000</v>
          </cell>
          <cell r="P66">
            <v>7000</v>
          </cell>
          <cell r="Q66">
            <v>907200</v>
          </cell>
          <cell r="R66">
            <v>168000</v>
          </cell>
          <cell r="S66">
            <v>1846301</v>
          </cell>
          <cell r="T66">
            <v>2921501</v>
          </cell>
          <cell r="U66">
            <v>964800</v>
          </cell>
          <cell r="V66">
            <v>196000</v>
          </cell>
          <cell r="W66">
            <v>1963526</v>
          </cell>
          <cell r="X66">
            <v>3124326</v>
          </cell>
          <cell r="Y66">
            <v>1041600</v>
          </cell>
          <cell r="Z66">
            <v>168000</v>
          </cell>
          <cell r="AA66">
            <v>2119827</v>
          </cell>
          <cell r="AB66">
            <v>3329427</v>
          </cell>
          <cell r="AC66">
            <v>57600</v>
          </cell>
          <cell r="AD66">
            <v>28000</v>
          </cell>
          <cell r="AE66">
            <v>117225</v>
          </cell>
          <cell r="AF66">
            <v>202825</v>
          </cell>
          <cell r="AG66">
            <v>134400</v>
          </cell>
          <cell r="AH66">
            <v>0</v>
          </cell>
          <cell r="AI66">
            <v>273526</v>
          </cell>
          <cell r="AJ66">
            <v>407926</v>
          </cell>
          <cell r="AK66">
            <v>407926</v>
          </cell>
          <cell r="AL66">
            <v>202825</v>
          </cell>
          <cell r="AM66">
            <v>205101</v>
          </cell>
        </row>
        <row r="67">
          <cell r="B67" t="str">
            <v>SM0078</v>
          </cell>
          <cell r="C67" t="str">
            <v>Mashurianto</v>
          </cell>
          <cell r="D67" t="str">
            <v>Workshop</v>
          </cell>
          <cell r="E67" t="str">
            <v>Non</v>
          </cell>
          <cell r="F67" t="str">
            <v>Helper WS</v>
          </cell>
          <cell r="G67">
            <v>945000</v>
          </cell>
          <cell r="H67">
            <v>6000</v>
          </cell>
          <cell r="I67">
            <v>60000</v>
          </cell>
          <cell r="J67">
            <v>1000</v>
          </cell>
          <cell r="K67">
            <v>1005000</v>
          </cell>
          <cell r="L67">
            <v>7000</v>
          </cell>
          <cell r="M67">
            <v>75000</v>
          </cell>
          <cell r="N67">
            <v>0</v>
          </cell>
          <cell r="O67">
            <v>1080000</v>
          </cell>
          <cell r="P67">
            <v>7000</v>
          </cell>
          <cell r="Q67">
            <v>945000</v>
          </cell>
          <cell r="R67">
            <v>162000</v>
          </cell>
          <cell r="S67">
            <v>1731590</v>
          </cell>
          <cell r="T67">
            <v>2838590</v>
          </cell>
          <cell r="U67">
            <v>1005000</v>
          </cell>
          <cell r="V67">
            <v>189000</v>
          </cell>
          <cell r="W67">
            <v>1841532</v>
          </cell>
          <cell r="X67">
            <v>3035532</v>
          </cell>
          <cell r="Y67">
            <v>1080000</v>
          </cell>
          <cell r="Z67">
            <v>162000</v>
          </cell>
          <cell r="AA67">
            <v>1978960</v>
          </cell>
          <cell r="AB67">
            <v>3220960</v>
          </cell>
          <cell r="AC67">
            <v>60000</v>
          </cell>
          <cell r="AD67">
            <v>27000</v>
          </cell>
          <cell r="AE67">
            <v>109942</v>
          </cell>
          <cell r="AF67">
            <v>196942</v>
          </cell>
          <cell r="AG67">
            <v>135000</v>
          </cell>
          <cell r="AH67">
            <v>0</v>
          </cell>
          <cell r="AI67">
            <v>247370</v>
          </cell>
          <cell r="AJ67">
            <v>382370</v>
          </cell>
          <cell r="AK67">
            <v>382370</v>
          </cell>
          <cell r="AL67">
            <v>196942</v>
          </cell>
          <cell r="AM67">
            <v>185428</v>
          </cell>
        </row>
        <row r="68">
          <cell r="B68" t="str">
            <v>SM0088</v>
          </cell>
          <cell r="C68" t="str">
            <v>Recky Datu Rante</v>
          </cell>
          <cell r="D68" t="str">
            <v>Workshop</v>
          </cell>
          <cell r="E68" t="str">
            <v>A</v>
          </cell>
          <cell r="F68" t="str">
            <v>Helper</v>
          </cell>
          <cell r="G68">
            <v>945000</v>
          </cell>
          <cell r="H68">
            <v>6000</v>
          </cell>
          <cell r="I68">
            <v>60000</v>
          </cell>
          <cell r="J68">
            <v>1000</v>
          </cell>
          <cell r="K68">
            <v>1005000</v>
          </cell>
          <cell r="L68">
            <v>7000</v>
          </cell>
          <cell r="M68">
            <v>80000</v>
          </cell>
          <cell r="N68">
            <v>0</v>
          </cell>
          <cell r="O68">
            <v>1085000</v>
          </cell>
          <cell r="P68">
            <v>7000</v>
          </cell>
          <cell r="Q68">
            <v>945000</v>
          </cell>
          <cell r="R68">
            <v>162000</v>
          </cell>
          <cell r="S68">
            <v>1775289</v>
          </cell>
          <cell r="T68">
            <v>2882289</v>
          </cell>
          <cell r="U68">
            <v>1005000</v>
          </cell>
          <cell r="V68">
            <v>189000</v>
          </cell>
          <cell r="W68">
            <v>1888006</v>
          </cell>
          <cell r="X68">
            <v>3082006</v>
          </cell>
          <cell r="Y68">
            <v>1085000</v>
          </cell>
          <cell r="Z68">
            <v>162000</v>
          </cell>
          <cell r="AA68">
            <v>2038295</v>
          </cell>
          <cell r="AB68">
            <v>3285295</v>
          </cell>
          <cell r="AC68">
            <v>60000</v>
          </cell>
          <cell r="AD68">
            <v>27000</v>
          </cell>
          <cell r="AE68">
            <v>112717</v>
          </cell>
          <cell r="AF68">
            <v>199717</v>
          </cell>
          <cell r="AG68">
            <v>140000</v>
          </cell>
          <cell r="AH68">
            <v>0</v>
          </cell>
          <cell r="AI68">
            <v>263006</v>
          </cell>
          <cell r="AJ68">
            <v>403006</v>
          </cell>
          <cell r="AK68">
            <v>403006</v>
          </cell>
          <cell r="AL68">
            <v>199717</v>
          </cell>
          <cell r="AM68">
            <v>203289</v>
          </cell>
        </row>
        <row r="69">
          <cell r="B69" t="str">
            <v>SM0095</v>
          </cell>
          <cell r="C69" t="str">
            <v>Rene Jimmy Pontoan</v>
          </cell>
          <cell r="D69" t="str">
            <v>Workshop</v>
          </cell>
          <cell r="E69" t="str">
            <v>A</v>
          </cell>
          <cell r="F69" t="str">
            <v>Helper WS</v>
          </cell>
          <cell r="G69">
            <v>945000</v>
          </cell>
          <cell r="H69">
            <v>6000</v>
          </cell>
          <cell r="I69">
            <v>60000</v>
          </cell>
          <cell r="J69">
            <v>1000</v>
          </cell>
          <cell r="K69">
            <v>1005000</v>
          </cell>
          <cell r="L69">
            <v>7000</v>
          </cell>
          <cell r="M69">
            <v>80000</v>
          </cell>
          <cell r="N69">
            <v>0</v>
          </cell>
          <cell r="O69">
            <v>1085000</v>
          </cell>
          <cell r="P69">
            <v>7000</v>
          </cell>
          <cell r="Q69">
            <v>945000</v>
          </cell>
          <cell r="R69">
            <v>150000</v>
          </cell>
          <cell r="S69">
            <v>1294595</v>
          </cell>
          <cell r="T69">
            <v>2389595</v>
          </cell>
          <cell r="U69">
            <v>1005000</v>
          </cell>
          <cell r="V69">
            <v>175000</v>
          </cell>
          <cell r="W69">
            <v>1376792</v>
          </cell>
          <cell r="X69">
            <v>2556792</v>
          </cell>
          <cell r="Y69">
            <v>1085000</v>
          </cell>
          <cell r="Z69">
            <v>150000</v>
          </cell>
          <cell r="AA69">
            <v>1486387</v>
          </cell>
          <cell r="AB69">
            <v>2721387</v>
          </cell>
          <cell r="AC69">
            <v>60000</v>
          </cell>
          <cell r="AD69">
            <v>25000</v>
          </cell>
          <cell r="AE69">
            <v>82197</v>
          </cell>
          <cell r="AF69">
            <v>167197</v>
          </cell>
          <cell r="AG69">
            <v>140000</v>
          </cell>
          <cell r="AH69">
            <v>0</v>
          </cell>
          <cell r="AI69">
            <v>191792</v>
          </cell>
          <cell r="AJ69">
            <v>331792</v>
          </cell>
          <cell r="AK69">
            <v>331792</v>
          </cell>
          <cell r="AL69">
            <v>167197</v>
          </cell>
          <cell r="AM69">
            <v>164595</v>
          </cell>
        </row>
        <row r="70">
          <cell r="B70" t="str">
            <v>SM0084</v>
          </cell>
          <cell r="C70" t="str">
            <v>Bambang Hermanto</v>
          </cell>
          <cell r="D70" t="str">
            <v>Workshop</v>
          </cell>
          <cell r="E70" t="str">
            <v>A</v>
          </cell>
          <cell r="F70" t="str">
            <v>Office</v>
          </cell>
          <cell r="G70">
            <v>945000</v>
          </cell>
          <cell r="H70">
            <v>6000</v>
          </cell>
          <cell r="I70">
            <v>60000</v>
          </cell>
          <cell r="J70">
            <v>1000</v>
          </cell>
          <cell r="K70">
            <v>1005000</v>
          </cell>
          <cell r="L70">
            <v>7000</v>
          </cell>
          <cell r="O70">
            <v>1005000</v>
          </cell>
          <cell r="P70">
            <v>7000</v>
          </cell>
          <cell r="Q70">
            <v>907200</v>
          </cell>
          <cell r="R70">
            <v>132000</v>
          </cell>
          <cell r="S70">
            <v>1420231</v>
          </cell>
          <cell r="T70">
            <v>2459431</v>
          </cell>
          <cell r="U70">
            <v>964800</v>
          </cell>
          <cell r="V70">
            <v>132000</v>
          </cell>
          <cell r="W70">
            <v>1510405</v>
          </cell>
          <cell r="X70">
            <v>2607205</v>
          </cell>
          <cell r="Y70">
            <v>964800</v>
          </cell>
          <cell r="Z70">
            <v>132000</v>
          </cell>
          <cell r="AA70">
            <v>1510405</v>
          </cell>
          <cell r="AB70">
            <v>2607205</v>
          </cell>
          <cell r="AC70">
            <v>57600</v>
          </cell>
          <cell r="AD70">
            <v>0</v>
          </cell>
          <cell r="AE70">
            <v>90174</v>
          </cell>
          <cell r="AF70">
            <v>147774</v>
          </cell>
          <cell r="AG70">
            <v>57600</v>
          </cell>
          <cell r="AH70">
            <v>0</v>
          </cell>
          <cell r="AI70">
            <v>90174</v>
          </cell>
          <cell r="AJ70">
            <v>147774</v>
          </cell>
          <cell r="AK70">
            <v>147774</v>
          </cell>
          <cell r="AL70">
            <v>147774</v>
          </cell>
          <cell r="AM70">
            <v>0</v>
          </cell>
        </row>
        <row r="71">
          <cell r="B71" t="str">
            <v>SM0094</v>
          </cell>
          <cell r="C71" t="str">
            <v>Saifudin</v>
          </cell>
          <cell r="D71" t="str">
            <v>Workshop</v>
          </cell>
          <cell r="E71" t="str">
            <v>A</v>
          </cell>
          <cell r="F71" t="str">
            <v>Warehousemen</v>
          </cell>
          <cell r="G71">
            <v>1200000</v>
          </cell>
          <cell r="H71">
            <v>15000</v>
          </cell>
          <cell r="I71">
            <v>60000</v>
          </cell>
          <cell r="J71">
            <v>1000</v>
          </cell>
          <cell r="K71">
            <v>1260000</v>
          </cell>
          <cell r="L71">
            <v>16000</v>
          </cell>
          <cell r="M71">
            <v>75000</v>
          </cell>
          <cell r="N71">
            <v>0</v>
          </cell>
          <cell r="O71">
            <v>1335000</v>
          </cell>
          <cell r="P71">
            <v>16000</v>
          </cell>
          <cell r="Q71">
            <v>1200000</v>
          </cell>
          <cell r="R71">
            <v>390000</v>
          </cell>
          <cell r="S71">
            <v>2136416</v>
          </cell>
          <cell r="T71">
            <v>3726416</v>
          </cell>
          <cell r="U71">
            <v>1260000</v>
          </cell>
          <cell r="V71">
            <v>416000</v>
          </cell>
          <cell r="W71">
            <v>2243237</v>
          </cell>
          <cell r="X71">
            <v>3919237</v>
          </cell>
          <cell r="Y71">
            <v>1335000</v>
          </cell>
          <cell r="Z71">
            <v>390000</v>
          </cell>
          <cell r="AA71">
            <v>2376763</v>
          </cell>
          <cell r="AB71">
            <v>4101763</v>
          </cell>
          <cell r="AC71">
            <v>60000</v>
          </cell>
          <cell r="AD71">
            <v>26000</v>
          </cell>
          <cell r="AE71">
            <v>106821</v>
          </cell>
          <cell r="AF71">
            <v>192821</v>
          </cell>
          <cell r="AG71">
            <v>135000</v>
          </cell>
          <cell r="AH71">
            <v>0</v>
          </cell>
          <cell r="AI71">
            <v>240347</v>
          </cell>
          <cell r="AJ71">
            <v>375347</v>
          </cell>
          <cell r="AK71">
            <v>375347</v>
          </cell>
          <cell r="AL71">
            <v>192821</v>
          </cell>
          <cell r="AM71">
            <v>182526</v>
          </cell>
        </row>
        <row r="72">
          <cell r="B72" t="str">
            <v>SM0012</v>
          </cell>
          <cell r="C72" t="str">
            <v>Rusmadi.K</v>
          </cell>
          <cell r="D72" t="str">
            <v>Workshop</v>
          </cell>
          <cell r="E72" t="str">
            <v>B</v>
          </cell>
          <cell r="F72" t="str">
            <v>Opt.Radio / Adm</v>
          </cell>
          <cell r="G72">
            <v>960000</v>
          </cell>
          <cell r="H72">
            <v>15000</v>
          </cell>
          <cell r="I72">
            <v>60000</v>
          </cell>
          <cell r="J72">
            <v>1000</v>
          </cell>
          <cell r="K72">
            <v>1020000</v>
          </cell>
          <cell r="L72">
            <v>16000</v>
          </cell>
          <cell r="M72">
            <v>75000</v>
          </cell>
          <cell r="N72">
            <v>0</v>
          </cell>
          <cell r="O72">
            <v>1095000</v>
          </cell>
          <cell r="P72">
            <v>16000</v>
          </cell>
          <cell r="Q72">
            <v>921600</v>
          </cell>
          <cell r="R72">
            <v>405000</v>
          </cell>
          <cell r="S72">
            <v>2020871</v>
          </cell>
          <cell r="T72">
            <v>3347471</v>
          </cell>
          <cell r="U72">
            <v>979200</v>
          </cell>
          <cell r="V72">
            <v>432000</v>
          </cell>
          <cell r="W72">
            <v>2149673</v>
          </cell>
          <cell r="X72">
            <v>3560873</v>
          </cell>
          <cell r="Y72">
            <v>1051200</v>
          </cell>
          <cell r="Z72">
            <v>405000</v>
          </cell>
          <cell r="AA72">
            <v>2220737</v>
          </cell>
          <cell r="AB72">
            <v>3676937</v>
          </cell>
          <cell r="AC72">
            <v>57600</v>
          </cell>
          <cell r="AD72">
            <v>27000</v>
          </cell>
          <cell r="AE72">
            <v>128802</v>
          </cell>
          <cell r="AF72">
            <v>213402</v>
          </cell>
          <cell r="AG72">
            <v>129600</v>
          </cell>
          <cell r="AH72">
            <v>0</v>
          </cell>
          <cell r="AI72">
            <v>199866</v>
          </cell>
          <cell r="AJ72">
            <v>329466</v>
          </cell>
          <cell r="AK72">
            <v>329466</v>
          </cell>
          <cell r="AL72">
            <v>213402</v>
          </cell>
          <cell r="AM72">
            <v>116064</v>
          </cell>
        </row>
        <row r="73">
          <cell r="B73" t="str">
            <v>SM0057</v>
          </cell>
          <cell r="C73" t="str">
            <v>Agus Muhaimin</v>
          </cell>
          <cell r="D73" t="str">
            <v>Workshop</v>
          </cell>
          <cell r="E73" t="str">
            <v>B</v>
          </cell>
          <cell r="F73" t="str">
            <v>Supervisor</v>
          </cell>
          <cell r="G73">
            <v>5000000</v>
          </cell>
          <cell r="H73">
            <v>115000</v>
          </cell>
          <cell r="I73">
            <v>60000</v>
          </cell>
          <cell r="J73">
            <v>1000</v>
          </cell>
          <cell r="K73">
            <v>5060000</v>
          </cell>
          <cell r="L73">
            <v>116000</v>
          </cell>
          <cell r="M73">
            <v>0</v>
          </cell>
          <cell r="N73">
            <v>0</v>
          </cell>
          <cell r="O73">
            <v>5060000</v>
          </cell>
          <cell r="P73">
            <v>116000</v>
          </cell>
          <cell r="Q73">
            <v>5000000</v>
          </cell>
          <cell r="R73">
            <v>3220000</v>
          </cell>
          <cell r="S73">
            <v>0</v>
          </cell>
          <cell r="T73">
            <v>8220000</v>
          </cell>
          <cell r="U73">
            <v>5060000</v>
          </cell>
          <cell r="V73">
            <v>3248000</v>
          </cell>
          <cell r="W73">
            <v>0</v>
          </cell>
          <cell r="X73">
            <v>8308000</v>
          </cell>
          <cell r="Y73">
            <v>5060000</v>
          </cell>
          <cell r="Z73">
            <v>3220000</v>
          </cell>
          <cell r="AA73">
            <v>0</v>
          </cell>
          <cell r="AB73">
            <v>8280000</v>
          </cell>
          <cell r="AC73">
            <v>60000</v>
          </cell>
          <cell r="AD73">
            <v>28000</v>
          </cell>
          <cell r="AE73">
            <v>0</v>
          </cell>
          <cell r="AF73">
            <v>88000</v>
          </cell>
          <cell r="AG73">
            <v>60000</v>
          </cell>
          <cell r="AH73">
            <v>0</v>
          </cell>
          <cell r="AI73">
            <v>0</v>
          </cell>
          <cell r="AJ73">
            <v>60000</v>
          </cell>
          <cell r="AK73">
            <v>60000</v>
          </cell>
          <cell r="AL73">
            <v>88000</v>
          </cell>
          <cell r="AM73">
            <v>-28000</v>
          </cell>
        </row>
        <row r="74">
          <cell r="B74" t="str">
            <v>SM0021</v>
          </cell>
          <cell r="C74" t="str">
            <v>Syahmadi</v>
          </cell>
          <cell r="D74" t="str">
            <v>Workshop</v>
          </cell>
          <cell r="E74" t="str">
            <v>Non</v>
          </cell>
          <cell r="F74" t="str">
            <v>Staff Adm</v>
          </cell>
          <cell r="G74">
            <v>1500000</v>
          </cell>
          <cell r="H74">
            <v>15000</v>
          </cell>
          <cell r="I74">
            <v>60000</v>
          </cell>
          <cell r="J74">
            <v>1000</v>
          </cell>
          <cell r="K74">
            <v>1560000</v>
          </cell>
          <cell r="L74">
            <v>16000</v>
          </cell>
          <cell r="M74">
            <v>75000</v>
          </cell>
          <cell r="N74">
            <v>0</v>
          </cell>
          <cell r="O74">
            <v>1635000</v>
          </cell>
          <cell r="P74">
            <v>16000</v>
          </cell>
          <cell r="Q74">
            <v>1500000</v>
          </cell>
          <cell r="R74">
            <v>435000</v>
          </cell>
          <cell r="S74">
            <v>3130058</v>
          </cell>
          <cell r="T74">
            <v>5065058</v>
          </cell>
          <cell r="U74">
            <v>1560000</v>
          </cell>
          <cell r="V74">
            <v>464000</v>
          </cell>
          <cell r="W74">
            <v>3255260</v>
          </cell>
          <cell r="X74">
            <v>5279260</v>
          </cell>
          <cell r="Y74">
            <v>1635000</v>
          </cell>
          <cell r="Z74">
            <v>435000</v>
          </cell>
          <cell r="AA74">
            <v>3411763</v>
          </cell>
          <cell r="AB74">
            <v>5481763</v>
          </cell>
          <cell r="AC74">
            <v>60000</v>
          </cell>
          <cell r="AD74">
            <v>29000</v>
          </cell>
          <cell r="AE74">
            <v>125202</v>
          </cell>
          <cell r="AF74">
            <v>214202</v>
          </cell>
          <cell r="AG74">
            <v>135000</v>
          </cell>
          <cell r="AH74">
            <v>0</v>
          </cell>
          <cell r="AI74">
            <v>281705</v>
          </cell>
          <cell r="AJ74">
            <v>416705</v>
          </cell>
          <cell r="AK74">
            <v>416705</v>
          </cell>
          <cell r="AL74">
            <v>214202</v>
          </cell>
          <cell r="AM74">
            <v>202503</v>
          </cell>
        </row>
        <row r="75">
          <cell r="B75" t="str">
            <v>SM0096</v>
          </cell>
          <cell r="C75" t="str">
            <v>Sepriyanti</v>
          </cell>
          <cell r="D75" t="str">
            <v>Workshop</v>
          </cell>
          <cell r="E75" t="str">
            <v>Non</v>
          </cell>
          <cell r="F75" t="str">
            <v>Clerk</v>
          </cell>
          <cell r="G75">
            <v>945000</v>
          </cell>
          <cell r="H75">
            <v>15000</v>
          </cell>
          <cell r="I75">
            <v>60000</v>
          </cell>
          <cell r="J75">
            <v>1000</v>
          </cell>
          <cell r="K75">
            <v>1005000</v>
          </cell>
          <cell r="L75">
            <v>16000</v>
          </cell>
          <cell r="M75">
            <v>80000</v>
          </cell>
          <cell r="N75">
            <v>0</v>
          </cell>
          <cell r="O75">
            <v>1085000</v>
          </cell>
          <cell r="P75">
            <v>16000</v>
          </cell>
          <cell r="Q75">
            <v>945000</v>
          </cell>
          <cell r="R75">
            <v>345000</v>
          </cell>
          <cell r="S75">
            <v>419436</v>
          </cell>
          <cell r="T75">
            <v>1709436</v>
          </cell>
          <cell r="U75">
            <v>1005000</v>
          </cell>
          <cell r="V75">
            <v>368000</v>
          </cell>
          <cell r="W75">
            <v>446423</v>
          </cell>
          <cell r="X75">
            <v>1819423</v>
          </cell>
          <cell r="Y75">
            <v>1085000</v>
          </cell>
          <cell r="Z75">
            <v>345000</v>
          </cell>
          <cell r="AA75">
            <v>470376</v>
          </cell>
          <cell r="AB75">
            <v>1900376</v>
          </cell>
          <cell r="AC75">
            <v>60000</v>
          </cell>
          <cell r="AD75">
            <v>23000</v>
          </cell>
          <cell r="AE75">
            <v>26987</v>
          </cell>
          <cell r="AF75">
            <v>109987</v>
          </cell>
          <cell r="AG75">
            <v>140000</v>
          </cell>
          <cell r="AH75">
            <v>0</v>
          </cell>
          <cell r="AI75">
            <v>50940</v>
          </cell>
          <cell r="AJ75">
            <v>190940</v>
          </cell>
          <cell r="AK75">
            <v>190940</v>
          </cell>
          <cell r="AL75">
            <v>109987</v>
          </cell>
          <cell r="AM75">
            <v>80953</v>
          </cell>
        </row>
        <row r="76">
          <cell r="B76" t="str">
            <v>SM2-KJA0142</v>
          </cell>
          <cell r="C76" t="str">
            <v>Hariyanto</v>
          </cell>
          <cell r="D76" t="str">
            <v>Administrasi</v>
          </cell>
          <cell r="E76" t="str">
            <v>Non</v>
          </cell>
          <cell r="F76" t="str">
            <v>Driver</v>
          </cell>
          <cell r="G76">
            <v>1300000</v>
          </cell>
          <cell r="H76">
            <v>12000</v>
          </cell>
          <cell r="I76">
            <v>60000</v>
          </cell>
          <cell r="J76">
            <v>1000</v>
          </cell>
          <cell r="K76">
            <v>1360000</v>
          </cell>
          <cell r="L76">
            <v>13000</v>
          </cell>
          <cell r="M76">
            <v>75000</v>
          </cell>
          <cell r="N76">
            <v>0</v>
          </cell>
          <cell r="O76">
            <v>1435000</v>
          </cell>
          <cell r="P76">
            <v>13000</v>
          </cell>
          <cell r="Q76">
            <v>1300000</v>
          </cell>
          <cell r="R76">
            <v>372000</v>
          </cell>
          <cell r="S76">
            <v>0</v>
          </cell>
          <cell r="T76">
            <v>1672000</v>
          </cell>
          <cell r="U76">
            <v>1360000</v>
          </cell>
          <cell r="V76">
            <v>403000</v>
          </cell>
          <cell r="W76">
            <v>0</v>
          </cell>
          <cell r="X76">
            <v>1763000</v>
          </cell>
          <cell r="Y76">
            <v>1435000</v>
          </cell>
          <cell r="Z76">
            <v>372000</v>
          </cell>
          <cell r="AA76">
            <v>0</v>
          </cell>
          <cell r="AB76">
            <v>1807000</v>
          </cell>
          <cell r="AC76">
            <v>60000</v>
          </cell>
          <cell r="AD76">
            <v>31000</v>
          </cell>
          <cell r="AE76">
            <v>0</v>
          </cell>
          <cell r="AF76">
            <v>91000</v>
          </cell>
          <cell r="AG76">
            <v>135000</v>
          </cell>
          <cell r="AH76">
            <v>0</v>
          </cell>
          <cell r="AI76">
            <v>0</v>
          </cell>
          <cell r="AJ76">
            <v>135000</v>
          </cell>
          <cell r="AK76">
            <v>135000</v>
          </cell>
          <cell r="AL76">
            <v>91000</v>
          </cell>
          <cell r="AM76">
            <v>44000</v>
          </cell>
        </row>
        <row r="77">
          <cell r="B77">
            <v>0</v>
          </cell>
          <cell r="C77" t="str">
            <v>Agus Suriansyah</v>
          </cell>
          <cell r="D77" t="str">
            <v>Administrasi</v>
          </cell>
          <cell r="E77" t="str">
            <v>Non</v>
          </cell>
          <cell r="F77" t="str">
            <v>Driver</v>
          </cell>
          <cell r="G77">
            <v>1300000</v>
          </cell>
          <cell r="H77">
            <v>12000</v>
          </cell>
          <cell r="I77">
            <v>60000</v>
          </cell>
          <cell r="J77">
            <v>1000</v>
          </cell>
          <cell r="K77">
            <v>1360000</v>
          </cell>
          <cell r="L77">
            <v>13000</v>
          </cell>
          <cell r="O77">
            <v>1360000</v>
          </cell>
          <cell r="P77">
            <v>13000</v>
          </cell>
          <cell r="Q77">
            <v>1300000</v>
          </cell>
          <cell r="R77">
            <v>372000</v>
          </cell>
          <cell r="S77">
            <v>0</v>
          </cell>
          <cell r="T77">
            <v>1672000</v>
          </cell>
          <cell r="U77">
            <v>1360000</v>
          </cell>
          <cell r="V77">
            <v>403000</v>
          </cell>
          <cell r="W77">
            <v>0</v>
          </cell>
          <cell r="X77">
            <v>1763000</v>
          </cell>
          <cell r="Y77">
            <v>1360000</v>
          </cell>
          <cell r="Z77">
            <v>372000</v>
          </cell>
          <cell r="AA77">
            <v>0</v>
          </cell>
          <cell r="AB77">
            <v>1732000</v>
          </cell>
          <cell r="AC77">
            <v>60000</v>
          </cell>
          <cell r="AD77">
            <v>31000</v>
          </cell>
          <cell r="AE77">
            <v>0</v>
          </cell>
          <cell r="AF77">
            <v>91000</v>
          </cell>
          <cell r="AG77">
            <v>60000</v>
          </cell>
          <cell r="AH77">
            <v>0</v>
          </cell>
          <cell r="AI77">
            <v>0</v>
          </cell>
          <cell r="AJ77">
            <v>60000</v>
          </cell>
          <cell r="AK77">
            <v>60000</v>
          </cell>
          <cell r="AL77">
            <v>91000</v>
          </cell>
          <cell r="AM77">
            <v>-31000</v>
          </cell>
        </row>
        <row r="78">
          <cell r="B78" t="str">
            <v>SM-0002</v>
          </cell>
          <cell r="C78" t="str">
            <v>Nurdin Zubir</v>
          </cell>
          <cell r="D78" t="str">
            <v>Administrasi</v>
          </cell>
          <cell r="E78" t="str">
            <v>Non</v>
          </cell>
          <cell r="F78" t="str">
            <v>Site Adm</v>
          </cell>
          <cell r="G78">
            <v>5000000</v>
          </cell>
          <cell r="H78">
            <v>0</v>
          </cell>
          <cell r="I78">
            <v>60000</v>
          </cell>
          <cell r="K78">
            <v>5060000</v>
          </cell>
          <cell r="L78">
            <v>0</v>
          </cell>
          <cell r="M78">
            <v>135000</v>
          </cell>
          <cell r="N78">
            <v>0</v>
          </cell>
          <cell r="O78">
            <v>5195000</v>
          </cell>
          <cell r="P78">
            <v>0</v>
          </cell>
          <cell r="Q78">
            <v>5000000</v>
          </cell>
          <cell r="R78">
            <v>0</v>
          </cell>
          <cell r="S78">
            <v>0</v>
          </cell>
          <cell r="T78">
            <v>5000000</v>
          </cell>
          <cell r="U78">
            <v>5060000</v>
          </cell>
          <cell r="V78">
            <v>0</v>
          </cell>
          <cell r="W78">
            <v>0</v>
          </cell>
          <cell r="X78">
            <v>5060000</v>
          </cell>
          <cell r="Y78">
            <v>5195000</v>
          </cell>
          <cell r="Z78">
            <v>0</v>
          </cell>
          <cell r="AA78">
            <v>0</v>
          </cell>
          <cell r="AB78">
            <v>5195000</v>
          </cell>
          <cell r="AC78">
            <v>60000</v>
          </cell>
          <cell r="AD78">
            <v>0</v>
          </cell>
          <cell r="AE78">
            <v>0</v>
          </cell>
          <cell r="AF78">
            <v>60000</v>
          </cell>
          <cell r="AG78">
            <v>195000</v>
          </cell>
          <cell r="AH78">
            <v>0</v>
          </cell>
          <cell r="AI78">
            <v>0</v>
          </cell>
          <cell r="AJ78">
            <v>195000</v>
          </cell>
          <cell r="AK78">
            <v>195000</v>
          </cell>
          <cell r="AL78">
            <v>60000</v>
          </cell>
          <cell r="AM78">
            <v>135000</v>
          </cell>
        </row>
      </sheetData>
      <sheetData sheetId="1">
        <row r="7">
          <cell r="B7" t="str">
            <v>SM0033</v>
          </cell>
          <cell r="C7" t="str">
            <v>Muh Yatto</v>
          </cell>
          <cell r="D7" t="str">
            <v>Workshop</v>
          </cell>
          <cell r="E7" t="str">
            <v>A</v>
          </cell>
          <cell r="F7" t="str">
            <v>Foreman</v>
          </cell>
          <cell r="G7">
            <v>1500000</v>
          </cell>
          <cell r="H7">
            <v>15000</v>
          </cell>
          <cell r="I7">
            <v>60000</v>
          </cell>
          <cell r="J7">
            <v>1000</v>
          </cell>
          <cell r="K7">
            <v>1560000</v>
          </cell>
          <cell r="L7">
            <v>16000</v>
          </cell>
          <cell r="M7">
            <v>75000</v>
          </cell>
          <cell r="N7">
            <v>0</v>
          </cell>
          <cell r="O7">
            <v>1635000</v>
          </cell>
          <cell r="P7">
            <v>15000</v>
          </cell>
          <cell r="Q7">
            <v>1380000</v>
          </cell>
          <cell r="R7">
            <v>375000</v>
          </cell>
          <cell r="S7">
            <v>3312139</v>
          </cell>
          <cell r="T7">
            <v>5067139</v>
          </cell>
          <cell r="U7">
            <v>1435200</v>
          </cell>
          <cell r="V7">
            <v>400000</v>
          </cell>
          <cell r="W7">
            <v>3444624</v>
          </cell>
          <cell r="X7">
            <v>5279824</v>
          </cell>
          <cell r="Y7">
            <v>1504200</v>
          </cell>
          <cell r="Z7">
            <v>375000</v>
          </cell>
          <cell r="AA7">
            <v>3610231</v>
          </cell>
          <cell r="AB7">
            <v>5489431</v>
          </cell>
          <cell r="AC7">
            <v>55200</v>
          </cell>
          <cell r="AD7">
            <v>25000</v>
          </cell>
          <cell r="AE7">
            <v>132485</v>
          </cell>
          <cell r="AF7">
            <v>212685</v>
          </cell>
          <cell r="AG7">
            <v>124200</v>
          </cell>
          <cell r="AH7">
            <v>0</v>
          </cell>
          <cell r="AI7">
            <v>298092</v>
          </cell>
          <cell r="AJ7">
            <v>422292</v>
          </cell>
          <cell r="AK7">
            <v>422292</v>
          </cell>
          <cell r="AL7">
            <v>212685</v>
          </cell>
          <cell r="AM7">
            <v>209607</v>
          </cell>
        </row>
        <row r="8">
          <cell r="B8" t="str">
            <v>SM0037</v>
          </cell>
          <cell r="C8" t="str">
            <v>Sayd Sekh</v>
          </cell>
          <cell r="D8" t="str">
            <v>Workshop</v>
          </cell>
          <cell r="E8" t="str">
            <v>A</v>
          </cell>
          <cell r="F8" t="str">
            <v>Mechanik HE</v>
          </cell>
          <cell r="G8">
            <v>1050000</v>
          </cell>
          <cell r="H8">
            <v>15000</v>
          </cell>
          <cell r="I8">
            <v>60000</v>
          </cell>
          <cell r="J8">
            <v>1000</v>
          </cell>
          <cell r="K8">
            <v>1110000</v>
          </cell>
          <cell r="L8">
            <v>16000</v>
          </cell>
          <cell r="M8">
            <v>75000</v>
          </cell>
          <cell r="N8">
            <v>0</v>
          </cell>
          <cell r="O8">
            <v>1185000</v>
          </cell>
          <cell r="P8">
            <v>15000</v>
          </cell>
          <cell r="Q8">
            <v>1008000</v>
          </cell>
          <cell r="R8">
            <v>390000</v>
          </cell>
          <cell r="S8">
            <v>2019538</v>
          </cell>
          <cell r="T8">
            <v>3417538</v>
          </cell>
          <cell r="U8">
            <v>1065600</v>
          </cell>
          <cell r="V8">
            <v>416000</v>
          </cell>
          <cell r="W8">
            <v>2140149</v>
          </cell>
          <cell r="X8">
            <v>3621749</v>
          </cell>
          <cell r="Y8">
            <v>1137600</v>
          </cell>
          <cell r="Z8">
            <v>390000</v>
          </cell>
          <cell r="AA8">
            <v>2215882</v>
          </cell>
          <cell r="AB8">
            <v>3743482</v>
          </cell>
          <cell r="AC8">
            <v>57600</v>
          </cell>
          <cell r="AD8">
            <v>26000</v>
          </cell>
          <cell r="AE8">
            <v>120611</v>
          </cell>
          <cell r="AF8">
            <v>204211</v>
          </cell>
          <cell r="AG8">
            <v>129600</v>
          </cell>
          <cell r="AH8">
            <v>0</v>
          </cell>
          <cell r="AI8">
            <v>196344</v>
          </cell>
          <cell r="AJ8">
            <v>325944</v>
          </cell>
          <cell r="AK8">
            <v>325944</v>
          </cell>
          <cell r="AL8">
            <v>204211</v>
          </cell>
          <cell r="AM8">
            <v>121733</v>
          </cell>
        </row>
        <row r="9">
          <cell r="B9" t="str">
            <v>SM0030</v>
          </cell>
          <cell r="C9" t="str">
            <v>Khozinatul Asror</v>
          </cell>
          <cell r="D9" t="str">
            <v>Workshop</v>
          </cell>
          <cell r="E9" t="str">
            <v>A</v>
          </cell>
          <cell r="F9" t="str">
            <v>Mechanik HE</v>
          </cell>
          <cell r="G9">
            <v>1050000</v>
          </cell>
          <cell r="H9">
            <v>15000</v>
          </cell>
          <cell r="I9">
            <v>60000</v>
          </cell>
          <cell r="J9">
            <v>1000</v>
          </cell>
          <cell r="K9">
            <v>1110000</v>
          </cell>
          <cell r="L9">
            <v>16000</v>
          </cell>
          <cell r="M9">
            <v>75000</v>
          </cell>
          <cell r="N9">
            <v>0</v>
          </cell>
          <cell r="O9">
            <v>1185000</v>
          </cell>
          <cell r="P9">
            <v>15000</v>
          </cell>
          <cell r="Q9">
            <v>1008000</v>
          </cell>
          <cell r="R9">
            <v>405000</v>
          </cell>
          <cell r="S9">
            <v>2371734</v>
          </cell>
          <cell r="T9">
            <v>3784734</v>
          </cell>
          <cell r="U9">
            <v>1065600</v>
          </cell>
          <cell r="V9">
            <v>432000</v>
          </cell>
          <cell r="W9">
            <v>2513549</v>
          </cell>
          <cell r="X9">
            <v>4011149</v>
          </cell>
          <cell r="Y9">
            <v>1137600</v>
          </cell>
          <cell r="Z9">
            <v>405000</v>
          </cell>
          <cell r="AA9">
            <v>2591792</v>
          </cell>
          <cell r="AB9">
            <v>4134392</v>
          </cell>
          <cell r="AC9">
            <v>57600</v>
          </cell>
          <cell r="AD9">
            <v>27000</v>
          </cell>
          <cell r="AE9">
            <v>141815</v>
          </cell>
          <cell r="AF9">
            <v>226415</v>
          </cell>
          <cell r="AG9">
            <v>129600</v>
          </cell>
          <cell r="AH9">
            <v>0</v>
          </cell>
          <cell r="AI9">
            <v>220058</v>
          </cell>
          <cell r="AJ9">
            <v>349658</v>
          </cell>
          <cell r="AK9">
            <v>349658</v>
          </cell>
          <cell r="AL9">
            <v>226415</v>
          </cell>
          <cell r="AM9">
            <v>123243</v>
          </cell>
        </row>
        <row r="10">
          <cell r="B10" t="str">
            <v>SM0034</v>
          </cell>
          <cell r="C10" t="str">
            <v>Amal Amin</v>
          </cell>
          <cell r="D10" t="str">
            <v>Workshop</v>
          </cell>
          <cell r="E10" t="str">
            <v>A</v>
          </cell>
          <cell r="F10" t="str">
            <v>Electric</v>
          </cell>
          <cell r="G10">
            <v>1050000</v>
          </cell>
          <cell r="H10">
            <v>15000</v>
          </cell>
          <cell r="I10">
            <v>60000</v>
          </cell>
          <cell r="J10">
            <v>1000</v>
          </cell>
          <cell r="K10">
            <v>1110000</v>
          </cell>
          <cell r="L10">
            <v>16000</v>
          </cell>
          <cell r="M10">
            <v>75000</v>
          </cell>
          <cell r="N10">
            <v>0</v>
          </cell>
          <cell r="O10">
            <v>1185000</v>
          </cell>
          <cell r="P10">
            <v>15000</v>
          </cell>
          <cell r="Q10">
            <v>1008000</v>
          </cell>
          <cell r="R10">
            <v>390000</v>
          </cell>
          <cell r="S10">
            <v>1994566</v>
          </cell>
          <cell r="T10">
            <v>3392566</v>
          </cell>
          <cell r="U10">
            <v>1065600</v>
          </cell>
          <cell r="V10">
            <v>416000</v>
          </cell>
          <cell r="W10">
            <v>2113686</v>
          </cell>
          <cell r="X10">
            <v>3595286</v>
          </cell>
          <cell r="Y10">
            <v>1137600</v>
          </cell>
          <cell r="Z10">
            <v>390000</v>
          </cell>
          <cell r="AA10">
            <v>2188483</v>
          </cell>
          <cell r="AB10">
            <v>3716083</v>
          </cell>
          <cell r="AC10">
            <v>57600</v>
          </cell>
          <cell r="AD10">
            <v>26000</v>
          </cell>
          <cell r="AE10">
            <v>119120</v>
          </cell>
          <cell r="AF10">
            <v>202720</v>
          </cell>
          <cell r="AG10">
            <v>129600</v>
          </cell>
          <cell r="AH10">
            <v>0</v>
          </cell>
          <cell r="AI10">
            <v>193917</v>
          </cell>
          <cell r="AJ10">
            <v>323517</v>
          </cell>
          <cell r="AK10">
            <v>323517</v>
          </cell>
          <cell r="AL10">
            <v>202720</v>
          </cell>
          <cell r="AM10">
            <v>120797</v>
          </cell>
        </row>
        <row r="11">
          <cell r="B11" t="str">
            <v>SM0076</v>
          </cell>
          <cell r="C11" t="str">
            <v>Asran. B</v>
          </cell>
          <cell r="D11" t="str">
            <v>Workshop</v>
          </cell>
          <cell r="E11" t="str">
            <v>A</v>
          </cell>
          <cell r="F11" t="str">
            <v>Op. FT-828</v>
          </cell>
          <cell r="G11">
            <v>1005000</v>
          </cell>
          <cell r="H11">
            <v>15000</v>
          </cell>
          <cell r="I11">
            <v>60000</v>
          </cell>
          <cell r="J11">
            <v>1000</v>
          </cell>
          <cell r="K11">
            <v>1065000</v>
          </cell>
          <cell r="L11">
            <v>16000</v>
          </cell>
          <cell r="M11">
            <v>75000</v>
          </cell>
          <cell r="N11">
            <v>0</v>
          </cell>
          <cell r="O11">
            <v>1140000</v>
          </cell>
          <cell r="P11">
            <v>15000</v>
          </cell>
          <cell r="Q11">
            <v>1005000</v>
          </cell>
          <cell r="R11">
            <v>405000</v>
          </cell>
          <cell r="S11">
            <v>2121113</v>
          </cell>
          <cell r="T11">
            <v>3531113</v>
          </cell>
          <cell r="U11">
            <v>1065000</v>
          </cell>
          <cell r="V11">
            <v>432000</v>
          </cell>
          <cell r="W11">
            <v>2251990</v>
          </cell>
          <cell r="X11">
            <v>3748990</v>
          </cell>
          <cell r="Y11">
            <v>1140000</v>
          </cell>
          <cell r="Z11">
            <v>405000</v>
          </cell>
          <cell r="AA11">
            <v>2324198</v>
          </cell>
          <cell r="AB11">
            <v>3869198</v>
          </cell>
          <cell r="AC11">
            <v>60000</v>
          </cell>
          <cell r="AD11">
            <v>27000</v>
          </cell>
          <cell r="AE11">
            <v>130877</v>
          </cell>
          <cell r="AF11">
            <v>217877</v>
          </cell>
          <cell r="AG11">
            <v>135000</v>
          </cell>
          <cell r="AH11">
            <v>0</v>
          </cell>
          <cell r="AI11">
            <v>203085</v>
          </cell>
          <cell r="AJ11">
            <v>338085</v>
          </cell>
          <cell r="AK11">
            <v>338085</v>
          </cell>
          <cell r="AL11">
            <v>217877</v>
          </cell>
          <cell r="AM11">
            <v>120208</v>
          </cell>
        </row>
        <row r="12">
          <cell r="B12" t="str">
            <v>SM0042</v>
          </cell>
          <cell r="C12" t="str">
            <v>Lamsi</v>
          </cell>
          <cell r="D12" t="str">
            <v>Workshop</v>
          </cell>
          <cell r="E12" t="str">
            <v>A</v>
          </cell>
          <cell r="F12" t="str">
            <v>Op. FT-9102</v>
          </cell>
          <cell r="G12">
            <v>1005000</v>
          </cell>
          <cell r="H12">
            <v>15000</v>
          </cell>
          <cell r="I12">
            <v>60000</v>
          </cell>
          <cell r="J12">
            <v>1000</v>
          </cell>
          <cell r="K12">
            <v>1065000</v>
          </cell>
          <cell r="L12">
            <v>16000</v>
          </cell>
          <cell r="M12">
            <v>75000</v>
          </cell>
          <cell r="N12">
            <v>0</v>
          </cell>
          <cell r="O12">
            <v>1140000</v>
          </cell>
          <cell r="P12">
            <v>15000</v>
          </cell>
          <cell r="Q12">
            <v>1005000</v>
          </cell>
          <cell r="R12">
            <v>390000</v>
          </cell>
          <cell r="S12">
            <v>2041095</v>
          </cell>
          <cell r="T12">
            <v>3436095</v>
          </cell>
          <cell r="U12">
            <v>1065000</v>
          </cell>
          <cell r="V12">
            <v>416000</v>
          </cell>
          <cell r="W12">
            <v>2166926</v>
          </cell>
          <cell r="X12">
            <v>3647926</v>
          </cell>
          <cell r="Y12">
            <v>1140000</v>
          </cell>
          <cell r="Z12">
            <v>390000</v>
          </cell>
          <cell r="AA12">
            <v>2238620</v>
          </cell>
          <cell r="AB12">
            <v>3768620</v>
          </cell>
          <cell r="AC12">
            <v>60000</v>
          </cell>
          <cell r="AD12">
            <v>26000</v>
          </cell>
          <cell r="AE12">
            <v>125831</v>
          </cell>
          <cell r="AF12">
            <v>211831</v>
          </cell>
          <cell r="AG12">
            <v>135000</v>
          </cell>
          <cell r="AH12">
            <v>0</v>
          </cell>
          <cell r="AI12">
            <v>197525</v>
          </cell>
          <cell r="AJ12">
            <v>332525</v>
          </cell>
          <cell r="AK12">
            <v>332525</v>
          </cell>
          <cell r="AL12">
            <v>211831</v>
          </cell>
          <cell r="AM12">
            <v>120694</v>
          </cell>
        </row>
        <row r="13">
          <cell r="B13" t="str">
            <v>SM0051</v>
          </cell>
          <cell r="C13" t="str">
            <v>Mardani</v>
          </cell>
          <cell r="D13" t="str">
            <v>Work Shop</v>
          </cell>
          <cell r="E13" t="str">
            <v>A</v>
          </cell>
          <cell r="F13" t="str">
            <v>Op. FT-9103</v>
          </cell>
          <cell r="G13">
            <v>1005000</v>
          </cell>
          <cell r="H13">
            <v>15000</v>
          </cell>
          <cell r="I13">
            <v>60000</v>
          </cell>
          <cell r="J13">
            <v>1000</v>
          </cell>
          <cell r="K13">
            <v>1065000</v>
          </cell>
          <cell r="L13">
            <v>16000</v>
          </cell>
          <cell r="M13">
            <v>75000</v>
          </cell>
          <cell r="N13">
            <v>0</v>
          </cell>
          <cell r="O13">
            <v>1140000</v>
          </cell>
          <cell r="P13">
            <v>15000</v>
          </cell>
          <cell r="Q13">
            <v>924600</v>
          </cell>
          <cell r="R13">
            <v>375000</v>
          </cell>
          <cell r="S13">
            <v>1917442</v>
          </cell>
          <cell r="T13">
            <v>3217042</v>
          </cell>
          <cell r="U13">
            <v>979800</v>
          </cell>
          <cell r="V13">
            <v>400000</v>
          </cell>
          <cell r="W13">
            <v>2035546</v>
          </cell>
          <cell r="X13">
            <v>3415346</v>
          </cell>
          <cell r="Y13">
            <v>1048800</v>
          </cell>
          <cell r="Z13">
            <v>375000</v>
          </cell>
          <cell r="AA13">
            <v>2111965</v>
          </cell>
          <cell r="AB13">
            <v>3535765</v>
          </cell>
          <cell r="AC13">
            <v>55200</v>
          </cell>
          <cell r="AD13">
            <v>25000</v>
          </cell>
          <cell r="AE13">
            <v>118104</v>
          </cell>
          <cell r="AF13">
            <v>198304</v>
          </cell>
          <cell r="AG13">
            <v>124200</v>
          </cell>
          <cell r="AH13">
            <v>0</v>
          </cell>
          <cell r="AI13">
            <v>194523</v>
          </cell>
          <cell r="AJ13">
            <v>318723</v>
          </cell>
          <cell r="AK13">
            <v>318723</v>
          </cell>
          <cell r="AL13">
            <v>198304</v>
          </cell>
          <cell r="AM13">
            <v>120419</v>
          </cell>
        </row>
        <row r="14">
          <cell r="B14" t="str">
            <v>SM0066</v>
          </cell>
          <cell r="C14" t="str">
            <v>Amirullah</v>
          </cell>
          <cell r="D14" t="str">
            <v>Workshop</v>
          </cell>
          <cell r="E14" t="str">
            <v>A</v>
          </cell>
          <cell r="F14" t="str">
            <v>Op. ST-9201</v>
          </cell>
          <cell r="G14">
            <v>1005000</v>
          </cell>
          <cell r="H14">
            <v>15000</v>
          </cell>
          <cell r="I14">
            <v>60000</v>
          </cell>
          <cell r="J14">
            <v>1000</v>
          </cell>
          <cell r="K14">
            <v>1065000</v>
          </cell>
          <cell r="L14">
            <v>16000</v>
          </cell>
          <cell r="M14">
            <v>75000</v>
          </cell>
          <cell r="N14">
            <v>0</v>
          </cell>
          <cell r="O14">
            <v>1140000</v>
          </cell>
          <cell r="P14">
            <v>15000</v>
          </cell>
          <cell r="Q14">
            <v>1005000</v>
          </cell>
          <cell r="R14">
            <v>405000</v>
          </cell>
          <cell r="S14">
            <v>2121113</v>
          </cell>
          <cell r="T14">
            <v>3531113</v>
          </cell>
          <cell r="U14">
            <v>1065000</v>
          </cell>
          <cell r="V14">
            <v>432000</v>
          </cell>
          <cell r="W14">
            <v>2251990</v>
          </cell>
          <cell r="X14">
            <v>3748990</v>
          </cell>
          <cell r="Y14">
            <v>1140000</v>
          </cell>
          <cell r="Z14">
            <v>405000</v>
          </cell>
          <cell r="AA14">
            <v>2324198</v>
          </cell>
          <cell r="AB14">
            <v>3869198</v>
          </cell>
          <cell r="AC14">
            <v>60000</v>
          </cell>
          <cell r="AD14">
            <v>27000</v>
          </cell>
          <cell r="AE14">
            <v>130877</v>
          </cell>
          <cell r="AF14">
            <v>217877</v>
          </cell>
          <cell r="AG14">
            <v>135000</v>
          </cell>
          <cell r="AH14">
            <v>0</v>
          </cell>
          <cell r="AI14">
            <v>203085</v>
          </cell>
          <cell r="AJ14">
            <v>338085</v>
          </cell>
          <cell r="AK14">
            <v>338085</v>
          </cell>
          <cell r="AL14">
            <v>217877</v>
          </cell>
          <cell r="AM14">
            <v>120208</v>
          </cell>
        </row>
        <row r="15">
          <cell r="B15" t="str">
            <v>SM0046</v>
          </cell>
          <cell r="C15" t="str">
            <v>Wagimun</v>
          </cell>
          <cell r="D15" t="str">
            <v>Workshop</v>
          </cell>
          <cell r="E15" t="str">
            <v>A</v>
          </cell>
          <cell r="F15" t="str">
            <v>Op. ST-9205</v>
          </cell>
          <cell r="G15">
            <v>1005000</v>
          </cell>
          <cell r="H15">
            <v>15000</v>
          </cell>
          <cell r="I15">
            <v>60000</v>
          </cell>
          <cell r="J15">
            <v>1000</v>
          </cell>
          <cell r="K15">
            <v>1065000</v>
          </cell>
          <cell r="L15">
            <v>16000</v>
          </cell>
          <cell r="M15">
            <v>75000</v>
          </cell>
          <cell r="N15">
            <v>0</v>
          </cell>
          <cell r="O15">
            <v>1140000</v>
          </cell>
          <cell r="P15">
            <v>15000</v>
          </cell>
          <cell r="Q15">
            <v>1005000</v>
          </cell>
          <cell r="R15">
            <v>390000</v>
          </cell>
          <cell r="S15">
            <v>2101572</v>
          </cell>
          <cell r="T15">
            <v>3496572</v>
          </cell>
          <cell r="U15">
            <v>1065000</v>
          </cell>
          <cell r="V15">
            <v>416000</v>
          </cell>
          <cell r="W15">
            <v>2231131</v>
          </cell>
          <cell r="X15">
            <v>3712131</v>
          </cell>
          <cell r="Y15">
            <v>1140000</v>
          </cell>
          <cell r="Z15">
            <v>390000</v>
          </cell>
          <cell r="AA15">
            <v>2304949</v>
          </cell>
          <cell r="AB15">
            <v>3834949</v>
          </cell>
          <cell r="AC15">
            <v>60000</v>
          </cell>
          <cell r="AD15">
            <v>26000</v>
          </cell>
          <cell r="AE15">
            <v>129559</v>
          </cell>
          <cell r="AF15">
            <v>215559</v>
          </cell>
          <cell r="AG15">
            <v>135000</v>
          </cell>
          <cell r="AH15">
            <v>0</v>
          </cell>
          <cell r="AI15">
            <v>203377</v>
          </cell>
          <cell r="AJ15">
            <v>338377</v>
          </cell>
          <cell r="AK15">
            <v>338377</v>
          </cell>
          <cell r="AL15">
            <v>215559</v>
          </cell>
          <cell r="AM15">
            <v>122818</v>
          </cell>
        </row>
        <row r="16">
          <cell r="B16" t="str">
            <v>SM0052</v>
          </cell>
          <cell r="C16" t="str">
            <v>Junaidi</v>
          </cell>
          <cell r="D16" t="str">
            <v>Work Shop</v>
          </cell>
          <cell r="E16" t="str">
            <v>A</v>
          </cell>
          <cell r="F16" t="str">
            <v>Op. Support</v>
          </cell>
          <cell r="G16">
            <v>1005000</v>
          </cell>
          <cell r="H16">
            <v>15000</v>
          </cell>
          <cell r="I16">
            <v>60000</v>
          </cell>
          <cell r="J16">
            <v>1000</v>
          </cell>
          <cell r="K16">
            <v>1065000</v>
          </cell>
          <cell r="L16">
            <v>16000</v>
          </cell>
          <cell r="M16">
            <v>75000</v>
          </cell>
          <cell r="N16">
            <v>0</v>
          </cell>
          <cell r="O16">
            <v>1140000</v>
          </cell>
          <cell r="P16">
            <v>15000</v>
          </cell>
          <cell r="Q16">
            <v>1005000</v>
          </cell>
          <cell r="R16">
            <v>405000</v>
          </cell>
          <cell r="S16">
            <v>2011084</v>
          </cell>
          <cell r="T16">
            <v>3421084</v>
          </cell>
          <cell r="U16">
            <v>1065000</v>
          </cell>
          <cell r="V16">
            <v>432000</v>
          </cell>
          <cell r="W16">
            <v>2135172</v>
          </cell>
          <cell r="X16">
            <v>3632172</v>
          </cell>
          <cell r="Y16">
            <v>1140000</v>
          </cell>
          <cell r="Z16">
            <v>405000</v>
          </cell>
          <cell r="AA16">
            <v>2203634</v>
          </cell>
          <cell r="AB16">
            <v>3748634</v>
          </cell>
          <cell r="AC16">
            <v>60000</v>
          </cell>
          <cell r="AD16">
            <v>27000</v>
          </cell>
          <cell r="AE16">
            <v>124088</v>
          </cell>
          <cell r="AF16">
            <v>211088</v>
          </cell>
          <cell r="AG16">
            <v>135000</v>
          </cell>
          <cell r="AH16">
            <v>0</v>
          </cell>
          <cell r="AI16">
            <v>192550</v>
          </cell>
          <cell r="AJ16">
            <v>327550</v>
          </cell>
          <cell r="AK16">
            <v>327550</v>
          </cell>
          <cell r="AL16">
            <v>211088</v>
          </cell>
          <cell r="AM16">
            <v>116462</v>
          </cell>
        </row>
        <row r="17">
          <cell r="B17" t="str">
            <v>SM0029</v>
          </cell>
          <cell r="C17" t="str">
            <v>Achmad sayuti</v>
          </cell>
          <cell r="D17" t="str">
            <v>Workshop</v>
          </cell>
          <cell r="E17" t="str">
            <v>A</v>
          </cell>
          <cell r="F17" t="str">
            <v>Helper FT-9103</v>
          </cell>
          <cell r="G17">
            <v>1005000</v>
          </cell>
          <cell r="H17">
            <v>11000</v>
          </cell>
          <cell r="I17">
            <v>60000</v>
          </cell>
          <cell r="J17">
            <v>1000</v>
          </cell>
          <cell r="K17">
            <v>1065000</v>
          </cell>
          <cell r="L17">
            <v>12000</v>
          </cell>
          <cell r="M17">
            <v>75000</v>
          </cell>
          <cell r="N17">
            <v>0</v>
          </cell>
          <cell r="O17">
            <v>1140000</v>
          </cell>
          <cell r="P17">
            <v>11000</v>
          </cell>
          <cell r="Q17">
            <v>964800</v>
          </cell>
          <cell r="R17">
            <v>253000</v>
          </cell>
          <cell r="S17">
            <v>1565592</v>
          </cell>
          <cell r="T17">
            <v>2783392</v>
          </cell>
          <cell r="U17">
            <v>1022400</v>
          </cell>
          <cell r="V17">
            <v>276000</v>
          </cell>
          <cell r="W17">
            <v>1659061</v>
          </cell>
          <cell r="X17">
            <v>2957461</v>
          </cell>
          <cell r="Y17">
            <v>1094400</v>
          </cell>
          <cell r="Z17">
            <v>253000</v>
          </cell>
          <cell r="AA17">
            <v>1775896</v>
          </cell>
          <cell r="AB17">
            <v>3123296</v>
          </cell>
          <cell r="AC17">
            <v>57600</v>
          </cell>
          <cell r="AD17">
            <v>23000</v>
          </cell>
          <cell r="AE17">
            <v>93469</v>
          </cell>
          <cell r="AF17">
            <v>174069</v>
          </cell>
          <cell r="AG17">
            <v>129600</v>
          </cell>
          <cell r="AH17">
            <v>0</v>
          </cell>
          <cell r="AI17">
            <v>210304</v>
          </cell>
          <cell r="AJ17">
            <v>339904</v>
          </cell>
          <cell r="AK17">
            <v>339904</v>
          </cell>
          <cell r="AL17">
            <v>174069</v>
          </cell>
          <cell r="AM17">
            <v>165835</v>
          </cell>
        </row>
        <row r="18">
          <cell r="B18" t="str">
            <v>SM0073</v>
          </cell>
          <cell r="C18" t="str">
            <v>Zainal</v>
          </cell>
          <cell r="D18" t="str">
            <v>Workshop</v>
          </cell>
          <cell r="E18" t="str">
            <v>A</v>
          </cell>
          <cell r="F18" t="str">
            <v>Helper ST-9204</v>
          </cell>
          <cell r="G18">
            <v>945000</v>
          </cell>
          <cell r="H18">
            <v>6000</v>
          </cell>
          <cell r="I18">
            <v>60000</v>
          </cell>
          <cell r="J18">
            <v>1000</v>
          </cell>
          <cell r="K18">
            <v>1005000</v>
          </cell>
          <cell r="L18">
            <v>7000</v>
          </cell>
          <cell r="M18">
            <v>80000</v>
          </cell>
          <cell r="N18">
            <v>0</v>
          </cell>
          <cell r="O18">
            <v>1085000</v>
          </cell>
          <cell r="P18">
            <v>6000</v>
          </cell>
          <cell r="Q18">
            <v>945000</v>
          </cell>
          <cell r="R18">
            <v>162000</v>
          </cell>
          <cell r="S18">
            <v>1862688</v>
          </cell>
          <cell r="T18">
            <v>2969688</v>
          </cell>
          <cell r="U18">
            <v>1005000</v>
          </cell>
          <cell r="V18">
            <v>189000</v>
          </cell>
          <cell r="W18">
            <v>1980954</v>
          </cell>
          <cell r="X18">
            <v>3174954</v>
          </cell>
          <cell r="Y18">
            <v>1085000</v>
          </cell>
          <cell r="Z18">
            <v>162000</v>
          </cell>
          <cell r="AA18">
            <v>2138642</v>
          </cell>
          <cell r="AB18">
            <v>3385642</v>
          </cell>
          <cell r="AC18">
            <v>60000</v>
          </cell>
          <cell r="AD18">
            <v>27000</v>
          </cell>
          <cell r="AE18">
            <v>118266</v>
          </cell>
          <cell r="AF18">
            <v>205266</v>
          </cell>
          <cell r="AG18">
            <v>140000</v>
          </cell>
          <cell r="AH18">
            <v>0</v>
          </cell>
          <cell r="AI18">
            <v>275954</v>
          </cell>
          <cell r="AJ18">
            <v>415954</v>
          </cell>
          <cell r="AK18">
            <v>415954</v>
          </cell>
          <cell r="AL18">
            <v>205266</v>
          </cell>
          <cell r="AM18">
            <v>210688</v>
          </cell>
        </row>
        <row r="19">
          <cell r="B19" t="str">
            <v>SM0007</v>
          </cell>
          <cell r="C19" t="str">
            <v>Arminsyah</v>
          </cell>
          <cell r="D19" t="str">
            <v>Tire</v>
          </cell>
          <cell r="E19" t="str">
            <v>A</v>
          </cell>
          <cell r="F19" t="str">
            <v>Senior Tyre</v>
          </cell>
          <cell r="G19">
            <v>1100000</v>
          </cell>
          <cell r="H19">
            <v>15000</v>
          </cell>
          <cell r="I19">
            <v>60000</v>
          </cell>
          <cell r="J19">
            <v>1000</v>
          </cell>
          <cell r="K19">
            <v>1160000</v>
          </cell>
          <cell r="L19">
            <v>16000</v>
          </cell>
          <cell r="M19">
            <v>75000</v>
          </cell>
          <cell r="N19">
            <v>0</v>
          </cell>
          <cell r="O19">
            <v>1235000</v>
          </cell>
          <cell r="P19">
            <v>15000</v>
          </cell>
          <cell r="Q19">
            <v>1012000</v>
          </cell>
          <cell r="R19">
            <v>375000</v>
          </cell>
          <cell r="S19">
            <v>1918353</v>
          </cell>
          <cell r="T19">
            <v>3305353</v>
          </cell>
          <cell r="U19">
            <v>1067200</v>
          </cell>
          <cell r="V19">
            <v>400000</v>
          </cell>
          <cell r="W19">
            <v>2028902</v>
          </cell>
          <cell r="X19">
            <v>3496102</v>
          </cell>
          <cell r="Y19">
            <v>1136200</v>
          </cell>
          <cell r="Z19">
            <v>375000</v>
          </cell>
          <cell r="AA19">
            <v>2141618</v>
          </cell>
          <cell r="AB19">
            <v>3652818</v>
          </cell>
          <cell r="AC19">
            <v>55200</v>
          </cell>
          <cell r="AD19">
            <v>25000</v>
          </cell>
          <cell r="AE19">
            <v>110549</v>
          </cell>
          <cell r="AF19">
            <v>190749</v>
          </cell>
          <cell r="AG19">
            <v>124200</v>
          </cell>
          <cell r="AH19">
            <v>0</v>
          </cell>
          <cell r="AI19">
            <v>223265</v>
          </cell>
          <cell r="AJ19">
            <v>347465</v>
          </cell>
          <cell r="AK19">
            <v>347465</v>
          </cell>
          <cell r="AL19">
            <v>190749</v>
          </cell>
          <cell r="AM19">
            <v>156716</v>
          </cell>
        </row>
        <row r="20">
          <cell r="B20" t="str">
            <v>SM0020</v>
          </cell>
          <cell r="C20" t="str">
            <v>Muhtadinnor</v>
          </cell>
          <cell r="D20" t="str">
            <v>Tire</v>
          </cell>
          <cell r="E20" t="str">
            <v>A</v>
          </cell>
          <cell r="F20" t="str">
            <v>Tireman</v>
          </cell>
          <cell r="G20">
            <v>960000</v>
          </cell>
          <cell r="H20">
            <v>6000</v>
          </cell>
          <cell r="I20">
            <v>60000</v>
          </cell>
          <cell r="J20">
            <v>1000</v>
          </cell>
          <cell r="K20">
            <v>1020000</v>
          </cell>
          <cell r="L20">
            <v>7000</v>
          </cell>
          <cell r="M20">
            <v>75000</v>
          </cell>
          <cell r="N20">
            <v>0</v>
          </cell>
          <cell r="O20">
            <v>1095000</v>
          </cell>
          <cell r="P20">
            <v>6000</v>
          </cell>
          <cell r="Q20">
            <v>806400</v>
          </cell>
          <cell r="R20">
            <v>138000</v>
          </cell>
          <cell r="S20">
            <v>1470520</v>
          </cell>
          <cell r="T20">
            <v>2414920</v>
          </cell>
          <cell r="U20">
            <v>856800</v>
          </cell>
          <cell r="V20">
            <v>161000</v>
          </cell>
          <cell r="W20">
            <v>1562428</v>
          </cell>
          <cell r="X20">
            <v>2580228</v>
          </cell>
          <cell r="Y20">
            <v>919800</v>
          </cell>
          <cell r="Z20">
            <v>138000</v>
          </cell>
          <cell r="AA20">
            <v>1677312</v>
          </cell>
          <cell r="AB20">
            <v>2735112</v>
          </cell>
          <cell r="AC20">
            <v>50400</v>
          </cell>
          <cell r="AD20">
            <v>23000</v>
          </cell>
          <cell r="AE20">
            <v>91908</v>
          </cell>
          <cell r="AF20">
            <v>165308</v>
          </cell>
          <cell r="AG20">
            <v>113400</v>
          </cell>
          <cell r="AH20">
            <v>0</v>
          </cell>
          <cell r="AI20">
            <v>206792</v>
          </cell>
          <cell r="AJ20">
            <v>320192</v>
          </cell>
          <cell r="AK20">
            <v>320192</v>
          </cell>
          <cell r="AL20">
            <v>165308</v>
          </cell>
          <cell r="AM20">
            <v>154884</v>
          </cell>
        </row>
        <row r="21">
          <cell r="B21" t="str">
            <v>SM0093</v>
          </cell>
          <cell r="C21" t="str">
            <v>Muliadi</v>
          </cell>
          <cell r="D21" t="str">
            <v>Tyre</v>
          </cell>
          <cell r="E21" t="str">
            <v>A</v>
          </cell>
          <cell r="F21" t="str">
            <v>Tireman</v>
          </cell>
          <cell r="G21">
            <v>945000</v>
          </cell>
          <cell r="H21">
            <v>6000</v>
          </cell>
          <cell r="I21">
            <v>60000</v>
          </cell>
          <cell r="J21">
            <v>1000</v>
          </cell>
          <cell r="K21">
            <v>1005000</v>
          </cell>
          <cell r="L21">
            <v>7000</v>
          </cell>
          <cell r="M21">
            <v>80000</v>
          </cell>
          <cell r="N21">
            <v>0</v>
          </cell>
          <cell r="O21">
            <v>1085000</v>
          </cell>
          <cell r="P21">
            <v>6000</v>
          </cell>
          <cell r="Q21">
            <v>945000</v>
          </cell>
          <cell r="R21">
            <v>168000</v>
          </cell>
          <cell r="S21">
            <v>1868150</v>
          </cell>
          <cell r="T21">
            <v>2981150</v>
          </cell>
          <cell r="U21">
            <v>1005000</v>
          </cell>
          <cell r="V21">
            <v>196000</v>
          </cell>
          <cell r="W21">
            <v>1986763</v>
          </cell>
          <cell r="X21">
            <v>3187763</v>
          </cell>
          <cell r="Y21">
            <v>1085000</v>
          </cell>
          <cell r="Z21">
            <v>168000</v>
          </cell>
          <cell r="AA21">
            <v>2144913</v>
          </cell>
          <cell r="AB21">
            <v>3397913</v>
          </cell>
          <cell r="AC21">
            <v>60000</v>
          </cell>
          <cell r="AD21">
            <v>28000</v>
          </cell>
          <cell r="AE21">
            <v>118613</v>
          </cell>
          <cell r="AF21">
            <v>206613</v>
          </cell>
          <cell r="AG21">
            <v>140000</v>
          </cell>
          <cell r="AH21">
            <v>0</v>
          </cell>
          <cell r="AI21">
            <v>276763</v>
          </cell>
          <cell r="AJ21">
            <v>416763</v>
          </cell>
          <cell r="AK21">
            <v>416763</v>
          </cell>
          <cell r="AL21">
            <v>206613</v>
          </cell>
          <cell r="AM21">
            <v>210150</v>
          </cell>
        </row>
        <row r="22">
          <cell r="B22" t="str">
            <v>SM0038</v>
          </cell>
          <cell r="C22" t="str">
            <v>Sahid Setyo Sasmito</v>
          </cell>
          <cell r="D22" t="str">
            <v>Workshop</v>
          </cell>
          <cell r="E22" t="str">
            <v>B</v>
          </cell>
          <cell r="F22" t="str">
            <v>Foreman</v>
          </cell>
          <cell r="G22">
            <v>1500000</v>
          </cell>
          <cell r="H22">
            <v>15000</v>
          </cell>
          <cell r="I22">
            <v>60000</v>
          </cell>
          <cell r="J22">
            <v>1000</v>
          </cell>
          <cell r="K22">
            <v>1560000</v>
          </cell>
          <cell r="L22">
            <v>16000</v>
          </cell>
          <cell r="M22">
            <v>75000</v>
          </cell>
          <cell r="N22">
            <v>0</v>
          </cell>
          <cell r="O22">
            <v>1635000</v>
          </cell>
          <cell r="P22">
            <v>15000</v>
          </cell>
          <cell r="Q22">
            <v>1440000</v>
          </cell>
          <cell r="R22">
            <v>375000</v>
          </cell>
          <cell r="S22">
            <v>3260116</v>
          </cell>
          <cell r="T22">
            <v>5075116</v>
          </cell>
          <cell r="U22">
            <v>1497600</v>
          </cell>
          <cell r="V22">
            <v>400000</v>
          </cell>
          <cell r="W22">
            <v>3390520</v>
          </cell>
          <cell r="X22">
            <v>5288120</v>
          </cell>
          <cell r="Y22">
            <v>1569600</v>
          </cell>
          <cell r="Z22">
            <v>375000</v>
          </cell>
          <cell r="AA22">
            <v>3553526</v>
          </cell>
          <cell r="AB22">
            <v>5498126</v>
          </cell>
          <cell r="AC22">
            <v>57600</v>
          </cell>
          <cell r="AD22">
            <v>25000</v>
          </cell>
          <cell r="AE22">
            <v>130404</v>
          </cell>
          <cell r="AF22">
            <v>213004</v>
          </cell>
          <cell r="AG22">
            <v>129600</v>
          </cell>
          <cell r="AH22">
            <v>0</v>
          </cell>
          <cell r="AI22">
            <v>293410</v>
          </cell>
          <cell r="AJ22">
            <v>423010</v>
          </cell>
          <cell r="AK22">
            <v>423010</v>
          </cell>
          <cell r="AL22">
            <v>213004</v>
          </cell>
          <cell r="AM22">
            <v>210006</v>
          </cell>
        </row>
        <row r="23">
          <cell r="B23" t="str">
            <v>SM0023</v>
          </cell>
          <cell r="C23" t="str">
            <v>Edison Tampubolon</v>
          </cell>
          <cell r="D23" t="str">
            <v>Workshop</v>
          </cell>
          <cell r="E23" t="str">
            <v>B</v>
          </cell>
          <cell r="F23" t="str">
            <v>Mechanik HE</v>
          </cell>
          <cell r="G23">
            <v>1050000</v>
          </cell>
          <cell r="H23">
            <v>15000</v>
          </cell>
          <cell r="I23">
            <v>60000</v>
          </cell>
          <cell r="J23">
            <v>1000</v>
          </cell>
          <cell r="K23">
            <v>1110000</v>
          </cell>
          <cell r="L23">
            <v>16000</v>
          </cell>
          <cell r="M23">
            <v>75000</v>
          </cell>
          <cell r="N23">
            <v>0</v>
          </cell>
          <cell r="O23">
            <v>1185000</v>
          </cell>
          <cell r="P23">
            <v>15000</v>
          </cell>
          <cell r="Q23">
            <v>1050000</v>
          </cell>
          <cell r="R23">
            <v>405000</v>
          </cell>
          <cell r="S23">
            <v>2150961</v>
          </cell>
          <cell r="T23">
            <v>3605961</v>
          </cell>
          <cell r="U23">
            <v>1110000</v>
          </cell>
          <cell r="V23">
            <v>432000</v>
          </cell>
          <cell r="W23">
            <v>2279575</v>
          </cell>
          <cell r="X23">
            <v>3821575</v>
          </cell>
          <cell r="Y23">
            <v>1185000</v>
          </cell>
          <cell r="Z23">
            <v>405000</v>
          </cell>
          <cell r="AA23">
            <v>2350535</v>
          </cell>
          <cell r="AB23">
            <v>3940535</v>
          </cell>
          <cell r="AC23">
            <v>60000</v>
          </cell>
          <cell r="AD23">
            <v>27000</v>
          </cell>
          <cell r="AE23">
            <v>128614</v>
          </cell>
          <cell r="AF23">
            <v>215614</v>
          </cell>
          <cell r="AG23">
            <v>135000</v>
          </cell>
          <cell r="AH23">
            <v>0</v>
          </cell>
          <cell r="AI23">
            <v>199574</v>
          </cell>
          <cell r="AJ23">
            <v>334574</v>
          </cell>
          <cell r="AK23">
            <v>334574</v>
          </cell>
          <cell r="AL23">
            <v>215614</v>
          </cell>
          <cell r="AM23">
            <v>118960</v>
          </cell>
        </row>
        <row r="24">
          <cell r="B24" t="str">
            <v>SM0026</v>
          </cell>
          <cell r="C24" t="str">
            <v>Zainal Abidin</v>
          </cell>
          <cell r="D24" t="str">
            <v>Workshop</v>
          </cell>
          <cell r="E24" t="str">
            <v>B</v>
          </cell>
          <cell r="F24" t="str">
            <v>Mechanik HE</v>
          </cell>
          <cell r="G24">
            <v>1050000</v>
          </cell>
          <cell r="H24">
            <v>15000</v>
          </cell>
          <cell r="I24">
            <v>60000</v>
          </cell>
          <cell r="J24">
            <v>1000</v>
          </cell>
          <cell r="K24">
            <v>1110000</v>
          </cell>
          <cell r="L24">
            <v>16000</v>
          </cell>
          <cell r="M24">
            <v>75000</v>
          </cell>
          <cell r="N24">
            <v>0</v>
          </cell>
          <cell r="O24">
            <v>1185000</v>
          </cell>
          <cell r="P24">
            <v>15000</v>
          </cell>
          <cell r="Q24">
            <v>1008000</v>
          </cell>
          <cell r="R24">
            <v>390000</v>
          </cell>
          <cell r="S24">
            <v>2119422</v>
          </cell>
          <cell r="T24">
            <v>3517422</v>
          </cell>
          <cell r="U24">
            <v>1065600</v>
          </cell>
          <cell r="V24">
            <v>416000</v>
          </cell>
          <cell r="W24">
            <v>2245999</v>
          </cell>
          <cell r="X24">
            <v>3727599</v>
          </cell>
          <cell r="Y24">
            <v>1137600</v>
          </cell>
          <cell r="Z24">
            <v>390000</v>
          </cell>
          <cell r="AA24">
            <v>2325477</v>
          </cell>
          <cell r="AB24">
            <v>3853077</v>
          </cell>
          <cell r="AC24">
            <v>57600</v>
          </cell>
          <cell r="AD24">
            <v>26000</v>
          </cell>
          <cell r="AE24">
            <v>126577</v>
          </cell>
          <cell r="AF24">
            <v>210177</v>
          </cell>
          <cell r="AG24">
            <v>129600</v>
          </cell>
          <cell r="AH24">
            <v>0</v>
          </cell>
          <cell r="AI24">
            <v>206055</v>
          </cell>
          <cell r="AJ24">
            <v>335655</v>
          </cell>
          <cell r="AK24">
            <v>335655</v>
          </cell>
          <cell r="AL24">
            <v>210177</v>
          </cell>
          <cell r="AM24">
            <v>125478</v>
          </cell>
        </row>
        <row r="25">
          <cell r="B25" t="str">
            <v>SM0067</v>
          </cell>
          <cell r="C25" t="str">
            <v>Kiswoto</v>
          </cell>
          <cell r="D25" t="str">
            <v>Workshop</v>
          </cell>
          <cell r="E25" t="str">
            <v>B</v>
          </cell>
          <cell r="F25" t="str">
            <v>Op. FT-828</v>
          </cell>
          <cell r="G25">
            <v>1005000</v>
          </cell>
          <cell r="H25">
            <v>15000</v>
          </cell>
          <cell r="I25">
            <v>60000</v>
          </cell>
          <cell r="J25">
            <v>1000</v>
          </cell>
          <cell r="K25">
            <v>1065000</v>
          </cell>
          <cell r="L25">
            <v>16000</v>
          </cell>
          <cell r="M25">
            <v>75000</v>
          </cell>
          <cell r="N25">
            <v>0</v>
          </cell>
          <cell r="O25">
            <v>1140000</v>
          </cell>
          <cell r="P25">
            <v>15000</v>
          </cell>
          <cell r="Q25">
            <v>1005000</v>
          </cell>
          <cell r="R25">
            <v>405000</v>
          </cell>
          <cell r="S25">
            <v>2084436</v>
          </cell>
          <cell r="T25">
            <v>3494436</v>
          </cell>
          <cell r="U25">
            <v>1065000</v>
          </cell>
          <cell r="V25">
            <v>432000</v>
          </cell>
          <cell r="W25">
            <v>2213051</v>
          </cell>
          <cell r="X25">
            <v>3710051</v>
          </cell>
          <cell r="Y25">
            <v>1140000</v>
          </cell>
          <cell r="Z25">
            <v>405000</v>
          </cell>
          <cell r="AA25">
            <v>2284010</v>
          </cell>
          <cell r="AB25">
            <v>3829010</v>
          </cell>
          <cell r="AC25">
            <v>60000</v>
          </cell>
          <cell r="AD25">
            <v>27000</v>
          </cell>
          <cell r="AE25">
            <v>128615</v>
          </cell>
          <cell r="AF25">
            <v>215615</v>
          </cell>
          <cell r="AG25">
            <v>135000</v>
          </cell>
          <cell r="AH25">
            <v>0</v>
          </cell>
          <cell r="AI25">
            <v>199574</v>
          </cell>
          <cell r="AJ25">
            <v>334574</v>
          </cell>
          <cell r="AK25">
            <v>334574</v>
          </cell>
          <cell r="AL25">
            <v>215615</v>
          </cell>
          <cell r="AM25">
            <v>118959</v>
          </cell>
        </row>
        <row r="26">
          <cell r="B26" t="str">
            <v>SM0054</v>
          </cell>
          <cell r="C26" t="str">
            <v>Herwan</v>
          </cell>
          <cell r="D26" t="str">
            <v>Work Shop</v>
          </cell>
          <cell r="E26" t="str">
            <v>B</v>
          </cell>
          <cell r="F26" t="str">
            <v>Op. FT-9102</v>
          </cell>
          <cell r="G26">
            <v>1005000</v>
          </cell>
          <cell r="H26">
            <v>15000</v>
          </cell>
          <cell r="I26">
            <v>60000</v>
          </cell>
          <cell r="J26">
            <v>1000</v>
          </cell>
          <cell r="K26">
            <v>1065000</v>
          </cell>
          <cell r="L26">
            <v>16000</v>
          </cell>
          <cell r="M26">
            <v>75000</v>
          </cell>
          <cell r="N26">
            <v>0</v>
          </cell>
          <cell r="O26">
            <v>1140000</v>
          </cell>
          <cell r="P26">
            <v>15000</v>
          </cell>
          <cell r="Q26">
            <v>964800</v>
          </cell>
          <cell r="R26">
            <v>375000</v>
          </cell>
          <cell r="S26">
            <v>1845650</v>
          </cell>
          <cell r="T26">
            <v>3185450</v>
          </cell>
          <cell r="U26">
            <v>1022400</v>
          </cell>
          <cell r="V26">
            <v>400000</v>
          </cell>
          <cell r="W26">
            <v>1959332</v>
          </cell>
          <cell r="X26">
            <v>3381732</v>
          </cell>
          <cell r="Y26">
            <v>1094400</v>
          </cell>
          <cell r="Z26">
            <v>375000</v>
          </cell>
          <cell r="AA26">
            <v>2032890</v>
          </cell>
          <cell r="AB26">
            <v>3502290</v>
          </cell>
          <cell r="AC26">
            <v>57600</v>
          </cell>
          <cell r="AD26">
            <v>25000</v>
          </cell>
          <cell r="AE26">
            <v>113682</v>
          </cell>
          <cell r="AF26">
            <v>196282</v>
          </cell>
          <cell r="AG26">
            <v>129600</v>
          </cell>
          <cell r="AH26">
            <v>0</v>
          </cell>
          <cell r="AI26">
            <v>187240</v>
          </cell>
          <cell r="AJ26">
            <v>316840</v>
          </cell>
          <cell r="AK26">
            <v>316840</v>
          </cell>
          <cell r="AL26">
            <v>196282</v>
          </cell>
          <cell r="AM26">
            <v>120558</v>
          </cell>
        </row>
        <row r="27">
          <cell r="B27" t="str">
            <v>SM0041</v>
          </cell>
          <cell r="C27" t="str">
            <v>Djoko Adi Sucipto</v>
          </cell>
          <cell r="D27" t="str">
            <v>Workshop</v>
          </cell>
          <cell r="E27" t="str">
            <v>B</v>
          </cell>
          <cell r="F27" t="str">
            <v>Op. FT-9103</v>
          </cell>
          <cell r="G27">
            <v>1005000</v>
          </cell>
          <cell r="H27">
            <v>15000</v>
          </cell>
          <cell r="I27">
            <v>60000</v>
          </cell>
          <cell r="J27">
            <v>1000</v>
          </cell>
          <cell r="K27">
            <v>1065000</v>
          </cell>
          <cell r="L27">
            <v>16000</v>
          </cell>
          <cell r="M27">
            <v>75000</v>
          </cell>
          <cell r="N27">
            <v>0</v>
          </cell>
          <cell r="O27">
            <v>1140000</v>
          </cell>
          <cell r="P27">
            <v>15000</v>
          </cell>
          <cell r="Q27">
            <v>1005000</v>
          </cell>
          <cell r="R27">
            <v>420000</v>
          </cell>
          <cell r="S27">
            <v>2372254</v>
          </cell>
          <cell r="T27">
            <v>3797254</v>
          </cell>
          <cell r="U27">
            <v>1065000</v>
          </cell>
          <cell r="V27">
            <v>448000</v>
          </cell>
          <cell r="W27">
            <v>2518751</v>
          </cell>
          <cell r="X27">
            <v>4031751</v>
          </cell>
          <cell r="Y27">
            <v>1140000</v>
          </cell>
          <cell r="Z27">
            <v>420000</v>
          </cell>
          <cell r="AA27">
            <v>2596994</v>
          </cell>
          <cell r="AB27">
            <v>4156994</v>
          </cell>
          <cell r="AC27">
            <v>60000</v>
          </cell>
          <cell r="AD27">
            <v>28000</v>
          </cell>
          <cell r="AE27">
            <v>146497</v>
          </cell>
          <cell r="AF27">
            <v>234497</v>
          </cell>
          <cell r="AG27">
            <v>135000</v>
          </cell>
          <cell r="AH27">
            <v>0</v>
          </cell>
          <cell r="AI27">
            <v>224740</v>
          </cell>
          <cell r="AJ27">
            <v>359740</v>
          </cell>
          <cell r="AK27">
            <v>359740</v>
          </cell>
          <cell r="AL27">
            <v>234497</v>
          </cell>
          <cell r="AM27">
            <v>125243</v>
          </cell>
        </row>
        <row r="28">
          <cell r="B28" t="str">
            <v>SM0050</v>
          </cell>
          <cell r="C28" t="str">
            <v>Alwidari</v>
          </cell>
          <cell r="D28" t="str">
            <v>Work Shop</v>
          </cell>
          <cell r="E28" t="str">
            <v>B</v>
          </cell>
          <cell r="F28" t="str">
            <v>Op. ST-9201</v>
          </cell>
          <cell r="G28">
            <v>1005000</v>
          </cell>
          <cell r="H28">
            <v>15000</v>
          </cell>
          <cell r="I28">
            <v>60000</v>
          </cell>
          <cell r="J28">
            <v>1000</v>
          </cell>
          <cell r="K28">
            <v>1065000</v>
          </cell>
          <cell r="L28">
            <v>16000</v>
          </cell>
          <cell r="M28">
            <v>75000</v>
          </cell>
          <cell r="N28">
            <v>0</v>
          </cell>
          <cell r="O28">
            <v>1140000</v>
          </cell>
          <cell r="P28">
            <v>15000</v>
          </cell>
          <cell r="Q28">
            <v>1005000</v>
          </cell>
          <cell r="R28">
            <v>405000</v>
          </cell>
          <cell r="S28">
            <v>2084436</v>
          </cell>
          <cell r="T28">
            <v>3494436</v>
          </cell>
          <cell r="U28">
            <v>1065000</v>
          </cell>
          <cell r="V28">
            <v>432000</v>
          </cell>
          <cell r="W28">
            <v>2213051</v>
          </cell>
          <cell r="X28">
            <v>3710051</v>
          </cell>
          <cell r="Y28">
            <v>1140000</v>
          </cell>
          <cell r="Z28">
            <v>405000</v>
          </cell>
          <cell r="AA28">
            <v>2284010</v>
          </cell>
          <cell r="AB28">
            <v>3829010</v>
          </cell>
          <cell r="AC28">
            <v>60000</v>
          </cell>
          <cell r="AD28">
            <v>27000</v>
          </cell>
          <cell r="AE28">
            <v>128615</v>
          </cell>
          <cell r="AF28">
            <v>215615</v>
          </cell>
          <cell r="AG28">
            <v>135000</v>
          </cell>
          <cell r="AH28">
            <v>0</v>
          </cell>
          <cell r="AI28">
            <v>199574</v>
          </cell>
          <cell r="AJ28">
            <v>334574</v>
          </cell>
          <cell r="AK28">
            <v>334574</v>
          </cell>
          <cell r="AL28">
            <v>215615</v>
          </cell>
          <cell r="AM28">
            <v>118959</v>
          </cell>
        </row>
        <row r="29">
          <cell r="B29" t="str">
            <v>SM0055</v>
          </cell>
          <cell r="C29" t="str">
            <v>Syahril</v>
          </cell>
          <cell r="D29" t="str">
            <v>Work Shop</v>
          </cell>
          <cell r="E29" t="str">
            <v>B</v>
          </cell>
          <cell r="F29" t="str">
            <v>Op. ST-9204</v>
          </cell>
          <cell r="G29">
            <v>1005000</v>
          </cell>
          <cell r="H29">
            <v>15000</v>
          </cell>
          <cell r="I29">
            <v>60000</v>
          </cell>
          <cell r="J29">
            <v>1000</v>
          </cell>
          <cell r="K29">
            <v>1065000</v>
          </cell>
          <cell r="L29">
            <v>16000</v>
          </cell>
          <cell r="M29">
            <v>75000</v>
          </cell>
          <cell r="N29">
            <v>0</v>
          </cell>
          <cell r="O29">
            <v>1140000</v>
          </cell>
          <cell r="P29">
            <v>15000</v>
          </cell>
          <cell r="Q29">
            <v>964800</v>
          </cell>
          <cell r="R29">
            <v>390000</v>
          </cell>
          <cell r="S29">
            <v>1959451</v>
          </cell>
          <cell r="T29">
            <v>3314251</v>
          </cell>
          <cell r="U29">
            <v>1022400</v>
          </cell>
          <cell r="V29">
            <v>416000</v>
          </cell>
          <cell r="W29">
            <v>2080249</v>
          </cell>
          <cell r="X29">
            <v>3518649</v>
          </cell>
          <cell r="Y29">
            <v>1094400</v>
          </cell>
          <cell r="Z29">
            <v>390000</v>
          </cell>
          <cell r="AA29">
            <v>2149075</v>
          </cell>
          <cell r="AB29">
            <v>3633475</v>
          </cell>
          <cell r="AC29">
            <v>57600</v>
          </cell>
          <cell r="AD29">
            <v>26000</v>
          </cell>
          <cell r="AE29">
            <v>120798</v>
          </cell>
          <cell r="AF29">
            <v>204398</v>
          </cell>
          <cell r="AG29">
            <v>129600</v>
          </cell>
          <cell r="AH29">
            <v>0</v>
          </cell>
          <cell r="AI29">
            <v>189624</v>
          </cell>
          <cell r="AJ29">
            <v>319224</v>
          </cell>
          <cell r="AK29">
            <v>319224</v>
          </cell>
          <cell r="AL29">
            <v>204398</v>
          </cell>
          <cell r="AM29">
            <v>114826</v>
          </cell>
        </row>
        <row r="30">
          <cell r="B30" t="str">
            <v>SM0064</v>
          </cell>
          <cell r="C30" t="str">
            <v>Suhaimi</v>
          </cell>
          <cell r="D30" t="str">
            <v>Workshop</v>
          </cell>
          <cell r="E30" t="str">
            <v>B</v>
          </cell>
          <cell r="F30" t="str">
            <v>Op. ST-9205</v>
          </cell>
          <cell r="G30">
            <v>1005000</v>
          </cell>
          <cell r="H30">
            <v>15000</v>
          </cell>
          <cell r="I30">
            <v>60000</v>
          </cell>
          <cell r="J30">
            <v>1000</v>
          </cell>
          <cell r="K30">
            <v>1065000</v>
          </cell>
          <cell r="L30">
            <v>16000</v>
          </cell>
          <cell r="M30">
            <v>75000</v>
          </cell>
          <cell r="N30">
            <v>0</v>
          </cell>
          <cell r="O30">
            <v>1140000</v>
          </cell>
          <cell r="P30">
            <v>15000</v>
          </cell>
          <cell r="Q30">
            <v>1005000</v>
          </cell>
          <cell r="R30">
            <v>390000</v>
          </cell>
          <cell r="S30">
            <v>1968522</v>
          </cell>
          <cell r="T30">
            <v>3363522</v>
          </cell>
          <cell r="U30">
            <v>1065000</v>
          </cell>
          <cell r="V30">
            <v>416000</v>
          </cell>
          <cell r="W30">
            <v>2089879</v>
          </cell>
          <cell r="X30">
            <v>3570879</v>
          </cell>
          <cell r="Y30">
            <v>1140000</v>
          </cell>
          <cell r="Z30">
            <v>390000</v>
          </cell>
          <cell r="AA30">
            <v>2159025</v>
          </cell>
          <cell r="AB30">
            <v>3689025</v>
          </cell>
          <cell r="AC30">
            <v>60000</v>
          </cell>
          <cell r="AD30">
            <v>26000</v>
          </cell>
          <cell r="AE30">
            <v>121357</v>
          </cell>
          <cell r="AF30">
            <v>207357</v>
          </cell>
          <cell r="AG30">
            <v>135000</v>
          </cell>
          <cell r="AH30">
            <v>0</v>
          </cell>
          <cell r="AI30">
            <v>190503</v>
          </cell>
          <cell r="AJ30">
            <v>325503</v>
          </cell>
          <cell r="AK30">
            <v>325503</v>
          </cell>
          <cell r="AL30">
            <v>207357</v>
          </cell>
          <cell r="AM30">
            <v>118146</v>
          </cell>
        </row>
        <row r="31">
          <cell r="B31" t="str">
            <v>SM0043</v>
          </cell>
          <cell r="C31" t="str">
            <v>Suriadi</v>
          </cell>
          <cell r="D31" t="str">
            <v>Workshop</v>
          </cell>
          <cell r="E31" t="str">
            <v>B</v>
          </cell>
          <cell r="F31" t="str">
            <v>Op. Support</v>
          </cell>
          <cell r="G31">
            <v>1005000</v>
          </cell>
          <cell r="H31">
            <v>15000</v>
          </cell>
          <cell r="I31">
            <v>60000</v>
          </cell>
          <cell r="J31">
            <v>1000</v>
          </cell>
          <cell r="K31">
            <v>1065000</v>
          </cell>
          <cell r="L31">
            <v>16000</v>
          </cell>
          <cell r="M31">
            <v>75000</v>
          </cell>
          <cell r="N31">
            <v>0</v>
          </cell>
          <cell r="O31">
            <v>1140000</v>
          </cell>
          <cell r="P31">
            <v>15000</v>
          </cell>
          <cell r="Q31">
            <v>1005000</v>
          </cell>
          <cell r="R31">
            <v>405000</v>
          </cell>
          <cell r="S31">
            <v>1888829</v>
          </cell>
          <cell r="T31">
            <v>3298829</v>
          </cell>
          <cell r="U31">
            <v>1065000</v>
          </cell>
          <cell r="V31">
            <v>432000</v>
          </cell>
          <cell r="W31">
            <v>2005374</v>
          </cell>
          <cell r="X31">
            <v>3502374</v>
          </cell>
          <cell r="Y31">
            <v>1140000</v>
          </cell>
          <cell r="Z31">
            <v>405000</v>
          </cell>
          <cell r="AA31">
            <v>2069675</v>
          </cell>
          <cell r="AB31">
            <v>3614675</v>
          </cell>
          <cell r="AC31">
            <v>60000</v>
          </cell>
          <cell r="AD31">
            <v>27000</v>
          </cell>
          <cell r="AE31">
            <v>116545</v>
          </cell>
          <cell r="AF31">
            <v>203545</v>
          </cell>
          <cell r="AG31">
            <v>135000</v>
          </cell>
          <cell r="AH31">
            <v>0</v>
          </cell>
          <cell r="AI31">
            <v>180846</v>
          </cell>
          <cell r="AJ31">
            <v>315846</v>
          </cell>
          <cell r="AK31">
            <v>315846</v>
          </cell>
          <cell r="AL31">
            <v>203545</v>
          </cell>
          <cell r="AM31">
            <v>112301</v>
          </cell>
        </row>
        <row r="32">
          <cell r="B32" t="str">
            <v>SM0031</v>
          </cell>
          <cell r="C32" t="str">
            <v>Marto</v>
          </cell>
          <cell r="D32" t="str">
            <v>Workshop</v>
          </cell>
          <cell r="E32" t="str">
            <v>B</v>
          </cell>
          <cell r="F32" t="str">
            <v>Helper FT-9102</v>
          </cell>
          <cell r="G32">
            <v>945000</v>
          </cell>
          <cell r="H32">
            <v>6000</v>
          </cell>
          <cell r="I32">
            <v>60000</v>
          </cell>
          <cell r="J32">
            <v>1000</v>
          </cell>
          <cell r="K32">
            <v>1005000</v>
          </cell>
          <cell r="L32">
            <v>7000</v>
          </cell>
          <cell r="M32">
            <v>80000</v>
          </cell>
          <cell r="N32">
            <v>0</v>
          </cell>
          <cell r="O32">
            <v>1085000</v>
          </cell>
          <cell r="P32">
            <v>6000</v>
          </cell>
          <cell r="Q32">
            <v>945000</v>
          </cell>
          <cell r="R32">
            <v>162000</v>
          </cell>
          <cell r="S32">
            <v>1895462</v>
          </cell>
          <cell r="T32">
            <v>3002462</v>
          </cell>
          <cell r="U32">
            <v>1005000</v>
          </cell>
          <cell r="V32">
            <v>189000</v>
          </cell>
          <cell r="W32">
            <v>2015809</v>
          </cell>
          <cell r="X32">
            <v>3209809</v>
          </cell>
          <cell r="Y32">
            <v>1085000</v>
          </cell>
          <cell r="Z32">
            <v>162000</v>
          </cell>
          <cell r="AA32">
            <v>2176272</v>
          </cell>
          <cell r="AB32">
            <v>3423272</v>
          </cell>
          <cell r="AC32">
            <v>60000</v>
          </cell>
          <cell r="AD32">
            <v>27000</v>
          </cell>
          <cell r="AE32">
            <v>120347</v>
          </cell>
          <cell r="AF32">
            <v>207347</v>
          </cell>
          <cell r="AG32">
            <v>140000</v>
          </cell>
          <cell r="AH32">
            <v>0</v>
          </cell>
          <cell r="AI32">
            <v>280810</v>
          </cell>
          <cell r="AJ32">
            <v>420810</v>
          </cell>
          <cell r="AK32">
            <v>420810</v>
          </cell>
          <cell r="AL32">
            <v>207347</v>
          </cell>
          <cell r="AM32">
            <v>213463</v>
          </cell>
        </row>
        <row r="33">
          <cell r="B33" t="str">
            <v>SM0019</v>
          </cell>
          <cell r="C33" t="str">
            <v>Kamarudin</v>
          </cell>
          <cell r="D33" t="str">
            <v>Workshop</v>
          </cell>
          <cell r="E33" t="str">
            <v>B</v>
          </cell>
          <cell r="F33" t="str">
            <v>Helper FT-9103</v>
          </cell>
          <cell r="G33">
            <v>960000</v>
          </cell>
          <cell r="H33">
            <v>6000</v>
          </cell>
          <cell r="I33">
            <v>60000</v>
          </cell>
          <cell r="J33">
            <v>1000</v>
          </cell>
          <cell r="K33">
            <v>1020000</v>
          </cell>
          <cell r="L33">
            <v>7000</v>
          </cell>
          <cell r="M33">
            <v>75000</v>
          </cell>
          <cell r="N33">
            <v>0</v>
          </cell>
          <cell r="O33">
            <v>1095000</v>
          </cell>
          <cell r="P33">
            <v>6000</v>
          </cell>
          <cell r="Q33">
            <v>960000</v>
          </cell>
          <cell r="R33">
            <v>162000</v>
          </cell>
          <cell r="S33">
            <v>1925549</v>
          </cell>
          <cell r="T33">
            <v>3047549</v>
          </cell>
          <cell r="U33">
            <v>1020000</v>
          </cell>
          <cell r="V33">
            <v>189000</v>
          </cell>
          <cell r="W33">
            <v>2045896</v>
          </cell>
          <cell r="X33">
            <v>3254896</v>
          </cell>
          <cell r="Y33">
            <v>1095000</v>
          </cell>
          <cell r="Z33">
            <v>162000</v>
          </cell>
          <cell r="AA33">
            <v>2196329</v>
          </cell>
          <cell r="AB33">
            <v>3453329</v>
          </cell>
          <cell r="AC33">
            <v>60000</v>
          </cell>
          <cell r="AD33">
            <v>27000</v>
          </cell>
          <cell r="AE33">
            <v>120347</v>
          </cell>
          <cell r="AF33">
            <v>207347</v>
          </cell>
          <cell r="AG33">
            <v>135000</v>
          </cell>
          <cell r="AH33">
            <v>0</v>
          </cell>
          <cell r="AI33">
            <v>270780</v>
          </cell>
          <cell r="AJ33">
            <v>405780</v>
          </cell>
          <cell r="AK33">
            <v>405780</v>
          </cell>
          <cell r="AL33">
            <v>207347</v>
          </cell>
          <cell r="AM33">
            <v>198433</v>
          </cell>
        </row>
        <row r="34">
          <cell r="B34" t="str">
            <v>SM0091</v>
          </cell>
          <cell r="C34" t="str">
            <v>Musliadi</v>
          </cell>
          <cell r="D34" t="str">
            <v>Workshop</v>
          </cell>
          <cell r="E34" t="str">
            <v>B</v>
          </cell>
          <cell r="F34" t="str">
            <v>Helper ST-9201</v>
          </cell>
          <cell r="G34">
            <v>960000</v>
          </cell>
          <cell r="H34">
            <v>6000</v>
          </cell>
          <cell r="I34">
            <v>60000</v>
          </cell>
          <cell r="J34">
            <v>1000</v>
          </cell>
          <cell r="K34">
            <v>1020000</v>
          </cell>
          <cell r="L34">
            <v>7000</v>
          </cell>
          <cell r="M34">
            <v>75000</v>
          </cell>
          <cell r="N34">
            <v>0</v>
          </cell>
          <cell r="O34">
            <v>1095000</v>
          </cell>
          <cell r="P34">
            <v>6000</v>
          </cell>
          <cell r="Q34">
            <v>960000</v>
          </cell>
          <cell r="R34">
            <v>162000</v>
          </cell>
          <cell r="S34">
            <v>1870058</v>
          </cell>
          <cell r="T34">
            <v>2992058</v>
          </cell>
          <cell r="U34">
            <v>1020000</v>
          </cell>
          <cell r="V34">
            <v>189000</v>
          </cell>
          <cell r="W34">
            <v>1986936</v>
          </cell>
          <cell r="X34">
            <v>3195936</v>
          </cell>
          <cell r="Y34">
            <v>1095000</v>
          </cell>
          <cell r="Z34">
            <v>162000</v>
          </cell>
          <cell r="AA34">
            <v>2133035</v>
          </cell>
          <cell r="AB34">
            <v>3390035</v>
          </cell>
          <cell r="AC34">
            <v>60000</v>
          </cell>
          <cell r="AD34">
            <v>27000</v>
          </cell>
          <cell r="AE34">
            <v>116878</v>
          </cell>
          <cell r="AF34">
            <v>203878</v>
          </cell>
          <cell r="AG34">
            <v>135000</v>
          </cell>
          <cell r="AH34">
            <v>0</v>
          </cell>
          <cell r="AI34">
            <v>262977</v>
          </cell>
          <cell r="AJ34">
            <v>397977</v>
          </cell>
          <cell r="AK34">
            <v>397977</v>
          </cell>
          <cell r="AL34">
            <v>203878</v>
          </cell>
          <cell r="AM34">
            <v>194099</v>
          </cell>
        </row>
        <row r="35">
          <cell r="B35" t="str">
            <v>SM0018</v>
          </cell>
          <cell r="C35" t="str">
            <v>Suardi</v>
          </cell>
          <cell r="D35" t="str">
            <v>Workshop</v>
          </cell>
          <cell r="E35" t="str">
            <v>B</v>
          </cell>
          <cell r="F35" t="str">
            <v>Helper ST-9205</v>
          </cell>
          <cell r="G35">
            <v>960000</v>
          </cell>
          <cell r="H35">
            <v>6000</v>
          </cell>
          <cell r="I35">
            <v>60000</v>
          </cell>
          <cell r="J35">
            <v>1000</v>
          </cell>
          <cell r="K35">
            <v>1020000</v>
          </cell>
          <cell r="L35">
            <v>7000</v>
          </cell>
          <cell r="M35">
            <v>75000</v>
          </cell>
          <cell r="N35">
            <v>0</v>
          </cell>
          <cell r="O35">
            <v>1095000</v>
          </cell>
          <cell r="P35">
            <v>6000</v>
          </cell>
          <cell r="Q35">
            <v>960000</v>
          </cell>
          <cell r="R35">
            <v>156000</v>
          </cell>
          <cell r="S35">
            <v>1806243</v>
          </cell>
          <cell r="T35">
            <v>2922243</v>
          </cell>
          <cell r="U35">
            <v>1020000</v>
          </cell>
          <cell r="V35">
            <v>182000</v>
          </cell>
          <cell r="W35">
            <v>1919133</v>
          </cell>
          <cell r="X35">
            <v>3121133</v>
          </cell>
          <cell r="Y35">
            <v>1095000</v>
          </cell>
          <cell r="Z35">
            <v>156000</v>
          </cell>
          <cell r="AA35">
            <v>2060246</v>
          </cell>
          <cell r="AB35">
            <v>3311246</v>
          </cell>
          <cell r="AC35">
            <v>60000</v>
          </cell>
          <cell r="AD35">
            <v>26000</v>
          </cell>
          <cell r="AE35">
            <v>112890</v>
          </cell>
          <cell r="AF35">
            <v>198890</v>
          </cell>
          <cell r="AG35">
            <v>135000</v>
          </cell>
          <cell r="AH35">
            <v>0</v>
          </cell>
          <cell r="AI35">
            <v>254003</v>
          </cell>
          <cell r="AJ35">
            <v>389003</v>
          </cell>
          <cell r="AK35">
            <v>389003</v>
          </cell>
          <cell r="AL35">
            <v>198890</v>
          </cell>
          <cell r="AM35">
            <v>190113</v>
          </cell>
        </row>
        <row r="36">
          <cell r="B36" t="str">
            <v>SM0005</v>
          </cell>
          <cell r="C36" t="str">
            <v>Sanang</v>
          </cell>
          <cell r="D36" t="str">
            <v>Tire</v>
          </cell>
          <cell r="E36" t="str">
            <v>B</v>
          </cell>
          <cell r="F36" t="str">
            <v>Senior Tyre</v>
          </cell>
          <cell r="G36">
            <v>1000000</v>
          </cell>
          <cell r="H36">
            <v>15000</v>
          </cell>
          <cell r="I36">
            <v>60000</v>
          </cell>
          <cell r="J36">
            <v>1000</v>
          </cell>
          <cell r="K36">
            <v>1060000</v>
          </cell>
          <cell r="L36">
            <v>16000</v>
          </cell>
          <cell r="M36">
            <v>75000</v>
          </cell>
          <cell r="N36">
            <v>0</v>
          </cell>
          <cell r="O36">
            <v>1135000</v>
          </cell>
          <cell r="P36">
            <v>15000</v>
          </cell>
          <cell r="Q36">
            <v>1000000</v>
          </cell>
          <cell r="R36">
            <v>390000</v>
          </cell>
          <cell r="S36">
            <v>1865051</v>
          </cell>
          <cell r="T36">
            <v>3255051</v>
          </cell>
          <cell r="U36">
            <v>1060000</v>
          </cell>
          <cell r="V36">
            <v>416000</v>
          </cell>
          <cell r="W36">
            <v>1980442</v>
          </cell>
          <cell r="X36">
            <v>3456442</v>
          </cell>
          <cell r="Y36">
            <v>1135000</v>
          </cell>
          <cell r="Z36">
            <v>390000</v>
          </cell>
          <cell r="AA36">
            <v>2046189</v>
          </cell>
          <cell r="AB36">
            <v>3571189</v>
          </cell>
          <cell r="AC36">
            <v>60000</v>
          </cell>
          <cell r="AD36">
            <v>26000</v>
          </cell>
          <cell r="AE36">
            <v>115391</v>
          </cell>
          <cell r="AF36">
            <v>201391</v>
          </cell>
          <cell r="AG36">
            <v>135000</v>
          </cell>
          <cell r="AH36">
            <v>0</v>
          </cell>
          <cell r="AI36">
            <v>181138</v>
          </cell>
          <cell r="AJ36">
            <v>316138</v>
          </cell>
          <cell r="AK36">
            <v>316138</v>
          </cell>
          <cell r="AL36">
            <v>201391</v>
          </cell>
          <cell r="AM36">
            <v>114747</v>
          </cell>
        </row>
        <row r="37">
          <cell r="B37" t="str">
            <v>SM0006</v>
          </cell>
          <cell r="C37" t="str">
            <v>Hapdi</v>
          </cell>
          <cell r="D37" t="str">
            <v>Tire</v>
          </cell>
          <cell r="E37" t="str">
            <v>B</v>
          </cell>
          <cell r="F37" t="str">
            <v>Tireman</v>
          </cell>
          <cell r="G37">
            <v>960000</v>
          </cell>
          <cell r="H37">
            <v>15000</v>
          </cell>
          <cell r="I37">
            <v>60000</v>
          </cell>
          <cell r="J37">
            <v>1000</v>
          </cell>
          <cell r="K37">
            <v>1020000</v>
          </cell>
          <cell r="L37">
            <v>16000</v>
          </cell>
          <cell r="M37">
            <v>75000</v>
          </cell>
          <cell r="N37">
            <v>0</v>
          </cell>
          <cell r="O37">
            <v>1095000</v>
          </cell>
          <cell r="P37">
            <v>15000</v>
          </cell>
          <cell r="Q37">
            <v>960000</v>
          </cell>
          <cell r="R37">
            <v>405000</v>
          </cell>
          <cell r="S37">
            <v>1804877</v>
          </cell>
          <cell r="T37">
            <v>3169877</v>
          </cell>
          <cell r="U37">
            <v>1020000</v>
          </cell>
          <cell r="V37">
            <v>432000</v>
          </cell>
          <cell r="W37">
            <v>1919913</v>
          </cell>
          <cell r="X37">
            <v>3371913</v>
          </cell>
          <cell r="Y37">
            <v>1095000</v>
          </cell>
          <cell r="Z37">
            <v>405000</v>
          </cell>
          <cell r="AA37">
            <v>1983382</v>
          </cell>
          <cell r="AB37">
            <v>3483382</v>
          </cell>
          <cell r="AC37">
            <v>60000</v>
          </cell>
          <cell r="AD37">
            <v>27000</v>
          </cell>
          <cell r="AE37">
            <v>115036</v>
          </cell>
          <cell r="AF37">
            <v>202036</v>
          </cell>
          <cell r="AG37">
            <v>135000</v>
          </cell>
          <cell r="AH37">
            <v>0</v>
          </cell>
          <cell r="AI37">
            <v>178505</v>
          </cell>
          <cell r="AJ37">
            <v>313505</v>
          </cell>
          <cell r="AK37">
            <v>313505</v>
          </cell>
          <cell r="AL37">
            <v>202036</v>
          </cell>
          <cell r="AM37">
            <v>111469</v>
          </cell>
        </row>
        <row r="38">
          <cell r="B38" t="str">
            <v>SM0008</v>
          </cell>
          <cell r="C38" t="str">
            <v>Suni</v>
          </cell>
          <cell r="D38" t="str">
            <v>Tire</v>
          </cell>
          <cell r="E38" t="str">
            <v>B</v>
          </cell>
          <cell r="F38" t="str">
            <v>Tireman</v>
          </cell>
          <cell r="G38">
            <v>960000</v>
          </cell>
          <cell r="H38">
            <v>15000</v>
          </cell>
          <cell r="I38">
            <v>60000</v>
          </cell>
          <cell r="J38">
            <v>1000</v>
          </cell>
          <cell r="K38">
            <v>1020000</v>
          </cell>
          <cell r="L38">
            <v>16000</v>
          </cell>
          <cell r="M38">
            <v>75000</v>
          </cell>
          <cell r="N38">
            <v>0</v>
          </cell>
          <cell r="O38">
            <v>1095000</v>
          </cell>
          <cell r="P38">
            <v>15000</v>
          </cell>
          <cell r="Q38">
            <v>960000</v>
          </cell>
          <cell r="R38">
            <v>390000</v>
          </cell>
          <cell r="S38">
            <v>1846496</v>
          </cell>
          <cell r="T38">
            <v>3196496</v>
          </cell>
          <cell r="U38">
            <v>1020000</v>
          </cell>
          <cell r="V38">
            <v>416000</v>
          </cell>
          <cell r="W38">
            <v>1964124</v>
          </cell>
          <cell r="X38">
            <v>3400124</v>
          </cell>
          <cell r="Y38">
            <v>1095000</v>
          </cell>
          <cell r="Z38">
            <v>390000</v>
          </cell>
          <cell r="AA38">
            <v>2031145</v>
          </cell>
          <cell r="AB38">
            <v>3516145</v>
          </cell>
          <cell r="AC38">
            <v>60000</v>
          </cell>
          <cell r="AD38">
            <v>26000</v>
          </cell>
          <cell r="AE38">
            <v>117628</v>
          </cell>
          <cell r="AF38">
            <v>203628</v>
          </cell>
          <cell r="AG38">
            <v>135000</v>
          </cell>
          <cell r="AH38">
            <v>0</v>
          </cell>
          <cell r="AI38">
            <v>184649</v>
          </cell>
          <cell r="AJ38">
            <v>319649</v>
          </cell>
          <cell r="AK38">
            <v>319649</v>
          </cell>
          <cell r="AL38">
            <v>203628</v>
          </cell>
          <cell r="AM38">
            <v>116021</v>
          </cell>
        </row>
        <row r="39">
          <cell r="B39" t="str">
            <v>SM0022</v>
          </cell>
          <cell r="C39" t="str">
            <v>Muhammadsyah</v>
          </cell>
          <cell r="D39" t="str">
            <v>Workshop</v>
          </cell>
          <cell r="E39" t="str">
            <v>Non</v>
          </cell>
          <cell r="F39" t="str">
            <v>Mekanik Engine</v>
          </cell>
          <cell r="G39">
            <v>1500000</v>
          </cell>
          <cell r="H39">
            <v>20000</v>
          </cell>
          <cell r="I39">
            <v>60000</v>
          </cell>
          <cell r="J39">
            <v>1000</v>
          </cell>
          <cell r="K39">
            <v>1560000</v>
          </cell>
          <cell r="L39">
            <v>21000</v>
          </cell>
          <cell r="M39">
            <v>75000</v>
          </cell>
          <cell r="N39">
            <v>0</v>
          </cell>
          <cell r="O39">
            <v>1635000</v>
          </cell>
          <cell r="P39">
            <v>20000</v>
          </cell>
          <cell r="Q39">
            <v>1500000</v>
          </cell>
          <cell r="R39">
            <v>540000</v>
          </cell>
          <cell r="S39">
            <v>2538208</v>
          </cell>
          <cell r="T39">
            <v>4578208</v>
          </cell>
          <cell r="U39">
            <v>1560000</v>
          </cell>
          <cell r="V39">
            <v>567000</v>
          </cell>
          <cell r="W39">
            <v>2646455</v>
          </cell>
          <cell r="X39">
            <v>4773455</v>
          </cell>
          <cell r="Y39">
            <v>1635000</v>
          </cell>
          <cell r="Z39">
            <v>540000</v>
          </cell>
          <cell r="AA39">
            <v>2712399</v>
          </cell>
          <cell r="AB39">
            <v>4887399</v>
          </cell>
          <cell r="AC39">
            <v>60000</v>
          </cell>
          <cell r="AD39">
            <v>27000</v>
          </cell>
          <cell r="AE39">
            <v>108247</v>
          </cell>
          <cell r="AF39">
            <v>195247</v>
          </cell>
          <cell r="AG39">
            <v>135000</v>
          </cell>
          <cell r="AH39">
            <v>0</v>
          </cell>
          <cell r="AI39">
            <v>174191</v>
          </cell>
          <cell r="AJ39">
            <v>309191</v>
          </cell>
          <cell r="AK39">
            <v>309191</v>
          </cell>
          <cell r="AL39">
            <v>195247</v>
          </cell>
          <cell r="AM39">
            <v>113944</v>
          </cell>
        </row>
        <row r="40">
          <cell r="B40" t="str">
            <v>SM0072</v>
          </cell>
          <cell r="C40" t="str">
            <v>Sugiarto</v>
          </cell>
          <cell r="D40" t="str">
            <v>Workshop</v>
          </cell>
          <cell r="E40" t="str">
            <v>Non</v>
          </cell>
          <cell r="F40" t="str">
            <v>Mekanik Engine</v>
          </cell>
          <cell r="G40">
            <v>1190000</v>
          </cell>
          <cell r="H40">
            <v>15000</v>
          </cell>
          <cell r="I40">
            <v>60000</v>
          </cell>
          <cell r="J40">
            <v>1000</v>
          </cell>
          <cell r="K40">
            <v>1250000</v>
          </cell>
          <cell r="L40">
            <v>16000</v>
          </cell>
          <cell r="M40">
            <v>75000</v>
          </cell>
          <cell r="N40">
            <v>0</v>
          </cell>
          <cell r="O40">
            <v>1325000</v>
          </cell>
          <cell r="P40">
            <v>15000</v>
          </cell>
          <cell r="Q40">
            <v>1190000</v>
          </cell>
          <cell r="R40">
            <v>360000</v>
          </cell>
          <cell r="S40">
            <v>2091098</v>
          </cell>
          <cell r="T40">
            <v>3641098</v>
          </cell>
          <cell r="U40">
            <v>1250000</v>
          </cell>
          <cell r="V40">
            <v>384000</v>
          </cell>
          <cell r="W40">
            <v>2196532</v>
          </cell>
          <cell r="X40">
            <v>3830532</v>
          </cell>
          <cell r="Y40">
            <v>1325000</v>
          </cell>
          <cell r="Z40">
            <v>360000</v>
          </cell>
          <cell r="AA40">
            <v>2328324</v>
          </cell>
          <cell r="AB40">
            <v>4013324</v>
          </cell>
          <cell r="AC40">
            <v>60000</v>
          </cell>
          <cell r="AD40">
            <v>24000</v>
          </cell>
          <cell r="AE40">
            <v>105434</v>
          </cell>
          <cell r="AF40">
            <v>189434</v>
          </cell>
          <cell r="AG40">
            <v>135000</v>
          </cell>
          <cell r="AH40">
            <v>0</v>
          </cell>
          <cell r="AI40">
            <v>237226</v>
          </cell>
          <cell r="AJ40">
            <v>372226</v>
          </cell>
          <cell r="AK40">
            <v>372226</v>
          </cell>
          <cell r="AL40">
            <v>189434</v>
          </cell>
          <cell r="AM40">
            <v>182792</v>
          </cell>
        </row>
        <row r="41">
          <cell r="B41" t="str">
            <v>SM0058</v>
          </cell>
          <cell r="C41" t="str">
            <v>Imam Muhdi</v>
          </cell>
          <cell r="D41" t="str">
            <v>Workshop</v>
          </cell>
          <cell r="E41" t="str">
            <v>Non</v>
          </cell>
          <cell r="F41" t="str">
            <v>Mechanik LV</v>
          </cell>
          <cell r="G41">
            <v>1190000</v>
          </cell>
          <cell r="H41">
            <v>15000</v>
          </cell>
          <cell r="I41">
            <v>60000</v>
          </cell>
          <cell r="J41">
            <v>1000</v>
          </cell>
          <cell r="K41">
            <v>1250000</v>
          </cell>
          <cell r="L41">
            <v>16000</v>
          </cell>
          <cell r="M41">
            <v>75000</v>
          </cell>
          <cell r="N41">
            <v>0</v>
          </cell>
          <cell r="O41">
            <v>1325000</v>
          </cell>
          <cell r="P41">
            <v>15000</v>
          </cell>
          <cell r="Q41">
            <v>1094800</v>
          </cell>
          <cell r="R41">
            <v>225000</v>
          </cell>
          <cell r="S41">
            <v>1423873</v>
          </cell>
          <cell r="T41">
            <v>2743673</v>
          </cell>
          <cell r="U41">
            <v>1150000</v>
          </cell>
          <cell r="V41">
            <v>240000</v>
          </cell>
          <cell r="W41">
            <v>1495665</v>
          </cell>
          <cell r="X41">
            <v>2885665</v>
          </cell>
          <cell r="Y41">
            <v>1219000</v>
          </cell>
          <cell r="Z41">
            <v>225000</v>
          </cell>
          <cell r="AA41">
            <v>1585405</v>
          </cell>
          <cell r="AB41">
            <v>3029405</v>
          </cell>
          <cell r="AC41">
            <v>55200</v>
          </cell>
          <cell r="AD41">
            <v>15000</v>
          </cell>
          <cell r="AE41">
            <v>71792</v>
          </cell>
          <cell r="AF41">
            <v>141992</v>
          </cell>
          <cell r="AG41">
            <v>124200</v>
          </cell>
          <cell r="AH41">
            <v>0</v>
          </cell>
          <cell r="AI41">
            <v>161532</v>
          </cell>
          <cell r="AJ41">
            <v>285732</v>
          </cell>
          <cell r="AK41">
            <v>285732</v>
          </cell>
          <cell r="AL41">
            <v>141992</v>
          </cell>
          <cell r="AM41">
            <v>143740</v>
          </cell>
        </row>
        <row r="42">
          <cell r="B42" t="str">
            <v>SM0036</v>
          </cell>
          <cell r="C42" t="str">
            <v>Suhermanto</v>
          </cell>
          <cell r="D42" t="str">
            <v>Workshop</v>
          </cell>
          <cell r="E42" t="str">
            <v>Non</v>
          </cell>
          <cell r="F42" t="str">
            <v>Mechanik LV</v>
          </cell>
          <cell r="G42">
            <v>1050000</v>
          </cell>
          <cell r="H42">
            <v>15000</v>
          </cell>
          <cell r="I42">
            <v>60000</v>
          </cell>
          <cell r="J42">
            <v>1000</v>
          </cell>
          <cell r="K42">
            <v>1110000</v>
          </cell>
          <cell r="L42">
            <v>16000</v>
          </cell>
          <cell r="M42">
            <v>75000</v>
          </cell>
          <cell r="N42">
            <v>0</v>
          </cell>
          <cell r="O42">
            <v>1185000</v>
          </cell>
          <cell r="P42">
            <v>15000</v>
          </cell>
          <cell r="Q42">
            <v>1050000</v>
          </cell>
          <cell r="R42">
            <v>405000</v>
          </cell>
          <cell r="S42">
            <v>2160423</v>
          </cell>
          <cell r="T42">
            <v>3615423</v>
          </cell>
          <cell r="U42">
            <v>1110000</v>
          </cell>
          <cell r="V42">
            <v>432000</v>
          </cell>
          <cell r="W42">
            <v>2289603</v>
          </cell>
          <cell r="X42">
            <v>3831603</v>
          </cell>
          <cell r="Y42">
            <v>1185000</v>
          </cell>
          <cell r="Z42">
            <v>405000</v>
          </cell>
          <cell r="AA42">
            <v>2360874</v>
          </cell>
          <cell r="AB42">
            <v>3950874</v>
          </cell>
          <cell r="AC42">
            <v>60000</v>
          </cell>
          <cell r="AD42">
            <v>27000</v>
          </cell>
          <cell r="AE42">
            <v>129180</v>
          </cell>
          <cell r="AF42">
            <v>216180</v>
          </cell>
          <cell r="AG42">
            <v>135000</v>
          </cell>
          <cell r="AH42">
            <v>0</v>
          </cell>
          <cell r="AI42">
            <v>200451</v>
          </cell>
          <cell r="AJ42">
            <v>335451</v>
          </cell>
          <cell r="AK42">
            <v>335451</v>
          </cell>
          <cell r="AL42">
            <v>216180</v>
          </cell>
          <cell r="AM42">
            <v>119271</v>
          </cell>
        </row>
        <row r="43">
          <cell r="B43" t="str">
            <v>SM0028</v>
          </cell>
          <cell r="C43" t="str">
            <v>Rades P. Manurung</v>
          </cell>
          <cell r="D43" t="str">
            <v>Workshop</v>
          </cell>
          <cell r="E43" t="str">
            <v>Non</v>
          </cell>
          <cell r="F43" t="str">
            <v>Mechanik HE</v>
          </cell>
          <cell r="G43">
            <v>1050000</v>
          </cell>
          <cell r="H43">
            <v>15000</v>
          </cell>
          <cell r="I43">
            <v>60000</v>
          </cell>
          <cell r="J43">
            <v>1000</v>
          </cell>
          <cell r="K43">
            <v>1110000</v>
          </cell>
          <cell r="L43">
            <v>16000</v>
          </cell>
          <cell r="M43">
            <v>75000</v>
          </cell>
          <cell r="N43">
            <v>0</v>
          </cell>
          <cell r="O43">
            <v>1185000</v>
          </cell>
          <cell r="P43">
            <v>15000</v>
          </cell>
          <cell r="Q43">
            <v>1050000</v>
          </cell>
          <cell r="R43">
            <v>375000</v>
          </cell>
          <cell r="S43">
            <v>1927457</v>
          </cell>
          <cell r="T43">
            <v>3352457</v>
          </cell>
          <cell r="U43">
            <v>1110000</v>
          </cell>
          <cell r="V43">
            <v>400000</v>
          </cell>
          <cell r="W43">
            <v>2042428</v>
          </cell>
          <cell r="X43">
            <v>3552428</v>
          </cell>
          <cell r="Y43">
            <v>1185000</v>
          </cell>
          <cell r="Z43">
            <v>375000</v>
          </cell>
          <cell r="AA43">
            <v>2137110</v>
          </cell>
          <cell r="AB43">
            <v>3697110</v>
          </cell>
          <cell r="AC43">
            <v>60000</v>
          </cell>
          <cell r="AD43">
            <v>25000</v>
          </cell>
          <cell r="AE43">
            <v>114971</v>
          </cell>
          <cell r="AF43">
            <v>199971</v>
          </cell>
          <cell r="AG43">
            <v>135000</v>
          </cell>
          <cell r="AH43">
            <v>0</v>
          </cell>
          <cell r="AI43">
            <v>209653</v>
          </cell>
          <cell r="AJ43">
            <v>344653</v>
          </cell>
          <cell r="AK43">
            <v>344653</v>
          </cell>
          <cell r="AL43">
            <v>199971</v>
          </cell>
          <cell r="AM43">
            <v>144682</v>
          </cell>
        </row>
        <row r="44">
          <cell r="B44" t="str">
            <v>SM0060</v>
          </cell>
          <cell r="C44" t="str">
            <v>Hartono</v>
          </cell>
          <cell r="D44" t="str">
            <v>Workshop</v>
          </cell>
          <cell r="E44" t="str">
            <v>Non</v>
          </cell>
          <cell r="F44" t="str">
            <v>Mechanik HE</v>
          </cell>
          <cell r="G44">
            <v>1050000</v>
          </cell>
          <cell r="H44">
            <v>15000</v>
          </cell>
          <cell r="I44">
            <v>60000</v>
          </cell>
          <cell r="J44">
            <v>1000</v>
          </cell>
          <cell r="K44">
            <v>1110000</v>
          </cell>
          <cell r="L44">
            <v>16000</v>
          </cell>
          <cell r="M44">
            <v>75000</v>
          </cell>
          <cell r="N44">
            <v>0</v>
          </cell>
          <cell r="O44">
            <v>1185000</v>
          </cell>
          <cell r="P44">
            <v>15000</v>
          </cell>
          <cell r="Q44">
            <v>966000</v>
          </cell>
          <cell r="R44">
            <v>375000</v>
          </cell>
          <cell r="S44">
            <v>1961434</v>
          </cell>
          <cell r="T44">
            <v>3302434</v>
          </cell>
          <cell r="U44">
            <v>1021200</v>
          </cell>
          <cell r="V44">
            <v>400000</v>
          </cell>
          <cell r="W44">
            <v>2078432</v>
          </cell>
          <cell r="X44">
            <v>3499632</v>
          </cell>
          <cell r="Y44">
            <v>1090200</v>
          </cell>
          <cell r="Z44">
            <v>375000</v>
          </cell>
          <cell r="AA44">
            <v>2174783</v>
          </cell>
          <cell r="AB44">
            <v>3639983</v>
          </cell>
          <cell r="AC44">
            <v>55200</v>
          </cell>
          <cell r="AD44">
            <v>25000</v>
          </cell>
          <cell r="AE44">
            <v>116998</v>
          </cell>
          <cell r="AF44">
            <v>197198</v>
          </cell>
          <cell r="AG44">
            <v>124200</v>
          </cell>
          <cell r="AH44">
            <v>0</v>
          </cell>
          <cell r="AI44">
            <v>213349</v>
          </cell>
          <cell r="AJ44">
            <v>337549</v>
          </cell>
          <cell r="AK44">
            <v>337549</v>
          </cell>
          <cell r="AL44">
            <v>197198</v>
          </cell>
          <cell r="AM44">
            <v>140351</v>
          </cell>
        </row>
        <row r="45">
          <cell r="B45" t="str">
            <v>SM0025</v>
          </cell>
          <cell r="C45" t="str">
            <v>Komarudin</v>
          </cell>
          <cell r="D45" t="str">
            <v>Workshop</v>
          </cell>
          <cell r="E45" t="str">
            <v>Non</v>
          </cell>
          <cell r="F45" t="str">
            <v>Mechanik HE</v>
          </cell>
          <cell r="G45">
            <v>1100000</v>
          </cell>
          <cell r="H45">
            <v>15000</v>
          </cell>
          <cell r="I45">
            <v>60000</v>
          </cell>
          <cell r="J45">
            <v>1000</v>
          </cell>
          <cell r="K45">
            <v>1160000</v>
          </cell>
          <cell r="L45">
            <v>16000</v>
          </cell>
          <cell r="M45">
            <v>75000</v>
          </cell>
          <cell r="N45">
            <v>0</v>
          </cell>
          <cell r="O45">
            <v>1235000</v>
          </cell>
          <cell r="P45">
            <v>15000</v>
          </cell>
          <cell r="Q45">
            <v>1012000</v>
          </cell>
          <cell r="R45">
            <v>390000</v>
          </cell>
          <cell r="S45">
            <v>2008916</v>
          </cell>
          <cell r="T45">
            <v>3410916</v>
          </cell>
          <cell r="U45">
            <v>1067200</v>
          </cell>
          <cell r="V45">
            <v>416000</v>
          </cell>
          <cell r="W45">
            <v>2124867</v>
          </cell>
          <cell r="X45">
            <v>3608067</v>
          </cell>
          <cell r="Y45">
            <v>1136200</v>
          </cell>
          <cell r="Z45">
            <v>390000</v>
          </cell>
          <cell r="AA45">
            <v>2220145</v>
          </cell>
          <cell r="AB45">
            <v>3746345</v>
          </cell>
          <cell r="AC45">
            <v>55200</v>
          </cell>
          <cell r="AD45">
            <v>26000</v>
          </cell>
          <cell r="AE45">
            <v>115951</v>
          </cell>
          <cell r="AF45">
            <v>197151</v>
          </cell>
          <cell r="AG45">
            <v>124200</v>
          </cell>
          <cell r="AH45">
            <v>0</v>
          </cell>
          <cell r="AI45">
            <v>211229</v>
          </cell>
          <cell r="AJ45">
            <v>335429</v>
          </cell>
          <cell r="AK45">
            <v>335429</v>
          </cell>
          <cell r="AL45">
            <v>197151</v>
          </cell>
          <cell r="AM45">
            <v>138278</v>
          </cell>
        </row>
        <row r="46">
          <cell r="B46" t="str">
            <v>SM0048</v>
          </cell>
          <cell r="C46" t="str">
            <v>Busra</v>
          </cell>
          <cell r="D46" t="str">
            <v>Workshop</v>
          </cell>
          <cell r="E46" t="str">
            <v>Non</v>
          </cell>
          <cell r="F46" t="str">
            <v>Mechanik ALL</v>
          </cell>
          <cell r="G46">
            <v>1005000</v>
          </cell>
          <cell r="H46">
            <v>15000</v>
          </cell>
          <cell r="I46">
            <v>60000</v>
          </cell>
          <cell r="J46">
            <v>1000</v>
          </cell>
          <cell r="K46">
            <v>1065000</v>
          </cell>
          <cell r="L46">
            <v>16000</v>
          </cell>
          <cell r="M46">
            <v>75000</v>
          </cell>
          <cell r="N46">
            <v>0</v>
          </cell>
          <cell r="O46">
            <v>1140000</v>
          </cell>
          <cell r="P46">
            <v>15000</v>
          </cell>
          <cell r="Q46">
            <v>1005000</v>
          </cell>
          <cell r="R46">
            <v>375000</v>
          </cell>
          <cell r="S46">
            <v>1023035</v>
          </cell>
          <cell r="T46">
            <v>2403035</v>
          </cell>
          <cell r="U46">
            <v>1065000</v>
          </cell>
          <cell r="V46">
            <v>400000</v>
          </cell>
          <cell r="W46">
            <v>1086048</v>
          </cell>
          <cell r="X46">
            <v>2551048</v>
          </cell>
          <cell r="Y46">
            <v>1140000</v>
          </cell>
          <cell r="Z46">
            <v>375000</v>
          </cell>
          <cell r="AA46">
            <v>1126821</v>
          </cell>
          <cell r="AB46">
            <v>2641821</v>
          </cell>
          <cell r="AC46">
            <v>60000</v>
          </cell>
          <cell r="AD46">
            <v>25000</v>
          </cell>
          <cell r="AE46">
            <v>63013</v>
          </cell>
          <cell r="AF46">
            <v>148013</v>
          </cell>
          <cell r="AG46">
            <v>135000</v>
          </cell>
          <cell r="AH46">
            <v>0</v>
          </cell>
          <cell r="AI46">
            <v>103786</v>
          </cell>
          <cell r="AJ46">
            <v>238786</v>
          </cell>
          <cell r="AK46">
            <v>238786</v>
          </cell>
          <cell r="AL46">
            <v>148013</v>
          </cell>
          <cell r="AM46">
            <v>90773</v>
          </cell>
        </row>
        <row r="47">
          <cell r="B47" t="str">
            <v>SM0040</v>
          </cell>
          <cell r="C47" t="str">
            <v>Indro Prasiswo</v>
          </cell>
          <cell r="D47" t="str">
            <v>Workshop</v>
          </cell>
          <cell r="E47" t="str">
            <v>Non</v>
          </cell>
          <cell r="F47" t="str">
            <v>M. Bubut</v>
          </cell>
          <cell r="G47">
            <v>1005000</v>
          </cell>
          <cell r="H47">
            <v>15000</v>
          </cell>
          <cell r="I47">
            <v>60000</v>
          </cell>
          <cell r="J47">
            <v>1000</v>
          </cell>
          <cell r="K47">
            <v>1065000</v>
          </cell>
          <cell r="L47">
            <v>16000</v>
          </cell>
          <cell r="M47">
            <v>75000</v>
          </cell>
          <cell r="N47">
            <v>0</v>
          </cell>
          <cell r="O47">
            <v>1140000</v>
          </cell>
          <cell r="P47">
            <v>15000</v>
          </cell>
          <cell r="Q47">
            <v>1005000</v>
          </cell>
          <cell r="R47">
            <v>390000</v>
          </cell>
          <cell r="S47">
            <v>1548208</v>
          </cell>
          <cell r="T47">
            <v>2943208</v>
          </cell>
          <cell r="U47">
            <v>1065000</v>
          </cell>
          <cell r="V47">
            <v>416000</v>
          </cell>
          <cell r="W47">
            <v>1643653</v>
          </cell>
          <cell r="X47">
            <v>3124653</v>
          </cell>
          <cell r="Y47">
            <v>1140000</v>
          </cell>
          <cell r="Z47">
            <v>390000</v>
          </cell>
          <cell r="AA47">
            <v>1698035</v>
          </cell>
          <cell r="AB47">
            <v>3228035</v>
          </cell>
          <cell r="AC47">
            <v>60000</v>
          </cell>
          <cell r="AD47">
            <v>26000</v>
          </cell>
          <cell r="AE47">
            <v>95445</v>
          </cell>
          <cell r="AF47">
            <v>181445</v>
          </cell>
          <cell r="AG47">
            <v>135000</v>
          </cell>
          <cell r="AH47">
            <v>0</v>
          </cell>
          <cell r="AI47">
            <v>149827</v>
          </cell>
          <cell r="AJ47">
            <v>284827</v>
          </cell>
          <cell r="AK47">
            <v>284827</v>
          </cell>
          <cell r="AL47">
            <v>181445</v>
          </cell>
          <cell r="AM47">
            <v>103382</v>
          </cell>
        </row>
        <row r="48">
          <cell r="B48" t="str">
            <v>SM0081</v>
          </cell>
          <cell r="C48" t="str">
            <v>Piether Lidhong</v>
          </cell>
          <cell r="D48" t="str">
            <v>Workshop</v>
          </cell>
          <cell r="E48" t="str">
            <v>Non</v>
          </cell>
          <cell r="F48" t="str">
            <v>Electric</v>
          </cell>
          <cell r="G48">
            <v>1150000</v>
          </cell>
          <cell r="H48">
            <v>15000</v>
          </cell>
          <cell r="I48">
            <v>60000</v>
          </cell>
          <cell r="J48">
            <v>1000</v>
          </cell>
          <cell r="K48">
            <v>1210000</v>
          </cell>
          <cell r="L48">
            <v>16000</v>
          </cell>
          <cell r="M48">
            <v>75000</v>
          </cell>
          <cell r="N48">
            <v>0</v>
          </cell>
          <cell r="O48">
            <v>1285000</v>
          </cell>
          <cell r="P48">
            <v>15000</v>
          </cell>
          <cell r="Q48">
            <v>1150000</v>
          </cell>
          <cell r="R48">
            <v>405000</v>
          </cell>
          <cell r="S48">
            <v>2015658</v>
          </cell>
          <cell r="T48">
            <v>3570658</v>
          </cell>
          <cell r="U48">
            <v>1210000</v>
          </cell>
          <cell r="V48">
            <v>432000</v>
          </cell>
          <cell r="W48">
            <v>2128431</v>
          </cell>
          <cell r="X48">
            <v>3770431</v>
          </cell>
          <cell r="Y48">
            <v>1285000</v>
          </cell>
          <cell r="Z48">
            <v>405000</v>
          </cell>
          <cell r="AA48">
            <v>2220896</v>
          </cell>
          <cell r="AB48">
            <v>3910896</v>
          </cell>
          <cell r="AC48">
            <v>60000</v>
          </cell>
          <cell r="AD48">
            <v>27000</v>
          </cell>
          <cell r="AE48">
            <v>112773</v>
          </cell>
          <cell r="AF48">
            <v>199773</v>
          </cell>
          <cell r="AG48">
            <v>135000</v>
          </cell>
          <cell r="AH48">
            <v>0</v>
          </cell>
          <cell r="AI48">
            <v>205238</v>
          </cell>
          <cell r="AJ48">
            <v>340238</v>
          </cell>
          <cell r="AK48">
            <v>340238</v>
          </cell>
          <cell r="AL48">
            <v>199773</v>
          </cell>
          <cell r="AM48">
            <v>140465</v>
          </cell>
        </row>
        <row r="49">
          <cell r="B49" t="str">
            <v>SM0039</v>
          </cell>
          <cell r="C49" t="str">
            <v>Aury Putra Haris</v>
          </cell>
          <cell r="D49" t="str">
            <v>Workshop</v>
          </cell>
          <cell r="E49" t="str">
            <v>Non</v>
          </cell>
          <cell r="F49" t="str">
            <v>Tower Light</v>
          </cell>
          <cell r="G49">
            <v>1005000</v>
          </cell>
          <cell r="H49">
            <v>11000</v>
          </cell>
          <cell r="I49">
            <v>60000</v>
          </cell>
          <cell r="J49">
            <v>1000</v>
          </cell>
          <cell r="K49">
            <v>1065000</v>
          </cell>
          <cell r="L49">
            <v>12000</v>
          </cell>
          <cell r="M49">
            <v>75000</v>
          </cell>
          <cell r="N49">
            <v>0</v>
          </cell>
          <cell r="O49">
            <v>1140000</v>
          </cell>
          <cell r="P49">
            <v>11000</v>
          </cell>
          <cell r="Q49">
            <v>964800</v>
          </cell>
          <cell r="R49">
            <v>286000</v>
          </cell>
          <cell r="S49">
            <v>1879292</v>
          </cell>
          <cell r="T49">
            <v>3130092</v>
          </cell>
          <cell r="U49">
            <v>1022400</v>
          </cell>
          <cell r="V49">
            <v>312000</v>
          </cell>
          <cell r="W49">
            <v>1991488</v>
          </cell>
          <cell r="X49">
            <v>3325888</v>
          </cell>
          <cell r="Y49">
            <v>1094400</v>
          </cell>
          <cell r="Z49">
            <v>286000</v>
          </cell>
          <cell r="AA49">
            <v>2131734</v>
          </cell>
          <cell r="AB49">
            <v>3512134</v>
          </cell>
          <cell r="AC49">
            <v>57600</v>
          </cell>
          <cell r="AD49">
            <v>26000</v>
          </cell>
          <cell r="AE49">
            <v>112196</v>
          </cell>
          <cell r="AF49">
            <v>195796</v>
          </cell>
          <cell r="AG49">
            <v>129600</v>
          </cell>
          <cell r="AH49">
            <v>0</v>
          </cell>
          <cell r="AI49">
            <v>252442</v>
          </cell>
          <cell r="AJ49">
            <v>382042</v>
          </cell>
          <cell r="AK49">
            <v>382042</v>
          </cell>
          <cell r="AL49">
            <v>195796</v>
          </cell>
          <cell r="AM49">
            <v>186246</v>
          </cell>
        </row>
        <row r="50">
          <cell r="B50" t="str">
            <v>SM0092</v>
          </cell>
          <cell r="C50" t="str">
            <v>Bagus Imam Taufik</v>
          </cell>
          <cell r="D50" t="str">
            <v>Workshop</v>
          </cell>
          <cell r="E50" t="str">
            <v>Non</v>
          </cell>
          <cell r="F50" t="str">
            <v>Mekanik AC</v>
          </cell>
          <cell r="G50">
            <v>1005000</v>
          </cell>
          <cell r="H50">
            <v>11000</v>
          </cell>
          <cell r="I50">
            <v>60000</v>
          </cell>
          <cell r="J50">
            <v>1000</v>
          </cell>
          <cell r="K50">
            <v>1065000</v>
          </cell>
          <cell r="L50">
            <v>12000</v>
          </cell>
          <cell r="M50">
            <v>75000</v>
          </cell>
          <cell r="N50">
            <v>0</v>
          </cell>
          <cell r="O50">
            <v>1140000</v>
          </cell>
          <cell r="P50">
            <v>11000</v>
          </cell>
          <cell r="Q50">
            <v>964800</v>
          </cell>
          <cell r="R50">
            <v>286000</v>
          </cell>
          <cell r="S50">
            <v>1879292</v>
          </cell>
          <cell r="T50">
            <v>3130092</v>
          </cell>
          <cell r="U50">
            <v>1022400</v>
          </cell>
          <cell r="V50">
            <v>312000</v>
          </cell>
          <cell r="W50">
            <v>1991488</v>
          </cell>
          <cell r="X50">
            <v>3325888</v>
          </cell>
          <cell r="Y50">
            <v>1094400</v>
          </cell>
          <cell r="Z50">
            <v>286000</v>
          </cell>
          <cell r="AA50">
            <v>2131734</v>
          </cell>
          <cell r="AB50">
            <v>3512134</v>
          </cell>
          <cell r="AC50">
            <v>57600</v>
          </cell>
          <cell r="AD50">
            <v>26000</v>
          </cell>
          <cell r="AE50">
            <v>112196</v>
          </cell>
          <cell r="AF50">
            <v>195796</v>
          </cell>
          <cell r="AG50">
            <v>129600</v>
          </cell>
          <cell r="AH50">
            <v>0</v>
          </cell>
          <cell r="AI50">
            <v>252442</v>
          </cell>
          <cell r="AJ50">
            <v>382042</v>
          </cell>
          <cell r="AK50">
            <v>382042</v>
          </cell>
          <cell r="AL50">
            <v>195796</v>
          </cell>
          <cell r="AM50">
            <v>186246</v>
          </cell>
        </row>
        <row r="51">
          <cell r="B51" t="str">
            <v>SM0074</v>
          </cell>
          <cell r="C51" t="str">
            <v>M. Yamin</v>
          </cell>
          <cell r="D51" t="str">
            <v>Workshop</v>
          </cell>
          <cell r="E51" t="str">
            <v>Non</v>
          </cell>
          <cell r="F51" t="str">
            <v>Welder</v>
          </cell>
          <cell r="G51">
            <v>1100000</v>
          </cell>
          <cell r="H51">
            <v>15000</v>
          </cell>
          <cell r="I51">
            <v>60000</v>
          </cell>
          <cell r="J51">
            <v>1000</v>
          </cell>
          <cell r="K51">
            <v>1160000</v>
          </cell>
          <cell r="L51">
            <v>16000</v>
          </cell>
          <cell r="M51">
            <v>75000</v>
          </cell>
          <cell r="N51">
            <v>0</v>
          </cell>
          <cell r="O51">
            <v>1235000</v>
          </cell>
          <cell r="P51">
            <v>15000</v>
          </cell>
          <cell r="Q51">
            <v>1100000</v>
          </cell>
          <cell r="R51">
            <v>420000</v>
          </cell>
          <cell r="S51">
            <v>2303064</v>
          </cell>
          <cell r="T51">
            <v>3823064</v>
          </cell>
          <cell r="U51">
            <v>1160000</v>
          </cell>
          <cell r="V51">
            <v>448000</v>
          </cell>
          <cell r="W51">
            <v>2436399</v>
          </cell>
          <cell r="X51">
            <v>4044399</v>
          </cell>
          <cell r="Y51">
            <v>1235000</v>
          </cell>
          <cell r="Z51">
            <v>420000</v>
          </cell>
          <cell r="AA51">
            <v>2507612</v>
          </cell>
          <cell r="AB51">
            <v>4162612</v>
          </cell>
          <cell r="AC51">
            <v>60000</v>
          </cell>
          <cell r="AD51">
            <v>28000</v>
          </cell>
          <cell r="AE51">
            <v>133335</v>
          </cell>
          <cell r="AF51">
            <v>221335</v>
          </cell>
          <cell r="AG51">
            <v>135000</v>
          </cell>
          <cell r="AH51">
            <v>0</v>
          </cell>
          <cell r="AI51">
            <v>204548</v>
          </cell>
          <cell r="AJ51">
            <v>339548</v>
          </cell>
          <cell r="AK51">
            <v>339548</v>
          </cell>
          <cell r="AL51">
            <v>221335</v>
          </cell>
          <cell r="AM51">
            <v>118213</v>
          </cell>
        </row>
        <row r="52">
          <cell r="B52" t="str">
            <v>SM0069</v>
          </cell>
          <cell r="C52" t="str">
            <v>Andri Yanto</v>
          </cell>
          <cell r="D52" t="str">
            <v>Workshop</v>
          </cell>
          <cell r="E52" t="str">
            <v>Non</v>
          </cell>
          <cell r="F52" t="str">
            <v>Welder</v>
          </cell>
          <cell r="G52">
            <v>1190000</v>
          </cell>
          <cell r="H52">
            <v>15000</v>
          </cell>
          <cell r="I52">
            <v>60000</v>
          </cell>
          <cell r="J52">
            <v>1000</v>
          </cell>
          <cell r="K52">
            <v>1250000</v>
          </cell>
          <cell r="L52">
            <v>16000</v>
          </cell>
          <cell r="M52">
            <v>75000</v>
          </cell>
          <cell r="N52">
            <v>0</v>
          </cell>
          <cell r="O52">
            <v>1325000</v>
          </cell>
          <cell r="P52">
            <v>15000</v>
          </cell>
          <cell r="Q52">
            <v>1142400</v>
          </cell>
          <cell r="R52">
            <v>405000</v>
          </cell>
          <cell r="S52">
            <v>2202345</v>
          </cell>
          <cell r="T52">
            <v>3749745</v>
          </cell>
          <cell r="U52">
            <v>1200000</v>
          </cell>
          <cell r="V52">
            <v>432000</v>
          </cell>
          <cell r="W52">
            <v>2322473</v>
          </cell>
          <cell r="X52">
            <v>3954473</v>
          </cell>
          <cell r="Y52">
            <v>1272000</v>
          </cell>
          <cell r="Z52">
            <v>405000</v>
          </cell>
          <cell r="AA52">
            <v>2439379</v>
          </cell>
          <cell r="AB52">
            <v>4116379</v>
          </cell>
          <cell r="AC52">
            <v>57600</v>
          </cell>
          <cell r="AD52">
            <v>27000</v>
          </cell>
          <cell r="AE52">
            <v>120128</v>
          </cell>
          <cell r="AF52">
            <v>204728</v>
          </cell>
          <cell r="AG52">
            <v>129600</v>
          </cell>
          <cell r="AH52">
            <v>0</v>
          </cell>
          <cell r="AI52">
            <v>237034</v>
          </cell>
          <cell r="AJ52">
            <v>366634</v>
          </cell>
          <cell r="AK52">
            <v>366634</v>
          </cell>
          <cell r="AL52">
            <v>204728</v>
          </cell>
          <cell r="AM52">
            <v>161906</v>
          </cell>
        </row>
        <row r="53">
          <cell r="B53" t="str">
            <v>SM0075</v>
          </cell>
          <cell r="C53" t="str">
            <v>Daniel Dani</v>
          </cell>
          <cell r="D53" t="str">
            <v>Workshop</v>
          </cell>
          <cell r="E53" t="str">
            <v>Non</v>
          </cell>
          <cell r="F53" t="str">
            <v>Welder</v>
          </cell>
          <cell r="G53">
            <v>1190000</v>
          </cell>
          <cell r="H53">
            <v>15000</v>
          </cell>
          <cell r="I53">
            <v>60000</v>
          </cell>
          <cell r="J53">
            <v>1000</v>
          </cell>
          <cell r="K53">
            <v>1250000</v>
          </cell>
          <cell r="L53">
            <v>16000</v>
          </cell>
          <cell r="M53">
            <v>75000</v>
          </cell>
          <cell r="N53">
            <v>0</v>
          </cell>
          <cell r="O53">
            <v>1325000</v>
          </cell>
          <cell r="P53">
            <v>15000</v>
          </cell>
          <cell r="Q53">
            <v>1190000</v>
          </cell>
          <cell r="R53">
            <v>435000</v>
          </cell>
          <cell r="S53">
            <v>2486814</v>
          </cell>
          <cell r="T53">
            <v>4111814</v>
          </cell>
          <cell r="U53">
            <v>1250000</v>
          </cell>
          <cell r="V53">
            <v>464000</v>
          </cell>
          <cell r="W53">
            <v>2623014</v>
          </cell>
          <cell r="X53">
            <v>4337014</v>
          </cell>
          <cell r="Y53">
            <v>1325000</v>
          </cell>
          <cell r="Z53">
            <v>435000</v>
          </cell>
          <cell r="AA53">
            <v>2703613</v>
          </cell>
          <cell r="AB53">
            <v>4463613</v>
          </cell>
          <cell r="AC53">
            <v>60000</v>
          </cell>
          <cell r="AD53">
            <v>29000</v>
          </cell>
          <cell r="AE53">
            <v>136200</v>
          </cell>
          <cell r="AF53">
            <v>225200</v>
          </cell>
          <cell r="AG53">
            <v>135000</v>
          </cell>
          <cell r="AH53">
            <v>0</v>
          </cell>
          <cell r="AI53">
            <v>216799</v>
          </cell>
          <cell r="AJ53">
            <v>351799</v>
          </cell>
          <cell r="AK53">
            <v>351799</v>
          </cell>
          <cell r="AL53">
            <v>225200</v>
          </cell>
          <cell r="AM53">
            <v>126599</v>
          </cell>
        </row>
        <row r="54">
          <cell r="B54" t="str">
            <v>SM0082</v>
          </cell>
          <cell r="C54" t="str">
            <v>Marthen Pappang Allo</v>
          </cell>
          <cell r="D54" t="str">
            <v>Workshop</v>
          </cell>
          <cell r="E54" t="str">
            <v>Non</v>
          </cell>
          <cell r="F54" t="str">
            <v>Welder</v>
          </cell>
          <cell r="G54">
            <v>1100000</v>
          </cell>
          <cell r="H54">
            <v>15000</v>
          </cell>
          <cell r="I54">
            <v>60000</v>
          </cell>
          <cell r="J54">
            <v>1000</v>
          </cell>
          <cell r="K54">
            <v>1160000</v>
          </cell>
          <cell r="L54">
            <v>16000</v>
          </cell>
          <cell r="M54">
            <v>75000</v>
          </cell>
          <cell r="N54">
            <v>0</v>
          </cell>
          <cell r="O54">
            <v>1235000</v>
          </cell>
          <cell r="P54">
            <v>15000</v>
          </cell>
          <cell r="Q54">
            <v>1056000</v>
          </cell>
          <cell r="R54">
            <v>405000</v>
          </cell>
          <cell r="S54">
            <v>2104173</v>
          </cell>
          <cell r="T54">
            <v>3565173</v>
          </cell>
          <cell r="U54">
            <v>1113600</v>
          </cell>
          <cell r="V54">
            <v>432000</v>
          </cell>
          <cell r="W54">
            <v>2225809</v>
          </cell>
          <cell r="X54">
            <v>3771409</v>
          </cell>
          <cell r="Y54">
            <v>1185600</v>
          </cell>
          <cell r="Z54">
            <v>405000</v>
          </cell>
          <cell r="AA54">
            <v>2302240</v>
          </cell>
          <cell r="AB54">
            <v>3892840</v>
          </cell>
          <cell r="AC54">
            <v>57600</v>
          </cell>
          <cell r="AD54">
            <v>27000</v>
          </cell>
          <cell r="AE54">
            <v>121636</v>
          </cell>
          <cell r="AF54">
            <v>206236</v>
          </cell>
          <cell r="AG54">
            <v>129600</v>
          </cell>
          <cell r="AH54">
            <v>0</v>
          </cell>
          <cell r="AI54">
            <v>198067</v>
          </cell>
          <cell r="AJ54">
            <v>327667</v>
          </cell>
          <cell r="AK54">
            <v>327667</v>
          </cell>
          <cell r="AL54">
            <v>206236</v>
          </cell>
          <cell r="AM54">
            <v>121431</v>
          </cell>
        </row>
        <row r="55">
          <cell r="B55" t="str">
            <v>SM0003</v>
          </cell>
          <cell r="C55" t="str">
            <v>H.Zainal Elmi</v>
          </cell>
          <cell r="D55" t="str">
            <v>Tire</v>
          </cell>
          <cell r="E55" t="str">
            <v>Non</v>
          </cell>
          <cell r="F55" t="str">
            <v>Foreman</v>
          </cell>
          <cell r="G55">
            <v>1200000</v>
          </cell>
          <cell r="H55">
            <v>15000</v>
          </cell>
          <cell r="I55">
            <v>60000</v>
          </cell>
          <cell r="J55">
            <v>1000</v>
          </cell>
          <cell r="K55">
            <v>1260000</v>
          </cell>
          <cell r="L55">
            <v>16000</v>
          </cell>
          <cell r="M55">
            <v>75000</v>
          </cell>
          <cell r="N55">
            <v>0</v>
          </cell>
          <cell r="O55">
            <v>1335000</v>
          </cell>
          <cell r="P55">
            <v>15000</v>
          </cell>
          <cell r="Q55">
            <v>1152000</v>
          </cell>
          <cell r="R55">
            <v>375000</v>
          </cell>
          <cell r="S55">
            <v>1768786</v>
          </cell>
          <cell r="T55">
            <v>3295786</v>
          </cell>
          <cell r="U55">
            <v>1209600</v>
          </cell>
          <cell r="V55">
            <v>400000</v>
          </cell>
          <cell r="W55">
            <v>1857225</v>
          </cell>
          <cell r="X55">
            <v>3466825</v>
          </cell>
          <cell r="Y55">
            <v>1281600</v>
          </cell>
          <cell r="Z55">
            <v>375000</v>
          </cell>
          <cell r="AA55">
            <v>1967775</v>
          </cell>
          <cell r="AB55">
            <v>3624375</v>
          </cell>
          <cell r="AC55">
            <v>57600</v>
          </cell>
          <cell r="AD55">
            <v>25000</v>
          </cell>
          <cell r="AE55">
            <v>88439</v>
          </cell>
          <cell r="AF55">
            <v>171039</v>
          </cell>
          <cell r="AG55">
            <v>129600</v>
          </cell>
          <cell r="AH55">
            <v>0</v>
          </cell>
          <cell r="AI55">
            <v>198989</v>
          </cell>
          <cell r="AJ55">
            <v>328589</v>
          </cell>
          <cell r="AK55">
            <v>328589</v>
          </cell>
          <cell r="AL55">
            <v>171039</v>
          </cell>
          <cell r="AM55">
            <v>157550</v>
          </cell>
        </row>
        <row r="56">
          <cell r="B56" t="str">
            <v>SM0009</v>
          </cell>
          <cell r="C56" t="str">
            <v>Nursyamsi</v>
          </cell>
          <cell r="D56" t="str">
            <v>Workshop</v>
          </cell>
          <cell r="E56" t="str">
            <v>Non</v>
          </cell>
          <cell r="F56" t="str">
            <v>Op. Grease</v>
          </cell>
          <cell r="G56">
            <v>960000</v>
          </cell>
          <cell r="H56">
            <v>15000</v>
          </cell>
          <cell r="I56">
            <v>60000</v>
          </cell>
          <cell r="J56">
            <v>1000</v>
          </cell>
          <cell r="K56">
            <v>1020000</v>
          </cell>
          <cell r="L56">
            <v>16000</v>
          </cell>
          <cell r="M56">
            <v>75000</v>
          </cell>
          <cell r="N56">
            <v>0</v>
          </cell>
          <cell r="O56">
            <v>1095000</v>
          </cell>
          <cell r="P56">
            <v>15000</v>
          </cell>
          <cell r="Q56">
            <v>960000</v>
          </cell>
          <cell r="R56">
            <v>390000</v>
          </cell>
          <cell r="S56">
            <v>1893316</v>
          </cell>
          <cell r="T56">
            <v>3243316</v>
          </cell>
          <cell r="U56">
            <v>1020000</v>
          </cell>
          <cell r="V56">
            <v>416000</v>
          </cell>
          <cell r="W56">
            <v>2013928</v>
          </cell>
          <cell r="X56">
            <v>3449928</v>
          </cell>
          <cell r="Y56">
            <v>1095000</v>
          </cell>
          <cell r="Z56">
            <v>390000</v>
          </cell>
          <cell r="AA56">
            <v>2082648</v>
          </cell>
          <cell r="AB56">
            <v>3567648</v>
          </cell>
          <cell r="AC56">
            <v>60000</v>
          </cell>
          <cell r="AD56">
            <v>26000</v>
          </cell>
          <cell r="AE56">
            <v>120612</v>
          </cell>
          <cell r="AF56">
            <v>206612</v>
          </cell>
          <cell r="AG56">
            <v>135000</v>
          </cell>
          <cell r="AH56">
            <v>0</v>
          </cell>
          <cell r="AI56">
            <v>189332</v>
          </cell>
          <cell r="AJ56">
            <v>324332</v>
          </cell>
          <cell r="AK56">
            <v>324332</v>
          </cell>
          <cell r="AL56">
            <v>206612</v>
          </cell>
          <cell r="AM56">
            <v>117720</v>
          </cell>
        </row>
        <row r="57">
          <cell r="B57" t="str">
            <v>SM0083</v>
          </cell>
          <cell r="C57" t="str">
            <v>Hendriansyah</v>
          </cell>
          <cell r="D57" t="str">
            <v>Workshop</v>
          </cell>
          <cell r="E57" t="str">
            <v>Non</v>
          </cell>
          <cell r="F57" t="str">
            <v>Helper Grease</v>
          </cell>
          <cell r="G57">
            <v>945000</v>
          </cell>
          <cell r="H57">
            <v>6000</v>
          </cell>
          <cell r="I57">
            <v>60000</v>
          </cell>
          <cell r="J57">
            <v>1000</v>
          </cell>
          <cell r="K57">
            <v>1005000</v>
          </cell>
          <cell r="L57">
            <v>7000</v>
          </cell>
          <cell r="M57">
            <v>80000</v>
          </cell>
          <cell r="N57">
            <v>0</v>
          </cell>
          <cell r="O57">
            <v>1085000</v>
          </cell>
          <cell r="P57">
            <v>6000</v>
          </cell>
          <cell r="Q57">
            <v>945000</v>
          </cell>
          <cell r="R57">
            <v>162000</v>
          </cell>
          <cell r="S57">
            <v>1797139</v>
          </cell>
          <cell r="T57">
            <v>2904139</v>
          </cell>
          <cell r="U57">
            <v>1005000</v>
          </cell>
          <cell r="V57">
            <v>189000</v>
          </cell>
          <cell r="W57">
            <v>1911243</v>
          </cell>
          <cell r="X57">
            <v>3105243</v>
          </cell>
          <cell r="Y57">
            <v>1085000</v>
          </cell>
          <cell r="Z57">
            <v>162000</v>
          </cell>
          <cell r="AA57">
            <v>2063382</v>
          </cell>
          <cell r="AB57">
            <v>3310382</v>
          </cell>
          <cell r="AC57">
            <v>60000</v>
          </cell>
          <cell r="AD57">
            <v>27000</v>
          </cell>
          <cell r="AE57">
            <v>114104</v>
          </cell>
          <cell r="AF57">
            <v>201104</v>
          </cell>
          <cell r="AG57">
            <v>140000</v>
          </cell>
          <cell r="AH57">
            <v>0</v>
          </cell>
          <cell r="AI57">
            <v>266243</v>
          </cell>
          <cell r="AJ57">
            <v>406243</v>
          </cell>
          <cell r="AK57">
            <v>406243</v>
          </cell>
          <cell r="AL57">
            <v>201104</v>
          </cell>
          <cell r="AM57">
            <v>205139</v>
          </cell>
        </row>
        <row r="58">
          <cell r="B58" t="str">
            <v>SM0011</v>
          </cell>
          <cell r="C58" t="str">
            <v>Alian</v>
          </cell>
          <cell r="D58" t="str">
            <v>Workshop</v>
          </cell>
          <cell r="E58" t="str">
            <v>Non</v>
          </cell>
          <cell r="F58" t="str">
            <v>Helper WS</v>
          </cell>
          <cell r="G58">
            <v>945000</v>
          </cell>
          <cell r="H58">
            <v>6000</v>
          </cell>
          <cell r="I58">
            <v>60000</v>
          </cell>
          <cell r="J58">
            <v>1000</v>
          </cell>
          <cell r="K58">
            <v>1005000</v>
          </cell>
          <cell r="L58">
            <v>7000</v>
          </cell>
          <cell r="M58">
            <v>80000</v>
          </cell>
          <cell r="N58">
            <v>0</v>
          </cell>
          <cell r="O58">
            <v>1085000</v>
          </cell>
          <cell r="P58">
            <v>6000</v>
          </cell>
          <cell r="Q58">
            <v>945000</v>
          </cell>
          <cell r="R58">
            <v>150000</v>
          </cell>
          <cell r="S58">
            <v>1381994</v>
          </cell>
          <cell r="T58">
            <v>2476994</v>
          </cell>
          <cell r="U58">
            <v>1005000</v>
          </cell>
          <cell r="V58">
            <v>175000</v>
          </cell>
          <cell r="W58">
            <v>1469740</v>
          </cell>
          <cell r="X58">
            <v>2649740</v>
          </cell>
          <cell r="Y58">
            <v>1085000</v>
          </cell>
          <cell r="Z58">
            <v>150000</v>
          </cell>
          <cell r="AA58">
            <v>1586734</v>
          </cell>
          <cell r="AB58">
            <v>2821734</v>
          </cell>
          <cell r="AC58">
            <v>60000</v>
          </cell>
          <cell r="AD58">
            <v>25000</v>
          </cell>
          <cell r="AE58">
            <v>87746</v>
          </cell>
          <cell r="AF58">
            <v>172746</v>
          </cell>
          <cell r="AG58">
            <v>140000</v>
          </cell>
          <cell r="AH58">
            <v>0</v>
          </cell>
          <cell r="AI58">
            <v>204740</v>
          </cell>
          <cell r="AJ58">
            <v>344740</v>
          </cell>
          <cell r="AK58">
            <v>344740</v>
          </cell>
          <cell r="AL58">
            <v>172746</v>
          </cell>
          <cell r="AM58">
            <v>171994</v>
          </cell>
        </row>
        <row r="59">
          <cell r="B59" t="str">
            <v>SM0062</v>
          </cell>
          <cell r="C59" t="str">
            <v>Ardiansyah</v>
          </cell>
          <cell r="D59" t="str">
            <v>Workshop</v>
          </cell>
          <cell r="E59" t="str">
            <v>Non</v>
          </cell>
          <cell r="F59" t="str">
            <v>Helper WS</v>
          </cell>
          <cell r="G59">
            <v>945000</v>
          </cell>
          <cell r="H59">
            <v>6000</v>
          </cell>
          <cell r="I59">
            <v>60000</v>
          </cell>
          <cell r="J59">
            <v>1000</v>
          </cell>
          <cell r="K59">
            <v>1005000</v>
          </cell>
          <cell r="L59">
            <v>7000</v>
          </cell>
          <cell r="M59">
            <v>80000</v>
          </cell>
          <cell r="N59">
            <v>0</v>
          </cell>
          <cell r="O59">
            <v>1085000</v>
          </cell>
          <cell r="P59">
            <v>6000</v>
          </cell>
          <cell r="Q59">
            <v>945000</v>
          </cell>
          <cell r="R59">
            <v>150000</v>
          </cell>
          <cell r="S59">
            <v>1204465</v>
          </cell>
          <cell r="T59">
            <v>2299465</v>
          </cell>
          <cell r="U59">
            <v>1005000</v>
          </cell>
          <cell r="V59">
            <v>175000</v>
          </cell>
          <cell r="W59">
            <v>1280939</v>
          </cell>
          <cell r="X59">
            <v>2460939</v>
          </cell>
          <cell r="Y59">
            <v>1085000</v>
          </cell>
          <cell r="Z59">
            <v>150000</v>
          </cell>
          <cell r="AA59">
            <v>1382905</v>
          </cell>
          <cell r="AB59">
            <v>2617905</v>
          </cell>
          <cell r="AC59">
            <v>60000</v>
          </cell>
          <cell r="AD59">
            <v>25000</v>
          </cell>
          <cell r="AE59">
            <v>76474</v>
          </cell>
          <cell r="AF59">
            <v>161474</v>
          </cell>
          <cell r="AG59">
            <v>140000</v>
          </cell>
          <cell r="AH59">
            <v>0</v>
          </cell>
          <cell r="AI59">
            <v>178440</v>
          </cell>
          <cell r="AJ59">
            <v>318440</v>
          </cell>
          <cell r="AK59">
            <v>318440</v>
          </cell>
          <cell r="AL59">
            <v>161474</v>
          </cell>
          <cell r="AM59">
            <v>156966</v>
          </cell>
        </row>
        <row r="60">
          <cell r="B60" t="str">
            <v>SM0015</v>
          </cell>
          <cell r="C60" t="str">
            <v>Achmad Bakrie</v>
          </cell>
          <cell r="D60" t="str">
            <v>Workshop</v>
          </cell>
          <cell r="E60" t="str">
            <v>Non</v>
          </cell>
          <cell r="F60" t="str">
            <v>Helper WS</v>
          </cell>
          <cell r="G60">
            <v>945000</v>
          </cell>
          <cell r="H60">
            <v>6000</v>
          </cell>
          <cell r="I60">
            <v>60000</v>
          </cell>
          <cell r="J60">
            <v>1000</v>
          </cell>
          <cell r="K60">
            <v>1005000</v>
          </cell>
          <cell r="L60">
            <v>7000</v>
          </cell>
          <cell r="M60">
            <v>80000</v>
          </cell>
          <cell r="N60">
            <v>0</v>
          </cell>
          <cell r="O60">
            <v>1085000</v>
          </cell>
          <cell r="P60">
            <v>6000</v>
          </cell>
          <cell r="Q60">
            <v>945000</v>
          </cell>
          <cell r="R60">
            <v>156000</v>
          </cell>
          <cell r="S60">
            <v>1720665</v>
          </cell>
          <cell r="T60">
            <v>2821665</v>
          </cell>
          <cell r="U60">
            <v>1005000</v>
          </cell>
          <cell r="V60">
            <v>182000</v>
          </cell>
          <cell r="W60">
            <v>1829913</v>
          </cell>
          <cell r="X60">
            <v>3016913</v>
          </cell>
          <cell r="Y60">
            <v>1085000</v>
          </cell>
          <cell r="Z60">
            <v>156000</v>
          </cell>
          <cell r="AA60">
            <v>1975578</v>
          </cell>
          <cell r="AB60">
            <v>3216578</v>
          </cell>
          <cell r="AC60">
            <v>60000</v>
          </cell>
          <cell r="AD60">
            <v>26000</v>
          </cell>
          <cell r="AE60">
            <v>109248</v>
          </cell>
          <cell r="AF60">
            <v>195248</v>
          </cell>
          <cell r="AG60">
            <v>140000</v>
          </cell>
          <cell r="AH60">
            <v>0</v>
          </cell>
          <cell r="AI60">
            <v>254913</v>
          </cell>
          <cell r="AJ60">
            <v>394913</v>
          </cell>
          <cell r="AK60">
            <v>394913</v>
          </cell>
          <cell r="AL60">
            <v>195248</v>
          </cell>
          <cell r="AM60">
            <v>199665</v>
          </cell>
        </row>
        <row r="61">
          <cell r="B61" t="str">
            <v>SM0078</v>
          </cell>
          <cell r="C61" t="str">
            <v>Mashurianto</v>
          </cell>
          <cell r="D61" t="str">
            <v>Workshop</v>
          </cell>
          <cell r="E61" t="str">
            <v>Non</v>
          </cell>
          <cell r="F61" t="str">
            <v>Helper WS</v>
          </cell>
          <cell r="G61">
            <v>945000</v>
          </cell>
          <cell r="H61">
            <v>6000</v>
          </cell>
          <cell r="I61">
            <v>60000</v>
          </cell>
          <cell r="J61">
            <v>1000</v>
          </cell>
          <cell r="K61">
            <v>1005000</v>
          </cell>
          <cell r="L61">
            <v>7000</v>
          </cell>
          <cell r="M61">
            <v>75000</v>
          </cell>
          <cell r="N61">
            <v>0</v>
          </cell>
          <cell r="O61">
            <v>1080000</v>
          </cell>
          <cell r="P61">
            <v>6000</v>
          </cell>
          <cell r="Q61">
            <v>945000</v>
          </cell>
          <cell r="R61">
            <v>162000</v>
          </cell>
          <cell r="S61">
            <v>1753439</v>
          </cell>
          <cell r="T61">
            <v>2860439</v>
          </cell>
          <cell r="U61">
            <v>1005000</v>
          </cell>
          <cell r="V61">
            <v>189000</v>
          </cell>
          <cell r="W61">
            <v>1864769</v>
          </cell>
          <cell r="X61">
            <v>3058769</v>
          </cell>
          <cell r="Y61">
            <v>1080000</v>
          </cell>
          <cell r="Z61">
            <v>162000</v>
          </cell>
          <cell r="AA61">
            <v>2003931</v>
          </cell>
          <cell r="AB61">
            <v>3245931</v>
          </cell>
          <cell r="AC61">
            <v>60000</v>
          </cell>
          <cell r="AD61">
            <v>27000</v>
          </cell>
          <cell r="AE61">
            <v>111330</v>
          </cell>
          <cell r="AF61">
            <v>198330</v>
          </cell>
          <cell r="AG61">
            <v>135000</v>
          </cell>
          <cell r="AH61">
            <v>0</v>
          </cell>
          <cell r="AI61">
            <v>250492</v>
          </cell>
          <cell r="AJ61">
            <v>385492</v>
          </cell>
          <cell r="AK61">
            <v>385492</v>
          </cell>
          <cell r="AL61">
            <v>198330</v>
          </cell>
          <cell r="AM61">
            <v>187162</v>
          </cell>
        </row>
        <row r="62">
          <cell r="B62" t="str">
            <v>SM0095</v>
          </cell>
          <cell r="C62" t="str">
            <v>Rene Jimmy Pontoan</v>
          </cell>
          <cell r="D62" t="str">
            <v>Workshop</v>
          </cell>
          <cell r="E62" t="str">
            <v>Non</v>
          </cell>
          <cell r="F62" t="str">
            <v>Helper WS</v>
          </cell>
          <cell r="G62">
            <v>945000</v>
          </cell>
          <cell r="H62">
            <v>6000</v>
          </cell>
          <cell r="I62">
            <v>60000</v>
          </cell>
          <cell r="J62">
            <v>1000</v>
          </cell>
          <cell r="K62">
            <v>1005000</v>
          </cell>
          <cell r="L62">
            <v>7000</v>
          </cell>
          <cell r="M62">
            <v>80000</v>
          </cell>
          <cell r="N62">
            <v>0</v>
          </cell>
          <cell r="O62">
            <v>1085000</v>
          </cell>
          <cell r="P62">
            <v>6000</v>
          </cell>
          <cell r="Q62">
            <v>945000</v>
          </cell>
          <cell r="R62">
            <v>150000</v>
          </cell>
          <cell r="S62">
            <v>1499436</v>
          </cell>
          <cell r="T62">
            <v>2594436</v>
          </cell>
          <cell r="U62">
            <v>1005000</v>
          </cell>
          <cell r="V62">
            <v>175000</v>
          </cell>
          <cell r="W62">
            <v>1594639</v>
          </cell>
          <cell r="X62">
            <v>2774639</v>
          </cell>
          <cell r="Y62">
            <v>1085000</v>
          </cell>
          <cell r="Z62">
            <v>150000</v>
          </cell>
          <cell r="AA62">
            <v>1721575</v>
          </cell>
          <cell r="AB62">
            <v>2956575</v>
          </cell>
          <cell r="AC62">
            <v>60000</v>
          </cell>
          <cell r="AD62">
            <v>25000</v>
          </cell>
          <cell r="AE62">
            <v>95203</v>
          </cell>
          <cell r="AF62">
            <v>180203</v>
          </cell>
          <cell r="AG62">
            <v>140000</v>
          </cell>
          <cell r="AH62">
            <v>0</v>
          </cell>
          <cell r="AI62">
            <v>222139</v>
          </cell>
          <cell r="AJ62">
            <v>362139</v>
          </cell>
          <cell r="AK62">
            <v>362139</v>
          </cell>
          <cell r="AL62">
            <v>180203</v>
          </cell>
          <cell r="AM62">
            <v>181936</v>
          </cell>
        </row>
        <row r="63">
          <cell r="B63" t="str">
            <v>SM0103</v>
          </cell>
          <cell r="C63" t="str">
            <v>Andika</v>
          </cell>
          <cell r="D63" t="str">
            <v>Workshop</v>
          </cell>
          <cell r="E63" t="str">
            <v>Non</v>
          </cell>
          <cell r="F63" t="str">
            <v>Office</v>
          </cell>
          <cell r="G63">
            <v>945000</v>
          </cell>
          <cell r="H63">
            <v>6000</v>
          </cell>
          <cell r="I63">
            <v>60000</v>
          </cell>
          <cell r="J63">
            <v>1000</v>
          </cell>
          <cell r="K63">
            <v>1005000</v>
          </cell>
          <cell r="L63">
            <v>7000</v>
          </cell>
          <cell r="M63">
            <v>80000</v>
          </cell>
          <cell r="N63">
            <v>0</v>
          </cell>
          <cell r="O63">
            <v>1085000</v>
          </cell>
          <cell r="P63">
            <v>6000</v>
          </cell>
          <cell r="Q63">
            <v>264600</v>
          </cell>
          <cell r="R63">
            <v>42000</v>
          </cell>
          <cell r="S63">
            <v>426069</v>
          </cell>
          <cell r="T63">
            <v>732669</v>
          </cell>
          <cell r="U63">
            <v>281400</v>
          </cell>
          <cell r="V63">
            <v>49000</v>
          </cell>
          <cell r="W63">
            <v>453121</v>
          </cell>
          <cell r="X63">
            <v>783521</v>
          </cell>
          <cell r="Y63">
            <v>303800</v>
          </cell>
          <cell r="Z63">
            <v>42000</v>
          </cell>
          <cell r="AA63">
            <v>489191</v>
          </cell>
          <cell r="AB63">
            <v>834991</v>
          </cell>
          <cell r="AC63">
            <v>16800</v>
          </cell>
          <cell r="AD63">
            <v>7000</v>
          </cell>
          <cell r="AE63">
            <v>27052</v>
          </cell>
          <cell r="AF63">
            <v>50852</v>
          </cell>
          <cell r="AG63">
            <v>39200</v>
          </cell>
          <cell r="AH63">
            <v>0</v>
          </cell>
          <cell r="AI63">
            <v>63122</v>
          </cell>
          <cell r="AJ63">
            <v>102322</v>
          </cell>
          <cell r="AK63">
            <v>102322</v>
          </cell>
          <cell r="AL63">
            <v>50852</v>
          </cell>
          <cell r="AM63">
            <v>51470</v>
          </cell>
        </row>
        <row r="64">
          <cell r="B64" t="str">
            <v>SM0094</v>
          </cell>
          <cell r="C64" t="str">
            <v>Saifudin</v>
          </cell>
          <cell r="D64" t="str">
            <v>Workshop</v>
          </cell>
          <cell r="E64" t="str">
            <v>Non</v>
          </cell>
          <cell r="F64" t="str">
            <v>Warehousemen</v>
          </cell>
          <cell r="G64">
            <v>1200000</v>
          </cell>
          <cell r="H64">
            <v>15000</v>
          </cell>
          <cell r="I64">
            <v>60000</v>
          </cell>
          <cell r="J64">
            <v>1000</v>
          </cell>
          <cell r="K64">
            <v>1260000</v>
          </cell>
          <cell r="L64">
            <v>16000</v>
          </cell>
          <cell r="M64">
            <v>75000</v>
          </cell>
          <cell r="N64">
            <v>0</v>
          </cell>
          <cell r="O64">
            <v>1335000</v>
          </cell>
          <cell r="P64">
            <v>15000</v>
          </cell>
          <cell r="Q64">
            <v>1200000</v>
          </cell>
          <cell r="R64">
            <v>390000</v>
          </cell>
          <cell r="S64">
            <v>2219653</v>
          </cell>
          <cell r="T64">
            <v>3809653</v>
          </cell>
          <cell r="U64">
            <v>1260000</v>
          </cell>
          <cell r="V64">
            <v>416000</v>
          </cell>
          <cell r="W64">
            <v>2330636</v>
          </cell>
          <cell r="X64">
            <v>4006636</v>
          </cell>
          <cell r="Y64">
            <v>1335000</v>
          </cell>
          <cell r="Z64">
            <v>390000</v>
          </cell>
          <cell r="AA64">
            <v>2469364</v>
          </cell>
          <cell r="AB64">
            <v>4194364</v>
          </cell>
          <cell r="AC64">
            <v>60000</v>
          </cell>
          <cell r="AD64">
            <v>26000</v>
          </cell>
          <cell r="AE64">
            <v>110983</v>
          </cell>
          <cell r="AF64">
            <v>196983</v>
          </cell>
          <cell r="AG64">
            <v>135000</v>
          </cell>
          <cell r="AH64">
            <v>0</v>
          </cell>
          <cell r="AI64">
            <v>249711</v>
          </cell>
          <cell r="AJ64">
            <v>384711</v>
          </cell>
          <cell r="AK64">
            <v>384711</v>
          </cell>
          <cell r="AL64">
            <v>196983</v>
          </cell>
          <cell r="AM64">
            <v>187728</v>
          </cell>
        </row>
        <row r="65">
          <cell r="B65" t="str">
            <v>SM0012</v>
          </cell>
          <cell r="C65" t="str">
            <v>Rusmadi.K</v>
          </cell>
          <cell r="D65" t="str">
            <v>Workshop</v>
          </cell>
          <cell r="E65" t="str">
            <v>Non</v>
          </cell>
          <cell r="F65" t="str">
            <v>Opt.Radio / Adm</v>
          </cell>
          <cell r="G65">
            <v>960000</v>
          </cell>
          <cell r="H65">
            <v>15000</v>
          </cell>
          <cell r="I65">
            <v>60000</v>
          </cell>
          <cell r="J65">
            <v>1000</v>
          </cell>
          <cell r="K65">
            <v>1020000</v>
          </cell>
          <cell r="L65">
            <v>16000</v>
          </cell>
          <cell r="M65">
            <v>75000</v>
          </cell>
          <cell r="N65">
            <v>0</v>
          </cell>
          <cell r="O65">
            <v>1095000</v>
          </cell>
          <cell r="P65">
            <v>15000</v>
          </cell>
          <cell r="Q65">
            <v>960000</v>
          </cell>
          <cell r="R65">
            <v>405000</v>
          </cell>
          <cell r="S65">
            <v>2239823</v>
          </cell>
          <cell r="T65">
            <v>3604823</v>
          </cell>
          <cell r="U65">
            <v>1020000</v>
          </cell>
          <cell r="V65">
            <v>432000</v>
          </cell>
          <cell r="W65">
            <v>2382581</v>
          </cell>
          <cell r="X65">
            <v>3834581</v>
          </cell>
          <cell r="Y65">
            <v>1095000</v>
          </cell>
          <cell r="Z65">
            <v>405000</v>
          </cell>
          <cell r="AA65">
            <v>2461344</v>
          </cell>
          <cell r="AB65">
            <v>3961344</v>
          </cell>
          <cell r="AC65">
            <v>60000</v>
          </cell>
          <cell r="AD65">
            <v>27000</v>
          </cell>
          <cell r="AE65">
            <v>142758</v>
          </cell>
          <cell r="AF65">
            <v>229758</v>
          </cell>
          <cell r="AG65">
            <v>135000</v>
          </cell>
          <cell r="AH65">
            <v>0</v>
          </cell>
          <cell r="AI65">
            <v>221521</v>
          </cell>
          <cell r="AJ65">
            <v>356521</v>
          </cell>
          <cell r="AK65">
            <v>356521</v>
          </cell>
          <cell r="AL65">
            <v>229758</v>
          </cell>
          <cell r="AM65">
            <v>126763</v>
          </cell>
        </row>
        <row r="66">
          <cell r="B66" t="str">
            <v>SM0097</v>
          </cell>
          <cell r="C66" t="str">
            <v>Sunaryo</v>
          </cell>
          <cell r="D66" t="str">
            <v>Workshop</v>
          </cell>
          <cell r="E66" t="str">
            <v>Non</v>
          </cell>
          <cell r="F66" t="str">
            <v>Supervisor</v>
          </cell>
          <cell r="G66">
            <v>2000000</v>
          </cell>
          <cell r="H66">
            <v>140000</v>
          </cell>
          <cell r="K66">
            <v>2000000</v>
          </cell>
          <cell r="L66">
            <v>140000</v>
          </cell>
          <cell r="M66">
            <v>0</v>
          </cell>
          <cell r="N66">
            <v>0</v>
          </cell>
          <cell r="O66">
            <v>2000000</v>
          </cell>
          <cell r="P66">
            <v>140000</v>
          </cell>
          <cell r="Q66">
            <v>1040000</v>
          </cell>
          <cell r="R66">
            <v>1820000</v>
          </cell>
          <cell r="S66">
            <v>0</v>
          </cell>
          <cell r="T66">
            <v>2860000</v>
          </cell>
          <cell r="U66">
            <v>1071200</v>
          </cell>
          <cell r="V66">
            <v>1833000</v>
          </cell>
          <cell r="W66">
            <v>0</v>
          </cell>
          <cell r="X66">
            <v>2904200</v>
          </cell>
          <cell r="Y66">
            <v>1040000</v>
          </cell>
          <cell r="Z66">
            <v>1820000</v>
          </cell>
          <cell r="AA66">
            <v>0</v>
          </cell>
          <cell r="AB66">
            <v>2860000</v>
          </cell>
          <cell r="AC66">
            <v>31200</v>
          </cell>
          <cell r="AD66">
            <v>13000</v>
          </cell>
          <cell r="AE66">
            <v>0</v>
          </cell>
          <cell r="AF66">
            <v>44200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44200</v>
          </cell>
        </row>
        <row r="67">
          <cell r="B67" t="str">
            <v>SM0057</v>
          </cell>
          <cell r="C67" t="str">
            <v>Agus Muhaimin</v>
          </cell>
          <cell r="D67" t="str">
            <v>Workshop</v>
          </cell>
          <cell r="E67" t="str">
            <v>Non</v>
          </cell>
          <cell r="F67" t="str">
            <v>Koordinator</v>
          </cell>
          <cell r="G67">
            <v>5000000</v>
          </cell>
          <cell r="H67">
            <v>115000</v>
          </cell>
          <cell r="K67">
            <v>5000000</v>
          </cell>
          <cell r="L67">
            <v>115000</v>
          </cell>
          <cell r="M67">
            <v>0</v>
          </cell>
          <cell r="N67">
            <v>0</v>
          </cell>
          <cell r="O67">
            <v>5000000</v>
          </cell>
          <cell r="P67">
            <v>115000</v>
          </cell>
          <cell r="Q67">
            <v>5000000</v>
          </cell>
          <cell r="R67">
            <v>3220000</v>
          </cell>
          <cell r="S67">
            <v>0</v>
          </cell>
          <cell r="T67">
            <v>8220000</v>
          </cell>
          <cell r="U67">
            <v>5060000</v>
          </cell>
          <cell r="V67">
            <v>3248000</v>
          </cell>
          <cell r="W67">
            <v>0</v>
          </cell>
          <cell r="X67">
            <v>8308000</v>
          </cell>
          <cell r="Y67">
            <v>5000000</v>
          </cell>
          <cell r="Z67">
            <v>3220000</v>
          </cell>
          <cell r="AA67">
            <v>0</v>
          </cell>
          <cell r="AB67">
            <v>8220000</v>
          </cell>
          <cell r="AC67">
            <v>60000</v>
          </cell>
          <cell r="AD67">
            <v>28000</v>
          </cell>
          <cell r="AE67">
            <v>0</v>
          </cell>
          <cell r="AF67">
            <v>88000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88000</v>
          </cell>
        </row>
        <row r="68">
          <cell r="B68" t="str">
            <v>SM0086</v>
          </cell>
          <cell r="C68" t="str">
            <v>Mardiansyah</v>
          </cell>
          <cell r="D68" t="str">
            <v>Workshop</v>
          </cell>
          <cell r="E68" t="str">
            <v>A</v>
          </cell>
          <cell r="F68" t="str">
            <v>Helper FT-828</v>
          </cell>
          <cell r="G68">
            <v>945000</v>
          </cell>
          <cell r="H68">
            <v>6000</v>
          </cell>
          <cell r="I68">
            <v>60000</v>
          </cell>
          <cell r="J68">
            <v>1000</v>
          </cell>
          <cell r="K68">
            <v>1005000</v>
          </cell>
          <cell r="L68">
            <v>7000</v>
          </cell>
          <cell r="M68">
            <v>80000</v>
          </cell>
          <cell r="N68">
            <v>0</v>
          </cell>
          <cell r="O68">
            <v>1085000</v>
          </cell>
          <cell r="P68">
            <v>6000</v>
          </cell>
          <cell r="Q68">
            <v>945000</v>
          </cell>
          <cell r="R68">
            <v>162000</v>
          </cell>
          <cell r="S68">
            <v>1895462</v>
          </cell>
          <cell r="T68">
            <v>3002462</v>
          </cell>
          <cell r="U68">
            <v>1005000</v>
          </cell>
          <cell r="V68">
            <v>189000</v>
          </cell>
          <cell r="W68">
            <v>2015809</v>
          </cell>
          <cell r="X68">
            <v>3209809</v>
          </cell>
          <cell r="Y68">
            <v>1085000</v>
          </cell>
          <cell r="Z68">
            <v>162000</v>
          </cell>
          <cell r="AA68">
            <v>2176272</v>
          </cell>
          <cell r="AB68">
            <v>3423272</v>
          </cell>
          <cell r="AC68">
            <v>60000</v>
          </cell>
          <cell r="AD68">
            <v>27000</v>
          </cell>
          <cell r="AE68">
            <v>120347</v>
          </cell>
          <cell r="AF68">
            <v>207347</v>
          </cell>
          <cell r="AG68">
            <v>140000</v>
          </cell>
          <cell r="AH68">
            <v>0</v>
          </cell>
          <cell r="AI68">
            <v>280810</v>
          </cell>
          <cell r="AJ68">
            <v>420810</v>
          </cell>
          <cell r="AK68">
            <v>420810</v>
          </cell>
          <cell r="AL68">
            <v>207347</v>
          </cell>
          <cell r="AM68">
            <v>213463</v>
          </cell>
        </row>
        <row r="69">
          <cell r="B69" t="str">
            <v>SM0090</v>
          </cell>
          <cell r="C69" t="str">
            <v>Darwiansyah</v>
          </cell>
          <cell r="D69" t="str">
            <v>Workshop</v>
          </cell>
          <cell r="E69" t="str">
            <v>A</v>
          </cell>
          <cell r="F69" t="str">
            <v>Helper FT-9102</v>
          </cell>
          <cell r="G69">
            <v>945000</v>
          </cell>
          <cell r="H69">
            <v>6000</v>
          </cell>
          <cell r="I69">
            <v>60000</v>
          </cell>
          <cell r="J69">
            <v>1000</v>
          </cell>
          <cell r="K69">
            <v>1005000</v>
          </cell>
          <cell r="L69">
            <v>7000</v>
          </cell>
          <cell r="M69">
            <v>80000</v>
          </cell>
          <cell r="N69">
            <v>0</v>
          </cell>
          <cell r="O69">
            <v>1085000</v>
          </cell>
          <cell r="P69">
            <v>6000</v>
          </cell>
          <cell r="Q69">
            <v>945000</v>
          </cell>
          <cell r="R69">
            <v>162000</v>
          </cell>
          <cell r="S69">
            <v>1895462</v>
          </cell>
          <cell r="T69">
            <v>3002462</v>
          </cell>
          <cell r="U69">
            <v>1005000</v>
          </cell>
          <cell r="V69">
            <v>189000</v>
          </cell>
          <cell r="W69">
            <v>2015809</v>
          </cell>
          <cell r="X69">
            <v>3209809</v>
          </cell>
          <cell r="Y69">
            <v>1085000</v>
          </cell>
          <cell r="Z69">
            <v>162000</v>
          </cell>
          <cell r="AA69">
            <v>2176272</v>
          </cell>
          <cell r="AB69">
            <v>3423272</v>
          </cell>
          <cell r="AC69">
            <v>60000</v>
          </cell>
          <cell r="AD69">
            <v>27000</v>
          </cell>
          <cell r="AE69">
            <v>120347</v>
          </cell>
          <cell r="AF69">
            <v>207347</v>
          </cell>
          <cell r="AG69">
            <v>140000</v>
          </cell>
          <cell r="AH69">
            <v>0</v>
          </cell>
          <cell r="AI69">
            <v>280810</v>
          </cell>
          <cell r="AJ69">
            <v>420810</v>
          </cell>
          <cell r="AK69">
            <v>420810</v>
          </cell>
          <cell r="AL69">
            <v>207347</v>
          </cell>
          <cell r="AM69">
            <v>213463</v>
          </cell>
        </row>
        <row r="70">
          <cell r="B70" t="str">
            <v>SM0087</v>
          </cell>
          <cell r="C70" t="str">
            <v>Syaiful Akhyar</v>
          </cell>
          <cell r="D70" t="str">
            <v>Workshop</v>
          </cell>
          <cell r="E70" t="str">
            <v>A</v>
          </cell>
          <cell r="F70" t="str">
            <v>Helper ST-9201</v>
          </cell>
          <cell r="G70">
            <v>945000</v>
          </cell>
          <cell r="H70">
            <v>6000</v>
          </cell>
          <cell r="I70">
            <v>60000</v>
          </cell>
          <cell r="J70">
            <v>1000</v>
          </cell>
          <cell r="K70">
            <v>1005000</v>
          </cell>
          <cell r="L70">
            <v>7000</v>
          </cell>
          <cell r="M70">
            <v>80000</v>
          </cell>
          <cell r="N70">
            <v>0</v>
          </cell>
          <cell r="O70">
            <v>1085000</v>
          </cell>
          <cell r="P70">
            <v>6000</v>
          </cell>
          <cell r="Q70">
            <v>945000</v>
          </cell>
          <cell r="R70">
            <v>162000</v>
          </cell>
          <cell r="S70">
            <v>1895462</v>
          </cell>
          <cell r="T70">
            <v>3002462</v>
          </cell>
          <cell r="U70">
            <v>1005000</v>
          </cell>
          <cell r="V70">
            <v>189000</v>
          </cell>
          <cell r="W70">
            <v>2015809</v>
          </cell>
          <cell r="X70">
            <v>3209809</v>
          </cell>
          <cell r="Y70">
            <v>1085000</v>
          </cell>
          <cell r="Z70">
            <v>162000</v>
          </cell>
          <cell r="AA70">
            <v>2176272</v>
          </cell>
          <cell r="AB70">
            <v>3423272</v>
          </cell>
          <cell r="AC70">
            <v>60000</v>
          </cell>
          <cell r="AD70">
            <v>27000</v>
          </cell>
          <cell r="AE70">
            <v>120347</v>
          </cell>
          <cell r="AF70">
            <v>207347</v>
          </cell>
          <cell r="AG70">
            <v>140000</v>
          </cell>
          <cell r="AH70">
            <v>0</v>
          </cell>
          <cell r="AI70">
            <v>280810</v>
          </cell>
          <cell r="AJ70">
            <v>420810</v>
          </cell>
          <cell r="AK70">
            <v>420810</v>
          </cell>
          <cell r="AL70">
            <v>207347</v>
          </cell>
          <cell r="AM70">
            <v>213463</v>
          </cell>
        </row>
        <row r="71">
          <cell r="B71" t="str">
            <v>SM0085</v>
          </cell>
          <cell r="C71" t="str">
            <v>Yadi</v>
          </cell>
          <cell r="D71" t="str">
            <v>Workshop</v>
          </cell>
          <cell r="E71" t="str">
            <v>A</v>
          </cell>
          <cell r="F71" t="str">
            <v>Helper ST-9205</v>
          </cell>
          <cell r="G71">
            <v>945000</v>
          </cell>
          <cell r="H71">
            <v>6000</v>
          </cell>
          <cell r="I71">
            <v>60000</v>
          </cell>
          <cell r="J71">
            <v>1000</v>
          </cell>
          <cell r="K71">
            <v>1005000</v>
          </cell>
          <cell r="L71">
            <v>7000</v>
          </cell>
          <cell r="M71">
            <v>80000</v>
          </cell>
          <cell r="N71">
            <v>0</v>
          </cell>
          <cell r="O71">
            <v>1085000</v>
          </cell>
          <cell r="P71">
            <v>6000</v>
          </cell>
          <cell r="Q71">
            <v>945000</v>
          </cell>
          <cell r="R71">
            <v>162000</v>
          </cell>
          <cell r="S71">
            <v>2012905</v>
          </cell>
          <cell r="T71">
            <v>3119905</v>
          </cell>
          <cell r="U71">
            <v>1005000</v>
          </cell>
          <cell r="V71">
            <v>189000</v>
          </cell>
          <cell r="W71">
            <v>2140708</v>
          </cell>
          <cell r="X71">
            <v>3334708</v>
          </cell>
          <cell r="Y71">
            <v>1085000</v>
          </cell>
          <cell r="Z71">
            <v>162000</v>
          </cell>
          <cell r="AA71">
            <v>2311113</v>
          </cell>
          <cell r="AB71">
            <v>3558113</v>
          </cell>
          <cell r="AC71">
            <v>60000</v>
          </cell>
          <cell r="AD71">
            <v>27000</v>
          </cell>
          <cell r="AE71">
            <v>127803</v>
          </cell>
          <cell r="AF71">
            <v>214803</v>
          </cell>
          <cell r="AG71">
            <v>140000</v>
          </cell>
          <cell r="AH71">
            <v>0</v>
          </cell>
          <cell r="AI71">
            <v>298208</v>
          </cell>
          <cell r="AJ71">
            <v>438208</v>
          </cell>
          <cell r="AK71">
            <v>438208</v>
          </cell>
          <cell r="AL71">
            <v>214803</v>
          </cell>
          <cell r="AM71">
            <v>223405</v>
          </cell>
        </row>
        <row r="72">
          <cell r="B72" t="str">
            <v>SM0089</v>
          </cell>
          <cell r="C72" t="str">
            <v>Abdullah</v>
          </cell>
          <cell r="D72" t="str">
            <v>Workshop</v>
          </cell>
          <cell r="E72" t="str">
            <v>B</v>
          </cell>
          <cell r="F72" t="str">
            <v>Helper ST-9204</v>
          </cell>
          <cell r="G72">
            <v>945000</v>
          </cell>
          <cell r="H72">
            <v>6000</v>
          </cell>
          <cell r="I72">
            <v>60000</v>
          </cell>
          <cell r="J72">
            <v>1000</v>
          </cell>
          <cell r="K72">
            <v>1005000</v>
          </cell>
          <cell r="L72">
            <v>7000</v>
          </cell>
          <cell r="M72">
            <v>80000</v>
          </cell>
          <cell r="N72">
            <v>0</v>
          </cell>
          <cell r="O72">
            <v>1085000</v>
          </cell>
          <cell r="P72">
            <v>6000</v>
          </cell>
          <cell r="Q72">
            <v>945000</v>
          </cell>
          <cell r="R72">
            <v>162000</v>
          </cell>
          <cell r="S72">
            <v>1851763</v>
          </cell>
          <cell r="T72">
            <v>2958763</v>
          </cell>
          <cell r="U72">
            <v>1005000</v>
          </cell>
          <cell r="V72">
            <v>189000</v>
          </cell>
          <cell r="W72">
            <v>1969335</v>
          </cell>
          <cell r="X72">
            <v>3163335</v>
          </cell>
          <cell r="Y72">
            <v>1085000</v>
          </cell>
          <cell r="Z72">
            <v>162000</v>
          </cell>
          <cell r="AA72">
            <v>2126098</v>
          </cell>
          <cell r="AB72">
            <v>3373098</v>
          </cell>
          <cell r="AC72">
            <v>60000</v>
          </cell>
          <cell r="AD72">
            <v>27000</v>
          </cell>
          <cell r="AE72">
            <v>117572</v>
          </cell>
          <cell r="AF72">
            <v>204572</v>
          </cell>
          <cell r="AG72">
            <v>140000</v>
          </cell>
          <cell r="AH72">
            <v>0</v>
          </cell>
          <cell r="AI72">
            <v>274335</v>
          </cell>
          <cell r="AJ72">
            <v>414335</v>
          </cell>
          <cell r="AK72">
            <v>414335</v>
          </cell>
          <cell r="AL72">
            <v>204572</v>
          </cell>
          <cell r="AM72">
            <v>209763</v>
          </cell>
        </row>
        <row r="73">
          <cell r="B73" t="str">
            <v>SM0088</v>
          </cell>
          <cell r="C73" t="str">
            <v>Recky Datu Rante</v>
          </cell>
          <cell r="D73" t="str">
            <v>Workshop</v>
          </cell>
          <cell r="E73" t="str">
            <v>B</v>
          </cell>
          <cell r="F73" t="str">
            <v>Helper</v>
          </cell>
          <cell r="G73">
            <v>945000</v>
          </cell>
          <cell r="H73">
            <v>6000</v>
          </cell>
          <cell r="I73">
            <v>60000</v>
          </cell>
          <cell r="J73">
            <v>1000</v>
          </cell>
          <cell r="K73">
            <v>1005000</v>
          </cell>
          <cell r="L73">
            <v>7000</v>
          </cell>
          <cell r="M73">
            <v>80000</v>
          </cell>
          <cell r="N73">
            <v>0</v>
          </cell>
          <cell r="O73">
            <v>1085000</v>
          </cell>
          <cell r="P73">
            <v>6000</v>
          </cell>
          <cell r="Q73">
            <v>945000</v>
          </cell>
          <cell r="R73">
            <v>162000</v>
          </cell>
          <cell r="S73">
            <v>1818988</v>
          </cell>
          <cell r="T73">
            <v>2925988</v>
          </cell>
          <cell r="U73">
            <v>1005000</v>
          </cell>
          <cell r="V73">
            <v>189000</v>
          </cell>
          <cell r="W73">
            <v>1934480</v>
          </cell>
          <cell r="X73">
            <v>3128480</v>
          </cell>
          <cell r="Y73">
            <v>1085000</v>
          </cell>
          <cell r="Z73">
            <v>162000</v>
          </cell>
          <cell r="AA73">
            <v>2088468</v>
          </cell>
          <cell r="AB73">
            <v>3335468</v>
          </cell>
          <cell r="AC73">
            <v>60000</v>
          </cell>
          <cell r="AD73">
            <v>27000</v>
          </cell>
          <cell r="AE73">
            <v>115492</v>
          </cell>
          <cell r="AF73">
            <v>202492</v>
          </cell>
          <cell r="AG73">
            <v>140000</v>
          </cell>
          <cell r="AH73">
            <v>0</v>
          </cell>
          <cell r="AI73">
            <v>269480</v>
          </cell>
          <cell r="AJ73">
            <v>409480</v>
          </cell>
          <cell r="AK73">
            <v>409480</v>
          </cell>
          <cell r="AL73">
            <v>202492</v>
          </cell>
          <cell r="AM73">
            <v>206988</v>
          </cell>
        </row>
        <row r="74">
          <cell r="B74" t="str">
            <v>SM0100</v>
          </cell>
          <cell r="C74" t="str">
            <v>ISAK LIMBU</v>
          </cell>
          <cell r="D74" t="str">
            <v>Workshop</v>
          </cell>
          <cell r="E74" t="str">
            <v>Non</v>
          </cell>
          <cell r="F74" t="str">
            <v>Senior Mechanic</v>
          </cell>
          <cell r="G74">
            <v>1300000</v>
          </cell>
          <cell r="H74">
            <v>15000</v>
          </cell>
          <cell r="I74">
            <v>60000</v>
          </cell>
          <cell r="J74">
            <v>1000</v>
          </cell>
          <cell r="K74">
            <v>1360000</v>
          </cell>
          <cell r="L74">
            <v>16000</v>
          </cell>
          <cell r="M74">
            <v>100000</v>
          </cell>
          <cell r="N74">
            <v>1000</v>
          </cell>
          <cell r="O74">
            <v>1460000</v>
          </cell>
          <cell r="P74">
            <v>15000</v>
          </cell>
          <cell r="Q74">
            <v>1040000</v>
          </cell>
          <cell r="R74">
            <v>300000</v>
          </cell>
          <cell r="S74">
            <v>1671965</v>
          </cell>
          <cell r="T74">
            <v>3011965</v>
          </cell>
          <cell r="U74">
            <v>1040000</v>
          </cell>
          <cell r="V74">
            <v>300000</v>
          </cell>
          <cell r="W74">
            <v>1671965</v>
          </cell>
          <cell r="X74">
            <v>3011965</v>
          </cell>
          <cell r="Y74">
            <v>1040000</v>
          </cell>
          <cell r="Z74">
            <v>300000</v>
          </cell>
          <cell r="AA74">
            <v>1671965</v>
          </cell>
          <cell r="AB74">
            <v>3011965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SM0104</v>
          </cell>
          <cell r="C75" t="str">
            <v>PRIONO</v>
          </cell>
          <cell r="D75" t="str">
            <v>Workshop</v>
          </cell>
          <cell r="E75" t="str">
            <v>Non</v>
          </cell>
          <cell r="F75" t="str">
            <v>Helper</v>
          </cell>
          <cell r="G75">
            <v>945000</v>
          </cell>
          <cell r="H75">
            <v>6000</v>
          </cell>
          <cell r="I75">
            <v>60000</v>
          </cell>
          <cell r="J75">
            <v>1000</v>
          </cell>
          <cell r="K75">
            <v>1005000</v>
          </cell>
          <cell r="L75">
            <v>7000</v>
          </cell>
          <cell r="M75">
            <v>80000</v>
          </cell>
          <cell r="N75">
            <v>0</v>
          </cell>
          <cell r="O75">
            <v>1085000</v>
          </cell>
          <cell r="P75">
            <v>6000</v>
          </cell>
          <cell r="Q75">
            <v>831600</v>
          </cell>
          <cell r="R75">
            <v>132000</v>
          </cell>
          <cell r="S75">
            <v>1341026</v>
          </cell>
          <cell r="T75">
            <v>2304626</v>
          </cell>
          <cell r="U75">
            <v>884400</v>
          </cell>
          <cell r="V75">
            <v>154000</v>
          </cell>
          <cell r="W75">
            <v>1426171</v>
          </cell>
          <cell r="X75">
            <v>2464571</v>
          </cell>
          <cell r="Y75">
            <v>954800</v>
          </cell>
          <cell r="Z75">
            <v>132000</v>
          </cell>
          <cell r="AA75">
            <v>1539697</v>
          </cell>
          <cell r="AB75">
            <v>2626497</v>
          </cell>
          <cell r="AC75">
            <v>52800</v>
          </cell>
          <cell r="AD75">
            <v>22000</v>
          </cell>
          <cell r="AE75">
            <v>85145</v>
          </cell>
          <cell r="AF75">
            <v>159945</v>
          </cell>
          <cell r="AG75">
            <v>123200</v>
          </cell>
          <cell r="AH75">
            <v>0</v>
          </cell>
          <cell r="AI75">
            <v>198671</v>
          </cell>
          <cell r="AJ75">
            <v>321871</v>
          </cell>
          <cell r="AK75">
            <v>321871</v>
          </cell>
          <cell r="AL75">
            <v>159945</v>
          </cell>
          <cell r="AM75">
            <v>161926</v>
          </cell>
        </row>
        <row r="76">
          <cell r="B76" t="str">
            <v>SM0105</v>
          </cell>
          <cell r="C76" t="str">
            <v>IHSAN BUDIAWAN</v>
          </cell>
          <cell r="D76" t="str">
            <v>Workshop</v>
          </cell>
          <cell r="E76" t="str">
            <v>Non</v>
          </cell>
          <cell r="F76" t="str">
            <v>Helper</v>
          </cell>
          <cell r="G76">
            <v>945000</v>
          </cell>
          <cell r="H76">
            <v>6000</v>
          </cell>
          <cell r="I76">
            <v>60000</v>
          </cell>
          <cell r="J76">
            <v>1000</v>
          </cell>
          <cell r="K76">
            <v>1005000</v>
          </cell>
          <cell r="L76">
            <v>7000</v>
          </cell>
          <cell r="M76">
            <v>0</v>
          </cell>
          <cell r="N76">
            <v>0</v>
          </cell>
          <cell r="O76">
            <v>1005000</v>
          </cell>
          <cell r="P76">
            <v>6000</v>
          </cell>
          <cell r="Q76">
            <v>831600</v>
          </cell>
          <cell r="R76">
            <v>132000</v>
          </cell>
          <cell r="S76">
            <v>1341026</v>
          </cell>
          <cell r="T76">
            <v>2304626</v>
          </cell>
          <cell r="U76">
            <v>831600</v>
          </cell>
          <cell r="V76">
            <v>132000</v>
          </cell>
          <cell r="W76">
            <v>1341026</v>
          </cell>
          <cell r="X76">
            <v>2304626</v>
          </cell>
          <cell r="Y76">
            <v>831600</v>
          </cell>
          <cell r="Z76">
            <v>132000</v>
          </cell>
          <cell r="AA76">
            <v>1341026</v>
          </cell>
          <cell r="AB76">
            <v>2304626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B77" t="str">
            <v>SM0098</v>
          </cell>
          <cell r="C77" t="str">
            <v>IRAWAN CHANDRA KUSUMA</v>
          </cell>
          <cell r="D77" t="str">
            <v>Workshop</v>
          </cell>
          <cell r="E77" t="str">
            <v>Non</v>
          </cell>
          <cell r="F77" t="str">
            <v>Mechanic</v>
          </cell>
          <cell r="G77">
            <v>1050000</v>
          </cell>
          <cell r="H77">
            <v>15000</v>
          </cell>
          <cell r="I77">
            <v>60000</v>
          </cell>
          <cell r="J77">
            <v>1000</v>
          </cell>
          <cell r="K77">
            <v>1110000</v>
          </cell>
          <cell r="L77">
            <v>16000</v>
          </cell>
          <cell r="M77">
            <v>135000</v>
          </cell>
          <cell r="N77">
            <v>1000</v>
          </cell>
          <cell r="O77">
            <v>1245000</v>
          </cell>
          <cell r="P77">
            <v>15000</v>
          </cell>
          <cell r="Q77">
            <v>798000</v>
          </cell>
          <cell r="R77">
            <v>285000</v>
          </cell>
          <cell r="S77">
            <v>1174422</v>
          </cell>
          <cell r="T77">
            <v>2257422</v>
          </cell>
          <cell r="U77">
            <v>798000</v>
          </cell>
          <cell r="V77">
            <v>285000</v>
          </cell>
          <cell r="W77">
            <v>1174422</v>
          </cell>
          <cell r="X77">
            <v>2257422</v>
          </cell>
          <cell r="Y77">
            <v>798000</v>
          </cell>
          <cell r="Z77">
            <v>285000</v>
          </cell>
          <cell r="AA77">
            <v>1174422</v>
          </cell>
          <cell r="AB77">
            <v>2257422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B78" t="str">
            <v>SM0099</v>
          </cell>
          <cell r="C78" t="str">
            <v>RUDI APRIANTO</v>
          </cell>
          <cell r="D78" t="str">
            <v>Workshop</v>
          </cell>
          <cell r="E78" t="str">
            <v>Non</v>
          </cell>
          <cell r="F78" t="str">
            <v>Mechanic</v>
          </cell>
          <cell r="G78">
            <v>1100000</v>
          </cell>
          <cell r="H78">
            <v>15000</v>
          </cell>
          <cell r="I78">
            <v>60000</v>
          </cell>
          <cell r="J78">
            <v>1000</v>
          </cell>
          <cell r="K78">
            <v>1160000</v>
          </cell>
          <cell r="L78">
            <v>16000</v>
          </cell>
          <cell r="M78">
            <v>100000</v>
          </cell>
          <cell r="N78">
            <v>1000</v>
          </cell>
          <cell r="O78">
            <v>1260000</v>
          </cell>
          <cell r="P78">
            <v>15000</v>
          </cell>
          <cell r="Q78">
            <v>880000</v>
          </cell>
          <cell r="R78">
            <v>285000</v>
          </cell>
          <cell r="S78">
            <v>1367052</v>
          </cell>
          <cell r="T78">
            <v>2532052</v>
          </cell>
          <cell r="U78">
            <v>880000</v>
          </cell>
          <cell r="V78">
            <v>285000</v>
          </cell>
          <cell r="W78">
            <v>1367052</v>
          </cell>
          <cell r="X78">
            <v>2532052</v>
          </cell>
          <cell r="Y78">
            <v>880000</v>
          </cell>
          <cell r="Z78">
            <v>285000</v>
          </cell>
          <cell r="AA78">
            <v>1367052</v>
          </cell>
          <cell r="AB78">
            <v>2532052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B79" t="str">
            <v>SM0101</v>
          </cell>
          <cell r="C79" t="str">
            <v>AGUNG NUGROHO</v>
          </cell>
          <cell r="D79" t="str">
            <v>Workshop</v>
          </cell>
          <cell r="E79" t="str">
            <v>Non</v>
          </cell>
          <cell r="F79" t="str">
            <v>Mechanic AC</v>
          </cell>
          <cell r="G79">
            <v>1050000</v>
          </cell>
          <cell r="H79">
            <v>15000</v>
          </cell>
          <cell r="I79">
            <v>60000</v>
          </cell>
          <cell r="J79">
            <v>1000</v>
          </cell>
          <cell r="K79">
            <v>1110000</v>
          </cell>
          <cell r="L79">
            <v>16000</v>
          </cell>
          <cell r="M79">
            <v>0</v>
          </cell>
          <cell r="N79">
            <v>0</v>
          </cell>
          <cell r="O79">
            <v>1110000</v>
          </cell>
          <cell r="P79">
            <v>15000</v>
          </cell>
          <cell r="Q79">
            <v>672000</v>
          </cell>
          <cell r="R79">
            <v>240000</v>
          </cell>
          <cell r="S79">
            <v>1037861</v>
          </cell>
          <cell r="T79">
            <v>1949861</v>
          </cell>
          <cell r="U79">
            <v>672000</v>
          </cell>
          <cell r="V79">
            <v>240000</v>
          </cell>
          <cell r="W79">
            <v>1037861</v>
          </cell>
          <cell r="X79">
            <v>1949861</v>
          </cell>
          <cell r="Y79">
            <v>672000</v>
          </cell>
          <cell r="Z79">
            <v>240000</v>
          </cell>
          <cell r="AA79">
            <v>1037861</v>
          </cell>
          <cell r="AB79">
            <v>1949861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B80" t="str">
            <v>SM0102</v>
          </cell>
          <cell r="C80" t="str">
            <v>HERU SURJANAKO</v>
          </cell>
          <cell r="D80" t="str">
            <v>Workshop</v>
          </cell>
          <cell r="E80" t="str">
            <v>Non</v>
          </cell>
          <cell r="F80" t="str">
            <v>Mechanic</v>
          </cell>
          <cell r="G80">
            <v>1050000</v>
          </cell>
          <cell r="H80">
            <v>15000</v>
          </cell>
          <cell r="I80">
            <v>60000</v>
          </cell>
          <cell r="J80">
            <v>1000</v>
          </cell>
          <cell r="K80">
            <v>1110000</v>
          </cell>
          <cell r="L80">
            <v>16000</v>
          </cell>
          <cell r="M80">
            <v>135000</v>
          </cell>
          <cell r="N80">
            <v>1000</v>
          </cell>
          <cell r="O80">
            <v>1245000</v>
          </cell>
          <cell r="P80">
            <v>15000</v>
          </cell>
          <cell r="Q80">
            <v>798000</v>
          </cell>
          <cell r="R80">
            <v>285000</v>
          </cell>
          <cell r="S80">
            <v>1174422</v>
          </cell>
          <cell r="T80">
            <v>2257422</v>
          </cell>
          <cell r="U80">
            <v>798000</v>
          </cell>
          <cell r="V80">
            <v>285000</v>
          </cell>
          <cell r="W80">
            <v>1174422</v>
          </cell>
          <cell r="X80">
            <v>2257422</v>
          </cell>
          <cell r="Y80">
            <v>798000</v>
          </cell>
          <cell r="Z80">
            <v>285000</v>
          </cell>
          <cell r="AA80">
            <v>1174422</v>
          </cell>
          <cell r="AB80">
            <v>2257422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B81" t="str">
            <v>SM0106</v>
          </cell>
          <cell r="C81" t="str">
            <v>ACHMADI</v>
          </cell>
          <cell r="D81" t="str">
            <v>Workshop</v>
          </cell>
          <cell r="E81" t="str">
            <v>Non</v>
          </cell>
          <cell r="F81" t="str">
            <v>Helper</v>
          </cell>
          <cell r="G81">
            <v>945000</v>
          </cell>
          <cell r="H81">
            <v>6000</v>
          </cell>
          <cell r="I81">
            <v>60000</v>
          </cell>
          <cell r="J81">
            <v>1000</v>
          </cell>
          <cell r="K81">
            <v>1005000</v>
          </cell>
          <cell r="L81">
            <v>7000</v>
          </cell>
          <cell r="M81">
            <v>0</v>
          </cell>
          <cell r="N81">
            <v>0</v>
          </cell>
          <cell r="O81">
            <v>1005000</v>
          </cell>
          <cell r="P81">
            <v>6000</v>
          </cell>
          <cell r="Q81">
            <v>567000</v>
          </cell>
          <cell r="R81">
            <v>84000</v>
          </cell>
          <cell r="S81">
            <v>852139</v>
          </cell>
          <cell r="T81">
            <v>1503139</v>
          </cell>
          <cell r="U81">
            <v>567000</v>
          </cell>
          <cell r="V81">
            <v>84000</v>
          </cell>
          <cell r="W81">
            <v>852139</v>
          </cell>
          <cell r="X81">
            <v>1503139</v>
          </cell>
          <cell r="Y81">
            <v>567000</v>
          </cell>
          <cell r="Z81">
            <v>84000</v>
          </cell>
          <cell r="AA81">
            <v>852139</v>
          </cell>
          <cell r="AB81">
            <v>1503139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B82" t="str">
            <v>SM0107</v>
          </cell>
          <cell r="C82" t="str">
            <v>SANDI ABADI</v>
          </cell>
          <cell r="D82" t="str">
            <v>Workshop</v>
          </cell>
          <cell r="E82" t="str">
            <v>Non</v>
          </cell>
          <cell r="F82" t="str">
            <v>Helper</v>
          </cell>
          <cell r="G82">
            <v>945000</v>
          </cell>
          <cell r="H82">
            <v>6000</v>
          </cell>
          <cell r="I82">
            <v>60000</v>
          </cell>
          <cell r="J82">
            <v>1000</v>
          </cell>
          <cell r="K82">
            <v>1005000</v>
          </cell>
          <cell r="L82">
            <v>7000</v>
          </cell>
          <cell r="M82">
            <v>140000</v>
          </cell>
          <cell r="N82">
            <v>1000</v>
          </cell>
          <cell r="O82">
            <v>1145000</v>
          </cell>
          <cell r="P82">
            <v>6000</v>
          </cell>
          <cell r="Q82">
            <v>831600</v>
          </cell>
          <cell r="R82">
            <v>132000</v>
          </cell>
          <cell r="S82">
            <v>1341026</v>
          </cell>
          <cell r="T82">
            <v>2304626</v>
          </cell>
          <cell r="U82">
            <v>831600</v>
          </cell>
          <cell r="V82">
            <v>132000</v>
          </cell>
          <cell r="W82">
            <v>1341026</v>
          </cell>
          <cell r="X82">
            <v>2304626</v>
          </cell>
          <cell r="Y82">
            <v>831600</v>
          </cell>
          <cell r="Z82">
            <v>132000</v>
          </cell>
          <cell r="AA82">
            <v>1341026</v>
          </cell>
          <cell r="AB82">
            <v>2304626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B83" t="str">
            <v>SM0108</v>
          </cell>
          <cell r="C83" t="str">
            <v>ABU HASAN AS'ARI</v>
          </cell>
          <cell r="D83" t="str">
            <v>Workshop</v>
          </cell>
          <cell r="E83" t="str">
            <v>Non</v>
          </cell>
          <cell r="F83" t="str">
            <v>Helper</v>
          </cell>
          <cell r="G83">
            <v>945000</v>
          </cell>
          <cell r="H83">
            <v>6000</v>
          </cell>
          <cell r="I83">
            <v>60000</v>
          </cell>
          <cell r="J83">
            <v>1000</v>
          </cell>
          <cell r="K83">
            <v>1005000</v>
          </cell>
          <cell r="L83">
            <v>7000</v>
          </cell>
          <cell r="M83">
            <v>0</v>
          </cell>
          <cell r="N83">
            <v>0</v>
          </cell>
          <cell r="O83">
            <v>1005000</v>
          </cell>
          <cell r="P83">
            <v>6000</v>
          </cell>
          <cell r="Q83">
            <v>831600</v>
          </cell>
          <cell r="R83">
            <v>132000</v>
          </cell>
          <cell r="S83">
            <v>1341026</v>
          </cell>
          <cell r="T83">
            <v>2304626</v>
          </cell>
          <cell r="U83">
            <v>831600</v>
          </cell>
          <cell r="V83">
            <v>132000</v>
          </cell>
          <cell r="W83">
            <v>1341026</v>
          </cell>
          <cell r="X83">
            <v>2304626</v>
          </cell>
          <cell r="Y83">
            <v>831600</v>
          </cell>
          <cell r="Z83">
            <v>132000</v>
          </cell>
          <cell r="AA83">
            <v>1341026</v>
          </cell>
          <cell r="AB83">
            <v>2304626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B84" t="str">
            <v>SM0109</v>
          </cell>
          <cell r="C84" t="str">
            <v>UKAS AGUNG PRIBADI</v>
          </cell>
          <cell r="D84" t="str">
            <v>Workshop</v>
          </cell>
          <cell r="E84" t="str">
            <v>Non</v>
          </cell>
          <cell r="F84" t="str">
            <v>Helper</v>
          </cell>
          <cell r="G84">
            <v>945000</v>
          </cell>
          <cell r="H84">
            <v>6000</v>
          </cell>
          <cell r="I84">
            <v>60000</v>
          </cell>
          <cell r="J84">
            <v>1000</v>
          </cell>
          <cell r="K84">
            <v>1005000</v>
          </cell>
          <cell r="L84">
            <v>7000</v>
          </cell>
          <cell r="M84">
            <v>0</v>
          </cell>
          <cell r="N84">
            <v>0</v>
          </cell>
          <cell r="O84">
            <v>1005000</v>
          </cell>
          <cell r="P84">
            <v>6000</v>
          </cell>
          <cell r="Q84">
            <v>680400</v>
          </cell>
          <cell r="R84">
            <v>108000</v>
          </cell>
          <cell r="S84">
            <v>1016012</v>
          </cell>
          <cell r="T84">
            <v>1804412</v>
          </cell>
          <cell r="U84">
            <v>680400</v>
          </cell>
          <cell r="V84">
            <v>108000</v>
          </cell>
          <cell r="W84">
            <v>1016012</v>
          </cell>
          <cell r="X84">
            <v>1804412</v>
          </cell>
          <cell r="Y84">
            <v>680400</v>
          </cell>
          <cell r="Z84">
            <v>108000</v>
          </cell>
          <cell r="AA84">
            <v>1016012</v>
          </cell>
          <cell r="AB84">
            <v>1804412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B85" t="str">
            <v>SM0110</v>
          </cell>
          <cell r="C85" t="str">
            <v>M. APANDI</v>
          </cell>
          <cell r="D85" t="str">
            <v>Workshop</v>
          </cell>
          <cell r="E85" t="str">
            <v>Non</v>
          </cell>
          <cell r="F85" t="str">
            <v>Helper</v>
          </cell>
          <cell r="G85">
            <v>945000</v>
          </cell>
          <cell r="H85">
            <v>6000</v>
          </cell>
          <cell r="I85">
            <v>60000</v>
          </cell>
          <cell r="J85">
            <v>1000</v>
          </cell>
          <cell r="K85">
            <v>1005000</v>
          </cell>
          <cell r="L85">
            <v>7000</v>
          </cell>
          <cell r="M85">
            <v>0</v>
          </cell>
          <cell r="N85">
            <v>0</v>
          </cell>
          <cell r="O85">
            <v>1005000</v>
          </cell>
          <cell r="P85">
            <v>6000</v>
          </cell>
          <cell r="Q85">
            <v>680400</v>
          </cell>
          <cell r="R85">
            <v>102000</v>
          </cell>
          <cell r="S85">
            <v>857601</v>
          </cell>
          <cell r="T85">
            <v>1640001</v>
          </cell>
          <cell r="U85">
            <v>680400</v>
          </cell>
          <cell r="V85">
            <v>102000</v>
          </cell>
          <cell r="W85">
            <v>857601</v>
          </cell>
          <cell r="X85">
            <v>1640001</v>
          </cell>
          <cell r="Y85">
            <v>680400</v>
          </cell>
          <cell r="Z85">
            <v>102000</v>
          </cell>
          <cell r="AA85">
            <v>857601</v>
          </cell>
          <cell r="AB85">
            <v>1640001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B86" t="str">
            <v>SM0111</v>
          </cell>
          <cell r="C86" t="str">
            <v>ACHMAD JUMADIL</v>
          </cell>
          <cell r="D86" t="str">
            <v>Workshop</v>
          </cell>
          <cell r="E86" t="str">
            <v>Non</v>
          </cell>
          <cell r="F86" t="str">
            <v>Helper</v>
          </cell>
          <cell r="G86">
            <v>945000</v>
          </cell>
          <cell r="H86">
            <v>6000</v>
          </cell>
          <cell r="I86">
            <v>60000</v>
          </cell>
          <cell r="J86">
            <v>1000</v>
          </cell>
          <cell r="K86">
            <v>1005000</v>
          </cell>
          <cell r="L86">
            <v>7000</v>
          </cell>
          <cell r="M86">
            <v>0</v>
          </cell>
          <cell r="N86">
            <v>0</v>
          </cell>
          <cell r="O86">
            <v>1005000</v>
          </cell>
          <cell r="P86">
            <v>6000</v>
          </cell>
          <cell r="Q86">
            <v>831600</v>
          </cell>
          <cell r="R86">
            <v>126000</v>
          </cell>
          <cell r="S86">
            <v>1278208</v>
          </cell>
          <cell r="T86">
            <v>2235808</v>
          </cell>
          <cell r="U86">
            <v>831600</v>
          </cell>
          <cell r="V86">
            <v>126000</v>
          </cell>
          <cell r="W86">
            <v>1278208</v>
          </cell>
          <cell r="X86">
            <v>2235808</v>
          </cell>
          <cell r="Y86">
            <v>831600</v>
          </cell>
          <cell r="Z86">
            <v>126000</v>
          </cell>
          <cell r="AA86">
            <v>1278208</v>
          </cell>
          <cell r="AB86">
            <v>2235808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B87" t="str">
            <v>SM0112</v>
          </cell>
          <cell r="C87" t="str">
            <v>BAMBANG SURIANSYAH</v>
          </cell>
          <cell r="D87" t="str">
            <v>Workshop</v>
          </cell>
          <cell r="E87" t="str">
            <v>Non</v>
          </cell>
          <cell r="F87" t="str">
            <v>Helper</v>
          </cell>
          <cell r="G87">
            <v>945000</v>
          </cell>
          <cell r="H87">
            <v>6000</v>
          </cell>
          <cell r="I87">
            <v>60000</v>
          </cell>
          <cell r="J87">
            <v>1000</v>
          </cell>
          <cell r="K87">
            <v>1005000</v>
          </cell>
          <cell r="L87">
            <v>7000</v>
          </cell>
          <cell r="M87">
            <v>0</v>
          </cell>
          <cell r="N87">
            <v>0</v>
          </cell>
          <cell r="O87">
            <v>1005000</v>
          </cell>
          <cell r="P87">
            <v>6000</v>
          </cell>
          <cell r="Q87">
            <v>793800</v>
          </cell>
          <cell r="R87">
            <v>126000</v>
          </cell>
          <cell r="S87">
            <v>1300058</v>
          </cell>
          <cell r="T87">
            <v>2219858</v>
          </cell>
          <cell r="U87">
            <v>793800</v>
          </cell>
          <cell r="V87">
            <v>126000</v>
          </cell>
          <cell r="W87">
            <v>1300058</v>
          </cell>
          <cell r="X87">
            <v>2219858</v>
          </cell>
          <cell r="Y87">
            <v>793800</v>
          </cell>
          <cell r="Z87">
            <v>126000</v>
          </cell>
          <cell r="AA87">
            <v>1300058</v>
          </cell>
          <cell r="AB87">
            <v>2219858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B88" t="str">
            <v>SM0113</v>
          </cell>
          <cell r="C88" t="str">
            <v>HADRUS</v>
          </cell>
          <cell r="D88" t="str">
            <v>Workshop</v>
          </cell>
          <cell r="E88" t="str">
            <v>Non</v>
          </cell>
          <cell r="F88" t="str">
            <v>Helper</v>
          </cell>
          <cell r="G88">
            <v>945000</v>
          </cell>
          <cell r="H88">
            <v>6000</v>
          </cell>
          <cell r="I88">
            <v>60000</v>
          </cell>
          <cell r="J88">
            <v>1000</v>
          </cell>
          <cell r="K88">
            <v>1005000</v>
          </cell>
          <cell r="L88">
            <v>7000</v>
          </cell>
          <cell r="M88">
            <v>0</v>
          </cell>
          <cell r="N88">
            <v>0</v>
          </cell>
          <cell r="O88">
            <v>1005000</v>
          </cell>
          <cell r="P88">
            <v>6000</v>
          </cell>
          <cell r="Q88">
            <v>302400</v>
          </cell>
          <cell r="R88">
            <v>48000</v>
          </cell>
          <cell r="S88">
            <v>467038</v>
          </cell>
          <cell r="T88">
            <v>817438</v>
          </cell>
          <cell r="U88">
            <v>302400</v>
          </cell>
          <cell r="V88">
            <v>48000</v>
          </cell>
          <cell r="W88">
            <v>467038</v>
          </cell>
          <cell r="X88">
            <v>817438</v>
          </cell>
          <cell r="Y88">
            <v>302400</v>
          </cell>
          <cell r="Z88">
            <v>48000</v>
          </cell>
          <cell r="AA88">
            <v>467038</v>
          </cell>
          <cell r="AB88">
            <v>817438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B89" t="str">
            <v>SM0114</v>
          </cell>
          <cell r="C89" t="str">
            <v>ERWANTO</v>
          </cell>
          <cell r="D89" t="str">
            <v>Workshop</v>
          </cell>
          <cell r="E89" t="str">
            <v>Non</v>
          </cell>
          <cell r="F89" t="str">
            <v>Helper</v>
          </cell>
          <cell r="G89">
            <v>945000</v>
          </cell>
          <cell r="H89">
            <v>6000</v>
          </cell>
          <cell r="I89">
            <v>60000</v>
          </cell>
          <cell r="J89">
            <v>1000</v>
          </cell>
          <cell r="K89">
            <v>1005000</v>
          </cell>
          <cell r="L89">
            <v>7000</v>
          </cell>
          <cell r="M89">
            <v>0</v>
          </cell>
          <cell r="N89">
            <v>0</v>
          </cell>
          <cell r="O89">
            <v>1005000</v>
          </cell>
          <cell r="P89">
            <v>6000</v>
          </cell>
          <cell r="Q89">
            <v>302400</v>
          </cell>
          <cell r="R89">
            <v>48000</v>
          </cell>
          <cell r="S89">
            <v>467038</v>
          </cell>
          <cell r="T89">
            <v>817438</v>
          </cell>
          <cell r="U89">
            <v>302400</v>
          </cell>
          <cell r="V89">
            <v>48000</v>
          </cell>
          <cell r="W89">
            <v>467038</v>
          </cell>
          <cell r="X89">
            <v>817438</v>
          </cell>
          <cell r="Y89">
            <v>302400</v>
          </cell>
          <cell r="Z89">
            <v>48000</v>
          </cell>
          <cell r="AA89">
            <v>467038</v>
          </cell>
          <cell r="AB89">
            <v>817438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B90" t="str">
            <v>SM0115</v>
          </cell>
          <cell r="C90" t="str">
            <v>RENDIANSYAH</v>
          </cell>
          <cell r="D90" t="str">
            <v>Workshop</v>
          </cell>
          <cell r="E90" t="str">
            <v>Non</v>
          </cell>
          <cell r="F90" t="str">
            <v>Helper</v>
          </cell>
          <cell r="G90">
            <v>945000</v>
          </cell>
          <cell r="H90">
            <v>6000</v>
          </cell>
          <cell r="I90">
            <v>60000</v>
          </cell>
          <cell r="J90">
            <v>1000</v>
          </cell>
          <cell r="K90">
            <v>1005000</v>
          </cell>
          <cell r="L90">
            <v>7000</v>
          </cell>
          <cell r="M90">
            <v>0</v>
          </cell>
          <cell r="N90">
            <v>0</v>
          </cell>
          <cell r="O90">
            <v>1005000</v>
          </cell>
          <cell r="P90">
            <v>6000</v>
          </cell>
          <cell r="Q90">
            <v>831600</v>
          </cell>
          <cell r="R90">
            <v>132000</v>
          </cell>
          <cell r="S90">
            <v>1319176</v>
          </cell>
          <cell r="T90">
            <v>2282776</v>
          </cell>
          <cell r="U90">
            <v>831600</v>
          </cell>
          <cell r="V90">
            <v>132000</v>
          </cell>
          <cell r="W90">
            <v>1319176</v>
          </cell>
          <cell r="X90">
            <v>2282776</v>
          </cell>
          <cell r="Y90">
            <v>831600</v>
          </cell>
          <cell r="Z90">
            <v>132000</v>
          </cell>
          <cell r="AA90">
            <v>1319176</v>
          </cell>
          <cell r="AB90">
            <v>2282776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B91" t="str">
            <v>SM0116</v>
          </cell>
          <cell r="C91" t="str">
            <v>ARBANI ISMAIL</v>
          </cell>
          <cell r="D91" t="str">
            <v>Workshop</v>
          </cell>
          <cell r="E91" t="str">
            <v>Non</v>
          </cell>
          <cell r="F91" t="str">
            <v>Helper</v>
          </cell>
          <cell r="G91">
            <v>945000</v>
          </cell>
          <cell r="H91">
            <v>6000</v>
          </cell>
          <cell r="I91">
            <v>60000</v>
          </cell>
          <cell r="J91">
            <v>1000</v>
          </cell>
          <cell r="K91">
            <v>1005000</v>
          </cell>
          <cell r="L91">
            <v>7000</v>
          </cell>
          <cell r="M91">
            <v>0</v>
          </cell>
          <cell r="N91">
            <v>0</v>
          </cell>
          <cell r="O91">
            <v>1005000</v>
          </cell>
          <cell r="P91">
            <v>6000</v>
          </cell>
          <cell r="Q91">
            <v>831600</v>
          </cell>
          <cell r="R91">
            <v>132000</v>
          </cell>
          <cell r="S91">
            <v>1319176</v>
          </cell>
          <cell r="T91">
            <v>2282776</v>
          </cell>
          <cell r="U91">
            <v>831600</v>
          </cell>
          <cell r="V91">
            <v>132000</v>
          </cell>
          <cell r="W91">
            <v>1319176</v>
          </cell>
          <cell r="X91">
            <v>2282776</v>
          </cell>
          <cell r="Y91">
            <v>831600</v>
          </cell>
          <cell r="Z91">
            <v>132000</v>
          </cell>
          <cell r="AA91">
            <v>1319176</v>
          </cell>
          <cell r="AB91">
            <v>2282776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B92" t="str">
            <v>SM0117</v>
          </cell>
          <cell r="C92" t="str">
            <v>SAFRUDIN NUR</v>
          </cell>
          <cell r="D92" t="str">
            <v>Workshop</v>
          </cell>
          <cell r="E92" t="str">
            <v>Non</v>
          </cell>
          <cell r="F92" t="str">
            <v>Helper</v>
          </cell>
          <cell r="G92">
            <v>945000</v>
          </cell>
          <cell r="H92">
            <v>6000</v>
          </cell>
          <cell r="I92">
            <v>60000</v>
          </cell>
          <cell r="J92">
            <v>1000</v>
          </cell>
          <cell r="K92">
            <v>1005000</v>
          </cell>
          <cell r="L92">
            <v>7000</v>
          </cell>
          <cell r="M92">
            <v>135000</v>
          </cell>
          <cell r="N92">
            <v>1000</v>
          </cell>
          <cell r="O92">
            <v>1140000</v>
          </cell>
          <cell r="P92">
            <v>6000</v>
          </cell>
          <cell r="Q92">
            <v>113400</v>
          </cell>
          <cell r="R92">
            <v>18000</v>
          </cell>
          <cell r="S92">
            <v>122905</v>
          </cell>
          <cell r="T92">
            <v>254305</v>
          </cell>
          <cell r="U92">
            <v>113400</v>
          </cell>
          <cell r="V92">
            <v>18000</v>
          </cell>
          <cell r="W92">
            <v>122905</v>
          </cell>
          <cell r="X92">
            <v>254305</v>
          </cell>
          <cell r="Y92">
            <v>113400</v>
          </cell>
          <cell r="Z92">
            <v>18000</v>
          </cell>
          <cell r="AA92">
            <v>122905</v>
          </cell>
          <cell r="AB92">
            <v>254305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B93" t="str">
            <v>SM0118</v>
          </cell>
          <cell r="C93" t="str">
            <v>TITUS</v>
          </cell>
          <cell r="D93" t="str">
            <v>Workshop</v>
          </cell>
          <cell r="E93" t="str">
            <v>Non</v>
          </cell>
          <cell r="F93" t="str">
            <v>Waker</v>
          </cell>
          <cell r="G93">
            <v>945000</v>
          </cell>
          <cell r="H93">
            <v>6000</v>
          </cell>
          <cell r="I93">
            <v>60000</v>
          </cell>
          <cell r="J93">
            <v>1000</v>
          </cell>
          <cell r="K93">
            <v>1005000</v>
          </cell>
          <cell r="L93">
            <v>7000</v>
          </cell>
          <cell r="M93">
            <v>140000</v>
          </cell>
          <cell r="N93">
            <v>1000</v>
          </cell>
          <cell r="O93">
            <v>1145000</v>
          </cell>
          <cell r="P93">
            <v>6000</v>
          </cell>
          <cell r="Q93">
            <v>680400</v>
          </cell>
          <cell r="R93">
            <v>108000</v>
          </cell>
          <cell r="S93">
            <v>1026936</v>
          </cell>
          <cell r="T93">
            <v>1815336</v>
          </cell>
          <cell r="U93">
            <v>680400</v>
          </cell>
          <cell r="V93">
            <v>108000</v>
          </cell>
          <cell r="W93">
            <v>1026936</v>
          </cell>
          <cell r="X93">
            <v>1815336</v>
          </cell>
          <cell r="Y93">
            <v>680400</v>
          </cell>
          <cell r="Z93">
            <v>108000</v>
          </cell>
          <cell r="AA93">
            <v>1026936</v>
          </cell>
          <cell r="AB93">
            <v>1815336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B94" t="str">
            <v>SM0119</v>
          </cell>
          <cell r="C94" t="str">
            <v>YUNUS</v>
          </cell>
          <cell r="D94" t="str">
            <v>Workshop</v>
          </cell>
          <cell r="E94" t="str">
            <v>Non</v>
          </cell>
          <cell r="F94" t="str">
            <v>Waker</v>
          </cell>
          <cell r="G94">
            <v>945000</v>
          </cell>
          <cell r="H94">
            <v>6000</v>
          </cell>
          <cell r="I94">
            <v>60000</v>
          </cell>
          <cell r="J94">
            <v>1000</v>
          </cell>
          <cell r="K94">
            <v>1005000</v>
          </cell>
          <cell r="L94">
            <v>7000</v>
          </cell>
          <cell r="M94">
            <v>0</v>
          </cell>
          <cell r="N94">
            <v>0</v>
          </cell>
          <cell r="O94">
            <v>1005000</v>
          </cell>
          <cell r="P94">
            <v>6000</v>
          </cell>
          <cell r="Q94">
            <v>529200</v>
          </cell>
          <cell r="R94">
            <v>84000</v>
          </cell>
          <cell r="S94">
            <v>852139</v>
          </cell>
          <cell r="T94">
            <v>1465339</v>
          </cell>
          <cell r="U94">
            <v>529200</v>
          </cell>
          <cell r="V94">
            <v>84000</v>
          </cell>
          <cell r="W94">
            <v>852139</v>
          </cell>
          <cell r="X94">
            <v>1465339</v>
          </cell>
          <cell r="Y94">
            <v>529200</v>
          </cell>
          <cell r="Z94">
            <v>84000</v>
          </cell>
          <cell r="AA94">
            <v>852139</v>
          </cell>
          <cell r="AB94">
            <v>1465339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B95" t="str">
            <v>SM0120</v>
          </cell>
          <cell r="C95" t="str">
            <v>IBNU SINA</v>
          </cell>
          <cell r="D95" t="str">
            <v>Workshop</v>
          </cell>
          <cell r="E95" t="str">
            <v>Non</v>
          </cell>
          <cell r="F95" t="str">
            <v>Waker</v>
          </cell>
          <cell r="G95">
            <v>945000</v>
          </cell>
          <cell r="H95">
            <v>6000</v>
          </cell>
          <cell r="I95">
            <v>60000</v>
          </cell>
          <cell r="J95">
            <v>1000</v>
          </cell>
          <cell r="K95">
            <v>1005000</v>
          </cell>
          <cell r="L95">
            <v>7000</v>
          </cell>
          <cell r="M95">
            <v>140000</v>
          </cell>
          <cell r="N95">
            <v>1000</v>
          </cell>
          <cell r="O95">
            <v>1145000</v>
          </cell>
          <cell r="P95">
            <v>6000</v>
          </cell>
          <cell r="Q95">
            <v>680400</v>
          </cell>
          <cell r="R95">
            <v>108000</v>
          </cell>
          <cell r="S95">
            <v>1016012</v>
          </cell>
          <cell r="T95">
            <v>1804412</v>
          </cell>
          <cell r="U95">
            <v>680400</v>
          </cell>
          <cell r="V95">
            <v>108000</v>
          </cell>
          <cell r="W95">
            <v>1016012</v>
          </cell>
          <cell r="X95">
            <v>1804412</v>
          </cell>
          <cell r="Y95">
            <v>680400</v>
          </cell>
          <cell r="Z95">
            <v>108000</v>
          </cell>
          <cell r="AA95">
            <v>1016012</v>
          </cell>
          <cell r="AB95">
            <v>1804412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B96" t="str">
            <v>SM0021</v>
          </cell>
          <cell r="C96" t="str">
            <v>Syahmadi</v>
          </cell>
          <cell r="D96" t="str">
            <v>Workshop</v>
          </cell>
          <cell r="E96" t="str">
            <v>Non</v>
          </cell>
          <cell r="F96" t="str">
            <v>Staff Adm</v>
          </cell>
          <cell r="G96">
            <v>1500000</v>
          </cell>
          <cell r="H96">
            <v>15000</v>
          </cell>
          <cell r="I96">
            <v>60000</v>
          </cell>
          <cell r="J96">
            <v>1000</v>
          </cell>
          <cell r="K96">
            <v>1560000</v>
          </cell>
          <cell r="L96">
            <v>16000</v>
          </cell>
          <cell r="M96">
            <v>75000</v>
          </cell>
          <cell r="N96">
            <v>0</v>
          </cell>
          <cell r="O96">
            <v>1635000</v>
          </cell>
          <cell r="P96">
            <v>15000</v>
          </cell>
          <cell r="Q96">
            <v>1500000</v>
          </cell>
          <cell r="R96">
            <v>435000</v>
          </cell>
          <cell r="S96">
            <v>3164740</v>
          </cell>
          <cell r="T96">
            <v>5099740</v>
          </cell>
          <cell r="U96">
            <v>1560000</v>
          </cell>
          <cell r="V96">
            <v>464000</v>
          </cell>
          <cell r="W96">
            <v>3291329</v>
          </cell>
          <cell r="X96">
            <v>5315329</v>
          </cell>
          <cell r="Y96">
            <v>1635000</v>
          </cell>
          <cell r="Z96">
            <v>435000</v>
          </cell>
          <cell r="AA96">
            <v>3449566</v>
          </cell>
          <cell r="AB96">
            <v>5519566</v>
          </cell>
          <cell r="AC96">
            <v>60000</v>
          </cell>
          <cell r="AD96">
            <v>29000</v>
          </cell>
          <cell r="AE96">
            <v>126589</v>
          </cell>
          <cell r="AF96">
            <v>215589</v>
          </cell>
          <cell r="AG96">
            <v>135000</v>
          </cell>
          <cell r="AH96">
            <v>0</v>
          </cell>
          <cell r="AI96">
            <v>284826</v>
          </cell>
          <cell r="AJ96">
            <v>419826</v>
          </cell>
          <cell r="AK96">
            <v>419826</v>
          </cell>
          <cell r="AL96">
            <v>215589</v>
          </cell>
          <cell r="AM96">
            <v>204237</v>
          </cell>
        </row>
        <row r="97">
          <cell r="B97" t="str">
            <v>SM0096</v>
          </cell>
          <cell r="C97" t="str">
            <v>Sepriyanti</v>
          </cell>
          <cell r="D97" t="str">
            <v>Workshop</v>
          </cell>
          <cell r="E97" t="str">
            <v>Non</v>
          </cell>
          <cell r="F97" t="str">
            <v>Clerk</v>
          </cell>
          <cell r="G97">
            <v>945000</v>
          </cell>
          <cell r="H97">
            <v>20000</v>
          </cell>
          <cell r="I97">
            <v>60000</v>
          </cell>
          <cell r="J97">
            <v>1000</v>
          </cell>
          <cell r="K97">
            <v>1005000</v>
          </cell>
          <cell r="L97">
            <v>21000</v>
          </cell>
          <cell r="M97">
            <v>80000</v>
          </cell>
          <cell r="N97">
            <v>0</v>
          </cell>
          <cell r="O97">
            <v>1085000</v>
          </cell>
          <cell r="P97">
            <v>20000</v>
          </cell>
          <cell r="Q97">
            <v>945000</v>
          </cell>
          <cell r="R97">
            <v>500000</v>
          </cell>
          <cell r="S97">
            <v>845701</v>
          </cell>
          <cell r="T97">
            <v>2290701</v>
          </cell>
          <cell r="U97">
            <v>1005000</v>
          </cell>
          <cell r="V97">
            <v>525000</v>
          </cell>
          <cell r="W97">
            <v>895448</v>
          </cell>
          <cell r="X97">
            <v>2425448</v>
          </cell>
          <cell r="Y97">
            <v>1085000</v>
          </cell>
          <cell r="Z97">
            <v>500000</v>
          </cell>
          <cell r="AA97">
            <v>927637</v>
          </cell>
          <cell r="AB97">
            <v>2512637</v>
          </cell>
          <cell r="AC97">
            <v>60000</v>
          </cell>
          <cell r="AD97">
            <v>25000</v>
          </cell>
          <cell r="AE97">
            <v>49747</v>
          </cell>
          <cell r="AF97">
            <v>134747</v>
          </cell>
          <cell r="AG97">
            <v>140000</v>
          </cell>
          <cell r="AH97">
            <v>0</v>
          </cell>
          <cell r="AI97">
            <v>81936</v>
          </cell>
          <cell r="AJ97">
            <v>221936</v>
          </cell>
          <cell r="AK97">
            <v>221936</v>
          </cell>
          <cell r="AL97">
            <v>134747</v>
          </cell>
          <cell r="AM97">
            <v>87189</v>
          </cell>
        </row>
        <row r="98">
          <cell r="B98" t="str">
            <v>SM2-KJA0142</v>
          </cell>
          <cell r="C98" t="str">
            <v>Hariyanto</v>
          </cell>
          <cell r="D98" t="str">
            <v>Administrasi</v>
          </cell>
          <cell r="E98" t="str">
            <v>Non</v>
          </cell>
          <cell r="F98" t="str">
            <v>Driver</v>
          </cell>
          <cell r="G98">
            <v>1300000</v>
          </cell>
          <cell r="H98">
            <v>12000</v>
          </cell>
          <cell r="I98">
            <v>60000</v>
          </cell>
          <cell r="J98">
            <v>1000</v>
          </cell>
          <cell r="K98">
            <v>1360000</v>
          </cell>
          <cell r="L98">
            <v>13000</v>
          </cell>
          <cell r="M98">
            <v>75000</v>
          </cell>
          <cell r="N98">
            <v>0</v>
          </cell>
          <cell r="O98">
            <v>1435000</v>
          </cell>
          <cell r="P98">
            <v>12000</v>
          </cell>
          <cell r="Q98">
            <v>1300000</v>
          </cell>
          <cell r="R98">
            <v>348000</v>
          </cell>
          <cell r="S98">
            <v>0</v>
          </cell>
          <cell r="T98">
            <v>1648000</v>
          </cell>
          <cell r="U98">
            <v>1360000</v>
          </cell>
          <cell r="V98">
            <v>377000</v>
          </cell>
          <cell r="W98">
            <v>0</v>
          </cell>
          <cell r="X98">
            <v>1737000</v>
          </cell>
          <cell r="Y98">
            <v>1435000</v>
          </cell>
          <cell r="Z98">
            <v>348000</v>
          </cell>
          <cell r="AA98">
            <v>0</v>
          </cell>
          <cell r="AB98">
            <v>1783000</v>
          </cell>
          <cell r="AC98">
            <v>60000</v>
          </cell>
          <cell r="AD98">
            <v>29000</v>
          </cell>
          <cell r="AE98">
            <v>0</v>
          </cell>
          <cell r="AF98">
            <v>89000</v>
          </cell>
          <cell r="AG98">
            <v>135000</v>
          </cell>
          <cell r="AH98">
            <v>0</v>
          </cell>
          <cell r="AI98">
            <v>0</v>
          </cell>
          <cell r="AJ98">
            <v>135000</v>
          </cell>
          <cell r="AK98">
            <v>135000</v>
          </cell>
          <cell r="AL98">
            <v>89000</v>
          </cell>
          <cell r="AM98">
            <v>46000</v>
          </cell>
        </row>
        <row r="99">
          <cell r="C99" t="str">
            <v>Agus Suriansyah</v>
          </cell>
          <cell r="D99" t="str">
            <v>Administrasi</v>
          </cell>
          <cell r="E99" t="str">
            <v>Non</v>
          </cell>
          <cell r="F99" t="str">
            <v>Driver</v>
          </cell>
          <cell r="G99">
            <v>1300000</v>
          </cell>
          <cell r="H99">
            <v>12000</v>
          </cell>
          <cell r="I99">
            <v>60000</v>
          </cell>
          <cell r="J99">
            <v>1000</v>
          </cell>
          <cell r="K99">
            <v>1360000</v>
          </cell>
          <cell r="L99">
            <v>13000</v>
          </cell>
          <cell r="O99">
            <v>1360000</v>
          </cell>
          <cell r="P99">
            <v>12000</v>
          </cell>
          <cell r="Q99">
            <v>1300000</v>
          </cell>
          <cell r="R99">
            <v>348000</v>
          </cell>
          <cell r="S99">
            <v>0</v>
          </cell>
          <cell r="T99">
            <v>1648000</v>
          </cell>
          <cell r="U99">
            <v>1360000</v>
          </cell>
          <cell r="V99">
            <v>377000</v>
          </cell>
          <cell r="W99">
            <v>0</v>
          </cell>
          <cell r="X99">
            <v>1737000</v>
          </cell>
          <cell r="Y99">
            <v>1360000</v>
          </cell>
          <cell r="Z99">
            <v>348000</v>
          </cell>
          <cell r="AA99">
            <v>0</v>
          </cell>
          <cell r="AB99">
            <v>1708000</v>
          </cell>
          <cell r="AC99">
            <v>60000</v>
          </cell>
          <cell r="AD99">
            <v>29000</v>
          </cell>
          <cell r="AE99">
            <v>0</v>
          </cell>
          <cell r="AF99">
            <v>89000</v>
          </cell>
          <cell r="AG99">
            <v>60000</v>
          </cell>
          <cell r="AH99">
            <v>0</v>
          </cell>
          <cell r="AI99">
            <v>0</v>
          </cell>
          <cell r="AJ99">
            <v>60000</v>
          </cell>
          <cell r="AK99">
            <v>60000</v>
          </cell>
          <cell r="AL99">
            <v>89000</v>
          </cell>
          <cell r="AM99">
            <v>-29000</v>
          </cell>
        </row>
        <row r="100">
          <cell r="B100" t="str">
            <v>SM-0002</v>
          </cell>
          <cell r="C100" t="str">
            <v>Nurdin Zubir</v>
          </cell>
          <cell r="D100" t="str">
            <v>Administrasi</v>
          </cell>
          <cell r="E100" t="str">
            <v>Non</v>
          </cell>
          <cell r="F100" t="str">
            <v>Site Adm</v>
          </cell>
          <cell r="G100">
            <v>5000000</v>
          </cell>
          <cell r="I100">
            <v>60000</v>
          </cell>
          <cell r="J100">
            <v>1000</v>
          </cell>
          <cell r="K100">
            <v>5060000</v>
          </cell>
          <cell r="L100">
            <v>1000</v>
          </cell>
          <cell r="M100">
            <v>135000</v>
          </cell>
          <cell r="N100">
            <v>0</v>
          </cell>
          <cell r="O100">
            <v>5195000</v>
          </cell>
          <cell r="P100">
            <v>0</v>
          </cell>
          <cell r="Q100">
            <v>5000000</v>
          </cell>
          <cell r="R100">
            <v>0</v>
          </cell>
          <cell r="S100">
            <v>0</v>
          </cell>
          <cell r="T100">
            <v>5000000</v>
          </cell>
          <cell r="U100">
            <v>5060000</v>
          </cell>
          <cell r="V100">
            <v>0</v>
          </cell>
          <cell r="W100">
            <v>0</v>
          </cell>
          <cell r="X100">
            <v>5060000</v>
          </cell>
          <cell r="Y100">
            <v>5195000</v>
          </cell>
          <cell r="Z100">
            <v>0</v>
          </cell>
          <cell r="AA100">
            <v>0</v>
          </cell>
          <cell r="AB100">
            <v>5195000</v>
          </cell>
          <cell r="AC100">
            <v>60000</v>
          </cell>
          <cell r="AD100">
            <v>0</v>
          </cell>
          <cell r="AE100">
            <v>0</v>
          </cell>
          <cell r="AF100">
            <v>60000</v>
          </cell>
          <cell r="AG100">
            <v>195000</v>
          </cell>
          <cell r="AH100">
            <v>0</v>
          </cell>
          <cell r="AI100">
            <v>0</v>
          </cell>
          <cell r="AJ100">
            <v>195000</v>
          </cell>
          <cell r="AK100">
            <v>195000</v>
          </cell>
          <cell r="AL100">
            <v>60000</v>
          </cell>
          <cell r="AM100">
            <v>135000</v>
          </cell>
        </row>
      </sheetData>
      <sheetData sheetId="2">
        <row r="7">
          <cell r="B7" t="str">
            <v>SM0037</v>
          </cell>
          <cell r="C7" t="str">
            <v>Sayd Sekh</v>
          </cell>
          <cell r="D7" t="str">
            <v>Workshop</v>
          </cell>
          <cell r="E7" t="str">
            <v>A</v>
          </cell>
          <cell r="F7" t="str">
            <v>Mechanik HE</v>
          </cell>
          <cell r="G7">
            <v>1050000</v>
          </cell>
          <cell r="H7">
            <v>15000</v>
          </cell>
          <cell r="I7">
            <v>60000</v>
          </cell>
          <cell r="J7">
            <v>1000</v>
          </cell>
          <cell r="K7">
            <v>1110000</v>
          </cell>
          <cell r="L7">
            <v>16000</v>
          </cell>
          <cell r="M7">
            <v>75000</v>
          </cell>
          <cell r="N7">
            <v>0</v>
          </cell>
          <cell r="O7">
            <v>1185000</v>
          </cell>
          <cell r="P7">
            <v>16000</v>
          </cell>
          <cell r="Q7">
            <v>1050000</v>
          </cell>
          <cell r="R7">
            <v>435000</v>
          </cell>
          <cell r="S7">
            <v>2861629</v>
          </cell>
          <cell r="T7">
            <v>4346629</v>
          </cell>
          <cell r="U7">
            <v>1110000</v>
          </cell>
          <cell r="V7">
            <v>464000</v>
          </cell>
          <cell r="W7">
            <v>3033134</v>
          </cell>
          <cell r="X7">
            <v>4607134</v>
          </cell>
          <cell r="Y7">
            <v>1185000</v>
          </cell>
          <cell r="Z7">
            <v>435000</v>
          </cell>
          <cell r="AA7">
            <v>3121777</v>
          </cell>
          <cell r="AB7">
            <v>4741777</v>
          </cell>
          <cell r="AC7">
            <v>60000</v>
          </cell>
          <cell r="AD7">
            <v>29000</v>
          </cell>
          <cell r="AE7">
            <v>171505</v>
          </cell>
          <cell r="AF7">
            <v>260505</v>
          </cell>
          <cell r="AG7">
            <v>135000</v>
          </cell>
          <cell r="AH7">
            <v>0</v>
          </cell>
          <cell r="AI7">
            <v>260148</v>
          </cell>
          <cell r="AJ7">
            <v>395148</v>
          </cell>
          <cell r="AK7">
            <v>395148</v>
          </cell>
          <cell r="AL7">
            <v>260505</v>
          </cell>
          <cell r="AM7">
            <v>134643</v>
          </cell>
        </row>
        <row r="8">
          <cell r="B8" t="str">
            <v>SM0030</v>
          </cell>
          <cell r="C8" t="str">
            <v>Khozinatul Asror</v>
          </cell>
          <cell r="D8" t="str">
            <v>Workshop</v>
          </cell>
          <cell r="E8" t="str">
            <v>A</v>
          </cell>
          <cell r="F8" t="str">
            <v>Mechanik HE</v>
          </cell>
          <cell r="G8">
            <v>1050000</v>
          </cell>
          <cell r="H8">
            <v>15000</v>
          </cell>
          <cell r="I8">
            <v>60000</v>
          </cell>
          <cell r="J8">
            <v>1000</v>
          </cell>
          <cell r="K8">
            <v>1110000</v>
          </cell>
          <cell r="L8">
            <v>16000</v>
          </cell>
          <cell r="M8">
            <v>75000</v>
          </cell>
          <cell r="N8">
            <v>0</v>
          </cell>
          <cell r="O8">
            <v>1185000</v>
          </cell>
          <cell r="P8">
            <v>16000</v>
          </cell>
          <cell r="Q8">
            <v>1050000</v>
          </cell>
          <cell r="R8">
            <v>450000</v>
          </cell>
          <cell r="S8">
            <v>3205925</v>
          </cell>
          <cell r="T8">
            <v>4705925</v>
          </cell>
          <cell r="U8">
            <v>1110000</v>
          </cell>
          <cell r="V8">
            <v>480000</v>
          </cell>
          <cell r="W8">
            <v>3398280</v>
          </cell>
          <cell r="X8">
            <v>4988280</v>
          </cell>
          <cell r="Y8">
            <v>1185000</v>
          </cell>
          <cell r="Z8">
            <v>450000</v>
          </cell>
          <cell r="AA8">
            <v>3494458</v>
          </cell>
          <cell r="AB8">
            <v>5129458</v>
          </cell>
          <cell r="AC8">
            <v>60000</v>
          </cell>
          <cell r="AD8">
            <v>30000</v>
          </cell>
          <cell r="AE8">
            <v>192355</v>
          </cell>
          <cell r="AF8">
            <v>282355</v>
          </cell>
          <cell r="AG8">
            <v>135000</v>
          </cell>
          <cell r="AH8">
            <v>0</v>
          </cell>
          <cell r="AI8">
            <v>288533</v>
          </cell>
          <cell r="AJ8">
            <v>423533</v>
          </cell>
          <cell r="AK8">
            <v>423533</v>
          </cell>
          <cell r="AL8">
            <v>282355</v>
          </cell>
          <cell r="AM8">
            <v>141178</v>
          </cell>
        </row>
        <row r="9">
          <cell r="B9" t="str">
            <v>SM0034</v>
          </cell>
          <cell r="C9" t="str">
            <v>Amal Amin</v>
          </cell>
          <cell r="D9" t="str">
            <v>Workshop</v>
          </cell>
          <cell r="E9" t="str">
            <v>A</v>
          </cell>
          <cell r="F9" t="str">
            <v>Electric</v>
          </cell>
          <cell r="G9">
            <v>1050000</v>
          </cell>
          <cell r="H9">
            <v>15000</v>
          </cell>
          <cell r="I9">
            <v>60000</v>
          </cell>
          <cell r="J9">
            <v>1000</v>
          </cell>
          <cell r="K9">
            <v>1110000</v>
          </cell>
          <cell r="L9">
            <v>16000</v>
          </cell>
          <cell r="M9">
            <v>75000</v>
          </cell>
          <cell r="N9">
            <v>0</v>
          </cell>
          <cell r="O9">
            <v>1185000</v>
          </cell>
          <cell r="P9">
            <v>16000</v>
          </cell>
          <cell r="Q9">
            <v>1008000</v>
          </cell>
          <cell r="R9">
            <v>390000</v>
          </cell>
          <cell r="S9">
            <v>2275491</v>
          </cell>
          <cell r="T9">
            <v>3673491</v>
          </cell>
          <cell r="U9">
            <v>1065600</v>
          </cell>
          <cell r="V9">
            <v>416000</v>
          </cell>
          <cell r="W9">
            <v>2411389</v>
          </cell>
          <cell r="X9">
            <v>3892989</v>
          </cell>
          <cell r="Y9">
            <v>1137600</v>
          </cell>
          <cell r="Z9">
            <v>390000</v>
          </cell>
          <cell r="AA9">
            <v>2496720</v>
          </cell>
          <cell r="AB9">
            <v>4024320</v>
          </cell>
          <cell r="AC9">
            <v>57600</v>
          </cell>
          <cell r="AD9">
            <v>26000</v>
          </cell>
          <cell r="AE9">
            <v>135898</v>
          </cell>
          <cell r="AF9">
            <v>219498</v>
          </cell>
          <cell r="AG9">
            <v>129600</v>
          </cell>
          <cell r="AH9">
            <v>0</v>
          </cell>
          <cell r="AI9">
            <v>221229</v>
          </cell>
          <cell r="AJ9">
            <v>350829</v>
          </cell>
          <cell r="AK9">
            <v>350829</v>
          </cell>
          <cell r="AL9">
            <v>219498</v>
          </cell>
          <cell r="AM9">
            <v>131331</v>
          </cell>
        </row>
        <row r="10">
          <cell r="B10" t="str">
            <v>SM0076</v>
          </cell>
          <cell r="C10" t="str">
            <v>Asran. B</v>
          </cell>
          <cell r="D10" t="str">
            <v>Workshop</v>
          </cell>
          <cell r="E10" t="str">
            <v>A</v>
          </cell>
          <cell r="F10" t="str">
            <v>Op. FT-828</v>
          </cell>
          <cell r="G10">
            <v>1005000</v>
          </cell>
          <cell r="H10">
            <v>15000</v>
          </cell>
          <cell r="I10">
            <v>60000</v>
          </cell>
          <cell r="J10">
            <v>1000</v>
          </cell>
          <cell r="K10">
            <v>1065000</v>
          </cell>
          <cell r="L10">
            <v>16000</v>
          </cell>
          <cell r="M10">
            <v>75000</v>
          </cell>
          <cell r="N10">
            <v>0</v>
          </cell>
          <cell r="O10">
            <v>1140000</v>
          </cell>
          <cell r="P10">
            <v>16000</v>
          </cell>
          <cell r="Q10">
            <v>1005000</v>
          </cell>
          <cell r="R10">
            <v>435000</v>
          </cell>
          <cell r="S10">
            <v>2628208</v>
          </cell>
          <cell r="T10">
            <v>4068208</v>
          </cell>
          <cell r="U10">
            <v>1065000</v>
          </cell>
          <cell r="V10">
            <v>464000</v>
          </cell>
          <cell r="W10">
            <v>2790646</v>
          </cell>
          <cell r="X10">
            <v>4319646</v>
          </cell>
          <cell r="Y10">
            <v>1140000</v>
          </cell>
          <cell r="Z10">
            <v>435000</v>
          </cell>
          <cell r="AA10">
            <v>2874603</v>
          </cell>
          <cell r="AB10">
            <v>4449603</v>
          </cell>
          <cell r="AC10">
            <v>60000</v>
          </cell>
          <cell r="AD10">
            <v>29000</v>
          </cell>
          <cell r="AE10">
            <v>162438</v>
          </cell>
          <cell r="AF10">
            <v>251438</v>
          </cell>
          <cell r="AG10">
            <v>135000</v>
          </cell>
          <cell r="AH10">
            <v>0</v>
          </cell>
          <cell r="AI10">
            <v>246395</v>
          </cell>
          <cell r="AJ10">
            <v>381395</v>
          </cell>
          <cell r="AK10">
            <v>381395</v>
          </cell>
          <cell r="AL10">
            <v>251438</v>
          </cell>
          <cell r="AM10">
            <v>129957</v>
          </cell>
        </row>
        <row r="11">
          <cell r="B11" t="str">
            <v>SM0042</v>
          </cell>
          <cell r="C11" t="str">
            <v>Lamsi</v>
          </cell>
          <cell r="D11" t="str">
            <v>Workshop</v>
          </cell>
          <cell r="E11" t="str">
            <v>A</v>
          </cell>
          <cell r="F11" t="str">
            <v>Op. FT-9102</v>
          </cell>
          <cell r="G11">
            <v>1005000</v>
          </cell>
          <cell r="H11">
            <v>15000</v>
          </cell>
          <cell r="I11">
            <v>60000</v>
          </cell>
          <cell r="J11">
            <v>1000</v>
          </cell>
          <cell r="K11">
            <v>1065000</v>
          </cell>
          <cell r="L11">
            <v>16000</v>
          </cell>
          <cell r="M11">
            <v>75000</v>
          </cell>
          <cell r="N11">
            <v>0</v>
          </cell>
          <cell r="O11">
            <v>1140000</v>
          </cell>
          <cell r="P11">
            <v>16000</v>
          </cell>
          <cell r="Q11">
            <v>1005000</v>
          </cell>
          <cell r="R11">
            <v>435000</v>
          </cell>
          <cell r="S11">
            <v>2971561</v>
          </cell>
          <cell r="T11">
            <v>4411561</v>
          </cell>
          <cell r="U11">
            <v>1065000</v>
          </cell>
          <cell r="V11">
            <v>464000</v>
          </cell>
          <cell r="W11">
            <v>3155220</v>
          </cell>
          <cell r="X11">
            <v>4684220</v>
          </cell>
          <cell r="Y11">
            <v>1140000</v>
          </cell>
          <cell r="Z11">
            <v>435000</v>
          </cell>
          <cell r="AA11">
            <v>3250145</v>
          </cell>
          <cell r="AB11">
            <v>4825145</v>
          </cell>
          <cell r="AC11">
            <v>60000</v>
          </cell>
          <cell r="AD11">
            <v>29000</v>
          </cell>
          <cell r="AE11">
            <v>183659</v>
          </cell>
          <cell r="AF11">
            <v>272659</v>
          </cell>
          <cell r="AG11">
            <v>135000</v>
          </cell>
          <cell r="AH11">
            <v>0</v>
          </cell>
          <cell r="AI11">
            <v>278584</v>
          </cell>
          <cell r="AJ11">
            <v>413584</v>
          </cell>
          <cell r="AK11">
            <v>413584</v>
          </cell>
          <cell r="AL11">
            <v>272659</v>
          </cell>
          <cell r="AM11">
            <v>140925</v>
          </cell>
        </row>
        <row r="12">
          <cell r="B12" t="str">
            <v>SM0051</v>
          </cell>
          <cell r="C12" t="str">
            <v>Mardani</v>
          </cell>
          <cell r="D12" t="str">
            <v>Work Shop</v>
          </cell>
          <cell r="E12" t="str">
            <v>A</v>
          </cell>
          <cell r="F12" t="str">
            <v>Op. FT-9103</v>
          </cell>
          <cell r="G12">
            <v>1005000</v>
          </cell>
          <cell r="H12">
            <v>15000</v>
          </cell>
          <cell r="I12">
            <v>60000</v>
          </cell>
          <cell r="J12">
            <v>1000</v>
          </cell>
          <cell r="K12">
            <v>1065000</v>
          </cell>
          <cell r="L12">
            <v>16000</v>
          </cell>
          <cell r="M12">
            <v>75000</v>
          </cell>
          <cell r="N12">
            <v>0</v>
          </cell>
          <cell r="O12">
            <v>1140000</v>
          </cell>
          <cell r="P12">
            <v>16000</v>
          </cell>
          <cell r="Q12">
            <v>884400</v>
          </cell>
          <cell r="R12">
            <v>360000</v>
          </cell>
          <cell r="S12">
            <v>2127388</v>
          </cell>
          <cell r="T12">
            <v>3371788</v>
          </cell>
          <cell r="U12">
            <v>937200</v>
          </cell>
          <cell r="V12">
            <v>384000</v>
          </cell>
          <cell r="W12">
            <v>2258304</v>
          </cell>
          <cell r="X12">
            <v>3579504</v>
          </cell>
          <cell r="Y12">
            <v>1003200</v>
          </cell>
          <cell r="Z12">
            <v>360000</v>
          </cell>
          <cell r="AA12">
            <v>2368960</v>
          </cell>
          <cell r="AB12">
            <v>3732160</v>
          </cell>
          <cell r="AC12">
            <v>52800</v>
          </cell>
          <cell r="AD12">
            <v>24000</v>
          </cell>
          <cell r="AE12">
            <v>130916</v>
          </cell>
          <cell r="AF12">
            <v>207716</v>
          </cell>
          <cell r="AG12">
            <v>118800</v>
          </cell>
          <cell r="AH12">
            <v>0</v>
          </cell>
          <cell r="AI12">
            <v>241572</v>
          </cell>
          <cell r="AJ12">
            <v>360372</v>
          </cell>
          <cell r="AK12">
            <v>360372</v>
          </cell>
          <cell r="AL12">
            <v>207716</v>
          </cell>
          <cell r="AM12">
            <v>152656</v>
          </cell>
        </row>
        <row r="13">
          <cell r="B13" t="str">
            <v>SM0066</v>
          </cell>
          <cell r="C13" t="str">
            <v>Amirullah</v>
          </cell>
          <cell r="D13" t="str">
            <v>Workshop</v>
          </cell>
          <cell r="E13" t="str">
            <v>A</v>
          </cell>
          <cell r="F13" t="str">
            <v>Op. ST-9201</v>
          </cell>
          <cell r="G13">
            <v>1005000</v>
          </cell>
          <cell r="H13">
            <v>15000</v>
          </cell>
          <cell r="I13">
            <v>60000</v>
          </cell>
          <cell r="J13">
            <v>1000</v>
          </cell>
          <cell r="K13">
            <v>1065000</v>
          </cell>
          <cell r="L13">
            <v>16000</v>
          </cell>
          <cell r="M13">
            <v>75000</v>
          </cell>
          <cell r="N13">
            <v>0</v>
          </cell>
          <cell r="O13">
            <v>1140000</v>
          </cell>
          <cell r="P13">
            <v>16000</v>
          </cell>
          <cell r="Q13">
            <v>1005000</v>
          </cell>
          <cell r="R13">
            <v>435000</v>
          </cell>
          <cell r="S13">
            <v>2587630</v>
          </cell>
          <cell r="T13">
            <v>4027630</v>
          </cell>
          <cell r="U13">
            <v>1065000</v>
          </cell>
          <cell r="V13">
            <v>464000</v>
          </cell>
          <cell r="W13">
            <v>2747560</v>
          </cell>
          <cell r="X13">
            <v>4276560</v>
          </cell>
          <cell r="Y13">
            <v>1140000</v>
          </cell>
          <cell r="Z13">
            <v>435000</v>
          </cell>
          <cell r="AA13">
            <v>2830220</v>
          </cell>
          <cell r="AB13">
            <v>4405220</v>
          </cell>
          <cell r="AC13">
            <v>60000</v>
          </cell>
          <cell r="AD13">
            <v>29000</v>
          </cell>
          <cell r="AE13">
            <v>159930</v>
          </cell>
          <cell r="AF13">
            <v>248930</v>
          </cell>
          <cell r="AG13">
            <v>135000</v>
          </cell>
          <cell r="AH13">
            <v>0</v>
          </cell>
          <cell r="AI13">
            <v>242590</v>
          </cell>
          <cell r="AJ13">
            <v>377590</v>
          </cell>
          <cell r="AK13">
            <v>377590</v>
          </cell>
          <cell r="AL13">
            <v>248930</v>
          </cell>
          <cell r="AM13">
            <v>128660</v>
          </cell>
        </row>
        <row r="14">
          <cell r="B14" t="str">
            <v>SM0046</v>
          </cell>
          <cell r="C14" t="str">
            <v>Wagimun</v>
          </cell>
          <cell r="D14" t="str">
            <v>Workshop</v>
          </cell>
          <cell r="E14" t="str">
            <v>A</v>
          </cell>
          <cell r="F14" t="str">
            <v>Op. ST-9205</v>
          </cell>
          <cell r="G14">
            <v>1005000</v>
          </cell>
          <cell r="H14">
            <v>15000</v>
          </cell>
          <cell r="I14">
            <v>60000</v>
          </cell>
          <cell r="J14">
            <v>1000</v>
          </cell>
          <cell r="K14">
            <v>1065000</v>
          </cell>
          <cell r="L14">
            <v>16000</v>
          </cell>
          <cell r="M14">
            <v>75000</v>
          </cell>
          <cell r="N14">
            <v>0</v>
          </cell>
          <cell r="O14">
            <v>1140000</v>
          </cell>
          <cell r="P14">
            <v>16000</v>
          </cell>
          <cell r="Q14">
            <v>1005000</v>
          </cell>
          <cell r="R14">
            <v>420000</v>
          </cell>
          <cell r="S14">
            <v>2051012</v>
          </cell>
          <cell r="T14">
            <v>3476012</v>
          </cell>
          <cell r="U14">
            <v>1065000</v>
          </cell>
          <cell r="V14">
            <v>448000</v>
          </cell>
          <cell r="W14">
            <v>2177671</v>
          </cell>
          <cell r="X14">
            <v>3690671</v>
          </cell>
          <cell r="Y14">
            <v>1140000</v>
          </cell>
          <cell r="Z14">
            <v>420000</v>
          </cell>
          <cell r="AA14">
            <v>2245318</v>
          </cell>
          <cell r="AB14">
            <v>3805318</v>
          </cell>
          <cell r="AC14">
            <v>60000</v>
          </cell>
          <cell r="AD14">
            <v>28000</v>
          </cell>
          <cell r="AE14">
            <v>126659</v>
          </cell>
          <cell r="AF14">
            <v>214659</v>
          </cell>
          <cell r="AG14">
            <v>135000</v>
          </cell>
          <cell r="AH14">
            <v>0</v>
          </cell>
          <cell r="AI14">
            <v>194306</v>
          </cell>
          <cell r="AJ14">
            <v>329306</v>
          </cell>
          <cell r="AK14">
            <v>329306</v>
          </cell>
          <cell r="AL14">
            <v>214659</v>
          </cell>
          <cell r="AM14">
            <v>114647</v>
          </cell>
        </row>
        <row r="15">
          <cell r="B15" t="str">
            <v>SM0052</v>
          </cell>
          <cell r="C15" t="str">
            <v>Junaidi</v>
          </cell>
          <cell r="D15" t="str">
            <v>Work Shop</v>
          </cell>
          <cell r="E15" t="str">
            <v>A</v>
          </cell>
          <cell r="F15" t="str">
            <v>Op. Support</v>
          </cell>
          <cell r="G15">
            <v>1005000</v>
          </cell>
          <cell r="H15">
            <v>15000</v>
          </cell>
          <cell r="I15">
            <v>60000</v>
          </cell>
          <cell r="J15">
            <v>1000</v>
          </cell>
          <cell r="K15">
            <v>1065000</v>
          </cell>
          <cell r="L15">
            <v>16000</v>
          </cell>
          <cell r="M15">
            <v>75000</v>
          </cell>
          <cell r="N15">
            <v>0</v>
          </cell>
          <cell r="O15">
            <v>1140000</v>
          </cell>
          <cell r="P15">
            <v>16000</v>
          </cell>
          <cell r="Q15">
            <v>1005000</v>
          </cell>
          <cell r="R15">
            <v>420000</v>
          </cell>
          <cell r="S15">
            <v>2455654</v>
          </cell>
          <cell r="T15">
            <v>3880654</v>
          </cell>
          <cell r="U15">
            <v>1065000</v>
          </cell>
          <cell r="V15">
            <v>448000</v>
          </cell>
          <cell r="W15">
            <v>2607301</v>
          </cell>
          <cell r="X15">
            <v>4120301</v>
          </cell>
          <cell r="Y15">
            <v>1140000</v>
          </cell>
          <cell r="Z15">
            <v>420000</v>
          </cell>
          <cell r="AA15">
            <v>2688295</v>
          </cell>
          <cell r="AB15">
            <v>4248295</v>
          </cell>
          <cell r="AC15">
            <v>60000</v>
          </cell>
          <cell r="AD15">
            <v>28000</v>
          </cell>
          <cell r="AE15">
            <v>151647</v>
          </cell>
          <cell r="AF15">
            <v>239647</v>
          </cell>
          <cell r="AG15">
            <v>135000</v>
          </cell>
          <cell r="AH15">
            <v>0</v>
          </cell>
          <cell r="AI15">
            <v>232641</v>
          </cell>
          <cell r="AJ15">
            <v>367641</v>
          </cell>
          <cell r="AK15">
            <v>367641</v>
          </cell>
          <cell r="AL15">
            <v>239647</v>
          </cell>
          <cell r="AM15">
            <v>127994</v>
          </cell>
        </row>
        <row r="16">
          <cell r="B16" t="str">
            <v>SM0095</v>
          </cell>
          <cell r="C16" t="str">
            <v>Rene Jimmy Pontoan</v>
          </cell>
          <cell r="D16" t="str">
            <v>Workshop</v>
          </cell>
          <cell r="E16" t="str">
            <v>Non</v>
          </cell>
          <cell r="F16" t="str">
            <v>Helper WS</v>
          </cell>
          <cell r="G16">
            <v>945000</v>
          </cell>
          <cell r="H16">
            <v>6000</v>
          </cell>
          <cell r="I16">
            <v>60000</v>
          </cell>
          <cell r="J16">
            <v>1000</v>
          </cell>
          <cell r="K16">
            <v>1005000</v>
          </cell>
          <cell r="L16">
            <v>7000</v>
          </cell>
          <cell r="M16">
            <v>80000</v>
          </cell>
          <cell r="N16">
            <v>0</v>
          </cell>
          <cell r="O16">
            <v>1085000</v>
          </cell>
          <cell r="P16">
            <v>7000</v>
          </cell>
          <cell r="Q16">
            <v>945000</v>
          </cell>
          <cell r="R16">
            <v>156000</v>
          </cell>
          <cell r="S16">
            <v>1685159</v>
          </cell>
          <cell r="T16">
            <v>2786159</v>
          </cell>
          <cell r="U16">
            <v>1005000</v>
          </cell>
          <cell r="V16">
            <v>182000</v>
          </cell>
          <cell r="W16">
            <v>1792153</v>
          </cell>
          <cell r="X16">
            <v>2979153</v>
          </cell>
          <cell r="Y16">
            <v>1085000</v>
          </cell>
          <cell r="Z16">
            <v>156000</v>
          </cell>
          <cell r="AA16">
            <v>1934812</v>
          </cell>
          <cell r="AB16">
            <v>3175812</v>
          </cell>
          <cell r="AC16">
            <v>60000</v>
          </cell>
          <cell r="AD16">
            <v>26000</v>
          </cell>
          <cell r="AE16">
            <v>106994</v>
          </cell>
          <cell r="AF16">
            <v>192994</v>
          </cell>
          <cell r="AG16">
            <v>140000</v>
          </cell>
          <cell r="AH16">
            <v>0</v>
          </cell>
          <cell r="AI16">
            <v>249653</v>
          </cell>
          <cell r="AJ16">
            <v>389653</v>
          </cell>
          <cell r="AK16">
            <v>389653</v>
          </cell>
          <cell r="AL16">
            <v>192994</v>
          </cell>
          <cell r="AM16">
            <v>196659</v>
          </cell>
        </row>
        <row r="17">
          <cell r="B17" t="str">
            <v>SM0073</v>
          </cell>
          <cell r="C17" t="str">
            <v>Zainal</v>
          </cell>
          <cell r="D17" t="str">
            <v>Workshop</v>
          </cell>
          <cell r="E17" t="str">
            <v>A</v>
          </cell>
          <cell r="F17" t="str">
            <v>Helper ST-9204</v>
          </cell>
          <cell r="G17">
            <v>945000</v>
          </cell>
          <cell r="H17">
            <v>6000</v>
          </cell>
          <cell r="I17">
            <v>60000</v>
          </cell>
          <cell r="J17">
            <v>1000</v>
          </cell>
          <cell r="K17">
            <v>1005000</v>
          </cell>
          <cell r="L17">
            <v>7000</v>
          </cell>
          <cell r="M17">
            <v>80000</v>
          </cell>
          <cell r="N17">
            <v>0</v>
          </cell>
          <cell r="O17">
            <v>1085000</v>
          </cell>
          <cell r="P17">
            <v>7000</v>
          </cell>
          <cell r="Q17">
            <v>945000</v>
          </cell>
          <cell r="R17">
            <v>168000</v>
          </cell>
          <cell r="S17">
            <v>2146734</v>
          </cell>
          <cell r="T17">
            <v>3259734</v>
          </cell>
          <cell r="U17">
            <v>1005000</v>
          </cell>
          <cell r="V17">
            <v>196000</v>
          </cell>
          <cell r="W17">
            <v>2283035</v>
          </cell>
          <cell r="X17">
            <v>3484035</v>
          </cell>
          <cell r="Y17">
            <v>1085000</v>
          </cell>
          <cell r="Z17">
            <v>168000</v>
          </cell>
          <cell r="AA17">
            <v>2464769</v>
          </cell>
          <cell r="AB17">
            <v>3717769</v>
          </cell>
          <cell r="AC17">
            <v>60000</v>
          </cell>
          <cell r="AD17">
            <v>28000</v>
          </cell>
          <cell r="AE17">
            <v>136301</v>
          </cell>
          <cell r="AF17">
            <v>224301</v>
          </cell>
          <cell r="AG17">
            <v>140000</v>
          </cell>
          <cell r="AH17">
            <v>0</v>
          </cell>
          <cell r="AI17">
            <v>318035</v>
          </cell>
          <cell r="AJ17">
            <v>458035</v>
          </cell>
          <cell r="AK17">
            <v>458035</v>
          </cell>
          <cell r="AL17">
            <v>224301</v>
          </cell>
          <cell r="AM17">
            <v>233734</v>
          </cell>
        </row>
        <row r="18">
          <cell r="B18" t="str">
            <v>SM0007</v>
          </cell>
          <cell r="C18" t="str">
            <v>Arminsyah</v>
          </cell>
          <cell r="D18" t="str">
            <v>Tire</v>
          </cell>
          <cell r="E18" t="str">
            <v>A</v>
          </cell>
          <cell r="F18" t="str">
            <v>Senior Tyre</v>
          </cell>
          <cell r="G18">
            <v>1100000</v>
          </cell>
          <cell r="H18">
            <v>15000</v>
          </cell>
          <cell r="I18">
            <v>60000</v>
          </cell>
          <cell r="J18">
            <v>1000</v>
          </cell>
          <cell r="K18">
            <v>1160000</v>
          </cell>
          <cell r="L18">
            <v>16000</v>
          </cell>
          <cell r="M18">
            <v>75000</v>
          </cell>
          <cell r="N18">
            <v>0</v>
          </cell>
          <cell r="O18">
            <v>1235000</v>
          </cell>
          <cell r="P18">
            <v>16000</v>
          </cell>
          <cell r="Q18">
            <v>1056000</v>
          </cell>
          <cell r="R18">
            <v>420000</v>
          </cell>
          <cell r="S18">
            <v>2461214</v>
          </cell>
          <cell r="T18">
            <v>3937214</v>
          </cell>
          <cell r="U18">
            <v>1113600</v>
          </cell>
          <cell r="V18">
            <v>448000</v>
          </cell>
          <cell r="W18">
            <v>2603705</v>
          </cell>
          <cell r="X18">
            <v>4165305</v>
          </cell>
          <cell r="Y18">
            <v>1185600</v>
          </cell>
          <cell r="Z18">
            <v>420000</v>
          </cell>
          <cell r="AA18">
            <v>2679809</v>
          </cell>
          <cell r="AB18">
            <v>4285409</v>
          </cell>
          <cell r="AC18">
            <v>57600</v>
          </cell>
          <cell r="AD18">
            <v>28000</v>
          </cell>
          <cell r="AE18">
            <v>142491</v>
          </cell>
          <cell r="AF18">
            <v>228091</v>
          </cell>
          <cell r="AG18">
            <v>129600</v>
          </cell>
          <cell r="AH18">
            <v>0</v>
          </cell>
          <cell r="AI18">
            <v>218595</v>
          </cell>
          <cell r="AJ18">
            <v>348195</v>
          </cell>
          <cell r="AK18">
            <v>348195</v>
          </cell>
          <cell r="AL18">
            <v>228091</v>
          </cell>
          <cell r="AM18">
            <v>120104</v>
          </cell>
        </row>
        <row r="19">
          <cell r="B19" t="str">
            <v>SM0020</v>
          </cell>
          <cell r="C19" t="str">
            <v>Muhtadinnor</v>
          </cell>
          <cell r="D19" t="str">
            <v>Tire</v>
          </cell>
          <cell r="E19" t="str">
            <v>A</v>
          </cell>
          <cell r="F19" t="str">
            <v>Tireman</v>
          </cell>
          <cell r="G19">
            <v>960000</v>
          </cell>
          <cell r="H19">
            <v>6000</v>
          </cell>
          <cell r="I19">
            <v>60000</v>
          </cell>
          <cell r="J19">
            <v>1000</v>
          </cell>
          <cell r="K19">
            <v>1020000</v>
          </cell>
          <cell r="L19">
            <v>7000</v>
          </cell>
          <cell r="M19">
            <v>75000</v>
          </cell>
          <cell r="N19">
            <v>0</v>
          </cell>
          <cell r="O19">
            <v>1095000</v>
          </cell>
          <cell r="P19">
            <v>7000</v>
          </cell>
          <cell r="Q19">
            <v>883200</v>
          </cell>
          <cell r="R19">
            <v>168000</v>
          </cell>
          <cell r="S19">
            <v>2116994</v>
          </cell>
          <cell r="T19">
            <v>3168194</v>
          </cell>
          <cell r="U19">
            <v>938400</v>
          </cell>
          <cell r="V19">
            <v>196000</v>
          </cell>
          <cell r="W19">
            <v>2249306</v>
          </cell>
          <cell r="X19">
            <v>3383706</v>
          </cell>
          <cell r="Y19">
            <v>1007400</v>
          </cell>
          <cell r="Z19">
            <v>168000</v>
          </cell>
          <cell r="AA19">
            <v>2414697</v>
          </cell>
          <cell r="AB19">
            <v>3590097</v>
          </cell>
          <cell r="AC19">
            <v>55200</v>
          </cell>
          <cell r="AD19">
            <v>28000</v>
          </cell>
          <cell r="AE19">
            <v>132312</v>
          </cell>
          <cell r="AF19">
            <v>215512</v>
          </cell>
          <cell r="AG19">
            <v>124200</v>
          </cell>
          <cell r="AH19">
            <v>0</v>
          </cell>
          <cell r="AI19">
            <v>297703</v>
          </cell>
          <cell r="AJ19">
            <v>421903</v>
          </cell>
          <cell r="AK19">
            <v>421903</v>
          </cell>
          <cell r="AL19">
            <v>215512</v>
          </cell>
          <cell r="AM19">
            <v>206391</v>
          </cell>
        </row>
        <row r="20">
          <cell r="B20" t="str">
            <v>SM0093</v>
          </cell>
          <cell r="C20" t="str">
            <v>Muliadi</v>
          </cell>
          <cell r="D20" t="str">
            <v>Tyre</v>
          </cell>
          <cell r="E20" t="str">
            <v>A</v>
          </cell>
          <cell r="F20" t="str">
            <v>Tireman</v>
          </cell>
          <cell r="G20">
            <v>945000</v>
          </cell>
          <cell r="H20">
            <v>6000</v>
          </cell>
          <cell r="I20">
            <v>60000</v>
          </cell>
          <cell r="J20">
            <v>1000</v>
          </cell>
          <cell r="K20">
            <v>1005000</v>
          </cell>
          <cell r="L20">
            <v>7000</v>
          </cell>
          <cell r="M20">
            <v>80000</v>
          </cell>
          <cell r="N20">
            <v>0</v>
          </cell>
          <cell r="O20">
            <v>1085000</v>
          </cell>
          <cell r="P20">
            <v>7000</v>
          </cell>
          <cell r="Q20">
            <v>945000</v>
          </cell>
          <cell r="R20">
            <v>174000</v>
          </cell>
          <cell r="S20">
            <v>2231402</v>
          </cell>
          <cell r="T20">
            <v>3350402</v>
          </cell>
          <cell r="U20">
            <v>1005000</v>
          </cell>
          <cell r="V20">
            <v>203000</v>
          </cell>
          <cell r="W20">
            <v>2373078</v>
          </cell>
          <cell r="X20">
            <v>3581078</v>
          </cell>
          <cell r="Y20">
            <v>1085000</v>
          </cell>
          <cell r="Z20">
            <v>174000</v>
          </cell>
          <cell r="AA20">
            <v>2561980</v>
          </cell>
          <cell r="AB20">
            <v>3820980</v>
          </cell>
          <cell r="AC20">
            <v>60000</v>
          </cell>
          <cell r="AD20">
            <v>29000</v>
          </cell>
          <cell r="AE20">
            <v>141676</v>
          </cell>
          <cell r="AF20">
            <v>230676</v>
          </cell>
          <cell r="AG20">
            <v>140000</v>
          </cell>
          <cell r="AH20">
            <v>0</v>
          </cell>
          <cell r="AI20">
            <v>330578</v>
          </cell>
          <cell r="AJ20">
            <v>470578</v>
          </cell>
          <cell r="AK20">
            <v>470578</v>
          </cell>
          <cell r="AL20">
            <v>230676</v>
          </cell>
          <cell r="AM20">
            <v>239902</v>
          </cell>
        </row>
        <row r="21">
          <cell r="B21" t="str">
            <v>SM0033</v>
          </cell>
          <cell r="C21" t="str">
            <v>Muh Yatto</v>
          </cell>
          <cell r="D21" t="str">
            <v>Workshop</v>
          </cell>
          <cell r="E21" t="str">
            <v>A</v>
          </cell>
          <cell r="F21" t="str">
            <v>Foreman</v>
          </cell>
          <cell r="G21">
            <v>1500000</v>
          </cell>
          <cell r="H21">
            <v>15000</v>
          </cell>
          <cell r="I21">
            <v>60000</v>
          </cell>
          <cell r="J21">
            <v>1000</v>
          </cell>
          <cell r="K21">
            <v>1560000</v>
          </cell>
          <cell r="L21">
            <v>16000</v>
          </cell>
          <cell r="M21">
            <v>75000</v>
          </cell>
          <cell r="N21">
            <v>0</v>
          </cell>
          <cell r="O21">
            <v>1635000</v>
          </cell>
          <cell r="P21">
            <v>16000</v>
          </cell>
          <cell r="Q21">
            <v>1500000</v>
          </cell>
          <cell r="R21">
            <v>435000</v>
          </cell>
          <cell r="S21">
            <v>3854046</v>
          </cell>
          <cell r="T21">
            <v>5789046</v>
          </cell>
          <cell r="U21">
            <v>1560000</v>
          </cell>
          <cell r="V21">
            <v>464000</v>
          </cell>
          <cell r="W21">
            <v>4008208</v>
          </cell>
          <cell r="X21">
            <v>6032208</v>
          </cell>
          <cell r="Y21">
            <v>1635000</v>
          </cell>
          <cell r="Z21">
            <v>435000</v>
          </cell>
          <cell r="AA21">
            <v>4200910</v>
          </cell>
          <cell r="AB21">
            <v>6270910</v>
          </cell>
          <cell r="AC21">
            <v>60000</v>
          </cell>
          <cell r="AD21">
            <v>29000</v>
          </cell>
          <cell r="AE21">
            <v>154162</v>
          </cell>
          <cell r="AF21">
            <v>243162</v>
          </cell>
          <cell r="AG21">
            <v>135000</v>
          </cell>
          <cell r="AH21">
            <v>0</v>
          </cell>
          <cell r="AI21">
            <v>346864</v>
          </cell>
          <cell r="AJ21">
            <v>481864</v>
          </cell>
          <cell r="AK21">
            <v>481864</v>
          </cell>
          <cell r="AL21">
            <v>243162</v>
          </cell>
          <cell r="AM21">
            <v>238702</v>
          </cell>
        </row>
        <row r="22">
          <cell r="B22" t="str">
            <v>SM0023</v>
          </cell>
          <cell r="C22" t="str">
            <v>Edison Tampubolon</v>
          </cell>
          <cell r="D22" t="str">
            <v>Workshop</v>
          </cell>
          <cell r="E22" t="str">
            <v>B</v>
          </cell>
          <cell r="F22" t="str">
            <v>Mechanik HE</v>
          </cell>
          <cell r="G22">
            <v>1050000</v>
          </cell>
          <cell r="H22">
            <v>15000</v>
          </cell>
          <cell r="I22">
            <v>60000</v>
          </cell>
          <cell r="J22">
            <v>1000</v>
          </cell>
          <cell r="K22">
            <v>1110000</v>
          </cell>
          <cell r="L22">
            <v>16000</v>
          </cell>
          <cell r="M22">
            <v>75000</v>
          </cell>
          <cell r="N22">
            <v>0</v>
          </cell>
          <cell r="O22">
            <v>1185000</v>
          </cell>
          <cell r="P22">
            <v>16000</v>
          </cell>
          <cell r="Q22">
            <v>1050000</v>
          </cell>
          <cell r="R22">
            <v>420000</v>
          </cell>
          <cell r="S22">
            <v>2788114</v>
          </cell>
          <cell r="T22">
            <v>4258114</v>
          </cell>
          <cell r="U22">
            <v>1110000</v>
          </cell>
          <cell r="V22">
            <v>448000</v>
          </cell>
          <cell r="W22">
            <v>2955022</v>
          </cell>
          <cell r="X22">
            <v>4513022</v>
          </cell>
          <cell r="Y22">
            <v>1185000</v>
          </cell>
          <cell r="Z22">
            <v>420000</v>
          </cell>
          <cell r="AA22">
            <v>3044165</v>
          </cell>
          <cell r="AB22">
            <v>4649165</v>
          </cell>
          <cell r="AC22">
            <v>60000</v>
          </cell>
          <cell r="AD22">
            <v>28000</v>
          </cell>
          <cell r="AE22">
            <v>166908</v>
          </cell>
          <cell r="AF22">
            <v>254908</v>
          </cell>
          <cell r="AG22">
            <v>135000</v>
          </cell>
          <cell r="AH22">
            <v>0</v>
          </cell>
          <cell r="AI22">
            <v>256051</v>
          </cell>
          <cell r="AJ22">
            <v>391051</v>
          </cell>
          <cell r="AK22">
            <v>391051</v>
          </cell>
          <cell r="AL22">
            <v>254908</v>
          </cell>
          <cell r="AM22">
            <v>136143</v>
          </cell>
        </row>
        <row r="23">
          <cell r="B23" t="str">
            <v>SM0026</v>
          </cell>
          <cell r="C23" t="str">
            <v>Zainal Abidin</v>
          </cell>
          <cell r="D23" t="str">
            <v>Workshop</v>
          </cell>
          <cell r="E23" t="str">
            <v>B</v>
          </cell>
          <cell r="F23" t="str">
            <v>Mechanik HE</v>
          </cell>
          <cell r="G23">
            <v>1050000</v>
          </cell>
          <cell r="H23">
            <v>15000</v>
          </cell>
          <cell r="I23">
            <v>60000</v>
          </cell>
          <cell r="J23">
            <v>1000</v>
          </cell>
          <cell r="K23">
            <v>1110000</v>
          </cell>
          <cell r="L23">
            <v>16000</v>
          </cell>
          <cell r="M23">
            <v>75000</v>
          </cell>
          <cell r="N23">
            <v>0</v>
          </cell>
          <cell r="O23">
            <v>1185000</v>
          </cell>
          <cell r="P23">
            <v>16000</v>
          </cell>
          <cell r="Q23">
            <v>1050000</v>
          </cell>
          <cell r="R23">
            <v>420000</v>
          </cell>
          <cell r="S23">
            <v>2721199</v>
          </cell>
          <cell r="T23">
            <v>4191199</v>
          </cell>
          <cell r="U23">
            <v>1110000</v>
          </cell>
          <cell r="V23">
            <v>448000</v>
          </cell>
          <cell r="W23">
            <v>2884101</v>
          </cell>
          <cell r="X23">
            <v>4442101</v>
          </cell>
          <cell r="Y23">
            <v>1185000</v>
          </cell>
          <cell r="Z23">
            <v>420000</v>
          </cell>
          <cell r="AA23">
            <v>2971105</v>
          </cell>
          <cell r="AB23">
            <v>4576105</v>
          </cell>
          <cell r="AC23">
            <v>60000</v>
          </cell>
          <cell r="AD23">
            <v>28000</v>
          </cell>
          <cell r="AE23">
            <v>162902</v>
          </cell>
          <cell r="AF23">
            <v>250902</v>
          </cell>
          <cell r="AG23">
            <v>135000</v>
          </cell>
          <cell r="AH23">
            <v>0</v>
          </cell>
          <cell r="AI23">
            <v>249906</v>
          </cell>
          <cell r="AJ23">
            <v>384906</v>
          </cell>
          <cell r="AK23">
            <v>384906</v>
          </cell>
          <cell r="AL23">
            <v>250902</v>
          </cell>
          <cell r="AM23">
            <v>134004</v>
          </cell>
        </row>
        <row r="24">
          <cell r="B24" t="str">
            <v>SM0081</v>
          </cell>
          <cell r="C24" t="str">
            <v>Piether Lidhong</v>
          </cell>
          <cell r="D24" t="str">
            <v>Workshop</v>
          </cell>
          <cell r="E24" t="str">
            <v>Non</v>
          </cell>
          <cell r="F24" t="str">
            <v>Electric</v>
          </cell>
          <cell r="G24">
            <v>1150000</v>
          </cell>
          <cell r="H24">
            <v>15000</v>
          </cell>
          <cell r="I24">
            <v>60000</v>
          </cell>
          <cell r="J24">
            <v>1000</v>
          </cell>
          <cell r="K24">
            <v>1210000</v>
          </cell>
          <cell r="L24">
            <v>16000</v>
          </cell>
          <cell r="M24">
            <v>75000</v>
          </cell>
          <cell r="N24">
            <v>0</v>
          </cell>
          <cell r="O24">
            <v>1285000</v>
          </cell>
          <cell r="P24">
            <v>16000</v>
          </cell>
          <cell r="Q24">
            <v>1150000</v>
          </cell>
          <cell r="R24">
            <v>435000</v>
          </cell>
          <cell r="S24">
            <v>2593949</v>
          </cell>
          <cell r="T24">
            <v>4178949</v>
          </cell>
          <cell r="U24">
            <v>1210000</v>
          </cell>
          <cell r="V24">
            <v>464000</v>
          </cell>
          <cell r="W24">
            <v>2739603</v>
          </cell>
          <cell r="X24">
            <v>4413603</v>
          </cell>
          <cell r="Y24">
            <v>1285000</v>
          </cell>
          <cell r="Z24">
            <v>435000</v>
          </cell>
          <cell r="AA24">
            <v>2814884</v>
          </cell>
          <cell r="AB24">
            <v>4534884</v>
          </cell>
          <cell r="AC24">
            <v>60000</v>
          </cell>
          <cell r="AD24">
            <v>29000</v>
          </cell>
          <cell r="AE24">
            <v>145654</v>
          </cell>
          <cell r="AF24">
            <v>234654</v>
          </cell>
          <cell r="AG24">
            <v>135000</v>
          </cell>
          <cell r="AH24">
            <v>0</v>
          </cell>
          <cell r="AI24">
            <v>220935</v>
          </cell>
          <cell r="AJ24">
            <v>355935</v>
          </cell>
          <cell r="AK24">
            <v>355935</v>
          </cell>
          <cell r="AL24">
            <v>234654</v>
          </cell>
          <cell r="AM24">
            <v>121281</v>
          </cell>
        </row>
        <row r="25">
          <cell r="B25" t="str">
            <v>SM0067</v>
          </cell>
          <cell r="C25" t="str">
            <v>Kiswoto</v>
          </cell>
          <cell r="D25" t="str">
            <v>Workshop</v>
          </cell>
          <cell r="E25" t="str">
            <v>B</v>
          </cell>
          <cell r="F25" t="str">
            <v>Op. FT-828</v>
          </cell>
          <cell r="G25">
            <v>1005000</v>
          </cell>
          <cell r="H25">
            <v>15000</v>
          </cell>
          <cell r="I25">
            <v>60000</v>
          </cell>
          <cell r="J25">
            <v>1000</v>
          </cell>
          <cell r="K25">
            <v>1065000</v>
          </cell>
          <cell r="L25">
            <v>16000</v>
          </cell>
          <cell r="M25">
            <v>75000</v>
          </cell>
          <cell r="N25">
            <v>0</v>
          </cell>
          <cell r="O25">
            <v>1140000</v>
          </cell>
          <cell r="P25">
            <v>16000</v>
          </cell>
          <cell r="Q25">
            <v>1005000</v>
          </cell>
          <cell r="R25">
            <v>420000</v>
          </cell>
          <cell r="S25">
            <v>2452565</v>
          </cell>
          <cell r="T25">
            <v>3877565</v>
          </cell>
          <cell r="U25">
            <v>1065000</v>
          </cell>
          <cell r="V25">
            <v>448000</v>
          </cell>
          <cell r="W25">
            <v>2604022</v>
          </cell>
          <cell r="X25">
            <v>4117022</v>
          </cell>
          <cell r="Y25">
            <v>1140000</v>
          </cell>
          <cell r="Z25">
            <v>420000</v>
          </cell>
          <cell r="AA25">
            <v>2684913</v>
          </cell>
          <cell r="AB25">
            <v>4244913</v>
          </cell>
          <cell r="AC25">
            <v>60000</v>
          </cell>
          <cell r="AD25">
            <v>28000</v>
          </cell>
          <cell r="AE25">
            <v>151457</v>
          </cell>
          <cell r="AF25">
            <v>239457</v>
          </cell>
          <cell r="AG25">
            <v>135000</v>
          </cell>
          <cell r="AH25">
            <v>0</v>
          </cell>
          <cell r="AI25">
            <v>232348</v>
          </cell>
          <cell r="AJ25">
            <v>367348</v>
          </cell>
          <cell r="AK25">
            <v>367348</v>
          </cell>
          <cell r="AL25">
            <v>239457</v>
          </cell>
          <cell r="AM25">
            <v>127891</v>
          </cell>
        </row>
        <row r="26">
          <cell r="B26" t="str">
            <v>SM0054</v>
          </cell>
          <cell r="C26" t="str">
            <v>Herwan</v>
          </cell>
          <cell r="D26" t="str">
            <v>Work Shop</v>
          </cell>
          <cell r="E26" t="str">
            <v>B</v>
          </cell>
          <cell r="F26" t="str">
            <v>Op. FT-9102</v>
          </cell>
          <cell r="G26">
            <v>1005000</v>
          </cell>
          <cell r="H26">
            <v>15000</v>
          </cell>
          <cell r="I26">
            <v>60000</v>
          </cell>
          <cell r="J26">
            <v>1000</v>
          </cell>
          <cell r="K26">
            <v>1065000</v>
          </cell>
          <cell r="L26">
            <v>16000</v>
          </cell>
          <cell r="M26">
            <v>75000</v>
          </cell>
          <cell r="N26">
            <v>0</v>
          </cell>
          <cell r="O26">
            <v>1140000</v>
          </cell>
          <cell r="P26">
            <v>16000</v>
          </cell>
          <cell r="Q26">
            <v>964800</v>
          </cell>
          <cell r="R26">
            <v>405000</v>
          </cell>
          <cell r="S26">
            <v>2576510</v>
          </cell>
          <cell r="T26">
            <v>3946310</v>
          </cell>
          <cell r="U26">
            <v>1022400</v>
          </cell>
          <cell r="V26">
            <v>432000</v>
          </cell>
          <cell r="W26">
            <v>2735486</v>
          </cell>
          <cell r="X26">
            <v>4189886</v>
          </cell>
          <cell r="Y26">
            <v>1094400</v>
          </cell>
          <cell r="Z26">
            <v>405000</v>
          </cell>
          <cell r="AA26">
            <v>2823197</v>
          </cell>
          <cell r="AB26">
            <v>4322597</v>
          </cell>
          <cell r="AC26">
            <v>57600</v>
          </cell>
          <cell r="AD26">
            <v>27000</v>
          </cell>
          <cell r="AE26">
            <v>158976</v>
          </cell>
          <cell r="AF26">
            <v>243576</v>
          </cell>
          <cell r="AG26">
            <v>129600</v>
          </cell>
          <cell r="AH26">
            <v>0</v>
          </cell>
          <cell r="AI26">
            <v>246687</v>
          </cell>
          <cell r="AJ26">
            <v>376287</v>
          </cell>
          <cell r="AK26">
            <v>376287</v>
          </cell>
          <cell r="AL26">
            <v>243576</v>
          </cell>
          <cell r="AM26">
            <v>132711</v>
          </cell>
        </row>
        <row r="27">
          <cell r="B27" t="str">
            <v>SM0041</v>
          </cell>
          <cell r="C27" t="str">
            <v>Djoko Adi Sucipto</v>
          </cell>
          <cell r="D27" t="str">
            <v>Workshop</v>
          </cell>
          <cell r="E27" t="str">
            <v>B</v>
          </cell>
          <cell r="F27" t="str">
            <v>Op. FT-9103</v>
          </cell>
          <cell r="G27">
            <v>1005000</v>
          </cell>
          <cell r="H27">
            <v>15000</v>
          </cell>
          <cell r="I27">
            <v>60000</v>
          </cell>
          <cell r="J27">
            <v>1000</v>
          </cell>
          <cell r="K27">
            <v>1065000</v>
          </cell>
          <cell r="L27">
            <v>16000</v>
          </cell>
          <cell r="M27">
            <v>75000</v>
          </cell>
          <cell r="N27">
            <v>0</v>
          </cell>
          <cell r="O27">
            <v>1140000</v>
          </cell>
          <cell r="P27">
            <v>16000</v>
          </cell>
          <cell r="Q27">
            <v>1005000</v>
          </cell>
          <cell r="R27">
            <v>450000</v>
          </cell>
          <cell r="S27">
            <v>2813280</v>
          </cell>
          <cell r="T27">
            <v>4268280</v>
          </cell>
          <cell r="U27">
            <v>1065000</v>
          </cell>
          <cell r="V27">
            <v>480000</v>
          </cell>
          <cell r="W27">
            <v>2987298</v>
          </cell>
          <cell r="X27">
            <v>4532298</v>
          </cell>
          <cell r="Y27">
            <v>1140000</v>
          </cell>
          <cell r="Z27">
            <v>450000</v>
          </cell>
          <cell r="AA27">
            <v>3074306</v>
          </cell>
          <cell r="AB27">
            <v>4664306</v>
          </cell>
          <cell r="AC27">
            <v>60000</v>
          </cell>
          <cell r="AD27">
            <v>30000</v>
          </cell>
          <cell r="AE27">
            <v>174018</v>
          </cell>
          <cell r="AF27">
            <v>264018</v>
          </cell>
          <cell r="AG27">
            <v>135000</v>
          </cell>
          <cell r="AH27">
            <v>0</v>
          </cell>
          <cell r="AI27">
            <v>261026</v>
          </cell>
          <cell r="AJ27">
            <v>396026</v>
          </cell>
          <cell r="AK27">
            <v>396026</v>
          </cell>
          <cell r="AL27">
            <v>264018</v>
          </cell>
          <cell r="AM27">
            <v>132008</v>
          </cell>
        </row>
        <row r="28">
          <cell r="B28" t="str">
            <v>SM0050</v>
          </cell>
          <cell r="C28" t="str">
            <v>Alwidari</v>
          </cell>
          <cell r="D28" t="str">
            <v>Work Shop</v>
          </cell>
          <cell r="E28" t="str">
            <v>B</v>
          </cell>
          <cell r="F28" t="str">
            <v>Op. ST-9201</v>
          </cell>
          <cell r="G28">
            <v>1005000</v>
          </cell>
          <cell r="H28">
            <v>15000</v>
          </cell>
          <cell r="I28">
            <v>60000</v>
          </cell>
          <cell r="J28">
            <v>1000</v>
          </cell>
          <cell r="K28">
            <v>1065000</v>
          </cell>
          <cell r="L28">
            <v>16000</v>
          </cell>
          <cell r="M28">
            <v>75000</v>
          </cell>
          <cell r="N28">
            <v>0</v>
          </cell>
          <cell r="O28">
            <v>1140000</v>
          </cell>
          <cell r="P28">
            <v>16000</v>
          </cell>
          <cell r="Q28">
            <v>1005000</v>
          </cell>
          <cell r="R28">
            <v>420000</v>
          </cell>
          <cell r="S28">
            <v>2307388</v>
          </cell>
          <cell r="T28">
            <v>3732388</v>
          </cell>
          <cell r="U28">
            <v>1065000</v>
          </cell>
          <cell r="V28">
            <v>448000</v>
          </cell>
          <cell r="W28">
            <v>2449879</v>
          </cell>
          <cell r="X28">
            <v>3962879</v>
          </cell>
          <cell r="Y28">
            <v>1140000</v>
          </cell>
          <cell r="Z28">
            <v>420000</v>
          </cell>
          <cell r="AA28">
            <v>2525983</v>
          </cell>
          <cell r="AB28">
            <v>4085983</v>
          </cell>
          <cell r="AC28">
            <v>60000</v>
          </cell>
          <cell r="AD28">
            <v>28000</v>
          </cell>
          <cell r="AE28">
            <v>142491</v>
          </cell>
          <cell r="AF28">
            <v>230491</v>
          </cell>
          <cell r="AG28">
            <v>135000</v>
          </cell>
          <cell r="AH28">
            <v>0</v>
          </cell>
          <cell r="AI28">
            <v>218595</v>
          </cell>
          <cell r="AJ28">
            <v>353595</v>
          </cell>
          <cell r="AK28">
            <v>353595</v>
          </cell>
          <cell r="AL28">
            <v>230491</v>
          </cell>
          <cell r="AM28">
            <v>123104</v>
          </cell>
        </row>
        <row r="29">
          <cell r="B29" t="str">
            <v>SM0055</v>
          </cell>
          <cell r="C29" t="str">
            <v>Syahril</v>
          </cell>
          <cell r="D29" t="str">
            <v>Work Shop</v>
          </cell>
          <cell r="E29" t="str">
            <v>B</v>
          </cell>
          <cell r="F29" t="str">
            <v>Op. ST-9204</v>
          </cell>
          <cell r="G29">
            <v>1005000</v>
          </cell>
          <cell r="H29">
            <v>15000</v>
          </cell>
          <cell r="I29">
            <v>60000</v>
          </cell>
          <cell r="J29">
            <v>1000</v>
          </cell>
          <cell r="K29">
            <v>1065000</v>
          </cell>
          <cell r="L29">
            <v>16000</v>
          </cell>
          <cell r="M29">
            <v>75000</v>
          </cell>
          <cell r="N29">
            <v>0</v>
          </cell>
          <cell r="O29">
            <v>1140000</v>
          </cell>
          <cell r="P29">
            <v>16000</v>
          </cell>
          <cell r="Q29">
            <v>1005000</v>
          </cell>
          <cell r="R29">
            <v>390000</v>
          </cell>
          <cell r="S29">
            <v>2180191</v>
          </cell>
          <cell r="T29">
            <v>3575191</v>
          </cell>
          <cell r="U29">
            <v>1065000</v>
          </cell>
          <cell r="V29">
            <v>416000</v>
          </cell>
          <cell r="W29">
            <v>2314598</v>
          </cell>
          <cell r="X29">
            <v>3795598</v>
          </cell>
          <cell r="Y29">
            <v>1140000</v>
          </cell>
          <cell r="Z29">
            <v>390000</v>
          </cell>
          <cell r="AA29">
            <v>2391178</v>
          </cell>
          <cell r="AB29">
            <v>3921178</v>
          </cell>
          <cell r="AC29">
            <v>60000</v>
          </cell>
          <cell r="AD29">
            <v>26000</v>
          </cell>
          <cell r="AE29">
            <v>134407</v>
          </cell>
          <cell r="AF29">
            <v>220407</v>
          </cell>
          <cell r="AG29">
            <v>135000</v>
          </cell>
          <cell r="AH29">
            <v>0</v>
          </cell>
          <cell r="AI29">
            <v>210987</v>
          </cell>
          <cell r="AJ29">
            <v>345987</v>
          </cell>
          <cell r="AK29">
            <v>345987</v>
          </cell>
          <cell r="AL29">
            <v>220407</v>
          </cell>
          <cell r="AM29">
            <v>125580</v>
          </cell>
        </row>
        <row r="30">
          <cell r="B30" t="str">
            <v>SM0064</v>
          </cell>
          <cell r="C30" t="str">
            <v>Suhaimi</v>
          </cell>
          <cell r="D30" t="str">
            <v>Workshop</v>
          </cell>
          <cell r="E30" t="str">
            <v>B</v>
          </cell>
          <cell r="F30" t="str">
            <v>Op. ST-9205</v>
          </cell>
          <cell r="G30">
            <v>1005000</v>
          </cell>
          <cell r="H30">
            <v>15000</v>
          </cell>
          <cell r="I30">
            <v>60000</v>
          </cell>
          <cell r="J30">
            <v>1000</v>
          </cell>
          <cell r="K30">
            <v>1065000</v>
          </cell>
          <cell r="L30">
            <v>16000</v>
          </cell>
          <cell r="M30">
            <v>75000</v>
          </cell>
          <cell r="N30">
            <v>0</v>
          </cell>
          <cell r="O30">
            <v>1140000</v>
          </cell>
          <cell r="P30">
            <v>16000</v>
          </cell>
          <cell r="Q30">
            <v>964800</v>
          </cell>
          <cell r="R30">
            <v>420000</v>
          </cell>
          <cell r="S30">
            <v>2196189</v>
          </cell>
          <cell r="T30">
            <v>3580989</v>
          </cell>
          <cell r="U30">
            <v>1022400</v>
          </cell>
          <cell r="V30">
            <v>448000</v>
          </cell>
          <cell r="W30">
            <v>2331813</v>
          </cell>
          <cell r="X30">
            <v>3802213</v>
          </cell>
          <cell r="Y30">
            <v>1094400</v>
          </cell>
          <cell r="Z30">
            <v>420000</v>
          </cell>
          <cell r="AA30">
            <v>2404249</v>
          </cell>
          <cell r="AB30">
            <v>3918649</v>
          </cell>
          <cell r="AC30">
            <v>57600</v>
          </cell>
          <cell r="AD30">
            <v>28000</v>
          </cell>
          <cell r="AE30">
            <v>135624</v>
          </cell>
          <cell r="AF30">
            <v>221224</v>
          </cell>
          <cell r="AG30">
            <v>129600</v>
          </cell>
          <cell r="AH30">
            <v>0</v>
          </cell>
          <cell r="AI30">
            <v>208060</v>
          </cell>
          <cell r="AJ30">
            <v>337660</v>
          </cell>
          <cell r="AK30">
            <v>337660</v>
          </cell>
          <cell r="AL30">
            <v>221224</v>
          </cell>
          <cell r="AM30">
            <v>116436</v>
          </cell>
        </row>
        <row r="31">
          <cell r="B31" t="str">
            <v>SM0043</v>
          </cell>
          <cell r="C31" t="str">
            <v>Suriadi</v>
          </cell>
          <cell r="D31" t="str">
            <v>Workshop</v>
          </cell>
          <cell r="E31" t="str">
            <v>B</v>
          </cell>
          <cell r="F31" t="str">
            <v>Op. Support</v>
          </cell>
          <cell r="G31">
            <v>1005000</v>
          </cell>
          <cell r="H31">
            <v>15000</v>
          </cell>
          <cell r="I31">
            <v>60000</v>
          </cell>
          <cell r="J31">
            <v>1000</v>
          </cell>
          <cell r="K31">
            <v>1065000</v>
          </cell>
          <cell r="L31">
            <v>16000</v>
          </cell>
          <cell r="M31">
            <v>75000</v>
          </cell>
          <cell r="N31">
            <v>0</v>
          </cell>
          <cell r="O31">
            <v>1140000</v>
          </cell>
          <cell r="P31">
            <v>16000</v>
          </cell>
          <cell r="Q31">
            <v>964800</v>
          </cell>
          <cell r="R31">
            <v>420000</v>
          </cell>
          <cell r="S31">
            <v>2223988</v>
          </cell>
          <cell r="T31">
            <v>3608788</v>
          </cell>
          <cell r="U31">
            <v>1022400</v>
          </cell>
          <cell r="V31">
            <v>448000</v>
          </cell>
          <cell r="W31">
            <v>2361329</v>
          </cell>
          <cell r="X31">
            <v>3831729</v>
          </cell>
          <cell r="Y31">
            <v>1094400</v>
          </cell>
          <cell r="Z31">
            <v>420000</v>
          </cell>
          <cell r="AA31">
            <v>2434682</v>
          </cell>
          <cell r="AB31">
            <v>3949082</v>
          </cell>
          <cell r="AC31">
            <v>57600</v>
          </cell>
          <cell r="AD31">
            <v>28000</v>
          </cell>
          <cell r="AE31">
            <v>137341</v>
          </cell>
          <cell r="AF31">
            <v>222941</v>
          </cell>
          <cell r="AG31">
            <v>129600</v>
          </cell>
          <cell r="AH31">
            <v>0</v>
          </cell>
          <cell r="AI31">
            <v>210694</v>
          </cell>
          <cell r="AJ31">
            <v>340294</v>
          </cell>
          <cell r="AK31">
            <v>340294</v>
          </cell>
          <cell r="AL31">
            <v>222941</v>
          </cell>
          <cell r="AM31">
            <v>117353</v>
          </cell>
        </row>
        <row r="32">
          <cell r="B32" t="str">
            <v>SM0031</v>
          </cell>
          <cell r="C32" t="str">
            <v>Marto</v>
          </cell>
          <cell r="D32" t="str">
            <v>Workshop</v>
          </cell>
          <cell r="E32" t="str">
            <v>B</v>
          </cell>
          <cell r="F32" t="str">
            <v>Helper FT-9102</v>
          </cell>
          <cell r="G32">
            <v>945000</v>
          </cell>
          <cell r="H32">
            <v>6000</v>
          </cell>
          <cell r="I32">
            <v>60000</v>
          </cell>
          <cell r="J32">
            <v>1000</v>
          </cell>
          <cell r="K32">
            <v>1005000</v>
          </cell>
          <cell r="L32">
            <v>7000</v>
          </cell>
          <cell r="M32">
            <v>80000</v>
          </cell>
          <cell r="N32">
            <v>0</v>
          </cell>
          <cell r="O32">
            <v>1085000</v>
          </cell>
          <cell r="P32">
            <v>7000</v>
          </cell>
          <cell r="Q32">
            <v>945000</v>
          </cell>
          <cell r="R32">
            <v>168000</v>
          </cell>
          <cell r="S32">
            <v>1859957</v>
          </cell>
          <cell r="T32">
            <v>2972957</v>
          </cell>
          <cell r="U32">
            <v>1005000</v>
          </cell>
          <cell r="V32">
            <v>196000</v>
          </cell>
          <cell r="W32">
            <v>1978049</v>
          </cell>
          <cell r="X32">
            <v>3179049</v>
          </cell>
          <cell r="Y32">
            <v>1085000</v>
          </cell>
          <cell r="Z32">
            <v>168000</v>
          </cell>
          <cell r="AA32">
            <v>2135506</v>
          </cell>
          <cell r="AB32">
            <v>3388506</v>
          </cell>
          <cell r="AC32">
            <v>60000</v>
          </cell>
          <cell r="AD32">
            <v>28000</v>
          </cell>
          <cell r="AE32">
            <v>118092</v>
          </cell>
          <cell r="AF32">
            <v>206092</v>
          </cell>
          <cell r="AG32">
            <v>140000</v>
          </cell>
          <cell r="AH32">
            <v>0</v>
          </cell>
          <cell r="AI32">
            <v>275549</v>
          </cell>
          <cell r="AJ32">
            <v>415549</v>
          </cell>
          <cell r="AK32">
            <v>415549</v>
          </cell>
          <cell r="AL32">
            <v>206092</v>
          </cell>
          <cell r="AM32">
            <v>209457</v>
          </cell>
        </row>
        <row r="33">
          <cell r="B33" t="str">
            <v>SM0019</v>
          </cell>
          <cell r="C33" t="str">
            <v>Kamarudin</v>
          </cell>
          <cell r="D33" t="str">
            <v>Workshop</v>
          </cell>
          <cell r="E33" t="str">
            <v>B</v>
          </cell>
          <cell r="F33" t="str">
            <v>Helper FT-9103</v>
          </cell>
          <cell r="G33">
            <v>960000</v>
          </cell>
          <cell r="H33">
            <v>6000</v>
          </cell>
          <cell r="I33">
            <v>60000</v>
          </cell>
          <cell r="J33">
            <v>1000</v>
          </cell>
          <cell r="K33">
            <v>1020000</v>
          </cell>
          <cell r="L33">
            <v>7000</v>
          </cell>
          <cell r="M33">
            <v>75000</v>
          </cell>
          <cell r="N33">
            <v>0</v>
          </cell>
          <cell r="O33">
            <v>1095000</v>
          </cell>
          <cell r="P33">
            <v>7000</v>
          </cell>
          <cell r="Q33">
            <v>960000</v>
          </cell>
          <cell r="R33">
            <v>174000</v>
          </cell>
          <cell r="S33">
            <v>2325087</v>
          </cell>
          <cell r="T33">
            <v>3459087</v>
          </cell>
          <cell r="U33">
            <v>1020000</v>
          </cell>
          <cell r="V33">
            <v>203000</v>
          </cell>
          <cell r="W33">
            <v>2470405</v>
          </cell>
          <cell r="X33">
            <v>3693405</v>
          </cell>
          <cell r="Y33">
            <v>1095000</v>
          </cell>
          <cell r="Z33">
            <v>174000</v>
          </cell>
          <cell r="AA33">
            <v>2652052</v>
          </cell>
          <cell r="AB33">
            <v>3921052</v>
          </cell>
          <cell r="AC33">
            <v>60000</v>
          </cell>
          <cell r="AD33">
            <v>29000</v>
          </cell>
          <cell r="AE33">
            <v>145318</v>
          </cell>
          <cell r="AF33">
            <v>234318</v>
          </cell>
          <cell r="AG33">
            <v>135000</v>
          </cell>
          <cell r="AH33">
            <v>0</v>
          </cell>
          <cell r="AI33">
            <v>326965</v>
          </cell>
          <cell r="AJ33">
            <v>461965</v>
          </cell>
          <cell r="AK33">
            <v>461965</v>
          </cell>
          <cell r="AL33">
            <v>234318</v>
          </cell>
          <cell r="AM33">
            <v>227647</v>
          </cell>
        </row>
        <row r="34">
          <cell r="B34" t="str">
            <v>SM0091</v>
          </cell>
          <cell r="C34" t="str">
            <v>Musliadi</v>
          </cell>
          <cell r="D34" t="str">
            <v>Workshop</v>
          </cell>
          <cell r="E34" t="str">
            <v>B</v>
          </cell>
          <cell r="F34" t="str">
            <v>Helper ST-9201</v>
          </cell>
          <cell r="G34">
            <v>960000</v>
          </cell>
          <cell r="H34">
            <v>6000</v>
          </cell>
          <cell r="I34">
            <v>60000</v>
          </cell>
          <cell r="J34">
            <v>1000</v>
          </cell>
          <cell r="K34">
            <v>1020000</v>
          </cell>
          <cell r="L34">
            <v>7000</v>
          </cell>
          <cell r="M34">
            <v>75000</v>
          </cell>
          <cell r="N34">
            <v>0</v>
          </cell>
          <cell r="O34">
            <v>1095000</v>
          </cell>
          <cell r="P34">
            <v>7000</v>
          </cell>
          <cell r="Q34">
            <v>960000</v>
          </cell>
          <cell r="R34">
            <v>144000</v>
          </cell>
          <cell r="S34">
            <v>1872832</v>
          </cell>
          <cell r="T34">
            <v>2976832</v>
          </cell>
          <cell r="U34">
            <v>1020000</v>
          </cell>
          <cell r="V34">
            <v>168000</v>
          </cell>
          <cell r="W34">
            <v>1989884</v>
          </cell>
          <cell r="X34">
            <v>3177884</v>
          </cell>
          <cell r="Y34">
            <v>1095000</v>
          </cell>
          <cell r="Z34">
            <v>144000</v>
          </cell>
          <cell r="AA34">
            <v>2136199</v>
          </cell>
          <cell r="AB34">
            <v>3375199</v>
          </cell>
          <cell r="AC34">
            <v>60000</v>
          </cell>
          <cell r="AD34">
            <v>24000</v>
          </cell>
          <cell r="AE34">
            <v>117052</v>
          </cell>
          <cell r="AF34">
            <v>201052</v>
          </cell>
          <cell r="AG34">
            <v>135000</v>
          </cell>
          <cell r="AH34">
            <v>0</v>
          </cell>
          <cell r="AI34">
            <v>263367</v>
          </cell>
          <cell r="AJ34">
            <v>398367</v>
          </cell>
          <cell r="AK34">
            <v>398367</v>
          </cell>
          <cell r="AL34">
            <v>201052</v>
          </cell>
          <cell r="AM34">
            <v>197315</v>
          </cell>
        </row>
        <row r="35">
          <cell r="B35" t="str">
            <v>SM0018</v>
          </cell>
          <cell r="C35" t="str">
            <v>Suardi</v>
          </cell>
          <cell r="D35" t="str">
            <v>Workshop</v>
          </cell>
          <cell r="E35" t="str">
            <v>B</v>
          </cell>
          <cell r="F35" t="str">
            <v>Helper ST-9205</v>
          </cell>
          <cell r="G35">
            <v>960000</v>
          </cell>
          <cell r="H35">
            <v>6000</v>
          </cell>
          <cell r="I35">
            <v>60000</v>
          </cell>
          <cell r="J35">
            <v>1000</v>
          </cell>
          <cell r="K35">
            <v>1020000</v>
          </cell>
          <cell r="L35">
            <v>7000</v>
          </cell>
          <cell r="M35">
            <v>75000</v>
          </cell>
          <cell r="N35">
            <v>0</v>
          </cell>
          <cell r="O35">
            <v>1095000</v>
          </cell>
          <cell r="P35">
            <v>7000</v>
          </cell>
          <cell r="Q35">
            <v>960000</v>
          </cell>
          <cell r="R35">
            <v>174000</v>
          </cell>
          <cell r="S35">
            <v>2014335</v>
          </cell>
          <cell r="T35">
            <v>3148335</v>
          </cell>
          <cell r="U35">
            <v>1020000</v>
          </cell>
          <cell r="V35">
            <v>203000</v>
          </cell>
          <cell r="W35">
            <v>2140231</v>
          </cell>
          <cell r="X35">
            <v>3363231</v>
          </cell>
          <cell r="Y35">
            <v>1095000</v>
          </cell>
          <cell r="Z35">
            <v>174000</v>
          </cell>
          <cell r="AA35">
            <v>2297601</v>
          </cell>
          <cell r="AB35">
            <v>3566601</v>
          </cell>
          <cell r="AC35">
            <v>60000</v>
          </cell>
          <cell r="AD35">
            <v>29000</v>
          </cell>
          <cell r="AE35">
            <v>125896</v>
          </cell>
          <cell r="AF35">
            <v>214896</v>
          </cell>
          <cell r="AG35">
            <v>135000</v>
          </cell>
          <cell r="AH35">
            <v>0</v>
          </cell>
          <cell r="AI35">
            <v>283266</v>
          </cell>
          <cell r="AJ35">
            <v>418266</v>
          </cell>
          <cell r="AK35">
            <v>418266</v>
          </cell>
          <cell r="AL35">
            <v>214896</v>
          </cell>
          <cell r="AM35">
            <v>203370</v>
          </cell>
        </row>
        <row r="36">
          <cell r="B36" t="str">
            <v>SM0005</v>
          </cell>
          <cell r="C36" t="str">
            <v>Sanang</v>
          </cell>
          <cell r="D36" t="str">
            <v>Tire</v>
          </cell>
          <cell r="E36" t="str">
            <v>B</v>
          </cell>
          <cell r="F36" t="str">
            <v>Senior Tyre</v>
          </cell>
          <cell r="G36">
            <v>1000000</v>
          </cell>
          <cell r="H36">
            <v>15000</v>
          </cell>
          <cell r="I36">
            <v>60000</v>
          </cell>
          <cell r="J36">
            <v>1000</v>
          </cell>
          <cell r="K36">
            <v>1060000</v>
          </cell>
          <cell r="L36">
            <v>16000</v>
          </cell>
          <cell r="M36">
            <v>75000</v>
          </cell>
          <cell r="N36">
            <v>0</v>
          </cell>
          <cell r="O36">
            <v>1135000</v>
          </cell>
          <cell r="P36">
            <v>16000</v>
          </cell>
          <cell r="Q36">
            <v>1000000</v>
          </cell>
          <cell r="R36">
            <v>435000</v>
          </cell>
          <cell r="S36">
            <v>2606640</v>
          </cell>
          <cell r="T36">
            <v>4041640</v>
          </cell>
          <cell r="U36">
            <v>1060000</v>
          </cell>
          <cell r="V36">
            <v>464000</v>
          </cell>
          <cell r="W36">
            <v>2768306</v>
          </cell>
          <cell r="X36">
            <v>4292306</v>
          </cell>
          <cell r="Y36">
            <v>1135000</v>
          </cell>
          <cell r="Z36">
            <v>435000</v>
          </cell>
          <cell r="AA36">
            <v>2851864</v>
          </cell>
          <cell r="AB36">
            <v>4421864</v>
          </cell>
          <cell r="AC36">
            <v>60000</v>
          </cell>
          <cell r="AD36">
            <v>29000</v>
          </cell>
          <cell r="AE36">
            <v>161666</v>
          </cell>
          <cell r="AF36">
            <v>250666</v>
          </cell>
          <cell r="AG36">
            <v>135000</v>
          </cell>
          <cell r="AH36">
            <v>0</v>
          </cell>
          <cell r="AI36">
            <v>245224</v>
          </cell>
          <cell r="AJ36">
            <v>380224</v>
          </cell>
          <cell r="AK36">
            <v>380224</v>
          </cell>
          <cell r="AL36">
            <v>250666</v>
          </cell>
          <cell r="AM36">
            <v>129558</v>
          </cell>
        </row>
        <row r="37">
          <cell r="B37" t="str">
            <v>SM0006</v>
          </cell>
          <cell r="C37" t="str">
            <v>Hapdi</v>
          </cell>
          <cell r="D37" t="str">
            <v>Tire</v>
          </cell>
          <cell r="E37" t="str">
            <v>B</v>
          </cell>
          <cell r="F37" t="str">
            <v>Tireman</v>
          </cell>
          <cell r="G37">
            <v>960000</v>
          </cell>
          <cell r="H37">
            <v>15000</v>
          </cell>
          <cell r="I37">
            <v>60000</v>
          </cell>
          <cell r="J37">
            <v>1000</v>
          </cell>
          <cell r="K37">
            <v>1020000</v>
          </cell>
          <cell r="L37">
            <v>16000</v>
          </cell>
          <cell r="M37">
            <v>75000</v>
          </cell>
          <cell r="N37">
            <v>0</v>
          </cell>
          <cell r="O37">
            <v>1095000</v>
          </cell>
          <cell r="P37">
            <v>16000</v>
          </cell>
          <cell r="Q37">
            <v>921600</v>
          </cell>
          <cell r="R37">
            <v>255000</v>
          </cell>
          <cell r="S37">
            <v>1254104</v>
          </cell>
          <cell r="T37">
            <v>2430704</v>
          </cell>
          <cell r="U37">
            <v>979200</v>
          </cell>
          <cell r="V37">
            <v>272000</v>
          </cell>
          <cell r="W37">
            <v>1332486</v>
          </cell>
          <cell r="X37">
            <v>2583686</v>
          </cell>
          <cell r="Y37">
            <v>1051200</v>
          </cell>
          <cell r="Z37">
            <v>255000</v>
          </cell>
          <cell r="AA37">
            <v>1430462</v>
          </cell>
          <cell r="AB37">
            <v>2736662</v>
          </cell>
          <cell r="AC37">
            <v>57600</v>
          </cell>
          <cell r="AD37">
            <v>17000</v>
          </cell>
          <cell r="AE37">
            <v>78382</v>
          </cell>
          <cell r="AF37">
            <v>152982</v>
          </cell>
          <cell r="AG37">
            <v>129600</v>
          </cell>
          <cell r="AH37">
            <v>0</v>
          </cell>
          <cell r="AI37">
            <v>176358</v>
          </cell>
          <cell r="AJ37">
            <v>305958</v>
          </cell>
          <cell r="AK37">
            <v>305958</v>
          </cell>
          <cell r="AL37">
            <v>152982</v>
          </cell>
          <cell r="AM37">
            <v>152976</v>
          </cell>
        </row>
        <row r="38">
          <cell r="B38" t="str">
            <v>SM0008</v>
          </cell>
          <cell r="C38" t="str">
            <v>Suni</v>
          </cell>
          <cell r="D38" t="str">
            <v>Tire</v>
          </cell>
          <cell r="E38" t="str">
            <v>B</v>
          </cell>
          <cell r="F38" t="str">
            <v>Tireman</v>
          </cell>
          <cell r="G38">
            <v>960000</v>
          </cell>
          <cell r="H38">
            <v>15000</v>
          </cell>
          <cell r="I38">
            <v>60000</v>
          </cell>
          <cell r="J38">
            <v>1000</v>
          </cell>
          <cell r="K38">
            <v>1020000</v>
          </cell>
          <cell r="L38">
            <v>16000</v>
          </cell>
          <cell r="M38">
            <v>75000</v>
          </cell>
          <cell r="N38">
            <v>0</v>
          </cell>
          <cell r="O38">
            <v>1095000</v>
          </cell>
          <cell r="P38">
            <v>16000</v>
          </cell>
          <cell r="Q38">
            <v>960000</v>
          </cell>
          <cell r="R38">
            <v>420000</v>
          </cell>
          <cell r="S38">
            <v>2282384</v>
          </cell>
          <cell r="T38">
            <v>3662384</v>
          </cell>
          <cell r="U38">
            <v>1020000</v>
          </cell>
          <cell r="V38">
            <v>448000</v>
          </cell>
          <cell r="W38">
            <v>2427928</v>
          </cell>
          <cell r="X38">
            <v>3895928</v>
          </cell>
          <cell r="Y38">
            <v>1095000</v>
          </cell>
          <cell r="Z38">
            <v>420000</v>
          </cell>
          <cell r="AA38">
            <v>2505661</v>
          </cell>
          <cell r="AB38">
            <v>4020661</v>
          </cell>
          <cell r="AC38">
            <v>60000</v>
          </cell>
          <cell r="AD38">
            <v>28000</v>
          </cell>
          <cell r="AE38">
            <v>145544</v>
          </cell>
          <cell r="AF38">
            <v>233544</v>
          </cell>
          <cell r="AG38">
            <v>135000</v>
          </cell>
          <cell r="AH38">
            <v>0</v>
          </cell>
          <cell r="AI38">
            <v>223277</v>
          </cell>
          <cell r="AJ38">
            <v>358277</v>
          </cell>
          <cell r="AK38">
            <v>358277</v>
          </cell>
          <cell r="AL38">
            <v>233544</v>
          </cell>
          <cell r="AM38">
            <v>124733</v>
          </cell>
        </row>
        <row r="39">
          <cell r="B39" t="str">
            <v>SM0057</v>
          </cell>
          <cell r="C39" t="str">
            <v>Agus Muhaimin</v>
          </cell>
          <cell r="D39" t="str">
            <v>Workshop</v>
          </cell>
          <cell r="E39" t="str">
            <v>Non</v>
          </cell>
          <cell r="F39" t="str">
            <v>Koordinator</v>
          </cell>
          <cell r="K39">
            <v>0</v>
          </cell>
          <cell r="L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60000</v>
          </cell>
          <cell r="V39">
            <v>0</v>
          </cell>
          <cell r="W39">
            <v>0</v>
          </cell>
          <cell r="X39">
            <v>60000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60000</v>
          </cell>
          <cell r="AD39">
            <v>0</v>
          </cell>
          <cell r="AE39">
            <v>0</v>
          </cell>
          <cell r="AF39">
            <v>60000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60000</v>
          </cell>
          <cell r="AM39">
            <v>-60000</v>
          </cell>
        </row>
        <row r="40">
          <cell r="B40" t="str">
            <v>SM0038</v>
          </cell>
          <cell r="C40" t="str">
            <v>Sahid Setyo Sasmito</v>
          </cell>
          <cell r="D40" t="str">
            <v>Workshop</v>
          </cell>
          <cell r="E40" t="str">
            <v>B</v>
          </cell>
          <cell r="F40" t="str">
            <v>Foreman</v>
          </cell>
          <cell r="G40">
            <v>1500000</v>
          </cell>
          <cell r="H40">
            <v>15000</v>
          </cell>
          <cell r="I40">
            <v>60000</v>
          </cell>
          <cell r="J40">
            <v>1000</v>
          </cell>
          <cell r="K40">
            <v>1560000</v>
          </cell>
          <cell r="L40">
            <v>16000</v>
          </cell>
          <cell r="M40">
            <v>75000</v>
          </cell>
          <cell r="N40">
            <v>0</v>
          </cell>
          <cell r="O40">
            <v>1635000</v>
          </cell>
          <cell r="P40">
            <v>16000</v>
          </cell>
          <cell r="Q40">
            <v>1500000</v>
          </cell>
          <cell r="R40">
            <v>465000</v>
          </cell>
          <cell r="S40">
            <v>4885838</v>
          </cell>
          <cell r="T40">
            <v>6850838</v>
          </cell>
          <cell r="U40">
            <v>1560000</v>
          </cell>
          <cell r="V40">
            <v>496000</v>
          </cell>
          <cell r="W40">
            <v>5081272</v>
          </cell>
          <cell r="X40">
            <v>7137272</v>
          </cell>
          <cell r="Y40">
            <v>1635000</v>
          </cell>
          <cell r="Z40">
            <v>465000</v>
          </cell>
          <cell r="AA40">
            <v>5325564</v>
          </cell>
          <cell r="AB40">
            <v>7425564</v>
          </cell>
          <cell r="AC40">
            <v>60000</v>
          </cell>
          <cell r="AD40">
            <v>31000</v>
          </cell>
          <cell r="AE40">
            <v>195434</v>
          </cell>
          <cell r="AF40">
            <v>286434</v>
          </cell>
          <cell r="AG40">
            <v>135000</v>
          </cell>
          <cell r="AH40">
            <v>0</v>
          </cell>
          <cell r="AI40">
            <v>439726</v>
          </cell>
          <cell r="AJ40">
            <v>574726</v>
          </cell>
          <cell r="AK40">
            <v>574726</v>
          </cell>
          <cell r="AL40">
            <v>286434</v>
          </cell>
          <cell r="AM40">
            <v>288292</v>
          </cell>
        </row>
        <row r="41">
          <cell r="B41" t="str">
            <v>SM0022</v>
          </cell>
          <cell r="C41" t="str">
            <v>Muhammadsyah</v>
          </cell>
          <cell r="D41" t="str">
            <v>Workshop</v>
          </cell>
          <cell r="E41" t="str">
            <v>Non</v>
          </cell>
          <cell r="F41" t="str">
            <v>Mekanik Engine</v>
          </cell>
          <cell r="G41">
            <v>1500000</v>
          </cell>
          <cell r="H41">
            <v>20000</v>
          </cell>
          <cell r="I41">
            <v>60000</v>
          </cell>
          <cell r="J41">
            <v>1000</v>
          </cell>
          <cell r="K41">
            <v>1560000</v>
          </cell>
          <cell r="L41">
            <v>21000</v>
          </cell>
          <cell r="M41">
            <v>75000</v>
          </cell>
          <cell r="N41">
            <v>0</v>
          </cell>
          <cell r="O41">
            <v>1635000</v>
          </cell>
          <cell r="P41">
            <v>21000</v>
          </cell>
          <cell r="Q41">
            <v>1440000</v>
          </cell>
          <cell r="R41">
            <v>560000</v>
          </cell>
          <cell r="S41">
            <v>2960506</v>
          </cell>
          <cell r="T41">
            <v>4960506</v>
          </cell>
          <cell r="U41">
            <v>1497600</v>
          </cell>
          <cell r="V41">
            <v>588000</v>
          </cell>
          <cell r="W41">
            <v>3086974</v>
          </cell>
          <cell r="X41">
            <v>5172574</v>
          </cell>
          <cell r="Y41">
            <v>1569600</v>
          </cell>
          <cell r="Z41">
            <v>560000</v>
          </cell>
          <cell r="AA41">
            <v>3154520</v>
          </cell>
          <cell r="AB41">
            <v>5284120</v>
          </cell>
          <cell r="AC41">
            <v>57600</v>
          </cell>
          <cell r="AD41">
            <v>28000</v>
          </cell>
          <cell r="AE41">
            <v>126468</v>
          </cell>
          <cell r="AF41">
            <v>212068</v>
          </cell>
          <cell r="AG41">
            <v>129600</v>
          </cell>
          <cell r="AH41">
            <v>0</v>
          </cell>
          <cell r="AI41">
            <v>194014</v>
          </cell>
          <cell r="AJ41">
            <v>323614</v>
          </cell>
          <cell r="AK41">
            <v>323614</v>
          </cell>
          <cell r="AL41">
            <v>212068</v>
          </cell>
          <cell r="AM41">
            <v>111546</v>
          </cell>
        </row>
        <row r="42">
          <cell r="B42" t="str">
            <v>SM0072</v>
          </cell>
          <cell r="C42" t="str">
            <v>Sugiarto</v>
          </cell>
          <cell r="D42" t="str">
            <v>Workshop</v>
          </cell>
          <cell r="E42" t="str">
            <v>Non</v>
          </cell>
          <cell r="F42" t="str">
            <v>Mekanik Engine</v>
          </cell>
          <cell r="G42">
            <v>1190000</v>
          </cell>
          <cell r="H42">
            <v>15000</v>
          </cell>
          <cell r="I42">
            <v>60000</v>
          </cell>
          <cell r="J42">
            <v>1000</v>
          </cell>
          <cell r="K42">
            <v>1250000</v>
          </cell>
          <cell r="L42">
            <v>16000</v>
          </cell>
          <cell r="M42">
            <v>75000</v>
          </cell>
          <cell r="N42">
            <v>0</v>
          </cell>
          <cell r="O42">
            <v>1325000</v>
          </cell>
          <cell r="P42">
            <v>16000</v>
          </cell>
          <cell r="Q42">
            <v>1190000</v>
          </cell>
          <cell r="R42">
            <v>435000</v>
          </cell>
          <cell r="S42">
            <v>3127890</v>
          </cell>
          <cell r="T42">
            <v>4752890</v>
          </cell>
          <cell r="U42">
            <v>1250000</v>
          </cell>
          <cell r="V42">
            <v>464000</v>
          </cell>
          <cell r="W42">
            <v>3299202</v>
          </cell>
          <cell r="X42">
            <v>5013202</v>
          </cell>
          <cell r="Y42">
            <v>1325000</v>
          </cell>
          <cell r="Z42">
            <v>435000</v>
          </cell>
          <cell r="AA42">
            <v>3400578</v>
          </cell>
          <cell r="AB42">
            <v>5160578</v>
          </cell>
          <cell r="AC42">
            <v>60000</v>
          </cell>
          <cell r="AD42">
            <v>29000</v>
          </cell>
          <cell r="AE42">
            <v>171312</v>
          </cell>
          <cell r="AF42">
            <v>260312</v>
          </cell>
          <cell r="AG42">
            <v>135000</v>
          </cell>
          <cell r="AH42">
            <v>0</v>
          </cell>
          <cell r="AI42">
            <v>272688</v>
          </cell>
          <cell r="AJ42">
            <v>407688</v>
          </cell>
          <cell r="AK42">
            <v>407688</v>
          </cell>
          <cell r="AL42">
            <v>260312</v>
          </cell>
          <cell r="AM42">
            <v>147376</v>
          </cell>
        </row>
        <row r="43">
          <cell r="B43" t="str">
            <v>SM0058</v>
          </cell>
          <cell r="C43" t="str">
            <v>Imam Muhdi</v>
          </cell>
          <cell r="D43" t="str">
            <v>Workshop</v>
          </cell>
          <cell r="E43" t="str">
            <v>Non</v>
          </cell>
          <cell r="F43" t="str">
            <v>Mechanik LV</v>
          </cell>
          <cell r="G43">
            <v>1190000</v>
          </cell>
          <cell r="H43">
            <v>15000</v>
          </cell>
          <cell r="I43">
            <v>60000</v>
          </cell>
          <cell r="J43">
            <v>1000</v>
          </cell>
          <cell r="K43">
            <v>1250000</v>
          </cell>
          <cell r="L43">
            <v>16000</v>
          </cell>
          <cell r="M43">
            <v>75000</v>
          </cell>
          <cell r="N43">
            <v>0</v>
          </cell>
          <cell r="O43">
            <v>1325000</v>
          </cell>
          <cell r="P43">
            <v>16000</v>
          </cell>
          <cell r="Q43">
            <v>1142400</v>
          </cell>
          <cell r="R43">
            <v>405000</v>
          </cell>
          <cell r="S43">
            <v>2572283</v>
          </cell>
          <cell r="T43">
            <v>4119683</v>
          </cell>
          <cell r="U43">
            <v>1200000</v>
          </cell>
          <cell r="V43">
            <v>432000</v>
          </cell>
          <cell r="W43">
            <v>2712590</v>
          </cell>
          <cell r="X43">
            <v>4344590</v>
          </cell>
          <cell r="Y43">
            <v>1272000</v>
          </cell>
          <cell r="Z43">
            <v>405000</v>
          </cell>
          <cell r="AA43">
            <v>2849133</v>
          </cell>
          <cell r="AB43">
            <v>4526133</v>
          </cell>
          <cell r="AC43">
            <v>57600</v>
          </cell>
          <cell r="AD43">
            <v>27000</v>
          </cell>
          <cell r="AE43">
            <v>140307</v>
          </cell>
          <cell r="AF43">
            <v>224907</v>
          </cell>
          <cell r="AG43">
            <v>129600</v>
          </cell>
          <cell r="AH43">
            <v>0</v>
          </cell>
          <cell r="AI43">
            <v>276850</v>
          </cell>
          <cell r="AJ43">
            <v>406450</v>
          </cell>
          <cell r="AK43">
            <v>406450</v>
          </cell>
          <cell r="AL43">
            <v>224907</v>
          </cell>
          <cell r="AM43">
            <v>181543</v>
          </cell>
        </row>
        <row r="44">
          <cell r="B44" t="str">
            <v>SM0036</v>
          </cell>
          <cell r="C44" t="str">
            <v>Suhermanto</v>
          </cell>
          <cell r="D44" t="str">
            <v>Workshop</v>
          </cell>
          <cell r="E44" t="str">
            <v>Non</v>
          </cell>
          <cell r="F44" t="str">
            <v>Mechanik LV</v>
          </cell>
          <cell r="G44">
            <v>1050000</v>
          </cell>
          <cell r="H44">
            <v>15000</v>
          </cell>
          <cell r="I44">
            <v>60000</v>
          </cell>
          <cell r="J44">
            <v>1000</v>
          </cell>
          <cell r="K44">
            <v>1110000</v>
          </cell>
          <cell r="L44">
            <v>16000</v>
          </cell>
          <cell r="M44">
            <v>75000</v>
          </cell>
          <cell r="N44">
            <v>0</v>
          </cell>
          <cell r="O44">
            <v>1185000</v>
          </cell>
          <cell r="P44">
            <v>16000</v>
          </cell>
          <cell r="Q44">
            <v>1008000</v>
          </cell>
          <cell r="R44">
            <v>435000</v>
          </cell>
          <cell r="S44">
            <v>2707121</v>
          </cell>
          <cell r="T44">
            <v>4150121</v>
          </cell>
          <cell r="U44">
            <v>1065600</v>
          </cell>
          <cell r="V44">
            <v>464000</v>
          </cell>
          <cell r="W44">
            <v>2869366</v>
          </cell>
          <cell r="X44">
            <v>4398966</v>
          </cell>
          <cell r="Y44">
            <v>1137600</v>
          </cell>
          <cell r="Z44">
            <v>435000</v>
          </cell>
          <cell r="AA44">
            <v>2953223</v>
          </cell>
          <cell r="AB44">
            <v>4525823</v>
          </cell>
          <cell r="AC44">
            <v>57600</v>
          </cell>
          <cell r="AD44">
            <v>29000</v>
          </cell>
          <cell r="AE44">
            <v>162245</v>
          </cell>
          <cell r="AF44">
            <v>248845</v>
          </cell>
          <cell r="AG44">
            <v>129600</v>
          </cell>
          <cell r="AH44">
            <v>0</v>
          </cell>
          <cell r="AI44">
            <v>246102</v>
          </cell>
          <cell r="AJ44">
            <v>375702</v>
          </cell>
          <cell r="AK44">
            <v>375702</v>
          </cell>
          <cell r="AL44">
            <v>248845</v>
          </cell>
          <cell r="AM44">
            <v>126857</v>
          </cell>
        </row>
        <row r="45">
          <cell r="B45" t="str">
            <v>SM0028</v>
          </cell>
          <cell r="C45" t="str">
            <v>Rades P. Manurung</v>
          </cell>
          <cell r="D45" t="str">
            <v>Workshop</v>
          </cell>
          <cell r="E45" t="str">
            <v>Non</v>
          </cell>
          <cell r="F45" t="str">
            <v>Mechanik HE</v>
          </cell>
          <cell r="G45">
            <v>1050000</v>
          </cell>
          <cell r="H45">
            <v>15000</v>
          </cell>
          <cell r="I45">
            <v>60000</v>
          </cell>
          <cell r="J45">
            <v>1000</v>
          </cell>
          <cell r="K45">
            <v>1110000</v>
          </cell>
          <cell r="L45">
            <v>16000</v>
          </cell>
          <cell r="M45">
            <v>75000</v>
          </cell>
          <cell r="N45">
            <v>0</v>
          </cell>
          <cell r="O45">
            <v>1185000</v>
          </cell>
          <cell r="P45">
            <v>16000</v>
          </cell>
          <cell r="Q45">
            <v>1050000</v>
          </cell>
          <cell r="R45">
            <v>390000</v>
          </cell>
          <cell r="S45">
            <v>2609480</v>
          </cell>
          <cell r="T45">
            <v>4049480</v>
          </cell>
          <cell r="U45">
            <v>1110000</v>
          </cell>
          <cell r="V45">
            <v>416000</v>
          </cell>
          <cell r="W45">
            <v>2765324</v>
          </cell>
          <cell r="X45">
            <v>4291324</v>
          </cell>
          <cell r="Y45">
            <v>1185000</v>
          </cell>
          <cell r="Z45">
            <v>390000</v>
          </cell>
          <cell r="AA45">
            <v>2863179</v>
          </cell>
          <cell r="AB45">
            <v>4438179</v>
          </cell>
          <cell r="AC45">
            <v>60000</v>
          </cell>
          <cell r="AD45">
            <v>26000</v>
          </cell>
          <cell r="AE45">
            <v>155844</v>
          </cell>
          <cell r="AF45">
            <v>241844</v>
          </cell>
          <cell r="AG45">
            <v>135000</v>
          </cell>
          <cell r="AH45">
            <v>0</v>
          </cell>
          <cell r="AI45">
            <v>253699</v>
          </cell>
          <cell r="AJ45">
            <v>388699</v>
          </cell>
          <cell r="AK45">
            <v>388699</v>
          </cell>
          <cell r="AL45">
            <v>241844</v>
          </cell>
          <cell r="AM45">
            <v>146855</v>
          </cell>
        </row>
        <row r="46">
          <cell r="B46" t="str">
            <v>SM0060</v>
          </cell>
          <cell r="C46" t="str">
            <v>Hartono</v>
          </cell>
          <cell r="D46" t="str">
            <v>Workshop</v>
          </cell>
          <cell r="E46" t="str">
            <v>Non</v>
          </cell>
          <cell r="F46" t="str">
            <v>Mechanik HE</v>
          </cell>
          <cell r="G46">
            <v>1050000</v>
          </cell>
          <cell r="H46">
            <v>15000</v>
          </cell>
          <cell r="I46">
            <v>60000</v>
          </cell>
          <cell r="J46">
            <v>1000</v>
          </cell>
          <cell r="K46">
            <v>1110000</v>
          </cell>
          <cell r="L46">
            <v>16000</v>
          </cell>
          <cell r="M46">
            <v>75000</v>
          </cell>
          <cell r="N46">
            <v>0</v>
          </cell>
          <cell r="O46">
            <v>1185000</v>
          </cell>
          <cell r="P46">
            <v>16000</v>
          </cell>
          <cell r="Q46">
            <v>1050000</v>
          </cell>
          <cell r="R46">
            <v>420000</v>
          </cell>
          <cell r="S46">
            <v>2316525</v>
          </cell>
          <cell r="T46">
            <v>3786525</v>
          </cell>
          <cell r="U46">
            <v>1110000</v>
          </cell>
          <cell r="V46">
            <v>448000</v>
          </cell>
          <cell r="W46">
            <v>2455201</v>
          </cell>
          <cell r="X46">
            <v>4013201</v>
          </cell>
          <cell r="Y46">
            <v>1185000</v>
          </cell>
          <cell r="Z46">
            <v>420000</v>
          </cell>
          <cell r="AA46">
            <v>2529267</v>
          </cell>
          <cell r="AB46">
            <v>4134267</v>
          </cell>
          <cell r="AC46">
            <v>60000</v>
          </cell>
          <cell r="AD46">
            <v>28000</v>
          </cell>
          <cell r="AE46">
            <v>138676</v>
          </cell>
          <cell r="AF46">
            <v>226676</v>
          </cell>
          <cell r="AG46">
            <v>135000</v>
          </cell>
          <cell r="AH46">
            <v>0</v>
          </cell>
          <cell r="AI46">
            <v>212742</v>
          </cell>
          <cell r="AJ46">
            <v>347742</v>
          </cell>
          <cell r="AK46">
            <v>347742</v>
          </cell>
          <cell r="AL46">
            <v>226676</v>
          </cell>
          <cell r="AM46">
            <v>121066</v>
          </cell>
        </row>
        <row r="47">
          <cell r="B47" t="str">
            <v>SM0025</v>
          </cell>
          <cell r="C47" t="str">
            <v>Komarudin</v>
          </cell>
          <cell r="D47" t="str">
            <v>Workshop</v>
          </cell>
          <cell r="E47" t="str">
            <v>Non</v>
          </cell>
          <cell r="F47" t="str">
            <v>Mechanik HE</v>
          </cell>
          <cell r="G47">
            <v>1100000</v>
          </cell>
          <cell r="H47">
            <v>15000</v>
          </cell>
          <cell r="I47">
            <v>60000</v>
          </cell>
          <cell r="J47">
            <v>1000</v>
          </cell>
          <cell r="K47">
            <v>1160000</v>
          </cell>
          <cell r="L47">
            <v>16000</v>
          </cell>
          <cell r="M47">
            <v>75000</v>
          </cell>
          <cell r="N47">
            <v>0</v>
          </cell>
          <cell r="O47">
            <v>1235000</v>
          </cell>
          <cell r="P47">
            <v>16000</v>
          </cell>
          <cell r="Q47">
            <v>1056000</v>
          </cell>
          <cell r="R47">
            <v>450000</v>
          </cell>
          <cell r="S47">
            <v>2926409</v>
          </cell>
          <cell r="T47">
            <v>4432409</v>
          </cell>
          <cell r="U47">
            <v>1113600</v>
          </cell>
          <cell r="V47">
            <v>480000</v>
          </cell>
          <cell r="W47">
            <v>3096329</v>
          </cell>
          <cell r="X47">
            <v>4689929</v>
          </cell>
          <cell r="Y47">
            <v>1185600</v>
          </cell>
          <cell r="Z47">
            <v>450000</v>
          </cell>
          <cell r="AA47">
            <v>3181290</v>
          </cell>
          <cell r="AB47">
            <v>4816890</v>
          </cell>
          <cell r="AC47">
            <v>57600</v>
          </cell>
          <cell r="AD47">
            <v>30000</v>
          </cell>
          <cell r="AE47">
            <v>169920</v>
          </cell>
          <cell r="AF47">
            <v>257520</v>
          </cell>
          <cell r="AG47">
            <v>129600</v>
          </cell>
          <cell r="AH47">
            <v>0</v>
          </cell>
          <cell r="AI47">
            <v>254881</v>
          </cell>
          <cell r="AJ47">
            <v>384481</v>
          </cell>
          <cell r="AK47">
            <v>384481</v>
          </cell>
          <cell r="AL47">
            <v>257520</v>
          </cell>
          <cell r="AM47">
            <v>126961</v>
          </cell>
        </row>
        <row r="48">
          <cell r="B48" t="str">
            <v>SM0048</v>
          </cell>
          <cell r="C48" t="str">
            <v>Busra</v>
          </cell>
          <cell r="D48" t="str">
            <v>Workshop</v>
          </cell>
          <cell r="E48" t="str">
            <v>Non</v>
          </cell>
          <cell r="F48" t="str">
            <v>Mechanik ALL</v>
          </cell>
          <cell r="G48">
            <v>1005000</v>
          </cell>
          <cell r="H48">
            <v>15000</v>
          </cell>
          <cell r="I48">
            <v>60000</v>
          </cell>
          <cell r="J48">
            <v>1000</v>
          </cell>
          <cell r="K48">
            <v>1065000</v>
          </cell>
          <cell r="L48">
            <v>16000</v>
          </cell>
          <cell r="M48">
            <v>75000</v>
          </cell>
          <cell r="N48">
            <v>0</v>
          </cell>
          <cell r="O48">
            <v>1140000</v>
          </cell>
          <cell r="P48">
            <v>16000</v>
          </cell>
          <cell r="Q48">
            <v>1005000</v>
          </cell>
          <cell r="R48">
            <v>390000</v>
          </cell>
          <cell r="S48">
            <v>1173251</v>
          </cell>
          <cell r="T48">
            <v>2568251</v>
          </cell>
          <cell r="U48">
            <v>1065000</v>
          </cell>
          <cell r="V48">
            <v>416000</v>
          </cell>
          <cell r="W48">
            <v>1245581</v>
          </cell>
          <cell r="X48">
            <v>2726581</v>
          </cell>
          <cell r="Y48">
            <v>1140000</v>
          </cell>
          <cell r="Z48">
            <v>390000</v>
          </cell>
          <cell r="AA48">
            <v>1286792</v>
          </cell>
          <cell r="AB48">
            <v>2816792</v>
          </cell>
          <cell r="AC48">
            <v>60000</v>
          </cell>
          <cell r="AD48">
            <v>26000</v>
          </cell>
          <cell r="AE48">
            <v>72330</v>
          </cell>
          <cell r="AF48">
            <v>158330</v>
          </cell>
          <cell r="AG48">
            <v>135000</v>
          </cell>
          <cell r="AH48">
            <v>0</v>
          </cell>
          <cell r="AI48">
            <v>113541</v>
          </cell>
          <cell r="AJ48">
            <v>248541</v>
          </cell>
          <cell r="AK48">
            <v>248541</v>
          </cell>
          <cell r="AL48">
            <v>158330</v>
          </cell>
          <cell r="AM48">
            <v>90211</v>
          </cell>
        </row>
        <row r="49">
          <cell r="B49" t="str">
            <v>SM0040</v>
          </cell>
          <cell r="C49" t="str">
            <v>Indro Prasiswo</v>
          </cell>
          <cell r="D49" t="str">
            <v>Workshop</v>
          </cell>
          <cell r="E49" t="str">
            <v>Non</v>
          </cell>
          <cell r="F49" t="str">
            <v>M. Bubut</v>
          </cell>
          <cell r="G49">
            <v>1005000</v>
          </cell>
          <cell r="H49">
            <v>15000</v>
          </cell>
          <cell r="I49">
            <v>60000</v>
          </cell>
          <cell r="J49">
            <v>1000</v>
          </cell>
          <cell r="K49">
            <v>1065000</v>
          </cell>
          <cell r="L49">
            <v>16000</v>
          </cell>
          <cell r="M49">
            <v>75000</v>
          </cell>
          <cell r="N49">
            <v>0</v>
          </cell>
          <cell r="O49">
            <v>1140000</v>
          </cell>
          <cell r="P49">
            <v>16000</v>
          </cell>
          <cell r="Q49">
            <v>1005000</v>
          </cell>
          <cell r="R49">
            <v>420000</v>
          </cell>
          <cell r="S49">
            <v>2452565</v>
          </cell>
          <cell r="T49">
            <v>3877565</v>
          </cell>
          <cell r="U49">
            <v>1065000</v>
          </cell>
          <cell r="V49">
            <v>448000</v>
          </cell>
          <cell r="W49">
            <v>2604022</v>
          </cell>
          <cell r="X49">
            <v>4117022</v>
          </cell>
          <cell r="Y49">
            <v>1140000</v>
          </cell>
          <cell r="Z49">
            <v>420000</v>
          </cell>
          <cell r="AA49">
            <v>2684913</v>
          </cell>
          <cell r="AB49">
            <v>4244913</v>
          </cell>
          <cell r="AC49">
            <v>60000</v>
          </cell>
          <cell r="AD49">
            <v>28000</v>
          </cell>
          <cell r="AE49">
            <v>151457</v>
          </cell>
          <cell r="AF49">
            <v>239457</v>
          </cell>
          <cell r="AG49">
            <v>135000</v>
          </cell>
          <cell r="AH49">
            <v>0</v>
          </cell>
          <cell r="AI49">
            <v>232348</v>
          </cell>
          <cell r="AJ49">
            <v>367348</v>
          </cell>
          <cell r="AK49">
            <v>367348</v>
          </cell>
          <cell r="AL49">
            <v>239457</v>
          </cell>
          <cell r="AM49">
            <v>127891</v>
          </cell>
        </row>
        <row r="50">
          <cell r="B50" t="str">
            <v>SM0039</v>
          </cell>
          <cell r="C50" t="str">
            <v>Aury Putra Haris</v>
          </cell>
          <cell r="D50" t="str">
            <v>Workshop</v>
          </cell>
          <cell r="E50" t="str">
            <v>Non</v>
          </cell>
          <cell r="F50" t="str">
            <v>Tower Light</v>
          </cell>
          <cell r="G50">
            <v>1005000</v>
          </cell>
          <cell r="H50">
            <v>11000</v>
          </cell>
          <cell r="I50">
            <v>60000</v>
          </cell>
          <cell r="J50">
            <v>1000</v>
          </cell>
          <cell r="K50">
            <v>1065000</v>
          </cell>
          <cell r="L50">
            <v>12000</v>
          </cell>
          <cell r="M50">
            <v>75000</v>
          </cell>
          <cell r="N50">
            <v>0</v>
          </cell>
          <cell r="O50">
            <v>1140000</v>
          </cell>
          <cell r="P50">
            <v>12000</v>
          </cell>
          <cell r="Q50">
            <v>964800</v>
          </cell>
          <cell r="R50">
            <v>308000</v>
          </cell>
          <cell r="S50">
            <v>2216228</v>
          </cell>
          <cell r="T50">
            <v>3489028</v>
          </cell>
          <cell r="U50">
            <v>1022400</v>
          </cell>
          <cell r="V50">
            <v>336000</v>
          </cell>
          <cell r="W50">
            <v>2348540</v>
          </cell>
          <cell r="X50">
            <v>3706940</v>
          </cell>
          <cell r="Y50">
            <v>1094400</v>
          </cell>
          <cell r="Z50">
            <v>308000</v>
          </cell>
          <cell r="AA50">
            <v>2513931</v>
          </cell>
          <cell r="AB50">
            <v>3916331</v>
          </cell>
          <cell r="AC50">
            <v>57600</v>
          </cell>
          <cell r="AD50">
            <v>28000</v>
          </cell>
          <cell r="AE50">
            <v>132312</v>
          </cell>
          <cell r="AF50">
            <v>217912</v>
          </cell>
          <cell r="AG50">
            <v>129600</v>
          </cell>
          <cell r="AH50">
            <v>0</v>
          </cell>
          <cell r="AI50">
            <v>297703</v>
          </cell>
          <cell r="AJ50">
            <v>427303</v>
          </cell>
          <cell r="AK50">
            <v>427303</v>
          </cell>
          <cell r="AL50">
            <v>217912</v>
          </cell>
          <cell r="AM50">
            <v>209391</v>
          </cell>
        </row>
        <row r="51">
          <cell r="B51" t="str">
            <v>SM0092</v>
          </cell>
          <cell r="C51" t="str">
            <v>Bagus Imam Taufik</v>
          </cell>
          <cell r="D51" t="str">
            <v>Workshop</v>
          </cell>
          <cell r="E51" t="str">
            <v>Non</v>
          </cell>
          <cell r="F51" t="str">
            <v>Mekanik AC</v>
          </cell>
          <cell r="G51">
            <v>1005000</v>
          </cell>
          <cell r="H51">
            <v>11000</v>
          </cell>
          <cell r="I51">
            <v>60000</v>
          </cell>
          <cell r="J51">
            <v>1000</v>
          </cell>
          <cell r="K51">
            <v>1065000</v>
          </cell>
          <cell r="L51">
            <v>12000</v>
          </cell>
          <cell r="M51">
            <v>75000</v>
          </cell>
          <cell r="N51">
            <v>0</v>
          </cell>
          <cell r="O51">
            <v>1140000</v>
          </cell>
          <cell r="P51">
            <v>12000</v>
          </cell>
          <cell r="Q51">
            <v>1005000</v>
          </cell>
          <cell r="R51">
            <v>297000</v>
          </cell>
          <cell r="S51">
            <v>2274321</v>
          </cell>
          <cell r="T51">
            <v>3576321</v>
          </cell>
          <cell r="U51">
            <v>1065000</v>
          </cell>
          <cell r="V51">
            <v>324000</v>
          </cell>
          <cell r="W51">
            <v>2410101</v>
          </cell>
          <cell r="X51">
            <v>3799101</v>
          </cell>
          <cell r="Y51">
            <v>1140000</v>
          </cell>
          <cell r="Z51">
            <v>297000</v>
          </cell>
          <cell r="AA51">
            <v>2579827</v>
          </cell>
          <cell r="AB51">
            <v>4016827</v>
          </cell>
          <cell r="AC51">
            <v>60000</v>
          </cell>
          <cell r="AD51">
            <v>27000</v>
          </cell>
          <cell r="AE51">
            <v>135780</v>
          </cell>
          <cell r="AF51">
            <v>222780</v>
          </cell>
          <cell r="AG51">
            <v>135000</v>
          </cell>
          <cell r="AH51">
            <v>0</v>
          </cell>
          <cell r="AI51">
            <v>305506</v>
          </cell>
          <cell r="AJ51">
            <v>440506</v>
          </cell>
          <cell r="AK51">
            <v>440506</v>
          </cell>
          <cell r="AL51">
            <v>222780</v>
          </cell>
          <cell r="AM51">
            <v>217726</v>
          </cell>
        </row>
        <row r="52">
          <cell r="B52" t="str">
            <v>SM0029</v>
          </cell>
          <cell r="C52" t="str">
            <v>Achmad sayuti</v>
          </cell>
          <cell r="D52" t="str">
            <v>Workshop</v>
          </cell>
          <cell r="E52" t="str">
            <v>A</v>
          </cell>
          <cell r="F52" t="str">
            <v>Helper FT-9103</v>
          </cell>
          <cell r="G52">
            <v>1005000</v>
          </cell>
          <cell r="H52">
            <v>11000</v>
          </cell>
          <cell r="I52">
            <v>60000</v>
          </cell>
          <cell r="J52">
            <v>1000</v>
          </cell>
          <cell r="K52">
            <v>1065000</v>
          </cell>
          <cell r="L52">
            <v>12000</v>
          </cell>
          <cell r="M52">
            <v>75000</v>
          </cell>
          <cell r="N52">
            <v>0</v>
          </cell>
          <cell r="O52">
            <v>1140000</v>
          </cell>
          <cell r="P52">
            <v>12000</v>
          </cell>
          <cell r="Q52">
            <v>924600</v>
          </cell>
          <cell r="R52">
            <v>297000</v>
          </cell>
          <cell r="S52">
            <v>2320795</v>
          </cell>
          <cell r="T52">
            <v>3542395</v>
          </cell>
          <cell r="U52">
            <v>979800</v>
          </cell>
          <cell r="V52">
            <v>324000</v>
          </cell>
          <cell r="W52">
            <v>2459350</v>
          </cell>
          <cell r="X52">
            <v>3763150</v>
          </cell>
          <cell r="Y52">
            <v>1048800</v>
          </cell>
          <cell r="Z52">
            <v>297000</v>
          </cell>
          <cell r="AA52">
            <v>2632543</v>
          </cell>
          <cell r="AB52">
            <v>3978343</v>
          </cell>
          <cell r="AC52">
            <v>55200</v>
          </cell>
          <cell r="AD52">
            <v>27000</v>
          </cell>
          <cell r="AE52">
            <v>138555</v>
          </cell>
          <cell r="AF52">
            <v>220755</v>
          </cell>
          <cell r="AG52">
            <v>124200</v>
          </cell>
          <cell r="AH52">
            <v>0</v>
          </cell>
          <cell r="AI52">
            <v>311748</v>
          </cell>
          <cell r="AJ52">
            <v>435948</v>
          </cell>
          <cell r="AK52">
            <v>435948</v>
          </cell>
          <cell r="AL52">
            <v>220755</v>
          </cell>
          <cell r="AM52">
            <v>215193</v>
          </cell>
        </row>
        <row r="53">
          <cell r="B53" t="str">
            <v>SM0074</v>
          </cell>
          <cell r="C53" t="str">
            <v>M. Yamin</v>
          </cell>
          <cell r="D53" t="str">
            <v>Workshop</v>
          </cell>
          <cell r="E53" t="str">
            <v>Non</v>
          </cell>
          <cell r="F53" t="str">
            <v>Welder</v>
          </cell>
          <cell r="G53">
            <v>1100000</v>
          </cell>
          <cell r="H53">
            <v>15000</v>
          </cell>
          <cell r="I53">
            <v>60000</v>
          </cell>
          <cell r="J53">
            <v>1000</v>
          </cell>
          <cell r="K53">
            <v>1160000</v>
          </cell>
          <cell r="L53">
            <v>16000</v>
          </cell>
          <cell r="M53">
            <v>75000</v>
          </cell>
          <cell r="N53">
            <v>0</v>
          </cell>
          <cell r="O53">
            <v>1235000</v>
          </cell>
          <cell r="P53">
            <v>16000</v>
          </cell>
          <cell r="Q53">
            <v>1100000</v>
          </cell>
          <cell r="R53">
            <v>450000</v>
          </cell>
          <cell r="S53">
            <v>2993605</v>
          </cell>
          <cell r="T53">
            <v>4543605</v>
          </cell>
          <cell r="U53">
            <v>1160000</v>
          </cell>
          <cell r="V53">
            <v>480000</v>
          </cell>
          <cell r="W53">
            <v>3167428</v>
          </cell>
          <cell r="X53">
            <v>4807428</v>
          </cell>
          <cell r="Y53">
            <v>1235000</v>
          </cell>
          <cell r="Z53">
            <v>450000</v>
          </cell>
          <cell r="AA53">
            <v>3254339</v>
          </cell>
          <cell r="AB53">
            <v>4939339</v>
          </cell>
          <cell r="AC53">
            <v>60000</v>
          </cell>
          <cell r="AD53">
            <v>30000</v>
          </cell>
          <cell r="AE53">
            <v>173823</v>
          </cell>
          <cell r="AF53">
            <v>263823</v>
          </cell>
          <cell r="AG53">
            <v>135000</v>
          </cell>
          <cell r="AH53">
            <v>0</v>
          </cell>
          <cell r="AI53">
            <v>260734</v>
          </cell>
          <cell r="AJ53">
            <v>395734</v>
          </cell>
          <cell r="AK53">
            <v>395734</v>
          </cell>
          <cell r="AL53">
            <v>263823</v>
          </cell>
          <cell r="AM53">
            <v>131911</v>
          </cell>
        </row>
        <row r="54">
          <cell r="B54" t="str">
            <v>SM0069</v>
          </cell>
          <cell r="C54" t="str">
            <v>Andri Yanto</v>
          </cell>
          <cell r="D54" t="str">
            <v>Workshop</v>
          </cell>
          <cell r="E54" t="str">
            <v>Non</v>
          </cell>
          <cell r="F54" t="str">
            <v>Welder</v>
          </cell>
          <cell r="G54">
            <v>1190000</v>
          </cell>
          <cell r="H54">
            <v>15000</v>
          </cell>
          <cell r="I54">
            <v>60000</v>
          </cell>
          <cell r="J54">
            <v>1000</v>
          </cell>
          <cell r="K54">
            <v>1250000</v>
          </cell>
          <cell r="L54">
            <v>16000</v>
          </cell>
          <cell r="M54">
            <v>75000</v>
          </cell>
          <cell r="N54">
            <v>0</v>
          </cell>
          <cell r="O54">
            <v>1325000</v>
          </cell>
          <cell r="P54">
            <v>16000</v>
          </cell>
          <cell r="Q54">
            <v>1190000</v>
          </cell>
          <cell r="R54">
            <v>420000</v>
          </cell>
          <cell r="S54">
            <v>2415000</v>
          </cell>
          <cell r="T54">
            <v>4025000</v>
          </cell>
          <cell r="U54">
            <v>1250000</v>
          </cell>
          <cell r="V54">
            <v>448000</v>
          </cell>
          <cell r="W54">
            <v>2547000</v>
          </cell>
          <cell r="X54">
            <v>4245000</v>
          </cell>
          <cell r="Y54">
            <v>1325000</v>
          </cell>
          <cell r="Z54">
            <v>420000</v>
          </cell>
          <cell r="AA54">
            <v>2650000</v>
          </cell>
          <cell r="AB54">
            <v>4395000</v>
          </cell>
          <cell r="AC54">
            <v>60000</v>
          </cell>
          <cell r="AD54">
            <v>28000</v>
          </cell>
          <cell r="AE54">
            <v>132000</v>
          </cell>
          <cell r="AF54">
            <v>220000</v>
          </cell>
          <cell r="AG54">
            <v>135000</v>
          </cell>
          <cell r="AH54">
            <v>0</v>
          </cell>
          <cell r="AI54">
            <v>235000</v>
          </cell>
          <cell r="AJ54">
            <v>370000</v>
          </cell>
          <cell r="AK54">
            <v>370000</v>
          </cell>
          <cell r="AL54">
            <v>220000</v>
          </cell>
          <cell r="AM54">
            <v>150000</v>
          </cell>
        </row>
        <row r="55">
          <cell r="B55" t="str">
            <v>SM0075</v>
          </cell>
          <cell r="C55" t="str">
            <v>Daniel Dani</v>
          </cell>
          <cell r="D55" t="str">
            <v>Workshop</v>
          </cell>
          <cell r="E55" t="str">
            <v>Non</v>
          </cell>
          <cell r="F55" t="str">
            <v>Welder</v>
          </cell>
          <cell r="G55">
            <v>1190000</v>
          </cell>
          <cell r="H55">
            <v>15000</v>
          </cell>
          <cell r="I55">
            <v>60000</v>
          </cell>
          <cell r="J55">
            <v>1000</v>
          </cell>
          <cell r="K55">
            <v>1250000</v>
          </cell>
          <cell r="L55">
            <v>16000</v>
          </cell>
          <cell r="M55">
            <v>75000</v>
          </cell>
          <cell r="N55">
            <v>0</v>
          </cell>
          <cell r="O55">
            <v>1325000</v>
          </cell>
          <cell r="P55">
            <v>16000</v>
          </cell>
          <cell r="Q55">
            <v>1142400</v>
          </cell>
          <cell r="R55">
            <v>420000</v>
          </cell>
          <cell r="S55">
            <v>2837276</v>
          </cell>
          <cell r="T55">
            <v>4399676</v>
          </cell>
          <cell r="U55">
            <v>1200000</v>
          </cell>
          <cell r="V55">
            <v>448000</v>
          </cell>
          <cell r="W55">
            <v>2992357</v>
          </cell>
          <cell r="X55">
            <v>4640357</v>
          </cell>
          <cell r="Y55">
            <v>1272000</v>
          </cell>
          <cell r="Z55">
            <v>420000</v>
          </cell>
          <cell r="AA55">
            <v>3113367</v>
          </cell>
          <cell r="AB55">
            <v>4805367</v>
          </cell>
          <cell r="AC55">
            <v>57600</v>
          </cell>
          <cell r="AD55">
            <v>28000</v>
          </cell>
          <cell r="AE55">
            <v>155081</v>
          </cell>
          <cell r="AF55">
            <v>240681</v>
          </cell>
          <cell r="AG55">
            <v>129600</v>
          </cell>
          <cell r="AH55">
            <v>0</v>
          </cell>
          <cell r="AI55">
            <v>276091</v>
          </cell>
          <cell r="AJ55">
            <v>405691</v>
          </cell>
          <cell r="AK55">
            <v>405691</v>
          </cell>
          <cell r="AL55">
            <v>240681</v>
          </cell>
          <cell r="AM55">
            <v>165010</v>
          </cell>
        </row>
        <row r="56">
          <cell r="B56" t="str">
            <v>SM0082</v>
          </cell>
          <cell r="C56" t="str">
            <v>Marthen Pappang Allo</v>
          </cell>
          <cell r="D56" t="str">
            <v>Workshop</v>
          </cell>
          <cell r="E56" t="str">
            <v>Non</v>
          </cell>
          <cell r="F56" t="str">
            <v>Welder</v>
          </cell>
          <cell r="G56">
            <v>1100000</v>
          </cell>
          <cell r="H56">
            <v>15000</v>
          </cell>
          <cell r="I56">
            <v>60000</v>
          </cell>
          <cell r="J56">
            <v>1000</v>
          </cell>
          <cell r="K56">
            <v>1160000</v>
          </cell>
          <cell r="L56">
            <v>16000</v>
          </cell>
          <cell r="M56">
            <v>75000</v>
          </cell>
          <cell r="N56">
            <v>0</v>
          </cell>
          <cell r="O56">
            <v>1235000</v>
          </cell>
          <cell r="P56">
            <v>16000</v>
          </cell>
          <cell r="Q56">
            <v>1056000</v>
          </cell>
          <cell r="R56">
            <v>435000</v>
          </cell>
          <cell r="S56">
            <v>2598631</v>
          </cell>
          <cell r="T56">
            <v>4089631</v>
          </cell>
          <cell r="U56">
            <v>1113600</v>
          </cell>
          <cell r="V56">
            <v>464000</v>
          </cell>
          <cell r="W56">
            <v>2749301</v>
          </cell>
          <cell r="X56">
            <v>4326901</v>
          </cell>
          <cell r="Y56">
            <v>1185600</v>
          </cell>
          <cell r="Z56">
            <v>435000</v>
          </cell>
          <cell r="AA56">
            <v>2827175</v>
          </cell>
          <cell r="AB56">
            <v>4447775</v>
          </cell>
          <cell r="AC56">
            <v>57600</v>
          </cell>
          <cell r="AD56">
            <v>29000</v>
          </cell>
          <cell r="AE56">
            <v>150670</v>
          </cell>
          <cell r="AF56">
            <v>237270</v>
          </cell>
          <cell r="AG56">
            <v>129600</v>
          </cell>
          <cell r="AH56">
            <v>0</v>
          </cell>
          <cell r="AI56">
            <v>228544</v>
          </cell>
          <cell r="AJ56">
            <v>358144</v>
          </cell>
          <cell r="AK56">
            <v>358144</v>
          </cell>
          <cell r="AL56">
            <v>237270</v>
          </cell>
          <cell r="AM56">
            <v>120874</v>
          </cell>
        </row>
        <row r="57">
          <cell r="B57" t="str">
            <v>SM0124</v>
          </cell>
          <cell r="C57" t="str">
            <v>Ahmad</v>
          </cell>
          <cell r="D57" t="str">
            <v>Workshop</v>
          </cell>
          <cell r="E57" t="str">
            <v>Non</v>
          </cell>
          <cell r="F57" t="str">
            <v>Welder</v>
          </cell>
          <cell r="G57">
            <v>1050000</v>
          </cell>
          <cell r="H57">
            <v>15000</v>
          </cell>
          <cell r="K57">
            <v>1050000</v>
          </cell>
          <cell r="L57">
            <v>15000</v>
          </cell>
          <cell r="M57">
            <v>135000</v>
          </cell>
          <cell r="N57">
            <v>0</v>
          </cell>
          <cell r="O57">
            <v>1185000</v>
          </cell>
          <cell r="P57">
            <v>15000</v>
          </cell>
          <cell r="Q57">
            <v>1008000</v>
          </cell>
          <cell r="R57">
            <v>450000</v>
          </cell>
          <cell r="S57">
            <v>2897038</v>
          </cell>
          <cell r="T57">
            <v>4355038</v>
          </cell>
          <cell r="U57">
            <v>1008000</v>
          </cell>
          <cell r="V57">
            <v>450000</v>
          </cell>
          <cell r="W57">
            <v>2897038</v>
          </cell>
          <cell r="X57">
            <v>4355038</v>
          </cell>
          <cell r="Y57">
            <v>1008000</v>
          </cell>
          <cell r="Z57">
            <v>450000</v>
          </cell>
          <cell r="AA57">
            <v>2897038</v>
          </cell>
          <cell r="AB57">
            <v>4355038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B58" t="str">
            <v>SM0003</v>
          </cell>
          <cell r="C58" t="str">
            <v>H.Zainal Elmi</v>
          </cell>
          <cell r="D58" t="str">
            <v>Tire</v>
          </cell>
          <cell r="E58" t="str">
            <v>Non</v>
          </cell>
          <cell r="F58" t="str">
            <v>Foreman</v>
          </cell>
          <cell r="G58">
            <v>1200000</v>
          </cell>
          <cell r="H58">
            <v>15000</v>
          </cell>
          <cell r="I58">
            <v>60000</v>
          </cell>
          <cell r="J58">
            <v>1000</v>
          </cell>
          <cell r="K58">
            <v>1260000</v>
          </cell>
          <cell r="L58">
            <v>16000</v>
          </cell>
          <cell r="M58">
            <v>75000</v>
          </cell>
          <cell r="N58">
            <v>0</v>
          </cell>
          <cell r="O58">
            <v>1335000</v>
          </cell>
          <cell r="P58">
            <v>16000</v>
          </cell>
          <cell r="Q58">
            <v>1152000</v>
          </cell>
          <cell r="R58">
            <v>420000</v>
          </cell>
          <cell r="S58">
            <v>2580997</v>
          </cell>
          <cell r="T58">
            <v>4152997</v>
          </cell>
          <cell r="U58">
            <v>1209600</v>
          </cell>
          <cell r="V58">
            <v>448000</v>
          </cell>
          <cell r="W58">
            <v>2721199</v>
          </cell>
          <cell r="X58">
            <v>4378799</v>
          </cell>
          <cell r="Y58">
            <v>1281600</v>
          </cell>
          <cell r="Z58">
            <v>420000</v>
          </cell>
          <cell r="AA58">
            <v>2835910</v>
          </cell>
          <cell r="AB58">
            <v>4537510</v>
          </cell>
          <cell r="AC58">
            <v>57600</v>
          </cell>
          <cell r="AD58">
            <v>28000</v>
          </cell>
          <cell r="AE58">
            <v>140202</v>
          </cell>
          <cell r="AF58">
            <v>225802</v>
          </cell>
          <cell r="AG58">
            <v>129600</v>
          </cell>
          <cell r="AH58">
            <v>0</v>
          </cell>
          <cell r="AI58">
            <v>254913</v>
          </cell>
          <cell r="AJ58">
            <v>384513</v>
          </cell>
          <cell r="AK58">
            <v>384513</v>
          </cell>
          <cell r="AL58">
            <v>225802</v>
          </cell>
          <cell r="AM58">
            <v>158711</v>
          </cell>
        </row>
        <row r="59">
          <cell r="B59" t="str">
            <v>SM0009</v>
          </cell>
          <cell r="C59" t="str">
            <v>Nursyamsi</v>
          </cell>
          <cell r="D59" t="str">
            <v>Workshop</v>
          </cell>
          <cell r="E59" t="str">
            <v>Non</v>
          </cell>
          <cell r="F59" t="str">
            <v>Op. Grease</v>
          </cell>
          <cell r="G59">
            <v>960000</v>
          </cell>
          <cell r="H59">
            <v>15000</v>
          </cell>
          <cell r="I59">
            <v>60000</v>
          </cell>
          <cell r="J59">
            <v>1000</v>
          </cell>
          <cell r="K59">
            <v>1020000</v>
          </cell>
          <cell r="L59">
            <v>16000</v>
          </cell>
          <cell r="M59">
            <v>75000</v>
          </cell>
          <cell r="N59">
            <v>0</v>
          </cell>
          <cell r="O59">
            <v>1095000</v>
          </cell>
          <cell r="P59">
            <v>16000</v>
          </cell>
          <cell r="Q59">
            <v>960000</v>
          </cell>
          <cell r="R59">
            <v>435000</v>
          </cell>
          <cell r="S59">
            <v>2319288</v>
          </cell>
          <cell r="T59">
            <v>3714288</v>
          </cell>
          <cell r="U59">
            <v>1020000</v>
          </cell>
          <cell r="V59">
            <v>464000</v>
          </cell>
          <cell r="W59">
            <v>2467257</v>
          </cell>
          <cell r="X59">
            <v>3951257</v>
          </cell>
          <cell r="Y59">
            <v>1095000</v>
          </cell>
          <cell r="Z59">
            <v>435000</v>
          </cell>
          <cell r="AA59">
            <v>2543736</v>
          </cell>
          <cell r="AB59">
            <v>4073736</v>
          </cell>
          <cell r="AC59">
            <v>60000</v>
          </cell>
          <cell r="AD59">
            <v>29000</v>
          </cell>
          <cell r="AE59">
            <v>147969</v>
          </cell>
          <cell r="AF59">
            <v>236969</v>
          </cell>
          <cell r="AG59">
            <v>135000</v>
          </cell>
          <cell r="AH59">
            <v>0</v>
          </cell>
          <cell r="AI59">
            <v>224448</v>
          </cell>
          <cell r="AJ59">
            <v>359448</v>
          </cell>
          <cell r="AK59">
            <v>359448</v>
          </cell>
          <cell r="AL59">
            <v>236969</v>
          </cell>
          <cell r="AM59">
            <v>122479</v>
          </cell>
        </row>
        <row r="60">
          <cell r="B60" t="str">
            <v>SM0083</v>
          </cell>
          <cell r="C60" t="str">
            <v>Hendriansyah</v>
          </cell>
          <cell r="D60" t="str">
            <v>Workshop</v>
          </cell>
          <cell r="E60" t="str">
            <v>Non</v>
          </cell>
          <cell r="F60" t="str">
            <v>Helper Grease</v>
          </cell>
          <cell r="G60">
            <v>945000</v>
          </cell>
          <cell r="H60">
            <v>6000</v>
          </cell>
          <cell r="I60">
            <v>60000</v>
          </cell>
          <cell r="J60">
            <v>1000</v>
          </cell>
          <cell r="K60">
            <v>1005000</v>
          </cell>
          <cell r="L60">
            <v>7000</v>
          </cell>
          <cell r="M60">
            <v>80000</v>
          </cell>
          <cell r="N60">
            <v>0</v>
          </cell>
          <cell r="O60">
            <v>1085000</v>
          </cell>
          <cell r="P60">
            <v>7000</v>
          </cell>
          <cell r="Q60">
            <v>907200</v>
          </cell>
          <cell r="R60">
            <v>162000</v>
          </cell>
          <cell r="S60">
            <v>2182240</v>
          </cell>
          <cell r="T60">
            <v>3251440</v>
          </cell>
          <cell r="U60">
            <v>964800</v>
          </cell>
          <cell r="V60">
            <v>189000</v>
          </cell>
          <cell r="W60">
            <v>2320795</v>
          </cell>
          <cell r="X60">
            <v>3474595</v>
          </cell>
          <cell r="Y60">
            <v>1041600</v>
          </cell>
          <cell r="Z60">
            <v>162000</v>
          </cell>
          <cell r="AA60">
            <v>2505535</v>
          </cell>
          <cell r="AB60">
            <v>3709135</v>
          </cell>
          <cell r="AC60">
            <v>57600</v>
          </cell>
          <cell r="AD60">
            <v>27000</v>
          </cell>
          <cell r="AE60">
            <v>138555</v>
          </cell>
          <cell r="AF60">
            <v>223155</v>
          </cell>
          <cell r="AG60">
            <v>134400</v>
          </cell>
          <cell r="AH60">
            <v>0</v>
          </cell>
          <cell r="AI60">
            <v>323295</v>
          </cell>
          <cell r="AJ60">
            <v>457695</v>
          </cell>
          <cell r="AK60">
            <v>457695</v>
          </cell>
          <cell r="AL60">
            <v>223155</v>
          </cell>
          <cell r="AM60">
            <v>234540</v>
          </cell>
        </row>
        <row r="61">
          <cell r="B61" t="str">
            <v>SM0011</v>
          </cell>
          <cell r="C61" t="str">
            <v>Alian</v>
          </cell>
          <cell r="D61" t="str">
            <v>Workshop</v>
          </cell>
          <cell r="E61" t="str">
            <v>Non</v>
          </cell>
          <cell r="F61" t="str">
            <v>Helper WS</v>
          </cell>
          <cell r="G61">
            <v>945000</v>
          </cell>
          <cell r="H61">
            <v>6000</v>
          </cell>
          <cell r="I61">
            <v>60000</v>
          </cell>
          <cell r="J61">
            <v>1000</v>
          </cell>
          <cell r="K61">
            <v>1005000</v>
          </cell>
          <cell r="L61">
            <v>7000</v>
          </cell>
          <cell r="M61">
            <v>80000</v>
          </cell>
          <cell r="N61">
            <v>0</v>
          </cell>
          <cell r="O61">
            <v>1085000</v>
          </cell>
          <cell r="P61">
            <v>7000</v>
          </cell>
          <cell r="Q61">
            <v>831600</v>
          </cell>
          <cell r="R61">
            <v>150000</v>
          </cell>
          <cell r="S61">
            <v>2111228</v>
          </cell>
          <cell r="T61">
            <v>3092828</v>
          </cell>
          <cell r="U61">
            <v>884400</v>
          </cell>
          <cell r="V61">
            <v>175000</v>
          </cell>
          <cell r="W61">
            <v>2245275</v>
          </cell>
          <cell r="X61">
            <v>3304675</v>
          </cell>
          <cell r="Y61">
            <v>954800</v>
          </cell>
          <cell r="Z61">
            <v>150000</v>
          </cell>
          <cell r="AA61">
            <v>2424003</v>
          </cell>
          <cell r="AB61">
            <v>3528803</v>
          </cell>
          <cell r="AC61">
            <v>52800</v>
          </cell>
          <cell r="AD61">
            <v>25000</v>
          </cell>
          <cell r="AE61">
            <v>134047</v>
          </cell>
          <cell r="AF61">
            <v>211847</v>
          </cell>
          <cell r="AG61">
            <v>123200</v>
          </cell>
          <cell r="AH61">
            <v>0</v>
          </cell>
          <cell r="AI61">
            <v>312775</v>
          </cell>
          <cell r="AJ61">
            <v>435975</v>
          </cell>
          <cell r="AK61">
            <v>435975</v>
          </cell>
          <cell r="AL61">
            <v>211847</v>
          </cell>
          <cell r="AM61">
            <v>224128</v>
          </cell>
        </row>
        <row r="62">
          <cell r="B62" t="str">
            <v>SM0062</v>
          </cell>
          <cell r="C62" t="str">
            <v>Ardiansyah</v>
          </cell>
          <cell r="D62" t="str">
            <v>Workshop</v>
          </cell>
          <cell r="E62" t="str">
            <v>Non</v>
          </cell>
          <cell r="F62" t="str">
            <v>Helper WS</v>
          </cell>
          <cell r="G62">
            <v>945000</v>
          </cell>
          <cell r="H62">
            <v>6000</v>
          </cell>
          <cell r="I62">
            <v>60000</v>
          </cell>
          <cell r="J62">
            <v>1000</v>
          </cell>
          <cell r="K62">
            <v>1005000</v>
          </cell>
          <cell r="L62">
            <v>7000</v>
          </cell>
          <cell r="M62">
            <v>80000</v>
          </cell>
          <cell r="N62">
            <v>0</v>
          </cell>
          <cell r="O62">
            <v>1085000</v>
          </cell>
          <cell r="P62">
            <v>7000</v>
          </cell>
          <cell r="Q62">
            <v>945000</v>
          </cell>
          <cell r="R62">
            <v>162000</v>
          </cell>
          <cell r="S62">
            <v>1597760</v>
          </cell>
          <cell r="T62">
            <v>2704760</v>
          </cell>
          <cell r="U62">
            <v>1005000</v>
          </cell>
          <cell r="V62">
            <v>189000</v>
          </cell>
          <cell r="W62">
            <v>1699205</v>
          </cell>
          <cell r="X62">
            <v>2893205</v>
          </cell>
          <cell r="Y62">
            <v>1085000</v>
          </cell>
          <cell r="Z62">
            <v>162000</v>
          </cell>
          <cell r="AA62">
            <v>1834465</v>
          </cell>
          <cell r="AB62">
            <v>3081465</v>
          </cell>
          <cell r="AC62">
            <v>60000</v>
          </cell>
          <cell r="AD62">
            <v>27000</v>
          </cell>
          <cell r="AE62">
            <v>101445</v>
          </cell>
          <cell r="AF62">
            <v>188445</v>
          </cell>
          <cell r="AG62">
            <v>140000</v>
          </cell>
          <cell r="AH62">
            <v>0</v>
          </cell>
          <cell r="AI62">
            <v>236705</v>
          </cell>
          <cell r="AJ62">
            <v>376705</v>
          </cell>
          <cell r="AK62">
            <v>376705</v>
          </cell>
          <cell r="AL62">
            <v>188445</v>
          </cell>
          <cell r="AM62">
            <v>188260</v>
          </cell>
        </row>
        <row r="63">
          <cell r="B63" t="str">
            <v>SM0015</v>
          </cell>
          <cell r="C63" t="str">
            <v>Achmad Bakrie</v>
          </cell>
          <cell r="D63" t="str">
            <v>Workshop</v>
          </cell>
          <cell r="E63" t="str">
            <v>Non</v>
          </cell>
          <cell r="F63" t="str">
            <v>Helper WS</v>
          </cell>
          <cell r="G63">
            <v>945000</v>
          </cell>
          <cell r="H63">
            <v>6000</v>
          </cell>
          <cell r="I63">
            <v>60000</v>
          </cell>
          <cell r="J63">
            <v>1000</v>
          </cell>
          <cell r="K63">
            <v>1005000</v>
          </cell>
          <cell r="L63">
            <v>7000</v>
          </cell>
          <cell r="M63">
            <v>80000</v>
          </cell>
          <cell r="N63">
            <v>0</v>
          </cell>
          <cell r="O63">
            <v>1085000</v>
          </cell>
          <cell r="P63">
            <v>7000</v>
          </cell>
          <cell r="Q63">
            <v>907200</v>
          </cell>
          <cell r="R63">
            <v>168000</v>
          </cell>
          <cell r="S63">
            <v>2179509</v>
          </cell>
          <cell r="T63">
            <v>3254709</v>
          </cell>
          <cell r="U63">
            <v>964800</v>
          </cell>
          <cell r="V63">
            <v>196000</v>
          </cell>
          <cell r="W63">
            <v>2317890</v>
          </cell>
          <cell r="X63">
            <v>3478690</v>
          </cell>
          <cell r="Y63">
            <v>1041600</v>
          </cell>
          <cell r="Z63">
            <v>168000</v>
          </cell>
          <cell r="AA63">
            <v>2502399</v>
          </cell>
          <cell r="AB63">
            <v>3711999</v>
          </cell>
          <cell r="AC63">
            <v>57600</v>
          </cell>
          <cell r="AD63">
            <v>28000</v>
          </cell>
          <cell r="AE63">
            <v>138381</v>
          </cell>
          <cell r="AF63">
            <v>223981</v>
          </cell>
          <cell r="AG63">
            <v>134400</v>
          </cell>
          <cell r="AH63">
            <v>0</v>
          </cell>
          <cell r="AI63">
            <v>322890</v>
          </cell>
          <cell r="AJ63">
            <v>457290</v>
          </cell>
          <cell r="AK63">
            <v>457290</v>
          </cell>
          <cell r="AL63">
            <v>223981</v>
          </cell>
          <cell r="AM63">
            <v>233309</v>
          </cell>
        </row>
        <row r="64">
          <cell r="B64" t="str">
            <v>SM0078</v>
          </cell>
          <cell r="C64" t="str">
            <v>Mashurianto</v>
          </cell>
          <cell r="D64" t="str">
            <v>Workshop</v>
          </cell>
          <cell r="E64" t="str">
            <v>Non</v>
          </cell>
          <cell r="F64" t="str">
            <v>Helper WS</v>
          </cell>
          <cell r="G64">
            <v>945000</v>
          </cell>
          <cell r="H64">
            <v>6000</v>
          </cell>
          <cell r="I64">
            <v>60000</v>
          </cell>
          <cell r="J64">
            <v>1000</v>
          </cell>
          <cell r="K64">
            <v>1005000</v>
          </cell>
          <cell r="L64">
            <v>7000</v>
          </cell>
          <cell r="M64">
            <v>75000</v>
          </cell>
          <cell r="N64">
            <v>0</v>
          </cell>
          <cell r="O64">
            <v>1080000</v>
          </cell>
          <cell r="P64">
            <v>7000</v>
          </cell>
          <cell r="Q64">
            <v>945000</v>
          </cell>
          <cell r="R64">
            <v>174000</v>
          </cell>
          <cell r="S64">
            <v>2113960</v>
          </cell>
          <cell r="T64">
            <v>3232960</v>
          </cell>
          <cell r="U64">
            <v>1005000</v>
          </cell>
          <cell r="V64">
            <v>203000</v>
          </cell>
          <cell r="W64">
            <v>2248179</v>
          </cell>
          <cell r="X64">
            <v>3456179</v>
          </cell>
          <cell r="Y64">
            <v>1080000</v>
          </cell>
          <cell r="Z64">
            <v>174000</v>
          </cell>
          <cell r="AA64">
            <v>2415954</v>
          </cell>
          <cell r="AB64">
            <v>3669954</v>
          </cell>
          <cell r="AC64">
            <v>60000</v>
          </cell>
          <cell r="AD64">
            <v>29000</v>
          </cell>
          <cell r="AE64">
            <v>134219</v>
          </cell>
          <cell r="AF64">
            <v>223219</v>
          </cell>
          <cell r="AG64">
            <v>135000</v>
          </cell>
          <cell r="AH64">
            <v>0</v>
          </cell>
          <cell r="AI64">
            <v>301994</v>
          </cell>
          <cell r="AJ64">
            <v>436994</v>
          </cell>
          <cell r="AK64">
            <v>436994</v>
          </cell>
          <cell r="AL64">
            <v>223219</v>
          </cell>
          <cell r="AM64">
            <v>213775</v>
          </cell>
        </row>
        <row r="65">
          <cell r="B65" t="str">
            <v>SM0094</v>
          </cell>
          <cell r="C65" t="str">
            <v>Saifudin</v>
          </cell>
          <cell r="D65" t="str">
            <v>Workshop</v>
          </cell>
          <cell r="E65" t="str">
            <v>Non</v>
          </cell>
          <cell r="F65" t="str">
            <v>Warehousemen</v>
          </cell>
          <cell r="G65">
            <v>1200000</v>
          </cell>
          <cell r="H65">
            <v>15000</v>
          </cell>
          <cell r="I65">
            <v>60000</v>
          </cell>
          <cell r="J65">
            <v>1000</v>
          </cell>
          <cell r="K65">
            <v>1260000</v>
          </cell>
          <cell r="L65">
            <v>16000</v>
          </cell>
          <cell r="M65">
            <v>75000</v>
          </cell>
          <cell r="N65">
            <v>0</v>
          </cell>
          <cell r="O65">
            <v>1335000</v>
          </cell>
          <cell r="P65">
            <v>16000</v>
          </cell>
          <cell r="Q65">
            <v>1200000</v>
          </cell>
          <cell r="R65">
            <v>435000</v>
          </cell>
          <cell r="S65">
            <v>3051449</v>
          </cell>
          <cell r="T65">
            <v>4686449</v>
          </cell>
          <cell r="U65">
            <v>1260000</v>
          </cell>
          <cell r="V65">
            <v>464000</v>
          </cell>
          <cell r="W65">
            <v>3217552</v>
          </cell>
          <cell r="X65">
            <v>4941552</v>
          </cell>
          <cell r="Y65">
            <v>1335000</v>
          </cell>
          <cell r="Z65">
            <v>435000</v>
          </cell>
          <cell r="AA65">
            <v>3322066</v>
          </cell>
          <cell r="AB65">
            <v>5092066</v>
          </cell>
          <cell r="AC65">
            <v>60000</v>
          </cell>
          <cell r="AD65">
            <v>29000</v>
          </cell>
          <cell r="AE65">
            <v>166103</v>
          </cell>
          <cell r="AF65">
            <v>255103</v>
          </cell>
          <cell r="AG65">
            <v>135000</v>
          </cell>
          <cell r="AH65">
            <v>0</v>
          </cell>
          <cell r="AI65">
            <v>270617</v>
          </cell>
          <cell r="AJ65">
            <v>405617</v>
          </cell>
          <cell r="AK65">
            <v>405617</v>
          </cell>
          <cell r="AL65">
            <v>255103</v>
          </cell>
          <cell r="AM65">
            <v>150514</v>
          </cell>
        </row>
        <row r="66">
          <cell r="B66" t="str">
            <v>SM0012</v>
          </cell>
          <cell r="C66" t="str">
            <v>Rusmadi.K</v>
          </cell>
          <cell r="D66" t="str">
            <v>Workshop</v>
          </cell>
          <cell r="E66" t="str">
            <v>Non</v>
          </cell>
          <cell r="F66" t="str">
            <v>Opt.Radio / Adm</v>
          </cell>
          <cell r="G66">
            <v>960000</v>
          </cell>
          <cell r="H66">
            <v>15000</v>
          </cell>
          <cell r="I66">
            <v>60000</v>
          </cell>
          <cell r="J66">
            <v>1000</v>
          </cell>
          <cell r="K66">
            <v>1020000</v>
          </cell>
          <cell r="L66">
            <v>16000</v>
          </cell>
          <cell r="M66">
            <v>75000</v>
          </cell>
          <cell r="N66">
            <v>0</v>
          </cell>
          <cell r="O66">
            <v>1095000</v>
          </cell>
          <cell r="P66">
            <v>16000</v>
          </cell>
          <cell r="Q66">
            <v>960000</v>
          </cell>
          <cell r="R66">
            <v>435000</v>
          </cell>
          <cell r="S66">
            <v>2654935</v>
          </cell>
          <cell r="T66">
            <v>4049935</v>
          </cell>
          <cell r="U66">
            <v>1020000</v>
          </cell>
          <cell r="V66">
            <v>464000</v>
          </cell>
          <cell r="W66">
            <v>2824318</v>
          </cell>
          <cell r="X66">
            <v>4308318</v>
          </cell>
          <cell r="Y66">
            <v>1095000</v>
          </cell>
          <cell r="Z66">
            <v>435000</v>
          </cell>
          <cell r="AA66">
            <v>2911864</v>
          </cell>
          <cell r="AB66">
            <v>4441864</v>
          </cell>
          <cell r="AC66">
            <v>60000</v>
          </cell>
          <cell r="AD66">
            <v>29000</v>
          </cell>
          <cell r="AE66">
            <v>169383</v>
          </cell>
          <cell r="AF66">
            <v>258383</v>
          </cell>
          <cell r="AG66">
            <v>135000</v>
          </cell>
          <cell r="AH66">
            <v>0</v>
          </cell>
          <cell r="AI66">
            <v>256929</v>
          </cell>
          <cell r="AJ66">
            <v>391929</v>
          </cell>
          <cell r="AK66">
            <v>391929</v>
          </cell>
          <cell r="AL66">
            <v>258383</v>
          </cell>
          <cell r="AM66">
            <v>133546</v>
          </cell>
        </row>
        <row r="67">
          <cell r="B67" t="str">
            <v>SM0103</v>
          </cell>
          <cell r="C67" t="str">
            <v>Andika</v>
          </cell>
          <cell r="D67" t="str">
            <v>Workshop</v>
          </cell>
          <cell r="E67" t="str">
            <v>Non</v>
          </cell>
          <cell r="F67" t="str">
            <v>Office</v>
          </cell>
          <cell r="G67">
            <v>945000</v>
          </cell>
          <cell r="H67">
            <v>6000</v>
          </cell>
          <cell r="I67">
            <v>60000</v>
          </cell>
          <cell r="J67">
            <v>1000</v>
          </cell>
          <cell r="K67">
            <v>1005000</v>
          </cell>
          <cell r="L67">
            <v>7000</v>
          </cell>
          <cell r="M67">
            <v>80000</v>
          </cell>
          <cell r="N67">
            <v>0</v>
          </cell>
          <cell r="O67">
            <v>1085000</v>
          </cell>
          <cell r="P67">
            <v>7000</v>
          </cell>
          <cell r="Q67">
            <v>945000</v>
          </cell>
          <cell r="R67">
            <v>162000</v>
          </cell>
          <cell r="S67">
            <v>1952818</v>
          </cell>
          <cell r="T67">
            <v>3059818</v>
          </cell>
          <cell r="U67">
            <v>1005000</v>
          </cell>
          <cell r="V67">
            <v>189000</v>
          </cell>
          <cell r="W67">
            <v>2076806</v>
          </cell>
          <cell r="X67">
            <v>3270806</v>
          </cell>
          <cell r="Y67">
            <v>1085000</v>
          </cell>
          <cell r="Z67">
            <v>162000</v>
          </cell>
          <cell r="AA67">
            <v>2242124</v>
          </cell>
          <cell r="AB67">
            <v>3489124</v>
          </cell>
          <cell r="AC67">
            <v>60000</v>
          </cell>
          <cell r="AD67">
            <v>27000</v>
          </cell>
          <cell r="AE67">
            <v>123988</v>
          </cell>
          <cell r="AF67">
            <v>210988</v>
          </cell>
          <cell r="AG67">
            <v>140000</v>
          </cell>
          <cell r="AH67">
            <v>0</v>
          </cell>
          <cell r="AI67">
            <v>289306</v>
          </cell>
          <cell r="AJ67">
            <v>429306</v>
          </cell>
          <cell r="AK67">
            <v>429306</v>
          </cell>
          <cell r="AL67">
            <v>210988</v>
          </cell>
          <cell r="AM67">
            <v>218318</v>
          </cell>
        </row>
        <row r="68">
          <cell r="B68" t="str">
            <v>SM0086</v>
          </cell>
          <cell r="C68" t="str">
            <v>Mardiansyah</v>
          </cell>
          <cell r="D68" t="str">
            <v>Workshop</v>
          </cell>
          <cell r="E68" t="str">
            <v>A</v>
          </cell>
          <cell r="F68" t="str">
            <v>Helper FT-828</v>
          </cell>
          <cell r="G68">
            <v>945000</v>
          </cell>
          <cell r="H68">
            <v>6000</v>
          </cell>
          <cell r="I68">
            <v>60000</v>
          </cell>
          <cell r="J68">
            <v>1000</v>
          </cell>
          <cell r="K68">
            <v>1005000</v>
          </cell>
          <cell r="L68">
            <v>7000</v>
          </cell>
          <cell r="M68">
            <v>80000</v>
          </cell>
          <cell r="N68">
            <v>0</v>
          </cell>
          <cell r="O68">
            <v>1085000</v>
          </cell>
          <cell r="P68">
            <v>7000</v>
          </cell>
          <cell r="Q68">
            <v>945000</v>
          </cell>
          <cell r="R68">
            <v>174000</v>
          </cell>
          <cell r="S68">
            <v>2255983</v>
          </cell>
          <cell r="T68">
            <v>3374983</v>
          </cell>
          <cell r="U68">
            <v>1005000</v>
          </cell>
          <cell r="V68">
            <v>203000</v>
          </cell>
          <cell r="W68">
            <v>2399220</v>
          </cell>
          <cell r="X68">
            <v>3607220</v>
          </cell>
          <cell r="Y68">
            <v>1085000</v>
          </cell>
          <cell r="Z68">
            <v>174000</v>
          </cell>
          <cell r="AA68">
            <v>2590202</v>
          </cell>
          <cell r="AB68">
            <v>3849202</v>
          </cell>
          <cell r="AC68">
            <v>60000</v>
          </cell>
          <cell r="AD68">
            <v>29000</v>
          </cell>
          <cell r="AE68">
            <v>143237</v>
          </cell>
          <cell r="AF68">
            <v>232237</v>
          </cell>
          <cell r="AG68">
            <v>140000</v>
          </cell>
          <cell r="AH68">
            <v>0</v>
          </cell>
          <cell r="AI68">
            <v>334219</v>
          </cell>
          <cell r="AJ68">
            <v>474219</v>
          </cell>
          <cell r="AK68">
            <v>474219</v>
          </cell>
          <cell r="AL68">
            <v>232237</v>
          </cell>
          <cell r="AM68">
            <v>241982</v>
          </cell>
        </row>
        <row r="69">
          <cell r="B69" t="str">
            <v>SM0090</v>
          </cell>
          <cell r="C69" t="str">
            <v>Darwiansyah</v>
          </cell>
          <cell r="D69" t="str">
            <v>Workshop</v>
          </cell>
          <cell r="E69" t="str">
            <v>A</v>
          </cell>
          <cell r="F69" t="str">
            <v>Helper FT-9102</v>
          </cell>
          <cell r="G69">
            <v>945000</v>
          </cell>
          <cell r="H69">
            <v>6000</v>
          </cell>
          <cell r="I69">
            <v>60000</v>
          </cell>
          <cell r="J69">
            <v>1000</v>
          </cell>
          <cell r="K69">
            <v>1005000</v>
          </cell>
          <cell r="L69">
            <v>7000</v>
          </cell>
          <cell r="M69">
            <v>80000</v>
          </cell>
          <cell r="N69">
            <v>0</v>
          </cell>
          <cell r="O69">
            <v>1085000</v>
          </cell>
          <cell r="P69">
            <v>7000</v>
          </cell>
          <cell r="Q69">
            <v>945000</v>
          </cell>
          <cell r="R69">
            <v>174000</v>
          </cell>
          <cell r="S69">
            <v>2621965</v>
          </cell>
          <cell r="T69">
            <v>3740965</v>
          </cell>
          <cell r="U69">
            <v>1005000</v>
          </cell>
          <cell r="V69">
            <v>203000</v>
          </cell>
          <cell r="W69">
            <v>2788439</v>
          </cell>
          <cell r="X69">
            <v>3996439</v>
          </cell>
          <cell r="Y69">
            <v>1085000</v>
          </cell>
          <cell r="Z69">
            <v>174000</v>
          </cell>
          <cell r="AA69">
            <v>3010405</v>
          </cell>
          <cell r="AB69">
            <v>4269405</v>
          </cell>
          <cell r="AC69">
            <v>60000</v>
          </cell>
          <cell r="AD69">
            <v>29000</v>
          </cell>
          <cell r="AE69">
            <v>166474</v>
          </cell>
          <cell r="AF69">
            <v>255474</v>
          </cell>
          <cell r="AG69">
            <v>140000</v>
          </cell>
          <cell r="AH69">
            <v>0</v>
          </cell>
          <cell r="AI69">
            <v>388440</v>
          </cell>
          <cell r="AJ69">
            <v>528440</v>
          </cell>
          <cell r="AK69">
            <v>528440</v>
          </cell>
          <cell r="AL69">
            <v>255474</v>
          </cell>
          <cell r="AM69">
            <v>272966</v>
          </cell>
        </row>
        <row r="70">
          <cell r="B70" t="str">
            <v>SM0087</v>
          </cell>
          <cell r="C70" t="str">
            <v>Syaiful Akhyar</v>
          </cell>
          <cell r="D70" t="str">
            <v>Workshop</v>
          </cell>
          <cell r="E70" t="str">
            <v>A</v>
          </cell>
          <cell r="F70" t="str">
            <v>Helper ST-9201</v>
          </cell>
          <cell r="G70">
            <v>945000</v>
          </cell>
          <cell r="H70">
            <v>6000</v>
          </cell>
          <cell r="I70">
            <v>60000</v>
          </cell>
          <cell r="J70">
            <v>1000</v>
          </cell>
          <cell r="K70">
            <v>1005000</v>
          </cell>
          <cell r="L70">
            <v>7000</v>
          </cell>
          <cell r="M70">
            <v>80000</v>
          </cell>
          <cell r="N70">
            <v>0</v>
          </cell>
          <cell r="O70">
            <v>1085000</v>
          </cell>
          <cell r="P70">
            <v>7000</v>
          </cell>
          <cell r="Q70">
            <v>945000</v>
          </cell>
          <cell r="R70">
            <v>174000</v>
          </cell>
          <cell r="S70">
            <v>2264176</v>
          </cell>
          <cell r="T70">
            <v>3383176</v>
          </cell>
          <cell r="U70">
            <v>1005000</v>
          </cell>
          <cell r="V70">
            <v>203000</v>
          </cell>
          <cell r="W70">
            <v>2407934</v>
          </cell>
          <cell r="X70">
            <v>3615934</v>
          </cell>
          <cell r="Y70">
            <v>1085000</v>
          </cell>
          <cell r="Z70">
            <v>174000</v>
          </cell>
          <cell r="AA70">
            <v>2599610</v>
          </cell>
          <cell r="AB70">
            <v>3858610</v>
          </cell>
          <cell r="AC70">
            <v>60000</v>
          </cell>
          <cell r="AD70">
            <v>29000</v>
          </cell>
          <cell r="AE70">
            <v>143758</v>
          </cell>
          <cell r="AF70">
            <v>232758</v>
          </cell>
          <cell r="AG70">
            <v>140000</v>
          </cell>
          <cell r="AH70">
            <v>0</v>
          </cell>
          <cell r="AI70">
            <v>335434</v>
          </cell>
          <cell r="AJ70">
            <v>475434</v>
          </cell>
          <cell r="AK70">
            <v>475434</v>
          </cell>
          <cell r="AL70">
            <v>232758</v>
          </cell>
          <cell r="AM70">
            <v>242676</v>
          </cell>
        </row>
        <row r="71">
          <cell r="B71" t="str">
            <v>SM0085</v>
          </cell>
          <cell r="C71" t="str">
            <v>Yadi</v>
          </cell>
          <cell r="D71" t="str">
            <v>Workshop</v>
          </cell>
          <cell r="E71" t="str">
            <v>A</v>
          </cell>
          <cell r="F71" t="str">
            <v>Helper ST-9205</v>
          </cell>
          <cell r="G71">
            <v>945000</v>
          </cell>
          <cell r="H71">
            <v>6000</v>
          </cell>
          <cell r="I71">
            <v>60000</v>
          </cell>
          <cell r="J71">
            <v>1000</v>
          </cell>
          <cell r="K71">
            <v>1005000</v>
          </cell>
          <cell r="L71">
            <v>7000</v>
          </cell>
          <cell r="M71">
            <v>80000</v>
          </cell>
          <cell r="N71">
            <v>0</v>
          </cell>
          <cell r="O71">
            <v>1085000</v>
          </cell>
          <cell r="P71">
            <v>7000</v>
          </cell>
          <cell r="Q71">
            <v>945000</v>
          </cell>
          <cell r="R71">
            <v>180000</v>
          </cell>
          <cell r="S71">
            <v>2163121</v>
          </cell>
          <cell r="T71">
            <v>3288121</v>
          </cell>
          <cell r="U71">
            <v>1005000</v>
          </cell>
          <cell r="V71">
            <v>210000</v>
          </cell>
          <cell r="W71">
            <v>2300462</v>
          </cell>
          <cell r="X71">
            <v>3515462</v>
          </cell>
          <cell r="Y71">
            <v>1085000</v>
          </cell>
          <cell r="Z71">
            <v>180000</v>
          </cell>
          <cell r="AA71">
            <v>2483584</v>
          </cell>
          <cell r="AB71">
            <v>3748584</v>
          </cell>
          <cell r="AC71">
            <v>60000</v>
          </cell>
          <cell r="AD71">
            <v>30000</v>
          </cell>
          <cell r="AE71">
            <v>137341</v>
          </cell>
          <cell r="AF71">
            <v>227341</v>
          </cell>
          <cell r="AG71">
            <v>140000</v>
          </cell>
          <cell r="AH71">
            <v>0</v>
          </cell>
          <cell r="AI71">
            <v>320463</v>
          </cell>
          <cell r="AJ71">
            <v>460463</v>
          </cell>
          <cell r="AK71">
            <v>460463</v>
          </cell>
          <cell r="AL71">
            <v>227341</v>
          </cell>
          <cell r="AM71">
            <v>233122</v>
          </cell>
        </row>
        <row r="72">
          <cell r="B72" t="str">
            <v>SM0088</v>
          </cell>
          <cell r="C72" t="str">
            <v>Recky Datu Rante</v>
          </cell>
          <cell r="D72" t="str">
            <v>Workshop</v>
          </cell>
          <cell r="E72" t="str">
            <v>B</v>
          </cell>
          <cell r="F72" t="str">
            <v>Helper</v>
          </cell>
          <cell r="G72">
            <v>945000</v>
          </cell>
          <cell r="H72">
            <v>6000</v>
          </cell>
          <cell r="I72">
            <v>60000</v>
          </cell>
          <cell r="J72">
            <v>1000</v>
          </cell>
          <cell r="K72">
            <v>1005000</v>
          </cell>
          <cell r="L72">
            <v>7000</v>
          </cell>
          <cell r="M72">
            <v>80000</v>
          </cell>
          <cell r="N72">
            <v>0</v>
          </cell>
          <cell r="O72">
            <v>1085000</v>
          </cell>
          <cell r="P72">
            <v>7000</v>
          </cell>
          <cell r="Q72">
            <v>945000</v>
          </cell>
          <cell r="R72">
            <v>180000</v>
          </cell>
          <cell r="S72">
            <v>2326994</v>
          </cell>
          <cell r="T72">
            <v>3451994</v>
          </cell>
          <cell r="U72">
            <v>1005000</v>
          </cell>
          <cell r="V72">
            <v>210000</v>
          </cell>
          <cell r="W72">
            <v>2474740</v>
          </cell>
          <cell r="X72">
            <v>3689740</v>
          </cell>
          <cell r="Y72">
            <v>1085000</v>
          </cell>
          <cell r="Z72">
            <v>180000</v>
          </cell>
          <cell r="AA72">
            <v>2671734</v>
          </cell>
          <cell r="AB72">
            <v>3936734</v>
          </cell>
          <cell r="AC72">
            <v>60000</v>
          </cell>
          <cell r="AD72">
            <v>30000</v>
          </cell>
          <cell r="AE72">
            <v>147746</v>
          </cell>
          <cell r="AF72">
            <v>237746</v>
          </cell>
          <cell r="AG72">
            <v>140000</v>
          </cell>
          <cell r="AH72">
            <v>0</v>
          </cell>
          <cell r="AI72">
            <v>344740</v>
          </cell>
          <cell r="AJ72">
            <v>484740</v>
          </cell>
          <cell r="AK72">
            <v>484740</v>
          </cell>
          <cell r="AL72">
            <v>237746</v>
          </cell>
          <cell r="AM72">
            <v>246994</v>
          </cell>
        </row>
        <row r="73">
          <cell r="B73" t="str">
            <v>SM0089</v>
          </cell>
          <cell r="C73" t="str">
            <v>Abdullah</v>
          </cell>
          <cell r="D73" t="str">
            <v>Workshop</v>
          </cell>
          <cell r="E73" t="str">
            <v>B</v>
          </cell>
          <cell r="F73" t="str">
            <v>Helper ST-9204</v>
          </cell>
          <cell r="G73">
            <v>945000</v>
          </cell>
          <cell r="H73">
            <v>6000</v>
          </cell>
          <cell r="I73">
            <v>60000</v>
          </cell>
          <cell r="J73">
            <v>1000</v>
          </cell>
          <cell r="K73">
            <v>1005000</v>
          </cell>
          <cell r="L73">
            <v>7000</v>
          </cell>
          <cell r="M73">
            <v>80000</v>
          </cell>
          <cell r="N73">
            <v>0</v>
          </cell>
          <cell r="O73">
            <v>1085000</v>
          </cell>
          <cell r="P73">
            <v>7000</v>
          </cell>
          <cell r="Q73">
            <v>907200</v>
          </cell>
          <cell r="R73">
            <v>162000</v>
          </cell>
          <cell r="S73">
            <v>2021098</v>
          </cell>
          <cell r="T73">
            <v>3090298</v>
          </cell>
          <cell r="U73">
            <v>964800</v>
          </cell>
          <cell r="V73">
            <v>189000</v>
          </cell>
          <cell r="W73">
            <v>2149422</v>
          </cell>
          <cell r="X73">
            <v>3303222</v>
          </cell>
          <cell r="Y73">
            <v>1041600</v>
          </cell>
          <cell r="Z73">
            <v>162000</v>
          </cell>
          <cell r="AA73">
            <v>2320520</v>
          </cell>
          <cell r="AB73">
            <v>3524120</v>
          </cell>
          <cell r="AC73">
            <v>57600</v>
          </cell>
          <cell r="AD73">
            <v>27000</v>
          </cell>
          <cell r="AE73">
            <v>128324</v>
          </cell>
          <cell r="AF73">
            <v>212924</v>
          </cell>
          <cell r="AG73">
            <v>134400</v>
          </cell>
          <cell r="AH73">
            <v>0</v>
          </cell>
          <cell r="AI73">
            <v>299422</v>
          </cell>
          <cell r="AJ73">
            <v>433822</v>
          </cell>
          <cell r="AK73">
            <v>433822</v>
          </cell>
          <cell r="AL73">
            <v>212924</v>
          </cell>
          <cell r="AM73">
            <v>220898</v>
          </cell>
        </row>
        <row r="74">
          <cell r="B74" t="str">
            <v>SM0097</v>
          </cell>
          <cell r="C74" t="str">
            <v>Sunaryo</v>
          </cell>
          <cell r="D74" t="str">
            <v>Workshop</v>
          </cell>
          <cell r="E74" t="str">
            <v>Non</v>
          </cell>
          <cell r="F74" t="str">
            <v>Supervisor</v>
          </cell>
          <cell r="G74">
            <v>2000000</v>
          </cell>
          <cell r="H74">
            <v>140000</v>
          </cell>
          <cell r="K74">
            <v>2000000</v>
          </cell>
          <cell r="L74">
            <v>140000</v>
          </cell>
          <cell r="M74">
            <v>0</v>
          </cell>
          <cell r="N74">
            <v>0</v>
          </cell>
          <cell r="O74">
            <v>2000000</v>
          </cell>
          <cell r="P74">
            <v>140000</v>
          </cell>
          <cell r="Q74">
            <v>2000000</v>
          </cell>
          <cell r="R74">
            <v>4340000</v>
          </cell>
          <cell r="S74">
            <v>0</v>
          </cell>
          <cell r="T74">
            <v>6340000</v>
          </cell>
          <cell r="U74">
            <v>2000000</v>
          </cell>
          <cell r="V74">
            <v>4340000</v>
          </cell>
          <cell r="W74">
            <v>0</v>
          </cell>
          <cell r="X74">
            <v>6340000</v>
          </cell>
          <cell r="Y74">
            <v>2000000</v>
          </cell>
          <cell r="Z74">
            <v>4340000</v>
          </cell>
          <cell r="AA74">
            <v>0</v>
          </cell>
          <cell r="AB74">
            <v>6340000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SM0100</v>
          </cell>
          <cell r="C75" t="str">
            <v>ISAK LIMBU</v>
          </cell>
          <cell r="D75" t="str">
            <v>Workshop</v>
          </cell>
          <cell r="E75" t="str">
            <v>Non</v>
          </cell>
          <cell r="F75" t="str">
            <v>Senior Mechanic</v>
          </cell>
          <cell r="G75">
            <v>1300000</v>
          </cell>
          <cell r="H75">
            <v>15000</v>
          </cell>
          <cell r="K75">
            <v>1300000</v>
          </cell>
          <cell r="L75">
            <v>15000</v>
          </cell>
          <cell r="M75">
            <v>100000</v>
          </cell>
          <cell r="N75">
            <v>1000</v>
          </cell>
          <cell r="O75">
            <v>1400000</v>
          </cell>
          <cell r="P75">
            <v>16000</v>
          </cell>
          <cell r="Q75">
            <v>1300000</v>
          </cell>
          <cell r="R75">
            <v>450000</v>
          </cell>
          <cell r="S75">
            <v>3334357</v>
          </cell>
          <cell r="T75">
            <v>5084357</v>
          </cell>
          <cell r="U75">
            <v>1300000</v>
          </cell>
          <cell r="V75">
            <v>450000</v>
          </cell>
          <cell r="W75">
            <v>3334357</v>
          </cell>
          <cell r="X75">
            <v>5084357</v>
          </cell>
          <cell r="Y75">
            <v>1300000</v>
          </cell>
          <cell r="Z75">
            <v>450000</v>
          </cell>
          <cell r="AA75">
            <v>3334357</v>
          </cell>
          <cell r="AB75">
            <v>5084357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B76" t="str">
            <v>SM0099</v>
          </cell>
          <cell r="C76" t="str">
            <v>RUDI APRIANTO</v>
          </cell>
          <cell r="D76" t="str">
            <v>Workshop</v>
          </cell>
          <cell r="E76" t="str">
            <v>Non</v>
          </cell>
          <cell r="F76" t="str">
            <v>Mechanic</v>
          </cell>
          <cell r="G76">
            <v>1100000</v>
          </cell>
          <cell r="H76">
            <v>15000</v>
          </cell>
          <cell r="K76">
            <v>1100000</v>
          </cell>
          <cell r="L76">
            <v>15000</v>
          </cell>
          <cell r="M76">
            <v>100000</v>
          </cell>
          <cell r="N76">
            <v>1000</v>
          </cell>
          <cell r="O76">
            <v>1200000</v>
          </cell>
          <cell r="P76">
            <v>16000</v>
          </cell>
          <cell r="Q76">
            <v>1056000</v>
          </cell>
          <cell r="R76">
            <v>420000</v>
          </cell>
          <cell r="S76">
            <v>2197630</v>
          </cell>
          <cell r="T76">
            <v>3673630</v>
          </cell>
          <cell r="U76">
            <v>1056000</v>
          </cell>
          <cell r="V76">
            <v>420000</v>
          </cell>
          <cell r="W76">
            <v>2197630</v>
          </cell>
          <cell r="X76">
            <v>3673630</v>
          </cell>
          <cell r="Y76">
            <v>1056000</v>
          </cell>
          <cell r="Z76">
            <v>420000</v>
          </cell>
          <cell r="AA76">
            <v>2197630</v>
          </cell>
          <cell r="AB76">
            <v>3673630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B77" t="str">
            <v>SM0098</v>
          </cell>
          <cell r="C77" t="str">
            <v>IRAWAN CHANDRA KUSUMA</v>
          </cell>
          <cell r="D77" t="str">
            <v>Workshop</v>
          </cell>
          <cell r="E77" t="str">
            <v>Non</v>
          </cell>
          <cell r="F77" t="str">
            <v>Mechanic</v>
          </cell>
          <cell r="G77">
            <v>1050000</v>
          </cell>
          <cell r="H77">
            <v>15000</v>
          </cell>
          <cell r="K77">
            <v>1050000</v>
          </cell>
          <cell r="L77">
            <v>15000</v>
          </cell>
          <cell r="M77">
            <v>135000</v>
          </cell>
          <cell r="N77">
            <v>1000</v>
          </cell>
          <cell r="O77">
            <v>1185000</v>
          </cell>
          <cell r="P77">
            <v>16000</v>
          </cell>
          <cell r="Q77">
            <v>1050000</v>
          </cell>
          <cell r="R77">
            <v>450000</v>
          </cell>
          <cell r="S77">
            <v>2461344</v>
          </cell>
          <cell r="T77">
            <v>3961344</v>
          </cell>
          <cell r="U77">
            <v>1050000</v>
          </cell>
          <cell r="V77">
            <v>450000</v>
          </cell>
          <cell r="W77">
            <v>2461344</v>
          </cell>
          <cell r="X77">
            <v>3961344</v>
          </cell>
          <cell r="Y77">
            <v>1050000</v>
          </cell>
          <cell r="Z77">
            <v>450000</v>
          </cell>
          <cell r="AA77">
            <v>2461344</v>
          </cell>
          <cell r="AB77">
            <v>3961344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B78" t="str">
            <v>SM0101</v>
          </cell>
          <cell r="C78" t="str">
            <v>AGUNG NUGROHO</v>
          </cell>
          <cell r="D78" t="str">
            <v>Workshop</v>
          </cell>
          <cell r="E78" t="str">
            <v>Non</v>
          </cell>
          <cell r="F78" t="str">
            <v>Mechanic AC</v>
          </cell>
          <cell r="G78">
            <v>1050000</v>
          </cell>
          <cell r="H78">
            <v>15000</v>
          </cell>
          <cell r="K78">
            <v>1050000</v>
          </cell>
          <cell r="L78">
            <v>15000</v>
          </cell>
          <cell r="O78">
            <v>1050000</v>
          </cell>
          <cell r="P78">
            <v>15000</v>
          </cell>
          <cell r="Q78">
            <v>756000</v>
          </cell>
          <cell r="R78">
            <v>255000</v>
          </cell>
          <cell r="S78">
            <v>1159249</v>
          </cell>
          <cell r="T78">
            <v>2170249</v>
          </cell>
          <cell r="U78">
            <v>756000</v>
          </cell>
          <cell r="V78">
            <v>255000</v>
          </cell>
          <cell r="W78">
            <v>1159249</v>
          </cell>
          <cell r="X78">
            <v>2170249</v>
          </cell>
          <cell r="Y78">
            <v>756000</v>
          </cell>
          <cell r="Z78">
            <v>255000</v>
          </cell>
          <cell r="AA78">
            <v>1159249</v>
          </cell>
          <cell r="AB78">
            <v>2170249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B79" t="str">
            <v>SM0102</v>
          </cell>
          <cell r="C79" t="str">
            <v>HERU SURJANAKO</v>
          </cell>
          <cell r="D79" t="str">
            <v>Workshop</v>
          </cell>
          <cell r="E79" t="str">
            <v>Non</v>
          </cell>
          <cell r="F79" t="str">
            <v>Mechanic</v>
          </cell>
          <cell r="G79">
            <v>1050000</v>
          </cell>
          <cell r="H79">
            <v>15000</v>
          </cell>
          <cell r="K79">
            <v>1050000</v>
          </cell>
          <cell r="L79">
            <v>15000</v>
          </cell>
          <cell r="M79">
            <v>135000</v>
          </cell>
          <cell r="N79">
            <v>1000</v>
          </cell>
          <cell r="O79">
            <v>1185000</v>
          </cell>
          <cell r="P79">
            <v>16000</v>
          </cell>
          <cell r="Q79">
            <v>1050000</v>
          </cell>
          <cell r="R79">
            <v>435000</v>
          </cell>
          <cell r="S79">
            <v>2307973</v>
          </cell>
          <cell r="T79">
            <v>3792973</v>
          </cell>
          <cell r="U79">
            <v>1050000</v>
          </cell>
          <cell r="V79">
            <v>435000</v>
          </cell>
          <cell r="W79">
            <v>2307973</v>
          </cell>
          <cell r="X79">
            <v>3792973</v>
          </cell>
          <cell r="Y79">
            <v>1050000</v>
          </cell>
          <cell r="Z79">
            <v>435000</v>
          </cell>
          <cell r="AA79">
            <v>2307973</v>
          </cell>
          <cell r="AB79">
            <v>3792973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B80" t="str">
            <v>SM0117</v>
          </cell>
          <cell r="C80" t="str">
            <v>SAFRUDIN NUR</v>
          </cell>
          <cell r="D80" t="str">
            <v>Workshop</v>
          </cell>
          <cell r="E80" t="str">
            <v>Non</v>
          </cell>
          <cell r="F80" t="str">
            <v>Helper</v>
          </cell>
          <cell r="G80">
            <v>1050000</v>
          </cell>
          <cell r="H80">
            <v>15000</v>
          </cell>
          <cell r="K80">
            <v>1050000</v>
          </cell>
          <cell r="L80">
            <v>15000</v>
          </cell>
          <cell r="M80">
            <v>135000</v>
          </cell>
          <cell r="N80">
            <v>1000</v>
          </cell>
          <cell r="O80">
            <v>1185000</v>
          </cell>
          <cell r="P80">
            <v>16000</v>
          </cell>
          <cell r="Q80">
            <v>1050000</v>
          </cell>
          <cell r="R80">
            <v>435000</v>
          </cell>
          <cell r="S80">
            <v>2175997</v>
          </cell>
          <cell r="T80">
            <v>3660997</v>
          </cell>
          <cell r="U80">
            <v>1050000</v>
          </cell>
          <cell r="V80">
            <v>435000</v>
          </cell>
          <cell r="W80">
            <v>2175997</v>
          </cell>
          <cell r="X80">
            <v>3660997</v>
          </cell>
          <cell r="Y80">
            <v>1050000</v>
          </cell>
          <cell r="Z80">
            <v>435000</v>
          </cell>
          <cell r="AA80">
            <v>2175997</v>
          </cell>
          <cell r="AB80">
            <v>3660997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B81" t="str">
            <v>SM0123</v>
          </cell>
          <cell r="C81" t="str">
            <v>GATOT</v>
          </cell>
          <cell r="D81" t="str">
            <v>Workshop</v>
          </cell>
          <cell r="E81" t="str">
            <v>Non</v>
          </cell>
          <cell r="F81" t="str">
            <v>Helper</v>
          </cell>
          <cell r="G81">
            <v>1050000</v>
          </cell>
          <cell r="H81">
            <v>15000</v>
          </cell>
          <cell r="K81">
            <v>1050000</v>
          </cell>
          <cell r="L81">
            <v>15000</v>
          </cell>
          <cell r="M81">
            <v>135000</v>
          </cell>
          <cell r="N81">
            <v>1000</v>
          </cell>
          <cell r="O81">
            <v>1185000</v>
          </cell>
          <cell r="P81">
            <v>16000</v>
          </cell>
          <cell r="Q81">
            <v>1050000</v>
          </cell>
          <cell r="R81">
            <v>450000</v>
          </cell>
          <cell r="S81">
            <v>2406069</v>
          </cell>
          <cell r="T81">
            <v>3906069</v>
          </cell>
          <cell r="U81">
            <v>1050000</v>
          </cell>
          <cell r="V81">
            <v>450000</v>
          </cell>
          <cell r="W81">
            <v>2406069</v>
          </cell>
          <cell r="X81">
            <v>3906069</v>
          </cell>
          <cell r="Y81">
            <v>1050000</v>
          </cell>
          <cell r="Z81">
            <v>450000</v>
          </cell>
          <cell r="AA81">
            <v>2406069</v>
          </cell>
          <cell r="AB81">
            <v>3906069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B82" t="str">
            <v>SM0104</v>
          </cell>
          <cell r="C82" t="str">
            <v>PRIONO</v>
          </cell>
          <cell r="D82" t="str">
            <v>Workshop</v>
          </cell>
          <cell r="E82" t="str">
            <v>Non</v>
          </cell>
          <cell r="F82" t="str">
            <v>Helper</v>
          </cell>
          <cell r="G82">
            <v>945000</v>
          </cell>
          <cell r="H82">
            <v>6000</v>
          </cell>
          <cell r="I82">
            <v>60000</v>
          </cell>
          <cell r="J82">
            <v>1000</v>
          </cell>
          <cell r="K82">
            <v>1005000</v>
          </cell>
          <cell r="L82">
            <v>7000</v>
          </cell>
          <cell r="M82">
            <v>80000</v>
          </cell>
          <cell r="N82">
            <v>0</v>
          </cell>
          <cell r="O82">
            <v>1085000</v>
          </cell>
          <cell r="P82">
            <v>7000</v>
          </cell>
          <cell r="Q82">
            <v>945000</v>
          </cell>
          <cell r="R82">
            <v>174000</v>
          </cell>
          <cell r="S82">
            <v>1862688</v>
          </cell>
          <cell r="T82">
            <v>2981688</v>
          </cell>
          <cell r="U82">
            <v>1005000</v>
          </cell>
          <cell r="V82">
            <v>203000</v>
          </cell>
          <cell r="W82">
            <v>1980954</v>
          </cell>
          <cell r="X82">
            <v>3188954</v>
          </cell>
          <cell r="Y82">
            <v>1085000</v>
          </cell>
          <cell r="Z82">
            <v>174000</v>
          </cell>
          <cell r="AA82">
            <v>2138642</v>
          </cell>
          <cell r="AB82">
            <v>3397642</v>
          </cell>
          <cell r="AC82">
            <v>60000</v>
          </cell>
          <cell r="AD82">
            <v>29000</v>
          </cell>
          <cell r="AE82">
            <v>118266</v>
          </cell>
          <cell r="AF82">
            <v>207266</v>
          </cell>
          <cell r="AG82">
            <v>140000</v>
          </cell>
          <cell r="AH82">
            <v>0</v>
          </cell>
          <cell r="AI82">
            <v>275954</v>
          </cell>
          <cell r="AJ82">
            <v>415954</v>
          </cell>
          <cell r="AK82">
            <v>415954</v>
          </cell>
          <cell r="AL82">
            <v>207266</v>
          </cell>
          <cell r="AM82">
            <v>208688</v>
          </cell>
        </row>
        <row r="83">
          <cell r="B83" t="str">
            <v>SM0105</v>
          </cell>
          <cell r="C83" t="str">
            <v>IHSAN BUDIAWAN</v>
          </cell>
          <cell r="D83" t="str">
            <v>Workshop</v>
          </cell>
          <cell r="E83" t="str">
            <v>Non</v>
          </cell>
          <cell r="F83" t="str">
            <v>Helper</v>
          </cell>
          <cell r="G83">
            <v>945000</v>
          </cell>
          <cell r="H83">
            <v>6000</v>
          </cell>
          <cell r="K83">
            <v>945000</v>
          </cell>
          <cell r="L83">
            <v>6000</v>
          </cell>
          <cell r="M83">
            <v>0</v>
          </cell>
          <cell r="N83">
            <v>0</v>
          </cell>
          <cell r="O83">
            <v>945000</v>
          </cell>
          <cell r="P83">
            <v>6000</v>
          </cell>
          <cell r="Q83">
            <v>907200</v>
          </cell>
          <cell r="R83">
            <v>168000</v>
          </cell>
          <cell r="S83">
            <v>1682428</v>
          </cell>
          <cell r="T83">
            <v>2757628</v>
          </cell>
          <cell r="U83">
            <v>907200</v>
          </cell>
          <cell r="V83">
            <v>168000</v>
          </cell>
          <cell r="W83">
            <v>1682428</v>
          </cell>
          <cell r="X83">
            <v>2757628</v>
          </cell>
          <cell r="Y83">
            <v>907200</v>
          </cell>
          <cell r="Z83">
            <v>168000</v>
          </cell>
          <cell r="AA83">
            <v>1682428</v>
          </cell>
          <cell r="AB83">
            <v>2757628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B84" t="str">
            <v>SM0106</v>
          </cell>
          <cell r="C84" t="str">
            <v>ACHMADI</v>
          </cell>
          <cell r="D84" t="str">
            <v>Workshop</v>
          </cell>
          <cell r="E84" t="str">
            <v>Non</v>
          </cell>
          <cell r="F84" t="str">
            <v>Helper</v>
          </cell>
          <cell r="G84">
            <v>945000</v>
          </cell>
          <cell r="H84">
            <v>6000</v>
          </cell>
          <cell r="K84">
            <v>945000</v>
          </cell>
          <cell r="L84">
            <v>6000</v>
          </cell>
          <cell r="O84">
            <v>945000</v>
          </cell>
          <cell r="P84">
            <v>6000</v>
          </cell>
          <cell r="Q84">
            <v>945000</v>
          </cell>
          <cell r="R84">
            <v>168000</v>
          </cell>
          <cell r="S84">
            <v>1682428</v>
          </cell>
          <cell r="T84">
            <v>2795428</v>
          </cell>
          <cell r="U84">
            <v>945000</v>
          </cell>
          <cell r="V84">
            <v>168000</v>
          </cell>
          <cell r="W84">
            <v>1682428</v>
          </cell>
          <cell r="X84">
            <v>2795428</v>
          </cell>
          <cell r="Y84">
            <v>945000</v>
          </cell>
          <cell r="Z84">
            <v>168000</v>
          </cell>
          <cell r="AA84">
            <v>1682428</v>
          </cell>
          <cell r="AB84">
            <v>2795428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B85" t="str">
            <v>SM0107</v>
          </cell>
          <cell r="C85" t="str">
            <v>SANDI ABADI</v>
          </cell>
          <cell r="D85" t="str">
            <v>Workshop</v>
          </cell>
          <cell r="E85" t="str">
            <v>Non</v>
          </cell>
          <cell r="F85" t="str">
            <v>Helper</v>
          </cell>
          <cell r="G85">
            <v>945000</v>
          </cell>
          <cell r="H85">
            <v>6000</v>
          </cell>
          <cell r="K85">
            <v>945000</v>
          </cell>
          <cell r="L85">
            <v>6000</v>
          </cell>
          <cell r="M85">
            <v>140000</v>
          </cell>
          <cell r="N85">
            <v>1000</v>
          </cell>
          <cell r="O85">
            <v>1085000</v>
          </cell>
          <cell r="P85">
            <v>7000</v>
          </cell>
          <cell r="Q85">
            <v>945000</v>
          </cell>
          <cell r="R85">
            <v>168000</v>
          </cell>
          <cell r="S85">
            <v>1682428</v>
          </cell>
          <cell r="T85">
            <v>2795428</v>
          </cell>
          <cell r="U85">
            <v>945000</v>
          </cell>
          <cell r="V85">
            <v>168000</v>
          </cell>
          <cell r="W85">
            <v>1682428</v>
          </cell>
          <cell r="X85">
            <v>2795428</v>
          </cell>
          <cell r="Y85">
            <v>945000</v>
          </cell>
          <cell r="Z85">
            <v>168000</v>
          </cell>
          <cell r="AA85">
            <v>1682428</v>
          </cell>
          <cell r="AB85">
            <v>2795428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B86" t="str">
            <v>SM0108</v>
          </cell>
          <cell r="C86" t="str">
            <v>ABU HASAN AS'ARI</v>
          </cell>
          <cell r="D86" t="str">
            <v>Workshop</v>
          </cell>
          <cell r="E86" t="str">
            <v>Non</v>
          </cell>
          <cell r="F86" t="str">
            <v>Helper</v>
          </cell>
          <cell r="G86">
            <v>945000</v>
          </cell>
          <cell r="H86">
            <v>6000</v>
          </cell>
          <cell r="K86">
            <v>945000</v>
          </cell>
          <cell r="L86">
            <v>6000</v>
          </cell>
          <cell r="M86">
            <v>0</v>
          </cell>
          <cell r="N86">
            <v>0</v>
          </cell>
          <cell r="O86">
            <v>945000</v>
          </cell>
          <cell r="P86">
            <v>6000</v>
          </cell>
          <cell r="Q86">
            <v>945000</v>
          </cell>
          <cell r="R86">
            <v>180000</v>
          </cell>
          <cell r="S86">
            <v>1971936</v>
          </cell>
          <cell r="T86">
            <v>3096936</v>
          </cell>
          <cell r="U86">
            <v>945000</v>
          </cell>
          <cell r="V86">
            <v>180000</v>
          </cell>
          <cell r="W86">
            <v>1971936</v>
          </cell>
          <cell r="X86">
            <v>3096936</v>
          </cell>
          <cell r="Y86">
            <v>945000</v>
          </cell>
          <cell r="Z86">
            <v>180000</v>
          </cell>
          <cell r="AA86">
            <v>1971936</v>
          </cell>
          <cell r="AB86">
            <v>3096936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B87" t="str">
            <v>SM0109</v>
          </cell>
          <cell r="C87" t="str">
            <v>UKAS AGUNG PRIBADI</v>
          </cell>
          <cell r="D87" t="str">
            <v>Workshop</v>
          </cell>
          <cell r="E87" t="str">
            <v>Non</v>
          </cell>
          <cell r="F87" t="str">
            <v>Helper</v>
          </cell>
          <cell r="G87">
            <v>945000</v>
          </cell>
          <cell r="H87">
            <v>6000</v>
          </cell>
          <cell r="K87">
            <v>945000</v>
          </cell>
          <cell r="L87">
            <v>6000</v>
          </cell>
          <cell r="M87">
            <v>0</v>
          </cell>
          <cell r="N87">
            <v>0</v>
          </cell>
          <cell r="O87">
            <v>945000</v>
          </cell>
          <cell r="P87">
            <v>6000</v>
          </cell>
          <cell r="Q87">
            <v>945000</v>
          </cell>
          <cell r="R87">
            <v>174000</v>
          </cell>
          <cell r="S87">
            <v>1846301</v>
          </cell>
          <cell r="T87">
            <v>2965301</v>
          </cell>
          <cell r="U87">
            <v>945000</v>
          </cell>
          <cell r="V87">
            <v>174000</v>
          </cell>
          <cell r="W87">
            <v>1846301</v>
          </cell>
          <cell r="X87">
            <v>2965301</v>
          </cell>
          <cell r="Y87">
            <v>945000</v>
          </cell>
          <cell r="Z87">
            <v>174000</v>
          </cell>
          <cell r="AA87">
            <v>1846301</v>
          </cell>
          <cell r="AB87">
            <v>2965301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B88" t="str">
            <v>SM0110</v>
          </cell>
          <cell r="C88" t="str">
            <v>M. APANDI</v>
          </cell>
          <cell r="D88" t="str">
            <v>Workshop</v>
          </cell>
          <cell r="E88" t="str">
            <v>Non</v>
          </cell>
          <cell r="F88" t="str">
            <v>Helper</v>
          </cell>
          <cell r="G88">
            <v>945000</v>
          </cell>
          <cell r="H88">
            <v>6000</v>
          </cell>
          <cell r="K88">
            <v>945000</v>
          </cell>
          <cell r="L88">
            <v>6000</v>
          </cell>
          <cell r="M88">
            <v>0</v>
          </cell>
          <cell r="N88">
            <v>0</v>
          </cell>
          <cell r="O88">
            <v>945000</v>
          </cell>
          <cell r="P88">
            <v>6000</v>
          </cell>
          <cell r="Q88">
            <v>945000</v>
          </cell>
          <cell r="R88">
            <v>168000</v>
          </cell>
          <cell r="S88">
            <v>1682428</v>
          </cell>
          <cell r="T88">
            <v>2795428</v>
          </cell>
          <cell r="U88">
            <v>945000</v>
          </cell>
          <cell r="V88">
            <v>168000</v>
          </cell>
          <cell r="W88">
            <v>1682428</v>
          </cell>
          <cell r="X88">
            <v>2795428</v>
          </cell>
          <cell r="Y88">
            <v>945000</v>
          </cell>
          <cell r="Z88">
            <v>168000</v>
          </cell>
          <cell r="AA88">
            <v>1682428</v>
          </cell>
          <cell r="AB88">
            <v>2795428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B89" t="str">
            <v>SM0111</v>
          </cell>
          <cell r="C89" t="str">
            <v>ACHMAD JUMADIL</v>
          </cell>
          <cell r="D89" t="str">
            <v>Workshop</v>
          </cell>
          <cell r="E89" t="str">
            <v>Non</v>
          </cell>
          <cell r="F89" t="str">
            <v>Helper</v>
          </cell>
          <cell r="G89">
            <v>945000</v>
          </cell>
          <cell r="H89">
            <v>6000</v>
          </cell>
          <cell r="K89">
            <v>945000</v>
          </cell>
          <cell r="L89">
            <v>6000</v>
          </cell>
          <cell r="M89">
            <v>0</v>
          </cell>
          <cell r="N89">
            <v>0</v>
          </cell>
          <cell r="O89">
            <v>945000</v>
          </cell>
          <cell r="P89">
            <v>6000</v>
          </cell>
          <cell r="Q89">
            <v>945000</v>
          </cell>
          <cell r="R89">
            <v>162000</v>
          </cell>
          <cell r="S89">
            <v>1644191</v>
          </cell>
          <cell r="T89">
            <v>2751191</v>
          </cell>
          <cell r="U89">
            <v>945000</v>
          </cell>
          <cell r="V89">
            <v>162000</v>
          </cell>
          <cell r="W89">
            <v>1644191</v>
          </cell>
          <cell r="X89">
            <v>2751191</v>
          </cell>
          <cell r="Y89">
            <v>945000</v>
          </cell>
          <cell r="Z89">
            <v>162000</v>
          </cell>
          <cell r="AA89">
            <v>1644191</v>
          </cell>
          <cell r="AB89">
            <v>2751191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B90" t="str">
            <v>SM0112</v>
          </cell>
          <cell r="C90" t="str">
            <v>BAMBANG SURIANSYAH</v>
          </cell>
          <cell r="D90" t="str">
            <v>Workshop</v>
          </cell>
          <cell r="E90" t="str">
            <v>Non</v>
          </cell>
          <cell r="F90" t="str">
            <v>Helper</v>
          </cell>
          <cell r="G90">
            <v>945000</v>
          </cell>
          <cell r="H90">
            <v>6000</v>
          </cell>
          <cell r="K90">
            <v>945000</v>
          </cell>
          <cell r="L90">
            <v>6000</v>
          </cell>
          <cell r="M90">
            <v>0</v>
          </cell>
          <cell r="N90">
            <v>0</v>
          </cell>
          <cell r="O90">
            <v>945000</v>
          </cell>
          <cell r="P90">
            <v>6000</v>
          </cell>
          <cell r="Q90">
            <v>907200</v>
          </cell>
          <cell r="R90">
            <v>174000</v>
          </cell>
          <cell r="S90">
            <v>1862688</v>
          </cell>
          <cell r="T90">
            <v>2943888</v>
          </cell>
          <cell r="U90">
            <v>907200</v>
          </cell>
          <cell r="V90">
            <v>174000</v>
          </cell>
          <cell r="W90">
            <v>1862688</v>
          </cell>
          <cell r="X90">
            <v>2943888</v>
          </cell>
          <cell r="Y90">
            <v>907200</v>
          </cell>
          <cell r="Z90">
            <v>174000</v>
          </cell>
          <cell r="AA90">
            <v>1862688</v>
          </cell>
          <cell r="AB90">
            <v>2943888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B91" t="str">
            <v>SM0113</v>
          </cell>
          <cell r="C91" t="str">
            <v>HADRUS</v>
          </cell>
          <cell r="D91" t="str">
            <v>Workshop</v>
          </cell>
          <cell r="E91" t="str">
            <v>Non</v>
          </cell>
          <cell r="F91" t="str">
            <v>Helper</v>
          </cell>
          <cell r="G91">
            <v>945000</v>
          </cell>
          <cell r="H91">
            <v>6000</v>
          </cell>
          <cell r="K91">
            <v>945000</v>
          </cell>
          <cell r="L91">
            <v>6000</v>
          </cell>
          <cell r="M91">
            <v>0</v>
          </cell>
          <cell r="N91">
            <v>0</v>
          </cell>
          <cell r="O91">
            <v>945000</v>
          </cell>
          <cell r="P91">
            <v>6000</v>
          </cell>
          <cell r="Q91">
            <v>945000</v>
          </cell>
          <cell r="R91">
            <v>174000</v>
          </cell>
          <cell r="S91">
            <v>1862688</v>
          </cell>
          <cell r="T91">
            <v>2981688</v>
          </cell>
          <cell r="U91">
            <v>945000</v>
          </cell>
          <cell r="V91">
            <v>174000</v>
          </cell>
          <cell r="W91">
            <v>1862688</v>
          </cell>
          <cell r="X91">
            <v>2981688</v>
          </cell>
          <cell r="Y91">
            <v>945000</v>
          </cell>
          <cell r="Z91">
            <v>174000</v>
          </cell>
          <cell r="AA91">
            <v>1862688</v>
          </cell>
          <cell r="AB91">
            <v>2981688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B92" t="str">
            <v>SM0114</v>
          </cell>
          <cell r="C92" t="str">
            <v>ERWANTO</v>
          </cell>
          <cell r="D92" t="str">
            <v>Workshop</v>
          </cell>
          <cell r="E92" t="str">
            <v>Non</v>
          </cell>
          <cell r="F92" t="str">
            <v>Helper</v>
          </cell>
          <cell r="G92">
            <v>945000</v>
          </cell>
          <cell r="H92">
            <v>6000</v>
          </cell>
          <cell r="K92">
            <v>945000</v>
          </cell>
          <cell r="L92">
            <v>6000</v>
          </cell>
          <cell r="M92">
            <v>0</v>
          </cell>
          <cell r="N92">
            <v>0</v>
          </cell>
          <cell r="O92">
            <v>945000</v>
          </cell>
          <cell r="P92">
            <v>6000</v>
          </cell>
          <cell r="Q92">
            <v>945000</v>
          </cell>
          <cell r="R92">
            <v>180000</v>
          </cell>
          <cell r="S92">
            <v>1971936</v>
          </cell>
          <cell r="T92">
            <v>3096936</v>
          </cell>
          <cell r="U92">
            <v>945000</v>
          </cell>
          <cell r="V92">
            <v>180000</v>
          </cell>
          <cell r="W92">
            <v>1971936</v>
          </cell>
          <cell r="X92">
            <v>3096936</v>
          </cell>
          <cell r="Y92">
            <v>945000</v>
          </cell>
          <cell r="Z92">
            <v>180000</v>
          </cell>
          <cell r="AA92">
            <v>1971936</v>
          </cell>
          <cell r="AB92">
            <v>3096936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B93" t="str">
            <v>SM0115</v>
          </cell>
          <cell r="C93" t="str">
            <v>RENDIANSYAH</v>
          </cell>
          <cell r="D93" t="str">
            <v>Workshop</v>
          </cell>
          <cell r="E93" t="str">
            <v>Non</v>
          </cell>
          <cell r="F93" t="str">
            <v>Helper</v>
          </cell>
          <cell r="G93">
            <v>945000</v>
          </cell>
          <cell r="H93">
            <v>6000</v>
          </cell>
          <cell r="K93">
            <v>945000</v>
          </cell>
          <cell r="L93">
            <v>6000</v>
          </cell>
          <cell r="M93">
            <v>0</v>
          </cell>
          <cell r="N93">
            <v>0</v>
          </cell>
          <cell r="O93">
            <v>945000</v>
          </cell>
          <cell r="P93">
            <v>6000</v>
          </cell>
          <cell r="Q93">
            <v>907200</v>
          </cell>
          <cell r="R93">
            <v>180000</v>
          </cell>
          <cell r="S93">
            <v>1971936</v>
          </cell>
          <cell r="T93">
            <v>3059136</v>
          </cell>
          <cell r="U93">
            <v>907200</v>
          </cell>
          <cell r="V93">
            <v>180000</v>
          </cell>
          <cell r="W93">
            <v>1971936</v>
          </cell>
          <cell r="X93">
            <v>3059136</v>
          </cell>
          <cell r="Y93">
            <v>907200</v>
          </cell>
          <cell r="Z93">
            <v>180000</v>
          </cell>
          <cell r="AA93">
            <v>1971936</v>
          </cell>
          <cell r="AB93">
            <v>3059136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B94" t="str">
            <v>SM0116</v>
          </cell>
          <cell r="C94" t="str">
            <v>ARBANI ISMAIL</v>
          </cell>
          <cell r="D94" t="str">
            <v>Workshop</v>
          </cell>
          <cell r="E94" t="str">
            <v>Non</v>
          </cell>
          <cell r="F94" t="str">
            <v>Helper</v>
          </cell>
          <cell r="G94">
            <v>945000</v>
          </cell>
          <cell r="H94">
            <v>6000</v>
          </cell>
          <cell r="K94">
            <v>945000</v>
          </cell>
          <cell r="L94">
            <v>6000</v>
          </cell>
          <cell r="M94">
            <v>0</v>
          </cell>
          <cell r="N94">
            <v>0</v>
          </cell>
          <cell r="O94">
            <v>945000</v>
          </cell>
          <cell r="P94">
            <v>6000</v>
          </cell>
          <cell r="Q94">
            <v>945000</v>
          </cell>
          <cell r="R94">
            <v>186000</v>
          </cell>
          <cell r="S94">
            <v>2042948</v>
          </cell>
          <cell r="T94">
            <v>3173948</v>
          </cell>
          <cell r="U94">
            <v>945000</v>
          </cell>
          <cell r="V94">
            <v>186000</v>
          </cell>
          <cell r="W94">
            <v>2042948</v>
          </cell>
          <cell r="X94">
            <v>3173948</v>
          </cell>
          <cell r="Y94">
            <v>945000</v>
          </cell>
          <cell r="Z94">
            <v>186000</v>
          </cell>
          <cell r="AA94">
            <v>2042948</v>
          </cell>
          <cell r="AB94">
            <v>3173948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B95" t="str">
            <v>SM0121</v>
          </cell>
          <cell r="C95" t="str">
            <v>MARGO SASMITO</v>
          </cell>
          <cell r="D95" t="str">
            <v>Workshop</v>
          </cell>
          <cell r="E95" t="str">
            <v>Non</v>
          </cell>
          <cell r="F95" t="str">
            <v>Helper</v>
          </cell>
          <cell r="G95">
            <v>945000</v>
          </cell>
          <cell r="H95">
            <v>6000</v>
          </cell>
          <cell r="K95">
            <v>945000</v>
          </cell>
          <cell r="L95">
            <v>6000</v>
          </cell>
          <cell r="M95">
            <v>0</v>
          </cell>
          <cell r="N95">
            <v>0</v>
          </cell>
          <cell r="O95">
            <v>945000</v>
          </cell>
          <cell r="P95">
            <v>6000</v>
          </cell>
          <cell r="Q95">
            <v>907200</v>
          </cell>
          <cell r="R95">
            <v>138000</v>
          </cell>
          <cell r="S95">
            <v>1458468</v>
          </cell>
          <cell r="T95">
            <v>2503668</v>
          </cell>
          <cell r="U95">
            <v>907200</v>
          </cell>
          <cell r="V95">
            <v>138000</v>
          </cell>
          <cell r="W95">
            <v>1458468</v>
          </cell>
          <cell r="X95">
            <v>2503668</v>
          </cell>
          <cell r="Y95">
            <v>907200</v>
          </cell>
          <cell r="Z95">
            <v>138000</v>
          </cell>
          <cell r="AA95">
            <v>1458468</v>
          </cell>
          <cell r="AB95">
            <v>2503668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B96" t="str">
            <v>SM0122</v>
          </cell>
          <cell r="C96" t="str">
            <v>RUSTAM</v>
          </cell>
          <cell r="D96" t="str">
            <v>Workshop</v>
          </cell>
          <cell r="E96" t="str">
            <v>Non</v>
          </cell>
          <cell r="F96" t="str">
            <v>Helper</v>
          </cell>
          <cell r="G96">
            <v>945000</v>
          </cell>
          <cell r="H96">
            <v>6000</v>
          </cell>
          <cell r="K96">
            <v>945000</v>
          </cell>
          <cell r="L96">
            <v>6000</v>
          </cell>
          <cell r="M96">
            <v>0</v>
          </cell>
          <cell r="N96">
            <v>0</v>
          </cell>
          <cell r="O96">
            <v>945000</v>
          </cell>
          <cell r="P96">
            <v>6000</v>
          </cell>
          <cell r="Q96">
            <v>907200</v>
          </cell>
          <cell r="R96">
            <v>144000</v>
          </cell>
          <cell r="S96">
            <v>1474855</v>
          </cell>
          <cell r="T96">
            <v>2526055</v>
          </cell>
          <cell r="U96">
            <v>907200</v>
          </cell>
          <cell r="V96">
            <v>144000</v>
          </cell>
          <cell r="W96">
            <v>1474855</v>
          </cell>
          <cell r="X96">
            <v>2526055</v>
          </cell>
          <cell r="Y96">
            <v>907200</v>
          </cell>
          <cell r="Z96">
            <v>144000</v>
          </cell>
          <cell r="AA96">
            <v>1474855</v>
          </cell>
          <cell r="AB96">
            <v>2526055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B97" t="str">
            <v>SM0119</v>
          </cell>
          <cell r="C97" t="str">
            <v>EDI S</v>
          </cell>
          <cell r="D97" t="str">
            <v>Workshop</v>
          </cell>
          <cell r="E97" t="str">
            <v>Non</v>
          </cell>
          <cell r="F97" t="str">
            <v>Waker</v>
          </cell>
          <cell r="G97">
            <v>945000</v>
          </cell>
          <cell r="H97">
            <v>6000</v>
          </cell>
          <cell r="K97">
            <v>945000</v>
          </cell>
          <cell r="L97">
            <v>6000</v>
          </cell>
          <cell r="M97">
            <v>0</v>
          </cell>
          <cell r="N97">
            <v>0</v>
          </cell>
          <cell r="O97">
            <v>945000</v>
          </cell>
          <cell r="P97">
            <v>6000</v>
          </cell>
          <cell r="Q97">
            <v>945000</v>
          </cell>
          <cell r="R97">
            <v>156000</v>
          </cell>
          <cell r="S97">
            <v>1534942</v>
          </cell>
          <cell r="T97">
            <v>2635942</v>
          </cell>
          <cell r="U97">
            <v>945000</v>
          </cell>
          <cell r="V97">
            <v>156000</v>
          </cell>
          <cell r="W97">
            <v>1534942</v>
          </cell>
          <cell r="X97">
            <v>2635942</v>
          </cell>
          <cell r="Y97">
            <v>945000</v>
          </cell>
          <cell r="Z97">
            <v>156000</v>
          </cell>
          <cell r="AA97">
            <v>1534942</v>
          </cell>
          <cell r="AB97">
            <v>2635942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B98" t="str">
            <v>SM0118</v>
          </cell>
          <cell r="C98" t="str">
            <v>TITUS</v>
          </cell>
          <cell r="D98" t="str">
            <v>Workshop</v>
          </cell>
          <cell r="E98" t="str">
            <v>Non</v>
          </cell>
          <cell r="F98" t="str">
            <v>Waker</v>
          </cell>
          <cell r="G98">
            <v>945000</v>
          </cell>
          <cell r="H98">
            <v>6000</v>
          </cell>
          <cell r="K98">
            <v>945000</v>
          </cell>
          <cell r="L98">
            <v>6000</v>
          </cell>
          <cell r="M98">
            <v>140000</v>
          </cell>
          <cell r="N98">
            <v>1000</v>
          </cell>
          <cell r="O98">
            <v>1085000</v>
          </cell>
          <cell r="P98">
            <v>7000</v>
          </cell>
          <cell r="Q98">
            <v>945000</v>
          </cell>
          <cell r="R98">
            <v>168000</v>
          </cell>
          <cell r="S98">
            <v>1682428</v>
          </cell>
          <cell r="T98">
            <v>2795428</v>
          </cell>
          <cell r="U98">
            <v>945000</v>
          </cell>
          <cell r="V98">
            <v>168000</v>
          </cell>
          <cell r="W98">
            <v>1682428</v>
          </cell>
          <cell r="X98">
            <v>2795428</v>
          </cell>
          <cell r="Y98">
            <v>945000</v>
          </cell>
          <cell r="Z98">
            <v>168000</v>
          </cell>
          <cell r="AA98">
            <v>1682428</v>
          </cell>
          <cell r="AB98">
            <v>2795428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B99" t="str">
            <v>SM0120</v>
          </cell>
          <cell r="C99" t="str">
            <v>IBNU SINA</v>
          </cell>
          <cell r="D99" t="str">
            <v>Workshop</v>
          </cell>
          <cell r="E99" t="str">
            <v>Non</v>
          </cell>
          <cell r="F99" t="str">
            <v>Waker</v>
          </cell>
          <cell r="G99">
            <v>945000</v>
          </cell>
          <cell r="H99">
            <v>6000</v>
          </cell>
          <cell r="K99">
            <v>945000</v>
          </cell>
          <cell r="L99">
            <v>6000</v>
          </cell>
          <cell r="M99">
            <v>140000</v>
          </cell>
          <cell r="N99">
            <v>1000</v>
          </cell>
          <cell r="O99">
            <v>1085000</v>
          </cell>
          <cell r="P99">
            <v>7000</v>
          </cell>
          <cell r="Q99">
            <v>945000</v>
          </cell>
          <cell r="R99">
            <v>180000</v>
          </cell>
          <cell r="S99">
            <v>1971936</v>
          </cell>
          <cell r="T99">
            <v>3096936</v>
          </cell>
          <cell r="U99">
            <v>945000</v>
          </cell>
          <cell r="V99">
            <v>180000</v>
          </cell>
          <cell r="W99">
            <v>1971936</v>
          </cell>
          <cell r="X99">
            <v>3096936</v>
          </cell>
          <cell r="Y99">
            <v>945000</v>
          </cell>
          <cell r="Z99">
            <v>180000</v>
          </cell>
          <cell r="AA99">
            <v>1971936</v>
          </cell>
          <cell r="AB99">
            <v>3096936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B100" t="str">
            <v>SM0021</v>
          </cell>
          <cell r="C100" t="str">
            <v>Syahmadi</v>
          </cell>
          <cell r="D100" t="str">
            <v>Workshop</v>
          </cell>
          <cell r="E100" t="str">
            <v>Non</v>
          </cell>
          <cell r="F100" t="str">
            <v>Staff Adm</v>
          </cell>
          <cell r="G100">
            <v>1500000</v>
          </cell>
          <cell r="H100">
            <v>15000</v>
          </cell>
          <cell r="I100">
            <v>60000</v>
          </cell>
          <cell r="J100">
            <v>1000</v>
          </cell>
          <cell r="K100">
            <v>1560000</v>
          </cell>
          <cell r="L100">
            <v>16000</v>
          </cell>
          <cell r="M100">
            <v>75000</v>
          </cell>
          <cell r="N100">
            <v>0</v>
          </cell>
          <cell r="O100">
            <v>1635000</v>
          </cell>
          <cell r="P100">
            <v>16000</v>
          </cell>
          <cell r="Q100">
            <v>1500000</v>
          </cell>
          <cell r="R100">
            <v>450000</v>
          </cell>
          <cell r="S100">
            <v>3216763</v>
          </cell>
          <cell r="T100">
            <v>5166763</v>
          </cell>
          <cell r="U100">
            <v>1560000</v>
          </cell>
          <cell r="V100">
            <v>480000</v>
          </cell>
          <cell r="W100">
            <v>3345434</v>
          </cell>
          <cell r="X100">
            <v>5385434</v>
          </cell>
          <cell r="Y100">
            <v>1635000</v>
          </cell>
          <cell r="Z100">
            <v>450000</v>
          </cell>
          <cell r="AA100">
            <v>3506272</v>
          </cell>
          <cell r="AB100">
            <v>5591272</v>
          </cell>
          <cell r="AC100">
            <v>60000</v>
          </cell>
          <cell r="AD100">
            <v>30000</v>
          </cell>
          <cell r="AE100">
            <v>128671</v>
          </cell>
          <cell r="AF100">
            <v>218671</v>
          </cell>
          <cell r="AG100">
            <v>135000</v>
          </cell>
          <cell r="AH100">
            <v>0</v>
          </cell>
          <cell r="AI100">
            <v>289509</v>
          </cell>
          <cell r="AJ100">
            <v>424509</v>
          </cell>
          <cell r="AK100">
            <v>424509</v>
          </cell>
          <cell r="AL100">
            <v>218671</v>
          </cell>
          <cell r="AM100">
            <v>205838</v>
          </cell>
        </row>
        <row r="101">
          <cell r="B101" t="str">
            <v>SM0096</v>
          </cell>
          <cell r="C101" t="str">
            <v>Sepriyanti</v>
          </cell>
          <cell r="D101" t="str">
            <v>Workshop</v>
          </cell>
          <cell r="E101" t="str">
            <v>Non</v>
          </cell>
          <cell r="F101" t="str">
            <v>Clerk</v>
          </cell>
          <cell r="G101">
            <v>945000</v>
          </cell>
          <cell r="H101">
            <v>20000</v>
          </cell>
          <cell r="I101">
            <v>60000</v>
          </cell>
          <cell r="J101">
            <v>1000</v>
          </cell>
          <cell r="K101">
            <v>1005000</v>
          </cell>
          <cell r="L101">
            <v>21000</v>
          </cell>
          <cell r="M101">
            <v>80000</v>
          </cell>
          <cell r="N101">
            <v>0</v>
          </cell>
          <cell r="O101">
            <v>1085000</v>
          </cell>
          <cell r="P101">
            <v>21000</v>
          </cell>
          <cell r="Q101">
            <v>945000</v>
          </cell>
          <cell r="R101">
            <v>460000</v>
          </cell>
          <cell r="S101">
            <v>919747</v>
          </cell>
          <cell r="T101">
            <v>2324747</v>
          </cell>
          <cell r="U101">
            <v>1005000</v>
          </cell>
          <cell r="V101">
            <v>483000</v>
          </cell>
          <cell r="W101">
            <v>974081</v>
          </cell>
          <cell r="X101">
            <v>2462081</v>
          </cell>
          <cell r="Y101">
            <v>1085000</v>
          </cell>
          <cell r="Z101">
            <v>460000</v>
          </cell>
          <cell r="AA101">
            <v>1011395</v>
          </cell>
          <cell r="AB101">
            <v>2556395</v>
          </cell>
          <cell r="AC101">
            <v>60000</v>
          </cell>
          <cell r="AD101">
            <v>23000</v>
          </cell>
          <cell r="AE101">
            <v>54334</v>
          </cell>
          <cell r="AF101">
            <v>137334</v>
          </cell>
          <cell r="AG101">
            <v>140000</v>
          </cell>
          <cell r="AH101">
            <v>0</v>
          </cell>
          <cell r="AI101">
            <v>91648</v>
          </cell>
          <cell r="AJ101">
            <v>231648</v>
          </cell>
          <cell r="AK101">
            <v>231648</v>
          </cell>
          <cell r="AL101">
            <v>137334</v>
          </cell>
          <cell r="AM101">
            <v>94314</v>
          </cell>
        </row>
        <row r="102">
          <cell r="B102" t="str">
            <v>SM2-KJA0142</v>
          </cell>
          <cell r="C102" t="str">
            <v>Hariyanto</v>
          </cell>
          <cell r="D102" t="str">
            <v>Administrasi</v>
          </cell>
          <cell r="E102" t="str">
            <v>Non</v>
          </cell>
          <cell r="F102" t="str">
            <v>Driver</v>
          </cell>
          <cell r="G102">
            <v>1300000</v>
          </cell>
          <cell r="H102">
            <v>12000</v>
          </cell>
          <cell r="I102">
            <v>60000</v>
          </cell>
          <cell r="J102">
            <v>1000</v>
          </cell>
          <cell r="K102">
            <v>1360000</v>
          </cell>
          <cell r="L102">
            <v>13000</v>
          </cell>
          <cell r="M102">
            <v>75000</v>
          </cell>
          <cell r="N102">
            <v>0</v>
          </cell>
          <cell r="O102">
            <v>1435000</v>
          </cell>
          <cell r="P102">
            <v>13000</v>
          </cell>
          <cell r="Q102">
            <v>1300000</v>
          </cell>
          <cell r="R102">
            <v>372000</v>
          </cell>
          <cell r="S102">
            <v>0</v>
          </cell>
          <cell r="T102">
            <v>1672000</v>
          </cell>
          <cell r="U102">
            <v>1360000</v>
          </cell>
          <cell r="V102">
            <v>403000</v>
          </cell>
          <cell r="W102">
            <v>0</v>
          </cell>
          <cell r="X102">
            <v>1763000</v>
          </cell>
          <cell r="Y102">
            <v>1435000</v>
          </cell>
          <cell r="Z102">
            <v>372000</v>
          </cell>
          <cell r="AA102">
            <v>0</v>
          </cell>
          <cell r="AB102">
            <v>1807000</v>
          </cell>
          <cell r="AC102">
            <v>60000</v>
          </cell>
          <cell r="AD102">
            <v>31000</v>
          </cell>
          <cell r="AE102">
            <v>0</v>
          </cell>
          <cell r="AF102">
            <v>91000</v>
          </cell>
          <cell r="AG102">
            <v>135000</v>
          </cell>
          <cell r="AH102">
            <v>0</v>
          </cell>
          <cell r="AI102">
            <v>0</v>
          </cell>
          <cell r="AJ102">
            <v>135000</v>
          </cell>
          <cell r="AK102">
            <v>135000</v>
          </cell>
          <cell r="AL102">
            <v>91000</v>
          </cell>
          <cell r="AM102">
            <v>44000</v>
          </cell>
        </row>
        <row r="103">
          <cell r="C103" t="str">
            <v>Agus Suriansyah</v>
          </cell>
          <cell r="D103" t="str">
            <v>Administrasi</v>
          </cell>
          <cell r="E103" t="str">
            <v>Non</v>
          </cell>
          <cell r="F103" t="str">
            <v>Driver</v>
          </cell>
          <cell r="G103">
            <v>1300000</v>
          </cell>
          <cell r="H103">
            <v>12000</v>
          </cell>
          <cell r="I103">
            <v>60000</v>
          </cell>
          <cell r="K103">
            <v>1360000</v>
          </cell>
          <cell r="L103">
            <v>12000</v>
          </cell>
          <cell r="O103">
            <v>1360000</v>
          </cell>
          <cell r="P103">
            <v>12000</v>
          </cell>
          <cell r="Q103">
            <v>1300000</v>
          </cell>
          <cell r="R103">
            <v>372000</v>
          </cell>
          <cell r="S103">
            <v>0</v>
          </cell>
          <cell r="T103">
            <v>1672000</v>
          </cell>
          <cell r="U103">
            <v>1300000</v>
          </cell>
          <cell r="V103">
            <v>372000</v>
          </cell>
          <cell r="W103">
            <v>0</v>
          </cell>
          <cell r="X103">
            <v>1672000</v>
          </cell>
          <cell r="Y103">
            <v>1360000</v>
          </cell>
          <cell r="Z103">
            <v>372000</v>
          </cell>
          <cell r="AA103">
            <v>0</v>
          </cell>
          <cell r="AB103">
            <v>1732000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60000</v>
          </cell>
          <cell r="AH103">
            <v>0</v>
          </cell>
          <cell r="AI103">
            <v>0</v>
          </cell>
          <cell r="AJ103">
            <v>60000</v>
          </cell>
          <cell r="AK103">
            <v>60000</v>
          </cell>
          <cell r="AL103">
            <v>0</v>
          </cell>
          <cell r="AM103">
            <v>60000</v>
          </cell>
        </row>
        <row r="104">
          <cell r="B104" t="str">
            <v>SM-0002</v>
          </cell>
          <cell r="C104" t="str">
            <v>Nurdin Zubir</v>
          </cell>
          <cell r="D104" t="str">
            <v>Administrasi</v>
          </cell>
          <cell r="E104" t="str">
            <v>Non</v>
          </cell>
          <cell r="F104" t="str">
            <v>Site Adm</v>
          </cell>
          <cell r="G104">
            <v>5000000</v>
          </cell>
          <cell r="I104">
            <v>60000</v>
          </cell>
          <cell r="K104">
            <v>5060000</v>
          </cell>
          <cell r="L104">
            <v>0</v>
          </cell>
          <cell r="M104">
            <v>135000</v>
          </cell>
          <cell r="N104">
            <v>0</v>
          </cell>
          <cell r="O104">
            <v>5195000</v>
          </cell>
          <cell r="P104">
            <v>0</v>
          </cell>
          <cell r="Q104">
            <v>5000000</v>
          </cell>
          <cell r="R104">
            <v>0</v>
          </cell>
          <cell r="S104">
            <v>0</v>
          </cell>
          <cell r="T104">
            <v>5000000</v>
          </cell>
          <cell r="U104">
            <v>5060000</v>
          </cell>
          <cell r="V104">
            <v>0</v>
          </cell>
          <cell r="W104">
            <v>0</v>
          </cell>
          <cell r="X104">
            <v>5060000</v>
          </cell>
          <cell r="Y104">
            <v>5195000</v>
          </cell>
          <cell r="Z104">
            <v>0</v>
          </cell>
          <cell r="AA104">
            <v>0</v>
          </cell>
          <cell r="AB104">
            <v>5195000</v>
          </cell>
          <cell r="AC104">
            <v>60000</v>
          </cell>
          <cell r="AD104">
            <v>0</v>
          </cell>
          <cell r="AE104">
            <v>0</v>
          </cell>
          <cell r="AF104">
            <v>60000</v>
          </cell>
          <cell r="AG104">
            <v>195000</v>
          </cell>
          <cell r="AH104">
            <v>0</v>
          </cell>
          <cell r="AI104">
            <v>0</v>
          </cell>
          <cell r="AJ104">
            <v>195000</v>
          </cell>
          <cell r="AK104">
            <v>195000</v>
          </cell>
          <cell r="AL104">
            <v>60000</v>
          </cell>
          <cell r="AM104">
            <v>135000</v>
          </cell>
        </row>
      </sheetData>
      <sheetData sheetId="3">
        <row r="7">
          <cell r="B7" t="str">
            <v>SM0038</v>
          </cell>
        </row>
      </sheetData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Input"/>
      <sheetName val="Ouput HE"/>
      <sheetName val="Ouput Supp."/>
      <sheetName val="Grs_Histo"/>
      <sheetName val="Price"/>
      <sheetName val="Report HE"/>
      <sheetName val="Report Supp."/>
      <sheetName val="기본Data"/>
      <sheetName val="임차도급"/>
      <sheetName val="DEPK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erit Summary"/>
      <sheetName val="Matrix_2002"/>
      <sheetName val="Matrix"/>
      <sheetName val="2003 Salary Range"/>
      <sheetName val="Salary Ranges 2002"/>
      <sheetName val="2001 NS Range"/>
      <sheetName val="Proposed 2002 Salary Range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5">
          <cell r="A25">
            <v>1</v>
          </cell>
          <cell r="B25">
            <v>4000000</v>
          </cell>
          <cell r="C25">
            <v>7300000</v>
          </cell>
          <cell r="D25">
            <v>10600000</v>
          </cell>
          <cell r="E25">
            <v>1.65</v>
          </cell>
          <cell r="F25">
            <v>0.54794520547945202</v>
          </cell>
          <cell r="G25">
            <v>1.452054794520548</v>
          </cell>
          <cell r="J25">
            <v>0.31721400216528339</v>
          </cell>
        </row>
        <row r="26">
          <cell r="A26">
            <v>2</v>
          </cell>
          <cell r="B26">
            <v>7400000</v>
          </cell>
          <cell r="C26">
            <v>13400000</v>
          </cell>
          <cell r="D26">
            <v>19400000</v>
          </cell>
          <cell r="E26">
            <v>1.6216216216216217</v>
          </cell>
          <cell r="F26">
            <v>0.55223880597014929</v>
          </cell>
          <cell r="G26">
            <v>1.4477611940298507</v>
          </cell>
          <cell r="H26">
            <v>1.8356164383561644</v>
          </cell>
          <cell r="I26">
            <v>-0.3453465613821961</v>
          </cell>
          <cell r="J26">
            <v>0.25621074341426819</v>
          </cell>
          <cell r="K26">
            <v>0.83561643835616439</v>
          </cell>
        </row>
        <row r="27">
          <cell r="A27">
            <v>3</v>
          </cell>
          <cell r="B27">
            <v>10200000</v>
          </cell>
          <cell r="C27">
            <v>18600000</v>
          </cell>
          <cell r="D27">
            <v>27000000</v>
          </cell>
          <cell r="E27">
            <v>1.6470588235294117</v>
          </cell>
          <cell r="F27">
            <v>0.54838709677419351</v>
          </cell>
          <cell r="G27">
            <v>1.4516129032258065</v>
          </cell>
          <cell r="H27">
            <v>1.3880597014925373</v>
          </cell>
          <cell r="J27">
            <v>0.24689951062546078</v>
          </cell>
          <cell r="K27">
            <v>0.38805970149253732</v>
          </cell>
        </row>
        <row r="28">
          <cell r="A28">
            <v>4</v>
          </cell>
          <cell r="B28">
            <v>14200000</v>
          </cell>
          <cell r="C28">
            <v>25800000</v>
          </cell>
          <cell r="D28">
            <v>37400000</v>
          </cell>
          <cell r="E28">
            <v>1.6338028169014085</v>
          </cell>
          <cell r="F28">
            <v>0.55038759689922478</v>
          </cell>
          <cell r="G28">
            <v>1.4496124031007751</v>
          </cell>
          <cell r="H28">
            <v>1.3870967741935485</v>
          </cell>
          <cell r="J28">
            <v>0.21887844285916747</v>
          </cell>
          <cell r="K28">
            <v>0.38709677419354849</v>
          </cell>
        </row>
        <row r="29">
          <cell r="A29">
            <v>5</v>
          </cell>
          <cell r="B29">
            <v>19700000</v>
          </cell>
          <cell r="C29">
            <v>35800000</v>
          </cell>
          <cell r="D29">
            <v>51900000</v>
          </cell>
          <cell r="E29">
            <v>1.6345177664974619</v>
          </cell>
          <cell r="F29">
            <v>0.55027932960893855</v>
          </cell>
          <cell r="G29">
            <v>1.4497206703910615</v>
          </cell>
          <cell r="H29">
            <v>1.3875968992248062</v>
          </cell>
          <cell r="I29">
            <v>0.23231076075600732</v>
          </cell>
          <cell r="J29">
            <v>0.19004088687963305</v>
          </cell>
          <cell r="K29">
            <v>0.38759689922480622</v>
          </cell>
        </row>
        <row r="46">
          <cell r="A46">
            <v>1</v>
          </cell>
          <cell r="B46">
            <v>3200000</v>
          </cell>
          <cell r="C46">
            <v>5900000</v>
          </cell>
          <cell r="D46">
            <v>8600000</v>
          </cell>
        </row>
        <row r="47">
          <cell r="A47">
            <v>2</v>
          </cell>
          <cell r="B47">
            <v>4200000</v>
          </cell>
          <cell r="C47">
            <v>7700000</v>
          </cell>
          <cell r="D47">
            <v>11200000</v>
          </cell>
        </row>
        <row r="48">
          <cell r="A48">
            <v>3</v>
          </cell>
          <cell r="B48">
            <v>8200000</v>
          </cell>
          <cell r="C48">
            <v>14900000</v>
          </cell>
          <cell r="D48">
            <v>21600000</v>
          </cell>
        </row>
        <row r="49">
          <cell r="A49">
            <v>4</v>
          </cell>
          <cell r="B49">
            <v>11400000</v>
          </cell>
          <cell r="C49">
            <v>20700000</v>
          </cell>
          <cell r="D49">
            <v>30000000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Exploration"/>
      <sheetName val="Expl Drilling"/>
      <sheetName val="Development"/>
      <sheetName val="EPCAFE"/>
      <sheetName val="Gen_Admin"/>
      <sheetName val="Fixed Assets"/>
      <sheetName val="WP&amp;B"/>
      <sheetName val="AFE Status"/>
      <sheetName val="input_sheet3"/>
      <sheetName val="INPUT_SHEET1"/>
      <sheetName val="INPUT_SHEET2"/>
    </sheetNames>
    <sheetDataSet>
      <sheetData sheetId="0" refreshError="1"/>
      <sheetData sheetId="1" refreshError="1"/>
      <sheetData sheetId="2" refreshError="1"/>
      <sheetData sheetId="3" refreshError="1">
        <row r="20">
          <cell r="H20">
            <v>289806</v>
          </cell>
        </row>
        <row r="26">
          <cell r="H26">
            <v>70721</v>
          </cell>
        </row>
      </sheetData>
      <sheetData sheetId="4" refreshError="1"/>
      <sheetData sheetId="5" refreshError="1">
        <row r="32">
          <cell r="F32">
            <v>1.014</v>
          </cell>
        </row>
        <row r="59">
          <cell r="F59">
            <v>144417.78599999999</v>
          </cell>
        </row>
      </sheetData>
      <sheetData sheetId="6" refreshError="1"/>
      <sheetData sheetId="7" refreshError="1"/>
      <sheetData sheetId="8" refreshError="1">
        <row r="27">
          <cell r="F27">
            <v>251385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o P Summary"/>
      <sheetName val="Indo 2PSummary"/>
      <sheetName val="2000 Gross D&amp;M"/>
      <sheetName val="2001 Reserves Fcst"/>
      <sheetName val="2002 Reserves Budget"/>
      <sheetName val="AH Net 1996-2000"/>
      <sheetName val="1999 AH Net"/>
      <sheetName val="1998 AH Net"/>
      <sheetName val="2002 Summary"/>
      <sheetName val="1996-2000 P and 2P"/>
      <sheetName val="Expln Sheet as at 15 Aug"/>
      <sheetName val="2001 Aug Fcst"/>
      <sheetName val="2001 Plan Reserves (Apr-01)"/>
      <sheetName val="2000 AH Net D&amp;M"/>
      <sheetName val="2001 AH WI %"/>
      <sheetName val="2000 AH Entitlement %"/>
      <sheetName val="2000 Entitlement Factor %"/>
      <sheetName val="Gross 1999"/>
      <sheetName val="Gross 1999 vs 2000"/>
      <sheetName val="#REF"/>
      <sheetName val="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Master_Data"/>
      <sheetName val="Budget_Description"/>
      <sheetName val="Travel_Fares_Accomodation"/>
      <sheetName val="Leave_and_Relocation"/>
      <sheetName val="SUMMARY_06-GEOTECH"/>
      <sheetName val="Trans_fuel_lubricant"/>
      <sheetName val="General_Assumption"/>
      <sheetName val="Travel_Accomodation"/>
      <sheetName val="Geotechnical_Services"/>
      <sheetName val="Repair_and_maintenance"/>
      <sheetName val="Technical_Assumption"/>
      <sheetName val="Hire_Equipment"/>
      <sheetName val="Lab&amp;Analysis"/>
      <sheetName val="Consultant"/>
      <sheetName val="Other_Expense"/>
      <sheetName val="CAPEX_GEOTECH"/>
    </sheetNames>
    <sheetDataSet>
      <sheetData sheetId="0" refreshError="1"/>
      <sheetData sheetId="1">
        <row r="3">
          <cell r="C3" t="str">
            <v>PT ADARO INDONESIA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6">
          <cell r="D46" t="str">
            <v>Australia</v>
          </cell>
        </row>
      </sheetData>
      <sheetData sheetId="8" refreshError="1"/>
      <sheetData sheetId="9" refreshError="1"/>
      <sheetData sheetId="10" refreshError="1"/>
      <sheetData sheetId="11">
        <row r="12">
          <cell r="D12" t="str">
            <v>Average fuel consumption per day for</v>
          </cell>
        </row>
        <row r="13">
          <cell r="D13" t="str">
            <v>vehicle</v>
          </cell>
          <cell r="E13">
            <v>25</v>
          </cell>
          <cell r="F13" t="str">
            <v>litre/day</v>
          </cell>
        </row>
        <row r="14">
          <cell r="D14" t="str">
            <v>genset (200 Kva)</v>
          </cell>
          <cell r="F14" t="str">
            <v>litre/day</v>
          </cell>
        </row>
        <row r="15">
          <cell r="D15" t="str">
            <v>genset (88 Kva)</v>
          </cell>
          <cell r="F15" t="str">
            <v>litre/day</v>
          </cell>
        </row>
        <row r="16">
          <cell r="D16" t="str">
            <v>genset (20 Kva)</v>
          </cell>
          <cell r="F16" t="str">
            <v>litre/day</v>
          </cell>
        </row>
        <row r="17">
          <cell r="D17" t="str">
            <v>genset welding (0.5 Kva)</v>
          </cell>
          <cell r="F17" t="str">
            <v>litre/day</v>
          </cell>
        </row>
        <row r="18">
          <cell r="D18" t="str">
            <v>genset radar</v>
          </cell>
          <cell r="F18" t="str">
            <v>litre/day</v>
          </cell>
        </row>
        <row r="19">
          <cell r="D19" t="str">
            <v>crane truck (8 ton)</v>
          </cell>
          <cell r="F19" t="str">
            <v>litre/day</v>
          </cell>
        </row>
        <row r="20">
          <cell r="D20" t="str">
            <v>fuel truck (5000 lt)</v>
          </cell>
          <cell r="F20" t="str">
            <v>litre/day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atrix"/>
      <sheetName val="Matrix_2002"/>
      <sheetName val="2003 Salary Range"/>
      <sheetName val="Tables"/>
      <sheetName val="Stfs0310"/>
      <sheetName val="Sheet1_1"/>
      <sheetName val="Adjustment"/>
      <sheetName val="BS_Scale"/>
      <sheetName val="Dec03"/>
      <sheetName val="Salary Ranges 2002"/>
      <sheetName val="SalRange2"/>
      <sheetName val="Table"/>
      <sheetName val="Total Earnings"/>
      <sheetName val="Eligible-Data"/>
      <sheetName val="Data"/>
      <sheetName val="JS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"/>
      <sheetName val="NORWAY"/>
      <sheetName val="OTH INT"/>
      <sheetName val="CANAD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"/>
      <sheetName val="ANALISA (2)"/>
      <sheetName val="ANALISA"/>
      <sheetName val="BQ"/>
      <sheetName val="04. 현장 관리"/>
    </sheetNames>
    <sheetDataSet>
      <sheetData sheetId="0" refreshError="1">
        <row r="7">
          <cell r="D7" t="str">
            <v>GROUP 1</v>
          </cell>
        </row>
        <row r="9">
          <cell r="D9" t="str">
            <v>Batu bata</v>
          </cell>
          <cell r="E9">
            <v>220</v>
          </cell>
          <cell r="F9" t="str">
            <v>/BH</v>
          </cell>
        </row>
        <row r="10">
          <cell r="D10" t="str">
            <v>Batu Kali</v>
          </cell>
          <cell r="E10">
            <v>70000</v>
          </cell>
          <cell r="F10" t="str">
            <v>/M3</v>
          </cell>
        </row>
        <row r="11">
          <cell r="D11" t="str">
            <v>Benang</v>
          </cell>
          <cell r="E11">
            <v>1500</v>
          </cell>
          <cell r="F11" t="str">
            <v>/ROL</v>
          </cell>
        </row>
        <row r="12">
          <cell r="D12" t="str">
            <v>Bendrat</v>
          </cell>
          <cell r="E12">
            <v>6000</v>
          </cell>
          <cell r="F12" t="str">
            <v>/KG</v>
          </cell>
        </row>
        <row r="13">
          <cell r="D13" t="str">
            <v>Besi</v>
          </cell>
          <cell r="E13">
            <v>2570</v>
          </cell>
          <cell r="F13" t="str">
            <v>/KG</v>
          </cell>
        </row>
        <row r="14">
          <cell r="D14" t="str">
            <v>Grouting ex. Alfagrout</v>
          </cell>
          <cell r="E14">
            <v>6000</v>
          </cell>
          <cell r="F14" t="str">
            <v>/KG</v>
          </cell>
        </row>
        <row r="15">
          <cell r="D15" t="str">
            <v>Kayu Borneo Super</v>
          </cell>
          <cell r="E15">
            <v>700000</v>
          </cell>
          <cell r="F15" t="str">
            <v>/M3</v>
          </cell>
        </row>
        <row r="16">
          <cell r="D16" t="str">
            <v>Kayu Kamper Oven</v>
          </cell>
          <cell r="E16">
            <v>4000000</v>
          </cell>
          <cell r="F16" t="str">
            <v>/M3</v>
          </cell>
        </row>
        <row r="17">
          <cell r="D17" t="str">
            <v>Paku 5 - 7 cm</v>
          </cell>
          <cell r="E17">
            <v>5000</v>
          </cell>
          <cell r="F17" t="str">
            <v>/KG</v>
          </cell>
        </row>
        <row r="18">
          <cell r="D18" t="str">
            <v>Pasir Beton</v>
          </cell>
          <cell r="E18">
            <v>85000</v>
          </cell>
          <cell r="F18" t="str">
            <v>/M3</v>
          </cell>
        </row>
        <row r="19">
          <cell r="D19" t="str">
            <v>Pasir Putih</v>
          </cell>
          <cell r="E19">
            <v>107692.30769230769</v>
          </cell>
          <cell r="F19" t="str">
            <v>/M3</v>
          </cell>
        </row>
        <row r="20">
          <cell r="D20" t="str">
            <v>Semen</v>
          </cell>
          <cell r="E20">
            <v>23000</v>
          </cell>
          <cell r="F20" t="str">
            <v>/ZAK</v>
          </cell>
        </row>
        <row r="21">
          <cell r="D21" t="str">
            <v>Split</v>
          </cell>
          <cell r="E21">
            <v>85000</v>
          </cell>
          <cell r="F21" t="str">
            <v>/M3</v>
          </cell>
        </row>
        <row r="22">
          <cell r="D22" t="str">
            <v>Tripleks 12 mm</v>
          </cell>
          <cell r="E22">
            <v>88000</v>
          </cell>
          <cell r="F22" t="str">
            <v>/LBR</v>
          </cell>
        </row>
        <row r="23">
          <cell r="D23" t="str">
            <v>Tripleks 15 mm</v>
          </cell>
          <cell r="E23">
            <v>105000</v>
          </cell>
          <cell r="F23" t="str">
            <v>/LBR</v>
          </cell>
        </row>
        <row r="24">
          <cell r="D24" t="str">
            <v>Tripleks 18 mm</v>
          </cell>
          <cell r="E24">
            <v>108000</v>
          </cell>
          <cell r="F24" t="str">
            <v>/LBR</v>
          </cell>
        </row>
        <row r="25">
          <cell r="D25" t="str">
            <v>Tripleks 3 mm</v>
          </cell>
          <cell r="E25">
            <v>27500</v>
          </cell>
          <cell r="F25" t="str">
            <v>/LBR</v>
          </cell>
        </row>
        <row r="26">
          <cell r="D26" t="str">
            <v>Tripleks 4 mm</v>
          </cell>
          <cell r="E26">
            <v>34000</v>
          </cell>
          <cell r="F26" t="str">
            <v>/LBR</v>
          </cell>
        </row>
        <row r="27">
          <cell r="D27" t="str">
            <v>Tripleks 6 mm</v>
          </cell>
          <cell r="E27">
            <v>39000</v>
          </cell>
          <cell r="F27" t="str">
            <v>/LBR</v>
          </cell>
        </row>
        <row r="28">
          <cell r="D28" t="str">
            <v>Tripleks 9 mm</v>
          </cell>
          <cell r="E28">
            <v>67000</v>
          </cell>
          <cell r="F28" t="str">
            <v>/LBR</v>
          </cell>
        </row>
        <row r="31">
          <cell r="D31" t="str">
            <v>GROUP 2</v>
          </cell>
        </row>
        <row r="33">
          <cell r="D33" t="str">
            <v>Kabel 2 x 2.5 ex. Eterna/setara</v>
          </cell>
          <cell r="E33">
            <v>96000</v>
          </cell>
          <cell r="F33" t="str">
            <v>/ROL @ 50M</v>
          </cell>
        </row>
        <row r="34">
          <cell r="D34" t="str">
            <v>Kabel 3 x 2.5 ex. Eterna/setara</v>
          </cell>
          <cell r="E34">
            <v>123000</v>
          </cell>
          <cell r="F34" t="str">
            <v>/ROL @ 50M</v>
          </cell>
        </row>
        <row r="35">
          <cell r="D35" t="str">
            <v>Pipa conduit ex. Clipsal/setara</v>
          </cell>
          <cell r="E35">
            <v>4200</v>
          </cell>
          <cell r="F35" t="str">
            <v>/BTG @ 3M</v>
          </cell>
        </row>
        <row r="37">
          <cell r="D37" t="str">
            <v>GROUP 3</v>
          </cell>
        </row>
        <row r="39">
          <cell r="D39" t="str">
            <v>Compound</v>
          </cell>
          <cell r="E39">
            <v>48000</v>
          </cell>
          <cell r="F39" t="str">
            <v>/ZAK @ 20 KG</v>
          </cell>
        </row>
        <row r="40">
          <cell r="D40" t="str">
            <v>Gypsum board 12 mm</v>
          </cell>
          <cell r="E40">
            <v>36200</v>
          </cell>
          <cell r="F40" t="str">
            <v>/LBR</v>
          </cell>
        </row>
        <row r="41">
          <cell r="D41" t="str">
            <v>Gypsum board 9 mm</v>
          </cell>
          <cell r="E41">
            <v>30500</v>
          </cell>
          <cell r="F41" t="str">
            <v>/LBR</v>
          </cell>
        </row>
        <row r="42">
          <cell r="D42" t="str">
            <v>Hollow 2/4</v>
          </cell>
          <cell r="E42">
            <v>11000</v>
          </cell>
          <cell r="F42" t="str">
            <v>/BTG @ 4M</v>
          </cell>
        </row>
        <row r="43">
          <cell r="D43" t="str">
            <v>Hollow 4/4</v>
          </cell>
          <cell r="E43">
            <v>16000</v>
          </cell>
          <cell r="F43" t="str">
            <v>/BTG @ 4M</v>
          </cell>
        </row>
        <row r="44">
          <cell r="D44" t="str">
            <v>Skrup gypsum 1 x 6</v>
          </cell>
          <cell r="E44">
            <v>45000</v>
          </cell>
          <cell r="F44" t="str">
            <v>/DUS @ 2000 PCS</v>
          </cell>
        </row>
        <row r="45">
          <cell r="D45" t="str">
            <v>Textile tape</v>
          </cell>
          <cell r="E45">
            <v>18300</v>
          </cell>
          <cell r="F45" t="str">
            <v>/ROL @ 76M</v>
          </cell>
        </row>
        <row r="47">
          <cell r="D47" t="str">
            <v>GROUP 4</v>
          </cell>
        </row>
        <row r="49">
          <cell r="D49" t="str">
            <v>Kaca Polos 10 mm</v>
          </cell>
          <cell r="E49">
            <v>148000</v>
          </cell>
          <cell r="F49" t="str">
            <v>/M2</v>
          </cell>
        </row>
        <row r="50">
          <cell r="D50" t="str">
            <v>Kaca Polos 5 mm</v>
          </cell>
          <cell r="E50">
            <v>48000</v>
          </cell>
          <cell r="F50" t="str">
            <v>/M2</v>
          </cell>
        </row>
        <row r="51">
          <cell r="D51" t="str">
            <v>Kaca Polos 6 mm</v>
          </cell>
          <cell r="E51">
            <v>70000</v>
          </cell>
          <cell r="F51" t="str">
            <v>/M2</v>
          </cell>
        </row>
        <row r="52">
          <cell r="D52" t="str">
            <v>Kaca Polos 8 mm</v>
          </cell>
          <cell r="E52">
            <v>117000</v>
          </cell>
          <cell r="F52" t="str">
            <v>/M2</v>
          </cell>
        </row>
      </sheetData>
      <sheetData sheetId="1"/>
      <sheetData sheetId="2"/>
      <sheetData sheetId="3"/>
      <sheetData sheetId="4">
        <row r="7">
          <cell r="D7"/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Man"/>
      <sheetName val="SURAT"/>
      <sheetName val="Laporan"/>
      <sheetName val="T_sheet"/>
      <sheetName val="ADJUST OT"/>
      <sheetName val="Control"/>
      <sheetName val="OFF_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8">
          <cell r="G18">
            <v>31</v>
          </cell>
        </row>
      </sheetData>
      <sheetData sheetId="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ganization Information"/>
      <sheetName val="Remuneration Data"/>
      <sheetName val="Long Term Incentives"/>
      <sheetName val="working1"/>
      <sheetName val="working2"/>
      <sheetName val="Lookup"/>
      <sheetName val="sector code"/>
      <sheetName val="B-Ops-KS"/>
      <sheetName val="JSia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 xml:space="preserve">Regional Role - Local </v>
          </cell>
          <cell r="D2" t="str">
            <v>Asia - Hong Kong</v>
          </cell>
          <cell r="H2" t="str">
            <v>English</v>
          </cell>
        </row>
        <row r="3">
          <cell r="C3" t="str">
            <v xml:space="preserve">Regional Role - Local Plus </v>
          </cell>
          <cell r="D3" t="str">
            <v>Asia - Japan</v>
          </cell>
          <cell r="H3" t="str">
            <v>Japanese</v>
          </cell>
        </row>
        <row r="4">
          <cell r="C4" t="str">
            <v xml:space="preserve">Regional Role - Expatriate </v>
          </cell>
          <cell r="D4" t="str">
            <v>Asia - Korea</v>
          </cell>
          <cell r="H4" t="str">
            <v>French</v>
          </cell>
        </row>
        <row r="5">
          <cell r="C5" t="str">
            <v xml:space="preserve">Local Corporate Role - Local </v>
          </cell>
          <cell r="D5" t="str">
            <v>Asia - Malaysia</v>
          </cell>
          <cell r="H5" t="str">
            <v>German</v>
          </cell>
        </row>
        <row r="6">
          <cell r="C6" t="str">
            <v xml:space="preserve">Local Corporate Role - Local Plus </v>
          </cell>
          <cell r="D6" t="str">
            <v>Asia - Singapore</v>
          </cell>
          <cell r="H6" t="str">
            <v>Dutch</v>
          </cell>
        </row>
        <row r="7">
          <cell r="C7" t="str">
            <v xml:space="preserve">Local Corporate Role - Expatriate </v>
          </cell>
          <cell r="D7" t="str">
            <v>Asia - Taiwan</v>
          </cell>
          <cell r="H7" t="str">
            <v>Korean</v>
          </cell>
        </row>
        <row r="8">
          <cell r="C8" t="str">
            <v xml:space="preserve">Local Operation Role - Local </v>
          </cell>
          <cell r="D8" t="str">
            <v>Asia - Other</v>
          </cell>
          <cell r="H8" t="str">
            <v>Spanish</v>
          </cell>
        </row>
        <row r="9">
          <cell r="C9" t="str">
            <v xml:space="preserve">Local Operation Role - Local Plus </v>
          </cell>
          <cell r="D9" t="str">
            <v>Pacific (Australia/New Zealand)</v>
          </cell>
          <cell r="H9" t="str">
            <v>Portugese</v>
          </cell>
        </row>
        <row r="10">
          <cell r="C10" t="str">
            <v xml:space="preserve">Local Operation Role - Expatriate </v>
          </cell>
          <cell r="D10" t="str">
            <v>Western European - Benelux</v>
          </cell>
          <cell r="H10" t="str">
            <v>Italian</v>
          </cell>
        </row>
        <row r="11">
          <cell r="D11" t="str">
            <v>Western European - UK</v>
          </cell>
          <cell r="H11" t="str">
            <v>Arabic</v>
          </cell>
        </row>
        <row r="12">
          <cell r="D12" t="str">
            <v>Western European - France</v>
          </cell>
          <cell r="H12" t="str">
            <v>Language - Other</v>
          </cell>
        </row>
        <row r="13">
          <cell r="D13" t="str">
            <v>Western European - Nordics</v>
          </cell>
        </row>
        <row r="14">
          <cell r="D14" t="str">
            <v>Western European - Italy</v>
          </cell>
        </row>
        <row r="15">
          <cell r="D15" t="str">
            <v>Western European - Spain/Portugal</v>
          </cell>
        </row>
        <row r="16">
          <cell r="D16" t="str">
            <v>Western Europe - Other</v>
          </cell>
        </row>
        <row r="17">
          <cell r="D17" t="str">
            <v>Central Europe</v>
          </cell>
        </row>
        <row r="18">
          <cell r="D18" t="str">
            <v>Eastern Europe</v>
          </cell>
        </row>
        <row r="19">
          <cell r="D19" t="str">
            <v>USA/Canada</v>
          </cell>
        </row>
        <row r="20">
          <cell r="D20" t="str">
            <v>South America</v>
          </cell>
        </row>
        <row r="21">
          <cell r="D21" t="str">
            <v>Middle East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Status Sheet"/>
      <sheetName val="Summary"/>
      <sheetName val="Case 1"/>
      <sheetName val="Case 2"/>
      <sheetName val="CAPEX Import"/>
      <sheetName val="Jacket Import Table"/>
      <sheetName val="Pipeline Import Table"/>
      <sheetName val="Rates"/>
      <sheetName val="UP without cont"/>
      <sheetName val="Comp plt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K1" t="str">
            <v>Contingency</v>
          </cell>
        </row>
        <row r="2">
          <cell r="A2" t="str">
            <v>PIPELINES:</v>
          </cell>
          <cell r="E2" t="str">
            <v/>
          </cell>
          <cell r="F2" t="str">
            <v/>
          </cell>
          <cell r="G2" t="str">
            <v/>
          </cell>
          <cell r="J2" t="str">
            <v>Engineering Design &amp; Procurement</v>
          </cell>
          <cell r="K2">
            <v>0.15</v>
          </cell>
        </row>
        <row r="3">
          <cell r="A3" t="str">
            <v>2.5 km x 8"WGL</v>
          </cell>
          <cell r="B3">
            <v>1.8678784271807429</v>
          </cell>
          <cell r="C3">
            <v>0.15</v>
          </cell>
          <cell r="D3" t="str">
            <v>Subsea Pipelines</v>
          </cell>
          <cell r="E3">
            <v>2.5000000000000001E-2</v>
          </cell>
          <cell r="F3">
            <v>2.5000000000000001E-2</v>
          </cell>
          <cell r="G3">
            <v>1.4999999999999999E-2</v>
          </cell>
          <cell r="J3" t="str">
            <v>Project Management</v>
          </cell>
          <cell r="K3">
            <v>0.15</v>
          </cell>
        </row>
        <row r="4">
          <cell r="A4" t="str">
            <v>5.1  km x 12"WGL</v>
          </cell>
          <cell r="B4">
            <v>3.5802283925901754</v>
          </cell>
          <cell r="C4">
            <v>0.15</v>
          </cell>
          <cell r="D4" t="str">
            <v>Subsea Pipelines</v>
          </cell>
          <cell r="E4">
            <v>2.5000000000000001E-2</v>
          </cell>
          <cell r="F4">
            <v>2.5000000000000001E-2</v>
          </cell>
          <cell r="G4">
            <v>1.4999999999999999E-2</v>
          </cell>
          <cell r="J4" t="str">
            <v>Insurance</v>
          </cell>
          <cell r="K4">
            <v>0.15</v>
          </cell>
        </row>
        <row r="5">
          <cell r="A5" t="str">
            <v xml:space="preserve">3.1  km x 12"WGL </v>
          </cell>
          <cell r="B5">
            <v>2.0790211798097147</v>
          </cell>
          <cell r="C5">
            <v>0.15</v>
          </cell>
          <cell r="D5" t="str">
            <v>Subsea Pipelines</v>
          </cell>
          <cell r="E5">
            <v>2.5000000000000001E-2</v>
          </cell>
          <cell r="F5">
            <v>2.5000000000000001E-2</v>
          </cell>
          <cell r="G5">
            <v>1.4999999999999999E-2</v>
          </cell>
        </row>
        <row r="6">
          <cell r="A6" t="str">
            <v>42  km x 16" DGL</v>
          </cell>
          <cell r="B6">
            <v>15.430646979918388</v>
          </cell>
          <cell r="C6">
            <v>0.15</v>
          </cell>
          <cell r="D6" t="str">
            <v>Subsea Pipelines</v>
          </cell>
          <cell r="E6">
            <v>2.5000000000000001E-2</v>
          </cell>
          <cell r="F6">
            <v>2.5000000000000001E-2</v>
          </cell>
          <cell r="G6">
            <v>1.4999999999999999E-2</v>
          </cell>
        </row>
        <row r="7">
          <cell r="A7" t="str">
            <v>42 km x 20" WGL</v>
          </cell>
          <cell r="B7">
            <v>30.655856027640709</v>
          </cell>
          <cell r="C7">
            <v>0.15</v>
          </cell>
          <cell r="D7" t="str">
            <v>Subsea Pipelines</v>
          </cell>
          <cell r="E7">
            <v>2.5000000000000001E-2</v>
          </cell>
          <cell r="F7">
            <v>2.5000000000000001E-2</v>
          </cell>
          <cell r="G7">
            <v>1.4999999999999999E-2</v>
          </cell>
        </row>
        <row r="8">
          <cell r="A8" t="str">
            <v>42  km x 20" DGL</v>
          </cell>
          <cell r="B8">
            <v>18.304569071118966</v>
          </cell>
          <cell r="C8">
            <v>0.15</v>
          </cell>
          <cell r="D8" t="str">
            <v>Subsea Pipelines</v>
          </cell>
          <cell r="E8">
            <v>2.5000000000000001E-2</v>
          </cell>
          <cell r="F8">
            <v>2.5000000000000001E-2</v>
          </cell>
          <cell r="G8">
            <v>1.4999999999999999E-2</v>
          </cell>
        </row>
        <row r="9">
          <cell r="A9" t="str">
            <v xml:space="preserve">42  km x 6" DLL </v>
          </cell>
          <cell r="B9">
            <v>6.0674462168167214</v>
          </cell>
          <cell r="C9">
            <v>0.15</v>
          </cell>
          <cell r="D9" t="str">
            <v>Subsea Pipelines</v>
          </cell>
          <cell r="E9">
            <v>2.5000000000000001E-2</v>
          </cell>
          <cell r="F9">
            <v>2.5000000000000001E-2</v>
          </cell>
          <cell r="G9">
            <v>1.4999999999999999E-2</v>
          </cell>
        </row>
        <row r="10">
          <cell r="E10" t="str">
            <v/>
          </cell>
          <cell r="F10" t="str">
            <v/>
          </cell>
          <cell r="G10" t="str">
            <v/>
          </cell>
        </row>
        <row r="11">
          <cell r="E11" t="str">
            <v/>
          </cell>
          <cell r="F11" t="str">
            <v/>
          </cell>
          <cell r="G11" t="str">
            <v/>
          </cell>
        </row>
        <row r="12">
          <cell r="E12" t="str">
            <v/>
          </cell>
          <cell r="F12" t="str">
            <v/>
          </cell>
          <cell r="G12" t="str">
            <v/>
          </cell>
        </row>
        <row r="13">
          <cell r="E13" t="str">
            <v/>
          </cell>
          <cell r="F13" t="str">
            <v/>
          </cell>
          <cell r="G13" t="str">
            <v/>
          </cell>
        </row>
        <row r="14">
          <cell r="A14" t="str">
            <v>JACKETS:</v>
          </cell>
          <cell r="E14" t="str">
            <v/>
          </cell>
          <cell r="F14" t="str">
            <v/>
          </cell>
          <cell r="G14" t="str">
            <v/>
          </cell>
        </row>
        <row r="15">
          <cell r="A15" t="str">
            <v xml:space="preserve">8lfloat_over_jkt-20m </v>
          </cell>
          <cell r="B15">
            <v>10.077</v>
          </cell>
          <cell r="C15">
            <v>0.2</v>
          </cell>
          <cell r="D15" t="str">
            <v>Jacket</v>
          </cell>
          <cell r="E15">
            <v>4.4999999999999998E-2</v>
          </cell>
          <cell r="F15">
            <v>0.05</v>
          </cell>
          <cell r="G15">
            <v>1.4999999999999999E-2</v>
          </cell>
        </row>
        <row r="16">
          <cell r="A16" t="str">
            <v>4lbjkt-20m</v>
          </cell>
          <cell r="B16">
            <v>2.3489</v>
          </cell>
          <cell r="C16">
            <v>0.2</v>
          </cell>
          <cell r="D16" t="str">
            <v>Jacket</v>
          </cell>
          <cell r="E16">
            <v>4.4999999999999998E-2</v>
          </cell>
          <cell r="F16">
            <v>0.05</v>
          </cell>
          <cell r="G16">
            <v>1.4999999999999999E-2</v>
          </cell>
        </row>
        <row r="17">
          <cell r="A17" t="str">
            <v>template_8m</v>
          </cell>
          <cell r="B17">
            <v>1.9081999999999999</v>
          </cell>
          <cell r="C17">
            <v>0.2</v>
          </cell>
          <cell r="D17" t="str">
            <v>Jacket</v>
          </cell>
          <cell r="E17">
            <v>4.4999999999999998E-2</v>
          </cell>
          <cell r="F17">
            <v>0.05</v>
          </cell>
          <cell r="G17">
            <v>1.4999999999999999E-2</v>
          </cell>
        </row>
        <row r="18">
          <cell r="A18" t="str">
            <v/>
          </cell>
          <cell r="E18" t="str">
            <v/>
          </cell>
          <cell r="F18" t="str">
            <v/>
          </cell>
          <cell r="G18" t="str">
            <v/>
          </cell>
        </row>
        <row r="19">
          <cell r="E19" t="str">
            <v/>
          </cell>
          <cell r="F19" t="str">
            <v/>
          </cell>
          <cell r="G19" t="str">
            <v/>
          </cell>
        </row>
        <row r="20">
          <cell r="E20" t="str">
            <v/>
          </cell>
          <cell r="F20" t="str">
            <v/>
          </cell>
          <cell r="G20" t="str">
            <v/>
          </cell>
        </row>
        <row r="21">
          <cell r="E21" t="str">
            <v/>
          </cell>
          <cell r="F21" t="str">
            <v/>
          </cell>
          <cell r="G21" t="str">
            <v/>
          </cell>
        </row>
        <row r="22">
          <cell r="A22" t="str">
            <v>INSTALLATION:</v>
          </cell>
          <cell r="E22" t="str">
            <v/>
          </cell>
          <cell r="F22" t="str">
            <v/>
          </cell>
          <cell r="G22" t="str">
            <v/>
          </cell>
        </row>
        <row r="23">
          <cell r="A23" t="str">
            <v>Derrick/Lay Barge Mobilization to/from Site</v>
          </cell>
          <cell r="B23">
            <v>2.1</v>
          </cell>
          <cell r="C23">
            <v>0.15</v>
          </cell>
          <cell r="D23" t="str">
            <v>Installation in Field</v>
          </cell>
          <cell r="E23">
            <v>0.05</v>
          </cell>
          <cell r="F23">
            <v>0.05</v>
          </cell>
          <cell r="G23">
            <v>0.03</v>
          </cell>
        </row>
        <row r="24">
          <cell r="A24" t="str">
            <v>800 st Derrick/Lay Barge Mobilization to/from Site</v>
          </cell>
          <cell r="B24">
            <v>1.5449999999999999</v>
          </cell>
          <cell r="C24">
            <v>0.15</v>
          </cell>
          <cell r="D24" t="str">
            <v>Installation in Field</v>
          </cell>
          <cell r="E24">
            <v>0.05</v>
          </cell>
          <cell r="F24">
            <v>0.05</v>
          </cell>
          <cell r="G24">
            <v>0.03</v>
          </cell>
        </row>
        <row r="25">
          <cell r="A25" t="str">
            <v>200 s tons Derrick/Laybarge</v>
          </cell>
          <cell r="B25">
            <v>0.88500000000000001</v>
          </cell>
          <cell r="C25">
            <v>0.15</v>
          </cell>
          <cell r="D25" t="str">
            <v>Installation in Field</v>
          </cell>
          <cell r="E25">
            <v>0.05</v>
          </cell>
          <cell r="F25">
            <v>0.05</v>
          </cell>
          <cell r="G25">
            <v>0.03</v>
          </cell>
        </row>
        <row r="26">
          <cell r="A26" t="str">
            <v>300 ft Transport Barge &amp; Tug</v>
          </cell>
          <cell r="B26">
            <v>0.15</v>
          </cell>
          <cell r="C26">
            <v>0.15</v>
          </cell>
          <cell r="D26" t="str">
            <v>Installation in Field</v>
          </cell>
          <cell r="E26">
            <v>0.05</v>
          </cell>
          <cell r="F26">
            <v>0.05</v>
          </cell>
          <cell r="G26">
            <v>0.03</v>
          </cell>
        </row>
        <row r="27">
          <cell r="A27" t="str">
            <v>250 ft Pipe Barge &amp; Tug</v>
          </cell>
          <cell r="B27">
            <v>0.15</v>
          </cell>
          <cell r="C27">
            <v>0.15</v>
          </cell>
          <cell r="D27" t="str">
            <v>Installation in Field</v>
          </cell>
          <cell r="E27">
            <v>0.05</v>
          </cell>
          <cell r="F27">
            <v>0.05</v>
          </cell>
          <cell r="G27">
            <v>0.03</v>
          </cell>
        </row>
        <row r="28">
          <cell r="E28" t="str">
            <v/>
          </cell>
          <cell r="F28" t="str">
            <v/>
          </cell>
          <cell r="G28" t="str">
            <v/>
          </cell>
        </row>
        <row r="29">
          <cell r="E29" t="str">
            <v/>
          </cell>
          <cell r="F29" t="str">
            <v/>
          </cell>
          <cell r="G29" t="str">
            <v/>
          </cell>
        </row>
        <row r="30">
          <cell r="E30" t="str">
            <v/>
          </cell>
          <cell r="F30" t="str">
            <v/>
          </cell>
          <cell r="G30" t="str">
            <v/>
          </cell>
        </row>
        <row r="31">
          <cell r="E31" t="str">
            <v/>
          </cell>
          <cell r="F31" t="str">
            <v/>
          </cell>
          <cell r="G31" t="str">
            <v/>
          </cell>
        </row>
        <row r="32">
          <cell r="E32" t="str">
            <v/>
          </cell>
          <cell r="F32" t="str">
            <v/>
          </cell>
          <cell r="G32" t="str">
            <v/>
          </cell>
        </row>
        <row r="33">
          <cell r="E33" t="str">
            <v/>
          </cell>
          <cell r="F33" t="str">
            <v/>
          </cell>
          <cell r="G33" t="str">
            <v/>
          </cell>
        </row>
        <row r="34">
          <cell r="A34" t="str">
            <v>ONSHORE FACILITIES:</v>
          </cell>
          <cell r="E34" t="str">
            <v/>
          </cell>
          <cell r="F34" t="str">
            <v/>
          </cell>
          <cell r="G34" t="str">
            <v/>
          </cell>
        </row>
        <row r="35">
          <cell r="A35" t="str">
            <v>Land Drill Site 'C' Site Preparation</v>
          </cell>
          <cell r="B35">
            <v>5</v>
          </cell>
          <cell r="C35">
            <v>0.3</v>
          </cell>
          <cell r="D35" t="str">
            <v>Onshore Facilities</v>
          </cell>
          <cell r="E35">
            <v>0.06</v>
          </cell>
          <cell r="F35">
            <v>7.0000000000000007E-2</v>
          </cell>
          <cell r="G35">
            <v>1.4999999999999999E-2</v>
          </cell>
        </row>
        <row r="36">
          <cell r="A36" t="str">
            <v>Land Drill Site 'C'</v>
          </cell>
          <cell r="B36">
            <v>3</v>
          </cell>
          <cell r="C36">
            <v>0.3</v>
          </cell>
          <cell r="D36" t="str">
            <v>Onshore Facilities</v>
          </cell>
          <cell r="E36">
            <v>0.06</v>
          </cell>
          <cell r="F36">
            <v>7.0000000000000007E-2</v>
          </cell>
          <cell r="G36">
            <v>1.4999999999999999E-2</v>
          </cell>
        </row>
        <row r="37">
          <cell r="A37" t="str">
            <v>Onshore Plant (Option 1)</v>
          </cell>
          <cell r="B37">
            <v>31.440999999999999</v>
          </cell>
          <cell r="C37">
            <v>0.3</v>
          </cell>
          <cell r="D37" t="str">
            <v>Onshore Facilities</v>
          </cell>
          <cell r="E37">
            <v>0.06</v>
          </cell>
          <cell r="F37">
            <v>7.0000000000000007E-2</v>
          </cell>
          <cell r="G37">
            <v>1.4999999999999999E-2</v>
          </cell>
        </row>
        <row r="38">
          <cell r="A38" t="str">
            <v>Onshore Plant (Option 2)</v>
          </cell>
          <cell r="B38">
            <v>31.831</v>
          </cell>
          <cell r="C38">
            <v>0.3</v>
          </cell>
          <cell r="D38" t="str">
            <v>Onshore Facilities</v>
          </cell>
          <cell r="E38">
            <v>0.06</v>
          </cell>
          <cell r="F38">
            <v>7.0000000000000007E-2</v>
          </cell>
          <cell r="G38">
            <v>1.4999999999999999E-2</v>
          </cell>
        </row>
        <row r="39">
          <cell r="A39" t="str">
            <v>Onshore Plant (Option 3)</v>
          </cell>
          <cell r="B39">
            <v>3.83</v>
          </cell>
          <cell r="C39">
            <v>0.3</v>
          </cell>
          <cell r="D39" t="str">
            <v>Onshore Facilities</v>
          </cell>
          <cell r="E39">
            <v>0.06</v>
          </cell>
          <cell r="F39">
            <v>7.0000000000000007E-2</v>
          </cell>
          <cell r="G39">
            <v>1.4999999999999999E-2</v>
          </cell>
        </row>
        <row r="40">
          <cell r="E40" t="str">
            <v/>
          </cell>
          <cell r="F40" t="str">
            <v/>
          </cell>
          <cell r="G40" t="str">
            <v/>
          </cell>
        </row>
        <row r="41">
          <cell r="A41" t="str">
            <v>OFFSHORE FACILITIES:</v>
          </cell>
          <cell r="E41" t="str">
            <v/>
          </cell>
          <cell r="F41" t="str">
            <v/>
          </cell>
          <cell r="G41" t="str">
            <v/>
          </cell>
        </row>
        <row r="42">
          <cell r="A42" t="str">
            <v>WHP-A Facilities Cost</v>
          </cell>
          <cell r="B42">
            <v>5.6520000000000001</v>
          </cell>
          <cell r="C42">
            <v>0.3</v>
          </cell>
          <cell r="D42" t="str">
            <v>Process Facilities</v>
          </cell>
          <cell r="E42">
            <v>7.0000000000000007E-2</v>
          </cell>
          <cell r="F42">
            <v>0.09</v>
          </cell>
          <cell r="G42">
            <v>0.01</v>
          </cell>
        </row>
        <row r="43">
          <cell r="A43" t="str">
            <v>WHP-B Facilities Cost</v>
          </cell>
          <cell r="B43">
            <v>5.6520000000000001</v>
          </cell>
          <cell r="C43">
            <v>0.3</v>
          </cell>
          <cell r="D43" t="str">
            <v>Process Facilities</v>
          </cell>
          <cell r="E43">
            <v>7.0000000000000007E-2</v>
          </cell>
          <cell r="F43">
            <v>0.09</v>
          </cell>
          <cell r="G43">
            <v>0.01</v>
          </cell>
        </row>
        <row r="44">
          <cell r="A44" t="str">
            <v>WHP-D Facilities Cost</v>
          </cell>
          <cell r="B44">
            <v>5.6520000000000001</v>
          </cell>
          <cell r="C44">
            <v>0.3</v>
          </cell>
          <cell r="D44" t="str">
            <v>Process Facilities</v>
          </cell>
          <cell r="E44">
            <v>7.0000000000000007E-2</v>
          </cell>
          <cell r="F44">
            <v>0.09</v>
          </cell>
          <cell r="G44">
            <v>0.01</v>
          </cell>
        </row>
        <row r="45">
          <cell r="A45" t="str">
            <v>CPP Complex (inc. facilities for WHP-A), Option 2</v>
          </cell>
          <cell r="B45">
            <v>19.983000000000001</v>
          </cell>
          <cell r="C45">
            <v>0.3</v>
          </cell>
          <cell r="D45" t="str">
            <v>Process Facilities</v>
          </cell>
          <cell r="E45">
            <v>7.0000000000000007E-2</v>
          </cell>
          <cell r="F45">
            <v>0.09</v>
          </cell>
          <cell r="G45">
            <v>0.01</v>
          </cell>
        </row>
        <row r="46">
          <cell r="A46" t="str">
            <v>CPP Complex (inc. facilities for WHP-A), Option 3</v>
          </cell>
          <cell r="B46">
            <v>41.158999999999999</v>
          </cell>
          <cell r="C46">
            <v>0.3</v>
          </cell>
          <cell r="D46" t="str">
            <v>Process Facilities</v>
          </cell>
          <cell r="E46">
            <v>7.0000000000000007E-2</v>
          </cell>
          <cell r="F46">
            <v>0.09</v>
          </cell>
          <cell r="G46">
            <v>0.01</v>
          </cell>
        </row>
        <row r="47">
          <cell r="E47" t="str">
            <v/>
          </cell>
          <cell r="F47" t="str">
            <v/>
          </cell>
          <cell r="G47" t="str">
            <v/>
          </cell>
        </row>
        <row r="48">
          <cell r="A48" t="str">
            <v>Compression Platform for Option 1, yr-2</v>
          </cell>
          <cell r="B48">
            <v>8.7110000000000003</v>
          </cell>
          <cell r="C48">
            <v>0.3</v>
          </cell>
          <cell r="D48" t="str">
            <v>Process Facilities</v>
          </cell>
          <cell r="E48">
            <v>7.0000000000000007E-2</v>
          </cell>
          <cell r="F48">
            <v>0.09</v>
          </cell>
          <cell r="G48">
            <v>0.01</v>
          </cell>
        </row>
        <row r="49">
          <cell r="A49" t="str">
            <v>Compression Platform for Option 1, yr-6</v>
          </cell>
          <cell r="B49">
            <v>3.528</v>
          </cell>
          <cell r="C49">
            <v>0.3</v>
          </cell>
          <cell r="D49" t="str">
            <v>Process Facilities</v>
          </cell>
          <cell r="E49">
            <v>7.0000000000000007E-2</v>
          </cell>
          <cell r="F49">
            <v>0.09</v>
          </cell>
          <cell r="G49">
            <v>0.01</v>
          </cell>
        </row>
        <row r="50">
          <cell r="E50" t="str">
            <v/>
          </cell>
          <cell r="F50" t="str">
            <v/>
          </cell>
          <cell r="G50" t="str">
            <v/>
          </cell>
        </row>
        <row r="51">
          <cell r="E51" t="str">
            <v/>
          </cell>
          <cell r="F51" t="str">
            <v/>
          </cell>
          <cell r="G51" t="str">
            <v/>
          </cell>
        </row>
        <row r="52">
          <cell r="A52" t="str">
            <v>Civil Works</v>
          </cell>
          <cell r="B52">
            <v>4.1840000000000002</v>
          </cell>
          <cell r="C52">
            <v>0.3</v>
          </cell>
          <cell r="D52" t="str">
            <v>Onshore Facilities</v>
          </cell>
          <cell r="E52">
            <v>0.06</v>
          </cell>
          <cell r="F52">
            <v>7.0000000000000007E-2</v>
          </cell>
          <cell r="G52">
            <v>1.4999999999999999E-2</v>
          </cell>
        </row>
        <row r="53">
          <cell r="E53" t="str">
            <v/>
          </cell>
          <cell r="F53" t="str">
            <v/>
          </cell>
          <cell r="G53" t="str">
            <v/>
          </cell>
        </row>
        <row r="54">
          <cell r="E54" t="str">
            <v/>
          </cell>
          <cell r="F54" t="str">
            <v/>
          </cell>
          <cell r="G54" t="str">
            <v/>
          </cell>
        </row>
        <row r="55">
          <cell r="E55" t="str">
            <v/>
          </cell>
          <cell r="F55" t="str">
            <v/>
          </cell>
          <cell r="G55" t="str">
            <v/>
          </cell>
        </row>
        <row r="56">
          <cell r="E56" t="str">
            <v/>
          </cell>
          <cell r="F56" t="str">
            <v/>
          </cell>
          <cell r="G56" t="str">
            <v/>
          </cell>
        </row>
        <row r="57">
          <cell r="E57" t="str">
            <v/>
          </cell>
          <cell r="F57" t="str">
            <v/>
          </cell>
          <cell r="G57" t="str">
            <v/>
          </cell>
        </row>
        <row r="58">
          <cell r="E58" t="str">
            <v/>
          </cell>
          <cell r="F58" t="str">
            <v/>
          </cell>
          <cell r="G58" t="str">
            <v/>
          </cell>
        </row>
        <row r="59">
          <cell r="E59" t="str">
            <v/>
          </cell>
          <cell r="F59" t="str">
            <v/>
          </cell>
          <cell r="G59" t="str">
            <v/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>
        <row r="4">
          <cell r="D4" t="str">
            <v>P11 Wdry season</v>
          </cell>
          <cell r="E4">
            <v>5490</v>
          </cell>
          <cell r="F4" t="str">
            <v>PH</v>
          </cell>
          <cell r="G4">
            <v>5477</v>
          </cell>
          <cell r="H4" t="str">
            <v>PH</v>
          </cell>
          <cell r="I4">
            <v>5474</v>
          </cell>
          <cell r="J4" t="str">
            <v>PH</v>
          </cell>
          <cell r="K4">
            <v>5445</v>
          </cell>
          <cell r="L4" t="str">
            <v>PH</v>
          </cell>
          <cell r="M4" t="str">
            <v>dry season</v>
          </cell>
        </row>
        <row r="5">
          <cell r="D5" t="str">
            <v>P11 WAdry season</v>
          </cell>
          <cell r="E5">
            <v>6242</v>
          </cell>
          <cell r="F5" t="str">
            <v>PH</v>
          </cell>
          <cell r="G5">
            <v>6228</v>
          </cell>
          <cell r="H5" t="str">
            <v>PH</v>
          </cell>
          <cell r="I5">
            <v>6224</v>
          </cell>
          <cell r="J5" t="str">
            <v>PH</v>
          </cell>
          <cell r="K5">
            <v>6195</v>
          </cell>
          <cell r="L5" t="str">
            <v>PH</v>
          </cell>
          <cell r="M5" t="str">
            <v>dry season</v>
          </cell>
        </row>
        <row r="6">
          <cell r="D6" t="str">
            <v>P11 WBdry season</v>
          </cell>
          <cell r="E6">
            <v>5818</v>
          </cell>
          <cell r="F6" t="str">
            <v>PH</v>
          </cell>
          <cell r="G6">
            <v>5804</v>
          </cell>
          <cell r="H6" t="str">
            <v>PH</v>
          </cell>
          <cell r="I6">
            <v>5800</v>
          </cell>
          <cell r="J6" t="str">
            <v>PH</v>
          </cell>
          <cell r="K6">
            <v>5772</v>
          </cell>
          <cell r="L6" t="str">
            <v>PH</v>
          </cell>
          <cell r="M6" t="str">
            <v>dry season</v>
          </cell>
        </row>
        <row r="7">
          <cell r="D7" t="str">
            <v>P11 WCdry season</v>
          </cell>
          <cell r="E7">
            <v>5803</v>
          </cell>
          <cell r="F7" t="str">
            <v>PH</v>
          </cell>
          <cell r="G7">
            <v>5790</v>
          </cell>
          <cell r="H7" t="str">
            <v>PH</v>
          </cell>
          <cell r="I7">
            <v>5786</v>
          </cell>
          <cell r="J7" t="str">
            <v>PH</v>
          </cell>
          <cell r="K7">
            <v>5758</v>
          </cell>
          <cell r="L7" t="str">
            <v>PH</v>
          </cell>
          <cell r="M7" t="str">
            <v>dry season</v>
          </cell>
        </row>
        <row r="8">
          <cell r="D8" t="str">
            <v>P11 WDdry season</v>
          </cell>
          <cell r="E8">
            <v>5392</v>
          </cell>
          <cell r="F8" t="str">
            <v>PL</v>
          </cell>
          <cell r="G8">
            <v>5380</v>
          </cell>
          <cell r="H8" t="str">
            <v>PL</v>
          </cell>
          <cell r="I8">
            <v>5376</v>
          </cell>
          <cell r="J8" t="str">
            <v>PL</v>
          </cell>
          <cell r="K8">
            <v>5349</v>
          </cell>
          <cell r="L8" t="str">
            <v>PL</v>
          </cell>
          <cell r="M8" t="str">
            <v>dry season</v>
          </cell>
        </row>
        <row r="9">
          <cell r="D9" t="str">
            <v>P11 WEdry season</v>
          </cell>
          <cell r="E9">
            <v>5975</v>
          </cell>
          <cell r="F9" t="str">
            <v>PH</v>
          </cell>
          <cell r="G9">
            <v>5961</v>
          </cell>
          <cell r="H9" t="str">
            <v>PH</v>
          </cell>
          <cell r="I9">
            <v>5958</v>
          </cell>
          <cell r="J9" t="str">
            <v>PH</v>
          </cell>
          <cell r="K9">
            <v>5929</v>
          </cell>
          <cell r="L9" t="str">
            <v>PH</v>
          </cell>
          <cell r="M9" t="str">
            <v>dry season</v>
          </cell>
        </row>
        <row r="10">
          <cell r="D10" t="str">
            <v>P11 WWdry season</v>
          </cell>
          <cell r="E10">
            <v>5956</v>
          </cell>
          <cell r="F10" t="str">
            <v>PH</v>
          </cell>
          <cell r="G10">
            <v>5943</v>
          </cell>
          <cell r="H10" t="str">
            <v>PH</v>
          </cell>
          <cell r="I10">
            <v>5939</v>
          </cell>
          <cell r="J10" t="str">
            <v>PH</v>
          </cell>
          <cell r="K10">
            <v>5911</v>
          </cell>
          <cell r="L10" t="str">
            <v>PH</v>
          </cell>
          <cell r="M10" t="str">
            <v>dry season</v>
          </cell>
        </row>
        <row r="11">
          <cell r="D11" t="str">
            <v>P12 EEdry season</v>
          </cell>
          <cell r="E11">
            <v>5337</v>
          </cell>
          <cell r="F11" t="str">
            <v>PL</v>
          </cell>
          <cell r="G11">
            <v>5325</v>
          </cell>
          <cell r="H11" t="str">
            <v>PL</v>
          </cell>
          <cell r="I11">
            <v>5321</v>
          </cell>
          <cell r="J11" t="str">
            <v>PL</v>
          </cell>
          <cell r="K11">
            <v>5294</v>
          </cell>
          <cell r="L11" t="str">
            <v>PL</v>
          </cell>
          <cell r="M11" t="str">
            <v>dry season</v>
          </cell>
        </row>
        <row r="12">
          <cell r="D12" t="str">
            <v>P11 WWAdry season</v>
          </cell>
          <cell r="E12">
            <v>6003</v>
          </cell>
          <cell r="F12" t="str">
            <v>PH</v>
          </cell>
          <cell r="G12">
            <v>5989</v>
          </cell>
          <cell r="H12" t="str">
            <v>PH</v>
          </cell>
          <cell r="I12">
            <v>5985</v>
          </cell>
          <cell r="J12" t="str">
            <v>PH</v>
          </cell>
          <cell r="K12">
            <v>5957</v>
          </cell>
          <cell r="L12" t="str">
            <v>PH</v>
          </cell>
          <cell r="M12" t="str">
            <v>dry season</v>
          </cell>
        </row>
        <row r="13">
          <cell r="D13" t="str">
            <v>P11 WWBdry season</v>
          </cell>
          <cell r="E13">
            <v>6132</v>
          </cell>
          <cell r="F13" t="str">
            <v>PH</v>
          </cell>
          <cell r="G13">
            <v>6117</v>
          </cell>
          <cell r="H13" t="str">
            <v>PH</v>
          </cell>
          <cell r="I13">
            <v>6113</v>
          </cell>
          <cell r="J13" t="str">
            <v>PH</v>
          </cell>
          <cell r="K13">
            <v>6085</v>
          </cell>
          <cell r="L13" t="str">
            <v>PH</v>
          </cell>
          <cell r="M13" t="str">
            <v>dry season</v>
          </cell>
        </row>
        <row r="14">
          <cell r="D14" t="str">
            <v>P11 WWCdry season</v>
          </cell>
          <cell r="E14">
            <v>6125</v>
          </cell>
          <cell r="F14" t="str">
            <v>PH</v>
          </cell>
          <cell r="G14">
            <v>6111</v>
          </cell>
          <cell r="H14" t="str">
            <v>PH</v>
          </cell>
          <cell r="I14">
            <v>6107</v>
          </cell>
          <cell r="J14" t="str">
            <v>PH</v>
          </cell>
          <cell r="K14">
            <v>6079</v>
          </cell>
          <cell r="L14" t="str">
            <v>PH</v>
          </cell>
          <cell r="M14" t="str">
            <v>dry season</v>
          </cell>
        </row>
        <row r="15">
          <cell r="D15" t="str">
            <v>P11 WWDdry season</v>
          </cell>
          <cell r="E15">
            <v>6101</v>
          </cell>
          <cell r="F15" t="str">
            <v>PH</v>
          </cell>
          <cell r="G15">
            <v>6088</v>
          </cell>
          <cell r="H15" t="str">
            <v>PH</v>
          </cell>
          <cell r="I15">
            <v>6084</v>
          </cell>
          <cell r="J15" t="str">
            <v>PH</v>
          </cell>
          <cell r="K15">
            <v>6056</v>
          </cell>
          <cell r="L15" t="str">
            <v>PH</v>
          </cell>
          <cell r="M15" t="str">
            <v>dry season</v>
          </cell>
        </row>
        <row r="16">
          <cell r="D16" t="str">
            <v>P12 Wdry season</v>
          </cell>
          <cell r="E16">
            <v>5514</v>
          </cell>
          <cell r="F16" t="str">
            <v>PH</v>
          </cell>
          <cell r="G16">
            <v>5501</v>
          </cell>
          <cell r="H16" t="str">
            <v>PH</v>
          </cell>
          <cell r="I16">
            <v>5497</v>
          </cell>
          <cell r="J16" t="str">
            <v>PH</v>
          </cell>
          <cell r="K16">
            <v>5470</v>
          </cell>
          <cell r="L16" t="str">
            <v>PH</v>
          </cell>
          <cell r="M16" t="str">
            <v>dry season</v>
          </cell>
        </row>
        <row r="17">
          <cell r="D17" t="str">
            <v>P12 WBdry season</v>
          </cell>
          <cell r="E17">
            <v>6195</v>
          </cell>
          <cell r="F17" t="str">
            <v>PH</v>
          </cell>
          <cell r="G17">
            <v>6180</v>
          </cell>
          <cell r="H17" t="str">
            <v>PH</v>
          </cell>
          <cell r="I17">
            <v>6177</v>
          </cell>
          <cell r="J17" t="str">
            <v>PH</v>
          </cell>
          <cell r="K17">
            <v>6148</v>
          </cell>
          <cell r="L17" t="str">
            <v>PH</v>
          </cell>
          <cell r="M17" t="str">
            <v>dry season</v>
          </cell>
        </row>
        <row r="18">
          <cell r="D18" t="str">
            <v>P12 WWdry season</v>
          </cell>
          <cell r="E18">
            <v>5696</v>
          </cell>
          <cell r="F18" t="str">
            <v>PH</v>
          </cell>
          <cell r="G18">
            <v>5683</v>
          </cell>
          <cell r="H18" t="str">
            <v>PH</v>
          </cell>
          <cell r="I18">
            <v>5680</v>
          </cell>
          <cell r="J18" t="str">
            <v>PH</v>
          </cell>
          <cell r="K18">
            <v>5651</v>
          </cell>
          <cell r="L18" t="str">
            <v>PH</v>
          </cell>
          <cell r="M18" t="str">
            <v>dry season</v>
          </cell>
        </row>
        <row r="19">
          <cell r="D19" t="str">
            <v>P12 WEdry season</v>
          </cell>
          <cell r="E19">
            <v>5867</v>
          </cell>
          <cell r="F19" t="str">
            <v>PH</v>
          </cell>
          <cell r="G19">
            <v>5855</v>
          </cell>
          <cell r="H19" t="str">
            <v>PH</v>
          </cell>
          <cell r="I19">
            <v>5851</v>
          </cell>
          <cell r="J19" t="str">
            <v>PH</v>
          </cell>
          <cell r="K19">
            <v>5823</v>
          </cell>
          <cell r="L19" t="str">
            <v>PH</v>
          </cell>
          <cell r="M19" t="str">
            <v>dry season</v>
          </cell>
        </row>
        <row r="20">
          <cell r="D20" t="str">
            <v>P13 Wdry season</v>
          </cell>
          <cell r="E20">
            <v>5662</v>
          </cell>
          <cell r="F20" t="str">
            <v>PH</v>
          </cell>
          <cell r="G20">
            <v>5649</v>
          </cell>
          <cell r="H20" t="str">
            <v>PH</v>
          </cell>
          <cell r="I20">
            <v>5646</v>
          </cell>
          <cell r="J20" t="str">
            <v>PH</v>
          </cell>
          <cell r="K20">
            <v>5618</v>
          </cell>
          <cell r="L20" t="str">
            <v>PH</v>
          </cell>
          <cell r="M20" t="str">
            <v>dry season</v>
          </cell>
        </row>
        <row r="21">
          <cell r="D21" t="str">
            <v>P13 WWdry season</v>
          </cell>
          <cell r="E21">
            <v>5537</v>
          </cell>
          <cell r="F21" t="str">
            <v>PH</v>
          </cell>
          <cell r="G21">
            <v>5524</v>
          </cell>
          <cell r="H21" t="str">
            <v>PH</v>
          </cell>
          <cell r="I21">
            <v>5520</v>
          </cell>
          <cell r="J21" t="str">
            <v>PH</v>
          </cell>
          <cell r="K21">
            <v>5493</v>
          </cell>
          <cell r="L21" t="str">
            <v>PH</v>
          </cell>
          <cell r="M21" t="str">
            <v>dry season</v>
          </cell>
        </row>
        <row r="22">
          <cell r="D22" t="str">
            <v>P13 WEdry season</v>
          </cell>
          <cell r="E22">
            <v>6164</v>
          </cell>
          <cell r="F22" t="str">
            <v>PH</v>
          </cell>
          <cell r="G22">
            <v>6151</v>
          </cell>
          <cell r="H22" t="str">
            <v>PH</v>
          </cell>
          <cell r="I22">
            <v>6147</v>
          </cell>
          <cell r="J22" t="str">
            <v>PH</v>
          </cell>
          <cell r="K22">
            <v>6118</v>
          </cell>
          <cell r="L22" t="str">
            <v>PH</v>
          </cell>
          <cell r="M22" t="str">
            <v>dry season</v>
          </cell>
        </row>
        <row r="23">
          <cell r="D23" t="str">
            <v>P14 Wdry season</v>
          </cell>
          <cell r="E23">
            <v>5795</v>
          </cell>
          <cell r="F23" t="str">
            <v>PH</v>
          </cell>
          <cell r="G23">
            <v>5781</v>
          </cell>
          <cell r="H23" t="str">
            <v>PH</v>
          </cell>
          <cell r="I23">
            <v>5778</v>
          </cell>
          <cell r="J23" t="str">
            <v>PH</v>
          </cell>
          <cell r="K23">
            <v>5750</v>
          </cell>
          <cell r="L23" t="str">
            <v>PH</v>
          </cell>
          <cell r="M23" t="str">
            <v>dry season</v>
          </cell>
        </row>
        <row r="24">
          <cell r="D24" t="str">
            <v>P14 WWdry season</v>
          </cell>
          <cell r="E24">
            <v>5591</v>
          </cell>
          <cell r="F24" t="str">
            <v>PH</v>
          </cell>
          <cell r="G24">
            <v>5578</v>
          </cell>
          <cell r="H24" t="str">
            <v>PH</v>
          </cell>
          <cell r="I24">
            <v>5575</v>
          </cell>
          <cell r="J24" t="str">
            <v>PH</v>
          </cell>
          <cell r="K24">
            <v>5547</v>
          </cell>
          <cell r="L24" t="str">
            <v>PH</v>
          </cell>
          <cell r="M24" t="str">
            <v>dry season</v>
          </cell>
        </row>
        <row r="25">
          <cell r="D25" t="str">
            <v>P14 WE dry season</v>
          </cell>
          <cell r="E25">
            <v>5428</v>
          </cell>
          <cell r="F25" t="str">
            <v>PH</v>
          </cell>
          <cell r="G25">
            <v>5415</v>
          </cell>
          <cell r="H25" t="str">
            <v>PH</v>
          </cell>
          <cell r="I25">
            <v>5411</v>
          </cell>
          <cell r="J25" t="str">
            <v>PH</v>
          </cell>
          <cell r="K25">
            <v>5384</v>
          </cell>
          <cell r="L25" t="str">
            <v>PL</v>
          </cell>
          <cell r="M25" t="str">
            <v>dry season</v>
          </cell>
        </row>
        <row r="26">
          <cell r="D26" t="str">
            <v>P15 Wdry season</v>
          </cell>
          <cell r="E26">
            <v>5747</v>
          </cell>
          <cell r="F26" t="str">
            <v>PH</v>
          </cell>
          <cell r="G26">
            <v>5733</v>
          </cell>
          <cell r="H26" t="str">
            <v>PH</v>
          </cell>
          <cell r="I26">
            <v>5729</v>
          </cell>
          <cell r="J26" t="str">
            <v>PH</v>
          </cell>
          <cell r="K26">
            <v>5702</v>
          </cell>
          <cell r="L26" t="str">
            <v>PH</v>
          </cell>
          <cell r="M26" t="str">
            <v>dry season</v>
          </cell>
        </row>
        <row r="27">
          <cell r="D27" t="str">
            <v>P15 WWdry season</v>
          </cell>
          <cell r="E27">
            <v>5600</v>
          </cell>
          <cell r="F27" t="str">
            <v>PH</v>
          </cell>
          <cell r="G27">
            <v>5586</v>
          </cell>
          <cell r="H27" t="str">
            <v>PH</v>
          </cell>
          <cell r="I27">
            <v>5583</v>
          </cell>
          <cell r="J27" t="str">
            <v>PH</v>
          </cell>
          <cell r="K27">
            <v>5555</v>
          </cell>
          <cell r="L27" t="str">
            <v>PH</v>
          </cell>
          <cell r="M27" t="str">
            <v>dry season</v>
          </cell>
        </row>
        <row r="28">
          <cell r="D28" t="str">
            <v>P16 W dry season</v>
          </cell>
          <cell r="E28">
            <v>5535</v>
          </cell>
          <cell r="F28" t="str">
            <v>PH</v>
          </cell>
          <cell r="G28">
            <v>5522</v>
          </cell>
          <cell r="H28" t="str">
            <v>PH</v>
          </cell>
          <cell r="I28">
            <v>5519</v>
          </cell>
          <cell r="J28" t="str">
            <v>PH</v>
          </cell>
          <cell r="K28">
            <v>5491</v>
          </cell>
          <cell r="L28" t="str">
            <v>PH</v>
          </cell>
          <cell r="M28" t="str">
            <v>dry season</v>
          </cell>
        </row>
        <row r="29">
          <cell r="D29" t="str">
            <v>P16 WWdry season</v>
          </cell>
          <cell r="E29">
            <v>5684</v>
          </cell>
          <cell r="F29" t="str">
            <v>PH</v>
          </cell>
          <cell r="G29">
            <v>5670</v>
          </cell>
          <cell r="H29" t="str">
            <v>PH</v>
          </cell>
          <cell r="I29">
            <v>5667</v>
          </cell>
          <cell r="J29" t="str">
            <v>PH</v>
          </cell>
          <cell r="K29">
            <v>5639</v>
          </cell>
          <cell r="L29" t="str">
            <v>PH</v>
          </cell>
          <cell r="M29" t="str">
            <v>dry season</v>
          </cell>
        </row>
        <row r="30">
          <cell r="D30" t="str">
            <v>P17 WWdry season</v>
          </cell>
          <cell r="E30">
            <v>5635</v>
          </cell>
          <cell r="F30" t="str">
            <v>PH</v>
          </cell>
          <cell r="G30">
            <v>5622</v>
          </cell>
          <cell r="H30" t="str">
            <v>PH</v>
          </cell>
          <cell r="I30">
            <v>5619</v>
          </cell>
          <cell r="J30" t="str">
            <v>PH</v>
          </cell>
          <cell r="K30">
            <v>5591</v>
          </cell>
          <cell r="L30" t="str">
            <v>PH</v>
          </cell>
          <cell r="M30" t="str">
            <v>dry season</v>
          </cell>
        </row>
        <row r="31">
          <cell r="D31" t="str">
            <v>P18 WWdry season</v>
          </cell>
          <cell r="E31">
            <v>5327</v>
          </cell>
          <cell r="F31" t="str">
            <v>PL</v>
          </cell>
          <cell r="G31">
            <v>5314</v>
          </cell>
          <cell r="H31" t="str">
            <v>PL</v>
          </cell>
          <cell r="I31">
            <v>5311</v>
          </cell>
          <cell r="J31" t="str">
            <v>PL</v>
          </cell>
          <cell r="K31">
            <v>5284</v>
          </cell>
          <cell r="L31" t="str">
            <v>PL</v>
          </cell>
          <cell r="M31" t="str">
            <v>dry season</v>
          </cell>
        </row>
        <row r="32">
          <cell r="D32" t="str">
            <v>P22 EWdry season</v>
          </cell>
          <cell r="E32">
            <v>5366</v>
          </cell>
          <cell r="F32" t="str">
            <v>PL</v>
          </cell>
          <cell r="G32">
            <v>5353</v>
          </cell>
          <cell r="H32" t="str">
            <v>PL</v>
          </cell>
          <cell r="I32">
            <v>5350</v>
          </cell>
          <cell r="J32" t="str">
            <v>PL</v>
          </cell>
          <cell r="K32">
            <v>5322</v>
          </cell>
          <cell r="L32" t="str">
            <v>PL</v>
          </cell>
          <cell r="M32" t="str">
            <v>dry season</v>
          </cell>
        </row>
        <row r="33">
          <cell r="D33" t="str">
            <v>P22 Wdry season</v>
          </cell>
          <cell r="E33">
            <v>5543</v>
          </cell>
          <cell r="F33" t="str">
            <v>PH</v>
          </cell>
          <cell r="G33">
            <v>5530</v>
          </cell>
          <cell r="H33" t="str">
            <v>PH</v>
          </cell>
          <cell r="I33">
            <v>5527</v>
          </cell>
          <cell r="J33" t="str">
            <v>PH</v>
          </cell>
          <cell r="K33">
            <v>5499</v>
          </cell>
          <cell r="L33" t="str">
            <v>PH</v>
          </cell>
          <cell r="M33" t="str">
            <v>dry season</v>
          </cell>
        </row>
        <row r="34">
          <cell r="D34" t="str">
            <v>P22 WEdry season</v>
          </cell>
          <cell r="E34">
            <v>5545</v>
          </cell>
          <cell r="F34" t="str">
            <v>PH</v>
          </cell>
          <cell r="G34">
            <v>5533</v>
          </cell>
          <cell r="H34" t="str">
            <v>PH</v>
          </cell>
          <cell r="I34">
            <v>5529</v>
          </cell>
          <cell r="J34" t="str">
            <v>PH</v>
          </cell>
          <cell r="K34">
            <v>5501</v>
          </cell>
          <cell r="L34" t="str">
            <v>PH</v>
          </cell>
          <cell r="M34" t="str">
            <v>dry season</v>
          </cell>
        </row>
        <row r="35">
          <cell r="D35" t="str">
            <v>P23 Wdry season</v>
          </cell>
          <cell r="E35">
            <v>5283</v>
          </cell>
          <cell r="F35" t="str">
            <v>PL</v>
          </cell>
          <cell r="G35">
            <v>5270</v>
          </cell>
          <cell r="H35" t="str">
            <v>PL</v>
          </cell>
          <cell r="I35">
            <v>5267</v>
          </cell>
          <cell r="J35" t="str">
            <v>PL</v>
          </cell>
          <cell r="K35">
            <v>5240</v>
          </cell>
          <cell r="L35" t="str">
            <v>PL</v>
          </cell>
          <cell r="M35" t="str">
            <v>dry season</v>
          </cell>
        </row>
        <row r="36">
          <cell r="D36" t="str">
            <v>P23 WWdry season</v>
          </cell>
          <cell r="E36">
            <v>5944</v>
          </cell>
          <cell r="F36" t="str">
            <v>PH</v>
          </cell>
          <cell r="G36">
            <v>5931</v>
          </cell>
          <cell r="H36" t="str">
            <v>PH</v>
          </cell>
          <cell r="I36">
            <v>5928</v>
          </cell>
          <cell r="J36" t="str">
            <v>PH</v>
          </cell>
          <cell r="K36">
            <v>5899</v>
          </cell>
          <cell r="L36" t="str">
            <v>PH</v>
          </cell>
          <cell r="M36" t="str">
            <v>dry season</v>
          </cell>
        </row>
        <row r="37">
          <cell r="D37" t="str">
            <v>P23 WEdry season</v>
          </cell>
          <cell r="E37">
            <v>5286</v>
          </cell>
          <cell r="F37" t="str">
            <v>PL</v>
          </cell>
          <cell r="G37">
            <v>5274</v>
          </cell>
          <cell r="H37" t="str">
            <v>PL</v>
          </cell>
          <cell r="I37">
            <v>5270</v>
          </cell>
          <cell r="J37" t="str">
            <v>PL</v>
          </cell>
          <cell r="K37">
            <v>5243</v>
          </cell>
          <cell r="L37" t="str">
            <v>PL</v>
          </cell>
          <cell r="M37" t="str">
            <v>dry season</v>
          </cell>
        </row>
        <row r="38">
          <cell r="D38" t="str">
            <v>P23 EWdry season</v>
          </cell>
          <cell r="E38">
            <v>5384</v>
          </cell>
          <cell r="F38" t="str">
            <v>PL</v>
          </cell>
          <cell r="G38">
            <v>5372</v>
          </cell>
          <cell r="H38" t="str">
            <v>PL</v>
          </cell>
          <cell r="I38">
            <v>5369</v>
          </cell>
          <cell r="J38" t="str">
            <v>PL</v>
          </cell>
          <cell r="K38">
            <v>5342</v>
          </cell>
          <cell r="L38" t="str">
            <v>PL</v>
          </cell>
          <cell r="M38" t="str">
            <v>dry season</v>
          </cell>
        </row>
        <row r="39">
          <cell r="D39" t="str">
            <v>P24 Wdry season</v>
          </cell>
          <cell r="E39">
            <v>5636</v>
          </cell>
          <cell r="F39" t="str">
            <v>PH</v>
          </cell>
          <cell r="G39">
            <v>5624</v>
          </cell>
          <cell r="H39" t="str">
            <v>PH</v>
          </cell>
          <cell r="I39">
            <v>5620</v>
          </cell>
          <cell r="J39" t="str">
            <v>PH</v>
          </cell>
          <cell r="K39">
            <v>5592</v>
          </cell>
          <cell r="L39" t="str">
            <v>PH</v>
          </cell>
          <cell r="M39" t="str">
            <v>dry season</v>
          </cell>
        </row>
        <row r="40">
          <cell r="D40" t="str">
            <v>P24 WEdry season</v>
          </cell>
          <cell r="E40">
            <v>5311</v>
          </cell>
          <cell r="F40" t="str">
            <v>PL</v>
          </cell>
          <cell r="G40">
            <v>5299</v>
          </cell>
          <cell r="H40" t="str">
            <v>PL</v>
          </cell>
          <cell r="I40">
            <v>5296</v>
          </cell>
          <cell r="J40" t="str">
            <v>PL</v>
          </cell>
          <cell r="K40">
            <v>5268</v>
          </cell>
          <cell r="L40" t="str">
            <v>PL</v>
          </cell>
          <cell r="M40" t="str">
            <v>dry season</v>
          </cell>
        </row>
        <row r="41">
          <cell r="D41" t="str">
            <v>P24 EWdry season</v>
          </cell>
          <cell r="E41">
            <v>5300</v>
          </cell>
          <cell r="F41" t="str">
            <v>PL</v>
          </cell>
          <cell r="G41">
            <v>5288</v>
          </cell>
          <cell r="H41" t="str">
            <v>PL</v>
          </cell>
          <cell r="I41">
            <v>5285</v>
          </cell>
          <cell r="J41" t="str">
            <v>PL</v>
          </cell>
          <cell r="K41">
            <v>5258</v>
          </cell>
          <cell r="L41" t="str">
            <v>PL</v>
          </cell>
          <cell r="M41" t="str">
            <v>dry season</v>
          </cell>
        </row>
        <row r="42">
          <cell r="D42" t="str">
            <v>P25 WEdry season</v>
          </cell>
          <cell r="E42">
            <v>5476</v>
          </cell>
          <cell r="F42" t="str">
            <v>PH</v>
          </cell>
          <cell r="G42">
            <v>5463</v>
          </cell>
          <cell r="H42" t="str">
            <v>PH</v>
          </cell>
          <cell r="I42">
            <v>5460</v>
          </cell>
          <cell r="J42" t="str">
            <v>PH</v>
          </cell>
          <cell r="K42">
            <v>5433</v>
          </cell>
          <cell r="L42" t="str">
            <v>PH</v>
          </cell>
          <cell r="M42" t="str">
            <v>dry season</v>
          </cell>
        </row>
        <row r="43">
          <cell r="D43" t="str">
            <v>P26 Wdry season</v>
          </cell>
          <cell r="E43">
            <v>5513</v>
          </cell>
          <cell r="F43" t="str">
            <v>PH</v>
          </cell>
          <cell r="G43">
            <v>5499</v>
          </cell>
          <cell r="H43" t="str">
            <v>PH</v>
          </cell>
          <cell r="I43">
            <v>5496</v>
          </cell>
          <cell r="J43" t="str">
            <v>PH</v>
          </cell>
          <cell r="K43">
            <v>5468</v>
          </cell>
          <cell r="L43" t="str">
            <v>PH</v>
          </cell>
          <cell r="M43" t="str">
            <v>dry season</v>
          </cell>
        </row>
        <row r="44">
          <cell r="D44" t="str">
            <v>P26 WEdry season</v>
          </cell>
          <cell r="E44">
            <v>5436</v>
          </cell>
          <cell r="F44" t="str">
            <v>PH</v>
          </cell>
          <cell r="G44">
            <v>5423</v>
          </cell>
          <cell r="H44" t="str">
            <v>PH</v>
          </cell>
          <cell r="I44">
            <v>5420</v>
          </cell>
          <cell r="J44" t="str">
            <v>PH</v>
          </cell>
          <cell r="K44">
            <v>5393</v>
          </cell>
          <cell r="L44" t="str">
            <v>PL</v>
          </cell>
          <cell r="M44" t="str">
            <v>dry season</v>
          </cell>
        </row>
        <row r="45">
          <cell r="D45" t="str">
            <v>P27 Wdry season</v>
          </cell>
          <cell r="E45">
            <v>5441</v>
          </cell>
          <cell r="F45" t="str">
            <v>PH</v>
          </cell>
          <cell r="G45">
            <v>5428</v>
          </cell>
          <cell r="H45" t="str">
            <v>PH</v>
          </cell>
          <cell r="I45">
            <v>5425</v>
          </cell>
          <cell r="J45" t="str">
            <v>PH</v>
          </cell>
          <cell r="K45">
            <v>5398</v>
          </cell>
          <cell r="L45" t="str">
            <v>PL</v>
          </cell>
          <cell r="M45" t="str">
            <v>dry season</v>
          </cell>
        </row>
        <row r="46">
          <cell r="D46" t="str">
            <v>P27 WEdry season</v>
          </cell>
          <cell r="E46">
            <v>5032</v>
          </cell>
          <cell r="F46" t="str">
            <v>MH</v>
          </cell>
          <cell r="G46">
            <v>5020</v>
          </cell>
          <cell r="H46" t="str">
            <v>MH</v>
          </cell>
          <cell r="I46">
            <v>5017</v>
          </cell>
          <cell r="J46" t="str">
            <v>MH</v>
          </cell>
          <cell r="K46">
            <v>4991</v>
          </cell>
          <cell r="L46" t="str">
            <v>MH</v>
          </cell>
          <cell r="M46" t="str">
            <v>dry season</v>
          </cell>
        </row>
        <row r="47">
          <cell r="D47" t="str">
            <v>P28 Wdry season</v>
          </cell>
          <cell r="E47">
            <v>5153</v>
          </cell>
          <cell r="F47" t="str">
            <v>MH</v>
          </cell>
          <cell r="G47">
            <v>5140</v>
          </cell>
          <cell r="H47" t="str">
            <v>MH</v>
          </cell>
          <cell r="I47">
            <v>5137</v>
          </cell>
          <cell r="J47" t="str">
            <v>MH</v>
          </cell>
          <cell r="K47">
            <v>5110</v>
          </cell>
          <cell r="L47" t="str">
            <v>MH</v>
          </cell>
          <cell r="M47" t="str">
            <v>dry season</v>
          </cell>
        </row>
        <row r="48">
          <cell r="D48" t="str">
            <v>P21 EEdry season</v>
          </cell>
          <cell r="E48">
            <v>5053</v>
          </cell>
          <cell r="F48" t="str">
            <v>MH</v>
          </cell>
          <cell r="G48">
            <v>5043</v>
          </cell>
          <cell r="H48" t="str">
            <v>MH</v>
          </cell>
          <cell r="I48">
            <v>5039</v>
          </cell>
          <cell r="J48" t="str">
            <v>MH</v>
          </cell>
          <cell r="K48">
            <v>5012</v>
          </cell>
          <cell r="L48" t="str">
            <v>MH</v>
          </cell>
          <cell r="M48" t="str">
            <v>dry season</v>
          </cell>
        </row>
        <row r="49">
          <cell r="D49" t="str">
            <v>P22 EEdry season</v>
          </cell>
          <cell r="E49">
            <v>5308</v>
          </cell>
          <cell r="F49" t="str">
            <v>PL</v>
          </cell>
          <cell r="G49">
            <v>5295</v>
          </cell>
          <cell r="H49" t="str">
            <v>PL</v>
          </cell>
          <cell r="I49">
            <v>5292</v>
          </cell>
          <cell r="J49" t="str">
            <v>PL</v>
          </cell>
          <cell r="K49">
            <v>5265</v>
          </cell>
          <cell r="L49" t="str">
            <v>PL</v>
          </cell>
          <cell r="M49" t="str">
            <v>dry season</v>
          </cell>
        </row>
        <row r="50">
          <cell r="D50" t="str">
            <v>P23 EEdry season</v>
          </cell>
          <cell r="E50">
            <v>5308</v>
          </cell>
          <cell r="F50" t="str">
            <v>PL</v>
          </cell>
          <cell r="G50">
            <v>5295</v>
          </cell>
          <cell r="H50" t="str">
            <v>PL</v>
          </cell>
          <cell r="I50">
            <v>5292</v>
          </cell>
          <cell r="J50" t="str">
            <v>PL</v>
          </cell>
          <cell r="K50">
            <v>5264</v>
          </cell>
          <cell r="L50" t="str">
            <v>PL</v>
          </cell>
          <cell r="M50" t="str">
            <v>dry season</v>
          </cell>
        </row>
        <row r="51">
          <cell r="D51" t="str">
            <v>P24 EEdry season</v>
          </cell>
          <cell r="E51">
            <v>5043</v>
          </cell>
          <cell r="F51" t="str">
            <v>MH</v>
          </cell>
          <cell r="G51">
            <v>5031</v>
          </cell>
          <cell r="H51" t="str">
            <v>MH</v>
          </cell>
          <cell r="I51">
            <v>5027</v>
          </cell>
          <cell r="J51" t="str">
            <v>MH</v>
          </cell>
          <cell r="K51">
            <v>5000</v>
          </cell>
          <cell r="L51" t="str">
            <v>MH</v>
          </cell>
          <cell r="M51" t="str">
            <v>dry season</v>
          </cell>
        </row>
        <row r="52">
          <cell r="D52" t="str">
            <v>P25 EEdry season</v>
          </cell>
          <cell r="E52">
            <v>4858</v>
          </cell>
          <cell r="F52" t="str">
            <v>ML</v>
          </cell>
          <cell r="G52">
            <v>4846</v>
          </cell>
          <cell r="H52" t="str">
            <v>ML</v>
          </cell>
          <cell r="I52">
            <v>4843</v>
          </cell>
          <cell r="J52" t="str">
            <v>ML</v>
          </cell>
          <cell r="K52">
            <v>4816</v>
          </cell>
          <cell r="L52" t="str">
            <v>ML</v>
          </cell>
          <cell r="M52" t="str">
            <v>dry season</v>
          </cell>
        </row>
        <row r="53">
          <cell r="D53" t="str">
            <v>P26 EEdry season</v>
          </cell>
          <cell r="E53">
            <v>4511</v>
          </cell>
          <cell r="F53" t="str">
            <v>ML</v>
          </cell>
          <cell r="G53">
            <v>4499</v>
          </cell>
          <cell r="H53" t="str">
            <v>ML</v>
          </cell>
          <cell r="I53">
            <v>4496</v>
          </cell>
          <cell r="J53" t="str">
            <v>ML</v>
          </cell>
          <cell r="K53">
            <v>4470</v>
          </cell>
          <cell r="L53" t="str">
            <v>ML</v>
          </cell>
          <cell r="M53" t="str">
            <v>dry season</v>
          </cell>
        </row>
        <row r="54">
          <cell r="D54" t="str">
            <v>P27 EEdry season</v>
          </cell>
          <cell r="E54">
            <v>4400</v>
          </cell>
          <cell r="F54" t="str">
            <v>ML</v>
          </cell>
          <cell r="G54">
            <v>4388</v>
          </cell>
          <cell r="H54" t="str">
            <v>ML</v>
          </cell>
          <cell r="I54">
            <v>4385</v>
          </cell>
          <cell r="J54" t="str">
            <v>ML</v>
          </cell>
          <cell r="K54">
            <v>4359</v>
          </cell>
          <cell r="L54" t="str">
            <v>ML</v>
          </cell>
          <cell r="M54" t="str">
            <v>dry season</v>
          </cell>
        </row>
        <row r="55">
          <cell r="D55" t="str">
            <v>P28 EEdry season</v>
          </cell>
          <cell r="E55">
            <v>4405</v>
          </cell>
          <cell r="F55" t="str">
            <v>ML</v>
          </cell>
          <cell r="G55">
            <v>4394</v>
          </cell>
          <cell r="H55" t="str">
            <v>ML</v>
          </cell>
          <cell r="I55">
            <v>4390</v>
          </cell>
          <cell r="J55" t="str">
            <v>ML</v>
          </cell>
          <cell r="K55">
            <v>4364</v>
          </cell>
          <cell r="L55" t="str">
            <v>ML</v>
          </cell>
          <cell r="M55" t="str">
            <v>dry season</v>
          </cell>
        </row>
        <row r="56">
          <cell r="D56" t="str">
            <v>P29 EEdry season</v>
          </cell>
          <cell r="E56">
            <v>4354</v>
          </cell>
          <cell r="F56" t="str">
            <v>ML</v>
          </cell>
          <cell r="G56">
            <v>4343</v>
          </cell>
          <cell r="H56" t="str">
            <v>ML</v>
          </cell>
          <cell r="I56">
            <v>4340</v>
          </cell>
          <cell r="J56" t="str">
            <v>ML</v>
          </cell>
          <cell r="K56">
            <v>4314</v>
          </cell>
          <cell r="L56" t="str">
            <v>ML</v>
          </cell>
          <cell r="M56" t="str">
            <v>dry season</v>
          </cell>
        </row>
        <row r="57">
          <cell r="D57" t="str">
            <v>P29 Wdry season</v>
          </cell>
          <cell r="E57">
            <v>5268</v>
          </cell>
          <cell r="F57" t="str">
            <v>PL</v>
          </cell>
          <cell r="G57">
            <v>5256</v>
          </cell>
          <cell r="H57" t="str">
            <v>PL</v>
          </cell>
          <cell r="I57">
            <v>5252</v>
          </cell>
          <cell r="J57" t="str">
            <v>PL</v>
          </cell>
          <cell r="K57">
            <v>5225</v>
          </cell>
          <cell r="L57" t="str">
            <v>PL</v>
          </cell>
          <cell r="M57" t="str">
            <v>dry season</v>
          </cell>
        </row>
        <row r="58">
          <cell r="D58" t="str">
            <v>P41 WWdry season</v>
          </cell>
          <cell r="E58">
            <v>5857</v>
          </cell>
          <cell r="F58" t="str">
            <v>PH</v>
          </cell>
          <cell r="G58">
            <v>5843</v>
          </cell>
          <cell r="H58" t="str">
            <v>PH</v>
          </cell>
          <cell r="I58">
            <v>5840</v>
          </cell>
          <cell r="J58" t="str">
            <v>PH</v>
          </cell>
          <cell r="K58">
            <v>5812</v>
          </cell>
          <cell r="L58" t="str">
            <v>PH</v>
          </cell>
          <cell r="M58" t="str">
            <v>dry season</v>
          </cell>
        </row>
        <row r="59">
          <cell r="D59" t="str">
            <v>P41 WWAdry season</v>
          </cell>
          <cell r="E59">
            <v>5919</v>
          </cell>
          <cell r="F59" t="str">
            <v>PH</v>
          </cell>
          <cell r="G59">
            <v>5906</v>
          </cell>
          <cell r="H59" t="str">
            <v>PH</v>
          </cell>
          <cell r="I59">
            <v>5902</v>
          </cell>
          <cell r="J59" t="str">
            <v>PH</v>
          </cell>
          <cell r="K59">
            <v>5874</v>
          </cell>
          <cell r="L59" t="str">
            <v>PH</v>
          </cell>
          <cell r="M59" t="str">
            <v>dry season</v>
          </cell>
        </row>
        <row r="60">
          <cell r="D60" t="str">
            <v>P41 WWBdry season</v>
          </cell>
          <cell r="E60">
            <v>5885</v>
          </cell>
          <cell r="F60" t="str">
            <v>PH</v>
          </cell>
          <cell r="G60">
            <v>5871</v>
          </cell>
          <cell r="H60" t="str">
            <v>PH</v>
          </cell>
          <cell r="I60">
            <v>5867</v>
          </cell>
          <cell r="J60" t="str">
            <v>PH</v>
          </cell>
          <cell r="K60">
            <v>5839</v>
          </cell>
          <cell r="L60" t="str">
            <v>PH</v>
          </cell>
          <cell r="M60" t="str">
            <v>dry season</v>
          </cell>
        </row>
        <row r="61">
          <cell r="D61" t="str">
            <v>P41 WWCdry season</v>
          </cell>
          <cell r="E61">
            <v>5873</v>
          </cell>
          <cell r="F61" t="str">
            <v>PH</v>
          </cell>
          <cell r="G61">
            <v>5859</v>
          </cell>
          <cell r="H61" t="str">
            <v>PH</v>
          </cell>
          <cell r="I61">
            <v>5855</v>
          </cell>
          <cell r="J61" t="str">
            <v>PH</v>
          </cell>
          <cell r="K61">
            <v>5827</v>
          </cell>
          <cell r="L61" t="str">
            <v>PH</v>
          </cell>
          <cell r="M61" t="str">
            <v>dry season</v>
          </cell>
        </row>
        <row r="62">
          <cell r="D62" t="str">
            <v>P42 WWdry season</v>
          </cell>
          <cell r="E62">
            <v>5734</v>
          </cell>
          <cell r="F62" t="str">
            <v>PH</v>
          </cell>
          <cell r="G62">
            <v>5720</v>
          </cell>
          <cell r="H62" t="str">
            <v>PH</v>
          </cell>
          <cell r="I62">
            <v>5717</v>
          </cell>
          <cell r="J62" t="str">
            <v>PH</v>
          </cell>
          <cell r="K62">
            <v>5689</v>
          </cell>
          <cell r="L62" t="str">
            <v>PH</v>
          </cell>
          <cell r="M62" t="str">
            <v>dry season</v>
          </cell>
        </row>
        <row r="63">
          <cell r="D63" t="str">
            <v>P43 WWdry season</v>
          </cell>
          <cell r="E63">
            <v>5647</v>
          </cell>
          <cell r="F63" t="str">
            <v>PH</v>
          </cell>
          <cell r="G63">
            <v>5634</v>
          </cell>
          <cell r="H63" t="str">
            <v>PH</v>
          </cell>
          <cell r="I63">
            <v>5630</v>
          </cell>
          <cell r="J63" t="str">
            <v>PH</v>
          </cell>
          <cell r="K63">
            <v>5602</v>
          </cell>
          <cell r="L63" t="str">
            <v>PH</v>
          </cell>
          <cell r="M63" t="str">
            <v>dry season</v>
          </cell>
        </row>
        <row r="64">
          <cell r="D64" t="str">
            <v>P44 Wdry season</v>
          </cell>
          <cell r="E64">
            <v>5998</v>
          </cell>
          <cell r="F64" t="str">
            <v>PH</v>
          </cell>
          <cell r="G64">
            <v>5985</v>
          </cell>
          <cell r="H64" t="str">
            <v>PH</v>
          </cell>
          <cell r="I64">
            <v>5981</v>
          </cell>
          <cell r="J64" t="str">
            <v>PH</v>
          </cell>
          <cell r="K64">
            <v>5953</v>
          </cell>
          <cell r="L64" t="str">
            <v>PH</v>
          </cell>
          <cell r="M64" t="str">
            <v>dry season</v>
          </cell>
        </row>
        <row r="65">
          <cell r="D65" t="str">
            <v>P44 WWdry season</v>
          </cell>
          <cell r="E65">
            <v>5520</v>
          </cell>
          <cell r="F65" t="str">
            <v>PH</v>
          </cell>
          <cell r="G65">
            <v>5507</v>
          </cell>
          <cell r="H65" t="str">
            <v>PH</v>
          </cell>
          <cell r="I65">
            <v>5504</v>
          </cell>
          <cell r="J65" t="str">
            <v>PH</v>
          </cell>
          <cell r="K65">
            <v>5476</v>
          </cell>
          <cell r="L65" t="str">
            <v>PH</v>
          </cell>
          <cell r="M65" t="str">
            <v>dry season</v>
          </cell>
        </row>
        <row r="66">
          <cell r="D66" t="str">
            <v>P45 Wdry season</v>
          </cell>
          <cell r="E66">
            <v>5765</v>
          </cell>
          <cell r="F66" t="str">
            <v>PH</v>
          </cell>
          <cell r="G66">
            <v>5751</v>
          </cell>
          <cell r="H66" t="str">
            <v>PH</v>
          </cell>
          <cell r="I66">
            <v>5748</v>
          </cell>
          <cell r="J66" t="str">
            <v>PH</v>
          </cell>
          <cell r="K66">
            <v>5720</v>
          </cell>
          <cell r="L66" t="str">
            <v>PH</v>
          </cell>
          <cell r="M66" t="str">
            <v>dry season</v>
          </cell>
        </row>
        <row r="67">
          <cell r="D67" t="str">
            <v>P46 EWdry season</v>
          </cell>
          <cell r="E67">
            <v>4959</v>
          </cell>
          <cell r="F67" t="str">
            <v>MH</v>
          </cell>
          <cell r="G67">
            <v>4947</v>
          </cell>
          <cell r="H67" t="str">
            <v>MH</v>
          </cell>
          <cell r="I67">
            <v>4944</v>
          </cell>
          <cell r="J67" t="str">
            <v>MH</v>
          </cell>
          <cell r="K67">
            <v>4919</v>
          </cell>
          <cell r="L67" t="str">
            <v>MH</v>
          </cell>
          <cell r="M67" t="str">
            <v>dry season</v>
          </cell>
        </row>
        <row r="68">
          <cell r="D68" t="str">
            <v>P46 WWdry season</v>
          </cell>
          <cell r="E68">
            <v>5458</v>
          </cell>
          <cell r="F68" t="str">
            <v>PH</v>
          </cell>
          <cell r="G68">
            <v>5445</v>
          </cell>
          <cell r="H68" t="str">
            <v>PH</v>
          </cell>
          <cell r="I68">
            <v>5442</v>
          </cell>
          <cell r="J68" t="str">
            <v>PH</v>
          </cell>
          <cell r="K68">
            <v>5415</v>
          </cell>
          <cell r="L68" t="str">
            <v>PH</v>
          </cell>
          <cell r="M68" t="str">
            <v>dry season</v>
          </cell>
        </row>
        <row r="69">
          <cell r="D69" t="str">
            <v>P47 Wdry season</v>
          </cell>
          <cell r="E69">
            <v>5659</v>
          </cell>
          <cell r="F69" t="str">
            <v>PH</v>
          </cell>
          <cell r="G69">
            <v>5645</v>
          </cell>
          <cell r="H69" t="str">
            <v>PH</v>
          </cell>
          <cell r="I69">
            <v>5642</v>
          </cell>
          <cell r="J69" t="str">
            <v>PH</v>
          </cell>
          <cell r="K69">
            <v>5614</v>
          </cell>
          <cell r="L69" t="str">
            <v>PH</v>
          </cell>
          <cell r="M69" t="str">
            <v>dry season</v>
          </cell>
        </row>
        <row r="70">
          <cell r="D70" t="str">
            <v>P47 WWdry season</v>
          </cell>
          <cell r="E70">
            <v>5482</v>
          </cell>
          <cell r="F70" t="str">
            <v>PH</v>
          </cell>
          <cell r="G70">
            <v>5468</v>
          </cell>
          <cell r="H70" t="str">
            <v>PH</v>
          </cell>
          <cell r="I70">
            <v>5465</v>
          </cell>
          <cell r="J70" t="str">
            <v>PH</v>
          </cell>
          <cell r="K70">
            <v>5438</v>
          </cell>
          <cell r="L70" t="str">
            <v>PH</v>
          </cell>
          <cell r="M70" t="str">
            <v>dry season</v>
          </cell>
        </row>
        <row r="71">
          <cell r="D71" t="str">
            <v>P47 WW Adry season</v>
          </cell>
          <cell r="E71">
            <v>5279</v>
          </cell>
          <cell r="F71" t="str">
            <v>PL</v>
          </cell>
          <cell r="G71">
            <v>5267</v>
          </cell>
          <cell r="H71" t="str">
            <v>PL</v>
          </cell>
          <cell r="I71">
            <v>5264</v>
          </cell>
          <cell r="J71" t="str">
            <v>PL</v>
          </cell>
          <cell r="K71">
            <v>5237</v>
          </cell>
          <cell r="L71" t="str">
            <v>PL</v>
          </cell>
          <cell r="M71" t="str">
            <v>dry season</v>
          </cell>
        </row>
        <row r="72">
          <cell r="D72" t="str">
            <v>P48 Wdry season</v>
          </cell>
          <cell r="E72">
            <v>5461</v>
          </cell>
          <cell r="F72" t="str">
            <v>PH</v>
          </cell>
          <cell r="G72">
            <v>5449</v>
          </cell>
          <cell r="H72" t="str">
            <v>PH</v>
          </cell>
          <cell r="I72">
            <v>5445</v>
          </cell>
          <cell r="J72" t="str">
            <v>PH</v>
          </cell>
          <cell r="K72">
            <v>5418</v>
          </cell>
          <cell r="L72" t="str">
            <v>PH</v>
          </cell>
          <cell r="M72" t="str">
            <v>dry season</v>
          </cell>
        </row>
        <row r="73">
          <cell r="D73" t="str">
            <v>P48 WWdry season</v>
          </cell>
          <cell r="E73">
            <v>5314</v>
          </cell>
          <cell r="F73" t="str">
            <v>PL</v>
          </cell>
          <cell r="G73">
            <v>5302</v>
          </cell>
          <cell r="H73" t="str">
            <v>PL</v>
          </cell>
          <cell r="I73">
            <v>5298</v>
          </cell>
          <cell r="J73" t="str">
            <v>PL</v>
          </cell>
          <cell r="K73">
            <v>5271</v>
          </cell>
          <cell r="L73" t="str">
            <v>PL</v>
          </cell>
          <cell r="M73" t="str">
            <v>dry season</v>
          </cell>
        </row>
        <row r="74">
          <cell r="D74" t="str">
            <v>P49 W dry season</v>
          </cell>
          <cell r="E74">
            <v>5470</v>
          </cell>
          <cell r="F74" t="str">
            <v>PH</v>
          </cell>
          <cell r="G74">
            <v>5457</v>
          </cell>
          <cell r="H74" t="str">
            <v>PH</v>
          </cell>
          <cell r="I74">
            <v>5453</v>
          </cell>
          <cell r="J74" t="str">
            <v>PH</v>
          </cell>
          <cell r="K74">
            <v>5426</v>
          </cell>
          <cell r="L74" t="str">
            <v>PH</v>
          </cell>
          <cell r="M74" t="str">
            <v>dry season</v>
          </cell>
        </row>
        <row r="75">
          <cell r="D75" t="str">
            <v>P49 WAdry season</v>
          </cell>
          <cell r="E75">
            <v>5003</v>
          </cell>
          <cell r="F75" t="str">
            <v>MH</v>
          </cell>
          <cell r="G75">
            <v>4991</v>
          </cell>
          <cell r="H75" t="str">
            <v>MH</v>
          </cell>
          <cell r="I75">
            <v>4988</v>
          </cell>
          <cell r="J75" t="str">
            <v>MH</v>
          </cell>
          <cell r="K75">
            <v>4962</v>
          </cell>
          <cell r="L75" t="str">
            <v>MH</v>
          </cell>
          <cell r="M75" t="str">
            <v>dry season</v>
          </cell>
        </row>
        <row r="76">
          <cell r="D76" t="str">
            <v>P49 WWdry season</v>
          </cell>
          <cell r="E76">
            <v>5535</v>
          </cell>
          <cell r="F76" t="str">
            <v>PH</v>
          </cell>
          <cell r="G76">
            <v>5522</v>
          </cell>
          <cell r="H76" t="str">
            <v>PH</v>
          </cell>
          <cell r="I76">
            <v>5518</v>
          </cell>
          <cell r="J76" t="str">
            <v>PH</v>
          </cell>
          <cell r="K76">
            <v>5491</v>
          </cell>
          <cell r="L76" t="str">
            <v>PH</v>
          </cell>
          <cell r="M76" t="str">
            <v>dry season</v>
          </cell>
        </row>
        <row r="77">
          <cell r="D77" t="str">
            <v>P49 WWAdry season</v>
          </cell>
          <cell r="E77">
            <v>5385</v>
          </cell>
          <cell r="F77" t="str">
            <v>PL</v>
          </cell>
          <cell r="G77">
            <v>5372</v>
          </cell>
          <cell r="H77" t="str">
            <v>PL</v>
          </cell>
          <cell r="I77">
            <v>5368</v>
          </cell>
          <cell r="J77" t="str">
            <v>PL</v>
          </cell>
          <cell r="K77">
            <v>5341</v>
          </cell>
          <cell r="L77" t="str">
            <v>PL</v>
          </cell>
          <cell r="M77" t="str">
            <v>dry season</v>
          </cell>
        </row>
        <row r="78">
          <cell r="D78" t="str">
            <v>P410 Wdry season</v>
          </cell>
          <cell r="E78">
            <v>5230</v>
          </cell>
          <cell r="F78" t="str">
            <v>PL</v>
          </cell>
          <cell r="G78">
            <v>5202</v>
          </cell>
          <cell r="H78" t="str">
            <v>PL</v>
          </cell>
          <cell r="I78">
            <v>5199</v>
          </cell>
          <cell r="J78" t="str">
            <v>MH</v>
          </cell>
          <cell r="K78">
            <v>5172</v>
          </cell>
          <cell r="L78" t="str">
            <v>MH</v>
          </cell>
          <cell r="M78" t="str">
            <v>dry season</v>
          </cell>
        </row>
        <row r="79">
          <cell r="D79" t="str">
            <v>P410 WWdry season</v>
          </cell>
          <cell r="E79">
            <v>5093</v>
          </cell>
          <cell r="F79" t="str">
            <v>MH</v>
          </cell>
          <cell r="G79">
            <v>5080</v>
          </cell>
          <cell r="H79" t="str">
            <v>MH</v>
          </cell>
          <cell r="I79">
            <v>5076</v>
          </cell>
          <cell r="J79" t="str">
            <v>MH</v>
          </cell>
          <cell r="K79">
            <v>5050</v>
          </cell>
          <cell r="L79" t="str">
            <v>MH</v>
          </cell>
          <cell r="M79" t="str">
            <v>dry season</v>
          </cell>
        </row>
        <row r="80">
          <cell r="D80" t="str">
            <v>P411 WWdry season</v>
          </cell>
          <cell r="E80">
            <v>5021</v>
          </cell>
          <cell r="F80" t="str">
            <v>MH</v>
          </cell>
          <cell r="G80">
            <v>5009</v>
          </cell>
          <cell r="H80" t="str">
            <v>MH</v>
          </cell>
          <cell r="I80">
            <v>5005</v>
          </cell>
          <cell r="J80" t="str">
            <v>MH</v>
          </cell>
          <cell r="K80">
            <v>4979</v>
          </cell>
          <cell r="L80" t="str">
            <v>MH</v>
          </cell>
          <cell r="M80" t="str">
            <v>dry season</v>
          </cell>
        </row>
        <row r="81">
          <cell r="D81" t="str">
            <v>P412 Wdry season</v>
          </cell>
          <cell r="E81">
            <v>4931</v>
          </cell>
          <cell r="F81" t="str">
            <v>MH</v>
          </cell>
          <cell r="G81">
            <v>4919</v>
          </cell>
          <cell r="H81" t="str">
            <v>MH</v>
          </cell>
          <cell r="I81">
            <v>4916</v>
          </cell>
          <cell r="J81" t="str">
            <v>MH</v>
          </cell>
          <cell r="K81">
            <v>4890</v>
          </cell>
          <cell r="L81" t="str">
            <v>ML</v>
          </cell>
          <cell r="M81" t="str">
            <v>dry season</v>
          </cell>
        </row>
        <row r="82">
          <cell r="D82" t="str">
            <v>P412 WWdry season</v>
          </cell>
          <cell r="E82">
            <v>4995</v>
          </cell>
          <cell r="F82" t="str">
            <v>MH</v>
          </cell>
          <cell r="G82">
            <v>4982</v>
          </cell>
          <cell r="H82" t="str">
            <v>MH</v>
          </cell>
          <cell r="I82">
            <v>4979</v>
          </cell>
          <cell r="J82" t="str">
            <v>MH</v>
          </cell>
          <cell r="K82">
            <v>4953</v>
          </cell>
          <cell r="L82" t="str">
            <v>MH</v>
          </cell>
          <cell r="M82" t="str">
            <v>dry season</v>
          </cell>
        </row>
        <row r="83">
          <cell r="D83" t="str">
            <v>P413 Wdry season</v>
          </cell>
          <cell r="E83">
            <v>5137</v>
          </cell>
          <cell r="F83" t="str">
            <v>MH</v>
          </cell>
          <cell r="G83">
            <v>5124</v>
          </cell>
          <cell r="H83" t="str">
            <v>MH</v>
          </cell>
          <cell r="I83">
            <v>5121</v>
          </cell>
          <cell r="J83" t="str">
            <v>MH</v>
          </cell>
          <cell r="K83">
            <v>5094</v>
          </cell>
          <cell r="L83" t="str">
            <v>MH</v>
          </cell>
          <cell r="M83" t="str">
            <v>dry season</v>
          </cell>
        </row>
        <row r="84">
          <cell r="D84" t="str">
            <v>P413 WWdry season</v>
          </cell>
          <cell r="E84">
            <v>4814</v>
          </cell>
          <cell r="F84" t="str">
            <v>ML</v>
          </cell>
          <cell r="G84">
            <v>4803</v>
          </cell>
          <cell r="H84" t="str">
            <v>ML</v>
          </cell>
          <cell r="I84">
            <v>4800</v>
          </cell>
          <cell r="J84" t="str">
            <v>ML</v>
          </cell>
          <cell r="K84">
            <v>4774</v>
          </cell>
          <cell r="L84" t="str">
            <v>ML</v>
          </cell>
          <cell r="M84" t="str">
            <v>dry season</v>
          </cell>
        </row>
        <row r="85">
          <cell r="D85" t="str">
            <v>P416 WWdry season</v>
          </cell>
          <cell r="E85">
            <v>4599</v>
          </cell>
          <cell r="F85" t="str">
            <v>ML</v>
          </cell>
          <cell r="G85">
            <v>4589</v>
          </cell>
          <cell r="H85" t="str">
            <v>ML</v>
          </cell>
          <cell r="I85">
            <v>4586</v>
          </cell>
          <cell r="J85" t="str">
            <v>ML</v>
          </cell>
          <cell r="K85">
            <v>4561</v>
          </cell>
          <cell r="L85" t="str">
            <v>ML</v>
          </cell>
          <cell r="M85" t="str">
            <v>dry season</v>
          </cell>
        </row>
        <row r="86">
          <cell r="D86" t="str">
            <v>B1 WWdry season</v>
          </cell>
          <cell r="E86">
            <v>5556</v>
          </cell>
          <cell r="F86" t="str">
            <v>PH</v>
          </cell>
          <cell r="G86">
            <v>5543</v>
          </cell>
          <cell r="H86" t="str">
            <v>PH</v>
          </cell>
          <cell r="I86">
            <v>5540</v>
          </cell>
          <cell r="J86" t="str">
            <v>PH</v>
          </cell>
          <cell r="K86">
            <v>5512</v>
          </cell>
          <cell r="L86" t="str">
            <v>PH</v>
          </cell>
          <cell r="M86" t="str">
            <v>dry season</v>
          </cell>
        </row>
        <row r="87">
          <cell r="D87" t="str">
            <v>B1 WW Utaradry season</v>
          </cell>
          <cell r="E87">
            <v>5556</v>
          </cell>
          <cell r="F87" t="str">
            <v>PH</v>
          </cell>
          <cell r="G87">
            <v>5544</v>
          </cell>
          <cell r="H87" t="str">
            <v>PH</v>
          </cell>
          <cell r="I87">
            <v>5540</v>
          </cell>
          <cell r="J87" t="str">
            <v>PH</v>
          </cell>
          <cell r="K87">
            <v>5512</v>
          </cell>
          <cell r="L87" t="str">
            <v>PH</v>
          </cell>
          <cell r="M87" t="str">
            <v>dry season</v>
          </cell>
        </row>
        <row r="88">
          <cell r="D88" t="str">
            <v>B1 WW Selatandry season</v>
          </cell>
          <cell r="E88">
            <v>5525</v>
          </cell>
          <cell r="F88" t="str">
            <v>PH</v>
          </cell>
          <cell r="G88">
            <v>5512</v>
          </cell>
          <cell r="H88" t="str">
            <v>PH</v>
          </cell>
          <cell r="I88">
            <v>5509</v>
          </cell>
          <cell r="J88" t="str">
            <v>PH</v>
          </cell>
          <cell r="K88">
            <v>5481</v>
          </cell>
          <cell r="L88" t="str">
            <v>PH</v>
          </cell>
          <cell r="M88" t="str">
            <v>dry season</v>
          </cell>
        </row>
        <row r="89">
          <cell r="D89" t="str">
            <v>B1 WWAdry season</v>
          </cell>
          <cell r="E89">
            <v>5468</v>
          </cell>
          <cell r="F89" t="str">
            <v>PH</v>
          </cell>
          <cell r="G89">
            <v>5455</v>
          </cell>
          <cell r="H89" t="str">
            <v>PH</v>
          </cell>
          <cell r="I89">
            <v>5451</v>
          </cell>
          <cell r="J89" t="str">
            <v>PH</v>
          </cell>
          <cell r="K89">
            <v>5424</v>
          </cell>
          <cell r="L89" t="str">
            <v>PH</v>
          </cell>
          <cell r="M89" t="str">
            <v>dry season</v>
          </cell>
        </row>
        <row r="90">
          <cell r="D90" t="str">
            <v>B1 WWA Utaradry season</v>
          </cell>
          <cell r="E90">
            <v>5452</v>
          </cell>
          <cell r="F90" t="str">
            <v>PH</v>
          </cell>
          <cell r="G90">
            <v>5439</v>
          </cell>
          <cell r="H90" t="str">
            <v>PH</v>
          </cell>
          <cell r="I90">
            <v>5436</v>
          </cell>
          <cell r="J90" t="str">
            <v>PH</v>
          </cell>
          <cell r="K90">
            <v>5408</v>
          </cell>
          <cell r="L90" t="str">
            <v>PH</v>
          </cell>
          <cell r="M90" t="str">
            <v>dry season</v>
          </cell>
        </row>
        <row r="91">
          <cell r="D91" t="str">
            <v>B1 WWA Selatandry season</v>
          </cell>
          <cell r="E91">
            <v>5542</v>
          </cell>
          <cell r="F91" t="str">
            <v>PH</v>
          </cell>
          <cell r="G91">
            <v>5529</v>
          </cell>
          <cell r="H91" t="str">
            <v>PH</v>
          </cell>
          <cell r="I91">
            <v>5525</v>
          </cell>
          <cell r="J91" t="str">
            <v>PH</v>
          </cell>
          <cell r="K91">
            <v>5497</v>
          </cell>
          <cell r="L91" t="str">
            <v>PH</v>
          </cell>
          <cell r="M91" t="str">
            <v>dry season</v>
          </cell>
        </row>
        <row r="92">
          <cell r="D92" t="str">
            <v>B1 WWBdry season</v>
          </cell>
          <cell r="E92">
            <v>5656</v>
          </cell>
          <cell r="F92" t="str">
            <v>PH</v>
          </cell>
          <cell r="G92">
            <v>5643</v>
          </cell>
          <cell r="H92" t="str">
            <v>PH</v>
          </cell>
          <cell r="I92">
            <v>5639</v>
          </cell>
          <cell r="J92" t="str">
            <v>PH</v>
          </cell>
          <cell r="K92">
            <v>5611</v>
          </cell>
          <cell r="L92" t="str">
            <v>PH</v>
          </cell>
          <cell r="M92" t="str">
            <v>dry season</v>
          </cell>
        </row>
        <row r="93">
          <cell r="D93" t="str">
            <v>B1 WWCdry season</v>
          </cell>
          <cell r="E93">
            <v>5431</v>
          </cell>
          <cell r="F93" t="str">
            <v>PH</v>
          </cell>
          <cell r="G93">
            <v>5417</v>
          </cell>
          <cell r="H93" t="str">
            <v>PH</v>
          </cell>
          <cell r="I93">
            <v>5414</v>
          </cell>
          <cell r="J93" t="str">
            <v>PH</v>
          </cell>
          <cell r="K93">
            <v>5387</v>
          </cell>
          <cell r="L93" t="str">
            <v>PL</v>
          </cell>
          <cell r="M93" t="str">
            <v>dry season</v>
          </cell>
        </row>
        <row r="94">
          <cell r="D94" t="str">
            <v>B1 WWDdry season</v>
          </cell>
          <cell r="E94">
            <v>5539</v>
          </cell>
          <cell r="F94" t="str">
            <v>PH</v>
          </cell>
          <cell r="G94">
            <v>5526</v>
          </cell>
          <cell r="H94" t="str">
            <v>PH</v>
          </cell>
          <cell r="I94">
            <v>5522</v>
          </cell>
          <cell r="J94" t="str">
            <v>PH</v>
          </cell>
          <cell r="K94">
            <v>5494</v>
          </cell>
          <cell r="L94" t="str">
            <v>PH</v>
          </cell>
          <cell r="M94" t="str">
            <v>dry season</v>
          </cell>
        </row>
        <row r="95">
          <cell r="D95" t="str">
            <v>B1 WWD Utaradry season</v>
          </cell>
          <cell r="E95">
            <v>5515</v>
          </cell>
          <cell r="F95" t="str">
            <v>PH</v>
          </cell>
          <cell r="G95">
            <v>5501</v>
          </cell>
          <cell r="H95" t="str">
            <v>PH</v>
          </cell>
          <cell r="I95">
            <v>5497</v>
          </cell>
          <cell r="J95" t="str">
            <v>PH</v>
          </cell>
          <cell r="K95">
            <v>5470</v>
          </cell>
          <cell r="L95" t="str">
            <v>PH</v>
          </cell>
          <cell r="M95" t="str">
            <v>dry season</v>
          </cell>
        </row>
        <row r="96">
          <cell r="D96" t="str">
            <v>B1 WWD Selatandry season</v>
          </cell>
          <cell r="E96">
            <v>5508</v>
          </cell>
          <cell r="F96" t="str">
            <v>PH</v>
          </cell>
          <cell r="G96">
            <v>5495</v>
          </cell>
          <cell r="H96" t="str">
            <v>PH</v>
          </cell>
          <cell r="I96">
            <v>5492</v>
          </cell>
          <cell r="J96" t="str">
            <v>PH</v>
          </cell>
          <cell r="K96">
            <v>5464</v>
          </cell>
          <cell r="L96" t="str">
            <v>PH</v>
          </cell>
          <cell r="M96" t="str">
            <v>dry season</v>
          </cell>
        </row>
        <row r="97">
          <cell r="D97" t="str">
            <v>B1 WWEdry season</v>
          </cell>
          <cell r="E97">
            <v>5660</v>
          </cell>
          <cell r="F97" t="str">
            <v>PH</v>
          </cell>
          <cell r="G97">
            <v>5646</v>
          </cell>
          <cell r="H97" t="str">
            <v>PH</v>
          </cell>
          <cell r="I97">
            <v>5643</v>
          </cell>
          <cell r="J97" t="str">
            <v>PH</v>
          </cell>
          <cell r="K97">
            <v>5615</v>
          </cell>
          <cell r="L97" t="str">
            <v>PH</v>
          </cell>
          <cell r="M97" t="str">
            <v>dry season</v>
          </cell>
        </row>
        <row r="98">
          <cell r="D98" t="str">
            <v>B1 WWE Utaradry season</v>
          </cell>
          <cell r="E98">
            <v>5633</v>
          </cell>
          <cell r="F98" t="str">
            <v>PH</v>
          </cell>
          <cell r="G98">
            <v>5619</v>
          </cell>
          <cell r="H98" t="str">
            <v>PH</v>
          </cell>
          <cell r="I98">
            <v>5616</v>
          </cell>
          <cell r="J98" t="str">
            <v>PH</v>
          </cell>
          <cell r="K98">
            <v>5588</v>
          </cell>
          <cell r="L98" t="str">
            <v>PH</v>
          </cell>
          <cell r="M98" t="str">
            <v>dry season</v>
          </cell>
        </row>
        <row r="99">
          <cell r="D99" t="str">
            <v>B1 WWE Selatandry season</v>
          </cell>
          <cell r="E99">
            <v>5681</v>
          </cell>
          <cell r="F99" t="str">
            <v>PH</v>
          </cell>
          <cell r="G99">
            <v>5668</v>
          </cell>
          <cell r="H99" t="str">
            <v>PH</v>
          </cell>
          <cell r="I99">
            <v>5665</v>
          </cell>
          <cell r="J99" t="str">
            <v>PH</v>
          </cell>
          <cell r="K99">
            <v>5637</v>
          </cell>
          <cell r="L99" t="str">
            <v>PH</v>
          </cell>
          <cell r="M99" t="str">
            <v>dry season</v>
          </cell>
        </row>
        <row r="100">
          <cell r="D100" t="str">
            <v>B1 WWFdry season</v>
          </cell>
          <cell r="E100">
            <v>5698</v>
          </cell>
          <cell r="F100" t="str">
            <v>PH</v>
          </cell>
          <cell r="G100">
            <v>5686</v>
          </cell>
          <cell r="H100" t="str">
            <v>PH</v>
          </cell>
          <cell r="I100">
            <v>5682</v>
          </cell>
          <cell r="J100" t="str">
            <v>PH</v>
          </cell>
          <cell r="K100">
            <v>5654</v>
          </cell>
          <cell r="L100" t="str">
            <v>PH</v>
          </cell>
          <cell r="M100" t="str">
            <v>dry season</v>
          </cell>
        </row>
        <row r="101">
          <cell r="D101" t="str">
            <v>B1 WWF Utaradry season</v>
          </cell>
          <cell r="E101">
            <v>3897</v>
          </cell>
          <cell r="F101" t="str">
            <v>ML</v>
          </cell>
          <cell r="G101">
            <v>3882</v>
          </cell>
          <cell r="H101" t="str">
            <v>ML</v>
          </cell>
          <cell r="I101">
            <v>3880</v>
          </cell>
          <cell r="J101" t="str">
            <v>ML</v>
          </cell>
          <cell r="K101">
            <v>3861</v>
          </cell>
          <cell r="L101" t="str">
            <v>ML</v>
          </cell>
          <cell r="M101" t="str">
            <v>dry season</v>
          </cell>
        </row>
        <row r="102">
          <cell r="D102" t="str">
            <v>B1 WWJdry season</v>
          </cell>
          <cell r="E102">
            <v>5596</v>
          </cell>
          <cell r="F102" t="str">
            <v>PH</v>
          </cell>
          <cell r="G102">
            <v>5583</v>
          </cell>
          <cell r="H102" t="str">
            <v>PH</v>
          </cell>
          <cell r="I102">
            <v>5579</v>
          </cell>
          <cell r="J102" t="str">
            <v>PH</v>
          </cell>
          <cell r="K102">
            <v>5551</v>
          </cell>
          <cell r="L102" t="str">
            <v>PH</v>
          </cell>
          <cell r="M102" t="str">
            <v>dry season</v>
          </cell>
        </row>
        <row r="103">
          <cell r="D103" t="str">
            <v>B1 WWJ Utaradry season</v>
          </cell>
          <cell r="E103">
            <v>5626</v>
          </cell>
          <cell r="F103" t="str">
            <v>PH</v>
          </cell>
          <cell r="G103">
            <v>5613</v>
          </cell>
          <cell r="H103" t="str">
            <v>PH</v>
          </cell>
          <cell r="I103">
            <v>5610</v>
          </cell>
          <cell r="J103" t="str">
            <v>PH</v>
          </cell>
          <cell r="K103">
            <v>5582</v>
          </cell>
          <cell r="L103" t="str">
            <v>PH</v>
          </cell>
          <cell r="M103" t="str">
            <v>dry season</v>
          </cell>
        </row>
        <row r="104">
          <cell r="D104" t="str">
            <v>B1 WWJ Selatandry season</v>
          </cell>
          <cell r="E104">
            <v>5346</v>
          </cell>
          <cell r="F104" t="str">
            <v>PL</v>
          </cell>
          <cell r="G104">
            <v>5335</v>
          </cell>
          <cell r="H104" t="str">
            <v>PL</v>
          </cell>
          <cell r="I104">
            <v>5331</v>
          </cell>
          <cell r="J104" t="str">
            <v>PL</v>
          </cell>
          <cell r="K104">
            <v>5303</v>
          </cell>
          <cell r="L104" t="str">
            <v>PL</v>
          </cell>
          <cell r="M104" t="str">
            <v>dry season</v>
          </cell>
        </row>
        <row r="105">
          <cell r="D105" t="str">
            <v>B1 WWJAdry season</v>
          </cell>
          <cell r="E105">
            <v>5709</v>
          </cell>
          <cell r="F105" t="str">
            <v>PH</v>
          </cell>
          <cell r="G105">
            <v>5696</v>
          </cell>
          <cell r="H105" t="str">
            <v>PH</v>
          </cell>
          <cell r="I105">
            <v>5693</v>
          </cell>
          <cell r="J105" t="str">
            <v>PH</v>
          </cell>
          <cell r="K105">
            <v>5665</v>
          </cell>
          <cell r="L105" t="str">
            <v>PH</v>
          </cell>
          <cell r="M105" t="str">
            <v>dry season</v>
          </cell>
        </row>
        <row r="106">
          <cell r="D106" t="str">
            <v>B1 WWJA Selatandry season</v>
          </cell>
          <cell r="E106">
            <v>5534</v>
          </cell>
          <cell r="F106" t="str">
            <v>PH</v>
          </cell>
          <cell r="G106">
            <v>5522</v>
          </cell>
          <cell r="H106" t="str">
            <v>PH</v>
          </cell>
          <cell r="I106">
            <v>5518</v>
          </cell>
          <cell r="J106" t="str">
            <v>PH</v>
          </cell>
          <cell r="K106">
            <v>5491</v>
          </cell>
          <cell r="L106" t="str">
            <v>PH</v>
          </cell>
          <cell r="M106" t="str">
            <v>dry season</v>
          </cell>
        </row>
        <row r="107">
          <cell r="D107" t="str">
            <v>B1 WWKdry season</v>
          </cell>
          <cell r="E107">
            <v>5474</v>
          </cell>
          <cell r="F107" t="str">
            <v>PH</v>
          </cell>
          <cell r="G107">
            <v>5462</v>
          </cell>
          <cell r="H107" t="str">
            <v>PH</v>
          </cell>
          <cell r="I107">
            <v>5458</v>
          </cell>
          <cell r="J107" t="str">
            <v>PH</v>
          </cell>
          <cell r="K107">
            <v>5430</v>
          </cell>
          <cell r="L107" t="str">
            <v>PH</v>
          </cell>
          <cell r="M107" t="str">
            <v>dry season</v>
          </cell>
        </row>
        <row r="108">
          <cell r="D108" t="str">
            <v>B1 WWLdry season</v>
          </cell>
          <cell r="E108">
            <v>5599</v>
          </cell>
          <cell r="F108" t="str">
            <v>PH</v>
          </cell>
          <cell r="G108">
            <v>5585</v>
          </cell>
          <cell r="H108" t="str">
            <v>PH</v>
          </cell>
          <cell r="I108">
            <v>5582</v>
          </cell>
          <cell r="J108" t="str">
            <v>PH</v>
          </cell>
          <cell r="K108">
            <v>5554</v>
          </cell>
          <cell r="L108" t="str">
            <v>PH</v>
          </cell>
          <cell r="M108" t="str">
            <v>dry season</v>
          </cell>
        </row>
        <row r="109">
          <cell r="D109" t="str">
            <v>B1 WWMdry season</v>
          </cell>
          <cell r="E109">
            <v>5863</v>
          </cell>
          <cell r="F109" t="str">
            <v>PH</v>
          </cell>
          <cell r="G109">
            <v>5849</v>
          </cell>
          <cell r="H109" t="str">
            <v>PH</v>
          </cell>
          <cell r="I109">
            <v>5846</v>
          </cell>
          <cell r="J109" t="str">
            <v>PH</v>
          </cell>
          <cell r="K109">
            <v>5817</v>
          </cell>
          <cell r="L109" t="str">
            <v>PH</v>
          </cell>
          <cell r="M109" t="str">
            <v>dry season</v>
          </cell>
        </row>
        <row r="110">
          <cell r="D110" t="str">
            <v>B2 WWdry season</v>
          </cell>
          <cell r="E110">
            <v>5395</v>
          </cell>
          <cell r="F110" t="str">
            <v>PL</v>
          </cell>
          <cell r="G110">
            <v>5382</v>
          </cell>
          <cell r="H110" t="str">
            <v>PL</v>
          </cell>
          <cell r="I110">
            <v>5378</v>
          </cell>
          <cell r="J110" t="str">
            <v>PL</v>
          </cell>
          <cell r="K110">
            <v>5351</v>
          </cell>
          <cell r="L110" t="str">
            <v>PL</v>
          </cell>
          <cell r="M110" t="str">
            <v>dry season</v>
          </cell>
        </row>
        <row r="111">
          <cell r="D111" t="str">
            <v>B2 WW Utaradry season</v>
          </cell>
          <cell r="E111">
            <v>5308</v>
          </cell>
          <cell r="F111" t="str">
            <v>PL</v>
          </cell>
          <cell r="G111">
            <v>5295</v>
          </cell>
          <cell r="H111" t="str">
            <v>PL</v>
          </cell>
          <cell r="I111">
            <v>5292</v>
          </cell>
          <cell r="J111" t="str">
            <v>PL</v>
          </cell>
          <cell r="K111">
            <v>5264</v>
          </cell>
          <cell r="L111" t="str">
            <v>PL</v>
          </cell>
          <cell r="M111" t="str">
            <v>dry season</v>
          </cell>
        </row>
        <row r="112">
          <cell r="D112" t="str">
            <v>B2 WW Selatandry season</v>
          </cell>
          <cell r="E112">
            <v>5307</v>
          </cell>
          <cell r="F112" t="str">
            <v>PL</v>
          </cell>
          <cell r="G112">
            <v>5295</v>
          </cell>
          <cell r="H112" t="str">
            <v>PL</v>
          </cell>
          <cell r="I112">
            <v>5292</v>
          </cell>
          <cell r="J112" t="str">
            <v>PL</v>
          </cell>
          <cell r="K112">
            <v>5264</v>
          </cell>
          <cell r="L112" t="str">
            <v>PL</v>
          </cell>
          <cell r="M112" t="str">
            <v>dry season</v>
          </cell>
        </row>
        <row r="113">
          <cell r="D113" t="str">
            <v>B2 WWAdry season</v>
          </cell>
          <cell r="E113">
            <v>5472</v>
          </cell>
          <cell r="F113" t="str">
            <v>PH</v>
          </cell>
          <cell r="G113">
            <v>5459</v>
          </cell>
          <cell r="H113" t="str">
            <v>PH</v>
          </cell>
          <cell r="I113">
            <v>5455</v>
          </cell>
          <cell r="J113" t="str">
            <v>PH</v>
          </cell>
          <cell r="K113">
            <v>5428</v>
          </cell>
          <cell r="L113" t="str">
            <v>PH</v>
          </cell>
          <cell r="M113" t="str">
            <v>dry season</v>
          </cell>
        </row>
        <row r="114">
          <cell r="D114" t="str">
            <v>B2 WWA Selatandry season</v>
          </cell>
          <cell r="E114">
            <v>5277</v>
          </cell>
          <cell r="F114" t="str">
            <v>PL</v>
          </cell>
          <cell r="G114">
            <v>5264</v>
          </cell>
          <cell r="H114" t="str">
            <v>PL</v>
          </cell>
          <cell r="I114">
            <v>5261</v>
          </cell>
          <cell r="J114" t="str">
            <v>PL</v>
          </cell>
          <cell r="K114">
            <v>5234</v>
          </cell>
          <cell r="L114" t="str">
            <v>PL</v>
          </cell>
          <cell r="M114" t="str">
            <v>dry season</v>
          </cell>
        </row>
        <row r="115">
          <cell r="D115" t="str">
            <v>B2 BWWdry season</v>
          </cell>
          <cell r="E115">
            <v>5383</v>
          </cell>
          <cell r="F115" t="str">
            <v>PL</v>
          </cell>
          <cell r="G115">
            <v>5370</v>
          </cell>
          <cell r="H115" t="str">
            <v>PL</v>
          </cell>
          <cell r="I115">
            <v>5367</v>
          </cell>
          <cell r="J115" t="str">
            <v>PL</v>
          </cell>
          <cell r="K115">
            <v>5339</v>
          </cell>
          <cell r="L115" t="str">
            <v>PL</v>
          </cell>
          <cell r="M115" t="str">
            <v>dry season</v>
          </cell>
        </row>
        <row r="116">
          <cell r="D116" t="str">
            <v>B2 BWW Selatandry season</v>
          </cell>
          <cell r="E116">
            <v>5385</v>
          </cell>
          <cell r="F116" t="str">
            <v>PL</v>
          </cell>
          <cell r="G116">
            <v>5373</v>
          </cell>
          <cell r="H116" t="str">
            <v>PL</v>
          </cell>
          <cell r="I116">
            <v>5369</v>
          </cell>
          <cell r="J116" t="str">
            <v>PL</v>
          </cell>
          <cell r="K116">
            <v>5342</v>
          </cell>
          <cell r="L116" t="str">
            <v>PL</v>
          </cell>
          <cell r="M116" t="str">
            <v>dry season</v>
          </cell>
        </row>
        <row r="117">
          <cell r="D117" t="str">
            <v>B2 BWWAdry season</v>
          </cell>
          <cell r="E117">
            <v>5426</v>
          </cell>
          <cell r="F117" t="str">
            <v>PH</v>
          </cell>
          <cell r="G117">
            <v>5413</v>
          </cell>
          <cell r="H117" t="str">
            <v>PH</v>
          </cell>
          <cell r="I117">
            <v>5409</v>
          </cell>
          <cell r="J117" t="str">
            <v>PH</v>
          </cell>
          <cell r="K117">
            <v>5382</v>
          </cell>
          <cell r="L117" t="str">
            <v>PL</v>
          </cell>
          <cell r="M117" t="str">
            <v>dry season</v>
          </cell>
        </row>
        <row r="118">
          <cell r="D118" t="str">
            <v>B2 BWWA Selatandry season</v>
          </cell>
          <cell r="E118">
            <v>5319</v>
          </cell>
          <cell r="F118" t="str">
            <v>PL</v>
          </cell>
          <cell r="G118">
            <v>5306</v>
          </cell>
          <cell r="H118" t="str">
            <v>PL</v>
          </cell>
          <cell r="I118">
            <v>5302</v>
          </cell>
          <cell r="J118" t="str">
            <v>PL</v>
          </cell>
          <cell r="K118">
            <v>5275</v>
          </cell>
          <cell r="L118" t="str">
            <v>PL</v>
          </cell>
          <cell r="M118" t="str">
            <v>dry season</v>
          </cell>
        </row>
        <row r="119">
          <cell r="D119" t="str">
            <v>B2 BWWCdry season</v>
          </cell>
          <cell r="E119">
            <v>5425</v>
          </cell>
          <cell r="F119" t="str">
            <v>PH</v>
          </cell>
          <cell r="G119">
            <v>5413</v>
          </cell>
          <cell r="H119" t="str">
            <v>PH</v>
          </cell>
          <cell r="I119">
            <v>5410</v>
          </cell>
          <cell r="J119" t="str">
            <v>PH</v>
          </cell>
          <cell r="K119">
            <v>5382</v>
          </cell>
          <cell r="L119" t="str">
            <v>PL</v>
          </cell>
          <cell r="M119" t="str">
            <v>dry season</v>
          </cell>
        </row>
        <row r="120">
          <cell r="D120" t="str">
            <v>B2 WWBdry season</v>
          </cell>
          <cell r="E120">
            <v>5455</v>
          </cell>
          <cell r="F120" t="str">
            <v>PH</v>
          </cell>
          <cell r="G120">
            <v>5441</v>
          </cell>
          <cell r="H120" t="str">
            <v>PH</v>
          </cell>
          <cell r="I120">
            <v>5438</v>
          </cell>
          <cell r="J120" t="str">
            <v>PH</v>
          </cell>
          <cell r="K120">
            <v>5410</v>
          </cell>
          <cell r="L120" t="str">
            <v>PH</v>
          </cell>
          <cell r="M120" t="str">
            <v>dry season</v>
          </cell>
        </row>
        <row r="121">
          <cell r="D121" t="str">
            <v>B3 WWdry season</v>
          </cell>
          <cell r="E121">
            <v>5325</v>
          </cell>
          <cell r="F121" t="str">
            <v>PL</v>
          </cell>
          <cell r="G121">
            <v>5312</v>
          </cell>
          <cell r="H121" t="str">
            <v>PL</v>
          </cell>
          <cell r="I121">
            <v>5309</v>
          </cell>
          <cell r="J121" t="str">
            <v>PL</v>
          </cell>
          <cell r="K121">
            <v>5282</v>
          </cell>
          <cell r="L121" t="str">
            <v>PL</v>
          </cell>
          <cell r="M121" t="str">
            <v>dry season</v>
          </cell>
        </row>
        <row r="122">
          <cell r="D122" t="str">
            <v>B3 WW Utaradry season</v>
          </cell>
          <cell r="E122">
            <v>5316</v>
          </cell>
          <cell r="F122" t="str">
            <v>PL</v>
          </cell>
          <cell r="G122">
            <v>5305</v>
          </cell>
          <cell r="H122" t="str">
            <v>PL</v>
          </cell>
          <cell r="I122">
            <v>5301</v>
          </cell>
          <cell r="J122" t="str">
            <v>PL</v>
          </cell>
          <cell r="K122">
            <v>5274</v>
          </cell>
          <cell r="L122" t="str">
            <v>PL</v>
          </cell>
          <cell r="M122" t="str">
            <v>dry season</v>
          </cell>
        </row>
        <row r="123">
          <cell r="D123" t="str">
            <v>B3 WW Selatandry season</v>
          </cell>
          <cell r="E123">
            <v>5150</v>
          </cell>
          <cell r="F123" t="str">
            <v>MH</v>
          </cell>
          <cell r="G123">
            <v>5139</v>
          </cell>
          <cell r="H123" t="str">
            <v>MH</v>
          </cell>
          <cell r="I123">
            <v>5136</v>
          </cell>
          <cell r="J123" t="str">
            <v>MH</v>
          </cell>
          <cell r="K123">
            <v>5109</v>
          </cell>
          <cell r="L123" t="str">
            <v>MH</v>
          </cell>
          <cell r="M123" t="str">
            <v>dry season</v>
          </cell>
        </row>
        <row r="124">
          <cell r="D124" t="str">
            <v>B3 WWA Utaradry season</v>
          </cell>
          <cell r="E124">
            <v>5270</v>
          </cell>
          <cell r="F124" t="str">
            <v>PL</v>
          </cell>
          <cell r="G124">
            <v>5258</v>
          </cell>
          <cell r="H124" t="str">
            <v>PL</v>
          </cell>
          <cell r="I124">
            <v>5254</v>
          </cell>
          <cell r="J124" t="str">
            <v>PL</v>
          </cell>
          <cell r="K124">
            <v>5227</v>
          </cell>
          <cell r="L124" t="str">
            <v>PL</v>
          </cell>
          <cell r="M124" t="str">
            <v>dry season</v>
          </cell>
        </row>
        <row r="125">
          <cell r="D125" t="str">
            <v>B3 WWAdry season</v>
          </cell>
          <cell r="E125">
            <v>5298</v>
          </cell>
          <cell r="F125" t="str">
            <v>PL</v>
          </cell>
          <cell r="G125">
            <v>5285</v>
          </cell>
          <cell r="H125" t="str">
            <v>PL</v>
          </cell>
          <cell r="I125">
            <v>5282</v>
          </cell>
          <cell r="J125" t="str">
            <v>PL</v>
          </cell>
          <cell r="K125">
            <v>5255</v>
          </cell>
          <cell r="L125" t="str">
            <v>PL</v>
          </cell>
          <cell r="M125" t="str">
            <v>dry season</v>
          </cell>
        </row>
        <row r="126">
          <cell r="D126" t="str">
            <v>B3 WWA Selatandry season</v>
          </cell>
          <cell r="E126">
            <v>5126</v>
          </cell>
          <cell r="F126" t="str">
            <v>MH</v>
          </cell>
          <cell r="G126">
            <v>5113</v>
          </cell>
          <cell r="H126" t="str">
            <v>MH</v>
          </cell>
          <cell r="I126">
            <v>5110</v>
          </cell>
          <cell r="J126" t="str">
            <v>MH</v>
          </cell>
          <cell r="K126">
            <v>5083</v>
          </cell>
          <cell r="L126" t="str">
            <v>MH</v>
          </cell>
          <cell r="M126" t="str">
            <v>dry season</v>
          </cell>
        </row>
        <row r="127">
          <cell r="D127" t="str">
            <v>B3 WWBdry season</v>
          </cell>
          <cell r="E127">
            <v>5316</v>
          </cell>
          <cell r="F127" t="str">
            <v>PL</v>
          </cell>
          <cell r="G127">
            <v>5304</v>
          </cell>
          <cell r="H127" t="str">
            <v>PL</v>
          </cell>
          <cell r="I127">
            <v>5301</v>
          </cell>
          <cell r="J127" t="str">
            <v>PL</v>
          </cell>
          <cell r="K127">
            <v>5273</v>
          </cell>
          <cell r="L127" t="str">
            <v>PL</v>
          </cell>
          <cell r="M127" t="str">
            <v>dry season</v>
          </cell>
        </row>
        <row r="128">
          <cell r="D128" t="str">
            <v>B3 WWCdry season</v>
          </cell>
          <cell r="E128">
            <v>5327</v>
          </cell>
          <cell r="F128" t="str">
            <v>PL</v>
          </cell>
          <cell r="G128">
            <v>5314</v>
          </cell>
          <cell r="H128" t="str">
            <v>PL</v>
          </cell>
          <cell r="I128">
            <v>5311</v>
          </cell>
          <cell r="J128" t="str">
            <v>PL</v>
          </cell>
          <cell r="K128">
            <v>5284</v>
          </cell>
          <cell r="L128" t="str">
            <v>PL</v>
          </cell>
          <cell r="M128" t="str">
            <v>dry season</v>
          </cell>
        </row>
        <row r="129">
          <cell r="D129" t="str">
            <v>B3 WWC Utaradry season</v>
          </cell>
          <cell r="E129">
            <v>5379</v>
          </cell>
          <cell r="F129" t="str">
            <v>PL</v>
          </cell>
          <cell r="G129">
            <v>5366</v>
          </cell>
          <cell r="H129" t="str">
            <v>PL</v>
          </cell>
          <cell r="I129">
            <v>5362</v>
          </cell>
          <cell r="J129" t="str">
            <v>PL</v>
          </cell>
          <cell r="K129">
            <v>5335</v>
          </cell>
          <cell r="L129" t="str">
            <v>PL</v>
          </cell>
          <cell r="M129" t="str">
            <v>dry season</v>
          </cell>
        </row>
        <row r="130">
          <cell r="D130" t="str">
            <v>B3 WWC Selatandry season</v>
          </cell>
          <cell r="E130">
            <v>5159</v>
          </cell>
          <cell r="F130" t="str">
            <v>MH</v>
          </cell>
          <cell r="G130">
            <v>5147</v>
          </cell>
          <cell r="H130" t="str">
            <v>MH</v>
          </cell>
          <cell r="I130">
            <v>5143</v>
          </cell>
          <cell r="J130" t="str">
            <v>MH</v>
          </cell>
          <cell r="K130">
            <v>5116</v>
          </cell>
          <cell r="L130" t="str">
            <v>MH</v>
          </cell>
          <cell r="M130" t="str">
            <v>dry season</v>
          </cell>
        </row>
        <row r="131">
          <cell r="D131" t="str">
            <v>B3 WWDdry season</v>
          </cell>
          <cell r="E131">
            <v>5582</v>
          </cell>
          <cell r="F131" t="str">
            <v>PH</v>
          </cell>
          <cell r="G131">
            <v>5568</v>
          </cell>
          <cell r="H131" t="str">
            <v>PH</v>
          </cell>
          <cell r="I131">
            <v>5565</v>
          </cell>
          <cell r="J131" t="str">
            <v>PH</v>
          </cell>
          <cell r="K131">
            <v>5536</v>
          </cell>
          <cell r="L131" t="str">
            <v>PH</v>
          </cell>
          <cell r="M131" t="str">
            <v>dry season</v>
          </cell>
        </row>
        <row r="132">
          <cell r="D132" t="str">
            <v>B3 WWT Selatandry season</v>
          </cell>
          <cell r="E132">
            <v>4607</v>
          </cell>
          <cell r="F132" t="str">
            <v>ML</v>
          </cell>
          <cell r="G132">
            <v>4593</v>
          </cell>
          <cell r="H132" t="str">
            <v>ML</v>
          </cell>
          <cell r="I132">
            <v>4590</v>
          </cell>
          <cell r="J132" t="str">
            <v>ML</v>
          </cell>
          <cell r="K132">
            <v>4567</v>
          </cell>
          <cell r="L132" t="str">
            <v>ML</v>
          </cell>
          <cell r="M132" t="str">
            <v>dry season</v>
          </cell>
        </row>
        <row r="133">
          <cell r="D133" t="str">
            <v>B4 WWdry season</v>
          </cell>
          <cell r="E133">
            <v>5026</v>
          </cell>
          <cell r="F133" t="str">
            <v>MH</v>
          </cell>
          <cell r="G133">
            <v>5013</v>
          </cell>
          <cell r="H133" t="str">
            <v>MH</v>
          </cell>
          <cell r="I133">
            <v>5010</v>
          </cell>
          <cell r="J133" t="str">
            <v>MH</v>
          </cell>
          <cell r="K133">
            <v>4983</v>
          </cell>
          <cell r="L133" t="str">
            <v>MH</v>
          </cell>
          <cell r="M133" t="str">
            <v>dry season</v>
          </cell>
        </row>
        <row r="134">
          <cell r="D134" t="str">
            <v>B4 WW Utaradry season</v>
          </cell>
          <cell r="E134">
            <v>5189</v>
          </cell>
          <cell r="F134" t="str">
            <v>MH</v>
          </cell>
          <cell r="G134">
            <v>5176</v>
          </cell>
          <cell r="H134" t="str">
            <v>MH</v>
          </cell>
          <cell r="I134">
            <v>5173</v>
          </cell>
          <cell r="J134" t="str">
            <v>MH</v>
          </cell>
          <cell r="K134">
            <v>5146</v>
          </cell>
          <cell r="L134" t="str">
            <v>MH</v>
          </cell>
          <cell r="M134" t="str">
            <v>dry season</v>
          </cell>
        </row>
        <row r="135">
          <cell r="D135" t="str">
            <v>B4 WW Selatandry season</v>
          </cell>
          <cell r="E135">
            <v>4682</v>
          </cell>
          <cell r="F135" t="str">
            <v>ML</v>
          </cell>
          <cell r="G135">
            <v>4669</v>
          </cell>
          <cell r="H135" t="str">
            <v>ML</v>
          </cell>
          <cell r="I135">
            <v>4666</v>
          </cell>
          <cell r="J135" t="str">
            <v>ML</v>
          </cell>
          <cell r="K135">
            <v>4641</v>
          </cell>
          <cell r="L135" t="str">
            <v>ML</v>
          </cell>
          <cell r="M135" t="str">
            <v>dry season</v>
          </cell>
        </row>
        <row r="136">
          <cell r="D136" t="str">
            <v>B4 WWA Utaradry season</v>
          </cell>
          <cell r="E136">
            <v>5174</v>
          </cell>
          <cell r="F136" t="str">
            <v>MH</v>
          </cell>
          <cell r="G136">
            <v>5160</v>
          </cell>
          <cell r="H136" t="str">
            <v>MH</v>
          </cell>
          <cell r="I136">
            <v>5157</v>
          </cell>
          <cell r="J136" t="str">
            <v>MH</v>
          </cell>
          <cell r="K136">
            <v>5130</v>
          </cell>
          <cell r="L136" t="str">
            <v>MH</v>
          </cell>
          <cell r="M136" t="str">
            <v>dry season</v>
          </cell>
        </row>
        <row r="137">
          <cell r="D137" t="str">
            <v>B5 WWdry season</v>
          </cell>
          <cell r="E137">
            <v>5007</v>
          </cell>
          <cell r="F137" t="str">
            <v>MH</v>
          </cell>
          <cell r="G137">
            <v>4995</v>
          </cell>
          <cell r="H137" t="str">
            <v>MH</v>
          </cell>
          <cell r="I137">
            <v>4991</v>
          </cell>
          <cell r="J137" t="str">
            <v>MH</v>
          </cell>
          <cell r="K137">
            <v>4965</v>
          </cell>
          <cell r="L137" t="str">
            <v>MH</v>
          </cell>
          <cell r="M137" t="str">
            <v>dry season</v>
          </cell>
        </row>
        <row r="138">
          <cell r="D138" t="str">
            <v>B5 WW Utaradry season</v>
          </cell>
          <cell r="E138">
            <v>5087</v>
          </cell>
          <cell r="F138" t="str">
            <v>MH</v>
          </cell>
          <cell r="G138">
            <v>5074</v>
          </cell>
          <cell r="H138" t="str">
            <v>MH</v>
          </cell>
          <cell r="I138">
            <v>5071</v>
          </cell>
          <cell r="J138" t="str">
            <v>MH</v>
          </cell>
          <cell r="K138">
            <v>5044</v>
          </cell>
          <cell r="L138" t="str">
            <v>MH</v>
          </cell>
          <cell r="M138" t="str">
            <v>dry season</v>
          </cell>
        </row>
        <row r="139">
          <cell r="D139" t="str">
            <v>B5 WW Selatandry season</v>
          </cell>
          <cell r="E139">
            <v>5101</v>
          </cell>
          <cell r="F139" t="str">
            <v>MH</v>
          </cell>
          <cell r="G139">
            <v>5089</v>
          </cell>
          <cell r="H139" t="str">
            <v>MH</v>
          </cell>
          <cell r="I139">
            <v>5085</v>
          </cell>
          <cell r="J139" t="str">
            <v>MH</v>
          </cell>
          <cell r="K139">
            <v>5058</v>
          </cell>
          <cell r="L139" t="str">
            <v>MH</v>
          </cell>
          <cell r="M139" t="str">
            <v>dry season</v>
          </cell>
        </row>
        <row r="140">
          <cell r="D140" t="str">
            <v>B5 WWAdry season</v>
          </cell>
          <cell r="E140">
            <v>5148</v>
          </cell>
          <cell r="F140" t="str">
            <v>MH</v>
          </cell>
          <cell r="G140">
            <v>5136</v>
          </cell>
          <cell r="H140" t="str">
            <v>MH</v>
          </cell>
          <cell r="I140">
            <v>5133</v>
          </cell>
          <cell r="J140" t="str">
            <v>MH</v>
          </cell>
          <cell r="K140">
            <v>5105</v>
          </cell>
          <cell r="L140" t="str">
            <v>MH</v>
          </cell>
          <cell r="M140" t="str">
            <v>dry season</v>
          </cell>
        </row>
        <row r="141">
          <cell r="D141" t="str">
            <v>B5 WWA Utaradry season</v>
          </cell>
          <cell r="E141">
            <v>4725</v>
          </cell>
          <cell r="F141" t="str">
            <v>ML</v>
          </cell>
          <cell r="G141">
            <v>4713</v>
          </cell>
          <cell r="H141" t="str">
            <v>ML</v>
          </cell>
          <cell r="I141">
            <v>4710</v>
          </cell>
          <cell r="J141" t="str">
            <v>ML</v>
          </cell>
          <cell r="K141">
            <v>4685</v>
          </cell>
          <cell r="L141" t="str">
            <v>ML</v>
          </cell>
          <cell r="M141" t="str">
            <v>dry season</v>
          </cell>
        </row>
        <row r="142">
          <cell r="D142" t="str">
            <v>B6 WWdry season</v>
          </cell>
          <cell r="E142">
            <v>5014</v>
          </cell>
          <cell r="F142" t="str">
            <v>MH</v>
          </cell>
          <cell r="G142">
            <v>5002</v>
          </cell>
          <cell r="H142" t="str">
            <v>MH</v>
          </cell>
          <cell r="I142">
            <v>4998</v>
          </cell>
          <cell r="J142" t="str">
            <v>MH</v>
          </cell>
          <cell r="K142">
            <v>4971</v>
          </cell>
          <cell r="L142" t="str">
            <v>MH</v>
          </cell>
          <cell r="M142" t="str">
            <v>dry season</v>
          </cell>
        </row>
        <row r="143">
          <cell r="D143" t="str">
            <v>B6 WW Utaradry season</v>
          </cell>
          <cell r="E143">
            <v>5201</v>
          </cell>
          <cell r="F143" t="str">
            <v>PL</v>
          </cell>
          <cell r="G143">
            <v>5188</v>
          </cell>
          <cell r="H143" t="str">
            <v>MH</v>
          </cell>
          <cell r="I143">
            <v>5184</v>
          </cell>
          <cell r="J143" t="str">
            <v>MH</v>
          </cell>
          <cell r="K143">
            <v>5157</v>
          </cell>
          <cell r="L143" t="str">
            <v>MH</v>
          </cell>
          <cell r="M143" t="str">
            <v>dry season</v>
          </cell>
        </row>
        <row r="144">
          <cell r="D144" t="str">
            <v>B6 WW Selatandry season</v>
          </cell>
          <cell r="E144">
            <v>4984</v>
          </cell>
          <cell r="F144" t="str">
            <v>MH</v>
          </cell>
          <cell r="G144">
            <v>4972</v>
          </cell>
          <cell r="H144" t="str">
            <v>MH</v>
          </cell>
          <cell r="I144">
            <v>4969</v>
          </cell>
          <cell r="J144" t="str">
            <v>MH</v>
          </cell>
          <cell r="K144">
            <v>4942</v>
          </cell>
          <cell r="L144" t="str">
            <v>MH</v>
          </cell>
          <cell r="M144" t="str">
            <v>dry season</v>
          </cell>
        </row>
        <row r="145">
          <cell r="D145" t="str">
            <v>B6 WWAdry season</v>
          </cell>
          <cell r="E145">
            <v>4976</v>
          </cell>
          <cell r="F145" t="str">
            <v>MH</v>
          </cell>
          <cell r="G145">
            <v>4964</v>
          </cell>
          <cell r="H145" t="str">
            <v>MH</v>
          </cell>
          <cell r="I145">
            <v>4961</v>
          </cell>
          <cell r="J145" t="str">
            <v>MH</v>
          </cell>
          <cell r="K145">
            <v>4934</v>
          </cell>
          <cell r="L145" t="str">
            <v>MH</v>
          </cell>
          <cell r="M145" t="str">
            <v>dry season</v>
          </cell>
        </row>
        <row r="146">
          <cell r="D146" t="str">
            <v>B7 WWdry season</v>
          </cell>
          <cell r="E146">
            <v>4978</v>
          </cell>
          <cell r="F146" t="str">
            <v>MH</v>
          </cell>
          <cell r="G146">
            <v>4966</v>
          </cell>
          <cell r="H146" t="str">
            <v>MH</v>
          </cell>
          <cell r="I146">
            <v>4963</v>
          </cell>
          <cell r="J146" t="str">
            <v>MH</v>
          </cell>
          <cell r="K146">
            <v>4936</v>
          </cell>
          <cell r="L146" t="str">
            <v>MH</v>
          </cell>
          <cell r="M146" t="str">
            <v>dry season</v>
          </cell>
        </row>
        <row r="147">
          <cell r="D147" t="str">
            <v>B7 WW Utaradry season</v>
          </cell>
          <cell r="E147">
            <v>5169</v>
          </cell>
          <cell r="F147" t="str">
            <v>MH</v>
          </cell>
          <cell r="G147">
            <v>5156</v>
          </cell>
          <cell r="H147" t="str">
            <v>MH</v>
          </cell>
          <cell r="I147">
            <v>5153</v>
          </cell>
          <cell r="J147" t="str">
            <v>MH</v>
          </cell>
          <cell r="K147">
            <v>5126</v>
          </cell>
          <cell r="L147" t="str">
            <v>MH</v>
          </cell>
          <cell r="M147" t="str">
            <v>dry season</v>
          </cell>
        </row>
        <row r="148">
          <cell r="D148" t="str">
            <v>B7 WW Selatandry season</v>
          </cell>
          <cell r="E148">
            <v>4817</v>
          </cell>
          <cell r="F148" t="str">
            <v>ML</v>
          </cell>
          <cell r="G148">
            <v>4805</v>
          </cell>
          <cell r="H148" t="str">
            <v>ML</v>
          </cell>
          <cell r="I148">
            <v>4802</v>
          </cell>
          <cell r="J148" t="str">
            <v>ML</v>
          </cell>
          <cell r="K148">
            <v>4776</v>
          </cell>
          <cell r="L148" t="str">
            <v>ML</v>
          </cell>
          <cell r="M148" t="str">
            <v>dry season</v>
          </cell>
        </row>
        <row r="149">
          <cell r="D149" t="str">
            <v>B7 WWAdry season</v>
          </cell>
          <cell r="E149">
            <v>4866</v>
          </cell>
          <cell r="F149" t="str">
            <v>ML</v>
          </cell>
          <cell r="G149">
            <v>4853</v>
          </cell>
          <cell r="H149" t="str">
            <v>ML</v>
          </cell>
          <cell r="I149">
            <v>4850</v>
          </cell>
          <cell r="J149" t="str">
            <v>ML</v>
          </cell>
          <cell r="K149">
            <v>4824</v>
          </cell>
          <cell r="L149" t="str">
            <v>ML</v>
          </cell>
          <cell r="M149" t="str">
            <v>dry season</v>
          </cell>
        </row>
        <row r="150">
          <cell r="D150" t="str">
            <v>B7 WWA Utaradry season</v>
          </cell>
          <cell r="E150">
            <v>5215</v>
          </cell>
          <cell r="F150" t="str">
            <v>PL</v>
          </cell>
          <cell r="G150">
            <v>5203</v>
          </cell>
          <cell r="H150" t="str">
            <v>PL</v>
          </cell>
          <cell r="I150">
            <v>5199</v>
          </cell>
          <cell r="J150" t="str">
            <v>MH</v>
          </cell>
          <cell r="K150">
            <v>5172</v>
          </cell>
          <cell r="L150" t="str">
            <v>MH</v>
          </cell>
          <cell r="M150" t="str">
            <v>dry season</v>
          </cell>
        </row>
        <row r="151">
          <cell r="D151" t="str">
            <v>B7 WWBdry season</v>
          </cell>
          <cell r="E151">
            <v>4947</v>
          </cell>
          <cell r="F151" t="str">
            <v>MH</v>
          </cell>
          <cell r="G151">
            <v>4935</v>
          </cell>
          <cell r="H151" t="str">
            <v>MH</v>
          </cell>
          <cell r="I151">
            <v>4932</v>
          </cell>
          <cell r="J151" t="str">
            <v>MH</v>
          </cell>
          <cell r="K151">
            <v>4905</v>
          </cell>
          <cell r="L151" t="str">
            <v>MH</v>
          </cell>
          <cell r="M151" t="str">
            <v>dry season</v>
          </cell>
        </row>
        <row r="152">
          <cell r="D152" t="str">
            <v>B7 WWCdry season</v>
          </cell>
          <cell r="E152">
            <v>5065</v>
          </cell>
          <cell r="F152" t="str">
            <v>MH</v>
          </cell>
          <cell r="G152">
            <v>5053</v>
          </cell>
          <cell r="H152" t="str">
            <v>MH</v>
          </cell>
          <cell r="I152">
            <v>5049</v>
          </cell>
          <cell r="J152" t="str">
            <v>MH</v>
          </cell>
          <cell r="K152">
            <v>5023</v>
          </cell>
          <cell r="L152" t="str">
            <v>MH</v>
          </cell>
          <cell r="M152" t="str">
            <v>dry season</v>
          </cell>
        </row>
        <row r="153">
          <cell r="D153" t="str">
            <v>B7 WWC Utaradry season</v>
          </cell>
          <cell r="E153">
            <v>5027</v>
          </cell>
          <cell r="F153" t="str">
            <v>MH</v>
          </cell>
          <cell r="G153">
            <v>5015</v>
          </cell>
          <cell r="H153" t="str">
            <v>MH</v>
          </cell>
          <cell r="I153">
            <v>5012</v>
          </cell>
          <cell r="J153" t="str">
            <v>MH</v>
          </cell>
          <cell r="K153">
            <v>4986</v>
          </cell>
          <cell r="L153" t="str">
            <v>MH</v>
          </cell>
          <cell r="M153" t="str">
            <v>dry season</v>
          </cell>
        </row>
        <row r="154">
          <cell r="D154" t="str">
            <v>B7 WWC Selatandry season</v>
          </cell>
          <cell r="E154">
            <v>4747</v>
          </cell>
          <cell r="F154" t="str">
            <v>ML</v>
          </cell>
          <cell r="G154">
            <v>4735</v>
          </cell>
          <cell r="H154" t="str">
            <v>ML</v>
          </cell>
          <cell r="I154">
            <v>4732</v>
          </cell>
          <cell r="J154" t="str">
            <v>ML</v>
          </cell>
          <cell r="K154">
            <v>4705</v>
          </cell>
          <cell r="L154" t="str">
            <v>ML</v>
          </cell>
          <cell r="M154" t="str">
            <v>dry season</v>
          </cell>
        </row>
        <row r="155">
          <cell r="D155" t="str">
            <v>B7 WWDdry season</v>
          </cell>
          <cell r="E155">
            <v>5020</v>
          </cell>
          <cell r="F155" t="str">
            <v>MH</v>
          </cell>
          <cell r="G155">
            <v>5008</v>
          </cell>
          <cell r="H155" t="str">
            <v>MH</v>
          </cell>
          <cell r="I155">
            <v>5005</v>
          </cell>
          <cell r="J155" t="str">
            <v>MH</v>
          </cell>
          <cell r="K155">
            <v>4978</v>
          </cell>
          <cell r="L155" t="str">
            <v>MH</v>
          </cell>
          <cell r="M155" t="str">
            <v>dry season</v>
          </cell>
        </row>
        <row r="156">
          <cell r="D156" t="str">
            <v>B7 WWD Utaradry season</v>
          </cell>
          <cell r="E156">
            <v>5130</v>
          </cell>
          <cell r="F156" t="str">
            <v>MH</v>
          </cell>
          <cell r="G156">
            <v>5118</v>
          </cell>
          <cell r="H156" t="str">
            <v>MH</v>
          </cell>
          <cell r="I156">
            <v>5115</v>
          </cell>
          <cell r="J156" t="str">
            <v>MH</v>
          </cell>
          <cell r="K156">
            <v>5088</v>
          </cell>
          <cell r="L156" t="str">
            <v>MH</v>
          </cell>
          <cell r="M156" t="str">
            <v>dry season</v>
          </cell>
        </row>
        <row r="157">
          <cell r="D157" t="str">
            <v>B8 WWdry season</v>
          </cell>
          <cell r="E157">
            <v>4766</v>
          </cell>
          <cell r="F157" t="str">
            <v>ML</v>
          </cell>
          <cell r="G157">
            <v>4754</v>
          </cell>
          <cell r="H157" t="str">
            <v>ML</v>
          </cell>
          <cell r="I157">
            <v>4751</v>
          </cell>
          <cell r="J157" t="str">
            <v>ML</v>
          </cell>
          <cell r="K157">
            <v>4724</v>
          </cell>
          <cell r="L157" t="str">
            <v>ML</v>
          </cell>
          <cell r="M157" t="str">
            <v>dry season</v>
          </cell>
        </row>
        <row r="158">
          <cell r="D158" t="str">
            <v>B8 WWAdry season</v>
          </cell>
          <cell r="E158">
            <v>4766</v>
          </cell>
          <cell r="F158" t="str">
            <v>ML</v>
          </cell>
          <cell r="G158">
            <v>4754</v>
          </cell>
          <cell r="H158" t="str">
            <v>ML</v>
          </cell>
          <cell r="I158">
            <v>4750</v>
          </cell>
          <cell r="J158" t="str">
            <v>ML</v>
          </cell>
          <cell r="K158">
            <v>4724</v>
          </cell>
          <cell r="L158" t="str">
            <v>ML</v>
          </cell>
          <cell r="M158" t="str">
            <v>dry season</v>
          </cell>
        </row>
        <row r="159">
          <cell r="D159" t="str">
            <v>B8 WW Utaradry season</v>
          </cell>
          <cell r="E159">
            <v>4886</v>
          </cell>
          <cell r="F159" t="str">
            <v>ML</v>
          </cell>
          <cell r="G159">
            <v>4875</v>
          </cell>
          <cell r="H159" t="str">
            <v>ML</v>
          </cell>
          <cell r="I159">
            <v>4871</v>
          </cell>
          <cell r="J159" t="str">
            <v>ML</v>
          </cell>
          <cell r="K159">
            <v>4845</v>
          </cell>
          <cell r="L159" t="str">
            <v>ML</v>
          </cell>
          <cell r="M159" t="str">
            <v>dry season</v>
          </cell>
        </row>
        <row r="160">
          <cell r="D160" t="str">
            <v>B8 WW Selatandry season</v>
          </cell>
          <cell r="E160">
            <v>4842</v>
          </cell>
          <cell r="F160" t="str">
            <v>ML</v>
          </cell>
          <cell r="G160">
            <v>4830</v>
          </cell>
          <cell r="H160" t="str">
            <v>ML</v>
          </cell>
          <cell r="I160">
            <v>4827</v>
          </cell>
          <cell r="J160" t="str">
            <v>ML</v>
          </cell>
          <cell r="K160">
            <v>4800</v>
          </cell>
          <cell r="L160" t="str">
            <v>ML</v>
          </cell>
          <cell r="M160" t="str">
            <v>dry season</v>
          </cell>
        </row>
        <row r="161">
          <cell r="D161" t="str">
            <v>B8 WWAdry season</v>
          </cell>
          <cell r="E161">
            <v>4794</v>
          </cell>
          <cell r="F161" t="str">
            <v>ML</v>
          </cell>
          <cell r="G161">
            <v>4782</v>
          </cell>
          <cell r="H161" t="str">
            <v>ML</v>
          </cell>
          <cell r="I161">
            <v>4779</v>
          </cell>
          <cell r="J161" t="str">
            <v>ML</v>
          </cell>
          <cell r="K161">
            <v>4753</v>
          </cell>
          <cell r="L161" t="str">
            <v>ML</v>
          </cell>
          <cell r="M161" t="str">
            <v>dry season</v>
          </cell>
        </row>
        <row r="162">
          <cell r="D162" t="str">
            <v>B8 WWA Selatandry season</v>
          </cell>
          <cell r="E162">
            <v>4786</v>
          </cell>
          <cell r="F162" t="str">
            <v>ML</v>
          </cell>
          <cell r="G162">
            <v>4774</v>
          </cell>
          <cell r="H162" t="str">
            <v>ML</v>
          </cell>
          <cell r="I162">
            <v>4771</v>
          </cell>
          <cell r="J162" t="str">
            <v>ML</v>
          </cell>
          <cell r="K162">
            <v>4744</v>
          </cell>
          <cell r="L162" t="str">
            <v>ML</v>
          </cell>
          <cell r="M162" t="str">
            <v>dry season</v>
          </cell>
        </row>
        <row r="163">
          <cell r="D163" t="str">
            <v>B9 WWdry season</v>
          </cell>
          <cell r="E163">
            <v>4875</v>
          </cell>
          <cell r="F163" t="str">
            <v>ML</v>
          </cell>
          <cell r="G163">
            <v>4863</v>
          </cell>
          <cell r="H163" t="str">
            <v>ML</v>
          </cell>
          <cell r="I163">
            <v>4860</v>
          </cell>
          <cell r="J163" t="str">
            <v>ML</v>
          </cell>
          <cell r="K163">
            <v>4834</v>
          </cell>
          <cell r="L163" t="str">
            <v>ML</v>
          </cell>
          <cell r="M163" t="str">
            <v>dry season</v>
          </cell>
        </row>
        <row r="164">
          <cell r="D164" t="str">
            <v>B9 WW Utaradry season</v>
          </cell>
          <cell r="E164">
            <v>4983</v>
          </cell>
          <cell r="F164" t="str">
            <v>MH</v>
          </cell>
          <cell r="G164">
            <v>4971</v>
          </cell>
          <cell r="H164" t="str">
            <v>MH</v>
          </cell>
          <cell r="I164">
            <v>4968</v>
          </cell>
          <cell r="J164" t="str">
            <v>MH</v>
          </cell>
          <cell r="K164">
            <v>4941</v>
          </cell>
          <cell r="L164" t="str">
            <v>MH</v>
          </cell>
          <cell r="M164" t="str">
            <v>dry season</v>
          </cell>
        </row>
        <row r="165">
          <cell r="D165" t="str">
            <v>B9 WW Selatandry season</v>
          </cell>
          <cell r="E165">
            <v>4946</v>
          </cell>
          <cell r="F165" t="str">
            <v>MH</v>
          </cell>
          <cell r="G165">
            <v>4934</v>
          </cell>
          <cell r="H165" t="str">
            <v>MH</v>
          </cell>
          <cell r="I165">
            <v>4931</v>
          </cell>
          <cell r="J165" t="str">
            <v>MH</v>
          </cell>
          <cell r="K165">
            <v>4904</v>
          </cell>
          <cell r="L165" t="str">
            <v>MH</v>
          </cell>
          <cell r="M165" t="str">
            <v>dry season</v>
          </cell>
        </row>
        <row r="166">
          <cell r="D166" t="str">
            <v>B9 WWAdry season</v>
          </cell>
          <cell r="E166">
            <v>4679</v>
          </cell>
          <cell r="F166" t="str">
            <v>ML</v>
          </cell>
          <cell r="G166">
            <v>4669</v>
          </cell>
          <cell r="H166" t="str">
            <v>ML</v>
          </cell>
          <cell r="I166">
            <v>4666</v>
          </cell>
          <cell r="J166" t="str">
            <v>ML</v>
          </cell>
          <cell r="K166">
            <v>4640</v>
          </cell>
          <cell r="L166" t="str">
            <v>ML</v>
          </cell>
          <cell r="M166" t="str">
            <v>dry season</v>
          </cell>
        </row>
        <row r="167">
          <cell r="D167" t="str">
            <v>B10 WWdry season</v>
          </cell>
          <cell r="E167">
            <v>4946</v>
          </cell>
          <cell r="F167" t="str">
            <v>MH</v>
          </cell>
          <cell r="G167">
            <v>4934</v>
          </cell>
          <cell r="H167" t="str">
            <v>MH</v>
          </cell>
          <cell r="I167">
            <v>4931</v>
          </cell>
          <cell r="J167" t="str">
            <v>MH</v>
          </cell>
          <cell r="K167">
            <v>4904</v>
          </cell>
          <cell r="L167" t="str">
            <v>MH</v>
          </cell>
          <cell r="M167" t="str">
            <v>dry season</v>
          </cell>
        </row>
        <row r="168">
          <cell r="D168" t="str">
            <v>B11 WWdry season</v>
          </cell>
          <cell r="E168">
            <v>4865</v>
          </cell>
          <cell r="F168" t="str">
            <v>ML</v>
          </cell>
          <cell r="G168">
            <v>4853</v>
          </cell>
          <cell r="H168" t="str">
            <v>ML</v>
          </cell>
          <cell r="I168">
            <v>4850</v>
          </cell>
          <cell r="J168" t="str">
            <v>ML</v>
          </cell>
          <cell r="K168">
            <v>4824</v>
          </cell>
          <cell r="L168" t="str">
            <v>ML</v>
          </cell>
          <cell r="M168" t="str">
            <v>dry season</v>
          </cell>
        </row>
        <row r="169">
          <cell r="D169" t="str">
            <v>B11 WW Utaradry season</v>
          </cell>
          <cell r="E169">
            <v>4896</v>
          </cell>
          <cell r="F169" t="str">
            <v>ML</v>
          </cell>
          <cell r="G169">
            <v>4884</v>
          </cell>
          <cell r="H169" t="str">
            <v>ML</v>
          </cell>
          <cell r="I169">
            <v>4880</v>
          </cell>
          <cell r="J169" t="str">
            <v>ML</v>
          </cell>
          <cell r="K169">
            <v>4854</v>
          </cell>
          <cell r="L169" t="str">
            <v>ML</v>
          </cell>
          <cell r="M169" t="str">
            <v>dry season</v>
          </cell>
        </row>
        <row r="170">
          <cell r="D170" t="str">
            <v>B12 WWdry season</v>
          </cell>
          <cell r="E170">
            <v>4751</v>
          </cell>
          <cell r="F170" t="str">
            <v>ML</v>
          </cell>
          <cell r="G170">
            <v>4740</v>
          </cell>
          <cell r="H170" t="str">
            <v>ML</v>
          </cell>
          <cell r="I170">
            <v>4736</v>
          </cell>
          <cell r="J170" t="str">
            <v>ML</v>
          </cell>
          <cell r="K170">
            <v>4710</v>
          </cell>
          <cell r="L170" t="str">
            <v>ML</v>
          </cell>
          <cell r="M170" t="str">
            <v>dry season</v>
          </cell>
        </row>
        <row r="171">
          <cell r="D171" t="str">
            <v>B12 WW Utaradry season</v>
          </cell>
          <cell r="E171">
            <v>4796</v>
          </cell>
          <cell r="F171" t="str">
            <v>ML</v>
          </cell>
          <cell r="G171">
            <v>4784</v>
          </cell>
          <cell r="H171" t="str">
            <v>ML</v>
          </cell>
          <cell r="I171">
            <v>4781</v>
          </cell>
          <cell r="J171" t="str">
            <v>ML</v>
          </cell>
          <cell r="K171">
            <v>4755</v>
          </cell>
          <cell r="L171" t="str">
            <v>ML</v>
          </cell>
          <cell r="M171" t="str">
            <v>dry season</v>
          </cell>
        </row>
        <row r="172">
          <cell r="D172" t="str">
            <v>B13 WWdry season</v>
          </cell>
          <cell r="E172">
            <v>4818</v>
          </cell>
          <cell r="F172" t="str">
            <v>ML</v>
          </cell>
          <cell r="G172">
            <v>4806</v>
          </cell>
          <cell r="H172" t="str">
            <v>ML</v>
          </cell>
          <cell r="I172">
            <v>4803</v>
          </cell>
          <cell r="J172" t="str">
            <v>ML</v>
          </cell>
          <cell r="K172">
            <v>4776</v>
          </cell>
          <cell r="L172" t="str">
            <v>ML</v>
          </cell>
          <cell r="M172" t="str">
            <v>dry season</v>
          </cell>
        </row>
        <row r="173">
          <cell r="D173" t="str">
            <v>B13 WW Utaradry season</v>
          </cell>
          <cell r="E173">
            <v>4888</v>
          </cell>
          <cell r="F173" t="str">
            <v>ML</v>
          </cell>
          <cell r="G173">
            <v>4876</v>
          </cell>
          <cell r="H173" t="str">
            <v>ML</v>
          </cell>
          <cell r="I173">
            <v>4873</v>
          </cell>
          <cell r="J173" t="str">
            <v>ML</v>
          </cell>
          <cell r="K173">
            <v>4846</v>
          </cell>
          <cell r="L173" t="str">
            <v>ML</v>
          </cell>
          <cell r="M173" t="str">
            <v>dry season</v>
          </cell>
        </row>
        <row r="174">
          <cell r="D174" t="str">
            <v>M9 Wdry season</v>
          </cell>
          <cell r="E174">
            <v>4880</v>
          </cell>
          <cell r="F174" t="str">
            <v>ML</v>
          </cell>
          <cell r="G174">
            <v>4869</v>
          </cell>
          <cell r="H174" t="str">
            <v>ML</v>
          </cell>
          <cell r="I174">
            <v>4865</v>
          </cell>
          <cell r="J174" t="str">
            <v>ML</v>
          </cell>
          <cell r="K174">
            <v>4839</v>
          </cell>
          <cell r="L174" t="str">
            <v>ML</v>
          </cell>
          <cell r="M174" t="str">
            <v>dry season</v>
          </cell>
        </row>
        <row r="175">
          <cell r="D175" t="str">
            <v>M10 Wdry season</v>
          </cell>
          <cell r="E175">
            <v>4972</v>
          </cell>
          <cell r="F175" t="str">
            <v>MH</v>
          </cell>
          <cell r="G175">
            <v>4960</v>
          </cell>
          <cell r="H175" t="str">
            <v>MH</v>
          </cell>
          <cell r="I175">
            <v>4957</v>
          </cell>
          <cell r="J175" t="str">
            <v>MH</v>
          </cell>
          <cell r="K175">
            <v>4930</v>
          </cell>
          <cell r="L175" t="str">
            <v>MH</v>
          </cell>
          <cell r="M175" t="str">
            <v>dry season</v>
          </cell>
        </row>
        <row r="176">
          <cell r="D176" t="str">
            <v>M12 Wdry season</v>
          </cell>
          <cell r="E176">
            <v>4950</v>
          </cell>
          <cell r="F176" t="str">
            <v>MH</v>
          </cell>
          <cell r="G176">
            <v>4939</v>
          </cell>
          <cell r="H176" t="str">
            <v>MH</v>
          </cell>
          <cell r="I176">
            <v>4935</v>
          </cell>
          <cell r="J176" t="str">
            <v>MH</v>
          </cell>
          <cell r="K176">
            <v>4909</v>
          </cell>
          <cell r="L176" t="str">
            <v>MH</v>
          </cell>
          <cell r="M176" t="str">
            <v>dry season</v>
          </cell>
        </row>
        <row r="177">
          <cell r="D177" t="str">
            <v>M12 AWdry season</v>
          </cell>
          <cell r="E177">
            <v>4841</v>
          </cell>
          <cell r="F177" t="str">
            <v>ML</v>
          </cell>
          <cell r="G177">
            <v>4829</v>
          </cell>
          <cell r="H177" t="str">
            <v>ML</v>
          </cell>
          <cell r="I177">
            <v>4826</v>
          </cell>
          <cell r="J177" t="str">
            <v>ML</v>
          </cell>
          <cell r="K177">
            <v>4800</v>
          </cell>
          <cell r="L177" t="str">
            <v>ML</v>
          </cell>
          <cell r="M177" t="str">
            <v>dry season</v>
          </cell>
        </row>
        <row r="178">
          <cell r="D178" t="str">
            <v>M12 BWdry season</v>
          </cell>
          <cell r="E178">
            <v>4915</v>
          </cell>
          <cell r="F178" t="str">
            <v>MH</v>
          </cell>
          <cell r="G178">
            <v>4902</v>
          </cell>
          <cell r="H178" t="str">
            <v>MH</v>
          </cell>
          <cell r="I178">
            <v>4899</v>
          </cell>
          <cell r="J178" t="str">
            <v>ML</v>
          </cell>
          <cell r="K178">
            <v>4872</v>
          </cell>
          <cell r="L178" t="str">
            <v>ML</v>
          </cell>
          <cell r="M178" t="str">
            <v>dry season</v>
          </cell>
        </row>
        <row r="179">
          <cell r="D179" t="str">
            <v>M12 BAW dry season</v>
          </cell>
          <cell r="E179">
            <v>4975</v>
          </cell>
          <cell r="F179" t="str">
            <v>MH</v>
          </cell>
          <cell r="G179">
            <v>4964</v>
          </cell>
          <cell r="H179" t="str">
            <v>MH</v>
          </cell>
          <cell r="I179">
            <v>4960</v>
          </cell>
          <cell r="J179" t="str">
            <v>MH</v>
          </cell>
          <cell r="K179">
            <v>4933</v>
          </cell>
          <cell r="L179" t="str">
            <v>MH</v>
          </cell>
          <cell r="M179" t="str">
            <v>dry season</v>
          </cell>
        </row>
        <row r="180">
          <cell r="D180" t="str">
            <v>M12 BBWdry season</v>
          </cell>
          <cell r="E180">
            <v>5038</v>
          </cell>
          <cell r="F180" t="str">
            <v>MH</v>
          </cell>
          <cell r="G180">
            <v>5026</v>
          </cell>
          <cell r="H180" t="str">
            <v>MH</v>
          </cell>
          <cell r="I180">
            <v>5022</v>
          </cell>
          <cell r="J180" t="str">
            <v>MH</v>
          </cell>
          <cell r="K180">
            <v>4995</v>
          </cell>
          <cell r="L180" t="str">
            <v>MH</v>
          </cell>
          <cell r="M180" t="str">
            <v>dry season</v>
          </cell>
        </row>
        <row r="181">
          <cell r="D181" t="str">
            <v>M12 BCWdry season</v>
          </cell>
          <cell r="E181">
            <v>4878</v>
          </cell>
          <cell r="F181" t="str">
            <v>ML</v>
          </cell>
          <cell r="G181">
            <v>4867</v>
          </cell>
          <cell r="H181" t="str">
            <v>ML</v>
          </cell>
          <cell r="I181">
            <v>4864</v>
          </cell>
          <cell r="J181" t="str">
            <v>ML</v>
          </cell>
          <cell r="K181">
            <v>4837</v>
          </cell>
          <cell r="L181" t="str">
            <v>ML</v>
          </cell>
          <cell r="M181" t="str">
            <v>dry season</v>
          </cell>
        </row>
        <row r="182">
          <cell r="D182" t="str">
            <v>M13 BWdry season</v>
          </cell>
          <cell r="E182">
            <v>4635</v>
          </cell>
          <cell r="F182" t="str">
            <v>ML</v>
          </cell>
          <cell r="G182">
            <v>4623</v>
          </cell>
          <cell r="H182" t="str">
            <v>ML</v>
          </cell>
          <cell r="I182">
            <v>4620</v>
          </cell>
          <cell r="J182" t="str">
            <v>ML</v>
          </cell>
          <cell r="K182">
            <v>4594</v>
          </cell>
          <cell r="L182" t="str">
            <v>ML</v>
          </cell>
          <cell r="M182" t="str">
            <v>dry season</v>
          </cell>
        </row>
        <row r="183">
          <cell r="D183" t="str">
            <v>M14 Wdry season</v>
          </cell>
          <cell r="E183">
            <v>4685</v>
          </cell>
          <cell r="F183" t="str">
            <v>ML</v>
          </cell>
          <cell r="G183">
            <v>4672</v>
          </cell>
          <cell r="H183" t="str">
            <v>ML</v>
          </cell>
          <cell r="I183">
            <v>4669</v>
          </cell>
          <cell r="J183" t="str">
            <v>ML</v>
          </cell>
          <cell r="K183">
            <v>4644</v>
          </cell>
          <cell r="L183" t="str">
            <v>ML</v>
          </cell>
          <cell r="M183" t="str">
            <v>dry season</v>
          </cell>
        </row>
        <row r="184">
          <cell r="D184" t="str">
            <v>M15 Wdry season</v>
          </cell>
          <cell r="E184">
            <v>4642</v>
          </cell>
          <cell r="F184" t="str">
            <v>ML</v>
          </cell>
          <cell r="G184">
            <v>4632</v>
          </cell>
          <cell r="H184" t="str">
            <v>ML</v>
          </cell>
          <cell r="I184">
            <v>4628</v>
          </cell>
          <cell r="J184" t="str">
            <v>ML</v>
          </cell>
          <cell r="K184">
            <v>4603</v>
          </cell>
          <cell r="L184" t="str">
            <v>ML</v>
          </cell>
          <cell r="M184" t="str">
            <v>dry season</v>
          </cell>
        </row>
        <row r="185">
          <cell r="D185" t="str">
            <v>M10 Edry season</v>
          </cell>
          <cell r="E185">
            <v>4999</v>
          </cell>
          <cell r="F185" t="str">
            <v>MH</v>
          </cell>
          <cell r="G185">
            <v>4987</v>
          </cell>
          <cell r="H185" t="str">
            <v>MH</v>
          </cell>
          <cell r="I185">
            <v>4983</v>
          </cell>
          <cell r="J185" t="str">
            <v>MH</v>
          </cell>
          <cell r="K185">
            <v>4956</v>
          </cell>
          <cell r="L185" t="str">
            <v>MH</v>
          </cell>
          <cell r="M185" t="str">
            <v>dry season</v>
          </cell>
        </row>
        <row r="186">
          <cell r="D186" t="str">
            <v>M11 Edry season</v>
          </cell>
          <cell r="E186">
            <v>4559</v>
          </cell>
          <cell r="F186" t="str">
            <v>ML</v>
          </cell>
          <cell r="G186">
            <v>4547</v>
          </cell>
          <cell r="H186" t="str">
            <v>ML</v>
          </cell>
          <cell r="I186">
            <v>4543</v>
          </cell>
          <cell r="J186" t="str">
            <v>ML</v>
          </cell>
          <cell r="K186">
            <v>4518</v>
          </cell>
          <cell r="L186" t="str">
            <v>ML</v>
          </cell>
          <cell r="M186" t="str">
            <v>dry season</v>
          </cell>
        </row>
        <row r="187">
          <cell r="D187" t="str">
            <v>M12 Edry season</v>
          </cell>
          <cell r="E187">
            <v>4859</v>
          </cell>
          <cell r="F187" t="str">
            <v>ML</v>
          </cell>
          <cell r="G187">
            <v>4848</v>
          </cell>
          <cell r="H187" t="str">
            <v>ML</v>
          </cell>
          <cell r="I187">
            <v>4844</v>
          </cell>
          <cell r="J187" t="str">
            <v>ML</v>
          </cell>
          <cell r="K187">
            <v>4817</v>
          </cell>
          <cell r="L187" t="str">
            <v>ML</v>
          </cell>
          <cell r="M187" t="str">
            <v>dry season</v>
          </cell>
        </row>
        <row r="188">
          <cell r="D188" t="str">
            <v>M12 AEdry season</v>
          </cell>
          <cell r="E188">
            <v>4682</v>
          </cell>
          <cell r="F188" t="str">
            <v>ML</v>
          </cell>
          <cell r="G188">
            <v>4671</v>
          </cell>
          <cell r="H188" t="str">
            <v>ML</v>
          </cell>
          <cell r="I188">
            <v>4668</v>
          </cell>
          <cell r="J188" t="str">
            <v>ML</v>
          </cell>
          <cell r="K188">
            <v>4641</v>
          </cell>
          <cell r="L188" t="str">
            <v>ML</v>
          </cell>
          <cell r="M188" t="str">
            <v>dry season</v>
          </cell>
        </row>
        <row r="189">
          <cell r="D189" t="str">
            <v>M12 BEdry season</v>
          </cell>
          <cell r="E189">
            <v>4716</v>
          </cell>
          <cell r="F189" t="str">
            <v>ML</v>
          </cell>
          <cell r="G189">
            <v>4705</v>
          </cell>
          <cell r="H189" t="str">
            <v>ML</v>
          </cell>
          <cell r="I189">
            <v>4701</v>
          </cell>
          <cell r="J189" t="str">
            <v>ML</v>
          </cell>
          <cell r="K189">
            <v>4675</v>
          </cell>
          <cell r="L189" t="str">
            <v>ML</v>
          </cell>
          <cell r="M189" t="str">
            <v>dry season</v>
          </cell>
        </row>
        <row r="190">
          <cell r="D190" t="str">
            <v>M13 CE dry season</v>
          </cell>
          <cell r="E190">
            <v>4106</v>
          </cell>
          <cell r="F190" t="str">
            <v>ML</v>
          </cell>
          <cell r="G190">
            <v>4095</v>
          </cell>
          <cell r="H190" t="str">
            <v>ML</v>
          </cell>
          <cell r="I190">
            <v>4092</v>
          </cell>
          <cell r="J190" t="str">
            <v>ML</v>
          </cell>
          <cell r="K190">
            <v>4067</v>
          </cell>
          <cell r="L190" t="str">
            <v>ML</v>
          </cell>
          <cell r="M190" t="str">
            <v>dry season</v>
          </cell>
        </row>
        <row r="191">
          <cell r="D191" t="str">
            <v>M13 DEdry season</v>
          </cell>
          <cell r="E191">
            <v>3971</v>
          </cell>
          <cell r="F191" t="str">
            <v>ML</v>
          </cell>
          <cell r="G191">
            <v>3962</v>
          </cell>
          <cell r="H191" t="str">
            <v>ML</v>
          </cell>
          <cell r="I191">
            <v>3958</v>
          </cell>
          <cell r="J191" t="str">
            <v>ML</v>
          </cell>
          <cell r="K191">
            <v>3933</v>
          </cell>
          <cell r="L191" t="str">
            <v>ML</v>
          </cell>
          <cell r="M191" t="str">
            <v>dry season</v>
          </cell>
        </row>
        <row r="192">
          <cell r="D192" t="str">
            <v>M13 EEdry season</v>
          </cell>
          <cell r="E192">
            <v>4224</v>
          </cell>
          <cell r="F192" t="str">
            <v>ML</v>
          </cell>
          <cell r="G192">
            <v>4214</v>
          </cell>
          <cell r="H192" t="str">
            <v>ML</v>
          </cell>
          <cell r="I192">
            <v>4211</v>
          </cell>
          <cell r="J192" t="str">
            <v>ML</v>
          </cell>
          <cell r="K192">
            <v>4184</v>
          </cell>
          <cell r="L192" t="str">
            <v>ML</v>
          </cell>
          <cell r="M192" t="str">
            <v>dry season</v>
          </cell>
        </row>
        <row r="193">
          <cell r="D193" t="str">
            <v>M14 Edry season</v>
          </cell>
          <cell r="E193">
            <v>3913</v>
          </cell>
          <cell r="F193" t="str">
            <v>ML</v>
          </cell>
          <cell r="G193">
            <v>3903</v>
          </cell>
          <cell r="H193" t="str">
            <v>ML</v>
          </cell>
          <cell r="I193">
            <v>3900</v>
          </cell>
          <cell r="J193" t="str">
            <v>ML</v>
          </cell>
          <cell r="K193">
            <v>3875</v>
          </cell>
          <cell r="L193" t="str">
            <v>ML</v>
          </cell>
          <cell r="M193" t="str">
            <v>dry season</v>
          </cell>
        </row>
        <row r="194">
          <cell r="D194" t="str">
            <v>M16 Edry season</v>
          </cell>
          <cell r="E194">
            <v>4095</v>
          </cell>
          <cell r="F194" t="str">
            <v>ML</v>
          </cell>
          <cell r="G194">
            <v>4085</v>
          </cell>
          <cell r="H194" t="str">
            <v>ML</v>
          </cell>
          <cell r="I194">
            <v>4082</v>
          </cell>
          <cell r="J194" t="str">
            <v>ML</v>
          </cell>
          <cell r="K194">
            <v>4056</v>
          </cell>
          <cell r="L194" t="str">
            <v>ML</v>
          </cell>
          <cell r="M194" t="str">
            <v>dry season</v>
          </cell>
        </row>
        <row r="195">
          <cell r="D195" t="str">
            <v>C52 WWdry season</v>
          </cell>
          <cell r="E195">
            <v>5617</v>
          </cell>
          <cell r="F195" t="str">
            <v>PH</v>
          </cell>
          <cell r="G195">
            <v>5604</v>
          </cell>
          <cell r="H195" t="str">
            <v>PH</v>
          </cell>
          <cell r="I195">
            <v>5600</v>
          </cell>
          <cell r="J195" t="str">
            <v>PH</v>
          </cell>
          <cell r="K195">
            <v>5572</v>
          </cell>
          <cell r="L195" t="str">
            <v>PH</v>
          </cell>
          <cell r="M195" t="str">
            <v>dry season</v>
          </cell>
        </row>
        <row r="196">
          <cell r="D196" t="str">
            <v>C53 WWdry season</v>
          </cell>
          <cell r="E196">
            <v>5433</v>
          </cell>
          <cell r="F196" t="str">
            <v>PH</v>
          </cell>
          <cell r="G196">
            <v>5420</v>
          </cell>
          <cell r="H196" t="str">
            <v>PH</v>
          </cell>
          <cell r="I196">
            <v>5417</v>
          </cell>
          <cell r="J196" t="str">
            <v>PH</v>
          </cell>
          <cell r="K196">
            <v>5389</v>
          </cell>
          <cell r="L196" t="str">
            <v>PL</v>
          </cell>
          <cell r="M196" t="str">
            <v>dry season</v>
          </cell>
        </row>
        <row r="197">
          <cell r="D197" t="str">
            <v>C54 WWdry season</v>
          </cell>
          <cell r="E197">
            <v>5164</v>
          </cell>
          <cell r="F197" t="str">
            <v>MH</v>
          </cell>
          <cell r="G197">
            <v>5151</v>
          </cell>
          <cell r="H197" t="str">
            <v>MH</v>
          </cell>
          <cell r="I197">
            <v>5148</v>
          </cell>
          <cell r="J197" t="str">
            <v>MH</v>
          </cell>
          <cell r="K197">
            <v>5121</v>
          </cell>
          <cell r="L197" t="str">
            <v>MH</v>
          </cell>
          <cell r="M197" t="str">
            <v>dry season</v>
          </cell>
        </row>
        <row r="198">
          <cell r="D198" t="str">
            <v>C55 WW  dry season</v>
          </cell>
          <cell r="E198">
            <v>4935</v>
          </cell>
          <cell r="F198" t="str">
            <v>MH</v>
          </cell>
          <cell r="G198">
            <v>4922</v>
          </cell>
          <cell r="H198" t="str">
            <v>MH</v>
          </cell>
          <cell r="I198">
            <v>4919</v>
          </cell>
          <cell r="J198" t="str">
            <v>MH</v>
          </cell>
          <cell r="K198">
            <v>4894</v>
          </cell>
          <cell r="L198" t="str">
            <v>ML</v>
          </cell>
          <cell r="M198" t="str">
            <v>dry season</v>
          </cell>
        </row>
        <row r="199">
          <cell r="D199" t="str">
            <v>C56 WWdry season</v>
          </cell>
          <cell r="E199">
            <v>5124</v>
          </cell>
          <cell r="F199" t="str">
            <v>MH</v>
          </cell>
          <cell r="G199">
            <v>5112</v>
          </cell>
          <cell r="H199" t="str">
            <v>MH</v>
          </cell>
          <cell r="I199">
            <v>5109</v>
          </cell>
          <cell r="J199" t="str">
            <v>MH</v>
          </cell>
          <cell r="K199">
            <v>5082</v>
          </cell>
          <cell r="L199" t="str">
            <v>MH</v>
          </cell>
          <cell r="M199" t="str">
            <v>dry season</v>
          </cell>
        </row>
        <row r="200">
          <cell r="D200" t="str">
            <v>C57 WW dry season</v>
          </cell>
          <cell r="E200">
            <v>4950</v>
          </cell>
          <cell r="F200" t="str">
            <v>MH</v>
          </cell>
          <cell r="G200">
            <v>4938</v>
          </cell>
          <cell r="H200" t="str">
            <v>MH</v>
          </cell>
          <cell r="I200">
            <v>4935</v>
          </cell>
          <cell r="J200" t="str">
            <v>MH</v>
          </cell>
          <cell r="K200">
            <v>4908</v>
          </cell>
          <cell r="L200" t="str">
            <v>MH</v>
          </cell>
          <cell r="M200" t="str">
            <v>dry season</v>
          </cell>
        </row>
        <row r="201">
          <cell r="D201" t="str">
            <v>C57 WWAdry season</v>
          </cell>
          <cell r="E201">
            <v>4771</v>
          </cell>
          <cell r="F201" t="str">
            <v>ML</v>
          </cell>
          <cell r="G201">
            <v>4760</v>
          </cell>
          <cell r="H201" t="str">
            <v>ML</v>
          </cell>
          <cell r="I201">
            <v>4756</v>
          </cell>
          <cell r="J201" t="str">
            <v>ML</v>
          </cell>
          <cell r="K201">
            <v>4730</v>
          </cell>
          <cell r="L201" t="str">
            <v>ML</v>
          </cell>
          <cell r="M201" t="str">
            <v>dry season</v>
          </cell>
        </row>
        <row r="202">
          <cell r="D202" t="str">
            <v>C58 WWdry season</v>
          </cell>
          <cell r="E202">
            <v>4910</v>
          </cell>
          <cell r="F202" t="str">
            <v>MH</v>
          </cell>
          <cell r="G202">
            <v>4898</v>
          </cell>
          <cell r="H202" t="str">
            <v>ML</v>
          </cell>
          <cell r="I202">
            <v>4895</v>
          </cell>
          <cell r="J202" t="str">
            <v>ML</v>
          </cell>
          <cell r="K202">
            <v>4868</v>
          </cell>
          <cell r="L202" t="str">
            <v>ML</v>
          </cell>
          <cell r="M202" t="str">
            <v>dry season</v>
          </cell>
        </row>
        <row r="203">
          <cell r="D203" t="str">
            <v>C58 WWAdry season</v>
          </cell>
          <cell r="E203">
            <v>5082</v>
          </cell>
          <cell r="F203" t="str">
            <v>MH</v>
          </cell>
          <cell r="G203">
            <v>5069</v>
          </cell>
          <cell r="H203" t="str">
            <v>MH</v>
          </cell>
          <cell r="I203">
            <v>5066</v>
          </cell>
          <cell r="J203" t="str">
            <v>MH</v>
          </cell>
          <cell r="K203">
            <v>5039</v>
          </cell>
          <cell r="L203" t="str">
            <v>MH</v>
          </cell>
          <cell r="M203" t="str">
            <v>dry season</v>
          </cell>
        </row>
        <row r="204">
          <cell r="D204" t="str">
            <v>C58 WWBdry season</v>
          </cell>
          <cell r="E204">
            <v>4956</v>
          </cell>
          <cell r="F204" t="str">
            <v>MH</v>
          </cell>
          <cell r="G204">
            <v>4944</v>
          </cell>
          <cell r="H204" t="str">
            <v>MH</v>
          </cell>
          <cell r="I204">
            <v>4941</v>
          </cell>
          <cell r="J204" t="str">
            <v>MH</v>
          </cell>
          <cell r="K204">
            <v>4914</v>
          </cell>
          <cell r="L204" t="str">
            <v>MH</v>
          </cell>
          <cell r="M204" t="str">
            <v>dry season</v>
          </cell>
        </row>
        <row r="205">
          <cell r="D205" t="str">
            <v>C59 WWdry season</v>
          </cell>
          <cell r="E205">
            <v>4824</v>
          </cell>
          <cell r="F205" t="str">
            <v>ML</v>
          </cell>
          <cell r="G205">
            <v>4813</v>
          </cell>
          <cell r="H205" t="str">
            <v>ML</v>
          </cell>
          <cell r="I205">
            <v>4809</v>
          </cell>
          <cell r="J205" t="str">
            <v>ML</v>
          </cell>
          <cell r="K205">
            <v>4783</v>
          </cell>
          <cell r="L205" t="str">
            <v>ML</v>
          </cell>
          <cell r="M205" t="str">
            <v>dry season</v>
          </cell>
        </row>
        <row r="206">
          <cell r="D206" t="str">
            <v>C510 WW dry season</v>
          </cell>
          <cell r="E206">
            <v>4859</v>
          </cell>
          <cell r="F206" t="str">
            <v>ML</v>
          </cell>
          <cell r="G206">
            <v>4848</v>
          </cell>
          <cell r="H206" t="str">
            <v>ML</v>
          </cell>
          <cell r="I206">
            <v>4844</v>
          </cell>
          <cell r="J206" t="str">
            <v>ML</v>
          </cell>
          <cell r="K206">
            <v>4818</v>
          </cell>
          <cell r="L206" t="str">
            <v>ML</v>
          </cell>
          <cell r="M206" t="str">
            <v>dry season</v>
          </cell>
        </row>
        <row r="207">
          <cell r="D207" t="str">
            <v>C511 WWdry season</v>
          </cell>
          <cell r="E207">
            <v>4797</v>
          </cell>
          <cell r="F207" t="str">
            <v>ML</v>
          </cell>
          <cell r="G207">
            <v>4785</v>
          </cell>
          <cell r="H207" t="str">
            <v>ML</v>
          </cell>
          <cell r="I207">
            <v>4782</v>
          </cell>
          <cell r="J207" t="str">
            <v>ML</v>
          </cell>
          <cell r="K207">
            <v>4756</v>
          </cell>
          <cell r="L207" t="str">
            <v>ML</v>
          </cell>
          <cell r="M207" t="str">
            <v>dry season</v>
          </cell>
        </row>
        <row r="208">
          <cell r="D208" t="str">
            <v>C512 WW  dry season</v>
          </cell>
          <cell r="E208">
            <v>4786</v>
          </cell>
          <cell r="F208" t="str">
            <v>ML</v>
          </cell>
          <cell r="G208">
            <v>4774</v>
          </cell>
          <cell r="H208" t="str">
            <v>ML</v>
          </cell>
          <cell r="I208">
            <v>4771</v>
          </cell>
          <cell r="J208" t="str">
            <v>ML</v>
          </cell>
          <cell r="K208">
            <v>4745</v>
          </cell>
          <cell r="L208" t="str">
            <v>ML</v>
          </cell>
          <cell r="M208" t="str">
            <v>dry season</v>
          </cell>
        </row>
        <row r="209">
          <cell r="D209" t="str">
            <v>C512 WWAdry season</v>
          </cell>
          <cell r="E209">
            <v>4789</v>
          </cell>
          <cell r="F209" t="str">
            <v>ML</v>
          </cell>
          <cell r="G209">
            <v>4777</v>
          </cell>
          <cell r="H209" t="str">
            <v>ML</v>
          </cell>
          <cell r="I209">
            <v>4774</v>
          </cell>
          <cell r="J209" t="str">
            <v>ML</v>
          </cell>
          <cell r="K209">
            <v>4748</v>
          </cell>
          <cell r="L209" t="str">
            <v>ML</v>
          </cell>
          <cell r="M209" t="str">
            <v>dry season</v>
          </cell>
        </row>
        <row r="210">
          <cell r="D210" t="str">
            <v>C513 WWdry season</v>
          </cell>
          <cell r="E210">
            <v>4628</v>
          </cell>
          <cell r="F210" t="str">
            <v>ML</v>
          </cell>
          <cell r="G210">
            <v>4616</v>
          </cell>
          <cell r="H210" t="str">
            <v>ML</v>
          </cell>
          <cell r="I210">
            <v>4613</v>
          </cell>
          <cell r="J210" t="str">
            <v>ML</v>
          </cell>
          <cell r="K210">
            <v>4588</v>
          </cell>
          <cell r="L210" t="str">
            <v>ML</v>
          </cell>
          <cell r="M210" t="str">
            <v>dry season</v>
          </cell>
        </row>
        <row r="211">
          <cell r="D211" t="str">
            <v>C513 WWAdry season</v>
          </cell>
          <cell r="E211">
            <v>4847</v>
          </cell>
          <cell r="F211" t="str">
            <v>ML</v>
          </cell>
          <cell r="G211">
            <v>4836</v>
          </cell>
          <cell r="H211" t="str">
            <v>ML</v>
          </cell>
          <cell r="I211">
            <v>4833</v>
          </cell>
          <cell r="J211" t="str">
            <v>ML</v>
          </cell>
          <cell r="K211">
            <v>4807</v>
          </cell>
          <cell r="L211" t="str">
            <v>ML</v>
          </cell>
          <cell r="M211" t="str">
            <v>dry season</v>
          </cell>
        </row>
        <row r="212">
          <cell r="D212" t="str">
            <v>C513 WWBdry season</v>
          </cell>
          <cell r="E212">
            <v>4816</v>
          </cell>
          <cell r="F212" t="str">
            <v>ML</v>
          </cell>
          <cell r="G212">
            <v>4804</v>
          </cell>
          <cell r="H212" t="str">
            <v>ML</v>
          </cell>
          <cell r="I212">
            <v>4801</v>
          </cell>
          <cell r="J212" t="str">
            <v>ML</v>
          </cell>
          <cell r="K212">
            <v>4776</v>
          </cell>
          <cell r="L212" t="str">
            <v>ML</v>
          </cell>
          <cell r="M212" t="str">
            <v>dry season</v>
          </cell>
        </row>
        <row r="213">
          <cell r="D213" t="str">
            <v>C514 WWdry season</v>
          </cell>
          <cell r="E213">
            <v>4621</v>
          </cell>
          <cell r="F213" t="str">
            <v>ML</v>
          </cell>
          <cell r="G213">
            <v>4608</v>
          </cell>
          <cell r="H213" t="str">
            <v>ML</v>
          </cell>
          <cell r="I213">
            <v>4605</v>
          </cell>
          <cell r="J213" t="str">
            <v>ML</v>
          </cell>
          <cell r="K213">
            <v>4580</v>
          </cell>
          <cell r="L213" t="str">
            <v>ML</v>
          </cell>
          <cell r="M213" t="str">
            <v>dry season</v>
          </cell>
        </row>
        <row r="214">
          <cell r="D214" t="str">
            <v>C41 WW  dry season</v>
          </cell>
          <cell r="E214">
            <v>5655</v>
          </cell>
          <cell r="F214" t="str">
            <v>PH</v>
          </cell>
          <cell r="G214">
            <v>5641</v>
          </cell>
          <cell r="H214" t="str">
            <v>PH</v>
          </cell>
          <cell r="I214">
            <v>5638</v>
          </cell>
          <cell r="J214" t="str">
            <v>PH</v>
          </cell>
          <cell r="K214">
            <v>5610</v>
          </cell>
          <cell r="L214" t="str">
            <v>PH</v>
          </cell>
          <cell r="M214" t="str">
            <v>dry season</v>
          </cell>
        </row>
        <row r="215">
          <cell r="D215" t="str">
            <v>C42 WW  dry season</v>
          </cell>
          <cell r="E215">
            <v>5397</v>
          </cell>
          <cell r="F215" t="str">
            <v>PL</v>
          </cell>
          <cell r="G215">
            <v>5384</v>
          </cell>
          <cell r="H215" t="str">
            <v>PL</v>
          </cell>
          <cell r="I215">
            <v>5381</v>
          </cell>
          <cell r="J215" t="str">
            <v>PL</v>
          </cell>
          <cell r="K215">
            <v>5353</v>
          </cell>
          <cell r="L215" t="str">
            <v>PL</v>
          </cell>
          <cell r="M215" t="str">
            <v>dry season</v>
          </cell>
        </row>
        <row r="216">
          <cell r="D216" t="str">
            <v>C42 WWAdry season</v>
          </cell>
          <cell r="E216">
            <v>5565</v>
          </cell>
          <cell r="F216" t="str">
            <v>PH</v>
          </cell>
          <cell r="G216">
            <v>5553</v>
          </cell>
          <cell r="H216" t="str">
            <v>PH</v>
          </cell>
          <cell r="I216">
            <v>5549</v>
          </cell>
          <cell r="J216" t="str">
            <v>PH</v>
          </cell>
          <cell r="K216">
            <v>5521</v>
          </cell>
          <cell r="L216" t="str">
            <v>PH</v>
          </cell>
          <cell r="M216" t="str">
            <v>dry season</v>
          </cell>
        </row>
        <row r="217">
          <cell r="D217" t="str">
            <v>C42 WWBdry season</v>
          </cell>
          <cell r="E217">
            <v>4946</v>
          </cell>
          <cell r="F217" t="str">
            <v>MH</v>
          </cell>
          <cell r="G217">
            <v>4935</v>
          </cell>
          <cell r="H217" t="str">
            <v>MH</v>
          </cell>
          <cell r="I217">
            <v>4931</v>
          </cell>
          <cell r="J217" t="str">
            <v>MH</v>
          </cell>
          <cell r="K217">
            <v>4905</v>
          </cell>
          <cell r="L217" t="str">
            <v>MH</v>
          </cell>
          <cell r="M217" t="str">
            <v>dry season</v>
          </cell>
        </row>
        <row r="218">
          <cell r="D218" t="str">
            <v>C43 WWdry season</v>
          </cell>
          <cell r="E218">
            <v>5282</v>
          </cell>
          <cell r="F218" t="str">
            <v>PL</v>
          </cell>
          <cell r="G218">
            <v>5269</v>
          </cell>
          <cell r="H218" t="str">
            <v>PL</v>
          </cell>
          <cell r="I218">
            <v>5265</v>
          </cell>
          <cell r="J218" t="str">
            <v>PL</v>
          </cell>
          <cell r="K218">
            <v>5238</v>
          </cell>
          <cell r="L218" t="str">
            <v>PL</v>
          </cell>
          <cell r="M218" t="str">
            <v>dry season</v>
          </cell>
        </row>
        <row r="219">
          <cell r="D219" t="str">
            <v>C43 WWAdry season</v>
          </cell>
          <cell r="E219">
            <v>5359</v>
          </cell>
          <cell r="F219" t="str">
            <v>PL</v>
          </cell>
          <cell r="G219">
            <v>5346</v>
          </cell>
          <cell r="H219" t="str">
            <v>PL</v>
          </cell>
          <cell r="I219">
            <v>5343</v>
          </cell>
          <cell r="J219" t="str">
            <v>PL</v>
          </cell>
          <cell r="K219">
            <v>5316</v>
          </cell>
          <cell r="L219" t="str">
            <v>PL</v>
          </cell>
          <cell r="M219" t="str">
            <v>dry season</v>
          </cell>
        </row>
        <row r="220">
          <cell r="D220" t="str">
            <v>C44 WWdry season</v>
          </cell>
          <cell r="E220">
            <v>5222</v>
          </cell>
          <cell r="F220" t="str">
            <v>PL</v>
          </cell>
          <cell r="G220">
            <v>5210</v>
          </cell>
          <cell r="H220" t="str">
            <v>PL</v>
          </cell>
          <cell r="I220">
            <v>5207</v>
          </cell>
          <cell r="J220" t="str">
            <v>PL</v>
          </cell>
          <cell r="K220">
            <v>5180</v>
          </cell>
          <cell r="L220" t="str">
            <v>MH</v>
          </cell>
          <cell r="M220" t="str">
            <v>dry season</v>
          </cell>
        </row>
        <row r="221">
          <cell r="D221" t="str">
            <v>C45 WWdry season</v>
          </cell>
          <cell r="E221">
            <v>5310</v>
          </cell>
          <cell r="F221" t="str">
            <v>PL</v>
          </cell>
          <cell r="G221">
            <v>5299</v>
          </cell>
          <cell r="H221" t="str">
            <v>PL</v>
          </cell>
          <cell r="I221">
            <v>5295</v>
          </cell>
          <cell r="J221" t="str">
            <v>PL</v>
          </cell>
          <cell r="K221">
            <v>5268</v>
          </cell>
          <cell r="L221" t="str">
            <v>PL</v>
          </cell>
          <cell r="M221" t="str">
            <v>dry season</v>
          </cell>
        </row>
        <row r="222">
          <cell r="D222" t="str">
            <v>C46 WWdry season</v>
          </cell>
          <cell r="E222">
            <v>5032</v>
          </cell>
          <cell r="F222" t="str">
            <v>MH</v>
          </cell>
          <cell r="G222">
            <v>5020</v>
          </cell>
          <cell r="H222" t="str">
            <v>MH</v>
          </cell>
          <cell r="I222">
            <v>5017</v>
          </cell>
          <cell r="J222" t="str">
            <v>MH</v>
          </cell>
          <cell r="K222">
            <v>4990</v>
          </cell>
          <cell r="L222" t="str">
            <v>MH</v>
          </cell>
          <cell r="M222" t="str">
            <v>dry season</v>
          </cell>
        </row>
        <row r="223">
          <cell r="D223" t="str">
            <v>C47 WWdry season</v>
          </cell>
          <cell r="E223">
            <v>4969</v>
          </cell>
          <cell r="F223" t="str">
            <v>MH</v>
          </cell>
          <cell r="G223">
            <v>4957</v>
          </cell>
          <cell r="H223" t="str">
            <v>MH</v>
          </cell>
          <cell r="I223">
            <v>4953</v>
          </cell>
          <cell r="J223" t="str">
            <v>MH</v>
          </cell>
          <cell r="K223">
            <v>4927</v>
          </cell>
          <cell r="L223" t="str">
            <v>MH</v>
          </cell>
          <cell r="M223" t="str">
            <v>dry season</v>
          </cell>
        </row>
        <row r="224">
          <cell r="D224" t="str">
            <v>C48 WWdry season</v>
          </cell>
          <cell r="E224">
            <v>4967</v>
          </cell>
          <cell r="F224" t="str">
            <v>MH</v>
          </cell>
          <cell r="G224">
            <v>4955</v>
          </cell>
          <cell r="H224" t="str">
            <v>MH</v>
          </cell>
          <cell r="I224">
            <v>4951</v>
          </cell>
          <cell r="J224" t="str">
            <v>MH</v>
          </cell>
          <cell r="K224">
            <v>4925</v>
          </cell>
          <cell r="L224" t="str">
            <v>MH</v>
          </cell>
          <cell r="M224" t="str">
            <v>dry season</v>
          </cell>
        </row>
        <row r="225">
          <cell r="D225" t="str">
            <v>C49 WWdry season</v>
          </cell>
          <cell r="E225">
            <v>4965</v>
          </cell>
          <cell r="F225" t="str">
            <v>MH</v>
          </cell>
          <cell r="G225">
            <v>4952</v>
          </cell>
          <cell r="H225" t="str">
            <v>MH</v>
          </cell>
          <cell r="I225">
            <v>4949</v>
          </cell>
          <cell r="J225" t="str">
            <v>MH</v>
          </cell>
          <cell r="K225">
            <v>4923</v>
          </cell>
          <cell r="L225" t="str">
            <v>MH</v>
          </cell>
          <cell r="M225" t="str">
            <v>dry season</v>
          </cell>
        </row>
        <row r="226">
          <cell r="D226" t="str">
            <v>C410 WWdry season</v>
          </cell>
          <cell r="E226">
            <v>4992</v>
          </cell>
          <cell r="F226" t="str">
            <v>MH</v>
          </cell>
          <cell r="G226">
            <v>4980</v>
          </cell>
          <cell r="H226" t="str">
            <v>MH</v>
          </cell>
          <cell r="I226">
            <v>4976</v>
          </cell>
          <cell r="J226" t="str">
            <v>MH</v>
          </cell>
          <cell r="K226">
            <v>4950</v>
          </cell>
          <cell r="L226" t="str">
            <v>MH</v>
          </cell>
          <cell r="M226" t="str">
            <v>dry season</v>
          </cell>
        </row>
        <row r="227">
          <cell r="D227" t="str">
            <v>C411 WWdry season</v>
          </cell>
          <cell r="E227">
            <v>4785</v>
          </cell>
          <cell r="F227" t="str">
            <v>ML</v>
          </cell>
          <cell r="G227">
            <v>4774</v>
          </cell>
          <cell r="H227" t="str">
            <v>ML</v>
          </cell>
          <cell r="I227">
            <v>4770</v>
          </cell>
          <cell r="J227" t="str">
            <v>ML</v>
          </cell>
          <cell r="K227">
            <v>4745</v>
          </cell>
          <cell r="L227" t="str">
            <v>ML</v>
          </cell>
          <cell r="M227" t="str">
            <v>dry season</v>
          </cell>
        </row>
        <row r="228">
          <cell r="D228" t="str">
            <v>C412 WWdry season</v>
          </cell>
          <cell r="E228">
            <v>4886</v>
          </cell>
          <cell r="F228" t="str">
            <v>ML</v>
          </cell>
          <cell r="G228">
            <v>4874</v>
          </cell>
          <cell r="H228" t="str">
            <v>ML</v>
          </cell>
          <cell r="I228">
            <v>4871</v>
          </cell>
          <cell r="J228" t="str">
            <v>ML</v>
          </cell>
          <cell r="K228">
            <v>4844</v>
          </cell>
          <cell r="L228" t="str">
            <v>ML</v>
          </cell>
          <cell r="M228" t="str">
            <v>dry season</v>
          </cell>
        </row>
        <row r="229">
          <cell r="D229" t="str">
            <v>C412 WWAdry season</v>
          </cell>
          <cell r="E229">
            <v>4768</v>
          </cell>
          <cell r="F229" t="str">
            <v>ML</v>
          </cell>
          <cell r="G229">
            <v>4757</v>
          </cell>
          <cell r="H229" t="str">
            <v>ML</v>
          </cell>
          <cell r="I229">
            <v>4754</v>
          </cell>
          <cell r="J229" t="str">
            <v>ML</v>
          </cell>
          <cell r="K229">
            <v>4728</v>
          </cell>
          <cell r="L229" t="str">
            <v>ML</v>
          </cell>
          <cell r="M229" t="str">
            <v>dry season</v>
          </cell>
        </row>
        <row r="230">
          <cell r="D230" t="str">
            <v>C413 WWdry season</v>
          </cell>
          <cell r="E230">
            <v>4793</v>
          </cell>
          <cell r="F230" t="str">
            <v>ML</v>
          </cell>
          <cell r="G230">
            <v>4781</v>
          </cell>
          <cell r="H230" t="str">
            <v>ML</v>
          </cell>
          <cell r="I230">
            <v>4778</v>
          </cell>
          <cell r="J230" t="str">
            <v>ML</v>
          </cell>
          <cell r="K230">
            <v>4752</v>
          </cell>
          <cell r="L230" t="str">
            <v>ML</v>
          </cell>
          <cell r="M230" t="str">
            <v>dry season</v>
          </cell>
        </row>
        <row r="231">
          <cell r="D231" t="str">
            <v>C413 WWAdry season</v>
          </cell>
          <cell r="E231">
            <v>4603</v>
          </cell>
          <cell r="F231" t="str">
            <v>ML</v>
          </cell>
          <cell r="G231">
            <v>4591</v>
          </cell>
          <cell r="H231" t="str">
            <v>ML</v>
          </cell>
          <cell r="I231">
            <v>4588</v>
          </cell>
          <cell r="J231" t="str">
            <v>ML</v>
          </cell>
          <cell r="K231">
            <v>4563</v>
          </cell>
          <cell r="L231" t="str">
            <v>ML</v>
          </cell>
          <cell r="M231" t="str">
            <v>dry season</v>
          </cell>
        </row>
        <row r="232">
          <cell r="D232" t="str">
            <v>C414 WWdry season</v>
          </cell>
          <cell r="E232">
            <v>4705</v>
          </cell>
          <cell r="F232" t="str">
            <v>ML</v>
          </cell>
          <cell r="G232">
            <v>4694</v>
          </cell>
          <cell r="H232" t="str">
            <v>ML</v>
          </cell>
          <cell r="I232">
            <v>4691</v>
          </cell>
          <cell r="J232" t="str">
            <v>ML</v>
          </cell>
          <cell r="K232">
            <v>4666</v>
          </cell>
          <cell r="L232" t="str">
            <v>ML</v>
          </cell>
          <cell r="M232" t="str">
            <v>dry season</v>
          </cell>
        </row>
        <row r="233">
          <cell r="D233" t="str">
            <v>C416 WWdry season</v>
          </cell>
          <cell r="E233">
            <v>4253</v>
          </cell>
          <cell r="F233" t="str">
            <v>ML</v>
          </cell>
          <cell r="G233">
            <v>4243</v>
          </cell>
          <cell r="H233" t="str">
            <v>ML</v>
          </cell>
          <cell r="I233">
            <v>4240</v>
          </cell>
          <cell r="J233" t="str">
            <v>ML</v>
          </cell>
          <cell r="K233">
            <v>4216</v>
          </cell>
          <cell r="L233" t="str">
            <v>ML</v>
          </cell>
          <cell r="M233" t="str">
            <v>dry season</v>
          </cell>
        </row>
        <row r="234">
          <cell r="D234" t="str">
            <v>C417 WW  dry season</v>
          </cell>
          <cell r="E234">
            <v>4740</v>
          </cell>
          <cell r="F234" t="str">
            <v>ML</v>
          </cell>
          <cell r="G234">
            <v>4729</v>
          </cell>
          <cell r="H234" t="str">
            <v>ML</v>
          </cell>
          <cell r="I234">
            <v>4726</v>
          </cell>
          <cell r="J234" t="str">
            <v>ML</v>
          </cell>
          <cell r="K234">
            <v>4700</v>
          </cell>
          <cell r="L234" t="str">
            <v>ML</v>
          </cell>
          <cell r="M234" t="str">
            <v>dry season</v>
          </cell>
        </row>
        <row r="235">
          <cell r="D235" t="str">
            <v>C32 WWdry season</v>
          </cell>
          <cell r="E235">
            <v>5330</v>
          </cell>
          <cell r="F235" t="str">
            <v>PL</v>
          </cell>
          <cell r="G235">
            <v>5318</v>
          </cell>
          <cell r="H235" t="str">
            <v>PL</v>
          </cell>
          <cell r="I235">
            <v>5314</v>
          </cell>
          <cell r="J235" t="str">
            <v>PL</v>
          </cell>
          <cell r="K235">
            <v>5287</v>
          </cell>
          <cell r="L235" t="str">
            <v>PL</v>
          </cell>
          <cell r="M235" t="str">
            <v>dry season</v>
          </cell>
        </row>
        <row r="236">
          <cell r="D236" t="str">
            <v>C33 WWdry season</v>
          </cell>
          <cell r="E236">
            <v>5201</v>
          </cell>
          <cell r="F236" t="str">
            <v>PL</v>
          </cell>
          <cell r="G236">
            <v>5189</v>
          </cell>
          <cell r="H236" t="str">
            <v>MH</v>
          </cell>
          <cell r="I236">
            <v>5186</v>
          </cell>
          <cell r="J236" t="str">
            <v>MH</v>
          </cell>
          <cell r="K236">
            <v>5159</v>
          </cell>
          <cell r="L236" t="str">
            <v>MH</v>
          </cell>
          <cell r="M236" t="str">
            <v>dry season</v>
          </cell>
        </row>
        <row r="237">
          <cell r="D237" t="str">
            <v>C34 WWdry season</v>
          </cell>
          <cell r="E237">
            <v>5230</v>
          </cell>
          <cell r="F237" t="str">
            <v>PL</v>
          </cell>
          <cell r="G237">
            <v>5218</v>
          </cell>
          <cell r="H237" t="str">
            <v>PL</v>
          </cell>
          <cell r="I237">
            <v>5215</v>
          </cell>
          <cell r="J237" t="str">
            <v>PL</v>
          </cell>
          <cell r="K237">
            <v>5188</v>
          </cell>
          <cell r="L237" t="str">
            <v>MH</v>
          </cell>
          <cell r="M237" t="str">
            <v>dry season</v>
          </cell>
        </row>
        <row r="238">
          <cell r="D238" t="str">
            <v>C35 WWdry season</v>
          </cell>
          <cell r="E238">
            <v>5178</v>
          </cell>
          <cell r="F238" t="str">
            <v>MH</v>
          </cell>
          <cell r="G238">
            <v>5166</v>
          </cell>
          <cell r="H238" t="str">
            <v>MH</v>
          </cell>
          <cell r="I238">
            <v>5162</v>
          </cell>
          <cell r="J238" t="str">
            <v>MH</v>
          </cell>
          <cell r="K238">
            <v>5135</v>
          </cell>
          <cell r="L238" t="str">
            <v>MH</v>
          </cell>
          <cell r="M238" t="str">
            <v>dry season</v>
          </cell>
        </row>
        <row r="239">
          <cell r="D239" t="str">
            <v>C36 WWdry season</v>
          </cell>
          <cell r="E239">
            <v>5195</v>
          </cell>
          <cell r="F239" t="str">
            <v>MH</v>
          </cell>
          <cell r="G239">
            <v>5182</v>
          </cell>
          <cell r="H239" t="str">
            <v>MH</v>
          </cell>
          <cell r="I239">
            <v>5178</v>
          </cell>
          <cell r="J239" t="str">
            <v>MH</v>
          </cell>
          <cell r="K239">
            <v>5151</v>
          </cell>
          <cell r="L239" t="str">
            <v>MH</v>
          </cell>
          <cell r="M239" t="str">
            <v>dry season</v>
          </cell>
        </row>
        <row r="240">
          <cell r="D240" t="str">
            <v>C37 WWdry season</v>
          </cell>
          <cell r="E240">
            <v>5225</v>
          </cell>
          <cell r="F240" t="str">
            <v>PL</v>
          </cell>
          <cell r="G240">
            <v>5212</v>
          </cell>
          <cell r="H240" t="str">
            <v>PL</v>
          </cell>
          <cell r="I240">
            <v>5209</v>
          </cell>
          <cell r="J240" t="str">
            <v>PL</v>
          </cell>
          <cell r="K240">
            <v>5182</v>
          </cell>
          <cell r="L240" t="str">
            <v>MH</v>
          </cell>
          <cell r="M240" t="str">
            <v>dry season</v>
          </cell>
        </row>
        <row r="241">
          <cell r="D241" t="str">
            <v>C38 WWdry season</v>
          </cell>
          <cell r="E241">
            <v>5231</v>
          </cell>
          <cell r="F241" t="str">
            <v>PL</v>
          </cell>
          <cell r="G241">
            <v>5218</v>
          </cell>
          <cell r="H241" t="str">
            <v>PL</v>
          </cell>
          <cell r="I241">
            <v>5215</v>
          </cell>
          <cell r="J241" t="str">
            <v>PL</v>
          </cell>
          <cell r="K241">
            <v>5188</v>
          </cell>
          <cell r="L241" t="str">
            <v>MH</v>
          </cell>
          <cell r="M241" t="str">
            <v>dry season</v>
          </cell>
        </row>
        <row r="242">
          <cell r="D242" t="str">
            <v>C39 WWdry season</v>
          </cell>
          <cell r="E242">
            <v>5153</v>
          </cell>
          <cell r="F242" t="str">
            <v>MH</v>
          </cell>
          <cell r="G242">
            <v>5141</v>
          </cell>
          <cell r="H242" t="str">
            <v>MH</v>
          </cell>
          <cell r="I242">
            <v>5137</v>
          </cell>
          <cell r="J242" t="str">
            <v>MH</v>
          </cell>
          <cell r="K242">
            <v>5111</v>
          </cell>
          <cell r="L242" t="str">
            <v>MH</v>
          </cell>
          <cell r="M242" t="str">
            <v>dry season</v>
          </cell>
        </row>
        <row r="243">
          <cell r="D243" t="str">
            <v>C310 WWdry season</v>
          </cell>
          <cell r="E243">
            <v>5099</v>
          </cell>
          <cell r="F243" t="str">
            <v>MH</v>
          </cell>
          <cell r="G243">
            <v>5087</v>
          </cell>
          <cell r="H243" t="str">
            <v>MH</v>
          </cell>
          <cell r="I243">
            <v>5084</v>
          </cell>
          <cell r="J243" t="str">
            <v>MH</v>
          </cell>
          <cell r="K243">
            <v>5057</v>
          </cell>
          <cell r="L243" t="str">
            <v>MH</v>
          </cell>
          <cell r="M243" t="str">
            <v>dry season</v>
          </cell>
        </row>
        <row r="244">
          <cell r="D244" t="str">
            <v>C311 WWdry season</v>
          </cell>
          <cell r="E244">
            <v>4707</v>
          </cell>
          <cell r="F244" t="str">
            <v>ML</v>
          </cell>
          <cell r="G244">
            <v>4694</v>
          </cell>
          <cell r="H244" t="str">
            <v>ML</v>
          </cell>
          <cell r="I244">
            <v>4691</v>
          </cell>
          <cell r="J244" t="str">
            <v>ML</v>
          </cell>
          <cell r="K244">
            <v>4665</v>
          </cell>
          <cell r="L244" t="str">
            <v>ML</v>
          </cell>
          <cell r="M244" t="str">
            <v>dry season</v>
          </cell>
        </row>
        <row r="245">
          <cell r="D245" t="str">
            <v>C312 WWdry season</v>
          </cell>
          <cell r="E245">
            <v>4783</v>
          </cell>
          <cell r="F245" t="str">
            <v>ML</v>
          </cell>
          <cell r="G245">
            <v>4772</v>
          </cell>
          <cell r="H245" t="str">
            <v>ML</v>
          </cell>
          <cell r="I245">
            <v>4768</v>
          </cell>
          <cell r="J245" t="str">
            <v>ML</v>
          </cell>
          <cell r="K245">
            <v>4742</v>
          </cell>
          <cell r="L245" t="str">
            <v>ML</v>
          </cell>
          <cell r="M245" t="str">
            <v>dry season</v>
          </cell>
        </row>
        <row r="246">
          <cell r="D246" t="str">
            <v>C313 WWdry season</v>
          </cell>
          <cell r="E246">
            <v>4822</v>
          </cell>
          <cell r="F246" t="str">
            <v>ML</v>
          </cell>
          <cell r="G246">
            <v>4810</v>
          </cell>
          <cell r="H246" t="str">
            <v>ML</v>
          </cell>
          <cell r="I246">
            <v>4807</v>
          </cell>
          <cell r="J246" t="str">
            <v>ML</v>
          </cell>
          <cell r="K246">
            <v>4780</v>
          </cell>
          <cell r="L246" t="str">
            <v>ML</v>
          </cell>
          <cell r="M246" t="str">
            <v>dry season</v>
          </cell>
        </row>
        <row r="247">
          <cell r="D247" t="str">
            <v>C314 WWdry season</v>
          </cell>
          <cell r="E247">
            <v>4853</v>
          </cell>
          <cell r="F247" t="str">
            <v>ML</v>
          </cell>
          <cell r="G247">
            <v>4840</v>
          </cell>
          <cell r="H247" t="str">
            <v>ML</v>
          </cell>
          <cell r="I247">
            <v>4837</v>
          </cell>
          <cell r="J247" t="str">
            <v>ML</v>
          </cell>
          <cell r="K247">
            <v>4811</v>
          </cell>
          <cell r="L247" t="str">
            <v>ML</v>
          </cell>
          <cell r="M247" t="str">
            <v>dry season</v>
          </cell>
        </row>
        <row r="248">
          <cell r="D248" t="str">
            <v>C315 WW  dry season</v>
          </cell>
          <cell r="E248">
            <v>4642</v>
          </cell>
          <cell r="F248" t="str">
            <v>ML</v>
          </cell>
          <cell r="G248">
            <v>4631</v>
          </cell>
          <cell r="H248" t="str">
            <v>ML</v>
          </cell>
          <cell r="I248">
            <v>4628</v>
          </cell>
          <cell r="J248" t="str">
            <v>ML</v>
          </cell>
          <cell r="K248">
            <v>4602</v>
          </cell>
          <cell r="L248" t="str">
            <v>ML</v>
          </cell>
          <cell r="M248" t="str">
            <v>dry season</v>
          </cell>
        </row>
        <row r="249">
          <cell r="D249" t="str">
            <v>C316 WW  dry season</v>
          </cell>
          <cell r="E249">
            <v>4349</v>
          </cell>
          <cell r="F249" t="str">
            <v>ML</v>
          </cell>
          <cell r="G249">
            <v>4338</v>
          </cell>
          <cell r="H249" t="str">
            <v>ML</v>
          </cell>
          <cell r="I249">
            <v>4335</v>
          </cell>
          <cell r="J249" t="str">
            <v>ML</v>
          </cell>
          <cell r="K249">
            <v>4310</v>
          </cell>
          <cell r="L249" t="str">
            <v>ML</v>
          </cell>
          <cell r="M249" t="str">
            <v>dry season</v>
          </cell>
        </row>
        <row r="250">
          <cell r="D250" t="str">
            <v>C317 WWdry season</v>
          </cell>
          <cell r="E250">
            <v>4783</v>
          </cell>
          <cell r="F250" t="str">
            <v>ML</v>
          </cell>
          <cell r="G250">
            <v>4771</v>
          </cell>
          <cell r="H250" t="str">
            <v>ML</v>
          </cell>
          <cell r="I250">
            <v>4768</v>
          </cell>
          <cell r="J250" t="str">
            <v>ML</v>
          </cell>
          <cell r="K250">
            <v>4742</v>
          </cell>
          <cell r="L250" t="str">
            <v>ML</v>
          </cell>
          <cell r="M250" t="str">
            <v>dry season</v>
          </cell>
        </row>
        <row r="251">
          <cell r="D251" t="str">
            <v>C21 WWdry season</v>
          </cell>
          <cell r="E251">
            <v>5325</v>
          </cell>
          <cell r="F251" t="str">
            <v>PL</v>
          </cell>
          <cell r="G251">
            <v>5313</v>
          </cell>
          <cell r="H251" t="str">
            <v>PL</v>
          </cell>
          <cell r="I251">
            <v>5309</v>
          </cell>
          <cell r="J251" t="str">
            <v>PL</v>
          </cell>
          <cell r="K251">
            <v>5282</v>
          </cell>
          <cell r="L251" t="str">
            <v>PL</v>
          </cell>
          <cell r="M251" t="str">
            <v>dry season</v>
          </cell>
        </row>
        <row r="252">
          <cell r="D252" t="str">
            <v>C22 WWdry season</v>
          </cell>
          <cell r="E252">
            <v>5403</v>
          </cell>
          <cell r="F252" t="str">
            <v>PH</v>
          </cell>
          <cell r="G252">
            <v>5390</v>
          </cell>
          <cell r="H252" t="str">
            <v>PL</v>
          </cell>
          <cell r="I252">
            <v>5387</v>
          </cell>
          <cell r="J252" t="str">
            <v>PL</v>
          </cell>
          <cell r="K252">
            <v>5360</v>
          </cell>
          <cell r="L252" t="str">
            <v>PL</v>
          </cell>
          <cell r="M252" t="str">
            <v>dry season</v>
          </cell>
        </row>
        <row r="253">
          <cell r="D253" t="str">
            <v>C23 WWdry season</v>
          </cell>
          <cell r="E253">
            <v>5231</v>
          </cell>
          <cell r="F253" t="str">
            <v>PL</v>
          </cell>
          <cell r="G253">
            <v>5219</v>
          </cell>
          <cell r="H253" t="str">
            <v>PL</v>
          </cell>
          <cell r="I253">
            <v>5216</v>
          </cell>
          <cell r="J253" t="str">
            <v>PL</v>
          </cell>
          <cell r="K253">
            <v>5189</v>
          </cell>
          <cell r="L253" t="str">
            <v>MH</v>
          </cell>
          <cell r="M253" t="str">
            <v>dry season</v>
          </cell>
        </row>
        <row r="254">
          <cell r="D254" t="str">
            <v>C24 WWdry season</v>
          </cell>
          <cell r="E254">
            <v>5333</v>
          </cell>
          <cell r="F254" t="str">
            <v>PL</v>
          </cell>
          <cell r="G254">
            <v>5321</v>
          </cell>
          <cell r="H254" t="str">
            <v>PL</v>
          </cell>
          <cell r="I254">
            <v>5317</v>
          </cell>
          <cell r="J254" t="str">
            <v>PL</v>
          </cell>
          <cell r="K254">
            <v>5291</v>
          </cell>
          <cell r="L254" t="str">
            <v>PL</v>
          </cell>
          <cell r="M254" t="str">
            <v>dry season</v>
          </cell>
        </row>
        <row r="255">
          <cell r="D255" t="str">
            <v>C25 WWdry season</v>
          </cell>
          <cell r="E255">
            <v>4812</v>
          </cell>
          <cell r="F255" t="str">
            <v>ML</v>
          </cell>
          <cell r="G255">
            <v>4799</v>
          </cell>
          <cell r="H255" t="str">
            <v>ML</v>
          </cell>
          <cell r="I255">
            <v>4796</v>
          </cell>
          <cell r="J255" t="str">
            <v>ML</v>
          </cell>
          <cell r="K255">
            <v>4772</v>
          </cell>
          <cell r="L255" t="str">
            <v>ML</v>
          </cell>
          <cell r="M255" t="str">
            <v>dry season</v>
          </cell>
        </row>
        <row r="256">
          <cell r="D256" t="str">
            <v>C26 WWdry season</v>
          </cell>
          <cell r="E256">
            <v>5083</v>
          </cell>
          <cell r="F256" t="str">
            <v>MH</v>
          </cell>
          <cell r="G256">
            <v>5071</v>
          </cell>
          <cell r="H256" t="str">
            <v>MH</v>
          </cell>
          <cell r="I256">
            <v>5068</v>
          </cell>
          <cell r="J256" t="str">
            <v>MH</v>
          </cell>
          <cell r="K256">
            <v>5041</v>
          </cell>
          <cell r="L256" t="str">
            <v>MH</v>
          </cell>
          <cell r="M256" t="str">
            <v>dry season</v>
          </cell>
        </row>
        <row r="257">
          <cell r="D257" t="str">
            <v>C27 WWdry season</v>
          </cell>
          <cell r="E257">
            <v>5228</v>
          </cell>
          <cell r="F257" t="str">
            <v>PL</v>
          </cell>
          <cell r="G257">
            <v>5215</v>
          </cell>
          <cell r="H257" t="str">
            <v>PL</v>
          </cell>
          <cell r="I257">
            <v>5212</v>
          </cell>
          <cell r="J257" t="str">
            <v>PL</v>
          </cell>
          <cell r="K257">
            <v>5185</v>
          </cell>
          <cell r="L257" t="str">
            <v>MH</v>
          </cell>
          <cell r="M257" t="str">
            <v>dry season</v>
          </cell>
        </row>
        <row r="258">
          <cell r="D258" t="str">
            <v>C28 WWdry season</v>
          </cell>
          <cell r="E258">
            <v>4977</v>
          </cell>
          <cell r="F258" t="str">
            <v>MH</v>
          </cell>
          <cell r="G258">
            <v>4964</v>
          </cell>
          <cell r="H258" t="str">
            <v>MH</v>
          </cell>
          <cell r="I258">
            <v>4961</v>
          </cell>
          <cell r="J258" t="str">
            <v>MH</v>
          </cell>
          <cell r="K258">
            <v>4934</v>
          </cell>
          <cell r="L258" t="str">
            <v>MH</v>
          </cell>
          <cell r="M258" t="str">
            <v>dry season</v>
          </cell>
        </row>
        <row r="259">
          <cell r="D259" t="str">
            <v>C29 WWdry season</v>
          </cell>
          <cell r="E259">
            <v>4957</v>
          </cell>
          <cell r="F259" t="str">
            <v>MH</v>
          </cell>
          <cell r="G259">
            <v>4945</v>
          </cell>
          <cell r="H259" t="str">
            <v>MH</v>
          </cell>
          <cell r="I259">
            <v>4942</v>
          </cell>
          <cell r="J259" t="str">
            <v>MH</v>
          </cell>
          <cell r="K259">
            <v>4915</v>
          </cell>
          <cell r="L259" t="str">
            <v>MH</v>
          </cell>
          <cell r="M259" t="str">
            <v>dry season</v>
          </cell>
        </row>
        <row r="260">
          <cell r="D260" t="str">
            <v>C210 WWdry season</v>
          </cell>
          <cell r="E260">
            <v>5043</v>
          </cell>
          <cell r="F260" t="str">
            <v>MH</v>
          </cell>
          <cell r="G260">
            <v>5031</v>
          </cell>
          <cell r="H260" t="str">
            <v>MH</v>
          </cell>
          <cell r="I260">
            <v>5028</v>
          </cell>
          <cell r="J260" t="str">
            <v>MH</v>
          </cell>
          <cell r="K260">
            <v>5001</v>
          </cell>
          <cell r="L260" t="str">
            <v>MH</v>
          </cell>
          <cell r="M260" t="str">
            <v>dry season</v>
          </cell>
        </row>
        <row r="261">
          <cell r="D261" t="str">
            <v>C211 WWdry season</v>
          </cell>
          <cell r="E261">
            <v>4799</v>
          </cell>
          <cell r="F261" t="str">
            <v>ML</v>
          </cell>
          <cell r="G261">
            <v>4787</v>
          </cell>
          <cell r="H261" t="str">
            <v>ML</v>
          </cell>
          <cell r="I261">
            <v>4784</v>
          </cell>
          <cell r="J261" t="str">
            <v>ML</v>
          </cell>
          <cell r="K261">
            <v>4758</v>
          </cell>
          <cell r="L261" t="str">
            <v>ML</v>
          </cell>
          <cell r="M261" t="str">
            <v>dry season</v>
          </cell>
        </row>
        <row r="262">
          <cell r="D262" t="str">
            <v>C212 WWdry season</v>
          </cell>
          <cell r="E262">
            <v>4858</v>
          </cell>
          <cell r="F262" t="str">
            <v>ML</v>
          </cell>
          <cell r="G262">
            <v>4846</v>
          </cell>
          <cell r="H262" t="str">
            <v>ML</v>
          </cell>
          <cell r="I262">
            <v>4842</v>
          </cell>
          <cell r="J262" t="str">
            <v>ML</v>
          </cell>
          <cell r="K262">
            <v>4816</v>
          </cell>
          <cell r="L262" t="str">
            <v>ML</v>
          </cell>
          <cell r="M262" t="str">
            <v>dry season</v>
          </cell>
        </row>
        <row r="263">
          <cell r="D263" t="str">
            <v>C213 WWdry season</v>
          </cell>
          <cell r="E263">
            <v>4809</v>
          </cell>
          <cell r="F263" t="str">
            <v>ML</v>
          </cell>
          <cell r="G263">
            <v>4798</v>
          </cell>
          <cell r="H263" t="str">
            <v>ML</v>
          </cell>
          <cell r="I263">
            <v>4794</v>
          </cell>
          <cell r="J263" t="str">
            <v>ML</v>
          </cell>
          <cell r="K263">
            <v>4768</v>
          </cell>
          <cell r="L263" t="str">
            <v>ML</v>
          </cell>
          <cell r="M263" t="str">
            <v>dry season</v>
          </cell>
        </row>
        <row r="264">
          <cell r="D264" t="str">
            <v>C215 WWdry season</v>
          </cell>
          <cell r="E264">
            <v>4766</v>
          </cell>
          <cell r="F264" t="str">
            <v>ML</v>
          </cell>
          <cell r="G264">
            <v>4754</v>
          </cell>
          <cell r="H264" t="str">
            <v>ML</v>
          </cell>
          <cell r="I264">
            <v>4751</v>
          </cell>
          <cell r="J264" t="str">
            <v>ML</v>
          </cell>
          <cell r="K264">
            <v>4725</v>
          </cell>
          <cell r="L264" t="str">
            <v>ML</v>
          </cell>
          <cell r="M264" t="str">
            <v>dry season</v>
          </cell>
        </row>
        <row r="265">
          <cell r="D265" t="str">
            <v>C216 WWdry season</v>
          </cell>
          <cell r="E265">
            <v>4372</v>
          </cell>
          <cell r="F265" t="str">
            <v>ML</v>
          </cell>
          <cell r="G265">
            <v>4361</v>
          </cell>
          <cell r="H265" t="str">
            <v>ML</v>
          </cell>
          <cell r="I265">
            <v>4358</v>
          </cell>
          <cell r="J265" t="str">
            <v>ML</v>
          </cell>
          <cell r="K265">
            <v>4332</v>
          </cell>
          <cell r="L265" t="str">
            <v>ML</v>
          </cell>
          <cell r="M265" t="str">
            <v>dry season</v>
          </cell>
        </row>
        <row r="266">
          <cell r="D266" t="str">
            <v>C217 WWdry season</v>
          </cell>
          <cell r="E266">
            <v>4499</v>
          </cell>
          <cell r="F266" t="str">
            <v>ML</v>
          </cell>
          <cell r="G266">
            <v>4487</v>
          </cell>
          <cell r="H266" t="str">
            <v>ML</v>
          </cell>
          <cell r="I266">
            <v>4483</v>
          </cell>
          <cell r="J266" t="str">
            <v>ML</v>
          </cell>
          <cell r="K266">
            <v>4458</v>
          </cell>
          <cell r="L266" t="str">
            <v>ML</v>
          </cell>
          <cell r="M266" t="str">
            <v>dry season</v>
          </cell>
        </row>
        <row r="267">
          <cell r="D267" t="str">
            <v>C218 WWdry season</v>
          </cell>
          <cell r="E267">
            <v>4412.1194052252195</v>
          </cell>
          <cell r="F267" t="str">
            <v>ML</v>
          </cell>
          <cell r="G267">
            <v>4400.4895467523284</v>
          </cell>
          <cell r="H267" t="str">
            <v>ML</v>
          </cell>
          <cell r="I267">
            <v>4397.3609907079117</v>
          </cell>
          <cell r="J267" t="str">
            <v>ML</v>
          </cell>
          <cell r="K267">
            <v>4372.3325423525766</v>
          </cell>
          <cell r="L267" t="str">
            <v>ML</v>
          </cell>
          <cell r="M267" t="str">
            <v>dry season</v>
          </cell>
        </row>
        <row r="268">
          <cell r="D268" t="str">
            <v>C219 WWdry season</v>
          </cell>
          <cell r="E268">
            <v>4528.5995192804476</v>
          </cell>
          <cell r="F268" t="str">
            <v>ML</v>
          </cell>
          <cell r="G268">
            <v>4517.2092522367138</v>
          </cell>
          <cell r="H268" t="str">
            <v>ML</v>
          </cell>
          <cell r="I268">
            <v>4514.0236179733529</v>
          </cell>
          <cell r="J268" t="str">
            <v>ML</v>
          </cell>
          <cell r="K268">
            <v>4488.5385438664689</v>
          </cell>
          <cell r="L268" t="str">
            <v>ML</v>
          </cell>
          <cell r="M268" t="str">
            <v>dry season</v>
          </cell>
        </row>
        <row r="269">
          <cell r="D269" t="str">
            <v>C11 WWdry season</v>
          </cell>
          <cell r="E269">
            <v>5375</v>
          </cell>
          <cell r="F269" t="str">
            <v>PL</v>
          </cell>
          <cell r="G269">
            <v>5362</v>
          </cell>
          <cell r="H269" t="str">
            <v>PL</v>
          </cell>
          <cell r="I269">
            <v>5359</v>
          </cell>
          <cell r="J269" t="str">
            <v>PL</v>
          </cell>
          <cell r="K269">
            <v>5331</v>
          </cell>
          <cell r="L269" t="str">
            <v>PL</v>
          </cell>
          <cell r="M269" t="str">
            <v>dry season</v>
          </cell>
        </row>
        <row r="270">
          <cell r="D270" t="str">
            <v>C12 WWdry season</v>
          </cell>
          <cell r="E270">
            <v>5262</v>
          </cell>
          <cell r="F270" t="str">
            <v>PL</v>
          </cell>
          <cell r="G270">
            <v>5249</v>
          </cell>
          <cell r="H270" t="str">
            <v>PL</v>
          </cell>
          <cell r="I270">
            <v>5246</v>
          </cell>
          <cell r="J270" t="str">
            <v>PL</v>
          </cell>
          <cell r="K270">
            <v>5219</v>
          </cell>
          <cell r="L270" t="str">
            <v>PL</v>
          </cell>
          <cell r="M270" t="str">
            <v>dry season</v>
          </cell>
        </row>
        <row r="271">
          <cell r="D271" t="str">
            <v>C13 WWdry season</v>
          </cell>
          <cell r="E271">
            <v>5076</v>
          </cell>
          <cell r="F271" t="str">
            <v>MH</v>
          </cell>
          <cell r="G271">
            <v>5064</v>
          </cell>
          <cell r="H271" t="str">
            <v>MH</v>
          </cell>
          <cell r="I271">
            <v>5061</v>
          </cell>
          <cell r="J271" t="str">
            <v>MH</v>
          </cell>
          <cell r="K271">
            <v>5034</v>
          </cell>
          <cell r="L271" t="str">
            <v>MH</v>
          </cell>
          <cell r="M271" t="str">
            <v>dry season</v>
          </cell>
        </row>
        <row r="272">
          <cell r="D272" t="str">
            <v>C14 WWdry season</v>
          </cell>
          <cell r="E272">
            <v>5131</v>
          </cell>
          <cell r="F272" t="str">
            <v>MH</v>
          </cell>
          <cell r="G272">
            <v>5118</v>
          </cell>
          <cell r="H272" t="str">
            <v>MH</v>
          </cell>
          <cell r="I272">
            <v>5114</v>
          </cell>
          <cell r="J272" t="str">
            <v>MH</v>
          </cell>
          <cell r="K272">
            <v>5088</v>
          </cell>
          <cell r="L272" t="str">
            <v>MH</v>
          </cell>
          <cell r="M272" t="str">
            <v>dry season</v>
          </cell>
        </row>
        <row r="273">
          <cell r="D273" t="str">
            <v>C14 WWAdry season</v>
          </cell>
          <cell r="E273">
            <v>5000</v>
          </cell>
          <cell r="F273" t="str">
            <v>MH</v>
          </cell>
          <cell r="G273">
            <v>4988</v>
          </cell>
          <cell r="H273" t="str">
            <v>MH</v>
          </cell>
          <cell r="I273">
            <v>4984</v>
          </cell>
          <cell r="J273" t="str">
            <v>MH</v>
          </cell>
          <cell r="K273">
            <v>4958</v>
          </cell>
          <cell r="L273" t="str">
            <v>MH</v>
          </cell>
          <cell r="M273" t="str">
            <v>dry season</v>
          </cell>
        </row>
        <row r="274">
          <cell r="D274" t="str">
            <v>C15 WWdry season</v>
          </cell>
          <cell r="E274">
            <v>5119</v>
          </cell>
          <cell r="F274" t="str">
            <v>MH</v>
          </cell>
          <cell r="G274">
            <v>5107</v>
          </cell>
          <cell r="H274" t="str">
            <v>MH</v>
          </cell>
          <cell r="I274">
            <v>5104</v>
          </cell>
          <cell r="J274" t="str">
            <v>MH</v>
          </cell>
          <cell r="K274">
            <v>5076</v>
          </cell>
          <cell r="L274" t="str">
            <v>MH</v>
          </cell>
          <cell r="M274" t="str">
            <v>dry season</v>
          </cell>
        </row>
        <row r="275">
          <cell r="D275" t="str">
            <v>C16 WWdry season</v>
          </cell>
          <cell r="E275">
            <v>5115</v>
          </cell>
          <cell r="F275" t="str">
            <v>MH</v>
          </cell>
          <cell r="G275">
            <v>5102</v>
          </cell>
          <cell r="H275" t="str">
            <v>MH</v>
          </cell>
          <cell r="I275">
            <v>5099</v>
          </cell>
          <cell r="J275" t="str">
            <v>MH</v>
          </cell>
          <cell r="K275">
            <v>5072</v>
          </cell>
          <cell r="L275" t="str">
            <v>MH</v>
          </cell>
          <cell r="M275" t="str">
            <v>dry season</v>
          </cell>
        </row>
        <row r="276">
          <cell r="D276" t="str">
            <v>C17 WWdry season</v>
          </cell>
          <cell r="E276">
            <v>5175</v>
          </cell>
          <cell r="F276" t="str">
            <v>MH</v>
          </cell>
          <cell r="G276">
            <v>5163</v>
          </cell>
          <cell r="H276" t="str">
            <v>MH</v>
          </cell>
          <cell r="I276">
            <v>5159</v>
          </cell>
          <cell r="J276" t="str">
            <v>MH</v>
          </cell>
          <cell r="K276">
            <v>5132</v>
          </cell>
          <cell r="L276" t="str">
            <v>MH</v>
          </cell>
          <cell r="M276" t="str">
            <v>dry season</v>
          </cell>
        </row>
        <row r="277">
          <cell r="D277" t="str">
            <v>C18 WWdry season</v>
          </cell>
          <cell r="E277">
            <v>5058</v>
          </cell>
          <cell r="F277" t="str">
            <v>MH</v>
          </cell>
          <cell r="G277">
            <v>5045</v>
          </cell>
          <cell r="H277" t="str">
            <v>MH</v>
          </cell>
          <cell r="I277">
            <v>5042</v>
          </cell>
          <cell r="J277" t="str">
            <v>MH</v>
          </cell>
          <cell r="K277">
            <v>5015</v>
          </cell>
          <cell r="L277" t="str">
            <v>MH</v>
          </cell>
          <cell r="M277" t="str">
            <v>dry season</v>
          </cell>
        </row>
        <row r="278">
          <cell r="D278" t="str">
            <v>C19 WWdry season</v>
          </cell>
          <cell r="E278">
            <v>4968</v>
          </cell>
          <cell r="F278" t="str">
            <v>MH</v>
          </cell>
          <cell r="G278">
            <v>4955</v>
          </cell>
          <cell r="H278" t="str">
            <v>MH</v>
          </cell>
          <cell r="I278">
            <v>4952</v>
          </cell>
          <cell r="J278" t="str">
            <v>MH</v>
          </cell>
          <cell r="K278">
            <v>4925</v>
          </cell>
          <cell r="L278" t="str">
            <v>MH</v>
          </cell>
          <cell r="M278" t="str">
            <v>dry season</v>
          </cell>
        </row>
        <row r="279">
          <cell r="D279" t="str">
            <v>C110 WWdry season</v>
          </cell>
          <cell r="E279">
            <v>4976</v>
          </cell>
          <cell r="F279" t="str">
            <v>MH</v>
          </cell>
          <cell r="G279">
            <v>4964</v>
          </cell>
          <cell r="H279" t="str">
            <v>MH</v>
          </cell>
          <cell r="I279">
            <v>4961</v>
          </cell>
          <cell r="J279" t="str">
            <v>MH</v>
          </cell>
          <cell r="K279">
            <v>4935</v>
          </cell>
          <cell r="L279" t="str">
            <v>MH</v>
          </cell>
          <cell r="M279" t="str">
            <v>dry season</v>
          </cell>
        </row>
        <row r="280">
          <cell r="D280" t="str">
            <v>C112 WWdry season</v>
          </cell>
          <cell r="E280">
            <v>4815</v>
          </cell>
          <cell r="F280" t="str">
            <v>ML</v>
          </cell>
          <cell r="G280">
            <v>4803</v>
          </cell>
          <cell r="H280" t="str">
            <v>ML</v>
          </cell>
          <cell r="I280">
            <v>4799</v>
          </cell>
          <cell r="J280" t="str">
            <v>ML</v>
          </cell>
          <cell r="K280">
            <v>4774</v>
          </cell>
          <cell r="L280" t="str">
            <v>ML</v>
          </cell>
          <cell r="M280" t="str">
            <v>dry season</v>
          </cell>
        </row>
        <row r="281">
          <cell r="D281" t="str">
            <v>C113WWAdry season</v>
          </cell>
          <cell r="E281">
            <v>4806</v>
          </cell>
          <cell r="F281" t="str">
            <v>ML</v>
          </cell>
          <cell r="G281">
            <v>4795</v>
          </cell>
          <cell r="H281" t="str">
            <v>ML</v>
          </cell>
          <cell r="I281">
            <v>4792</v>
          </cell>
          <cell r="J281" t="str">
            <v>ML</v>
          </cell>
          <cell r="K281">
            <v>4766</v>
          </cell>
          <cell r="L281" t="str">
            <v>ML</v>
          </cell>
          <cell r="M281" t="str">
            <v>dry season</v>
          </cell>
        </row>
        <row r="282">
          <cell r="D282" t="str">
            <v>C113 WWdry season</v>
          </cell>
          <cell r="E282">
            <v>4813</v>
          </cell>
          <cell r="F282" t="str">
            <v>ML</v>
          </cell>
          <cell r="G282">
            <v>4801</v>
          </cell>
          <cell r="H282" t="str">
            <v>ML</v>
          </cell>
          <cell r="I282">
            <v>4797</v>
          </cell>
          <cell r="J282" t="str">
            <v>ML</v>
          </cell>
          <cell r="K282">
            <v>4771</v>
          </cell>
          <cell r="L282" t="str">
            <v>ML</v>
          </cell>
          <cell r="M282" t="str">
            <v>dry season</v>
          </cell>
        </row>
        <row r="283">
          <cell r="D283" t="str">
            <v>C114 WWdry season</v>
          </cell>
          <cell r="E283">
            <v>4683</v>
          </cell>
          <cell r="F283" t="str">
            <v>ML</v>
          </cell>
          <cell r="G283">
            <v>4671</v>
          </cell>
          <cell r="H283" t="str">
            <v>ML</v>
          </cell>
          <cell r="I283">
            <v>4668</v>
          </cell>
          <cell r="J283" t="str">
            <v>ML</v>
          </cell>
          <cell r="K283">
            <v>4643</v>
          </cell>
          <cell r="L283" t="str">
            <v>ML</v>
          </cell>
          <cell r="M283" t="str">
            <v>dry season</v>
          </cell>
        </row>
        <row r="284">
          <cell r="D284" t="str">
            <v>C115 WWdry season</v>
          </cell>
          <cell r="E284">
            <v>4746</v>
          </cell>
          <cell r="F284" t="str">
            <v>ML</v>
          </cell>
          <cell r="G284">
            <v>4734</v>
          </cell>
          <cell r="H284" t="str">
            <v>ML</v>
          </cell>
          <cell r="I284">
            <v>4731</v>
          </cell>
          <cell r="J284" t="str">
            <v>ML</v>
          </cell>
          <cell r="K284">
            <v>4706</v>
          </cell>
          <cell r="L284" t="str">
            <v>ML</v>
          </cell>
          <cell r="M284" t="str">
            <v>dry season</v>
          </cell>
        </row>
        <row r="285">
          <cell r="D285" t="str">
            <v>C116 WWdry season</v>
          </cell>
          <cell r="E285">
            <v>4773</v>
          </cell>
          <cell r="F285" t="str">
            <v>ML</v>
          </cell>
          <cell r="G285">
            <v>4761</v>
          </cell>
          <cell r="H285" t="str">
            <v>ML</v>
          </cell>
          <cell r="I285">
            <v>4758</v>
          </cell>
          <cell r="J285" t="str">
            <v>ML</v>
          </cell>
          <cell r="K285">
            <v>4733</v>
          </cell>
          <cell r="L285" t="str">
            <v>ML</v>
          </cell>
          <cell r="M285" t="str">
            <v>dry season</v>
          </cell>
        </row>
        <row r="286">
          <cell r="D286" t="str">
            <v>C117 WWdry season</v>
          </cell>
          <cell r="E286">
            <v>4656</v>
          </cell>
          <cell r="F286" t="str">
            <v>ML</v>
          </cell>
          <cell r="G286">
            <v>4645</v>
          </cell>
          <cell r="H286" t="str">
            <v>ML</v>
          </cell>
          <cell r="I286">
            <v>4642</v>
          </cell>
          <cell r="J286" t="str">
            <v>ML</v>
          </cell>
          <cell r="K286">
            <v>4616</v>
          </cell>
          <cell r="L286" t="str">
            <v>ML</v>
          </cell>
          <cell r="M286" t="str">
            <v>dry season</v>
          </cell>
        </row>
        <row r="287">
          <cell r="D287" t="str">
            <v>D12 WWdry season</v>
          </cell>
          <cell r="E287">
            <v>5269</v>
          </cell>
          <cell r="F287" t="str">
            <v>PL</v>
          </cell>
          <cell r="G287">
            <v>5257</v>
          </cell>
          <cell r="H287" t="str">
            <v>PL</v>
          </cell>
          <cell r="I287">
            <v>5254</v>
          </cell>
          <cell r="J287" t="str">
            <v>PL</v>
          </cell>
          <cell r="K287">
            <v>5227</v>
          </cell>
          <cell r="L287" t="str">
            <v>PL</v>
          </cell>
          <cell r="M287" t="str">
            <v>dry season</v>
          </cell>
        </row>
        <row r="288">
          <cell r="D288" t="str">
            <v>D13 WWdry season</v>
          </cell>
          <cell r="E288">
            <v>5125</v>
          </cell>
          <cell r="F288" t="str">
            <v>MH</v>
          </cell>
          <cell r="G288">
            <v>5112</v>
          </cell>
          <cell r="H288" t="str">
            <v>MH</v>
          </cell>
          <cell r="I288">
            <v>5109</v>
          </cell>
          <cell r="J288" t="str">
            <v>MH</v>
          </cell>
          <cell r="K288">
            <v>5082</v>
          </cell>
          <cell r="L288" t="str">
            <v>MH</v>
          </cell>
          <cell r="M288" t="str">
            <v>dry season</v>
          </cell>
        </row>
        <row r="289">
          <cell r="D289" t="str">
            <v>D14 WWdry season</v>
          </cell>
          <cell r="E289">
            <v>5082</v>
          </cell>
          <cell r="F289" t="str">
            <v>MH</v>
          </cell>
          <cell r="G289">
            <v>5070</v>
          </cell>
          <cell r="H289" t="str">
            <v>MH</v>
          </cell>
          <cell r="I289">
            <v>5066</v>
          </cell>
          <cell r="J289" t="str">
            <v>MH</v>
          </cell>
          <cell r="K289">
            <v>5040</v>
          </cell>
          <cell r="L289" t="str">
            <v>MH</v>
          </cell>
          <cell r="M289" t="str">
            <v>dry season</v>
          </cell>
        </row>
        <row r="290">
          <cell r="D290" t="str">
            <v>D15 WWdry season</v>
          </cell>
          <cell r="E290">
            <v>5226</v>
          </cell>
          <cell r="F290" t="str">
            <v>PL</v>
          </cell>
          <cell r="G290">
            <v>5212</v>
          </cell>
          <cell r="H290" t="str">
            <v>PL</v>
          </cell>
          <cell r="I290">
            <v>5209</v>
          </cell>
          <cell r="J290" t="str">
            <v>PL</v>
          </cell>
          <cell r="K290">
            <v>5182</v>
          </cell>
          <cell r="L290" t="str">
            <v>MH</v>
          </cell>
          <cell r="M290" t="str">
            <v>dry season</v>
          </cell>
        </row>
        <row r="291">
          <cell r="D291" t="str">
            <v>D16 WWdry season</v>
          </cell>
          <cell r="E291">
            <v>5151</v>
          </cell>
          <cell r="F291" t="str">
            <v>MH</v>
          </cell>
          <cell r="G291">
            <v>5139</v>
          </cell>
          <cell r="H291" t="str">
            <v>MH</v>
          </cell>
          <cell r="I291">
            <v>5135</v>
          </cell>
          <cell r="J291" t="str">
            <v>MH</v>
          </cell>
          <cell r="K291">
            <v>5108</v>
          </cell>
          <cell r="L291" t="str">
            <v>MH</v>
          </cell>
          <cell r="M291" t="str">
            <v>dry season</v>
          </cell>
        </row>
        <row r="292">
          <cell r="D292" t="str">
            <v>D17 WWdry season</v>
          </cell>
          <cell r="E292">
            <v>4974</v>
          </cell>
          <cell r="F292" t="str">
            <v>MH</v>
          </cell>
          <cell r="G292">
            <v>4961</v>
          </cell>
          <cell r="H292" t="str">
            <v>MH</v>
          </cell>
          <cell r="I292">
            <v>4958</v>
          </cell>
          <cell r="J292" t="str">
            <v>MH</v>
          </cell>
          <cell r="K292">
            <v>4932</v>
          </cell>
          <cell r="L292" t="str">
            <v>MH</v>
          </cell>
          <cell r="M292" t="str">
            <v>dry season</v>
          </cell>
        </row>
        <row r="293">
          <cell r="D293" t="str">
            <v>D18 WWdry season</v>
          </cell>
          <cell r="E293">
            <v>4953</v>
          </cell>
          <cell r="F293" t="str">
            <v>MH</v>
          </cell>
          <cell r="G293">
            <v>4941</v>
          </cell>
          <cell r="H293" t="str">
            <v>MH</v>
          </cell>
          <cell r="I293">
            <v>4937</v>
          </cell>
          <cell r="J293" t="str">
            <v>MH</v>
          </cell>
          <cell r="K293">
            <v>4911</v>
          </cell>
          <cell r="L293" t="str">
            <v>MH</v>
          </cell>
          <cell r="M293" t="str">
            <v>dry season</v>
          </cell>
        </row>
        <row r="294">
          <cell r="D294" t="str">
            <v>D110 WWdry season</v>
          </cell>
          <cell r="E294">
            <v>4972</v>
          </cell>
          <cell r="F294" t="str">
            <v>MH</v>
          </cell>
          <cell r="G294">
            <v>4960</v>
          </cell>
          <cell r="H294" t="str">
            <v>MH</v>
          </cell>
          <cell r="I294">
            <v>4956</v>
          </cell>
          <cell r="J294" t="str">
            <v>MH</v>
          </cell>
          <cell r="K294">
            <v>4930</v>
          </cell>
          <cell r="L294" t="str">
            <v>MH</v>
          </cell>
          <cell r="M294" t="str">
            <v>dry season</v>
          </cell>
        </row>
        <row r="295">
          <cell r="D295" t="str">
            <v>D111 WWdry season</v>
          </cell>
          <cell r="E295">
            <v>4604</v>
          </cell>
          <cell r="F295" t="str">
            <v>ML</v>
          </cell>
          <cell r="G295">
            <v>4593</v>
          </cell>
          <cell r="H295" t="str">
            <v>ML</v>
          </cell>
          <cell r="I295">
            <v>4590</v>
          </cell>
          <cell r="J295" t="str">
            <v>ML</v>
          </cell>
          <cell r="K295">
            <v>4565</v>
          </cell>
          <cell r="L295" t="str">
            <v>ML</v>
          </cell>
          <cell r="M295" t="str">
            <v>dry season</v>
          </cell>
        </row>
        <row r="296">
          <cell r="D296" t="str">
            <v>D112 WWdry season</v>
          </cell>
          <cell r="E296">
            <v>4681</v>
          </cell>
          <cell r="F296" t="str">
            <v>ML</v>
          </cell>
          <cell r="G296">
            <v>4669</v>
          </cell>
          <cell r="H296" t="str">
            <v>ML</v>
          </cell>
          <cell r="I296">
            <v>4666</v>
          </cell>
          <cell r="J296" t="str">
            <v>ML</v>
          </cell>
          <cell r="K296">
            <v>4641</v>
          </cell>
          <cell r="L296" t="str">
            <v>ML</v>
          </cell>
          <cell r="M296" t="str">
            <v>dry season</v>
          </cell>
        </row>
        <row r="297">
          <cell r="D297" t="str">
            <v>D112 WWAdry season</v>
          </cell>
          <cell r="E297">
            <v>4660</v>
          </cell>
          <cell r="F297" t="str">
            <v>ML</v>
          </cell>
          <cell r="G297">
            <v>4647</v>
          </cell>
          <cell r="H297" t="str">
            <v>ML</v>
          </cell>
          <cell r="I297">
            <v>4644</v>
          </cell>
          <cell r="J297" t="str">
            <v>ML</v>
          </cell>
          <cell r="K297">
            <v>4619</v>
          </cell>
          <cell r="L297" t="str">
            <v>ML</v>
          </cell>
          <cell r="M297" t="str">
            <v>dry season</v>
          </cell>
        </row>
        <row r="298">
          <cell r="D298" t="str">
            <v>D113 WWdry season</v>
          </cell>
          <cell r="E298">
            <v>4821</v>
          </cell>
          <cell r="F298" t="str">
            <v>ML</v>
          </cell>
          <cell r="G298">
            <v>4810</v>
          </cell>
          <cell r="H298" t="str">
            <v>ML</v>
          </cell>
          <cell r="I298">
            <v>4807</v>
          </cell>
          <cell r="J298" t="str">
            <v>ML</v>
          </cell>
          <cell r="K298">
            <v>4781</v>
          </cell>
          <cell r="L298" t="str">
            <v>ML</v>
          </cell>
          <cell r="M298" t="str">
            <v>dry season</v>
          </cell>
        </row>
        <row r="299">
          <cell r="D299" t="str">
            <v>D113 WWAdry season</v>
          </cell>
          <cell r="E299">
            <v>4738</v>
          </cell>
          <cell r="F299" t="str">
            <v>ML</v>
          </cell>
          <cell r="G299">
            <v>4726</v>
          </cell>
          <cell r="H299" t="str">
            <v>ML</v>
          </cell>
          <cell r="I299">
            <v>4723</v>
          </cell>
          <cell r="J299" t="str">
            <v>ML</v>
          </cell>
          <cell r="K299">
            <v>4697</v>
          </cell>
          <cell r="L299" t="str">
            <v>ML</v>
          </cell>
          <cell r="M299" t="str">
            <v>dry season</v>
          </cell>
        </row>
        <row r="300">
          <cell r="D300" t="str">
            <v>D114 WWdry season</v>
          </cell>
          <cell r="E300">
            <v>4694</v>
          </cell>
          <cell r="F300" t="str">
            <v>ML</v>
          </cell>
          <cell r="G300">
            <v>4682</v>
          </cell>
          <cell r="H300" t="str">
            <v>ML</v>
          </cell>
          <cell r="I300">
            <v>4679</v>
          </cell>
          <cell r="J300" t="str">
            <v>ML</v>
          </cell>
          <cell r="K300">
            <v>4654</v>
          </cell>
          <cell r="L300" t="str">
            <v>ML</v>
          </cell>
          <cell r="M300" t="str">
            <v>dry season</v>
          </cell>
        </row>
        <row r="301">
          <cell r="D301" t="str">
            <v>D115 WWdry season</v>
          </cell>
          <cell r="E301">
            <v>4742</v>
          </cell>
          <cell r="F301" t="str">
            <v>ML</v>
          </cell>
          <cell r="G301">
            <v>4730</v>
          </cell>
          <cell r="H301" t="str">
            <v>ML</v>
          </cell>
          <cell r="I301">
            <v>4727</v>
          </cell>
          <cell r="J301" t="str">
            <v>ML</v>
          </cell>
          <cell r="K301">
            <v>4701</v>
          </cell>
          <cell r="L301" t="str">
            <v>ML</v>
          </cell>
          <cell r="M301" t="str">
            <v>dry season</v>
          </cell>
        </row>
        <row r="302">
          <cell r="D302" t="str">
            <v>D116 WWdry season</v>
          </cell>
          <cell r="E302">
            <v>4721</v>
          </cell>
          <cell r="F302" t="str">
            <v>ML</v>
          </cell>
          <cell r="G302">
            <v>4710</v>
          </cell>
          <cell r="H302" t="str">
            <v>ML</v>
          </cell>
          <cell r="I302">
            <v>4706</v>
          </cell>
          <cell r="J302" t="str">
            <v>ML</v>
          </cell>
          <cell r="K302">
            <v>4681</v>
          </cell>
          <cell r="L302" t="str">
            <v>ML</v>
          </cell>
          <cell r="M302" t="str">
            <v>dry season</v>
          </cell>
        </row>
        <row r="303">
          <cell r="D303" t="str">
            <v>D117 WWdry season</v>
          </cell>
          <cell r="E303">
            <v>4694</v>
          </cell>
          <cell r="F303" t="str">
            <v>ML</v>
          </cell>
          <cell r="G303">
            <v>4683</v>
          </cell>
          <cell r="H303" t="str">
            <v>ML</v>
          </cell>
          <cell r="I303">
            <v>4680</v>
          </cell>
          <cell r="J303" t="str">
            <v>ML</v>
          </cell>
          <cell r="K303">
            <v>4654</v>
          </cell>
          <cell r="L303" t="str">
            <v>ML</v>
          </cell>
          <cell r="M303" t="str">
            <v>dry season</v>
          </cell>
        </row>
        <row r="304">
          <cell r="D304" t="str">
            <v>D118 WWdry season</v>
          </cell>
          <cell r="E304">
            <v>4662</v>
          </cell>
          <cell r="F304" t="str">
            <v>ML</v>
          </cell>
          <cell r="G304">
            <v>4651</v>
          </cell>
          <cell r="H304" t="str">
            <v>ML</v>
          </cell>
          <cell r="I304">
            <v>4648</v>
          </cell>
          <cell r="J304" t="str">
            <v>ML</v>
          </cell>
          <cell r="K304">
            <v>4622</v>
          </cell>
          <cell r="L304" t="str">
            <v>ML</v>
          </cell>
          <cell r="M304" t="str">
            <v>dry season</v>
          </cell>
        </row>
        <row r="305">
          <cell r="D305" t="str">
            <v>D22 WWdry season</v>
          </cell>
          <cell r="E305">
            <v>5233</v>
          </cell>
          <cell r="F305" t="str">
            <v>PL</v>
          </cell>
          <cell r="G305">
            <v>5220</v>
          </cell>
          <cell r="H305" t="str">
            <v>PL</v>
          </cell>
          <cell r="I305">
            <v>5217</v>
          </cell>
          <cell r="J305" t="str">
            <v>PL</v>
          </cell>
          <cell r="K305">
            <v>5189</v>
          </cell>
          <cell r="L305" t="str">
            <v>MH</v>
          </cell>
          <cell r="M305" t="str">
            <v>dry season</v>
          </cell>
        </row>
        <row r="306">
          <cell r="D306" t="str">
            <v>D22 WWAdry season</v>
          </cell>
          <cell r="E306">
            <v>5308</v>
          </cell>
          <cell r="F306" t="str">
            <v>PL</v>
          </cell>
          <cell r="G306">
            <v>5295</v>
          </cell>
          <cell r="H306" t="str">
            <v>PL</v>
          </cell>
          <cell r="I306">
            <v>5292</v>
          </cell>
          <cell r="J306" t="str">
            <v>PL</v>
          </cell>
          <cell r="K306">
            <v>5265</v>
          </cell>
          <cell r="L306" t="str">
            <v>PL</v>
          </cell>
          <cell r="M306" t="str">
            <v>dry season</v>
          </cell>
        </row>
        <row r="307">
          <cell r="D307" t="str">
            <v>D23 WWdry season</v>
          </cell>
          <cell r="E307">
            <v>5191</v>
          </cell>
          <cell r="F307" t="str">
            <v>MH</v>
          </cell>
          <cell r="G307">
            <v>5180</v>
          </cell>
          <cell r="H307" t="str">
            <v>MH</v>
          </cell>
          <cell r="I307">
            <v>5176</v>
          </cell>
          <cell r="J307" t="str">
            <v>MH</v>
          </cell>
          <cell r="K307">
            <v>5149</v>
          </cell>
          <cell r="L307" t="str">
            <v>MH</v>
          </cell>
          <cell r="M307" t="str">
            <v>dry season</v>
          </cell>
        </row>
        <row r="308">
          <cell r="D308" t="str">
            <v>D24 WWdry season</v>
          </cell>
          <cell r="E308">
            <v>5086</v>
          </cell>
          <cell r="F308" t="str">
            <v>MH</v>
          </cell>
          <cell r="G308">
            <v>5074</v>
          </cell>
          <cell r="H308" t="str">
            <v>MH</v>
          </cell>
          <cell r="I308">
            <v>5070</v>
          </cell>
          <cell r="J308" t="str">
            <v>MH</v>
          </cell>
          <cell r="K308">
            <v>5043</v>
          </cell>
          <cell r="L308" t="str">
            <v>MH</v>
          </cell>
          <cell r="M308" t="str">
            <v>dry season</v>
          </cell>
        </row>
        <row r="309">
          <cell r="D309" t="str">
            <v>D25 WWdry season</v>
          </cell>
          <cell r="E309">
            <v>5156</v>
          </cell>
          <cell r="F309" t="str">
            <v>MH</v>
          </cell>
          <cell r="G309">
            <v>5143</v>
          </cell>
          <cell r="H309" t="str">
            <v>MH</v>
          </cell>
          <cell r="I309">
            <v>5140</v>
          </cell>
          <cell r="J309" t="str">
            <v>MH</v>
          </cell>
          <cell r="K309">
            <v>5112</v>
          </cell>
          <cell r="L309" t="str">
            <v>MH</v>
          </cell>
          <cell r="M309" t="str">
            <v>dry season</v>
          </cell>
        </row>
        <row r="310">
          <cell r="D310" t="str">
            <v>D26 WWdry season</v>
          </cell>
          <cell r="E310">
            <v>5064</v>
          </cell>
          <cell r="F310" t="str">
            <v>MH</v>
          </cell>
          <cell r="G310">
            <v>5052</v>
          </cell>
          <cell r="H310" t="str">
            <v>MH</v>
          </cell>
          <cell r="I310">
            <v>5049</v>
          </cell>
          <cell r="J310" t="str">
            <v>MH</v>
          </cell>
          <cell r="K310">
            <v>5022</v>
          </cell>
          <cell r="L310" t="str">
            <v>MH</v>
          </cell>
          <cell r="M310" t="str">
            <v>dry season</v>
          </cell>
        </row>
        <row r="311">
          <cell r="D311" t="str">
            <v>D29 WWdry season</v>
          </cell>
          <cell r="E311">
            <v>5010</v>
          </cell>
          <cell r="F311" t="str">
            <v>MH</v>
          </cell>
          <cell r="G311">
            <v>4998</v>
          </cell>
          <cell r="H311" t="str">
            <v>MH</v>
          </cell>
          <cell r="I311">
            <v>4994</v>
          </cell>
          <cell r="J311" t="str">
            <v>MH</v>
          </cell>
          <cell r="K311">
            <v>4968</v>
          </cell>
          <cell r="L311" t="str">
            <v>MH</v>
          </cell>
          <cell r="M311" t="str">
            <v>dry season</v>
          </cell>
        </row>
        <row r="312">
          <cell r="D312" t="str">
            <v>D210 WWdry season</v>
          </cell>
          <cell r="E312">
            <v>5005</v>
          </cell>
          <cell r="F312" t="str">
            <v>MH</v>
          </cell>
          <cell r="G312">
            <v>4993</v>
          </cell>
          <cell r="H312" t="str">
            <v>MH</v>
          </cell>
          <cell r="I312">
            <v>4989</v>
          </cell>
          <cell r="J312" t="str">
            <v>MH</v>
          </cell>
          <cell r="K312">
            <v>4963</v>
          </cell>
          <cell r="L312" t="str">
            <v>MH</v>
          </cell>
          <cell r="M312" t="str">
            <v>dry season</v>
          </cell>
        </row>
        <row r="313">
          <cell r="D313" t="str">
            <v>D212 WWdry season</v>
          </cell>
          <cell r="E313">
            <v>4593</v>
          </cell>
          <cell r="F313" t="str">
            <v>ML</v>
          </cell>
          <cell r="G313">
            <v>4582</v>
          </cell>
          <cell r="H313" t="str">
            <v>ML</v>
          </cell>
          <cell r="I313">
            <v>4579</v>
          </cell>
          <cell r="J313" t="str">
            <v>ML</v>
          </cell>
          <cell r="K313">
            <v>4554</v>
          </cell>
          <cell r="L313" t="str">
            <v>ML</v>
          </cell>
          <cell r="M313" t="str">
            <v>dry season</v>
          </cell>
        </row>
        <row r="314">
          <cell r="D314" t="str">
            <v>D212 WWAdry season</v>
          </cell>
          <cell r="E314">
            <v>4695</v>
          </cell>
          <cell r="F314" t="str">
            <v>ML</v>
          </cell>
          <cell r="G314">
            <v>4682</v>
          </cell>
          <cell r="H314" t="str">
            <v>ML</v>
          </cell>
          <cell r="I314">
            <v>4679</v>
          </cell>
          <cell r="J314" t="str">
            <v>ML</v>
          </cell>
          <cell r="K314">
            <v>4653</v>
          </cell>
          <cell r="L314" t="str">
            <v>ML</v>
          </cell>
          <cell r="M314" t="str">
            <v>dry season</v>
          </cell>
        </row>
        <row r="315">
          <cell r="D315" t="str">
            <v>D213 WWdry season</v>
          </cell>
          <cell r="E315">
            <v>4839</v>
          </cell>
          <cell r="F315" t="str">
            <v>ML</v>
          </cell>
          <cell r="G315">
            <v>4828</v>
          </cell>
          <cell r="H315" t="str">
            <v>ML</v>
          </cell>
          <cell r="I315">
            <v>4825</v>
          </cell>
          <cell r="J315" t="str">
            <v>ML</v>
          </cell>
          <cell r="K315">
            <v>4799</v>
          </cell>
          <cell r="L315" t="str">
            <v>ML</v>
          </cell>
          <cell r="M315" t="str">
            <v>dry season</v>
          </cell>
        </row>
        <row r="316">
          <cell r="D316" t="str">
            <v>D213 WWAdry season</v>
          </cell>
          <cell r="E316">
            <v>4978</v>
          </cell>
          <cell r="F316" t="str">
            <v>MH</v>
          </cell>
          <cell r="G316">
            <v>4965</v>
          </cell>
          <cell r="H316" t="str">
            <v>MH</v>
          </cell>
          <cell r="I316">
            <v>4962</v>
          </cell>
          <cell r="J316" t="str">
            <v>MH</v>
          </cell>
          <cell r="K316">
            <v>4936</v>
          </cell>
          <cell r="L316" t="str">
            <v>MH</v>
          </cell>
          <cell r="M316" t="str">
            <v>dry season</v>
          </cell>
        </row>
        <row r="317">
          <cell r="D317" t="str">
            <v>D214 WWdry season</v>
          </cell>
          <cell r="E317">
            <v>4712</v>
          </cell>
          <cell r="F317" t="str">
            <v>ML</v>
          </cell>
          <cell r="G317">
            <v>4700</v>
          </cell>
          <cell r="H317" t="str">
            <v>ML</v>
          </cell>
          <cell r="I317">
            <v>4697</v>
          </cell>
          <cell r="J317" t="str">
            <v>ML</v>
          </cell>
          <cell r="K317">
            <v>4671</v>
          </cell>
          <cell r="L317" t="str">
            <v>ML</v>
          </cell>
          <cell r="M317" t="str">
            <v>dry season</v>
          </cell>
        </row>
        <row r="318">
          <cell r="D318" t="str">
            <v>D215 WWdry season</v>
          </cell>
          <cell r="E318">
            <v>4730</v>
          </cell>
          <cell r="F318" t="str">
            <v>ML</v>
          </cell>
          <cell r="G318">
            <v>4718</v>
          </cell>
          <cell r="H318" t="str">
            <v>ML</v>
          </cell>
          <cell r="I318">
            <v>4715</v>
          </cell>
          <cell r="J318" t="str">
            <v>ML</v>
          </cell>
          <cell r="K318">
            <v>4690</v>
          </cell>
          <cell r="L318" t="str">
            <v>ML</v>
          </cell>
          <cell r="M318" t="str">
            <v>dry season</v>
          </cell>
        </row>
        <row r="319">
          <cell r="D319" t="str">
            <v>D216 WWdry season</v>
          </cell>
          <cell r="E319">
            <v>4630</v>
          </cell>
          <cell r="F319" t="str">
            <v>ML</v>
          </cell>
          <cell r="G319">
            <v>4618</v>
          </cell>
          <cell r="H319" t="str">
            <v>ML</v>
          </cell>
          <cell r="I319">
            <v>4615</v>
          </cell>
          <cell r="J319" t="str">
            <v>ML</v>
          </cell>
          <cell r="K319">
            <v>4590</v>
          </cell>
          <cell r="L319" t="str">
            <v>ML</v>
          </cell>
          <cell r="M319" t="str">
            <v>dry season</v>
          </cell>
        </row>
        <row r="320">
          <cell r="D320" t="str">
            <v>D217 WWdry season</v>
          </cell>
          <cell r="E320">
            <v>4775</v>
          </cell>
          <cell r="F320" t="str">
            <v>ML</v>
          </cell>
          <cell r="G320">
            <v>4763</v>
          </cell>
          <cell r="H320" t="str">
            <v>ML</v>
          </cell>
          <cell r="I320">
            <v>4760</v>
          </cell>
          <cell r="J320" t="str">
            <v>ML</v>
          </cell>
          <cell r="K320">
            <v>4734</v>
          </cell>
          <cell r="L320" t="str">
            <v>ML</v>
          </cell>
          <cell r="M320" t="str">
            <v>dry season</v>
          </cell>
        </row>
        <row r="321">
          <cell r="D321" t="str">
            <v>E13 WWdry season</v>
          </cell>
          <cell r="E321">
            <v>5383</v>
          </cell>
          <cell r="F321" t="str">
            <v>PL</v>
          </cell>
          <cell r="G321">
            <v>5372</v>
          </cell>
          <cell r="H321" t="str">
            <v>PL</v>
          </cell>
          <cell r="I321">
            <v>5368</v>
          </cell>
          <cell r="J321" t="str">
            <v>PL</v>
          </cell>
          <cell r="K321">
            <v>5341</v>
          </cell>
          <cell r="L321" t="str">
            <v>PL</v>
          </cell>
          <cell r="M321" t="str">
            <v>dry season</v>
          </cell>
        </row>
        <row r="322">
          <cell r="D322" t="str">
            <v>E14 WWdry season</v>
          </cell>
          <cell r="E322">
            <v>5116</v>
          </cell>
          <cell r="F322" t="str">
            <v>MH</v>
          </cell>
          <cell r="G322">
            <v>5104</v>
          </cell>
          <cell r="H322" t="str">
            <v>MH</v>
          </cell>
          <cell r="I322">
            <v>5101</v>
          </cell>
          <cell r="J322" t="str">
            <v>MH</v>
          </cell>
          <cell r="K322">
            <v>5074</v>
          </cell>
          <cell r="L322" t="str">
            <v>MH</v>
          </cell>
          <cell r="M322" t="str">
            <v>dry season</v>
          </cell>
        </row>
        <row r="323">
          <cell r="D323" t="str">
            <v>E16 WWdry season</v>
          </cell>
          <cell r="E323">
            <v>4983</v>
          </cell>
          <cell r="F323" t="str">
            <v>MH</v>
          </cell>
          <cell r="G323">
            <v>4970</v>
          </cell>
          <cell r="H323" t="str">
            <v>MH</v>
          </cell>
          <cell r="I323">
            <v>4967</v>
          </cell>
          <cell r="J323" t="str">
            <v>MH</v>
          </cell>
          <cell r="K323">
            <v>4941</v>
          </cell>
          <cell r="L323" t="str">
            <v>MH</v>
          </cell>
          <cell r="M323" t="str">
            <v>dry season</v>
          </cell>
        </row>
        <row r="324">
          <cell r="D324" t="str">
            <v>E17 WWdry season</v>
          </cell>
          <cell r="E324">
            <v>5089</v>
          </cell>
          <cell r="F324" t="str">
            <v>MH</v>
          </cell>
          <cell r="G324">
            <v>5077</v>
          </cell>
          <cell r="H324" t="str">
            <v>MH</v>
          </cell>
          <cell r="I324">
            <v>5073</v>
          </cell>
          <cell r="J324" t="str">
            <v>MH</v>
          </cell>
          <cell r="K324">
            <v>5047</v>
          </cell>
          <cell r="L324" t="str">
            <v>MH</v>
          </cell>
          <cell r="M324" t="str">
            <v>dry season</v>
          </cell>
        </row>
        <row r="325">
          <cell r="D325" t="str">
            <v>E18 WWdry season</v>
          </cell>
          <cell r="E325">
            <v>5183</v>
          </cell>
          <cell r="F325" t="str">
            <v>MH</v>
          </cell>
          <cell r="G325">
            <v>5170</v>
          </cell>
          <cell r="H325" t="str">
            <v>MH</v>
          </cell>
          <cell r="I325">
            <v>5167</v>
          </cell>
          <cell r="J325" t="str">
            <v>MH</v>
          </cell>
          <cell r="K325">
            <v>5140</v>
          </cell>
          <cell r="L325" t="str">
            <v>MH</v>
          </cell>
          <cell r="M325" t="str">
            <v>dry season</v>
          </cell>
        </row>
        <row r="326">
          <cell r="D326" t="str">
            <v>E19 WWdry season</v>
          </cell>
          <cell r="E326">
            <v>5021</v>
          </cell>
          <cell r="F326" t="str">
            <v>MH</v>
          </cell>
          <cell r="G326">
            <v>5009</v>
          </cell>
          <cell r="H326" t="str">
            <v>MH</v>
          </cell>
          <cell r="I326">
            <v>5005</v>
          </cell>
          <cell r="J326" t="str">
            <v>MH</v>
          </cell>
          <cell r="K326">
            <v>4978</v>
          </cell>
          <cell r="L326" t="str">
            <v>MH</v>
          </cell>
          <cell r="M326" t="str">
            <v>dry season</v>
          </cell>
        </row>
        <row r="327">
          <cell r="D327" t="str">
            <v>E110 WWdry season</v>
          </cell>
          <cell r="E327">
            <v>5061</v>
          </cell>
          <cell r="F327" t="str">
            <v>MH</v>
          </cell>
          <cell r="G327">
            <v>5049</v>
          </cell>
          <cell r="H327" t="str">
            <v>MH</v>
          </cell>
          <cell r="I327">
            <v>5046</v>
          </cell>
          <cell r="J327" t="str">
            <v>MH</v>
          </cell>
          <cell r="K327">
            <v>5019</v>
          </cell>
          <cell r="L327" t="str">
            <v>MH</v>
          </cell>
          <cell r="M327" t="str">
            <v>dry season</v>
          </cell>
        </row>
        <row r="328">
          <cell r="D328" t="str">
            <v>E111 WWdry season</v>
          </cell>
          <cell r="E328">
            <v>4894</v>
          </cell>
          <cell r="F328" t="str">
            <v>ML</v>
          </cell>
          <cell r="G328">
            <v>4883</v>
          </cell>
          <cell r="H328" t="str">
            <v>ML</v>
          </cell>
          <cell r="I328">
            <v>4880</v>
          </cell>
          <cell r="J328" t="str">
            <v>ML</v>
          </cell>
          <cell r="K328">
            <v>4854</v>
          </cell>
          <cell r="L328" t="str">
            <v>ML</v>
          </cell>
          <cell r="M328" t="str">
            <v>dry season</v>
          </cell>
        </row>
        <row r="329">
          <cell r="D329" t="str">
            <v>E113 WWdry season</v>
          </cell>
          <cell r="E329">
            <v>4968</v>
          </cell>
          <cell r="F329" t="str">
            <v>MH</v>
          </cell>
          <cell r="G329">
            <v>4956</v>
          </cell>
          <cell r="H329" t="str">
            <v>MH</v>
          </cell>
          <cell r="I329">
            <v>4953</v>
          </cell>
          <cell r="J329" t="str">
            <v>MH</v>
          </cell>
          <cell r="K329">
            <v>4926</v>
          </cell>
          <cell r="L329" t="str">
            <v>MH</v>
          </cell>
          <cell r="M329" t="str">
            <v>dry season</v>
          </cell>
        </row>
        <row r="330">
          <cell r="D330" t="str">
            <v>E113 WWAdry season</v>
          </cell>
          <cell r="E330">
            <v>4971</v>
          </cell>
          <cell r="F330" t="str">
            <v>MH</v>
          </cell>
          <cell r="G330">
            <v>4959</v>
          </cell>
          <cell r="H330" t="str">
            <v>MH</v>
          </cell>
          <cell r="I330">
            <v>4955</v>
          </cell>
          <cell r="J330" t="str">
            <v>MH</v>
          </cell>
          <cell r="K330">
            <v>4929</v>
          </cell>
          <cell r="L330" t="str">
            <v>MH</v>
          </cell>
          <cell r="M330" t="str">
            <v>dry season</v>
          </cell>
        </row>
        <row r="331">
          <cell r="D331" t="str">
            <v>E114 WWdry season</v>
          </cell>
          <cell r="E331">
            <v>4753</v>
          </cell>
          <cell r="F331" t="str">
            <v>ML</v>
          </cell>
          <cell r="G331">
            <v>4741</v>
          </cell>
          <cell r="H331" t="str">
            <v>ML</v>
          </cell>
          <cell r="I331">
            <v>4738</v>
          </cell>
          <cell r="J331" t="str">
            <v>ML</v>
          </cell>
          <cell r="K331">
            <v>4712</v>
          </cell>
          <cell r="L331" t="str">
            <v>ML</v>
          </cell>
          <cell r="M331" t="str">
            <v>dry season</v>
          </cell>
        </row>
        <row r="332">
          <cell r="D332" t="str">
            <v>E115 WWdry season</v>
          </cell>
          <cell r="E332">
            <v>4706</v>
          </cell>
          <cell r="F332" t="str">
            <v>ML</v>
          </cell>
          <cell r="G332">
            <v>4694</v>
          </cell>
          <cell r="H332" t="str">
            <v>ML</v>
          </cell>
          <cell r="I332">
            <v>4691</v>
          </cell>
          <cell r="J332" t="str">
            <v>ML</v>
          </cell>
          <cell r="K332">
            <v>4666</v>
          </cell>
          <cell r="L332" t="str">
            <v>ML</v>
          </cell>
          <cell r="M332" t="str">
            <v>dry season</v>
          </cell>
        </row>
        <row r="333">
          <cell r="D333" t="str">
            <v>E115 WWAdry season</v>
          </cell>
          <cell r="E333">
            <v>4595</v>
          </cell>
          <cell r="F333" t="str">
            <v>ML</v>
          </cell>
          <cell r="G333">
            <v>4583</v>
          </cell>
          <cell r="H333" t="str">
            <v>ML</v>
          </cell>
          <cell r="I333">
            <v>4580</v>
          </cell>
          <cell r="J333" t="str">
            <v>ML</v>
          </cell>
          <cell r="K333">
            <v>4556</v>
          </cell>
          <cell r="L333" t="str">
            <v>ML</v>
          </cell>
          <cell r="M333" t="str">
            <v>dry season</v>
          </cell>
        </row>
        <row r="334">
          <cell r="D334" t="str">
            <v>E116 WWdry season</v>
          </cell>
          <cell r="E334">
            <v>4658</v>
          </cell>
          <cell r="F334" t="str">
            <v>ML</v>
          </cell>
          <cell r="G334">
            <v>4646</v>
          </cell>
          <cell r="H334" t="str">
            <v>ML</v>
          </cell>
          <cell r="I334">
            <v>4643</v>
          </cell>
          <cell r="J334" t="str">
            <v>ML</v>
          </cell>
          <cell r="K334">
            <v>4618</v>
          </cell>
          <cell r="L334" t="str">
            <v>ML</v>
          </cell>
          <cell r="M334" t="str">
            <v>dry season</v>
          </cell>
        </row>
        <row r="335">
          <cell r="D335" t="str">
            <v>E116 WWAdry season</v>
          </cell>
          <cell r="E335">
            <v>4671</v>
          </cell>
          <cell r="F335" t="str">
            <v>ML</v>
          </cell>
          <cell r="G335">
            <v>4660</v>
          </cell>
          <cell r="H335" t="str">
            <v>ML</v>
          </cell>
          <cell r="I335">
            <v>4656</v>
          </cell>
          <cell r="J335" t="str">
            <v>ML</v>
          </cell>
          <cell r="K335">
            <v>4630</v>
          </cell>
          <cell r="L335" t="str">
            <v>ML</v>
          </cell>
          <cell r="M335" t="str">
            <v>dry season</v>
          </cell>
        </row>
        <row r="336">
          <cell r="D336" t="str">
            <v>E117 WWdry season</v>
          </cell>
          <cell r="E336">
            <v>4663</v>
          </cell>
          <cell r="F336" t="str">
            <v>ML</v>
          </cell>
          <cell r="G336">
            <v>4650</v>
          </cell>
          <cell r="H336" t="str">
            <v>ML</v>
          </cell>
          <cell r="I336">
            <v>4647</v>
          </cell>
          <cell r="J336" t="str">
            <v>ML</v>
          </cell>
          <cell r="K336">
            <v>4621</v>
          </cell>
          <cell r="L336" t="str">
            <v>ML</v>
          </cell>
          <cell r="M336" t="str">
            <v>dry season</v>
          </cell>
        </row>
        <row r="337">
          <cell r="D337" t="str">
            <v>E118 WWdry season</v>
          </cell>
          <cell r="E337">
            <v>4625</v>
          </cell>
          <cell r="F337" t="str">
            <v>ML</v>
          </cell>
          <cell r="G337">
            <v>4614</v>
          </cell>
          <cell r="H337" t="str">
            <v>ML</v>
          </cell>
          <cell r="I337">
            <v>4611</v>
          </cell>
          <cell r="J337" t="str">
            <v>ML</v>
          </cell>
          <cell r="K337">
            <v>4585</v>
          </cell>
          <cell r="L337" t="str">
            <v>ML</v>
          </cell>
          <cell r="M337" t="str">
            <v>dry season</v>
          </cell>
        </row>
        <row r="338">
          <cell r="D338" t="str">
            <v>E119 WWdry season</v>
          </cell>
          <cell r="E338">
            <v>4644</v>
          </cell>
          <cell r="F338" t="str">
            <v>ML</v>
          </cell>
          <cell r="G338">
            <v>4632</v>
          </cell>
          <cell r="H338" t="str">
            <v>ML</v>
          </cell>
          <cell r="I338">
            <v>4629</v>
          </cell>
          <cell r="J338" t="str">
            <v>ML</v>
          </cell>
          <cell r="K338">
            <v>4603</v>
          </cell>
          <cell r="L338" t="str">
            <v>ML</v>
          </cell>
          <cell r="M338" t="str">
            <v>dry season</v>
          </cell>
        </row>
        <row r="339">
          <cell r="D339" t="str">
            <v>E21 WWdry season</v>
          </cell>
          <cell r="E339">
            <v>5178</v>
          </cell>
          <cell r="F339" t="str">
            <v>MH</v>
          </cell>
          <cell r="G339">
            <v>5165</v>
          </cell>
          <cell r="H339" t="str">
            <v>MH</v>
          </cell>
          <cell r="I339">
            <v>5161</v>
          </cell>
          <cell r="J339" t="str">
            <v>MH</v>
          </cell>
          <cell r="K339">
            <v>5134</v>
          </cell>
          <cell r="L339" t="str">
            <v>MH</v>
          </cell>
          <cell r="M339" t="str">
            <v>dry season</v>
          </cell>
        </row>
        <row r="340">
          <cell r="D340" t="str">
            <v>E21 WWAdry season</v>
          </cell>
          <cell r="E340">
            <v>5334</v>
          </cell>
          <cell r="F340" t="str">
            <v>PL</v>
          </cell>
          <cell r="G340">
            <v>5321</v>
          </cell>
          <cell r="H340" t="str">
            <v>PL</v>
          </cell>
          <cell r="I340">
            <v>5318</v>
          </cell>
          <cell r="J340" t="str">
            <v>PL</v>
          </cell>
          <cell r="K340">
            <v>5290</v>
          </cell>
          <cell r="L340" t="str">
            <v>PL</v>
          </cell>
          <cell r="M340" t="str">
            <v>dry season</v>
          </cell>
        </row>
        <row r="341">
          <cell r="D341" t="str">
            <v>E22 WWdry season</v>
          </cell>
          <cell r="E341">
            <v>5094</v>
          </cell>
          <cell r="F341" t="str">
            <v>MH</v>
          </cell>
          <cell r="G341">
            <v>5082</v>
          </cell>
          <cell r="H341" t="str">
            <v>MH</v>
          </cell>
          <cell r="I341">
            <v>5079</v>
          </cell>
          <cell r="J341" t="str">
            <v>MH</v>
          </cell>
          <cell r="K341">
            <v>5052</v>
          </cell>
          <cell r="L341" t="str">
            <v>MH</v>
          </cell>
          <cell r="M341" t="str">
            <v>dry season</v>
          </cell>
        </row>
        <row r="342">
          <cell r="D342" t="str">
            <v>E23 WWdry season</v>
          </cell>
          <cell r="E342">
            <v>5216</v>
          </cell>
          <cell r="F342" t="str">
            <v>PL</v>
          </cell>
          <cell r="G342">
            <v>5203</v>
          </cell>
          <cell r="H342" t="str">
            <v>PL</v>
          </cell>
          <cell r="I342">
            <v>5200</v>
          </cell>
          <cell r="J342" t="str">
            <v>PL</v>
          </cell>
          <cell r="K342">
            <v>5172</v>
          </cell>
          <cell r="L342" t="str">
            <v>MH</v>
          </cell>
          <cell r="M342" t="str">
            <v>dry season</v>
          </cell>
        </row>
        <row r="343">
          <cell r="D343" t="str">
            <v>E24 WWdry season</v>
          </cell>
          <cell r="E343">
            <v>5079</v>
          </cell>
          <cell r="F343" t="str">
            <v>MH</v>
          </cell>
          <cell r="G343">
            <v>5067</v>
          </cell>
          <cell r="H343" t="str">
            <v>MH</v>
          </cell>
          <cell r="I343">
            <v>5064</v>
          </cell>
          <cell r="J343" t="str">
            <v>MH</v>
          </cell>
          <cell r="K343">
            <v>5036</v>
          </cell>
          <cell r="L343" t="str">
            <v>MH</v>
          </cell>
          <cell r="M343" t="str">
            <v>dry season</v>
          </cell>
        </row>
        <row r="344">
          <cell r="D344" t="str">
            <v>E26 WWdry season</v>
          </cell>
          <cell r="E344">
            <v>4964</v>
          </cell>
          <cell r="F344" t="str">
            <v>MH</v>
          </cell>
          <cell r="G344">
            <v>4952</v>
          </cell>
          <cell r="H344" t="str">
            <v>MH</v>
          </cell>
          <cell r="I344">
            <v>4949</v>
          </cell>
          <cell r="J344" t="str">
            <v>MH</v>
          </cell>
          <cell r="K344">
            <v>4922</v>
          </cell>
          <cell r="L344" t="str">
            <v>MH</v>
          </cell>
          <cell r="M344" t="str">
            <v>dry season</v>
          </cell>
        </row>
        <row r="345">
          <cell r="D345" t="str">
            <v>E27 WWdry season</v>
          </cell>
          <cell r="E345">
            <v>4889</v>
          </cell>
          <cell r="F345" t="str">
            <v>ML</v>
          </cell>
          <cell r="G345">
            <v>4877</v>
          </cell>
          <cell r="H345" t="str">
            <v>ML</v>
          </cell>
          <cell r="I345">
            <v>4874</v>
          </cell>
          <cell r="J345" t="str">
            <v>ML</v>
          </cell>
          <cell r="K345">
            <v>4848</v>
          </cell>
          <cell r="L345" t="str">
            <v>ML</v>
          </cell>
          <cell r="M345" t="str">
            <v>dry season</v>
          </cell>
        </row>
        <row r="346">
          <cell r="D346" t="str">
            <v>E28 WWdry season</v>
          </cell>
          <cell r="E346">
            <v>5024</v>
          </cell>
          <cell r="F346" t="str">
            <v>MH</v>
          </cell>
          <cell r="G346">
            <v>5013</v>
          </cell>
          <cell r="H346" t="str">
            <v>MH</v>
          </cell>
          <cell r="I346">
            <v>5010</v>
          </cell>
          <cell r="J346" t="str">
            <v>MH</v>
          </cell>
          <cell r="K346">
            <v>4983</v>
          </cell>
          <cell r="L346" t="str">
            <v>MH</v>
          </cell>
          <cell r="M346" t="str">
            <v>dry season</v>
          </cell>
        </row>
        <row r="347">
          <cell r="D347" t="str">
            <v>E29 WWdry season</v>
          </cell>
          <cell r="E347">
            <v>5151</v>
          </cell>
          <cell r="F347" t="str">
            <v>MH</v>
          </cell>
          <cell r="G347">
            <v>5139</v>
          </cell>
          <cell r="H347" t="str">
            <v>MH</v>
          </cell>
          <cell r="I347">
            <v>5135</v>
          </cell>
          <cell r="J347" t="str">
            <v>MH</v>
          </cell>
          <cell r="K347">
            <v>5108</v>
          </cell>
          <cell r="L347" t="str">
            <v>MH</v>
          </cell>
          <cell r="M347" t="str">
            <v>dry season</v>
          </cell>
        </row>
        <row r="348">
          <cell r="D348" t="str">
            <v>E29 WWAdry season</v>
          </cell>
          <cell r="E348">
            <v>5036</v>
          </cell>
          <cell r="F348" t="str">
            <v>MH</v>
          </cell>
          <cell r="G348">
            <v>5023</v>
          </cell>
          <cell r="H348" t="str">
            <v>MH</v>
          </cell>
          <cell r="I348">
            <v>5020</v>
          </cell>
          <cell r="J348" t="str">
            <v>MH</v>
          </cell>
          <cell r="K348">
            <v>4993</v>
          </cell>
          <cell r="L348" t="str">
            <v>MH</v>
          </cell>
          <cell r="M348" t="str">
            <v>dry season</v>
          </cell>
        </row>
        <row r="349">
          <cell r="D349" t="str">
            <v>E29 WWBdry season</v>
          </cell>
          <cell r="E349">
            <v>5127</v>
          </cell>
          <cell r="F349" t="str">
            <v>MH</v>
          </cell>
          <cell r="G349">
            <v>5115</v>
          </cell>
          <cell r="H349" t="str">
            <v>MH</v>
          </cell>
          <cell r="I349">
            <v>5112</v>
          </cell>
          <cell r="J349" t="str">
            <v>MH</v>
          </cell>
          <cell r="K349">
            <v>5085</v>
          </cell>
          <cell r="L349" t="str">
            <v>MH</v>
          </cell>
          <cell r="M349" t="str">
            <v>dry season</v>
          </cell>
        </row>
        <row r="350">
          <cell r="D350" t="str">
            <v>E210 WWdry season</v>
          </cell>
          <cell r="E350">
            <v>5048</v>
          </cell>
          <cell r="F350" t="str">
            <v>MH</v>
          </cell>
          <cell r="G350">
            <v>5035</v>
          </cell>
          <cell r="H350" t="str">
            <v>MH</v>
          </cell>
          <cell r="I350">
            <v>5032</v>
          </cell>
          <cell r="J350" t="str">
            <v>MH</v>
          </cell>
          <cell r="K350">
            <v>5006</v>
          </cell>
          <cell r="L350" t="str">
            <v>MH</v>
          </cell>
          <cell r="M350" t="str">
            <v>dry season</v>
          </cell>
        </row>
        <row r="351">
          <cell r="D351" t="str">
            <v>E210 WWAdry season</v>
          </cell>
          <cell r="E351">
            <v>5060</v>
          </cell>
          <cell r="F351" t="str">
            <v>MH</v>
          </cell>
          <cell r="G351">
            <v>5048</v>
          </cell>
          <cell r="H351" t="str">
            <v>MH</v>
          </cell>
          <cell r="I351">
            <v>5045</v>
          </cell>
          <cell r="J351" t="str">
            <v>MH</v>
          </cell>
          <cell r="K351">
            <v>5018</v>
          </cell>
          <cell r="L351" t="str">
            <v>MH</v>
          </cell>
          <cell r="M351" t="str">
            <v>dry season</v>
          </cell>
        </row>
        <row r="352">
          <cell r="D352" t="str">
            <v>E212 WWdry season</v>
          </cell>
          <cell r="E352">
            <v>5022</v>
          </cell>
          <cell r="F352" t="str">
            <v>MH</v>
          </cell>
          <cell r="G352">
            <v>5009</v>
          </cell>
          <cell r="H352" t="str">
            <v>MH</v>
          </cell>
          <cell r="I352">
            <v>5006</v>
          </cell>
          <cell r="J352" t="str">
            <v>MH</v>
          </cell>
          <cell r="K352">
            <v>4980</v>
          </cell>
          <cell r="L352" t="str">
            <v>MH</v>
          </cell>
          <cell r="M352" t="str">
            <v>dry season</v>
          </cell>
        </row>
        <row r="353">
          <cell r="D353" t="str">
            <v>E213 WWdry season</v>
          </cell>
          <cell r="E353">
            <v>5042</v>
          </cell>
          <cell r="F353" t="str">
            <v>MH</v>
          </cell>
          <cell r="G353">
            <v>5030</v>
          </cell>
          <cell r="H353" t="str">
            <v>MH</v>
          </cell>
          <cell r="I353">
            <v>5027</v>
          </cell>
          <cell r="J353" t="str">
            <v>MH</v>
          </cell>
          <cell r="K353">
            <v>5000</v>
          </cell>
          <cell r="L353" t="str">
            <v>MH</v>
          </cell>
          <cell r="M353" t="str">
            <v>dry season</v>
          </cell>
        </row>
        <row r="354">
          <cell r="D354" t="str">
            <v>E213 WWAdry season</v>
          </cell>
          <cell r="E354">
            <v>4961</v>
          </cell>
          <cell r="F354" t="str">
            <v>MH</v>
          </cell>
          <cell r="G354">
            <v>4949</v>
          </cell>
          <cell r="H354" t="str">
            <v>MH</v>
          </cell>
          <cell r="I354">
            <v>4946</v>
          </cell>
          <cell r="J354" t="str">
            <v>MH</v>
          </cell>
          <cell r="K354">
            <v>4919</v>
          </cell>
          <cell r="L354" t="str">
            <v>MH</v>
          </cell>
          <cell r="M354" t="str">
            <v>dry season</v>
          </cell>
        </row>
        <row r="355">
          <cell r="D355" t="str">
            <v>E214 WWdry season</v>
          </cell>
          <cell r="E355">
            <v>4781</v>
          </cell>
          <cell r="F355" t="str">
            <v>ML</v>
          </cell>
          <cell r="G355">
            <v>4769</v>
          </cell>
          <cell r="H355" t="str">
            <v>ML</v>
          </cell>
          <cell r="I355">
            <v>4765</v>
          </cell>
          <cell r="J355" t="str">
            <v>ML</v>
          </cell>
          <cell r="K355">
            <v>4739</v>
          </cell>
          <cell r="L355" t="str">
            <v>ML</v>
          </cell>
          <cell r="M355" t="str">
            <v>dry season</v>
          </cell>
        </row>
        <row r="356">
          <cell r="D356" t="str">
            <v>E215 WWdry season</v>
          </cell>
          <cell r="E356">
            <v>4611</v>
          </cell>
          <cell r="F356" t="str">
            <v>ML</v>
          </cell>
          <cell r="G356">
            <v>4598</v>
          </cell>
          <cell r="H356" t="str">
            <v>ML</v>
          </cell>
          <cell r="I356">
            <v>4595</v>
          </cell>
          <cell r="J356" t="str">
            <v>ML</v>
          </cell>
          <cell r="K356">
            <v>4571</v>
          </cell>
          <cell r="L356" t="str">
            <v>ML</v>
          </cell>
          <cell r="M356" t="str">
            <v>dry season</v>
          </cell>
        </row>
        <row r="357">
          <cell r="D357" t="str">
            <v>E215 WWAdry season</v>
          </cell>
          <cell r="E357">
            <v>4630</v>
          </cell>
          <cell r="F357" t="str">
            <v>ML</v>
          </cell>
          <cell r="G357">
            <v>4619</v>
          </cell>
          <cell r="H357" t="str">
            <v>ML</v>
          </cell>
          <cell r="I357">
            <v>4616</v>
          </cell>
          <cell r="J357" t="str">
            <v>ML</v>
          </cell>
          <cell r="K357">
            <v>4590</v>
          </cell>
          <cell r="L357" t="str">
            <v>ML</v>
          </cell>
          <cell r="M357" t="str">
            <v>dry season</v>
          </cell>
        </row>
        <row r="358">
          <cell r="D358" t="str">
            <v>E216 WWdry season</v>
          </cell>
          <cell r="E358">
            <v>4660</v>
          </cell>
          <cell r="F358" t="str">
            <v>ML</v>
          </cell>
          <cell r="G358">
            <v>4648</v>
          </cell>
          <cell r="H358" t="str">
            <v>ML</v>
          </cell>
          <cell r="I358">
            <v>4645</v>
          </cell>
          <cell r="J358" t="str">
            <v>ML</v>
          </cell>
          <cell r="K358">
            <v>4620</v>
          </cell>
          <cell r="L358" t="str">
            <v>ML</v>
          </cell>
          <cell r="M358" t="str">
            <v>dry season</v>
          </cell>
        </row>
        <row r="359">
          <cell r="D359" t="str">
            <v>E216 WWAdry season</v>
          </cell>
          <cell r="E359">
            <v>4674</v>
          </cell>
          <cell r="F359" t="str">
            <v>ML</v>
          </cell>
          <cell r="G359">
            <v>4662</v>
          </cell>
          <cell r="H359" t="str">
            <v>ML</v>
          </cell>
          <cell r="I359">
            <v>4659</v>
          </cell>
          <cell r="J359" t="str">
            <v>ML</v>
          </cell>
          <cell r="K359">
            <v>4634</v>
          </cell>
          <cell r="L359" t="str">
            <v>ML</v>
          </cell>
          <cell r="M359" t="str">
            <v>dry season</v>
          </cell>
        </row>
        <row r="360">
          <cell r="D360" t="str">
            <v>E217 WWdry season</v>
          </cell>
          <cell r="E360">
            <v>4558</v>
          </cell>
          <cell r="F360" t="str">
            <v>ML</v>
          </cell>
          <cell r="G360">
            <v>4547</v>
          </cell>
          <cell r="H360" t="str">
            <v>ML</v>
          </cell>
          <cell r="I360">
            <v>4544</v>
          </cell>
          <cell r="J360" t="str">
            <v>ML</v>
          </cell>
          <cell r="K360">
            <v>4518</v>
          </cell>
          <cell r="L360" t="str">
            <v>ML</v>
          </cell>
          <cell r="M360" t="str">
            <v>dry season</v>
          </cell>
        </row>
        <row r="361">
          <cell r="D361" t="str">
            <v>E218 WWdry season</v>
          </cell>
          <cell r="E361">
            <v>4569</v>
          </cell>
          <cell r="F361" t="str">
            <v>ML</v>
          </cell>
          <cell r="G361">
            <v>4557</v>
          </cell>
          <cell r="H361" t="str">
            <v>ML</v>
          </cell>
          <cell r="I361">
            <v>4554</v>
          </cell>
          <cell r="J361" t="str">
            <v>ML</v>
          </cell>
          <cell r="K361">
            <v>4528</v>
          </cell>
          <cell r="L361" t="str">
            <v>ML</v>
          </cell>
          <cell r="M361" t="str">
            <v>dry season</v>
          </cell>
        </row>
        <row r="362">
          <cell r="D362" t="str">
            <v>E219 WWdry season</v>
          </cell>
          <cell r="E362">
            <v>4610</v>
          </cell>
          <cell r="F362" t="str">
            <v>ML</v>
          </cell>
          <cell r="G362">
            <v>4599</v>
          </cell>
          <cell r="H362" t="str">
            <v>ML</v>
          </cell>
          <cell r="I362">
            <v>4595</v>
          </cell>
          <cell r="J362" t="str">
            <v>ML</v>
          </cell>
          <cell r="K362">
            <v>4570</v>
          </cell>
          <cell r="L362" t="str">
            <v>ML</v>
          </cell>
          <cell r="M362" t="str">
            <v>dry season</v>
          </cell>
        </row>
        <row r="363">
          <cell r="D363" t="str">
            <v>FU1 WWdry season</v>
          </cell>
          <cell r="E363">
            <v>5149</v>
          </cell>
          <cell r="F363" t="str">
            <v>MH</v>
          </cell>
          <cell r="G363">
            <v>5137</v>
          </cell>
          <cell r="H363" t="str">
            <v>MH</v>
          </cell>
          <cell r="I363">
            <v>5134</v>
          </cell>
          <cell r="J363" t="str">
            <v>MH</v>
          </cell>
          <cell r="K363">
            <v>5107</v>
          </cell>
          <cell r="L363" t="str">
            <v>MH</v>
          </cell>
          <cell r="M363" t="str">
            <v>dry season</v>
          </cell>
        </row>
        <row r="364">
          <cell r="D364" t="str">
            <v>FU1 WWAdry season</v>
          </cell>
          <cell r="E364">
            <v>5268</v>
          </cell>
          <cell r="F364" t="str">
            <v>PL</v>
          </cell>
          <cell r="G364">
            <v>5256</v>
          </cell>
          <cell r="H364" t="str">
            <v>PL</v>
          </cell>
          <cell r="I364">
            <v>5252</v>
          </cell>
          <cell r="J364" t="str">
            <v>PL</v>
          </cell>
          <cell r="K364">
            <v>5225</v>
          </cell>
          <cell r="L364" t="str">
            <v>PL</v>
          </cell>
          <cell r="M364" t="str">
            <v>dry season</v>
          </cell>
        </row>
        <row r="365">
          <cell r="D365" t="str">
            <v>FU1 WWBdry season</v>
          </cell>
          <cell r="E365">
            <v>5269</v>
          </cell>
          <cell r="F365" t="str">
            <v>PL</v>
          </cell>
          <cell r="G365">
            <v>5256</v>
          </cell>
          <cell r="H365" t="str">
            <v>PL</v>
          </cell>
          <cell r="I365">
            <v>5252</v>
          </cell>
          <cell r="J365" t="str">
            <v>PL</v>
          </cell>
          <cell r="K365">
            <v>5225</v>
          </cell>
          <cell r="L365" t="str">
            <v>PL</v>
          </cell>
          <cell r="M365" t="str">
            <v>dry season</v>
          </cell>
        </row>
        <row r="366">
          <cell r="D366" t="str">
            <v>FU2 WWdry season</v>
          </cell>
          <cell r="E366">
            <v>5102</v>
          </cell>
          <cell r="F366" t="str">
            <v>MH</v>
          </cell>
          <cell r="G366">
            <v>5090</v>
          </cell>
          <cell r="H366" t="str">
            <v>MH</v>
          </cell>
          <cell r="I366">
            <v>5087</v>
          </cell>
          <cell r="J366" t="str">
            <v>MH</v>
          </cell>
          <cell r="K366">
            <v>5060</v>
          </cell>
          <cell r="L366" t="str">
            <v>MH</v>
          </cell>
          <cell r="M366" t="str">
            <v>dry season</v>
          </cell>
        </row>
        <row r="367">
          <cell r="D367" t="str">
            <v>FU3 WWdry season</v>
          </cell>
          <cell r="E367">
            <v>5154</v>
          </cell>
          <cell r="F367" t="str">
            <v>MH</v>
          </cell>
          <cell r="G367">
            <v>5142</v>
          </cell>
          <cell r="H367" t="str">
            <v>MH</v>
          </cell>
          <cell r="I367">
            <v>5138</v>
          </cell>
          <cell r="J367" t="str">
            <v>MH</v>
          </cell>
          <cell r="K367">
            <v>5111</v>
          </cell>
          <cell r="L367" t="str">
            <v>MH</v>
          </cell>
          <cell r="M367" t="str">
            <v>dry season</v>
          </cell>
        </row>
        <row r="368">
          <cell r="D368" t="str">
            <v>FU4 WWdry season</v>
          </cell>
          <cell r="E368">
            <v>5030</v>
          </cell>
          <cell r="F368" t="str">
            <v>MH</v>
          </cell>
          <cell r="G368">
            <v>5018</v>
          </cell>
          <cell r="H368" t="str">
            <v>MH</v>
          </cell>
          <cell r="I368">
            <v>5015</v>
          </cell>
          <cell r="J368" t="str">
            <v>MH</v>
          </cell>
          <cell r="K368">
            <v>4988</v>
          </cell>
          <cell r="L368" t="str">
            <v>MH</v>
          </cell>
          <cell r="M368" t="str">
            <v>dry season</v>
          </cell>
        </row>
        <row r="369">
          <cell r="D369" t="str">
            <v>FU5 WWdry season</v>
          </cell>
          <cell r="E369">
            <v>5030</v>
          </cell>
          <cell r="F369" t="str">
            <v>MH</v>
          </cell>
          <cell r="G369">
            <v>5017</v>
          </cell>
          <cell r="H369" t="str">
            <v>MH</v>
          </cell>
          <cell r="I369">
            <v>5014</v>
          </cell>
          <cell r="J369" t="str">
            <v>MH</v>
          </cell>
          <cell r="K369">
            <v>4987</v>
          </cell>
          <cell r="L369" t="str">
            <v>MH</v>
          </cell>
          <cell r="M369" t="str">
            <v>dry season</v>
          </cell>
        </row>
        <row r="370">
          <cell r="D370" t="str">
            <v>FU6 WWdry season</v>
          </cell>
          <cell r="E370">
            <v>4892</v>
          </cell>
          <cell r="F370" t="str">
            <v>ML</v>
          </cell>
          <cell r="G370">
            <v>4879</v>
          </cell>
          <cell r="H370" t="str">
            <v>ML</v>
          </cell>
          <cell r="I370">
            <v>4876</v>
          </cell>
          <cell r="J370" t="str">
            <v>ML</v>
          </cell>
          <cell r="K370">
            <v>4850</v>
          </cell>
          <cell r="L370" t="str">
            <v>ML</v>
          </cell>
          <cell r="M370" t="str">
            <v>dry season</v>
          </cell>
        </row>
        <row r="371">
          <cell r="D371" t="str">
            <v>FU7 WWdry season</v>
          </cell>
          <cell r="E371">
            <v>5036</v>
          </cell>
          <cell r="F371" t="str">
            <v>MH</v>
          </cell>
          <cell r="G371">
            <v>5025</v>
          </cell>
          <cell r="H371" t="str">
            <v>MH</v>
          </cell>
          <cell r="I371">
            <v>5022</v>
          </cell>
          <cell r="J371" t="str">
            <v>MH</v>
          </cell>
          <cell r="K371">
            <v>4995</v>
          </cell>
          <cell r="L371" t="str">
            <v>MH</v>
          </cell>
          <cell r="M371" t="str">
            <v>dry season</v>
          </cell>
        </row>
        <row r="372">
          <cell r="D372" t="str">
            <v>FU8 WWdry season</v>
          </cell>
          <cell r="E372">
            <v>4981</v>
          </cell>
          <cell r="F372" t="str">
            <v>MH</v>
          </cell>
          <cell r="G372">
            <v>4968</v>
          </cell>
          <cell r="H372" t="str">
            <v>MH</v>
          </cell>
          <cell r="I372">
            <v>4965</v>
          </cell>
          <cell r="J372" t="str">
            <v>MH</v>
          </cell>
          <cell r="K372">
            <v>4938</v>
          </cell>
          <cell r="L372" t="str">
            <v>MH</v>
          </cell>
          <cell r="M372" t="str">
            <v>dry season</v>
          </cell>
        </row>
        <row r="373">
          <cell r="D373" t="str">
            <v>FU9 WWdry season</v>
          </cell>
          <cell r="E373">
            <v>5032</v>
          </cell>
          <cell r="F373" t="str">
            <v>MH</v>
          </cell>
          <cell r="G373">
            <v>5019</v>
          </cell>
          <cell r="H373" t="str">
            <v>MH</v>
          </cell>
          <cell r="I373">
            <v>5016</v>
          </cell>
          <cell r="J373" t="str">
            <v>MH</v>
          </cell>
          <cell r="K373">
            <v>4989</v>
          </cell>
          <cell r="L373" t="str">
            <v>MH</v>
          </cell>
          <cell r="M373" t="str">
            <v>dry season</v>
          </cell>
        </row>
        <row r="374">
          <cell r="D374" t="str">
            <v>FU9 WWAdry season</v>
          </cell>
          <cell r="E374">
            <v>5075</v>
          </cell>
          <cell r="F374" t="str">
            <v>MH</v>
          </cell>
          <cell r="G374">
            <v>5063</v>
          </cell>
          <cell r="H374" t="str">
            <v>MH</v>
          </cell>
          <cell r="I374">
            <v>5059</v>
          </cell>
          <cell r="J374" t="str">
            <v>MH</v>
          </cell>
          <cell r="K374">
            <v>5032</v>
          </cell>
          <cell r="L374" t="str">
            <v>MH</v>
          </cell>
          <cell r="M374" t="str">
            <v>dry season</v>
          </cell>
        </row>
        <row r="375">
          <cell r="D375" t="str">
            <v>FU9 WWBdry season</v>
          </cell>
          <cell r="E375">
            <v>4996</v>
          </cell>
          <cell r="F375" t="str">
            <v>MH</v>
          </cell>
          <cell r="G375">
            <v>4984</v>
          </cell>
          <cell r="H375" t="str">
            <v>MH</v>
          </cell>
          <cell r="I375">
            <v>4980</v>
          </cell>
          <cell r="J375" t="str">
            <v>MH</v>
          </cell>
          <cell r="K375">
            <v>4954</v>
          </cell>
          <cell r="L375" t="str">
            <v>MH</v>
          </cell>
          <cell r="M375" t="str">
            <v>dry season</v>
          </cell>
        </row>
        <row r="376">
          <cell r="D376" t="str">
            <v>FU9 WWCdry season</v>
          </cell>
          <cell r="E376">
            <v>5012</v>
          </cell>
          <cell r="F376" t="str">
            <v>MH</v>
          </cell>
          <cell r="G376">
            <v>5000</v>
          </cell>
          <cell r="H376" t="str">
            <v>MH</v>
          </cell>
          <cell r="I376">
            <v>4997</v>
          </cell>
          <cell r="J376" t="str">
            <v>MH</v>
          </cell>
          <cell r="K376">
            <v>4970</v>
          </cell>
          <cell r="L376" t="str">
            <v>MH</v>
          </cell>
          <cell r="M376" t="str">
            <v>dry season</v>
          </cell>
        </row>
        <row r="377">
          <cell r="D377" t="str">
            <v>FU10 WWdry season</v>
          </cell>
          <cell r="E377">
            <v>5006</v>
          </cell>
          <cell r="F377" t="str">
            <v>MH</v>
          </cell>
          <cell r="G377">
            <v>4994</v>
          </cell>
          <cell r="H377" t="str">
            <v>MH</v>
          </cell>
          <cell r="I377">
            <v>4991</v>
          </cell>
          <cell r="J377" t="str">
            <v>MH</v>
          </cell>
          <cell r="K377">
            <v>4964</v>
          </cell>
          <cell r="L377" t="str">
            <v>MH</v>
          </cell>
          <cell r="M377" t="str">
            <v>dry season</v>
          </cell>
        </row>
        <row r="378">
          <cell r="D378" t="str">
            <v>FU13 WWdry season</v>
          </cell>
          <cell r="E378">
            <v>4979</v>
          </cell>
          <cell r="F378" t="str">
            <v>MH</v>
          </cell>
          <cell r="G378">
            <v>4967</v>
          </cell>
          <cell r="H378" t="str">
            <v>MH</v>
          </cell>
          <cell r="I378">
            <v>4963</v>
          </cell>
          <cell r="J378" t="str">
            <v>MH</v>
          </cell>
          <cell r="K378">
            <v>4937</v>
          </cell>
          <cell r="L378" t="str">
            <v>MH</v>
          </cell>
          <cell r="M378" t="str">
            <v>dry season</v>
          </cell>
        </row>
        <row r="379">
          <cell r="D379" t="str">
            <v>FU13 WWAdry season</v>
          </cell>
          <cell r="E379">
            <v>4913</v>
          </cell>
          <cell r="F379" t="str">
            <v>MH</v>
          </cell>
          <cell r="G379">
            <v>4901</v>
          </cell>
          <cell r="H379" t="str">
            <v>MH</v>
          </cell>
          <cell r="I379">
            <v>4897</v>
          </cell>
          <cell r="J379" t="str">
            <v>ML</v>
          </cell>
          <cell r="K379">
            <v>4871</v>
          </cell>
          <cell r="L379" t="str">
            <v>ML</v>
          </cell>
          <cell r="M379" t="str">
            <v>dry season</v>
          </cell>
        </row>
        <row r="380">
          <cell r="D380" t="str">
            <v>FU14 WWdry season</v>
          </cell>
          <cell r="E380">
            <v>4737</v>
          </cell>
          <cell r="F380" t="str">
            <v>ML</v>
          </cell>
          <cell r="G380">
            <v>4726</v>
          </cell>
          <cell r="H380" t="str">
            <v>ML</v>
          </cell>
          <cell r="I380">
            <v>4723</v>
          </cell>
          <cell r="J380" t="str">
            <v>ML</v>
          </cell>
          <cell r="K380">
            <v>4697</v>
          </cell>
          <cell r="L380" t="str">
            <v>ML</v>
          </cell>
          <cell r="M380" t="str">
            <v>dry season</v>
          </cell>
        </row>
        <row r="381">
          <cell r="D381" t="str">
            <v>FU15 WWdry season</v>
          </cell>
          <cell r="E381">
            <v>4766</v>
          </cell>
          <cell r="F381" t="str">
            <v>ML</v>
          </cell>
          <cell r="G381">
            <v>4754</v>
          </cell>
          <cell r="H381" t="str">
            <v>ML</v>
          </cell>
          <cell r="I381">
            <v>4751</v>
          </cell>
          <cell r="J381" t="str">
            <v>ML</v>
          </cell>
          <cell r="K381">
            <v>4725</v>
          </cell>
          <cell r="L381" t="str">
            <v>ML</v>
          </cell>
          <cell r="M381" t="str">
            <v>dry season</v>
          </cell>
        </row>
        <row r="382">
          <cell r="D382" t="str">
            <v>FU15 WWAdry season</v>
          </cell>
          <cell r="E382">
            <v>4814</v>
          </cell>
          <cell r="F382" t="str">
            <v>ML</v>
          </cell>
          <cell r="G382">
            <v>4802</v>
          </cell>
          <cell r="H382" t="str">
            <v>ML</v>
          </cell>
          <cell r="I382">
            <v>4798</v>
          </cell>
          <cell r="J382" t="str">
            <v>ML</v>
          </cell>
          <cell r="K382">
            <v>4772</v>
          </cell>
          <cell r="L382" t="str">
            <v>ML</v>
          </cell>
          <cell r="M382" t="str">
            <v>dry season</v>
          </cell>
        </row>
        <row r="383">
          <cell r="D383" t="str">
            <v>FU16 WWdry season</v>
          </cell>
          <cell r="E383">
            <v>4599</v>
          </cell>
          <cell r="F383" t="str">
            <v>ML</v>
          </cell>
          <cell r="G383">
            <v>4587</v>
          </cell>
          <cell r="H383" t="str">
            <v>ML</v>
          </cell>
          <cell r="I383">
            <v>4583</v>
          </cell>
          <cell r="J383" t="str">
            <v>ML</v>
          </cell>
          <cell r="K383">
            <v>4558</v>
          </cell>
          <cell r="L383" t="str">
            <v>ML</v>
          </cell>
          <cell r="M383" t="str">
            <v>dry season</v>
          </cell>
        </row>
        <row r="384">
          <cell r="D384" t="str">
            <v>FU17 WWdry season</v>
          </cell>
          <cell r="E384">
            <v>4452</v>
          </cell>
          <cell r="F384" t="str">
            <v>ML</v>
          </cell>
          <cell r="G384">
            <v>4440</v>
          </cell>
          <cell r="H384" t="str">
            <v>ML</v>
          </cell>
          <cell r="I384">
            <v>4437</v>
          </cell>
          <cell r="J384" t="str">
            <v>ML</v>
          </cell>
          <cell r="K384">
            <v>4412</v>
          </cell>
          <cell r="L384" t="str">
            <v>ML</v>
          </cell>
          <cell r="M384" t="str">
            <v>dry season</v>
          </cell>
        </row>
        <row r="385">
          <cell r="D385" t="str">
            <v>FS1 WWdry season</v>
          </cell>
          <cell r="E385">
            <v>5164</v>
          </cell>
          <cell r="F385" t="str">
            <v>MH</v>
          </cell>
          <cell r="G385">
            <v>5151</v>
          </cell>
          <cell r="H385" t="str">
            <v>MH</v>
          </cell>
          <cell r="I385">
            <v>5147</v>
          </cell>
          <cell r="J385" t="str">
            <v>MH</v>
          </cell>
          <cell r="K385">
            <v>5120</v>
          </cell>
          <cell r="L385" t="str">
            <v>MH</v>
          </cell>
          <cell r="M385" t="str">
            <v>dry season</v>
          </cell>
        </row>
        <row r="386">
          <cell r="D386" t="str">
            <v>FS2 WWdry season</v>
          </cell>
          <cell r="E386">
            <v>5150</v>
          </cell>
          <cell r="F386" t="str">
            <v>MH</v>
          </cell>
          <cell r="G386">
            <v>5137</v>
          </cell>
          <cell r="H386" t="str">
            <v>MH</v>
          </cell>
          <cell r="I386">
            <v>5133</v>
          </cell>
          <cell r="J386" t="str">
            <v>MH</v>
          </cell>
          <cell r="K386">
            <v>5107</v>
          </cell>
          <cell r="L386" t="str">
            <v>MH</v>
          </cell>
          <cell r="M386" t="str">
            <v>dry season</v>
          </cell>
        </row>
        <row r="387">
          <cell r="D387" t="str">
            <v>FS3 WWdry season</v>
          </cell>
          <cell r="E387">
            <v>5240</v>
          </cell>
          <cell r="F387" t="str">
            <v>PL</v>
          </cell>
          <cell r="G387">
            <v>5228</v>
          </cell>
          <cell r="H387" t="str">
            <v>PL</v>
          </cell>
          <cell r="I387">
            <v>5224</v>
          </cell>
          <cell r="J387" t="str">
            <v>PL</v>
          </cell>
          <cell r="K387">
            <v>5197</v>
          </cell>
          <cell r="L387" t="str">
            <v>MH</v>
          </cell>
          <cell r="M387" t="str">
            <v>dry season</v>
          </cell>
        </row>
        <row r="388">
          <cell r="D388" t="str">
            <v>FS4 WWdry season</v>
          </cell>
          <cell r="E388">
            <v>4975</v>
          </cell>
          <cell r="F388" t="str">
            <v>MH</v>
          </cell>
          <cell r="G388">
            <v>4962</v>
          </cell>
          <cell r="H388" t="str">
            <v>MH</v>
          </cell>
          <cell r="I388">
            <v>4959</v>
          </cell>
          <cell r="J388" t="str">
            <v>MH</v>
          </cell>
          <cell r="K388">
            <v>4932</v>
          </cell>
          <cell r="L388" t="str">
            <v>MH</v>
          </cell>
          <cell r="M388" t="str">
            <v>dry season</v>
          </cell>
        </row>
        <row r="389">
          <cell r="D389" t="str">
            <v>FS5 WWdry season</v>
          </cell>
          <cell r="E389">
            <v>5039</v>
          </cell>
          <cell r="F389" t="str">
            <v>MH</v>
          </cell>
          <cell r="G389">
            <v>5027</v>
          </cell>
          <cell r="H389" t="str">
            <v>MH</v>
          </cell>
          <cell r="I389">
            <v>5024</v>
          </cell>
          <cell r="J389" t="str">
            <v>MH</v>
          </cell>
          <cell r="K389">
            <v>4998</v>
          </cell>
          <cell r="L389" t="str">
            <v>MH</v>
          </cell>
          <cell r="M389" t="str">
            <v>dry season</v>
          </cell>
        </row>
        <row r="390">
          <cell r="D390" t="str">
            <v>FS6 WWdry season</v>
          </cell>
          <cell r="E390">
            <v>4803</v>
          </cell>
          <cell r="F390" t="str">
            <v>ML</v>
          </cell>
          <cell r="G390">
            <v>4791</v>
          </cell>
          <cell r="H390" t="str">
            <v>ML</v>
          </cell>
          <cell r="I390">
            <v>4788</v>
          </cell>
          <cell r="J390" t="str">
            <v>ML</v>
          </cell>
          <cell r="K390">
            <v>4761</v>
          </cell>
          <cell r="L390" t="str">
            <v>ML</v>
          </cell>
          <cell r="M390" t="str">
            <v>dry season</v>
          </cell>
        </row>
        <row r="391">
          <cell r="D391" t="str">
            <v>FS8 WWdry season</v>
          </cell>
          <cell r="E391">
            <v>4981</v>
          </cell>
          <cell r="F391" t="str">
            <v>MH</v>
          </cell>
          <cell r="G391">
            <v>4968</v>
          </cell>
          <cell r="H391" t="str">
            <v>MH</v>
          </cell>
          <cell r="I391">
            <v>4965</v>
          </cell>
          <cell r="J391" t="str">
            <v>MH</v>
          </cell>
          <cell r="K391">
            <v>4938</v>
          </cell>
          <cell r="L391" t="str">
            <v>MH</v>
          </cell>
          <cell r="M391" t="str">
            <v>dry season</v>
          </cell>
        </row>
        <row r="392">
          <cell r="D392" t="str">
            <v>FS9 WWdry season</v>
          </cell>
          <cell r="E392">
            <v>4951</v>
          </cell>
          <cell r="F392" t="str">
            <v>MH</v>
          </cell>
          <cell r="G392">
            <v>4939</v>
          </cell>
          <cell r="H392" t="str">
            <v>MH</v>
          </cell>
          <cell r="I392">
            <v>4936</v>
          </cell>
          <cell r="J392" t="str">
            <v>MH</v>
          </cell>
          <cell r="K392">
            <v>4909</v>
          </cell>
          <cell r="L392" t="str">
            <v>MH</v>
          </cell>
          <cell r="M392" t="str">
            <v>dry season</v>
          </cell>
        </row>
        <row r="393">
          <cell r="D393" t="str">
            <v>FS9 WWAdry season</v>
          </cell>
          <cell r="E393">
            <v>4959</v>
          </cell>
          <cell r="F393" t="str">
            <v>MH</v>
          </cell>
          <cell r="G393">
            <v>4947</v>
          </cell>
          <cell r="H393" t="str">
            <v>MH</v>
          </cell>
          <cell r="I393">
            <v>4944</v>
          </cell>
          <cell r="J393" t="str">
            <v>MH</v>
          </cell>
          <cell r="K393">
            <v>4917</v>
          </cell>
          <cell r="L393" t="str">
            <v>MH</v>
          </cell>
          <cell r="M393" t="str">
            <v>dry season</v>
          </cell>
        </row>
        <row r="394">
          <cell r="D394" t="str">
            <v>FS9 WWBdry season</v>
          </cell>
          <cell r="E394">
            <v>5066</v>
          </cell>
          <cell r="F394" t="str">
            <v>MH</v>
          </cell>
          <cell r="G394">
            <v>5053</v>
          </cell>
          <cell r="H394" t="str">
            <v>MH</v>
          </cell>
          <cell r="I394">
            <v>5050</v>
          </cell>
          <cell r="J394" t="str">
            <v>MH</v>
          </cell>
          <cell r="K394">
            <v>5023</v>
          </cell>
          <cell r="L394" t="str">
            <v>MH</v>
          </cell>
          <cell r="M394" t="str">
            <v>dry season</v>
          </cell>
        </row>
        <row r="395">
          <cell r="D395" t="str">
            <v>FS9 WWCdry season</v>
          </cell>
          <cell r="E395">
            <v>5012</v>
          </cell>
          <cell r="F395" t="str">
            <v>MH</v>
          </cell>
          <cell r="G395">
            <v>5000</v>
          </cell>
          <cell r="H395" t="str">
            <v>MH</v>
          </cell>
          <cell r="I395">
            <v>4996</v>
          </cell>
          <cell r="J395" t="str">
            <v>MH</v>
          </cell>
          <cell r="K395">
            <v>4969</v>
          </cell>
          <cell r="L395" t="str">
            <v>MH</v>
          </cell>
          <cell r="M395" t="str">
            <v>dry season</v>
          </cell>
        </row>
        <row r="396">
          <cell r="D396" t="str">
            <v>FS9 WWDdry season</v>
          </cell>
          <cell r="E396">
            <v>3344</v>
          </cell>
          <cell r="F396" t="str">
            <v>ML</v>
          </cell>
          <cell r="G396">
            <v>3331</v>
          </cell>
          <cell r="H396" t="str">
            <v>ML</v>
          </cell>
          <cell r="I396">
            <v>3329</v>
          </cell>
          <cell r="J396" t="str">
            <v>ML</v>
          </cell>
          <cell r="K396">
            <v>3312</v>
          </cell>
          <cell r="L396" t="str">
            <v>ML</v>
          </cell>
          <cell r="M396" t="str">
            <v>dry season</v>
          </cell>
        </row>
        <row r="397">
          <cell r="D397" t="str">
            <v>FS10 WWdry season</v>
          </cell>
          <cell r="E397">
            <v>5002</v>
          </cell>
          <cell r="F397" t="str">
            <v>MH</v>
          </cell>
          <cell r="G397">
            <v>4990</v>
          </cell>
          <cell r="H397" t="str">
            <v>MH</v>
          </cell>
          <cell r="I397">
            <v>4987</v>
          </cell>
          <cell r="J397" t="str">
            <v>MH</v>
          </cell>
          <cell r="K397">
            <v>4960</v>
          </cell>
          <cell r="L397" t="str">
            <v>MH</v>
          </cell>
          <cell r="M397" t="str">
            <v>dry season</v>
          </cell>
        </row>
        <row r="398">
          <cell r="D398" t="str">
            <v>FS13 WWdry season</v>
          </cell>
          <cell r="E398">
            <v>4980</v>
          </cell>
          <cell r="F398" t="str">
            <v>MH</v>
          </cell>
          <cell r="G398">
            <v>4968</v>
          </cell>
          <cell r="H398" t="str">
            <v>MH</v>
          </cell>
          <cell r="I398">
            <v>4964</v>
          </cell>
          <cell r="J398" t="str">
            <v>MH</v>
          </cell>
          <cell r="K398">
            <v>4938</v>
          </cell>
          <cell r="L398" t="str">
            <v>MH</v>
          </cell>
          <cell r="M398" t="str">
            <v>dry season</v>
          </cell>
        </row>
        <row r="399">
          <cell r="D399" t="str">
            <v>FS13 WWAdry season</v>
          </cell>
          <cell r="E399">
            <v>4923</v>
          </cell>
          <cell r="F399" t="str">
            <v>MH</v>
          </cell>
          <cell r="G399">
            <v>4911</v>
          </cell>
          <cell r="H399" t="str">
            <v>MH</v>
          </cell>
          <cell r="I399">
            <v>4908</v>
          </cell>
          <cell r="J399" t="str">
            <v>MH</v>
          </cell>
          <cell r="K399">
            <v>4881</v>
          </cell>
          <cell r="L399" t="str">
            <v>ML</v>
          </cell>
          <cell r="M399" t="str">
            <v>dry season</v>
          </cell>
        </row>
        <row r="400">
          <cell r="D400" t="str">
            <v>FS14 WWdry season</v>
          </cell>
          <cell r="E400">
            <v>4627</v>
          </cell>
          <cell r="F400" t="str">
            <v>ML</v>
          </cell>
          <cell r="G400">
            <v>4616</v>
          </cell>
          <cell r="H400" t="str">
            <v>ML</v>
          </cell>
          <cell r="I400">
            <v>4613</v>
          </cell>
          <cell r="J400" t="str">
            <v>ML</v>
          </cell>
          <cell r="K400">
            <v>4587</v>
          </cell>
          <cell r="L400" t="str">
            <v>ML</v>
          </cell>
          <cell r="M400" t="str">
            <v>dry season</v>
          </cell>
        </row>
        <row r="401">
          <cell r="D401" t="str">
            <v>FS15 WWAdry season</v>
          </cell>
          <cell r="E401">
            <v>4795</v>
          </cell>
          <cell r="F401" t="str">
            <v>ML</v>
          </cell>
          <cell r="G401">
            <v>4784</v>
          </cell>
          <cell r="H401" t="str">
            <v>ML</v>
          </cell>
          <cell r="I401">
            <v>4780</v>
          </cell>
          <cell r="J401" t="str">
            <v>ML</v>
          </cell>
          <cell r="K401">
            <v>4755</v>
          </cell>
          <cell r="L401" t="str">
            <v>ML</v>
          </cell>
          <cell r="M401" t="str">
            <v>dry season</v>
          </cell>
        </row>
        <row r="402">
          <cell r="D402" t="str">
            <v>FS15 WWdry season</v>
          </cell>
          <cell r="E402">
            <v>4828</v>
          </cell>
          <cell r="F402" t="str">
            <v>ML</v>
          </cell>
          <cell r="G402">
            <v>4816</v>
          </cell>
          <cell r="H402" t="str">
            <v>ML</v>
          </cell>
          <cell r="I402">
            <v>4813</v>
          </cell>
          <cell r="J402" t="str">
            <v>ML</v>
          </cell>
          <cell r="K402">
            <v>4787</v>
          </cell>
          <cell r="L402" t="str">
            <v>ML</v>
          </cell>
          <cell r="M402" t="str">
            <v>dry season</v>
          </cell>
        </row>
        <row r="403">
          <cell r="D403" t="str">
            <v>FS16 WWdry season</v>
          </cell>
          <cell r="E403">
            <v>4802</v>
          </cell>
          <cell r="F403" t="str">
            <v>ML</v>
          </cell>
          <cell r="G403">
            <v>4791</v>
          </cell>
          <cell r="H403" t="str">
            <v>ML</v>
          </cell>
          <cell r="I403">
            <v>4787</v>
          </cell>
          <cell r="J403" t="str">
            <v>ML</v>
          </cell>
          <cell r="K403">
            <v>4762</v>
          </cell>
          <cell r="L403" t="str">
            <v>ML</v>
          </cell>
          <cell r="M403" t="str">
            <v>dry season</v>
          </cell>
        </row>
        <row r="404">
          <cell r="D404" t="str">
            <v>FS17 WWdry season</v>
          </cell>
          <cell r="E404">
            <v>4564</v>
          </cell>
          <cell r="F404" t="str">
            <v>ML</v>
          </cell>
          <cell r="G404">
            <v>4553</v>
          </cell>
          <cell r="H404" t="str">
            <v>ML</v>
          </cell>
          <cell r="I404">
            <v>4550</v>
          </cell>
          <cell r="J404" t="str">
            <v>ML</v>
          </cell>
          <cell r="K404">
            <v>4524</v>
          </cell>
          <cell r="L404" t="str">
            <v>ML</v>
          </cell>
          <cell r="M404" t="str">
            <v>dry season</v>
          </cell>
        </row>
        <row r="405">
          <cell r="D405" t="str">
            <v>FS18 WWdry season</v>
          </cell>
          <cell r="E405">
            <v>4215</v>
          </cell>
          <cell r="F405" t="str">
            <v>ML</v>
          </cell>
          <cell r="G405">
            <v>4205</v>
          </cell>
          <cell r="H405" t="str">
            <v>ML</v>
          </cell>
          <cell r="I405">
            <v>4202</v>
          </cell>
          <cell r="J405" t="str">
            <v>ML</v>
          </cell>
          <cell r="K405">
            <v>4178</v>
          </cell>
          <cell r="L405" t="str">
            <v>ML</v>
          </cell>
          <cell r="M405" t="str">
            <v>dry season</v>
          </cell>
        </row>
        <row r="406">
          <cell r="D406" t="str">
            <v>P11 Wsemi dry season</v>
          </cell>
          <cell r="E406">
            <v>5490</v>
          </cell>
          <cell r="F406" t="str">
            <v>PH</v>
          </cell>
          <cell r="G406">
            <v>5450</v>
          </cell>
          <cell r="H406" t="str">
            <v>PH</v>
          </cell>
          <cell r="I406">
            <v>5430</v>
          </cell>
          <cell r="J406" t="str">
            <v>PH</v>
          </cell>
          <cell r="K406">
            <v>5407</v>
          </cell>
          <cell r="L406" t="str">
            <v>PH</v>
          </cell>
          <cell r="M406" t="str">
            <v>semi dry season</v>
          </cell>
        </row>
        <row r="407">
          <cell r="D407" t="str">
            <v>P11 WAsemi dry season</v>
          </cell>
          <cell r="E407">
            <v>6242</v>
          </cell>
          <cell r="F407" t="str">
            <v>PH</v>
          </cell>
          <cell r="G407">
            <v>6199</v>
          </cell>
          <cell r="H407" t="str">
            <v>PH</v>
          </cell>
          <cell r="I407">
            <v>6179</v>
          </cell>
          <cell r="J407" t="str">
            <v>PH</v>
          </cell>
          <cell r="K407">
            <v>6155</v>
          </cell>
          <cell r="L407" t="str">
            <v>PH</v>
          </cell>
          <cell r="M407" t="str">
            <v>semi dry season</v>
          </cell>
        </row>
        <row r="408">
          <cell r="D408" t="str">
            <v>P11 WBsemi dry season</v>
          </cell>
          <cell r="E408">
            <v>5818</v>
          </cell>
          <cell r="F408" t="str">
            <v>PH</v>
          </cell>
          <cell r="G408">
            <v>5776</v>
          </cell>
          <cell r="H408" t="str">
            <v>PH</v>
          </cell>
          <cell r="I408">
            <v>5756</v>
          </cell>
          <cell r="J408" t="str">
            <v>PH</v>
          </cell>
          <cell r="K408">
            <v>5732</v>
          </cell>
          <cell r="L408" t="str">
            <v>PH</v>
          </cell>
          <cell r="M408" t="str">
            <v>semi dry season</v>
          </cell>
        </row>
        <row r="409">
          <cell r="D409" t="str">
            <v>P11 WCsemi dry season</v>
          </cell>
          <cell r="E409">
            <v>5803</v>
          </cell>
          <cell r="F409" t="str">
            <v>PH</v>
          </cell>
          <cell r="G409">
            <v>5762</v>
          </cell>
          <cell r="H409" t="str">
            <v>PH</v>
          </cell>
          <cell r="I409">
            <v>5742</v>
          </cell>
          <cell r="J409" t="str">
            <v>PH</v>
          </cell>
          <cell r="K409">
            <v>5719</v>
          </cell>
          <cell r="L409" t="str">
            <v>PH</v>
          </cell>
          <cell r="M409" t="str">
            <v>semi dry season</v>
          </cell>
        </row>
        <row r="410">
          <cell r="D410" t="str">
            <v>P11 WDsemi dry season</v>
          </cell>
          <cell r="E410">
            <v>5392</v>
          </cell>
          <cell r="F410" t="str">
            <v>PL</v>
          </cell>
          <cell r="G410">
            <v>5353</v>
          </cell>
          <cell r="H410" t="str">
            <v>PL</v>
          </cell>
          <cell r="I410">
            <v>5334</v>
          </cell>
          <cell r="J410" t="str">
            <v>PL</v>
          </cell>
          <cell r="K410">
            <v>5311</v>
          </cell>
          <cell r="L410" t="str">
            <v>PL</v>
          </cell>
          <cell r="M410" t="str">
            <v>semi dry season</v>
          </cell>
        </row>
        <row r="411">
          <cell r="D411" t="str">
            <v>P11 WEsemi dry season</v>
          </cell>
          <cell r="E411">
            <v>5975</v>
          </cell>
          <cell r="F411" t="str">
            <v>PH</v>
          </cell>
          <cell r="G411">
            <v>5933</v>
          </cell>
          <cell r="H411" t="str">
            <v>PH</v>
          </cell>
          <cell r="I411">
            <v>5913</v>
          </cell>
          <cell r="J411" t="str">
            <v>PH</v>
          </cell>
          <cell r="K411">
            <v>5889</v>
          </cell>
          <cell r="L411" t="str">
            <v>PH</v>
          </cell>
          <cell r="M411" t="str">
            <v>semi dry season</v>
          </cell>
        </row>
        <row r="412">
          <cell r="D412" t="str">
            <v>P11 WWsemi dry season</v>
          </cell>
          <cell r="E412">
            <v>5956</v>
          </cell>
          <cell r="F412" t="str">
            <v>PH</v>
          </cell>
          <cell r="G412">
            <v>5915</v>
          </cell>
          <cell r="H412" t="str">
            <v>PH</v>
          </cell>
          <cell r="I412">
            <v>5895</v>
          </cell>
          <cell r="J412" t="str">
            <v>PH</v>
          </cell>
          <cell r="K412">
            <v>5871</v>
          </cell>
          <cell r="L412" t="str">
            <v>PH</v>
          </cell>
          <cell r="M412" t="str">
            <v>semi dry season</v>
          </cell>
        </row>
        <row r="413">
          <cell r="D413" t="str">
            <v>P12 EEsemi dry season</v>
          </cell>
          <cell r="E413">
            <v>5337</v>
          </cell>
          <cell r="F413" t="str">
            <v>PL</v>
          </cell>
          <cell r="G413">
            <v>5298</v>
          </cell>
          <cell r="H413" t="str">
            <v>PL</v>
          </cell>
          <cell r="I413">
            <v>5279</v>
          </cell>
          <cell r="J413" t="str">
            <v>PL</v>
          </cell>
          <cell r="K413">
            <v>5257</v>
          </cell>
          <cell r="L413" t="str">
            <v>PL</v>
          </cell>
          <cell r="M413" t="str">
            <v>semi dry season</v>
          </cell>
        </row>
        <row r="414">
          <cell r="D414" t="str">
            <v>P11 WWAsemi dry season</v>
          </cell>
          <cell r="E414">
            <v>6003</v>
          </cell>
          <cell r="F414" t="str">
            <v>PH</v>
          </cell>
          <cell r="G414">
            <v>5960</v>
          </cell>
          <cell r="H414" t="str">
            <v>PH</v>
          </cell>
          <cell r="I414">
            <v>5941</v>
          </cell>
          <cell r="J414" t="str">
            <v>PH</v>
          </cell>
          <cell r="K414">
            <v>5917</v>
          </cell>
          <cell r="L414" t="str">
            <v>PH</v>
          </cell>
          <cell r="M414" t="str">
            <v>semi dry season</v>
          </cell>
        </row>
        <row r="415">
          <cell r="D415" t="str">
            <v>P11 WWBsemi dry season</v>
          </cell>
          <cell r="E415">
            <v>6132</v>
          </cell>
          <cell r="F415" t="str">
            <v>PH</v>
          </cell>
          <cell r="G415">
            <v>6089</v>
          </cell>
          <cell r="H415" t="str">
            <v>PH</v>
          </cell>
          <cell r="I415">
            <v>6068</v>
          </cell>
          <cell r="J415" t="str">
            <v>PH</v>
          </cell>
          <cell r="K415">
            <v>6045</v>
          </cell>
          <cell r="L415" t="str">
            <v>PH</v>
          </cell>
          <cell r="M415" t="str">
            <v>semi dry season</v>
          </cell>
        </row>
        <row r="416">
          <cell r="D416" t="str">
            <v>P11 WWCsemi dry season</v>
          </cell>
          <cell r="E416">
            <v>6125</v>
          </cell>
          <cell r="F416" t="str">
            <v>PH</v>
          </cell>
          <cell r="G416">
            <v>6083</v>
          </cell>
          <cell r="H416" t="str">
            <v>PH</v>
          </cell>
          <cell r="I416">
            <v>6063</v>
          </cell>
          <cell r="J416" t="str">
            <v>PH</v>
          </cell>
          <cell r="K416">
            <v>6039</v>
          </cell>
          <cell r="L416" t="str">
            <v>PH</v>
          </cell>
          <cell r="M416" t="str">
            <v>semi dry season</v>
          </cell>
        </row>
        <row r="417">
          <cell r="D417" t="str">
            <v>P11 WWDsemi dry season</v>
          </cell>
          <cell r="E417">
            <v>6101</v>
          </cell>
          <cell r="F417" t="str">
            <v>PH</v>
          </cell>
          <cell r="G417">
            <v>6060</v>
          </cell>
          <cell r="H417" t="str">
            <v>PH</v>
          </cell>
          <cell r="I417">
            <v>6040</v>
          </cell>
          <cell r="J417" t="str">
            <v>PH</v>
          </cell>
          <cell r="K417">
            <v>6016</v>
          </cell>
          <cell r="L417" t="str">
            <v>PH</v>
          </cell>
          <cell r="M417" t="str">
            <v>semi dry season</v>
          </cell>
        </row>
        <row r="418">
          <cell r="D418" t="str">
            <v>P12 Wsemi dry season</v>
          </cell>
          <cell r="E418">
            <v>5514</v>
          </cell>
          <cell r="F418" t="str">
            <v>PH</v>
          </cell>
          <cell r="G418">
            <v>5474</v>
          </cell>
          <cell r="H418" t="str">
            <v>PH</v>
          </cell>
          <cell r="I418">
            <v>5454</v>
          </cell>
          <cell r="J418" t="str">
            <v>PH</v>
          </cell>
          <cell r="K418">
            <v>5432</v>
          </cell>
          <cell r="L418" t="str">
            <v>PH</v>
          </cell>
          <cell r="M418" t="str">
            <v>semi dry season</v>
          </cell>
        </row>
        <row r="419">
          <cell r="D419" t="str">
            <v>P12 WBsemi dry season</v>
          </cell>
          <cell r="E419">
            <v>6195</v>
          </cell>
          <cell r="F419" t="str">
            <v>PH</v>
          </cell>
          <cell r="G419">
            <v>6152</v>
          </cell>
          <cell r="H419" t="str">
            <v>PH</v>
          </cell>
          <cell r="I419">
            <v>6132</v>
          </cell>
          <cell r="J419" t="str">
            <v>PH</v>
          </cell>
          <cell r="K419">
            <v>6108</v>
          </cell>
          <cell r="L419" t="str">
            <v>PH</v>
          </cell>
          <cell r="M419" t="str">
            <v>semi dry season</v>
          </cell>
        </row>
        <row r="420">
          <cell r="D420" t="str">
            <v>P12 WWsemi dry season</v>
          </cell>
          <cell r="E420">
            <v>5696</v>
          </cell>
          <cell r="F420" t="str">
            <v>PH</v>
          </cell>
          <cell r="G420">
            <v>5656</v>
          </cell>
          <cell r="H420" t="str">
            <v>PH</v>
          </cell>
          <cell r="I420">
            <v>5636</v>
          </cell>
          <cell r="J420" t="str">
            <v>PH</v>
          </cell>
          <cell r="K420">
            <v>5613</v>
          </cell>
          <cell r="L420" t="str">
            <v>PH</v>
          </cell>
          <cell r="M420" t="str">
            <v>semi dry season</v>
          </cell>
        </row>
        <row r="421">
          <cell r="D421" t="str">
            <v>P12 WEsemi dry season</v>
          </cell>
          <cell r="E421">
            <v>5867</v>
          </cell>
          <cell r="F421" t="str">
            <v>PH</v>
          </cell>
          <cell r="G421">
            <v>5827</v>
          </cell>
          <cell r="H421" t="str">
            <v>PH</v>
          </cell>
          <cell r="I421">
            <v>5807</v>
          </cell>
          <cell r="J421" t="str">
            <v>PH</v>
          </cell>
          <cell r="K421">
            <v>5784</v>
          </cell>
          <cell r="L421" t="str">
            <v>PH</v>
          </cell>
          <cell r="M421" t="str">
            <v>semi dry season</v>
          </cell>
        </row>
        <row r="422">
          <cell r="D422" t="str">
            <v>P13 Wsemi dry season</v>
          </cell>
          <cell r="E422">
            <v>5662</v>
          </cell>
          <cell r="F422" t="str">
            <v>PH</v>
          </cell>
          <cell r="G422">
            <v>5622</v>
          </cell>
          <cell r="H422" t="str">
            <v>PH</v>
          </cell>
          <cell r="I422">
            <v>5602</v>
          </cell>
          <cell r="J422" t="str">
            <v>PH</v>
          </cell>
          <cell r="K422">
            <v>5579</v>
          </cell>
          <cell r="L422" t="str">
            <v>PH</v>
          </cell>
          <cell r="M422" t="str">
            <v>semi dry season</v>
          </cell>
        </row>
        <row r="423">
          <cell r="D423" t="str">
            <v>P13 WWsemi dry season</v>
          </cell>
          <cell r="E423">
            <v>5537</v>
          </cell>
          <cell r="F423" t="str">
            <v>PH</v>
          </cell>
          <cell r="G423">
            <v>5497</v>
          </cell>
          <cell r="H423" t="str">
            <v>PH</v>
          </cell>
          <cell r="I423">
            <v>5478</v>
          </cell>
          <cell r="J423" t="str">
            <v>PH</v>
          </cell>
          <cell r="K423">
            <v>5455</v>
          </cell>
          <cell r="L423" t="str">
            <v>PH</v>
          </cell>
          <cell r="M423" t="str">
            <v>semi dry season</v>
          </cell>
        </row>
        <row r="424">
          <cell r="D424" t="str">
            <v>P13 WEsemi dry season</v>
          </cell>
          <cell r="E424">
            <v>6164</v>
          </cell>
          <cell r="F424" t="str">
            <v>PH</v>
          </cell>
          <cell r="G424">
            <v>6122</v>
          </cell>
          <cell r="H424" t="str">
            <v>PH</v>
          </cell>
          <cell r="I424">
            <v>6102</v>
          </cell>
          <cell r="J424" t="str">
            <v>PH</v>
          </cell>
          <cell r="K424">
            <v>6078</v>
          </cell>
          <cell r="L424" t="str">
            <v>PH</v>
          </cell>
          <cell r="M424" t="str">
            <v>semi dry season</v>
          </cell>
        </row>
        <row r="425">
          <cell r="D425" t="str">
            <v>P14 Wsemi dry season</v>
          </cell>
          <cell r="E425">
            <v>5795</v>
          </cell>
          <cell r="F425" t="str">
            <v>PH</v>
          </cell>
          <cell r="G425">
            <v>5754</v>
          </cell>
          <cell r="H425" t="str">
            <v>PH</v>
          </cell>
          <cell r="I425">
            <v>5734</v>
          </cell>
          <cell r="J425" t="str">
            <v>PH</v>
          </cell>
          <cell r="K425">
            <v>5711</v>
          </cell>
          <cell r="L425" t="str">
            <v>PH</v>
          </cell>
          <cell r="M425" t="str">
            <v>semi dry season</v>
          </cell>
        </row>
        <row r="426">
          <cell r="D426" t="str">
            <v>P14 WWsemi dry season</v>
          </cell>
          <cell r="E426">
            <v>5591</v>
          </cell>
          <cell r="F426" t="str">
            <v>PH</v>
          </cell>
          <cell r="G426">
            <v>5551</v>
          </cell>
          <cell r="H426" t="str">
            <v>PH</v>
          </cell>
          <cell r="I426">
            <v>5532</v>
          </cell>
          <cell r="J426" t="str">
            <v>PH</v>
          </cell>
          <cell r="K426">
            <v>5508</v>
          </cell>
          <cell r="L426" t="str">
            <v>PH</v>
          </cell>
          <cell r="M426" t="str">
            <v>semi dry season</v>
          </cell>
        </row>
        <row r="427">
          <cell r="D427" t="str">
            <v>P14 WE semi dry season</v>
          </cell>
          <cell r="E427">
            <v>5428</v>
          </cell>
          <cell r="F427" t="str">
            <v>PH</v>
          </cell>
          <cell r="G427">
            <v>5388</v>
          </cell>
          <cell r="H427" t="str">
            <v>PL</v>
          </cell>
          <cell r="I427">
            <v>5369</v>
          </cell>
          <cell r="J427" t="str">
            <v>PL</v>
          </cell>
          <cell r="K427">
            <v>5346</v>
          </cell>
          <cell r="L427" t="str">
            <v>PL</v>
          </cell>
          <cell r="M427" t="str">
            <v>semi dry season</v>
          </cell>
        </row>
        <row r="428">
          <cell r="D428" t="str">
            <v>P15 Wsemi dry season</v>
          </cell>
          <cell r="E428">
            <v>5747</v>
          </cell>
          <cell r="F428" t="str">
            <v>PH</v>
          </cell>
          <cell r="G428">
            <v>5705</v>
          </cell>
          <cell r="H428" t="str">
            <v>PH</v>
          </cell>
          <cell r="I428">
            <v>5686</v>
          </cell>
          <cell r="J428" t="str">
            <v>PH</v>
          </cell>
          <cell r="K428">
            <v>5663</v>
          </cell>
          <cell r="L428" t="str">
            <v>PH</v>
          </cell>
          <cell r="M428" t="str">
            <v>semi dry season</v>
          </cell>
        </row>
        <row r="429">
          <cell r="D429" t="str">
            <v>P15 WWsemi dry season</v>
          </cell>
          <cell r="E429">
            <v>5600</v>
          </cell>
          <cell r="F429" t="str">
            <v>PH</v>
          </cell>
          <cell r="G429">
            <v>5559</v>
          </cell>
          <cell r="H429" t="str">
            <v>PH</v>
          </cell>
          <cell r="I429">
            <v>5540</v>
          </cell>
          <cell r="J429" t="str">
            <v>PH</v>
          </cell>
          <cell r="K429">
            <v>5517</v>
          </cell>
          <cell r="L429" t="str">
            <v>PH</v>
          </cell>
          <cell r="M429" t="str">
            <v>semi dry season</v>
          </cell>
        </row>
        <row r="430">
          <cell r="D430" t="str">
            <v>P16 W semi dry season</v>
          </cell>
          <cell r="E430">
            <v>5535</v>
          </cell>
          <cell r="F430" t="str">
            <v>PH</v>
          </cell>
          <cell r="G430">
            <v>5495</v>
          </cell>
          <cell r="H430" t="str">
            <v>PH</v>
          </cell>
          <cell r="I430">
            <v>5476</v>
          </cell>
          <cell r="J430" t="str">
            <v>PH</v>
          </cell>
          <cell r="K430">
            <v>5453</v>
          </cell>
          <cell r="L430" t="str">
            <v>PH</v>
          </cell>
          <cell r="M430" t="str">
            <v>semi dry season</v>
          </cell>
        </row>
        <row r="431">
          <cell r="D431" t="str">
            <v>P16 WWsemi dry season</v>
          </cell>
          <cell r="E431">
            <v>5684</v>
          </cell>
          <cell r="F431" t="str">
            <v>PH</v>
          </cell>
          <cell r="G431">
            <v>5643</v>
          </cell>
          <cell r="H431" t="str">
            <v>PH</v>
          </cell>
          <cell r="I431">
            <v>5623</v>
          </cell>
          <cell r="J431" t="str">
            <v>PH</v>
          </cell>
          <cell r="K431">
            <v>5600</v>
          </cell>
          <cell r="L431" t="str">
            <v>PH</v>
          </cell>
          <cell r="M431" t="str">
            <v>semi dry season</v>
          </cell>
        </row>
        <row r="432">
          <cell r="D432" t="str">
            <v>P17 WWsemi dry season</v>
          </cell>
          <cell r="E432">
            <v>5635</v>
          </cell>
          <cell r="F432" t="str">
            <v>PH</v>
          </cell>
          <cell r="G432">
            <v>5595</v>
          </cell>
          <cell r="H432" t="str">
            <v>PH</v>
          </cell>
          <cell r="I432">
            <v>5576</v>
          </cell>
          <cell r="J432" t="str">
            <v>PH</v>
          </cell>
          <cell r="K432">
            <v>5553</v>
          </cell>
          <cell r="L432" t="str">
            <v>PH</v>
          </cell>
          <cell r="M432" t="str">
            <v>semi dry season</v>
          </cell>
        </row>
        <row r="433">
          <cell r="D433" t="str">
            <v>P18 WWsemi dry season</v>
          </cell>
          <cell r="E433">
            <v>5327</v>
          </cell>
          <cell r="F433" t="str">
            <v>PL</v>
          </cell>
          <cell r="G433">
            <v>5288</v>
          </cell>
          <cell r="H433" t="str">
            <v>PL</v>
          </cell>
          <cell r="I433">
            <v>5269</v>
          </cell>
          <cell r="J433" t="str">
            <v>PL</v>
          </cell>
          <cell r="K433">
            <v>5247</v>
          </cell>
          <cell r="L433" t="str">
            <v>PL</v>
          </cell>
          <cell r="M433" t="str">
            <v>semi dry season</v>
          </cell>
        </row>
        <row r="434">
          <cell r="D434" t="str">
            <v>P22 EWsemi dry season</v>
          </cell>
          <cell r="E434">
            <v>5366</v>
          </cell>
          <cell r="F434" t="str">
            <v>PL</v>
          </cell>
          <cell r="G434">
            <v>5327</v>
          </cell>
          <cell r="H434" t="str">
            <v>PL</v>
          </cell>
          <cell r="I434">
            <v>5307</v>
          </cell>
          <cell r="J434" t="str">
            <v>PL</v>
          </cell>
          <cell r="K434">
            <v>5285</v>
          </cell>
          <cell r="L434" t="str">
            <v>PL</v>
          </cell>
          <cell r="M434" t="str">
            <v>semi dry season</v>
          </cell>
        </row>
        <row r="435">
          <cell r="D435" t="str">
            <v>P22 Wsemi dry season</v>
          </cell>
          <cell r="E435">
            <v>5543</v>
          </cell>
          <cell r="F435" t="str">
            <v>PH</v>
          </cell>
          <cell r="G435">
            <v>5503</v>
          </cell>
          <cell r="H435" t="str">
            <v>PH</v>
          </cell>
          <cell r="I435">
            <v>5483</v>
          </cell>
          <cell r="J435" t="str">
            <v>PH</v>
          </cell>
          <cell r="K435">
            <v>5460</v>
          </cell>
          <cell r="L435" t="str">
            <v>PH</v>
          </cell>
          <cell r="M435" t="str">
            <v>semi dry season</v>
          </cell>
        </row>
        <row r="436">
          <cell r="D436" t="str">
            <v>P22 WEsemi dry season</v>
          </cell>
          <cell r="E436">
            <v>5545</v>
          </cell>
          <cell r="F436" t="str">
            <v>PH</v>
          </cell>
          <cell r="G436">
            <v>5505</v>
          </cell>
          <cell r="H436" t="str">
            <v>PH</v>
          </cell>
          <cell r="I436">
            <v>5486</v>
          </cell>
          <cell r="J436" t="str">
            <v>PH</v>
          </cell>
          <cell r="K436">
            <v>5463</v>
          </cell>
          <cell r="L436" t="str">
            <v>PH</v>
          </cell>
          <cell r="M436" t="str">
            <v>semi dry season</v>
          </cell>
        </row>
        <row r="437">
          <cell r="D437" t="str">
            <v>P23 Wsemi dry season</v>
          </cell>
          <cell r="E437">
            <v>5283</v>
          </cell>
          <cell r="F437" t="str">
            <v>PL</v>
          </cell>
          <cell r="G437">
            <v>5244</v>
          </cell>
          <cell r="H437" t="str">
            <v>PL</v>
          </cell>
          <cell r="I437">
            <v>5225</v>
          </cell>
          <cell r="J437" t="str">
            <v>PL</v>
          </cell>
          <cell r="K437">
            <v>5203</v>
          </cell>
          <cell r="L437" t="str">
            <v>PL</v>
          </cell>
          <cell r="M437" t="str">
            <v>semi dry season</v>
          </cell>
        </row>
        <row r="438">
          <cell r="D438" t="str">
            <v>P23 WWsemi dry season</v>
          </cell>
          <cell r="E438">
            <v>5944</v>
          </cell>
          <cell r="F438" t="str">
            <v>PH</v>
          </cell>
          <cell r="G438">
            <v>5903</v>
          </cell>
          <cell r="H438" t="str">
            <v>PH</v>
          </cell>
          <cell r="I438">
            <v>5883</v>
          </cell>
          <cell r="J438" t="str">
            <v>PH</v>
          </cell>
          <cell r="K438">
            <v>5860</v>
          </cell>
          <cell r="L438" t="str">
            <v>PH</v>
          </cell>
          <cell r="M438" t="str">
            <v>semi dry season</v>
          </cell>
        </row>
        <row r="439">
          <cell r="D439" t="str">
            <v>P23 WEsemi dry season</v>
          </cell>
          <cell r="E439">
            <v>5286</v>
          </cell>
          <cell r="F439" t="str">
            <v>PL</v>
          </cell>
          <cell r="G439">
            <v>5247</v>
          </cell>
          <cell r="H439" t="str">
            <v>PL</v>
          </cell>
          <cell r="I439">
            <v>5228</v>
          </cell>
          <cell r="J439" t="str">
            <v>PL</v>
          </cell>
          <cell r="K439">
            <v>5206</v>
          </cell>
          <cell r="L439" t="str">
            <v>PL</v>
          </cell>
          <cell r="M439" t="str">
            <v>semi dry season</v>
          </cell>
        </row>
        <row r="440">
          <cell r="D440" t="str">
            <v>P23 EWsemi dry season</v>
          </cell>
          <cell r="E440">
            <v>5384</v>
          </cell>
          <cell r="F440" t="str">
            <v>PL</v>
          </cell>
          <cell r="G440">
            <v>5346</v>
          </cell>
          <cell r="H440" t="str">
            <v>PL</v>
          </cell>
          <cell r="I440">
            <v>5327</v>
          </cell>
          <cell r="J440" t="str">
            <v>PL</v>
          </cell>
          <cell r="K440">
            <v>5305</v>
          </cell>
          <cell r="L440" t="str">
            <v>PL</v>
          </cell>
          <cell r="M440" t="str">
            <v>semi dry season</v>
          </cell>
        </row>
        <row r="441">
          <cell r="D441" t="str">
            <v>P24 Wsemi dry season</v>
          </cell>
          <cell r="E441">
            <v>5636</v>
          </cell>
          <cell r="F441" t="str">
            <v>PH</v>
          </cell>
          <cell r="G441">
            <v>5596</v>
          </cell>
          <cell r="H441" t="str">
            <v>PH</v>
          </cell>
          <cell r="I441">
            <v>5577</v>
          </cell>
          <cell r="J441" t="str">
            <v>PH</v>
          </cell>
          <cell r="K441">
            <v>5554</v>
          </cell>
          <cell r="L441" t="str">
            <v>PH</v>
          </cell>
          <cell r="M441" t="str">
            <v>semi dry season</v>
          </cell>
        </row>
        <row r="442">
          <cell r="D442" t="str">
            <v>P24 WEsemi dry season</v>
          </cell>
          <cell r="E442">
            <v>5311</v>
          </cell>
          <cell r="F442" t="str">
            <v>PL</v>
          </cell>
          <cell r="G442">
            <v>5273</v>
          </cell>
          <cell r="H442" t="str">
            <v>PL</v>
          </cell>
          <cell r="I442">
            <v>5253</v>
          </cell>
          <cell r="J442" t="str">
            <v>PL</v>
          </cell>
          <cell r="K442">
            <v>5231</v>
          </cell>
          <cell r="L442" t="str">
            <v>PL</v>
          </cell>
          <cell r="M442" t="str">
            <v>semi dry season</v>
          </cell>
        </row>
        <row r="443">
          <cell r="D443" t="str">
            <v>P24 EWsemi dry season</v>
          </cell>
          <cell r="E443">
            <v>5300</v>
          </cell>
          <cell r="F443" t="str">
            <v>PL</v>
          </cell>
          <cell r="G443">
            <v>5262</v>
          </cell>
          <cell r="H443" t="str">
            <v>PL</v>
          </cell>
          <cell r="I443">
            <v>5243</v>
          </cell>
          <cell r="J443" t="str">
            <v>PL</v>
          </cell>
          <cell r="K443">
            <v>5221</v>
          </cell>
          <cell r="L443" t="str">
            <v>PL</v>
          </cell>
          <cell r="M443" t="str">
            <v>semi dry season</v>
          </cell>
        </row>
        <row r="444">
          <cell r="D444" t="str">
            <v>P25 WEsemi dry season</v>
          </cell>
          <cell r="E444">
            <v>5476</v>
          </cell>
          <cell r="F444" t="str">
            <v>PH</v>
          </cell>
          <cell r="G444">
            <v>5436</v>
          </cell>
          <cell r="H444" t="str">
            <v>PH</v>
          </cell>
          <cell r="I444">
            <v>5417</v>
          </cell>
          <cell r="J444" t="str">
            <v>PH</v>
          </cell>
          <cell r="K444">
            <v>5395</v>
          </cell>
          <cell r="L444" t="str">
            <v>PL</v>
          </cell>
          <cell r="M444" t="str">
            <v>semi dry season</v>
          </cell>
        </row>
        <row r="445">
          <cell r="D445" t="str">
            <v>P26 Wsemi dry season</v>
          </cell>
          <cell r="E445">
            <v>5513</v>
          </cell>
          <cell r="F445" t="str">
            <v>PH</v>
          </cell>
          <cell r="G445">
            <v>5472</v>
          </cell>
          <cell r="H445" t="str">
            <v>PH</v>
          </cell>
          <cell r="I445">
            <v>5453</v>
          </cell>
          <cell r="J445" t="str">
            <v>PH</v>
          </cell>
          <cell r="K445">
            <v>5430</v>
          </cell>
          <cell r="L445" t="str">
            <v>PH</v>
          </cell>
          <cell r="M445" t="str">
            <v>semi dry season</v>
          </cell>
        </row>
        <row r="446">
          <cell r="D446" t="str">
            <v>P26 WEsemi dry season</v>
          </cell>
          <cell r="E446">
            <v>5436</v>
          </cell>
          <cell r="F446" t="str">
            <v>PH</v>
          </cell>
          <cell r="G446">
            <v>5397</v>
          </cell>
          <cell r="H446" t="str">
            <v>PL</v>
          </cell>
          <cell r="I446">
            <v>5377</v>
          </cell>
          <cell r="J446" t="str">
            <v>PL</v>
          </cell>
          <cell r="K446">
            <v>5355</v>
          </cell>
          <cell r="L446" t="str">
            <v>PL</v>
          </cell>
          <cell r="M446" t="str">
            <v>semi dry season</v>
          </cell>
        </row>
        <row r="447">
          <cell r="D447" t="str">
            <v>P27 Wsemi dry season</v>
          </cell>
          <cell r="E447">
            <v>5441</v>
          </cell>
          <cell r="F447" t="str">
            <v>PH</v>
          </cell>
          <cell r="G447">
            <v>5401</v>
          </cell>
          <cell r="H447" t="str">
            <v>PH</v>
          </cell>
          <cell r="I447">
            <v>5382</v>
          </cell>
          <cell r="J447" t="str">
            <v>PL</v>
          </cell>
          <cell r="K447">
            <v>5360</v>
          </cell>
          <cell r="L447" t="str">
            <v>PL</v>
          </cell>
          <cell r="M447" t="str">
            <v>semi dry season</v>
          </cell>
        </row>
        <row r="448">
          <cell r="D448" t="str">
            <v>P27 WEsemi dry season</v>
          </cell>
          <cell r="E448">
            <v>5032</v>
          </cell>
          <cell r="F448" t="str">
            <v>MH</v>
          </cell>
          <cell r="G448">
            <v>4995</v>
          </cell>
          <cell r="H448" t="str">
            <v>MH</v>
          </cell>
          <cell r="I448">
            <v>4977</v>
          </cell>
          <cell r="J448" t="str">
            <v>MH</v>
          </cell>
          <cell r="K448">
            <v>4955</v>
          </cell>
          <cell r="L448" t="str">
            <v>MH</v>
          </cell>
          <cell r="M448" t="str">
            <v>semi dry season</v>
          </cell>
        </row>
        <row r="449">
          <cell r="D449" t="str">
            <v>P28 Wsemi dry season</v>
          </cell>
          <cell r="E449">
            <v>5153</v>
          </cell>
          <cell r="F449" t="str">
            <v>MH</v>
          </cell>
          <cell r="G449">
            <v>5114</v>
          </cell>
          <cell r="H449" t="str">
            <v>MH</v>
          </cell>
          <cell r="I449">
            <v>5095</v>
          </cell>
          <cell r="J449" t="str">
            <v>MH</v>
          </cell>
          <cell r="K449">
            <v>5073</v>
          </cell>
          <cell r="L449" t="str">
            <v>MH</v>
          </cell>
          <cell r="M449" t="str">
            <v>semi dry season</v>
          </cell>
        </row>
        <row r="450">
          <cell r="D450" t="str">
            <v>P21 EEsemi dry season</v>
          </cell>
          <cell r="E450">
            <v>5053</v>
          </cell>
          <cell r="F450" t="str">
            <v>MH</v>
          </cell>
          <cell r="G450">
            <v>5018</v>
          </cell>
          <cell r="H450" t="str">
            <v>MH</v>
          </cell>
          <cell r="I450">
            <v>4999</v>
          </cell>
          <cell r="J450" t="str">
            <v>MH</v>
          </cell>
          <cell r="K450">
            <v>4976</v>
          </cell>
          <cell r="L450" t="str">
            <v>MH</v>
          </cell>
          <cell r="M450" t="str">
            <v>semi dry season</v>
          </cell>
        </row>
        <row r="451">
          <cell r="D451" t="str">
            <v>P22 EEsemi dry season</v>
          </cell>
          <cell r="E451">
            <v>5308</v>
          </cell>
          <cell r="F451" t="str">
            <v>PL</v>
          </cell>
          <cell r="G451">
            <v>5269</v>
          </cell>
          <cell r="H451" t="str">
            <v>PL</v>
          </cell>
          <cell r="I451">
            <v>5250</v>
          </cell>
          <cell r="J451" t="str">
            <v>PL</v>
          </cell>
          <cell r="K451">
            <v>5227</v>
          </cell>
          <cell r="L451" t="str">
            <v>PL</v>
          </cell>
          <cell r="M451" t="str">
            <v>semi dry season</v>
          </cell>
        </row>
        <row r="452">
          <cell r="D452" t="str">
            <v>P23 EEsemi dry season</v>
          </cell>
          <cell r="E452">
            <v>5308</v>
          </cell>
          <cell r="F452" t="str">
            <v>PL</v>
          </cell>
          <cell r="G452">
            <v>5268</v>
          </cell>
          <cell r="H452" t="str">
            <v>PL</v>
          </cell>
          <cell r="I452">
            <v>5250</v>
          </cell>
          <cell r="J452" t="str">
            <v>PL</v>
          </cell>
          <cell r="K452">
            <v>5227</v>
          </cell>
          <cell r="L452" t="str">
            <v>PL</v>
          </cell>
          <cell r="M452" t="str">
            <v>semi dry season</v>
          </cell>
        </row>
        <row r="453">
          <cell r="D453" t="str">
            <v>P24 EEsemi dry season</v>
          </cell>
          <cell r="E453">
            <v>5043</v>
          </cell>
          <cell r="F453" t="str">
            <v>MH</v>
          </cell>
          <cell r="G453">
            <v>5005</v>
          </cell>
          <cell r="H453" t="str">
            <v>MH</v>
          </cell>
          <cell r="I453">
            <v>4986</v>
          </cell>
          <cell r="J453" t="str">
            <v>MH</v>
          </cell>
          <cell r="K453">
            <v>4963</v>
          </cell>
          <cell r="L453" t="str">
            <v>MH</v>
          </cell>
          <cell r="M453" t="str">
            <v>semi dry season</v>
          </cell>
        </row>
        <row r="454">
          <cell r="D454" t="str">
            <v>P25 EEsemi dry season</v>
          </cell>
          <cell r="E454">
            <v>4858</v>
          </cell>
          <cell r="F454" t="str">
            <v>ML</v>
          </cell>
          <cell r="G454">
            <v>4820</v>
          </cell>
          <cell r="H454" t="str">
            <v>ML</v>
          </cell>
          <cell r="I454">
            <v>4801</v>
          </cell>
          <cell r="J454" t="str">
            <v>ML</v>
          </cell>
          <cell r="K454">
            <v>4779</v>
          </cell>
          <cell r="L454" t="str">
            <v>ML</v>
          </cell>
          <cell r="M454" t="str">
            <v>semi dry season</v>
          </cell>
        </row>
        <row r="455">
          <cell r="D455" t="str">
            <v>P26 EEsemi dry season</v>
          </cell>
          <cell r="E455">
            <v>4511</v>
          </cell>
          <cell r="F455" t="str">
            <v>ML</v>
          </cell>
          <cell r="G455">
            <v>4474</v>
          </cell>
          <cell r="H455" t="str">
            <v>ML</v>
          </cell>
          <cell r="I455">
            <v>4456</v>
          </cell>
          <cell r="J455" t="str">
            <v>ML</v>
          </cell>
          <cell r="K455">
            <v>4436</v>
          </cell>
          <cell r="L455" t="str">
            <v>ML</v>
          </cell>
          <cell r="M455" t="str">
            <v>semi dry season</v>
          </cell>
        </row>
        <row r="456">
          <cell r="D456" t="str">
            <v>P27 EEsemi dry season</v>
          </cell>
          <cell r="E456">
            <v>4400</v>
          </cell>
          <cell r="F456" t="str">
            <v>ML</v>
          </cell>
          <cell r="G456">
            <v>4364</v>
          </cell>
          <cell r="H456" t="str">
            <v>ML</v>
          </cell>
          <cell r="I456">
            <v>4346</v>
          </cell>
          <cell r="J456" t="str">
            <v>ML</v>
          </cell>
          <cell r="K456">
            <v>4324</v>
          </cell>
          <cell r="L456" t="str">
            <v>ML</v>
          </cell>
          <cell r="M456" t="str">
            <v>semi dry season</v>
          </cell>
        </row>
        <row r="457">
          <cell r="D457" t="str">
            <v>P28 EEsemi dry season</v>
          </cell>
          <cell r="E457">
            <v>4405</v>
          </cell>
          <cell r="F457" t="str">
            <v>ML</v>
          </cell>
          <cell r="G457">
            <v>4369</v>
          </cell>
          <cell r="H457" t="str">
            <v>ML</v>
          </cell>
          <cell r="I457">
            <v>4350</v>
          </cell>
          <cell r="J457" t="str">
            <v>ML</v>
          </cell>
          <cell r="K457">
            <v>4329</v>
          </cell>
          <cell r="L457" t="str">
            <v>ML</v>
          </cell>
          <cell r="M457" t="str">
            <v>semi dry season</v>
          </cell>
        </row>
        <row r="458">
          <cell r="D458" t="str">
            <v>P29 EEsemi dry season</v>
          </cell>
          <cell r="E458">
            <v>4354</v>
          </cell>
          <cell r="F458" t="str">
            <v>ML</v>
          </cell>
          <cell r="G458">
            <v>4318</v>
          </cell>
          <cell r="H458" t="str">
            <v>ML</v>
          </cell>
          <cell r="I458">
            <v>4300</v>
          </cell>
          <cell r="J458" t="str">
            <v>ML</v>
          </cell>
          <cell r="K458">
            <v>4278</v>
          </cell>
          <cell r="L458" t="str">
            <v>ML</v>
          </cell>
          <cell r="M458" t="str">
            <v>semi dry season</v>
          </cell>
        </row>
        <row r="459">
          <cell r="D459" t="str">
            <v>P29 Wsemi dry season</v>
          </cell>
          <cell r="E459">
            <v>5268</v>
          </cell>
          <cell r="F459" t="str">
            <v>PL</v>
          </cell>
          <cell r="G459">
            <v>5229</v>
          </cell>
          <cell r="H459" t="str">
            <v>PL</v>
          </cell>
          <cell r="I459">
            <v>5211</v>
          </cell>
          <cell r="J459" t="str">
            <v>PL</v>
          </cell>
          <cell r="K459">
            <v>5188</v>
          </cell>
          <cell r="L459" t="str">
            <v>MH</v>
          </cell>
          <cell r="M459" t="str">
            <v>semi dry season</v>
          </cell>
        </row>
        <row r="460">
          <cell r="D460" t="str">
            <v>P41 WWsemi dry season</v>
          </cell>
          <cell r="E460">
            <v>5857</v>
          </cell>
          <cell r="F460" t="str">
            <v>PH</v>
          </cell>
          <cell r="G460">
            <v>5816</v>
          </cell>
          <cell r="H460" t="str">
            <v>PH</v>
          </cell>
          <cell r="I460">
            <v>5796</v>
          </cell>
          <cell r="J460" t="str">
            <v>PH</v>
          </cell>
          <cell r="K460">
            <v>5773</v>
          </cell>
          <cell r="L460" t="str">
            <v>PH</v>
          </cell>
          <cell r="M460" t="str">
            <v>semi dry season</v>
          </cell>
        </row>
        <row r="461">
          <cell r="D461" t="str">
            <v>P41 WWAsemi dry season</v>
          </cell>
          <cell r="E461">
            <v>5919</v>
          </cell>
          <cell r="F461" t="str">
            <v>PH</v>
          </cell>
          <cell r="G461">
            <v>5878</v>
          </cell>
          <cell r="H461" t="str">
            <v>PH</v>
          </cell>
          <cell r="I461">
            <v>5858</v>
          </cell>
          <cell r="J461" t="str">
            <v>PH</v>
          </cell>
          <cell r="K461">
            <v>5835</v>
          </cell>
          <cell r="L461" t="str">
            <v>PH</v>
          </cell>
          <cell r="M461" t="str">
            <v>semi dry season</v>
          </cell>
        </row>
        <row r="462">
          <cell r="D462" t="str">
            <v>P41 WWBsemi dry season</v>
          </cell>
          <cell r="E462">
            <v>5885</v>
          </cell>
          <cell r="F462" t="str">
            <v>PH</v>
          </cell>
          <cell r="G462">
            <v>5843</v>
          </cell>
          <cell r="H462" t="str">
            <v>PH</v>
          </cell>
          <cell r="I462">
            <v>5823</v>
          </cell>
          <cell r="J462" t="str">
            <v>PH</v>
          </cell>
          <cell r="K462">
            <v>5799</v>
          </cell>
          <cell r="L462" t="str">
            <v>PH</v>
          </cell>
          <cell r="M462" t="str">
            <v>semi dry season</v>
          </cell>
        </row>
        <row r="463">
          <cell r="D463" t="str">
            <v>P41 WWCsemi dry season</v>
          </cell>
          <cell r="E463">
            <v>5873</v>
          </cell>
          <cell r="F463" t="str">
            <v>PH</v>
          </cell>
          <cell r="G463">
            <v>5831</v>
          </cell>
          <cell r="H463" t="str">
            <v>PH</v>
          </cell>
          <cell r="I463">
            <v>5812</v>
          </cell>
          <cell r="J463" t="str">
            <v>PH</v>
          </cell>
          <cell r="K463">
            <v>5789</v>
          </cell>
          <cell r="L463" t="str">
            <v>PH</v>
          </cell>
          <cell r="M463" t="str">
            <v>semi dry season</v>
          </cell>
        </row>
        <row r="464">
          <cell r="D464" t="str">
            <v>P42 WWsemi dry season</v>
          </cell>
          <cell r="E464">
            <v>5734</v>
          </cell>
          <cell r="F464" t="str">
            <v>PH</v>
          </cell>
          <cell r="G464">
            <v>5693</v>
          </cell>
          <cell r="H464" t="str">
            <v>PH</v>
          </cell>
          <cell r="I464">
            <v>5673</v>
          </cell>
          <cell r="J464" t="str">
            <v>PH</v>
          </cell>
          <cell r="K464">
            <v>5650</v>
          </cell>
          <cell r="L464" t="str">
            <v>PH</v>
          </cell>
          <cell r="M464" t="str">
            <v>semi dry season</v>
          </cell>
        </row>
        <row r="465">
          <cell r="D465" t="str">
            <v>P43 WWsemi dry season</v>
          </cell>
          <cell r="E465">
            <v>5647</v>
          </cell>
          <cell r="F465" t="str">
            <v>PH</v>
          </cell>
          <cell r="G465">
            <v>5606</v>
          </cell>
          <cell r="H465" t="str">
            <v>PH</v>
          </cell>
          <cell r="I465">
            <v>5587</v>
          </cell>
          <cell r="J465" t="str">
            <v>PH</v>
          </cell>
          <cell r="K465">
            <v>5564</v>
          </cell>
          <cell r="L465" t="str">
            <v>PH</v>
          </cell>
          <cell r="M465" t="str">
            <v>semi dry season</v>
          </cell>
        </row>
        <row r="466">
          <cell r="D466" t="str">
            <v>P44 Wsemi dry season</v>
          </cell>
          <cell r="E466">
            <v>5998</v>
          </cell>
          <cell r="F466" t="str">
            <v>PH</v>
          </cell>
          <cell r="G466">
            <v>5957</v>
          </cell>
          <cell r="H466" t="str">
            <v>PH</v>
          </cell>
          <cell r="I466">
            <v>5937</v>
          </cell>
          <cell r="J466" t="str">
            <v>PH</v>
          </cell>
          <cell r="K466">
            <v>5914</v>
          </cell>
          <cell r="L466" t="str">
            <v>PH</v>
          </cell>
          <cell r="M466" t="str">
            <v>semi dry season</v>
          </cell>
        </row>
        <row r="467">
          <cell r="D467" t="str">
            <v>P44 WWsemi dry season</v>
          </cell>
          <cell r="E467">
            <v>5520</v>
          </cell>
          <cell r="F467" t="str">
            <v>PH</v>
          </cell>
          <cell r="G467">
            <v>5480</v>
          </cell>
          <cell r="H467" t="str">
            <v>PH</v>
          </cell>
          <cell r="I467">
            <v>5461</v>
          </cell>
          <cell r="J467" t="str">
            <v>PH</v>
          </cell>
          <cell r="K467">
            <v>5438</v>
          </cell>
          <cell r="L467" t="str">
            <v>PH</v>
          </cell>
          <cell r="M467" t="str">
            <v>semi dry season</v>
          </cell>
        </row>
        <row r="468">
          <cell r="D468" t="str">
            <v>P45 Wsemi dry season</v>
          </cell>
          <cell r="E468">
            <v>5765</v>
          </cell>
          <cell r="F468" t="str">
            <v>PH</v>
          </cell>
          <cell r="G468">
            <v>5724</v>
          </cell>
          <cell r="H468" t="str">
            <v>PH</v>
          </cell>
          <cell r="I468">
            <v>5704</v>
          </cell>
          <cell r="J468" t="str">
            <v>PH</v>
          </cell>
          <cell r="K468">
            <v>5682</v>
          </cell>
          <cell r="L468" t="str">
            <v>PH</v>
          </cell>
          <cell r="M468" t="str">
            <v>semi dry season</v>
          </cell>
        </row>
        <row r="469">
          <cell r="D469" t="str">
            <v>P46 EWsemi dry season</v>
          </cell>
          <cell r="E469">
            <v>4959</v>
          </cell>
          <cell r="F469" t="str">
            <v>MH</v>
          </cell>
          <cell r="G469">
            <v>4923</v>
          </cell>
          <cell r="H469" t="str">
            <v>MH</v>
          </cell>
          <cell r="I469">
            <v>4905</v>
          </cell>
          <cell r="J469" t="str">
            <v>MH</v>
          </cell>
          <cell r="K469">
            <v>4885</v>
          </cell>
          <cell r="L469" t="str">
            <v>ML</v>
          </cell>
          <cell r="M469" t="str">
            <v>semi dry season</v>
          </cell>
        </row>
        <row r="470">
          <cell r="D470" t="str">
            <v>P46 WWsemi dry season</v>
          </cell>
          <cell r="E470">
            <v>5458</v>
          </cell>
          <cell r="F470" t="str">
            <v>PH</v>
          </cell>
          <cell r="G470">
            <v>5418</v>
          </cell>
          <cell r="H470" t="str">
            <v>PH</v>
          </cell>
          <cell r="I470">
            <v>5399</v>
          </cell>
          <cell r="J470" t="str">
            <v>PL</v>
          </cell>
          <cell r="K470">
            <v>5377</v>
          </cell>
          <cell r="L470" t="str">
            <v>PL</v>
          </cell>
          <cell r="M470" t="str">
            <v>semi dry season</v>
          </cell>
        </row>
        <row r="471">
          <cell r="D471" t="str">
            <v>P47 Wsemi dry season</v>
          </cell>
          <cell r="E471">
            <v>5659</v>
          </cell>
          <cell r="F471" t="str">
            <v>PH</v>
          </cell>
          <cell r="G471">
            <v>5618</v>
          </cell>
          <cell r="H471" t="str">
            <v>PH</v>
          </cell>
          <cell r="I471">
            <v>5599</v>
          </cell>
          <cell r="J471" t="str">
            <v>PH</v>
          </cell>
          <cell r="K471">
            <v>5576</v>
          </cell>
          <cell r="L471" t="str">
            <v>PH</v>
          </cell>
          <cell r="M471" t="str">
            <v>semi dry season</v>
          </cell>
        </row>
        <row r="472">
          <cell r="D472" t="str">
            <v>P47 WWsemi dry season</v>
          </cell>
          <cell r="E472">
            <v>5482</v>
          </cell>
          <cell r="F472" t="str">
            <v>PH</v>
          </cell>
          <cell r="G472">
            <v>5441</v>
          </cell>
          <cell r="H472" t="str">
            <v>PH</v>
          </cell>
          <cell r="I472">
            <v>5422</v>
          </cell>
          <cell r="J472" t="str">
            <v>PH</v>
          </cell>
          <cell r="K472">
            <v>5400</v>
          </cell>
          <cell r="L472" t="str">
            <v>PH</v>
          </cell>
          <cell r="M472" t="str">
            <v>semi dry season</v>
          </cell>
        </row>
        <row r="473">
          <cell r="D473" t="str">
            <v>P47 WW Asemi dry season</v>
          </cell>
          <cell r="E473">
            <v>5279</v>
          </cell>
          <cell r="F473" t="str">
            <v>PL</v>
          </cell>
          <cell r="G473">
            <v>5241</v>
          </cell>
          <cell r="H473" t="str">
            <v>PL</v>
          </cell>
          <cell r="I473">
            <v>5222</v>
          </cell>
          <cell r="J473" t="str">
            <v>PL</v>
          </cell>
          <cell r="K473">
            <v>5200</v>
          </cell>
          <cell r="L473" t="str">
            <v>PL</v>
          </cell>
          <cell r="M473" t="str">
            <v>semi dry season</v>
          </cell>
        </row>
        <row r="474">
          <cell r="D474" t="str">
            <v>P48 Wsemi dry season</v>
          </cell>
          <cell r="E474">
            <v>5461</v>
          </cell>
          <cell r="F474" t="str">
            <v>PH</v>
          </cell>
          <cell r="G474">
            <v>5422</v>
          </cell>
          <cell r="H474" t="str">
            <v>PH</v>
          </cell>
          <cell r="I474">
            <v>5403</v>
          </cell>
          <cell r="J474" t="str">
            <v>PH</v>
          </cell>
          <cell r="K474">
            <v>5381</v>
          </cell>
          <cell r="L474" t="str">
            <v>PL</v>
          </cell>
          <cell r="M474" t="str">
            <v>semi dry season</v>
          </cell>
        </row>
        <row r="475">
          <cell r="D475" t="str">
            <v>P48 WWsemi dry season</v>
          </cell>
          <cell r="E475">
            <v>5314</v>
          </cell>
          <cell r="F475" t="str">
            <v>PL</v>
          </cell>
          <cell r="G475">
            <v>5275</v>
          </cell>
          <cell r="H475" t="str">
            <v>PL</v>
          </cell>
          <cell r="I475">
            <v>5256</v>
          </cell>
          <cell r="J475" t="str">
            <v>PL</v>
          </cell>
          <cell r="K475">
            <v>5234</v>
          </cell>
          <cell r="L475" t="str">
            <v>PL</v>
          </cell>
          <cell r="M475" t="str">
            <v>semi dry season</v>
          </cell>
        </row>
        <row r="476">
          <cell r="D476" t="str">
            <v>P49 Wsemi dry season</v>
          </cell>
          <cell r="E476">
            <v>5470</v>
          </cell>
          <cell r="F476" t="str">
            <v>PH</v>
          </cell>
          <cell r="G476">
            <v>5429</v>
          </cell>
          <cell r="H476" t="str">
            <v>PH</v>
          </cell>
          <cell r="I476">
            <v>5410</v>
          </cell>
          <cell r="J476" t="str">
            <v>PH</v>
          </cell>
          <cell r="K476">
            <v>5388</v>
          </cell>
          <cell r="L476" t="str">
            <v>PL</v>
          </cell>
          <cell r="M476" t="str">
            <v>semi dry season</v>
          </cell>
        </row>
        <row r="477">
          <cell r="D477" t="str">
            <v>P49 WAsemi dry season</v>
          </cell>
          <cell r="E477">
            <v>5003</v>
          </cell>
          <cell r="F477" t="str">
            <v>MH</v>
          </cell>
          <cell r="G477">
            <v>4966</v>
          </cell>
          <cell r="H477" t="str">
            <v>MH</v>
          </cell>
          <cell r="I477">
            <v>4948</v>
          </cell>
          <cell r="J477" t="str">
            <v>MH</v>
          </cell>
          <cell r="K477">
            <v>4927</v>
          </cell>
          <cell r="L477" t="str">
            <v>MH</v>
          </cell>
          <cell r="M477" t="str">
            <v>semi dry season</v>
          </cell>
        </row>
        <row r="478">
          <cell r="D478" t="str">
            <v>P49 WWsemi dry season</v>
          </cell>
          <cell r="E478">
            <v>5535</v>
          </cell>
          <cell r="F478" t="str">
            <v>PH</v>
          </cell>
          <cell r="G478">
            <v>5494</v>
          </cell>
          <cell r="H478" t="str">
            <v>PH</v>
          </cell>
          <cell r="I478">
            <v>5475</v>
          </cell>
          <cell r="J478" t="str">
            <v>PH</v>
          </cell>
          <cell r="K478">
            <v>5453</v>
          </cell>
          <cell r="L478" t="str">
            <v>PH</v>
          </cell>
          <cell r="M478" t="str">
            <v>semi dry season</v>
          </cell>
        </row>
        <row r="479">
          <cell r="D479" t="str">
            <v>P49 WWAsemi dry season</v>
          </cell>
          <cell r="E479">
            <v>5385</v>
          </cell>
          <cell r="F479" t="str">
            <v>PL</v>
          </cell>
          <cell r="G479">
            <v>5345</v>
          </cell>
          <cell r="H479" t="str">
            <v>PL</v>
          </cell>
          <cell r="I479">
            <v>5326</v>
          </cell>
          <cell r="J479" t="str">
            <v>PL</v>
          </cell>
          <cell r="K479">
            <v>5304</v>
          </cell>
          <cell r="L479" t="str">
            <v>PL</v>
          </cell>
          <cell r="M479" t="str">
            <v>semi dry season</v>
          </cell>
        </row>
        <row r="480">
          <cell r="D480" t="str">
            <v>P410 Wsemi dry season</v>
          </cell>
          <cell r="E480">
            <v>5230</v>
          </cell>
          <cell r="F480" t="str">
            <v>PL</v>
          </cell>
          <cell r="G480">
            <v>5176</v>
          </cell>
          <cell r="H480" t="str">
            <v>MH</v>
          </cell>
          <cell r="I480">
            <v>5158</v>
          </cell>
          <cell r="J480" t="str">
            <v>MH</v>
          </cell>
          <cell r="K480">
            <v>5136</v>
          </cell>
          <cell r="L480" t="str">
            <v>MH</v>
          </cell>
          <cell r="M480" t="str">
            <v>semi dry season</v>
          </cell>
        </row>
        <row r="481">
          <cell r="D481" t="str">
            <v>P410 WWsemi dry season</v>
          </cell>
          <cell r="E481">
            <v>5093</v>
          </cell>
          <cell r="F481" t="str">
            <v>MH</v>
          </cell>
          <cell r="G481">
            <v>5054</v>
          </cell>
          <cell r="H481" t="str">
            <v>MH</v>
          </cell>
          <cell r="I481">
            <v>5035</v>
          </cell>
          <cell r="J481" t="str">
            <v>MH</v>
          </cell>
          <cell r="K481">
            <v>5014</v>
          </cell>
          <cell r="L481" t="str">
            <v>MH</v>
          </cell>
          <cell r="M481" t="str">
            <v>semi dry season</v>
          </cell>
        </row>
        <row r="482">
          <cell r="D482" t="str">
            <v>P411 WWsemi dry season</v>
          </cell>
          <cell r="E482">
            <v>5021</v>
          </cell>
          <cell r="F482" t="str">
            <v>MH</v>
          </cell>
          <cell r="G482">
            <v>4983</v>
          </cell>
          <cell r="H482" t="str">
            <v>MH</v>
          </cell>
          <cell r="I482">
            <v>4964</v>
          </cell>
          <cell r="J482" t="str">
            <v>MH</v>
          </cell>
          <cell r="K482">
            <v>4942</v>
          </cell>
          <cell r="L482" t="str">
            <v>MH</v>
          </cell>
          <cell r="M482" t="str">
            <v>semi dry season</v>
          </cell>
        </row>
        <row r="483">
          <cell r="D483" t="str">
            <v>P412 Wsemi dry season</v>
          </cell>
          <cell r="E483">
            <v>4931</v>
          </cell>
          <cell r="F483" t="str">
            <v>MH</v>
          </cell>
          <cell r="G483">
            <v>4894</v>
          </cell>
          <cell r="H483" t="str">
            <v>ML</v>
          </cell>
          <cell r="I483">
            <v>4876</v>
          </cell>
          <cell r="J483" t="str">
            <v>ML</v>
          </cell>
          <cell r="K483">
            <v>4855</v>
          </cell>
          <cell r="L483" t="str">
            <v>ML</v>
          </cell>
          <cell r="M483" t="str">
            <v>semi dry season</v>
          </cell>
        </row>
        <row r="484">
          <cell r="D484" t="str">
            <v>P412 WWsemi dry season</v>
          </cell>
          <cell r="E484">
            <v>4995</v>
          </cell>
          <cell r="F484" t="str">
            <v>MH</v>
          </cell>
          <cell r="G484">
            <v>4957</v>
          </cell>
          <cell r="H484" t="str">
            <v>MH</v>
          </cell>
          <cell r="I484">
            <v>4938</v>
          </cell>
          <cell r="J484" t="str">
            <v>MH</v>
          </cell>
          <cell r="K484">
            <v>4917</v>
          </cell>
          <cell r="L484" t="str">
            <v>MH</v>
          </cell>
          <cell r="M484" t="str">
            <v>semi dry season</v>
          </cell>
        </row>
        <row r="485">
          <cell r="D485" t="str">
            <v>P413 Wsemi dry season</v>
          </cell>
          <cell r="E485">
            <v>5137</v>
          </cell>
          <cell r="F485" t="str">
            <v>MH</v>
          </cell>
          <cell r="G485">
            <v>5098</v>
          </cell>
          <cell r="H485" t="str">
            <v>MH</v>
          </cell>
          <cell r="I485">
            <v>5079</v>
          </cell>
          <cell r="J485" t="str">
            <v>MH</v>
          </cell>
          <cell r="K485">
            <v>5057</v>
          </cell>
          <cell r="L485" t="str">
            <v>MH</v>
          </cell>
          <cell r="M485" t="str">
            <v>semi dry season</v>
          </cell>
        </row>
        <row r="486">
          <cell r="D486" t="str">
            <v>P413 WWsemi dry season</v>
          </cell>
          <cell r="E486">
            <v>4814</v>
          </cell>
          <cell r="F486" t="str">
            <v>ML</v>
          </cell>
          <cell r="G486">
            <v>4778</v>
          </cell>
          <cell r="H486" t="str">
            <v>ML</v>
          </cell>
          <cell r="I486">
            <v>4761</v>
          </cell>
          <cell r="J486" t="str">
            <v>ML</v>
          </cell>
          <cell r="K486">
            <v>4740</v>
          </cell>
          <cell r="L486" t="str">
            <v>ML</v>
          </cell>
          <cell r="M486" t="str">
            <v>semi dry season</v>
          </cell>
        </row>
        <row r="487">
          <cell r="D487" t="str">
            <v>P416 WWsemi dry season</v>
          </cell>
          <cell r="E487">
            <v>4599</v>
          </cell>
          <cell r="F487" t="str">
            <v>ML</v>
          </cell>
          <cell r="G487">
            <v>4566</v>
          </cell>
          <cell r="H487" t="str">
            <v>ML</v>
          </cell>
          <cell r="I487">
            <v>4548</v>
          </cell>
          <cell r="J487" t="str">
            <v>ML</v>
          </cell>
          <cell r="K487">
            <v>4528</v>
          </cell>
          <cell r="L487" t="str">
            <v>ML</v>
          </cell>
          <cell r="M487" t="str">
            <v>semi dry season</v>
          </cell>
        </row>
        <row r="488">
          <cell r="D488" t="str">
            <v>B1 WWsemi dry season</v>
          </cell>
          <cell r="E488">
            <v>5556</v>
          </cell>
          <cell r="F488" t="str">
            <v>PH</v>
          </cell>
          <cell r="G488">
            <v>5516</v>
          </cell>
          <cell r="H488" t="str">
            <v>PH</v>
          </cell>
          <cell r="I488">
            <v>5496</v>
          </cell>
          <cell r="J488" t="str">
            <v>PH</v>
          </cell>
          <cell r="K488">
            <v>5474</v>
          </cell>
          <cell r="L488" t="str">
            <v>PH</v>
          </cell>
          <cell r="M488" t="str">
            <v>semi dry season</v>
          </cell>
        </row>
        <row r="489">
          <cell r="D489" t="str">
            <v>B1 WW Utarasemi dry season</v>
          </cell>
          <cell r="E489">
            <v>5556</v>
          </cell>
          <cell r="F489" t="str">
            <v>PH</v>
          </cell>
          <cell r="G489">
            <v>5516</v>
          </cell>
          <cell r="H489" t="str">
            <v>PH</v>
          </cell>
          <cell r="I489">
            <v>5497</v>
          </cell>
          <cell r="J489" t="str">
            <v>PH</v>
          </cell>
          <cell r="K489">
            <v>5474</v>
          </cell>
          <cell r="L489" t="str">
            <v>PH</v>
          </cell>
          <cell r="M489" t="str">
            <v>semi dry season</v>
          </cell>
        </row>
        <row r="490">
          <cell r="D490" t="str">
            <v>B1 WW Selatansemi dry season</v>
          </cell>
          <cell r="E490">
            <v>5525</v>
          </cell>
          <cell r="F490" t="str">
            <v>PH</v>
          </cell>
          <cell r="G490">
            <v>5485</v>
          </cell>
          <cell r="H490" t="str">
            <v>PH</v>
          </cell>
          <cell r="I490">
            <v>5465</v>
          </cell>
          <cell r="J490" t="str">
            <v>PH</v>
          </cell>
          <cell r="K490">
            <v>5442</v>
          </cell>
          <cell r="L490" t="str">
            <v>PH</v>
          </cell>
          <cell r="M490" t="str">
            <v>semi dry season</v>
          </cell>
        </row>
        <row r="491">
          <cell r="D491" t="str">
            <v>B1 WWAsemi dry season</v>
          </cell>
          <cell r="E491">
            <v>5468</v>
          </cell>
          <cell r="F491" t="str">
            <v>PH</v>
          </cell>
          <cell r="G491">
            <v>5428</v>
          </cell>
          <cell r="H491" t="str">
            <v>PH</v>
          </cell>
          <cell r="I491">
            <v>5408</v>
          </cell>
          <cell r="J491" t="str">
            <v>PH</v>
          </cell>
          <cell r="K491">
            <v>5386</v>
          </cell>
          <cell r="L491" t="str">
            <v>PL</v>
          </cell>
          <cell r="M491" t="str">
            <v>semi dry season</v>
          </cell>
        </row>
        <row r="492">
          <cell r="D492" t="str">
            <v>B1 WWA Utarasemi dry season</v>
          </cell>
          <cell r="E492">
            <v>5452</v>
          </cell>
          <cell r="F492" t="str">
            <v>PH</v>
          </cell>
          <cell r="G492">
            <v>5412</v>
          </cell>
          <cell r="H492" t="str">
            <v>PH</v>
          </cell>
          <cell r="I492">
            <v>5393</v>
          </cell>
          <cell r="J492" t="str">
            <v>PL</v>
          </cell>
          <cell r="K492">
            <v>5370</v>
          </cell>
          <cell r="L492" t="str">
            <v>PL</v>
          </cell>
          <cell r="M492" t="str">
            <v>semi dry season</v>
          </cell>
        </row>
        <row r="493">
          <cell r="D493" t="str">
            <v>B1 WWA Selatansemi dry season</v>
          </cell>
          <cell r="E493">
            <v>5542</v>
          </cell>
          <cell r="F493" t="str">
            <v>PH</v>
          </cell>
          <cell r="G493">
            <v>5501</v>
          </cell>
          <cell r="H493" t="str">
            <v>PH</v>
          </cell>
          <cell r="I493">
            <v>5482</v>
          </cell>
          <cell r="J493" t="str">
            <v>PH</v>
          </cell>
          <cell r="K493">
            <v>5459</v>
          </cell>
          <cell r="L493" t="str">
            <v>PH</v>
          </cell>
          <cell r="M493" t="str">
            <v>semi dry season</v>
          </cell>
        </row>
        <row r="494">
          <cell r="D494" t="str">
            <v>B1 WWBsemi dry season</v>
          </cell>
          <cell r="E494">
            <v>5656</v>
          </cell>
          <cell r="F494" t="str">
            <v>PH</v>
          </cell>
          <cell r="G494">
            <v>5615</v>
          </cell>
          <cell r="H494" t="str">
            <v>PH</v>
          </cell>
          <cell r="I494">
            <v>5596</v>
          </cell>
          <cell r="J494" t="str">
            <v>PH</v>
          </cell>
          <cell r="K494">
            <v>5573</v>
          </cell>
          <cell r="L494" t="str">
            <v>PH</v>
          </cell>
          <cell r="M494" t="str">
            <v>semi dry season</v>
          </cell>
        </row>
        <row r="495">
          <cell r="D495" t="str">
            <v>B1 WWCsemi dry season</v>
          </cell>
          <cell r="E495">
            <v>5431</v>
          </cell>
          <cell r="F495" t="str">
            <v>PH</v>
          </cell>
          <cell r="G495">
            <v>5390</v>
          </cell>
          <cell r="H495" t="str">
            <v>PL</v>
          </cell>
          <cell r="I495">
            <v>5371</v>
          </cell>
          <cell r="J495" t="str">
            <v>PL</v>
          </cell>
          <cell r="K495">
            <v>5350</v>
          </cell>
          <cell r="L495" t="str">
            <v>PL</v>
          </cell>
          <cell r="M495" t="str">
            <v>semi dry season</v>
          </cell>
        </row>
        <row r="496">
          <cell r="D496" t="str">
            <v>B1 WWDsemi dry season</v>
          </cell>
          <cell r="E496">
            <v>5539</v>
          </cell>
          <cell r="F496" t="str">
            <v>PH</v>
          </cell>
          <cell r="G496">
            <v>5498</v>
          </cell>
          <cell r="H496" t="str">
            <v>PH</v>
          </cell>
          <cell r="I496">
            <v>5479</v>
          </cell>
          <cell r="J496" t="str">
            <v>PH</v>
          </cell>
          <cell r="K496">
            <v>5456</v>
          </cell>
          <cell r="L496" t="str">
            <v>PH</v>
          </cell>
          <cell r="M496" t="str">
            <v>semi dry season</v>
          </cell>
        </row>
        <row r="497">
          <cell r="D497" t="str">
            <v>B1 WWD Utarasemi dry season</v>
          </cell>
          <cell r="E497">
            <v>5515</v>
          </cell>
          <cell r="F497" t="str">
            <v>PH</v>
          </cell>
          <cell r="G497">
            <v>5473</v>
          </cell>
          <cell r="H497" t="str">
            <v>PH</v>
          </cell>
          <cell r="I497">
            <v>5454</v>
          </cell>
          <cell r="J497" t="str">
            <v>PH</v>
          </cell>
          <cell r="K497">
            <v>5431</v>
          </cell>
          <cell r="L497" t="str">
            <v>PH</v>
          </cell>
          <cell r="M497" t="str">
            <v>semi dry season</v>
          </cell>
        </row>
        <row r="498">
          <cell r="D498" t="str">
            <v>B1 WWD Selatansemi dry season</v>
          </cell>
          <cell r="E498">
            <v>5508</v>
          </cell>
          <cell r="F498" t="str">
            <v>PH</v>
          </cell>
          <cell r="G498">
            <v>5468</v>
          </cell>
          <cell r="H498" t="str">
            <v>PH</v>
          </cell>
          <cell r="I498">
            <v>5449</v>
          </cell>
          <cell r="J498" t="str">
            <v>PH</v>
          </cell>
          <cell r="K498">
            <v>5426</v>
          </cell>
          <cell r="L498" t="str">
            <v>PH</v>
          </cell>
          <cell r="M498" t="str">
            <v>semi dry season</v>
          </cell>
        </row>
        <row r="499">
          <cell r="D499" t="str">
            <v>B1 WWEsemi dry season</v>
          </cell>
          <cell r="E499">
            <v>5660</v>
          </cell>
          <cell r="F499" t="str">
            <v>PH</v>
          </cell>
          <cell r="G499">
            <v>5619</v>
          </cell>
          <cell r="H499" t="str">
            <v>PH</v>
          </cell>
          <cell r="I499">
            <v>5599</v>
          </cell>
          <cell r="J499" t="str">
            <v>PH</v>
          </cell>
          <cell r="K499">
            <v>5576</v>
          </cell>
          <cell r="L499" t="str">
            <v>PH</v>
          </cell>
          <cell r="M499" t="str">
            <v>semi dry season</v>
          </cell>
        </row>
        <row r="500">
          <cell r="D500" t="str">
            <v>B1 WWE Utarasemi dry season</v>
          </cell>
          <cell r="E500">
            <v>5633</v>
          </cell>
          <cell r="F500" t="str">
            <v>PH</v>
          </cell>
          <cell r="G500">
            <v>5592</v>
          </cell>
          <cell r="H500" t="str">
            <v>PH</v>
          </cell>
          <cell r="I500">
            <v>5572</v>
          </cell>
          <cell r="J500" t="str">
            <v>PH</v>
          </cell>
          <cell r="K500">
            <v>5549</v>
          </cell>
          <cell r="L500" t="str">
            <v>PH</v>
          </cell>
          <cell r="M500" t="str">
            <v>semi dry season</v>
          </cell>
        </row>
        <row r="501">
          <cell r="D501" t="str">
            <v>B1 WWE Selatansemi dry season</v>
          </cell>
          <cell r="E501">
            <v>5681</v>
          </cell>
          <cell r="F501" t="str">
            <v>PH</v>
          </cell>
          <cell r="G501">
            <v>5641</v>
          </cell>
          <cell r="H501" t="str">
            <v>PH</v>
          </cell>
          <cell r="I501">
            <v>5622</v>
          </cell>
          <cell r="J501" t="str">
            <v>PH</v>
          </cell>
          <cell r="K501">
            <v>5599</v>
          </cell>
          <cell r="L501" t="str">
            <v>PH</v>
          </cell>
          <cell r="M501" t="str">
            <v>semi dry season</v>
          </cell>
        </row>
        <row r="502">
          <cell r="D502" t="str">
            <v>B1 WWFsemi dry season</v>
          </cell>
          <cell r="E502">
            <v>5698</v>
          </cell>
          <cell r="F502" t="str">
            <v>PH</v>
          </cell>
          <cell r="G502">
            <v>5658</v>
          </cell>
          <cell r="H502" t="str">
            <v>PH</v>
          </cell>
          <cell r="I502">
            <v>5638</v>
          </cell>
          <cell r="J502" t="str">
            <v>PH</v>
          </cell>
          <cell r="K502">
            <v>5615</v>
          </cell>
          <cell r="L502" t="str">
            <v>PH</v>
          </cell>
          <cell r="M502" t="str">
            <v>semi dry season</v>
          </cell>
        </row>
        <row r="503">
          <cell r="D503" t="str">
            <v>B1 WWF Utarasemi dry season</v>
          </cell>
          <cell r="E503">
            <v>3897</v>
          </cell>
          <cell r="F503" t="str">
            <v>ML</v>
          </cell>
          <cell r="G503">
            <v>3860</v>
          </cell>
          <cell r="H503" t="str">
            <v>ML</v>
          </cell>
          <cell r="I503">
            <v>3847</v>
          </cell>
          <cell r="J503" t="str">
            <v>ML</v>
          </cell>
          <cell r="K503">
            <v>3831</v>
          </cell>
          <cell r="L503" t="str">
            <v>ML</v>
          </cell>
          <cell r="M503" t="str">
            <v>semi dry season</v>
          </cell>
        </row>
        <row r="504">
          <cell r="D504" t="str">
            <v>B1 WWJsemi dry season</v>
          </cell>
          <cell r="E504">
            <v>5596</v>
          </cell>
          <cell r="F504" t="str">
            <v>PH</v>
          </cell>
          <cell r="G504">
            <v>5556</v>
          </cell>
          <cell r="H504" t="str">
            <v>PH</v>
          </cell>
          <cell r="I504">
            <v>5536</v>
          </cell>
          <cell r="J504" t="str">
            <v>PH</v>
          </cell>
          <cell r="K504">
            <v>5513</v>
          </cell>
          <cell r="L504" t="str">
            <v>PH</v>
          </cell>
          <cell r="M504" t="str">
            <v>semi dry season</v>
          </cell>
        </row>
        <row r="505">
          <cell r="D505" t="str">
            <v>B1 WWJ Utarasemi dry season</v>
          </cell>
          <cell r="E505">
            <v>5626</v>
          </cell>
          <cell r="F505" t="str">
            <v>PH</v>
          </cell>
          <cell r="G505">
            <v>5586</v>
          </cell>
          <cell r="H505" t="str">
            <v>PH</v>
          </cell>
          <cell r="I505">
            <v>5567</v>
          </cell>
          <cell r="J505" t="str">
            <v>PH</v>
          </cell>
          <cell r="K505">
            <v>5544</v>
          </cell>
          <cell r="L505" t="str">
            <v>PH</v>
          </cell>
          <cell r="M505" t="str">
            <v>semi dry season</v>
          </cell>
        </row>
        <row r="506">
          <cell r="D506" t="str">
            <v>B1 WWJ Selatansemi dry season</v>
          </cell>
          <cell r="E506">
            <v>5346</v>
          </cell>
          <cell r="F506" t="str">
            <v>PL</v>
          </cell>
          <cell r="G506">
            <v>5308</v>
          </cell>
          <cell r="H506" t="str">
            <v>PL</v>
          </cell>
          <cell r="I506">
            <v>5289</v>
          </cell>
          <cell r="J506" t="str">
            <v>PL</v>
          </cell>
          <cell r="K506">
            <v>5266</v>
          </cell>
          <cell r="L506" t="str">
            <v>PL</v>
          </cell>
          <cell r="M506" t="str">
            <v>semi dry season</v>
          </cell>
        </row>
        <row r="507">
          <cell r="D507" t="str">
            <v>B1 WWJAsemi dry season</v>
          </cell>
          <cell r="E507">
            <v>5709</v>
          </cell>
          <cell r="F507" t="str">
            <v>PH</v>
          </cell>
          <cell r="G507">
            <v>5669</v>
          </cell>
          <cell r="H507" t="str">
            <v>PH</v>
          </cell>
          <cell r="I507">
            <v>5650</v>
          </cell>
          <cell r="J507" t="str">
            <v>PH</v>
          </cell>
          <cell r="K507">
            <v>5627</v>
          </cell>
          <cell r="L507" t="str">
            <v>PH</v>
          </cell>
          <cell r="M507" t="str">
            <v>semi dry season</v>
          </cell>
        </row>
        <row r="508">
          <cell r="D508" t="str">
            <v>B1 WWJA Selatansemi dry season</v>
          </cell>
          <cell r="E508">
            <v>5534</v>
          </cell>
          <cell r="F508" t="str">
            <v>PH</v>
          </cell>
          <cell r="G508">
            <v>5495</v>
          </cell>
          <cell r="H508" t="str">
            <v>PH</v>
          </cell>
          <cell r="I508">
            <v>5476</v>
          </cell>
          <cell r="J508" t="str">
            <v>PH</v>
          </cell>
          <cell r="K508">
            <v>5453</v>
          </cell>
          <cell r="L508" t="str">
            <v>PH</v>
          </cell>
          <cell r="M508" t="str">
            <v>semi dry season</v>
          </cell>
        </row>
        <row r="509">
          <cell r="D509" t="str">
            <v>B1 WWKsemi dry season</v>
          </cell>
          <cell r="E509">
            <v>5474</v>
          </cell>
          <cell r="F509" t="str">
            <v>PH</v>
          </cell>
          <cell r="G509">
            <v>5435</v>
          </cell>
          <cell r="H509" t="str">
            <v>PH</v>
          </cell>
          <cell r="I509">
            <v>5415</v>
          </cell>
          <cell r="J509" t="str">
            <v>PH</v>
          </cell>
          <cell r="K509">
            <v>5392</v>
          </cell>
          <cell r="L509" t="str">
            <v>PL</v>
          </cell>
          <cell r="M509" t="str">
            <v>semi dry season</v>
          </cell>
        </row>
        <row r="510">
          <cell r="D510" t="str">
            <v>B1 WWLsemi dry season</v>
          </cell>
          <cell r="E510">
            <v>5599</v>
          </cell>
          <cell r="F510" t="str">
            <v>PH</v>
          </cell>
          <cell r="G510">
            <v>5558</v>
          </cell>
          <cell r="H510" t="str">
            <v>PH</v>
          </cell>
          <cell r="I510">
            <v>5538</v>
          </cell>
          <cell r="J510" t="str">
            <v>PH</v>
          </cell>
          <cell r="K510">
            <v>5515</v>
          </cell>
          <cell r="L510" t="str">
            <v>PH</v>
          </cell>
          <cell r="M510" t="str">
            <v>semi dry season</v>
          </cell>
        </row>
        <row r="511">
          <cell r="D511" t="str">
            <v>B1 WWMsemi dry season</v>
          </cell>
          <cell r="E511">
            <v>5863</v>
          </cell>
          <cell r="F511" t="str">
            <v>PH</v>
          </cell>
          <cell r="G511">
            <v>5821</v>
          </cell>
          <cell r="H511" t="str">
            <v>PH</v>
          </cell>
          <cell r="I511">
            <v>5801</v>
          </cell>
          <cell r="J511" t="str">
            <v>PH</v>
          </cell>
          <cell r="K511">
            <v>5777</v>
          </cell>
          <cell r="L511" t="str">
            <v>PH</v>
          </cell>
          <cell r="M511" t="str">
            <v>semi dry season</v>
          </cell>
        </row>
        <row r="512">
          <cell r="D512" t="str">
            <v>B2 WWsemi dry season</v>
          </cell>
          <cell r="E512">
            <v>5395</v>
          </cell>
          <cell r="F512" t="str">
            <v>PL</v>
          </cell>
          <cell r="G512">
            <v>5355</v>
          </cell>
          <cell r="H512" t="str">
            <v>PL</v>
          </cell>
          <cell r="I512">
            <v>5336</v>
          </cell>
          <cell r="J512" t="str">
            <v>PL</v>
          </cell>
          <cell r="K512">
            <v>5313</v>
          </cell>
          <cell r="L512" t="str">
            <v>PL</v>
          </cell>
          <cell r="M512" t="str">
            <v>semi dry season</v>
          </cell>
        </row>
        <row r="513">
          <cell r="D513" t="str">
            <v>B2 WW Utarasemi dry season</v>
          </cell>
          <cell r="E513">
            <v>5308</v>
          </cell>
          <cell r="F513" t="str">
            <v>PL</v>
          </cell>
          <cell r="G513">
            <v>5269</v>
          </cell>
          <cell r="H513" t="str">
            <v>PL</v>
          </cell>
          <cell r="I513">
            <v>5249</v>
          </cell>
          <cell r="J513" t="str">
            <v>PL</v>
          </cell>
          <cell r="K513">
            <v>5227</v>
          </cell>
          <cell r="L513" t="str">
            <v>PL</v>
          </cell>
          <cell r="M513" t="str">
            <v>semi dry season</v>
          </cell>
        </row>
        <row r="514">
          <cell r="D514" t="str">
            <v>B2 WW Selatansemi dry season</v>
          </cell>
          <cell r="E514">
            <v>5307</v>
          </cell>
          <cell r="F514" t="str">
            <v>PL</v>
          </cell>
          <cell r="G514">
            <v>5268</v>
          </cell>
          <cell r="H514" t="str">
            <v>PL</v>
          </cell>
          <cell r="I514">
            <v>5249</v>
          </cell>
          <cell r="J514" t="str">
            <v>PL</v>
          </cell>
          <cell r="K514">
            <v>5227</v>
          </cell>
          <cell r="L514" t="str">
            <v>PL</v>
          </cell>
          <cell r="M514" t="str">
            <v>semi dry season</v>
          </cell>
        </row>
        <row r="515">
          <cell r="D515" t="str">
            <v>B2 WWAsemi dry season</v>
          </cell>
          <cell r="E515">
            <v>5472</v>
          </cell>
          <cell r="F515" t="str">
            <v>PH</v>
          </cell>
          <cell r="G515">
            <v>5432</v>
          </cell>
          <cell r="H515" t="str">
            <v>PH</v>
          </cell>
          <cell r="I515">
            <v>5412</v>
          </cell>
          <cell r="J515" t="str">
            <v>PH</v>
          </cell>
          <cell r="K515">
            <v>5389</v>
          </cell>
          <cell r="L515" t="str">
            <v>PL</v>
          </cell>
          <cell r="M515" t="str">
            <v>semi dry season</v>
          </cell>
        </row>
        <row r="516">
          <cell r="D516" t="str">
            <v>B2 WWA Selatansemi dry season</v>
          </cell>
          <cell r="E516">
            <v>5277</v>
          </cell>
          <cell r="F516" t="str">
            <v>PL</v>
          </cell>
          <cell r="G516">
            <v>5238</v>
          </cell>
          <cell r="H516" t="str">
            <v>PL</v>
          </cell>
          <cell r="I516">
            <v>5219</v>
          </cell>
          <cell r="J516" t="str">
            <v>PL</v>
          </cell>
          <cell r="K516">
            <v>5196</v>
          </cell>
          <cell r="L516" t="str">
            <v>MH</v>
          </cell>
          <cell r="M516" t="str">
            <v>semi dry season</v>
          </cell>
        </row>
        <row r="517">
          <cell r="D517" t="str">
            <v>B2 BWWsemi dry season</v>
          </cell>
          <cell r="E517">
            <v>5383</v>
          </cell>
          <cell r="F517" t="str">
            <v>PL</v>
          </cell>
          <cell r="G517">
            <v>5343</v>
          </cell>
          <cell r="H517" t="str">
            <v>PL</v>
          </cell>
          <cell r="I517">
            <v>5324</v>
          </cell>
          <cell r="J517" t="str">
            <v>PL</v>
          </cell>
          <cell r="K517">
            <v>5302</v>
          </cell>
          <cell r="L517" t="str">
            <v>PL</v>
          </cell>
          <cell r="M517" t="str">
            <v>semi dry season</v>
          </cell>
        </row>
        <row r="518">
          <cell r="D518" t="str">
            <v>B2 BWW Selatansemi dry season</v>
          </cell>
          <cell r="E518">
            <v>5385</v>
          </cell>
          <cell r="F518" t="str">
            <v>PL</v>
          </cell>
          <cell r="G518">
            <v>5346</v>
          </cell>
          <cell r="H518" t="str">
            <v>PL</v>
          </cell>
          <cell r="I518">
            <v>5327</v>
          </cell>
          <cell r="J518" t="str">
            <v>PL</v>
          </cell>
          <cell r="K518">
            <v>5305</v>
          </cell>
          <cell r="L518" t="str">
            <v>PL</v>
          </cell>
          <cell r="M518" t="str">
            <v>semi dry season</v>
          </cell>
        </row>
        <row r="519">
          <cell r="D519" t="str">
            <v>B2 BWWAsemi dry season</v>
          </cell>
          <cell r="E519">
            <v>5426</v>
          </cell>
          <cell r="F519" t="str">
            <v>PH</v>
          </cell>
          <cell r="G519">
            <v>5386</v>
          </cell>
          <cell r="H519" t="str">
            <v>PL</v>
          </cell>
          <cell r="I519">
            <v>5367</v>
          </cell>
          <cell r="J519" t="str">
            <v>PL</v>
          </cell>
          <cell r="K519">
            <v>5345</v>
          </cell>
          <cell r="L519" t="str">
            <v>PL</v>
          </cell>
          <cell r="M519" t="str">
            <v>semi dry season</v>
          </cell>
        </row>
        <row r="520">
          <cell r="D520" t="str">
            <v>B2 BWWA Selatansemi dry season</v>
          </cell>
          <cell r="E520">
            <v>5319</v>
          </cell>
          <cell r="F520" t="str">
            <v>PL</v>
          </cell>
          <cell r="G520">
            <v>5279</v>
          </cell>
          <cell r="H520" t="str">
            <v>PL</v>
          </cell>
          <cell r="I520">
            <v>5260</v>
          </cell>
          <cell r="J520" t="str">
            <v>PL</v>
          </cell>
          <cell r="K520">
            <v>5238</v>
          </cell>
          <cell r="L520" t="str">
            <v>PL</v>
          </cell>
          <cell r="M520" t="str">
            <v>semi dry season</v>
          </cell>
        </row>
        <row r="521">
          <cell r="D521" t="str">
            <v>B2 BWWCsemi dry season</v>
          </cell>
          <cell r="E521">
            <v>5425</v>
          </cell>
          <cell r="F521" t="str">
            <v>PH</v>
          </cell>
          <cell r="G521">
            <v>5387</v>
          </cell>
          <cell r="H521" t="str">
            <v>PL</v>
          </cell>
          <cell r="I521">
            <v>5368</v>
          </cell>
          <cell r="J521" t="str">
            <v>PL</v>
          </cell>
          <cell r="K521">
            <v>5345</v>
          </cell>
          <cell r="L521" t="str">
            <v>PL</v>
          </cell>
          <cell r="M521" t="str">
            <v>semi dry season</v>
          </cell>
        </row>
        <row r="522">
          <cell r="D522" t="str">
            <v>B2 WWBsemi dry season</v>
          </cell>
          <cell r="E522">
            <v>5455</v>
          </cell>
          <cell r="F522" t="str">
            <v>PH</v>
          </cell>
          <cell r="G522">
            <v>5414</v>
          </cell>
          <cell r="H522" t="str">
            <v>PH</v>
          </cell>
          <cell r="I522">
            <v>5395</v>
          </cell>
          <cell r="J522" t="str">
            <v>PL</v>
          </cell>
          <cell r="K522">
            <v>5372</v>
          </cell>
          <cell r="L522" t="str">
            <v>PL</v>
          </cell>
          <cell r="M522" t="str">
            <v>semi dry season</v>
          </cell>
        </row>
        <row r="523">
          <cell r="D523" t="str">
            <v>B3 WWsemi dry season</v>
          </cell>
          <cell r="E523">
            <v>5325</v>
          </cell>
          <cell r="F523" t="str">
            <v>PL</v>
          </cell>
          <cell r="G523">
            <v>5285</v>
          </cell>
          <cell r="H523" t="str">
            <v>PL</v>
          </cell>
          <cell r="I523">
            <v>5266</v>
          </cell>
          <cell r="J523" t="str">
            <v>PL</v>
          </cell>
          <cell r="K523">
            <v>5244</v>
          </cell>
          <cell r="L523" t="str">
            <v>PL</v>
          </cell>
          <cell r="M523" t="str">
            <v>semi dry season</v>
          </cell>
        </row>
        <row r="524">
          <cell r="D524" t="str">
            <v>B3 WW Utarasemi dry season</v>
          </cell>
          <cell r="E524">
            <v>5316</v>
          </cell>
          <cell r="F524" t="str">
            <v>PL</v>
          </cell>
          <cell r="G524">
            <v>5278</v>
          </cell>
          <cell r="H524" t="str">
            <v>PL</v>
          </cell>
          <cell r="I524">
            <v>5259</v>
          </cell>
          <cell r="J524" t="str">
            <v>PL</v>
          </cell>
          <cell r="K524">
            <v>5236</v>
          </cell>
          <cell r="L524" t="str">
            <v>PL</v>
          </cell>
          <cell r="M524" t="str">
            <v>semi dry season</v>
          </cell>
        </row>
        <row r="525">
          <cell r="D525" t="str">
            <v>B3 WW Selatansemi dry season</v>
          </cell>
          <cell r="E525">
            <v>5150</v>
          </cell>
          <cell r="F525" t="str">
            <v>MH</v>
          </cell>
          <cell r="G525">
            <v>5113</v>
          </cell>
          <cell r="H525" t="str">
            <v>MH</v>
          </cell>
          <cell r="I525">
            <v>5094</v>
          </cell>
          <cell r="J525" t="str">
            <v>MH</v>
          </cell>
          <cell r="K525">
            <v>5072</v>
          </cell>
          <cell r="L525" t="str">
            <v>MH</v>
          </cell>
          <cell r="M525" t="str">
            <v>semi dry season</v>
          </cell>
        </row>
        <row r="526">
          <cell r="D526" t="str">
            <v>B3 WWA Utarasemi dry season</v>
          </cell>
          <cell r="E526">
            <v>5270</v>
          </cell>
          <cell r="F526" t="str">
            <v>PL</v>
          </cell>
          <cell r="G526">
            <v>5231</v>
          </cell>
          <cell r="H526" t="str">
            <v>PL</v>
          </cell>
          <cell r="I526">
            <v>5212</v>
          </cell>
          <cell r="J526" t="str">
            <v>PL</v>
          </cell>
          <cell r="K526">
            <v>5189</v>
          </cell>
          <cell r="L526" t="str">
            <v>MH</v>
          </cell>
          <cell r="M526" t="str">
            <v>semi dry season</v>
          </cell>
        </row>
        <row r="527">
          <cell r="D527" t="str">
            <v>B3 WWAsemi dry season</v>
          </cell>
          <cell r="E527">
            <v>5298</v>
          </cell>
          <cell r="F527" t="str">
            <v>PL</v>
          </cell>
          <cell r="G527">
            <v>5258</v>
          </cell>
          <cell r="H527" t="str">
            <v>PL</v>
          </cell>
          <cell r="I527">
            <v>5239</v>
          </cell>
          <cell r="J527" t="str">
            <v>PL</v>
          </cell>
          <cell r="K527">
            <v>5217</v>
          </cell>
          <cell r="L527" t="str">
            <v>PL</v>
          </cell>
          <cell r="M527" t="str">
            <v>semi dry season</v>
          </cell>
        </row>
        <row r="528">
          <cell r="D528" t="str">
            <v>B3 WWA Selatansemi dry season</v>
          </cell>
          <cell r="E528">
            <v>5126</v>
          </cell>
          <cell r="F528" t="str">
            <v>MH</v>
          </cell>
          <cell r="G528">
            <v>5087</v>
          </cell>
          <cell r="H528" t="str">
            <v>MH</v>
          </cell>
          <cell r="I528">
            <v>5068</v>
          </cell>
          <cell r="J528" t="str">
            <v>MH</v>
          </cell>
          <cell r="K528">
            <v>5046</v>
          </cell>
          <cell r="L528" t="str">
            <v>MH</v>
          </cell>
          <cell r="M528" t="str">
            <v>semi dry season</v>
          </cell>
        </row>
        <row r="529">
          <cell r="D529" t="str">
            <v>B3 WWBsemi dry season</v>
          </cell>
          <cell r="E529">
            <v>5316</v>
          </cell>
          <cell r="F529" t="str">
            <v>PL</v>
          </cell>
          <cell r="G529">
            <v>5278</v>
          </cell>
          <cell r="H529" t="str">
            <v>PL</v>
          </cell>
          <cell r="I529">
            <v>5258</v>
          </cell>
          <cell r="J529" t="str">
            <v>PL</v>
          </cell>
          <cell r="K529">
            <v>5236</v>
          </cell>
          <cell r="L529" t="str">
            <v>PL</v>
          </cell>
          <cell r="M529" t="str">
            <v>semi dry season</v>
          </cell>
        </row>
        <row r="530">
          <cell r="D530" t="str">
            <v>B3 WWCsemi dry season</v>
          </cell>
          <cell r="E530">
            <v>5327</v>
          </cell>
          <cell r="F530" t="str">
            <v>PL</v>
          </cell>
          <cell r="G530">
            <v>5288</v>
          </cell>
          <cell r="H530" t="str">
            <v>PL</v>
          </cell>
          <cell r="I530">
            <v>5268</v>
          </cell>
          <cell r="J530" t="str">
            <v>PL</v>
          </cell>
          <cell r="K530">
            <v>5246</v>
          </cell>
          <cell r="L530" t="str">
            <v>PL</v>
          </cell>
          <cell r="M530" t="str">
            <v>semi dry season</v>
          </cell>
        </row>
        <row r="531">
          <cell r="D531" t="str">
            <v>B3 WWC Utarasemi dry season</v>
          </cell>
          <cell r="E531">
            <v>5379</v>
          </cell>
          <cell r="F531" t="str">
            <v>PL</v>
          </cell>
          <cell r="G531">
            <v>5339</v>
          </cell>
          <cell r="H531" t="str">
            <v>PL</v>
          </cell>
          <cell r="I531">
            <v>5320</v>
          </cell>
          <cell r="J531" t="str">
            <v>PL</v>
          </cell>
          <cell r="K531">
            <v>5298</v>
          </cell>
          <cell r="L531" t="str">
            <v>PL</v>
          </cell>
          <cell r="M531" t="str">
            <v>semi dry season</v>
          </cell>
        </row>
        <row r="532">
          <cell r="D532" t="str">
            <v>B3 WWC Selatansemi dry season</v>
          </cell>
          <cell r="E532">
            <v>5159</v>
          </cell>
          <cell r="F532" t="str">
            <v>MH</v>
          </cell>
          <cell r="G532">
            <v>5120</v>
          </cell>
          <cell r="H532" t="str">
            <v>MH</v>
          </cell>
          <cell r="I532">
            <v>5101</v>
          </cell>
          <cell r="J532" t="str">
            <v>MH</v>
          </cell>
          <cell r="K532">
            <v>5078</v>
          </cell>
          <cell r="L532" t="str">
            <v>MH</v>
          </cell>
          <cell r="M532" t="str">
            <v>semi dry season</v>
          </cell>
        </row>
        <row r="533">
          <cell r="D533" t="str">
            <v>B3 WWDsemi dry season</v>
          </cell>
          <cell r="E533">
            <v>5582</v>
          </cell>
          <cell r="F533" t="str">
            <v>PH</v>
          </cell>
          <cell r="G533">
            <v>5540</v>
          </cell>
          <cell r="H533" t="str">
            <v>PH</v>
          </cell>
          <cell r="I533">
            <v>5521</v>
          </cell>
          <cell r="J533" t="str">
            <v>PH</v>
          </cell>
          <cell r="K533">
            <v>5498</v>
          </cell>
          <cell r="L533" t="str">
            <v>PH</v>
          </cell>
          <cell r="M533" t="str">
            <v>semi dry season</v>
          </cell>
        </row>
        <row r="534">
          <cell r="D534" t="str">
            <v>B3 WWT Selatansemi dry season</v>
          </cell>
          <cell r="E534">
            <v>4607</v>
          </cell>
          <cell r="F534" t="str">
            <v>ML</v>
          </cell>
          <cell r="G534">
            <v>4569</v>
          </cell>
          <cell r="H534" t="str">
            <v>ML</v>
          </cell>
          <cell r="I534">
            <v>4552</v>
          </cell>
          <cell r="J534" t="str">
            <v>ML</v>
          </cell>
          <cell r="K534">
            <v>4532</v>
          </cell>
          <cell r="L534" t="str">
            <v>ML</v>
          </cell>
          <cell r="M534" t="str">
            <v>semi dry season</v>
          </cell>
        </row>
        <row r="535">
          <cell r="D535" t="str">
            <v>B4 WWsemi dry season</v>
          </cell>
          <cell r="E535">
            <v>5026</v>
          </cell>
          <cell r="F535" t="str">
            <v>MH</v>
          </cell>
          <cell r="G535">
            <v>4987</v>
          </cell>
          <cell r="H535" t="str">
            <v>MH</v>
          </cell>
          <cell r="I535">
            <v>4968</v>
          </cell>
          <cell r="J535" t="str">
            <v>MH</v>
          </cell>
          <cell r="K535">
            <v>4946</v>
          </cell>
          <cell r="L535" t="str">
            <v>MH</v>
          </cell>
          <cell r="M535" t="str">
            <v>semi dry season</v>
          </cell>
        </row>
        <row r="536">
          <cell r="D536" t="str">
            <v>B4 WW Utarasemi dry season</v>
          </cell>
          <cell r="E536">
            <v>5189</v>
          </cell>
          <cell r="F536" t="str">
            <v>MH</v>
          </cell>
          <cell r="G536">
            <v>5150</v>
          </cell>
          <cell r="H536" t="str">
            <v>MH</v>
          </cell>
          <cell r="I536">
            <v>5131</v>
          </cell>
          <cell r="J536" t="str">
            <v>MH</v>
          </cell>
          <cell r="K536">
            <v>5108</v>
          </cell>
          <cell r="L536" t="str">
            <v>MH</v>
          </cell>
          <cell r="M536" t="str">
            <v>semi dry season</v>
          </cell>
        </row>
        <row r="537">
          <cell r="D537" t="str">
            <v>B4 WW Selatansemi dry season</v>
          </cell>
          <cell r="E537">
            <v>4682</v>
          </cell>
          <cell r="F537" t="str">
            <v>ML</v>
          </cell>
          <cell r="G537">
            <v>4644</v>
          </cell>
          <cell r="H537" t="str">
            <v>ML</v>
          </cell>
          <cell r="I537">
            <v>4627</v>
          </cell>
          <cell r="J537" t="str">
            <v>ML</v>
          </cell>
          <cell r="K537">
            <v>4607</v>
          </cell>
          <cell r="L537" t="str">
            <v>ML</v>
          </cell>
          <cell r="M537" t="str">
            <v>semi dry season</v>
          </cell>
        </row>
        <row r="538">
          <cell r="D538" t="str">
            <v>B4 WWA Utarasemi dry season</v>
          </cell>
          <cell r="E538">
            <v>5174</v>
          </cell>
          <cell r="F538" t="str">
            <v>MH</v>
          </cell>
          <cell r="G538">
            <v>5134</v>
          </cell>
          <cell r="H538" t="str">
            <v>MH</v>
          </cell>
          <cell r="I538">
            <v>5115</v>
          </cell>
          <cell r="J538" t="str">
            <v>MH</v>
          </cell>
          <cell r="K538">
            <v>5093</v>
          </cell>
          <cell r="L538" t="str">
            <v>MH</v>
          </cell>
          <cell r="M538" t="str">
            <v>semi dry season</v>
          </cell>
        </row>
        <row r="539">
          <cell r="D539" t="str">
            <v>B5 WWsemi dry season</v>
          </cell>
          <cell r="E539">
            <v>5007</v>
          </cell>
          <cell r="F539" t="str">
            <v>MH</v>
          </cell>
          <cell r="G539">
            <v>4969</v>
          </cell>
          <cell r="H539" t="str">
            <v>MH</v>
          </cell>
          <cell r="I539">
            <v>4950</v>
          </cell>
          <cell r="J539" t="str">
            <v>MH</v>
          </cell>
          <cell r="K539">
            <v>4928</v>
          </cell>
          <cell r="L539" t="str">
            <v>MH</v>
          </cell>
          <cell r="M539" t="str">
            <v>semi dry season</v>
          </cell>
        </row>
        <row r="540">
          <cell r="D540" t="str">
            <v>B5 WW Utarasemi dry season</v>
          </cell>
          <cell r="E540">
            <v>5087</v>
          </cell>
          <cell r="F540" t="str">
            <v>MH</v>
          </cell>
          <cell r="G540">
            <v>5048</v>
          </cell>
          <cell r="H540" t="str">
            <v>MH</v>
          </cell>
          <cell r="I540">
            <v>5030</v>
          </cell>
          <cell r="J540" t="str">
            <v>MH</v>
          </cell>
          <cell r="K540">
            <v>5008</v>
          </cell>
          <cell r="L540" t="str">
            <v>MH</v>
          </cell>
          <cell r="M540" t="str">
            <v>semi dry season</v>
          </cell>
        </row>
        <row r="541">
          <cell r="D541" t="str">
            <v>B5 WW Selatansemi dry season</v>
          </cell>
          <cell r="E541">
            <v>5101</v>
          </cell>
          <cell r="F541" t="str">
            <v>MH</v>
          </cell>
          <cell r="G541">
            <v>5062</v>
          </cell>
          <cell r="H541" t="str">
            <v>MH</v>
          </cell>
          <cell r="I541">
            <v>5043</v>
          </cell>
          <cell r="J541" t="str">
            <v>MH</v>
          </cell>
          <cell r="K541">
            <v>5021</v>
          </cell>
          <cell r="L541" t="str">
            <v>MH</v>
          </cell>
          <cell r="M541" t="str">
            <v>semi dry season</v>
          </cell>
        </row>
        <row r="542">
          <cell r="D542" t="str">
            <v>B5 WWAsemi dry season</v>
          </cell>
          <cell r="E542">
            <v>5148</v>
          </cell>
          <cell r="F542" t="str">
            <v>MH</v>
          </cell>
          <cell r="G542">
            <v>5110</v>
          </cell>
          <cell r="H542" t="str">
            <v>MH</v>
          </cell>
          <cell r="I542">
            <v>5091</v>
          </cell>
          <cell r="J542" t="str">
            <v>MH</v>
          </cell>
          <cell r="K542">
            <v>5069</v>
          </cell>
          <cell r="L542" t="str">
            <v>MH</v>
          </cell>
          <cell r="M542" t="str">
            <v>semi dry season</v>
          </cell>
        </row>
        <row r="543">
          <cell r="D543" t="str">
            <v>B5 WWA Utarasemi dry season</v>
          </cell>
          <cell r="E543">
            <v>4725</v>
          </cell>
          <cell r="F543" t="str">
            <v>ML</v>
          </cell>
          <cell r="G543">
            <v>4688</v>
          </cell>
          <cell r="H543" t="str">
            <v>ML</v>
          </cell>
          <cell r="I543">
            <v>4670</v>
          </cell>
          <cell r="J543" t="str">
            <v>ML</v>
          </cell>
          <cell r="K543">
            <v>4650</v>
          </cell>
          <cell r="L543" t="str">
            <v>ML</v>
          </cell>
          <cell r="M543" t="str">
            <v>semi dry season</v>
          </cell>
        </row>
        <row r="544">
          <cell r="D544" t="str">
            <v>B6 WWsemi dry season</v>
          </cell>
          <cell r="E544">
            <v>5014</v>
          </cell>
          <cell r="F544" t="str">
            <v>MH</v>
          </cell>
          <cell r="G544">
            <v>4976</v>
          </cell>
          <cell r="H544" t="str">
            <v>MH</v>
          </cell>
          <cell r="I544">
            <v>4957</v>
          </cell>
          <cell r="J544" t="str">
            <v>MH</v>
          </cell>
          <cell r="K544">
            <v>4935</v>
          </cell>
          <cell r="L544" t="str">
            <v>MH</v>
          </cell>
          <cell r="M544" t="str">
            <v>semi dry season</v>
          </cell>
        </row>
        <row r="545">
          <cell r="D545" t="str">
            <v>B6 WW Utarasemi dry season</v>
          </cell>
          <cell r="E545">
            <v>5201</v>
          </cell>
          <cell r="F545" t="str">
            <v>PL</v>
          </cell>
          <cell r="G545">
            <v>5161</v>
          </cell>
          <cell r="H545" t="str">
            <v>MH</v>
          </cell>
          <cell r="I545">
            <v>5142</v>
          </cell>
          <cell r="J545" t="str">
            <v>MH</v>
          </cell>
          <cell r="K545">
            <v>5120</v>
          </cell>
          <cell r="L545" t="str">
            <v>MH</v>
          </cell>
          <cell r="M545" t="str">
            <v>semi dry season</v>
          </cell>
        </row>
        <row r="546">
          <cell r="D546" t="str">
            <v>B6 WW Selatansemi dry season</v>
          </cell>
          <cell r="E546">
            <v>4984</v>
          </cell>
          <cell r="F546" t="str">
            <v>MH</v>
          </cell>
          <cell r="G546">
            <v>4946</v>
          </cell>
          <cell r="H546" t="str">
            <v>MH</v>
          </cell>
          <cell r="I546">
            <v>4927</v>
          </cell>
          <cell r="J546" t="str">
            <v>MH</v>
          </cell>
          <cell r="K546">
            <v>4905</v>
          </cell>
          <cell r="L546" t="str">
            <v>MH</v>
          </cell>
          <cell r="M546" t="str">
            <v>semi dry season</v>
          </cell>
        </row>
        <row r="547">
          <cell r="D547" t="str">
            <v>B6 WWAsemi dry season</v>
          </cell>
          <cell r="E547">
            <v>4976</v>
          </cell>
          <cell r="F547" t="str">
            <v>MH</v>
          </cell>
          <cell r="G547">
            <v>4939</v>
          </cell>
          <cell r="H547" t="str">
            <v>MH</v>
          </cell>
          <cell r="I547">
            <v>4920</v>
          </cell>
          <cell r="J547" t="str">
            <v>MH</v>
          </cell>
          <cell r="K547">
            <v>4898</v>
          </cell>
          <cell r="L547" t="str">
            <v>ML</v>
          </cell>
          <cell r="M547" t="str">
            <v>semi dry season</v>
          </cell>
        </row>
        <row r="548">
          <cell r="D548" t="str">
            <v>B7 WWsemi dry season</v>
          </cell>
          <cell r="E548">
            <v>4978</v>
          </cell>
          <cell r="F548" t="str">
            <v>MH</v>
          </cell>
          <cell r="G548">
            <v>4940</v>
          </cell>
          <cell r="H548" t="str">
            <v>MH</v>
          </cell>
          <cell r="I548">
            <v>4922</v>
          </cell>
          <cell r="J548" t="str">
            <v>MH</v>
          </cell>
          <cell r="K548">
            <v>4900</v>
          </cell>
          <cell r="L548" t="str">
            <v>MH</v>
          </cell>
          <cell r="M548" t="str">
            <v>semi dry season</v>
          </cell>
        </row>
        <row r="549">
          <cell r="D549" t="str">
            <v>B7 WW Utarasemi dry season</v>
          </cell>
          <cell r="E549">
            <v>5169</v>
          </cell>
          <cell r="F549" t="str">
            <v>MH</v>
          </cell>
          <cell r="G549">
            <v>5131</v>
          </cell>
          <cell r="H549" t="str">
            <v>MH</v>
          </cell>
          <cell r="I549">
            <v>5112</v>
          </cell>
          <cell r="J549" t="str">
            <v>MH</v>
          </cell>
          <cell r="K549">
            <v>5090</v>
          </cell>
          <cell r="L549" t="str">
            <v>MH</v>
          </cell>
          <cell r="M549" t="str">
            <v>semi dry season</v>
          </cell>
        </row>
        <row r="550">
          <cell r="D550" t="str">
            <v>B7 WW Selatansemi dry season</v>
          </cell>
          <cell r="E550">
            <v>4817</v>
          </cell>
          <cell r="F550" t="str">
            <v>ML</v>
          </cell>
          <cell r="G550">
            <v>4780</v>
          </cell>
          <cell r="H550" t="str">
            <v>ML</v>
          </cell>
          <cell r="I550">
            <v>4761</v>
          </cell>
          <cell r="J550" t="str">
            <v>ML</v>
          </cell>
          <cell r="K550">
            <v>4740</v>
          </cell>
          <cell r="L550" t="str">
            <v>ML</v>
          </cell>
          <cell r="M550" t="str">
            <v>semi dry season</v>
          </cell>
        </row>
        <row r="551">
          <cell r="D551" t="str">
            <v>B7 WWAsemi dry season</v>
          </cell>
          <cell r="E551">
            <v>4866</v>
          </cell>
          <cell r="F551" t="str">
            <v>ML</v>
          </cell>
          <cell r="G551">
            <v>4828</v>
          </cell>
          <cell r="H551" t="str">
            <v>ML</v>
          </cell>
          <cell r="I551">
            <v>4809</v>
          </cell>
          <cell r="J551" t="str">
            <v>ML</v>
          </cell>
          <cell r="K551">
            <v>4788</v>
          </cell>
          <cell r="L551" t="str">
            <v>ML</v>
          </cell>
          <cell r="M551" t="str">
            <v>semi dry season</v>
          </cell>
        </row>
        <row r="552">
          <cell r="D552" t="str">
            <v>B7 WWA Utarasemi dry season</v>
          </cell>
          <cell r="E552">
            <v>5215</v>
          </cell>
          <cell r="F552" t="str">
            <v>PL</v>
          </cell>
          <cell r="G552">
            <v>5177</v>
          </cell>
          <cell r="H552" t="str">
            <v>MH</v>
          </cell>
          <cell r="I552">
            <v>5158</v>
          </cell>
          <cell r="J552" t="str">
            <v>MH</v>
          </cell>
          <cell r="K552">
            <v>5135</v>
          </cell>
          <cell r="L552" t="str">
            <v>MH</v>
          </cell>
          <cell r="M552" t="str">
            <v>semi dry season</v>
          </cell>
        </row>
        <row r="553">
          <cell r="D553" t="str">
            <v>B7 WWBsemi dry season</v>
          </cell>
          <cell r="E553">
            <v>4947</v>
          </cell>
          <cell r="F553" t="str">
            <v>MH</v>
          </cell>
          <cell r="G553">
            <v>4909</v>
          </cell>
          <cell r="H553" t="str">
            <v>MH</v>
          </cell>
          <cell r="I553">
            <v>4891</v>
          </cell>
          <cell r="J553" t="str">
            <v>ML</v>
          </cell>
          <cell r="K553">
            <v>4869</v>
          </cell>
          <cell r="L553" t="str">
            <v>ML</v>
          </cell>
          <cell r="M553" t="str">
            <v>semi dry season</v>
          </cell>
        </row>
        <row r="554">
          <cell r="D554" t="str">
            <v>B7 WWCsemi dry season</v>
          </cell>
          <cell r="E554">
            <v>5065</v>
          </cell>
          <cell r="F554" t="str">
            <v>MH</v>
          </cell>
          <cell r="G554">
            <v>5027</v>
          </cell>
          <cell r="H554" t="str">
            <v>MH</v>
          </cell>
          <cell r="I554">
            <v>5008</v>
          </cell>
          <cell r="J554" t="str">
            <v>MH</v>
          </cell>
          <cell r="K554">
            <v>4986</v>
          </cell>
          <cell r="L554" t="str">
            <v>MH</v>
          </cell>
          <cell r="M554" t="str">
            <v>semi dry season</v>
          </cell>
        </row>
        <row r="555">
          <cell r="D555" t="str">
            <v>B7 WWC Utarasemi dry season</v>
          </cell>
          <cell r="E555">
            <v>5027</v>
          </cell>
          <cell r="F555" t="str">
            <v>MH</v>
          </cell>
          <cell r="G555">
            <v>4990</v>
          </cell>
          <cell r="H555" t="str">
            <v>MH</v>
          </cell>
          <cell r="I555">
            <v>4971</v>
          </cell>
          <cell r="J555" t="str">
            <v>MH</v>
          </cell>
          <cell r="K555">
            <v>4949</v>
          </cell>
          <cell r="L555" t="str">
            <v>MH</v>
          </cell>
          <cell r="M555" t="str">
            <v>semi dry season</v>
          </cell>
        </row>
        <row r="556">
          <cell r="D556" t="str">
            <v>B7 WWC Selatansemi dry season</v>
          </cell>
          <cell r="E556">
            <v>4747</v>
          </cell>
          <cell r="F556" t="str">
            <v>ML</v>
          </cell>
          <cell r="G556">
            <v>4709</v>
          </cell>
          <cell r="H556" t="str">
            <v>ML</v>
          </cell>
          <cell r="I556">
            <v>4691</v>
          </cell>
          <cell r="J556" t="str">
            <v>ML</v>
          </cell>
          <cell r="K556">
            <v>4669</v>
          </cell>
          <cell r="L556" t="str">
            <v>ML</v>
          </cell>
          <cell r="M556" t="str">
            <v>semi dry season</v>
          </cell>
        </row>
        <row r="557">
          <cell r="D557" t="str">
            <v>B7 WWDsemi dry season</v>
          </cell>
          <cell r="E557">
            <v>5020</v>
          </cell>
          <cell r="F557" t="str">
            <v>MH</v>
          </cell>
          <cell r="G557">
            <v>4982</v>
          </cell>
          <cell r="H557" t="str">
            <v>MH</v>
          </cell>
          <cell r="I557">
            <v>4964</v>
          </cell>
          <cell r="J557" t="str">
            <v>MH</v>
          </cell>
          <cell r="K557">
            <v>4942</v>
          </cell>
          <cell r="L557" t="str">
            <v>MH</v>
          </cell>
          <cell r="M557" t="str">
            <v>semi dry season</v>
          </cell>
        </row>
        <row r="558">
          <cell r="D558" t="str">
            <v>B7 WWD Utarasemi dry season</v>
          </cell>
          <cell r="E558">
            <v>5130</v>
          </cell>
          <cell r="F558" t="str">
            <v>MH</v>
          </cell>
          <cell r="G558">
            <v>5092</v>
          </cell>
          <cell r="H558" t="str">
            <v>MH</v>
          </cell>
          <cell r="I558">
            <v>5074</v>
          </cell>
          <cell r="J558" t="str">
            <v>MH</v>
          </cell>
          <cell r="K558">
            <v>5052</v>
          </cell>
          <cell r="L558" t="str">
            <v>MH</v>
          </cell>
          <cell r="M558" t="str">
            <v>semi dry season</v>
          </cell>
        </row>
        <row r="559">
          <cell r="D559" t="str">
            <v>B8 WWsemi dry season</v>
          </cell>
          <cell r="E559">
            <v>4766</v>
          </cell>
          <cell r="F559" t="str">
            <v>ML</v>
          </cell>
          <cell r="G559">
            <v>4729</v>
          </cell>
          <cell r="H559" t="str">
            <v>ML</v>
          </cell>
          <cell r="I559">
            <v>4710</v>
          </cell>
          <cell r="J559" t="str">
            <v>ML</v>
          </cell>
          <cell r="K559">
            <v>4689</v>
          </cell>
          <cell r="L559" t="str">
            <v>ML</v>
          </cell>
          <cell r="M559" t="str">
            <v>semi dry season</v>
          </cell>
        </row>
        <row r="560">
          <cell r="D560" t="str">
            <v>B8 WWAsemi dry season</v>
          </cell>
          <cell r="E560">
            <v>4766</v>
          </cell>
          <cell r="F560" t="str">
            <v>ML</v>
          </cell>
          <cell r="G560">
            <v>4728</v>
          </cell>
          <cell r="H560" t="str">
            <v>ML</v>
          </cell>
          <cell r="I560">
            <v>4710</v>
          </cell>
          <cell r="J560" t="str">
            <v>ML</v>
          </cell>
          <cell r="K560">
            <v>4688</v>
          </cell>
          <cell r="L560" t="str">
            <v>ML</v>
          </cell>
          <cell r="M560" t="str">
            <v>semi dry season</v>
          </cell>
        </row>
        <row r="561">
          <cell r="D561" t="str">
            <v>B8 WW Utarasemi dry season</v>
          </cell>
          <cell r="E561">
            <v>4886</v>
          </cell>
          <cell r="F561" t="str">
            <v>ML</v>
          </cell>
          <cell r="G561">
            <v>4849</v>
          </cell>
          <cell r="H561" t="str">
            <v>ML</v>
          </cell>
          <cell r="I561">
            <v>4831</v>
          </cell>
          <cell r="J561" t="str">
            <v>ML</v>
          </cell>
          <cell r="K561">
            <v>4809</v>
          </cell>
          <cell r="L561" t="str">
            <v>ML</v>
          </cell>
          <cell r="M561" t="str">
            <v>semi dry season</v>
          </cell>
        </row>
        <row r="562">
          <cell r="D562" t="str">
            <v>B8 WW Selatansemi dry season</v>
          </cell>
          <cell r="E562">
            <v>4842</v>
          </cell>
          <cell r="F562" t="str">
            <v>ML</v>
          </cell>
          <cell r="G562">
            <v>4804</v>
          </cell>
          <cell r="H562" t="str">
            <v>ML</v>
          </cell>
          <cell r="I562">
            <v>4786</v>
          </cell>
          <cell r="J562" t="str">
            <v>ML</v>
          </cell>
          <cell r="K562">
            <v>4764</v>
          </cell>
          <cell r="L562" t="str">
            <v>ML</v>
          </cell>
          <cell r="M562" t="str">
            <v>semi dry season</v>
          </cell>
        </row>
        <row r="563">
          <cell r="D563" t="str">
            <v>B8 WWAsemi dry season</v>
          </cell>
          <cell r="E563">
            <v>4794</v>
          </cell>
          <cell r="F563" t="str">
            <v>ML</v>
          </cell>
          <cell r="G563">
            <v>4757</v>
          </cell>
          <cell r="H563" t="str">
            <v>ML</v>
          </cell>
          <cell r="I563">
            <v>4739</v>
          </cell>
          <cell r="J563" t="str">
            <v>ML</v>
          </cell>
          <cell r="K563">
            <v>4717</v>
          </cell>
          <cell r="L563" t="str">
            <v>ML</v>
          </cell>
          <cell r="M563" t="str">
            <v>semi dry season</v>
          </cell>
        </row>
        <row r="564">
          <cell r="D564" t="str">
            <v>B8 WWA Selatansemi dry season</v>
          </cell>
          <cell r="E564">
            <v>4786</v>
          </cell>
          <cell r="F564" t="str">
            <v>ML</v>
          </cell>
          <cell r="G564">
            <v>4749</v>
          </cell>
          <cell r="H564" t="str">
            <v>ML</v>
          </cell>
          <cell r="I564">
            <v>4730</v>
          </cell>
          <cell r="J564" t="str">
            <v>ML</v>
          </cell>
          <cell r="K564">
            <v>4709</v>
          </cell>
          <cell r="L564" t="str">
            <v>ML</v>
          </cell>
          <cell r="M564" t="str">
            <v>semi dry season</v>
          </cell>
        </row>
        <row r="565">
          <cell r="D565" t="str">
            <v>B9 WWsemi dry season</v>
          </cell>
          <cell r="E565">
            <v>4875</v>
          </cell>
          <cell r="F565" t="str">
            <v>ML</v>
          </cell>
          <cell r="G565">
            <v>4838</v>
          </cell>
          <cell r="H565" t="str">
            <v>ML</v>
          </cell>
          <cell r="I565">
            <v>4819</v>
          </cell>
          <cell r="J565" t="str">
            <v>ML</v>
          </cell>
          <cell r="K565">
            <v>4798</v>
          </cell>
          <cell r="L565" t="str">
            <v>ML</v>
          </cell>
          <cell r="M565" t="str">
            <v>semi dry season</v>
          </cell>
        </row>
        <row r="566">
          <cell r="D566" t="str">
            <v>B9 WW Utarasemi dry season</v>
          </cell>
          <cell r="E566">
            <v>4983</v>
          </cell>
          <cell r="F566" t="str">
            <v>MH</v>
          </cell>
          <cell r="G566">
            <v>4945</v>
          </cell>
          <cell r="H566" t="str">
            <v>MH</v>
          </cell>
          <cell r="I566">
            <v>4926</v>
          </cell>
          <cell r="J566" t="str">
            <v>MH</v>
          </cell>
          <cell r="K566">
            <v>4904</v>
          </cell>
          <cell r="L566" t="str">
            <v>MH</v>
          </cell>
          <cell r="M566" t="str">
            <v>semi dry season</v>
          </cell>
        </row>
        <row r="567">
          <cell r="D567" t="str">
            <v>B9 WW Selatansemi dry season</v>
          </cell>
          <cell r="E567">
            <v>4946</v>
          </cell>
          <cell r="F567" t="str">
            <v>MH</v>
          </cell>
          <cell r="G567">
            <v>4908</v>
          </cell>
          <cell r="H567" t="str">
            <v>MH</v>
          </cell>
          <cell r="I567">
            <v>4889</v>
          </cell>
          <cell r="J567" t="str">
            <v>ML</v>
          </cell>
          <cell r="K567">
            <v>4867</v>
          </cell>
          <cell r="L567" t="str">
            <v>ML</v>
          </cell>
          <cell r="M567" t="str">
            <v>semi dry season</v>
          </cell>
        </row>
        <row r="568">
          <cell r="D568" t="str">
            <v>B9 WWAsemi dry season</v>
          </cell>
          <cell r="E568">
            <v>4679</v>
          </cell>
          <cell r="F568" t="str">
            <v>ML</v>
          </cell>
          <cell r="G568">
            <v>4645</v>
          </cell>
          <cell r="H568" t="str">
            <v>ML</v>
          </cell>
          <cell r="I568">
            <v>4627</v>
          </cell>
          <cell r="J568" t="str">
            <v>ML</v>
          </cell>
          <cell r="K568">
            <v>4606</v>
          </cell>
          <cell r="L568" t="str">
            <v>ML</v>
          </cell>
          <cell r="M568" t="str">
            <v>semi dry season</v>
          </cell>
        </row>
        <row r="569">
          <cell r="D569" t="str">
            <v>B10 WWsemi dry season</v>
          </cell>
          <cell r="E569">
            <v>4946</v>
          </cell>
          <cell r="F569" t="str">
            <v>MH</v>
          </cell>
          <cell r="G569">
            <v>4909</v>
          </cell>
          <cell r="H569" t="str">
            <v>MH</v>
          </cell>
          <cell r="I569">
            <v>4891</v>
          </cell>
          <cell r="J569" t="str">
            <v>ML</v>
          </cell>
          <cell r="K569">
            <v>4869</v>
          </cell>
          <cell r="L569" t="str">
            <v>ML</v>
          </cell>
          <cell r="M569" t="str">
            <v>semi dry season</v>
          </cell>
        </row>
        <row r="570">
          <cell r="D570" t="str">
            <v>B11 WWsemi dry season</v>
          </cell>
          <cell r="E570">
            <v>4865</v>
          </cell>
          <cell r="F570" t="str">
            <v>ML</v>
          </cell>
          <cell r="G570">
            <v>4828</v>
          </cell>
          <cell r="H570" t="str">
            <v>ML</v>
          </cell>
          <cell r="I570">
            <v>4809</v>
          </cell>
          <cell r="J570" t="str">
            <v>ML</v>
          </cell>
          <cell r="K570">
            <v>4787</v>
          </cell>
          <cell r="L570" t="str">
            <v>ML</v>
          </cell>
          <cell r="M570" t="str">
            <v>semi dry season</v>
          </cell>
        </row>
        <row r="571">
          <cell r="D571" t="str">
            <v>B11 WW Utarasemi dry season</v>
          </cell>
          <cell r="E571">
            <v>4896</v>
          </cell>
          <cell r="F571" t="str">
            <v>ML</v>
          </cell>
          <cell r="G571">
            <v>4858</v>
          </cell>
          <cell r="H571" t="str">
            <v>ML</v>
          </cell>
          <cell r="I571">
            <v>4840</v>
          </cell>
          <cell r="J571" t="str">
            <v>ML</v>
          </cell>
          <cell r="K571">
            <v>4819</v>
          </cell>
          <cell r="L571" t="str">
            <v>ML</v>
          </cell>
          <cell r="M571" t="str">
            <v>semi dry season</v>
          </cell>
        </row>
        <row r="572">
          <cell r="D572" t="str">
            <v>B12 WWsemi dry season</v>
          </cell>
          <cell r="E572">
            <v>4751</v>
          </cell>
          <cell r="F572" t="str">
            <v>ML</v>
          </cell>
          <cell r="G572">
            <v>4715</v>
          </cell>
          <cell r="H572" t="str">
            <v>ML</v>
          </cell>
          <cell r="I572">
            <v>4696</v>
          </cell>
          <cell r="J572" t="str">
            <v>ML</v>
          </cell>
          <cell r="K572">
            <v>4675</v>
          </cell>
          <cell r="L572" t="str">
            <v>ML</v>
          </cell>
          <cell r="M572" t="str">
            <v>semi dry season</v>
          </cell>
        </row>
        <row r="573">
          <cell r="D573" t="str">
            <v>B12 WW Utarasemi dry season</v>
          </cell>
          <cell r="E573">
            <v>4796</v>
          </cell>
          <cell r="F573" t="str">
            <v>ML</v>
          </cell>
          <cell r="G573">
            <v>4759</v>
          </cell>
          <cell r="H573" t="str">
            <v>ML</v>
          </cell>
          <cell r="I573">
            <v>4741</v>
          </cell>
          <cell r="J573" t="str">
            <v>ML</v>
          </cell>
          <cell r="K573">
            <v>4719</v>
          </cell>
          <cell r="L573" t="str">
            <v>ML</v>
          </cell>
          <cell r="M573" t="str">
            <v>semi dry season</v>
          </cell>
        </row>
        <row r="574">
          <cell r="D574" t="str">
            <v>B13 WWsemi dry season</v>
          </cell>
          <cell r="E574">
            <v>4818</v>
          </cell>
          <cell r="F574" t="str">
            <v>ML</v>
          </cell>
          <cell r="G574">
            <v>4781</v>
          </cell>
          <cell r="H574" t="str">
            <v>ML</v>
          </cell>
          <cell r="I574">
            <v>4762</v>
          </cell>
          <cell r="J574" t="str">
            <v>ML</v>
          </cell>
          <cell r="K574">
            <v>4741</v>
          </cell>
          <cell r="L574" t="str">
            <v>ML</v>
          </cell>
          <cell r="M574" t="str">
            <v>semi dry season</v>
          </cell>
        </row>
        <row r="575">
          <cell r="D575" t="str">
            <v>B13 WW Utarasemi dry season</v>
          </cell>
          <cell r="E575">
            <v>4888</v>
          </cell>
          <cell r="F575" t="str">
            <v>ML</v>
          </cell>
          <cell r="G575">
            <v>4851</v>
          </cell>
          <cell r="H575" t="str">
            <v>ML</v>
          </cell>
          <cell r="I575">
            <v>4832</v>
          </cell>
          <cell r="J575" t="str">
            <v>ML</v>
          </cell>
          <cell r="K575">
            <v>4811</v>
          </cell>
          <cell r="L575" t="str">
            <v>ML</v>
          </cell>
          <cell r="M575" t="str">
            <v>semi dry season</v>
          </cell>
        </row>
        <row r="576">
          <cell r="D576" t="str">
            <v>M9 Wsemi dry season</v>
          </cell>
          <cell r="E576">
            <v>4880</v>
          </cell>
          <cell r="F576" t="str">
            <v>ML</v>
          </cell>
          <cell r="G576">
            <v>4843</v>
          </cell>
          <cell r="H576" t="str">
            <v>ML</v>
          </cell>
          <cell r="I576">
            <v>4824</v>
          </cell>
          <cell r="J576" t="str">
            <v>ML</v>
          </cell>
          <cell r="K576">
            <v>4802</v>
          </cell>
          <cell r="L576" t="str">
            <v>ML</v>
          </cell>
          <cell r="M576" t="str">
            <v>semi dry season</v>
          </cell>
        </row>
        <row r="577">
          <cell r="D577" t="str">
            <v>M10 Wsemi dry season</v>
          </cell>
          <cell r="E577">
            <v>4972</v>
          </cell>
          <cell r="F577" t="str">
            <v>MH</v>
          </cell>
          <cell r="G577">
            <v>4934</v>
          </cell>
          <cell r="H577" t="str">
            <v>MH</v>
          </cell>
          <cell r="I577">
            <v>4915</v>
          </cell>
          <cell r="J577" t="str">
            <v>MH</v>
          </cell>
          <cell r="K577">
            <v>4893</v>
          </cell>
          <cell r="L577" t="str">
            <v>ML</v>
          </cell>
          <cell r="M577" t="str">
            <v>semi dry season</v>
          </cell>
        </row>
        <row r="578">
          <cell r="D578" t="str">
            <v>M12 Wsemi dry season</v>
          </cell>
          <cell r="E578">
            <v>4950</v>
          </cell>
          <cell r="F578" t="str">
            <v>MH</v>
          </cell>
          <cell r="G578">
            <v>4913</v>
          </cell>
          <cell r="H578" t="str">
            <v>MH</v>
          </cell>
          <cell r="I578">
            <v>4894</v>
          </cell>
          <cell r="J578" t="str">
            <v>ML</v>
          </cell>
          <cell r="K578">
            <v>4872</v>
          </cell>
          <cell r="L578" t="str">
            <v>ML</v>
          </cell>
          <cell r="M578" t="str">
            <v>semi dry season</v>
          </cell>
        </row>
        <row r="579">
          <cell r="D579" t="str">
            <v>M12 AWsemi dry season</v>
          </cell>
          <cell r="E579">
            <v>4841</v>
          </cell>
          <cell r="F579" t="str">
            <v>ML</v>
          </cell>
          <cell r="G579">
            <v>4804</v>
          </cell>
          <cell r="H579" t="str">
            <v>ML</v>
          </cell>
          <cell r="I579">
            <v>4786</v>
          </cell>
          <cell r="J579" t="str">
            <v>ML</v>
          </cell>
          <cell r="K579">
            <v>4764</v>
          </cell>
          <cell r="L579" t="str">
            <v>ML</v>
          </cell>
          <cell r="M579" t="str">
            <v>semi dry season</v>
          </cell>
        </row>
        <row r="580">
          <cell r="D580" t="str">
            <v>M12 BWsemi dry season</v>
          </cell>
          <cell r="E580">
            <v>4915</v>
          </cell>
          <cell r="F580" t="str">
            <v>MH</v>
          </cell>
          <cell r="G580">
            <v>4876</v>
          </cell>
          <cell r="H580" t="str">
            <v>ML</v>
          </cell>
          <cell r="I580">
            <v>4858</v>
          </cell>
          <cell r="J580" t="str">
            <v>ML</v>
          </cell>
          <cell r="K580">
            <v>4836</v>
          </cell>
          <cell r="L580" t="str">
            <v>ML</v>
          </cell>
          <cell r="M580" t="str">
            <v>semi dry season</v>
          </cell>
        </row>
        <row r="581">
          <cell r="D581" t="str">
            <v>M12 BAW semi dry season</v>
          </cell>
          <cell r="E581">
            <v>4975</v>
          </cell>
          <cell r="F581" t="str">
            <v>MH</v>
          </cell>
          <cell r="G581">
            <v>4938</v>
          </cell>
          <cell r="H581" t="str">
            <v>MH</v>
          </cell>
          <cell r="I581">
            <v>4919</v>
          </cell>
          <cell r="J581" t="str">
            <v>MH</v>
          </cell>
          <cell r="K581">
            <v>4897</v>
          </cell>
          <cell r="L581" t="str">
            <v>ML</v>
          </cell>
          <cell r="M581" t="str">
            <v>semi dry season</v>
          </cell>
        </row>
        <row r="582">
          <cell r="D582" t="str">
            <v>M12 BBWsemi dry season</v>
          </cell>
          <cell r="E582">
            <v>5038</v>
          </cell>
          <cell r="F582" t="str">
            <v>MH</v>
          </cell>
          <cell r="G582">
            <v>5000</v>
          </cell>
          <cell r="H582" t="str">
            <v>MH</v>
          </cell>
          <cell r="I582">
            <v>4981</v>
          </cell>
          <cell r="J582" t="str">
            <v>MH</v>
          </cell>
          <cell r="K582">
            <v>4959</v>
          </cell>
          <cell r="L582" t="str">
            <v>MH</v>
          </cell>
          <cell r="M582" t="str">
            <v>semi dry season</v>
          </cell>
        </row>
        <row r="583">
          <cell r="D583" t="str">
            <v>M12 BCWsemi dry season</v>
          </cell>
          <cell r="E583">
            <v>4878</v>
          </cell>
          <cell r="F583" t="str">
            <v>ML</v>
          </cell>
          <cell r="G583">
            <v>4841</v>
          </cell>
          <cell r="H583" t="str">
            <v>ML</v>
          </cell>
          <cell r="I583">
            <v>4823</v>
          </cell>
          <cell r="J583" t="str">
            <v>ML</v>
          </cell>
          <cell r="K583">
            <v>4801</v>
          </cell>
          <cell r="L583" t="str">
            <v>ML</v>
          </cell>
          <cell r="M583" t="str">
            <v>semi dry season</v>
          </cell>
        </row>
        <row r="584">
          <cell r="D584" t="str">
            <v>M13 BWsemi dry season</v>
          </cell>
          <cell r="E584">
            <v>4635</v>
          </cell>
          <cell r="F584" t="str">
            <v>ML</v>
          </cell>
          <cell r="G584">
            <v>4598</v>
          </cell>
          <cell r="H584" t="str">
            <v>ML</v>
          </cell>
          <cell r="I584">
            <v>4580</v>
          </cell>
          <cell r="J584" t="str">
            <v>ML</v>
          </cell>
          <cell r="K584">
            <v>4559</v>
          </cell>
          <cell r="L584" t="str">
            <v>ML</v>
          </cell>
          <cell r="M584" t="str">
            <v>semi dry season</v>
          </cell>
        </row>
        <row r="585">
          <cell r="D585" t="str">
            <v>M14 Wsemi dry season</v>
          </cell>
          <cell r="E585">
            <v>4685</v>
          </cell>
          <cell r="F585" t="str">
            <v>ML</v>
          </cell>
          <cell r="G585">
            <v>4647</v>
          </cell>
          <cell r="H585" t="str">
            <v>ML</v>
          </cell>
          <cell r="I585">
            <v>4629</v>
          </cell>
          <cell r="J585" t="str">
            <v>ML</v>
          </cell>
          <cell r="K585">
            <v>4608</v>
          </cell>
          <cell r="L585" t="str">
            <v>ML</v>
          </cell>
          <cell r="M585" t="str">
            <v>semi dry season</v>
          </cell>
        </row>
        <row r="586">
          <cell r="D586" t="str">
            <v>M15 Wsemi dry season</v>
          </cell>
          <cell r="E586">
            <v>4642</v>
          </cell>
          <cell r="F586" t="str">
            <v>ML</v>
          </cell>
          <cell r="G586">
            <v>4608</v>
          </cell>
          <cell r="H586" t="str">
            <v>ML</v>
          </cell>
          <cell r="I586">
            <v>4590</v>
          </cell>
          <cell r="J586" t="str">
            <v>ML</v>
          </cell>
          <cell r="K586">
            <v>4568</v>
          </cell>
          <cell r="L586" t="str">
            <v>ML</v>
          </cell>
          <cell r="M586" t="str">
            <v>semi dry season</v>
          </cell>
        </row>
        <row r="587">
          <cell r="D587" t="str">
            <v>M10 Esemi dry season</v>
          </cell>
          <cell r="E587">
            <v>4999</v>
          </cell>
          <cell r="F587" t="str">
            <v>MH</v>
          </cell>
          <cell r="G587">
            <v>4961</v>
          </cell>
          <cell r="H587" t="str">
            <v>MH</v>
          </cell>
          <cell r="I587">
            <v>4942</v>
          </cell>
          <cell r="J587" t="str">
            <v>MH</v>
          </cell>
          <cell r="K587">
            <v>4920</v>
          </cell>
          <cell r="L587" t="str">
            <v>MH</v>
          </cell>
          <cell r="M587" t="str">
            <v>semi dry season</v>
          </cell>
        </row>
        <row r="588">
          <cell r="D588" t="str">
            <v>M11 Esemi dry season</v>
          </cell>
          <cell r="E588">
            <v>4559</v>
          </cell>
          <cell r="F588" t="str">
            <v>ML</v>
          </cell>
          <cell r="G588">
            <v>4521</v>
          </cell>
          <cell r="H588" t="str">
            <v>ML</v>
          </cell>
          <cell r="I588">
            <v>4503</v>
          </cell>
          <cell r="J588" t="str">
            <v>ML</v>
          </cell>
          <cell r="K588">
            <v>4482</v>
          </cell>
          <cell r="L588" t="str">
            <v>ML</v>
          </cell>
          <cell r="M588" t="str">
            <v>semi dry season</v>
          </cell>
        </row>
        <row r="589">
          <cell r="D589" t="str">
            <v>M12 Esemi dry season</v>
          </cell>
          <cell r="E589">
            <v>4859</v>
          </cell>
          <cell r="F589" t="str">
            <v>ML</v>
          </cell>
          <cell r="G589">
            <v>4822</v>
          </cell>
          <cell r="H589" t="str">
            <v>ML</v>
          </cell>
          <cell r="I589">
            <v>4803</v>
          </cell>
          <cell r="J589" t="str">
            <v>ML</v>
          </cell>
          <cell r="K589">
            <v>4781</v>
          </cell>
          <cell r="L589" t="str">
            <v>ML</v>
          </cell>
          <cell r="M589" t="str">
            <v>semi dry season</v>
          </cell>
        </row>
        <row r="590">
          <cell r="D590" t="str">
            <v>M12 AEsemi dry season</v>
          </cell>
          <cell r="E590">
            <v>4682</v>
          </cell>
          <cell r="F590" t="str">
            <v>ML</v>
          </cell>
          <cell r="G590">
            <v>4646</v>
          </cell>
          <cell r="H590" t="str">
            <v>ML</v>
          </cell>
          <cell r="I590">
            <v>4627</v>
          </cell>
          <cell r="J590" t="str">
            <v>ML</v>
          </cell>
          <cell r="K590">
            <v>4606</v>
          </cell>
          <cell r="L590" t="str">
            <v>ML</v>
          </cell>
          <cell r="M590" t="str">
            <v>semi dry season</v>
          </cell>
        </row>
        <row r="591">
          <cell r="D591" t="str">
            <v>M12 BEsemi dry season</v>
          </cell>
          <cell r="E591">
            <v>4716</v>
          </cell>
          <cell r="F591" t="str">
            <v>ML</v>
          </cell>
          <cell r="G591">
            <v>4679</v>
          </cell>
          <cell r="H591" t="str">
            <v>ML</v>
          </cell>
          <cell r="I591">
            <v>4661</v>
          </cell>
          <cell r="J591" t="str">
            <v>ML</v>
          </cell>
          <cell r="K591">
            <v>4639</v>
          </cell>
          <cell r="L591" t="str">
            <v>ML</v>
          </cell>
          <cell r="M591" t="str">
            <v>semi dry season</v>
          </cell>
        </row>
        <row r="592">
          <cell r="D592" t="str">
            <v>M13 CE semi dry season</v>
          </cell>
          <cell r="E592">
            <v>4106</v>
          </cell>
          <cell r="F592" t="str">
            <v>ML</v>
          </cell>
          <cell r="G592">
            <v>4071</v>
          </cell>
          <cell r="H592" t="str">
            <v>ML</v>
          </cell>
          <cell r="I592">
            <v>4054</v>
          </cell>
          <cell r="J592" t="str">
            <v>ML</v>
          </cell>
          <cell r="K592">
            <v>4033</v>
          </cell>
          <cell r="L592" t="str">
            <v>ML</v>
          </cell>
          <cell r="M592" t="str">
            <v>semi dry season</v>
          </cell>
        </row>
        <row r="593">
          <cell r="D593" t="str">
            <v>M13 DEsemi dry season</v>
          </cell>
          <cell r="E593">
            <v>3971</v>
          </cell>
          <cell r="F593" t="str">
            <v>ML</v>
          </cell>
          <cell r="G593">
            <v>3938</v>
          </cell>
          <cell r="H593" t="str">
            <v>ML</v>
          </cell>
          <cell r="I593">
            <v>3921</v>
          </cell>
          <cell r="J593" t="str">
            <v>ML</v>
          </cell>
          <cell r="K593">
            <v>3900</v>
          </cell>
          <cell r="L593" t="str">
            <v>ML</v>
          </cell>
          <cell r="M593" t="str">
            <v>semi dry season</v>
          </cell>
        </row>
        <row r="594">
          <cell r="D594" t="str">
            <v>M13 EEsemi dry season</v>
          </cell>
          <cell r="E594">
            <v>4224</v>
          </cell>
          <cell r="F594" t="str">
            <v>ML</v>
          </cell>
          <cell r="G594">
            <v>4190</v>
          </cell>
          <cell r="H594" t="str">
            <v>ML</v>
          </cell>
          <cell r="I594">
            <v>4171</v>
          </cell>
          <cell r="J594" t="str">
            <v>ML</v>
          </cell>
          <cell r="K594">
            <v>4150</v>
          </cell>
          <cell r="L594" t="str">
            <v>ML</v>
          </cell>
          <cell r="M594" t="str">
            <v>semi dry season</v>
          </cell>
        </row>
        <row r="595">
          <cell r="D595" t="str">
            <v>M14 Esemi dry season</v>
          </cell>
          <cell r="E595">
            <v>3913</v>
          </cell>
          <cell r="F595" t="str">
            <v>ML</v>
          </cell>
          <cell r="G595">
            <v>3880</v>
          </cell>
          <cell r="H595" t="str">
            <v>ML</v>
          </cell>
          <cell r="I595">
            <v>3863</v>
          </cell>
          <cell r="J595" t="str">
            <v>ML</v>
          </cell>
          <cell r="K595">
            <v>3842</v>
          </cell>
          <cell r="L595" t="str">
            <v>ML</v>
          </cell>
          <cell r="M595" t="str">
            <v>semi dry season</v>
          </cell>
        </row>
        <row r="596">
          <cell r="D596" t="str">
            <v>M16 Esemi dry season</v>
          </cell>
          <cell r="E596">
            <v>4095</v>
          </cell>
          <cell r="F596" t="str">
            <v>ML</v>
          </cell>
          <cell r="G596">
            <v>4061</v>
          </cell>
          <cell r="H596" t="str">
            <v>ML</v>
          </cell>
          <cell r="I596">
            <v>4043</v>
          </cell>
          <cell r="J596" t="str">
            <v>ML</v>
          </cell>
          <cell r="K596">
            <v>4021</v>
          </cell>
          <cell r="L596" t="str">
            <v>ML</v>
          </cell>
          <cell r="M596" t="str">
            <v>semi dry season</v>
          </cell>
        </row>
        <row r="597">
          <cell r="D597" t="str">
            <v>C52 WWsemi dry season</v>
          </cell>
          <cell r="E597">
            <v>5617</v>
          </cell>
          <cell r="F597" t="str">
            <v>PH</v>
          </cell>
          <cell r="G597">
            <v>5576</v>
          </cell>
          <cell r="H597" t="str">
            <v>PH</v>
          </cell>
          <cell r="I597">
            <v>5557</v>
          </cell>
          <cell r="J597" t="str">
            <v>PH</v>
          </cell>
          <cell r="K597">
            <v>5534</v>
          </cell>
          <cell r="L597" t="str">
            <v>PH</v>
          </cell>
          <cell r="M597" t="str">
            <v>semi dry season</v>
          </cell>
        </row>
        <row r="598">
          <cell r="D598" t="str">
            <v>C53 WWsemi dry season</v>
          </cell>
          <cell r="E598">
            <v>5433</v>
          </cell>
          <cell r="F598" t="str">
            <v>PH</v>
          </cell>
          <cell r="G598">
            <v>5393</v>
          </cell>
          <cell r="H598" t="str">
            <v>PL</v>
          </cell>
          <cell r="I598">
            <v>5374</v>
          </cell>
          <cell r="J598" t="str">
            <v>PL</v>
          </cell>
          <cell r="K598">
            <v>5351</v>
          </cell>
          <cell r="L598" t="str">
            <v>PL</v>
          </cell>
          <cell r="M598" t="str">
            <v>semi dry season</v>
          </cell>
        </row>
        <row r="599">
          <cell r="D599" t="str">
            <v>C54 WWsemi dry season</v>
          </cell>
          <cell r="E599">
            <v>5164</v>
          </cell>
          <cell r="F599" t="str">
            <v>MH</v>
          </cell>
          <cell r="G599">
            <v>5125</v>
          </cell>
          <cell r="H599" t="str">
            <v>MH</v>
          </cell>
          <cell r="I599">
            <v>5106</v>
          </cell>
          <cell r="J599" t="str">
            <v>MH</v>
          </cell>
          <cell r="K599">
            <v>5084</v>
          </cell>
          <cell r="L599" t="str">
            <v>MH</v>
          </cell>
          <cell r="M599" t="str">
            <v>semi dry season</v>
          </cell>
        </row>
        <row r="600">
          <cell r="D600" t="str">
            <v>C55 WW  semi dry season</v>
          </cell>
          <cell r="E600">
            <v>4935</v>
          </cell>
          <cell r="F600" t="str">
            <v>MH</v>
          </cell>
          <cell r="G600">
            <v>4897</v>
          </cell>
          <cell r="H600" t="str">
            <v>ML</v>
          </cell>
          <cell r="I600">
            <v>4879</v>
          </cell>
          <cell r="J600" t="str">
            <v>ML</v>
          </cell>
          <cell r="K600">
            <v>4858</v>
          </cell>
          <cell r="L600" t="str">
            <v>ML</v>
          </cell>
          <cell r="M600" t="str">
            <v>semi dry season</v>
          </cell>
        </row>
        <row r="601">
          <cell r="D601" t="str">
            <v>C56 WWsemi dry season</v>
          </cell>
          <cell r="E601">
            <v>5124</v>
          </cell>
          <cell r="F601" t="str">
            <v>MH</v>
          </cell>
          <cell r="G601">
            <v>5086</v>
          </cell>
          <cell r="H601" t="str">
            <v>MH</v>
          </cell>
          <cell r="I601">
            <v>5067</v>
          </cell>
          <cell r="J601" t="str">
            <v>MH</v>
          </cell>
          <cell r="K601">
            <v>5045</v>
          </cell>
          <cell r="L601" t="str">
            <v>MH</v>
          </cell>
          <cell r="M601" t="str">
            <v>semi dry season</v>
          </cell>
        </row>
        <row r="602">
          <cell r="D602" t="str">
            <v>C57 WW semi dry season</v>
          </cell>
          <cell r="E602">
            <v>4950</v>
          </cell>
          <cell r="F602" t="str">
            <v>MH</v>
          </cell>
          <cell r="G602">
            <v>4912</v>
          </cell>
          <cell r="H602" t="str">
            <v>MH</v>
          </cell>
          <cell r="I602">
            <v>4894</v>
          </cell>
          <cell r="J602" t="str">
            <v>ML</v>
          </cell>
          <cell r="K602">
            <v>4872</v>
          </cell>
          <cell r="L602" t="str">
            <v>ML</v>
          </cell>
          <cell r="M602" t="str">
            <v>semi dry season</v>
          </cell>
        </row>
        <row r="603">
          <cell r="D603" t="str">
            <v>C57 WWAsemi dry season</v>
          </cell>
          <cell r="E603">
            <v>4771</v>
          </cell>
          <cell r="F603" t="str">
            <v>ML</v>
          </cell>
          <cell r="G603">
            <v>4735</v>
          </cell>
          <cell r="H603" t="str">
            <v>ML</v>
          </cell>
          <cell r="I603">
            <v>4716</v>
          </cell>
          <cell r="J603" t="str">
            <v>ML</v>
          </cell>
          <cell r="K603">
            <v>4695</v>
          </cell>
          <cell r="L603" t="str">
            <v>ML</v>
          </cell>
          <cell r="M603" t="str">
            <v>semi dry season</v>
          </cell>
        </row>
        <row r="604">
          <cell r="D604" t="str">
            <v>C58 WWsemi dry season</v>
          </cell>
          <cell r="E604">
            <v>4910</v>
          </cell>
          <cell r="F604" t="str">
            <v>MH</v>
          </cell>
          <cell r="G604">
            <v>4872</v>
          </cell>
          <cell r="H604" t="str">
            <v>ML</v>
          </cell>
          <cell r="I604">
            <v>4854</v>
          </cell>
          <cell r="J604" t="str">
            <v>ML</v>
          </cell>
          <cell r="K604">
            <v>4832</v>
          </cell>
          <cell r="L604" t="str">
            <v>ML</v>
          </cell>
          <cell r="M604" t="str">
            <v>semi dry season</v>
          </cell>
        </row>
        <row r="605">
          <cell r="D605" t="str">
            <v>C58 WWAsemi dry season</v>
          </cell>
          <cell r="E605">
            <v>5082</v>
          </cell>
          <cell r="F605" t="str">
            <v>MH</v>
          </cell>
          <cell r="G605">
            <v>5043</v>
          </cell>
          <cell r="H605" t="str">
            <v>MH</v>
          </cell>
          <cell r="I605">
            <v>5024</v>
          </cell>
          <cell r="J605" t="str">
            <v>MH</v>
          </cell>
          <cell r="K605">
            <v>5002</v>
          </cell>
          <cell r="L605" t="str">
            <v>MH</v>
          </cell>
          <cell r="M605" t="str">
            <v>semi dry season</v>
          </cell>
        </row>
        <row r="606">
          <cell r="D606" t="str">
            <v>C58 WWBsemi dry season</v>
          </cell>
          <cell r="E606">
            <v>4956</v>
          </cell>
          <cell r="F606" t="str">
            <v>MH</v>
          </cell>
          <cell r="G606">
            <v>4918</v>
          </cell>
          <cell r="H606" t="str">
            <v>MH</v>
          </cell>
          <cell r="I606">
            <v>4900</v>
          </cell>
          <cell r="J606" t="str">
            <v>MH</v>
          </cell>
          <cell r="K606">
            <v>4878</v>
          </cell>
          <cell r="L606" t="str">
            <v>ML</v>
          </cell>
          <cell r="M606" t="str">
            <v>semi dry season</v>
          </cell>
        </row>
        <row r="607">
          <cell r="D607" t="str">
            <v>C59 WWsemi dry season</v>
          </cell>
          <cell r="E607">
            <v>4824</v>
          </cell>
          <cell r="F607" t="str">
            <v>ML</v>
          </cell>
          <cell r="G607">
            <v>4788</v>
          </cell>
          <cell r="H607" t="str">
            <v>ML</v>
          </cell>
          <cell r="I607">
            <v>4770</v>
          </cell>
          <cell r="J607" t="str">
            <v>ML</v>
          </cell>
          <cell r="K607">
            <v>4748</v>
          </cell>
          <cell r="L607" t="str">
            <v>ML</v>
          </cell>
          <cell r="M607" t="str">
            <v>semi dry season</v>
          </cell>
        </row>
        <row r="608">
          <cell r="D608" t="str">
            <v>C510 WW semi dry season</v>
          </cell>
          <cell r="E608">
            <v>4859</v>
          </cell>
          <cell r="F608" t="str">
            <v>ML</v>
          </cell>
          <cell r="G608">
            <v>4822</v>
          </cell>
          <cell r="H608" t="str">
            <v>ML</v>
          </cell>
          <cell r="I608">
            <v>4804</v>
          </cell>
          <cell r="J608" t="str">
            <v>ML</v>
          </cell>
          <cell r="K608">
            <v>4783</v>
          </cell>
          <cell r="L608" t="str">
            <v>ML</v>
          </cell>
          <cell r="M608" t="str">
            <v>semi dry season</v>
          </cell>
        </row>
        <row r="609">
          <cell r="D609" t="str">
            <v>C511 WWsemi dry season</v>
          </cell>
          <cell r="E609">
            <v>4797</v>
          </cell>
          <cell r="F609" t="str">
            <v>ML</v>
          </cell>
          <cell r="G609">
            <v>4760</v>
          </cell>
          <cell r="H609" t="str">
            <v>ML</v>
          </cell>
          <cell r="I609">
            <v>4742</v>
          </cell>
          <cell r="J609" t="str">
            <v>ML</v>
          </cell>
          <cell r="K609">
            <v>4721</v>
          </cell>
          <cell r="L609" t="str">
            <v>ML</v>
          </cell>
          <cell r="M609" t="str">
            <v>semi dry season</v>
          </cell>
        </row>
        <row r="610">
          <cell r="D610" t="str">
            <v>C512 WW  semi dry season</v>
          </cell>
          <cell r="E610">
            <v>4786</v>
          </cell>
          <cell r="F610" t="str">
            <v>ML</v>
          </cell>
          <cell r="G610">
            <v>4749</v>
          </cell>
          <cell r="H610" t="str">
            <v>ML</v>
          </cell>
          <cell r="I610">
            <v>4732</v>
          </cell>
          <cell r="J610" t="str">
            <v>ML</v>
          </cell>
          <cell r="K610">
            <v>4710</v>
          </cell>
          <cell r="L610" t="str">
            <v>ML</v>
          </cell>
          <cell r="M610" t="str">
            <v>semi dry season</v>
          </cell>
        </row>
        <row r="611">
          <cell r="D611" t="str">
            <v>C512 WWAsemi dry season</v>
          </cell>
          <cell r="E611">
            <v>4789</v>
          </cell>
          <cell r="F611" t="str">
            <v>ML</v>
          </cell>
          <cell r="G611">
            <v>4752</v>
          </cell>
          <cell r="H611" t="str">
            <v>ML</v>
          </cell>
          <cell r="I611">
            <v>4734</v>
          </cell>
          <cell r="J611" t="str">
            <v>ML</v>
          </cell>
          <cell r="K611">
            <v>4713</v>
          </cell>
          <cell r="L611" t="str">
            <v>ML</v>
          </cell>
          <cell r="M611" t="str">
            <v>semi dry season</v>
          </cell>
        </row>
        <row r="612">
          <cell r="D612" t="str">
            <v>C513 WWsemi dry season</v>
          </cell>
          <cell r="E612">
            <v>4628</v>
          </cell>
          <cell r="F612" t="str">
            <v>ML</v>
          </cell>
          <cell r="G612">
            <v>4592</v>
          </cell>
          <cell r="H612" t="str">
            <v>ML</v>
          </cell>
          <cell r="I612">
            <v>4574</v>
          </cell>
          <cell r="J612" t="str">
            <v>ML</v>
          </cell>
          <cell r="K612">
            <v>4553</v>
          </cell>
          <cell r="L612" t="str">
            <v>ML</v>
          </cell>
          <cell r="M612" t="str">
            <v>semi dry season</v>
          </cell>
        </row>
        <row r="613">
          <cell r="D613" t="str">
            <v>C513 WWAsemi dry season</v>
          </cell>
          <cell r="E613">
            <v>4847</v>
          </cell>
          <cell r="F613" t="str">
            <v>ML</v>
          </cell>
          <cell r="G613">
            <v>4811</v>
          </cell>
          <cell r="H613" t="str">
            <v>ML</v>
          </cell>
          <cell r="I613">
            <v>4793</v>
          </cell>
          <cell r="J613" t="str">
            <v>ML</v>
          </cell>
          <cell r="K613">
            <v>4771</v>
          </cell>
          <cell r="L613" t="str">
            <v>ML</v>
          </cell>
          <cell r="M613" t="str">
            <v>semi dry season</v>
          </cell>
        </row>
        <row r="614">
          <cell r="D614" t="str">
            <v>C513 WWBsemi dry season</v>
          </cell>
          <cell r="E614">
            <v>4816</v>
          </cell>
          <cell r="F614" t="str">
            <v>ML</v>
          </cell>
          <cell r="G614">
            <v>4779</v>
          </cell>
          <cell r="H614" t="str">
            <v>ML</v>
          </cell>
          <cell r="I614">
            <v>4762</v>
          </cell>
          <cell r="J614" t="str">
            <v>ML</v>
          </cell>
          <cell r="K614">
            <v>4741</v>
          </cell>
          <cell r="L614" t="str">
            <v>ML</v>
          </cell>
          <cell r="M614" t="str">
            <v>semi dry season</v>
          </cell>
        </row>
        <row r="615">
          <cell r="D615" t="str">
            <v>C514 WWsemi dry season</v>
          </cell>
          <cell r="E615">
            <v>4621</v>
          </cell>
          <cell r="F615" t="str">
            <v>ML</v>
          </cell>
          <cell r="G615">
            <v>4583</v>
          </cell>
          <cell r="H615" t="str">
            <v>ML</v>
          </cell>
          <cell r="I615">
            <v>4566</v>
          </cell>
          <cell r="J615" t="str">
            <v>ML</v>
          </cell>
          <cell r="K615">
            <v>4545</v>
          </cell>
          <cell r="L615" t="str">
            <v>ML</v>
          </cell>
          <cell r="M615" t="str">
            <v>semi dry season</v>
          </cell>
        </row>
        <row r="616">
          <cell r="D616" t="str">
            <v>C41 WW  semi dry season</v>
          </cell>
          <cell r="E616">
            <v>5655</v>
          </cell>
          <cell r="F616" t="str">
            <v>PH</v>
          </cell>
          <cell r="G616">
            <v>5614</v>
          </cell>
          <cell r="H616" t="str">
            <v>PH</v>
          </cell>
          <cell r="I616">
            <v>5594</v>
          </cell>
          <cell r="J616" t="str">
            <v>PH</v>
          </cell>
          <cell r="K616">
            <v>5571</v>
          </cell>
          <cell r="L616" t="str">
            <v>PH</v>
          </cell>
          <cell r="M616" t="str">
            <v>semi dry season</v>
          </cell>
        </row>
        <row r="617">
          <cell r="D617" t="str">
            <v>C42 WW  semi dry season</v>
          </cell>
          <cell r="E617">
            <v>5397</v>
          </cell>
          <cell r="F617" t="str">
            <v>PL</v>
          </cell>
          <cell r="G617">
            <v>5357</v>
          </cell>
          <cell r="H617" t="str">
            <v>PL</v>
          </cell>
          <cell r="I617">
            <v>5338</v>
          </cell>
          <cell r="J617" t="str">
            <v>PL</v>
          </cell>
          <cell r="K617">
            <v>5316</v>
          </cell>
          <cell r="L617" t="str">
            <v>PL</v>
          </cell>
          <cell r="M617" t="str">
            <v>semi dry season</v>
          </cell>
        </row>
        <row r="618">
          <cell r="D618" t="str">
            <v>C42 WWAsemi dry season</v>
          </cell>
          <cell r="E618">
            <v>5565</v>
          </cell>
          <cell r="F618" t="str">
            <v>PH</v>
          </cell>
          <cell r="G618">
            <v>5526</v>
          </cell>
          <cell r="H618" t="str">
            <v>PH</v>
          </cell>
          <cell r="I618">
            <v>5507</v>
          </cell>
          <cell r="J618" t="str">
            <v>PH</v>
          </cell>
          <cell r="K618">
            <v>5484</v>
          </cell>
          <cell r="L618" t="str">
            <v>PH</v>
          </cell>
          <cell r="M618" t="str">
            <v>semi dry season</v>
          </cell>
        </row>
        <row r="619">
          <cell r="D619" t="str">
            <v>C42 WWBsemi dry season</v>
          </cell>
          <cell r="E619">
            <v>4946</v>
          </cell>
          <cell r="F619" t="str">
            <v>MH</v>
          </cell>
          <cell r="G619">
            <v>4909</v>
          </cell>
          <cell r="H619" t="str">
            <v>MH</v>
          </cell>
          <cell r="I619">
            <v>4891</v>
          </cell>
          <cell r="J619" t="str">
            <v>ML</v>
          </cell>
          <cell r="K619">
            <v>4869</v>
          </cell>
          <cell r="L619" t="str">
            <v>ML</v>
          </cell>
          <cell r="M619" t="str">
            <v>semi dry season</v>
          </cell>
        </row>
        <row r="620">
          <cell r="D620" t="str">
            <v>C43 WWsemi dry season</v>
          </cell>
          <cell r="E620">
            <v>5282</v>
          </cell>
          <cell r="F620" t="str">
            <v>PL</v>
          </cell>
          <cell r="G620">
            <v>5242</v>
          </cell>
          <cell r="H620" t="str">
            <v>PL</v>
          </cell>
          <cell r="I620">
            <v>5223</v>
          </cell>
          <cell r="J620" t="str">
            <v>PL</v>
          </cell>
          <cell r="K620">
            <v>5200</v>
          </cell>
          <cell r="L620" t="str">
            <v>PL</v>
          </cell>
          <cell r="M620" t="str">
            <v>semi dry season</v>
          </cell>
        </row>
        <row r="621">
          <cell r="D621" t="str">
            <v>C43 WWAsemi dry season</v>
          </cell>
          <cell r="E621">
            <v>5359</v>
          </cell>
          <cell r="F621" t="str">
            <v>PL</v>
          </cell>
          <cell r="G621">
            <v>5320</v>
          </cell>
          <cell r="H621" t="str">
            <v>PL</v>
          </cell>
          <cell r="I621">
            <v>5300</v>
          </cell>
          <cell r="J621" t="str">
            <v>PL</v>
          </cell>
          <cell r="K621">
            <v>5278</v>
          </cell>
          <cell r="L621" t="str">
            <v>PL</v>
          </cell>
          <cell r="M621" t="str">
            <v>semi dry season</v>
          </cell>
        </row>
        <row r="622">
          <cell r="D622" t="str">
            <v>C44 WWsemi dry season</v>
          </cell>
          <cell r="E622">
            <v>5222</v>
          </cell>
          <cell r="F622" t="str">
            <v>PL</v>
          </cell>
          <cell r="G622">
            <v>5184</v>
          </cell>
          <cell r="H622" t="str">
            <v>MH</v>
          </cell>
          <cell r="I622">
            <v>5165</v>
          </cell>
          <cell r="J622" t="str">
            <v>MH</v>
          </cell>
          <cell r="K622">
            <v>5143</v>
          </cell>
          <cell r="L622" t="str">
            <v>MH</v>
          </cell>
          <cell r="M622" t="str">
            <v>semi dry season</v>
          </cell>
        </row>
        <row r="623">
          <cell r="D623" t="str">
            <v>C45 WWsemi dry season</v>
          </cell>
          <cell r="E623">
            <v>5310</v>
          </cell>
          <cell r="F623" t="str">
            <v>PL</v>
          </cell>
          <cell r="G623">
            <v>5273</v>
          </cell>
          <cell r="H623" t="str">
            <v>PL</v>
          </cell>
          <cell r="I623">
            <v>5253</v>
          </cell>
          <cell r="J623" t="str">
            <v>PL</v>
          </cell>
          <cell r="K623">
            <v>5231</v>
          </cell>
          <cell r="L623" t="str">
            <v>PL</v>
          </cell>
          <cell r="M623" t="str">
            <v>semi dry season</v>
          </cell>
        </row>
        <row r="624">
          <cell r="D624" t="str">
            <v>C46 WWsemi dry season</v>
          </cell>
          <cell r="E624">
            <v>5032</v>
          </cell>
          <cell r="F624" t="str">
            <v>MH</v>
          </cell>
          <cell r="G624">
            <v>4995</v>
          </cell>
          <cell r="H624" t="str">
            <v>MH</v>
          </cell>
          <cell r="I624">
            <v>4976</v>
          </cell>
          <cell r="J624" t="str">
            <v>MH</v>
          </cell>
          <cell r="K624">
            <v>4955</v>
          </cell>
          <cell r="L624" t="str">
            <v>MH</v>
          </cell>
          <cell r="M624" t="str">
            <v>semi dry season</v>
          </cell>
        </row>
        <row r="625">
          <cell r="D625" t="str">
            <v>C47 WWsemi dry season</v>
          </cell>
          <cell r="E625">
            <v>4969</v>
          </cell>
          <cell r="F625" t="str">
            <v>MH</v>
          </cell>
          <cell r="G625">
            <v>4931</v>
          </cell>
          <cell r="H625" t="str">
            <v>MH</v>
          </cell>
          <cell r="I625">
            <v>4912</v>
          </cell>
          <cell r="J625" t="str">
            <v>MH</v>
          </cell>
          <cell r="K625">
            <v>4891</v>
          </cell>
          <cell r="L625" t="str">
            <v>ML</v>
          </cell>
          <cell r="M625" t="str">
            <v>semi dry season</v>
          </cell>
        </row>
        <row r="626">
          <cell r="D626" t="str">
            <v>C48 WWsemi dry season</v>
          </cell>
          <cell r="E626">
            <v>4967</v>
          </cell>
          <cell r="F626" t="str">
            <v>MH</v>
          </cell>
          <cell r="G626">
            <v>4929</v>
          </cell>
          <cell r="H626" t="str">
            <v>MH</v>
          </cell>
          <cell r="I626">
            <v>4911</v>
          </cell>
          <cell r="J626" t="str">
            <v>MH</v>
          </cell>
          <cell r="K626">
            <v>4890</v>
          </cell>
          <cell r="L626" t="str">
            <v>ML</v>
          </cell>
          <cell r="M626" t="str">
            <v>semi dry season</v>
          </cell>
        </row>
        <row r="627">
          <cell r="D627" t="str">
            <v>C49 WWsemi dry season</v>
          </cell>
          <cell r="E627">
            <v>4965</v>
          </cell>
          <cell r="F627" t="str">
            <v>MH</v>
          </cell>
          <cell r="G627">
            <v>4927</v>
          </cell>
          <cell r="H627" t="str">
            <v>MH</v>
          </cell>
          <cell r="I627">
            <v>4909</v>
          </cell>
          <cell r="J627" t="str">
            <v>MH</v>
          </cell>
          <cell r="K627">
            <v>4887</v>
          </cell>
          <cell r="L627" t="str">
            <v>ML</v>
          </cell>
          <cell r="M627" t="str">
            <v>semi dry season</v>
          </cell>
        </row>
        <row r="628">
          <cell r="D628" t="str">
            <v>C410 WWsemi dry season</v>
          </cell>
          <cell r="E628">
            <v>4992</v>
          </cell>
          <cell r="F628" t="str">
            <v>MH</v>
          </cell>
          <cell r="G628">
            <v>4954</v>
          </cell>
          <cell r="H628" t="str">
            <v>MH</v>
          </cell>
          <cell r="I628">
            <v>4936</v>
          </cell>
          <cell r="J628" t="str">
            <v>MH</v>
          </cell>
          <cell r="K628">
            <v>4914</v>
          </cell>
          <cell r="L628" t="str">
            <v>MH</v>
          </cell>
          <cell r="M628" t="str">
            <v>semi dry season</v>
          </cell>
        </row>
        <row r="629">
          <cell r="D629" t="str">
            <v>C411 WWsemi dry season</v>
          </cell>
          <cell r="E629">
            <v>4785</v>
          </cell>
          <cell r="F629" t="str">
            <v>ML</v>
          </cell>
          <cell r="G629">
            <v>4749</v>
          </cell>
          <cell r="H629" t="str">
            <v>ML</v>
          </cell>
          <cell r="I629">
            <v>4731</v>
          </cell>
          <cell r="J629" t="str">
            <v>ML</v>
          </cell>
          <cell r="K629">
            <v>4710</v>
          </cell>
          <cell r="L629" t="str">
            <v>ML</v>
          </cell>
          <cell r="M629" t="str">
            <v>semi dry season</v>
          </cell>
        </row>
        <row r="630">
          <cell r="D630" t="str">
            <v>C412 WWsemi dry season</v>
          </cell>
          <cell r="E630">
            <v>4886</v>
          </cell>
          <cell r="F630" t="str">
            <v>ML</v>
          </cell>
          <cell r="G630">
            <v>4848</v>
          </cell>
          <cell r="H630" t="str">
            <v>ML</v>
          </cell>
          <cell r="I630">
            <v>4830</v>
          </cell>
          <cell r="J630" t="str">
            <v>ML</v>
          </cell>
          <cell r="K630">
            <v>4809</v>
          </cell>
          <cell r="L630" t="str">
            <v>ML</v>
          </cell>
          <cell r="M630" t="str">
            <v>semi dry season</v>
          </cell>
        </row>
        <row r="631">
          <cell r="D631" t="str">
            <v>C412 WWAsemi dry season</v>
          </cell>
          <cell r="E631">
            <v>4768</v>
          </cell>
          <cell r="F631" t="str">
            <v>ML</v>
          </cell>
          <cell r="G631">
            <v>4732</v>
          </cell>
          <cell r="H631" t="str">
            <v>ML</v>
          </cell>
          <cell r="I631">
            <v>4714</v>
          </cell>
          <cell r="J631" t="str">
            <v>ML</v>
          </cell>
          <cell r="K631">
            <v>4693</v>
          </cell>
          <cell r="L631" t="str">
            <v>ML</v>
          </cell>
          <cell r="M631" t="str">
            <v>semi dry season</v>
          </cell>
        </row>
        <row r="632">
          <cell r="D632" t="str">
            <v>C413 WWsemi dry season</v>
          </cell>
          <cell r="E632">
            <v>4793</v>
          </cell>
          <cell r="F632" t="str">
            <v>ML</v>
          </cell>
          <cell r="G632">
            <v>4756</v>
          </cell>
          <cell r="H632" t="str">
            <v>ML</v>
          </cell>
          <cell r="I632">
            <v>4738</v>
          </cell>
          <cell r="J632" t="str">
            <v>ML</v>
          </cell>
          <cell r="K632">
            <v>4717</v>
          </cell>
          <cell r="L632" t="str">
            <v>ML</v>
          </cell>
          <cell r="M632" t="str">
            <v>semi dry season</v>
          </cell>
        </row>
        <row r="633">
          <cell r="D633" t="str">
            <v>C413 WWAsemi dry season</v>
          </cell>
          <cell r="E633">
            <v>4603</v>
          </cell>
          <cell r="F633" t="str">
            <v>ML</v>
          </cell>
          <cell r="G633">
            <v>4567</v>
          </cell>
          <cell r="H633" t="str">
            <v>ML</v>
          </cell>
          <cell r="I633">
            <v>4550</v>
          </cell>
          <cell r="J633" t="str">
            <v>ML</v>
          </cell>
          <cell r="K633">
            <v>4530</v>
          </cell>
          <cell r="L633" t="str">
            <v>ML</v>
          </cell>
          <cell r="M633" t="str">
            <v>semi dry season</v>
          </cell>
        </row>
        <row r="634">
          <cell r="D634" t="str">
            <v>C414 WWsemi dry season</v>
          </cell>
          <cell r="E634">
            <v>4705</v>
          </cell>
          <cell r="F634" t="str">
            <v>ML</v>
          </cell>
          <cell r="G634">
            <v>4670</v>
          </cell>
          <cell r="H634" t="str">
            <v>ML</v>
          </cell>
          <cell r="I634">
            <v>4652</v>
          </cell>
          <cell r="J634" t="str">
            <v>ML</v>
          </cell>
          <cell r="K634">
            <v>4631</v>
          </cell>
          <cell r="L634" t="str">
            <v>ML</v>
          </cell>
          <cell r="M634" t="str">
            <v>semi dry season</v>
          </cell>
        </row>
        <row r="635">
          <cell r="D635" t="str">
            <v>C416 WWsemi dry season</v>
          </cell>
          <cell r="E635">
            <v>4253</v>
          </cell>
          <cell r="F635" t="str">
            <v>ML</v>
          </cell>
          <cell r="G635">
            <v>4220</v>
          </cell>
          <cell r="H635" t="str">
            <v>ML</v>
          </cell>
          <cell r="I635">
            <v>4204</v>
          </cell>
          <cell r="J635" t="str">
            <v>ML</v>
          </cell>
          <cell r="K635">
            <v>4185</v>
          </cell>
          <cell r="L635" t="str">
            <v>ML</v>
          </cell>
          <cell r="M635" t="str">
            <v>semi dry season</v>
          </cell>
        </row>
        <row r="636">
          <cell r="D636" t="str">
            <v>C417 WW  semi dry season</v>
          </cell>
          <cell r="E636">
            <v>4740</v>
          </cell>
          <cell r="F636" t="str">
            <v>ML</v>
          </cell>
          <cell r="G636">
            <v>4704</v>
          </cell>
          <cell r="H636" t="str">
            <v>ML</v>
          </cell>
          <cell r="I636">
            <v>4686</v>
          </cell>
          <cell r="J636" t="str">
            <v>ML</v>
          </cell>
          <cell r="K636">
            <v>4664</v>
          </cell>
          <cell r="L636" t="str">
            <v>ML</v>
          </cell>
          <cell r="M636" t="str">
            <v>semi dry season</v>
          </cell>
        </row>
        <row r="637">
          <cell r="D637" t="str">
            <v>C32 WWsemi dry season</v>
          </cell>
          <cell r="E637">
            <v>5330</v>
          </cell>
          <cell r="F637" t="str">
            <v>PL</v>
          </cell>
          <cell r="G637">
            <v>5291</v>
          </cell>
          <cell r="H637" t="str">
            <v>PL</v>
          </cell>
          <cell r="I637">
            <v>5272</v>
          </cell>
          <cell r="J637" t="str">
            <v>PL</v>
          </cell>
          <cell r="K637">
            <v>5249</v>
          </cell>
          <cell r="L637" t="str">
            <v>PL</v>
          </cell>
          <cell r="M637" t="str">
            <v>semi dry season</v>
          </cell>
        </row>
        <row r="638">
          <cell r="D638" t="str">
            <v>C33 WWsemi dry season</v>
          </cell>
          <cell r="E638">
            <v>5201</v>
          </cell>
          <cell r="F638" t="str">
            <v>PL</v>
          </cell>
          <cell r="G638">
            <v>5163</v>
          </cell>
          <cell r="H638" t="str">
            <v>MH</v>
          </cell>
          <cell r="I638">
            <v>5144</v>
          </cell>
          <cell r="J638" t="str">
            <v>MH</v>
          </cell>
          <cell r="K638">
            <v>5122</v>
          </cell>
          <cell r="L638" t="str">
            <v>MH</v>
          </cell>
          <cell r="M638" t="str">
            <v>semi dry season</v>
          </cell>
        </row>
        <row r="639">
          <cell r="D639" t="str">
            <v>C34 WWsemi dry season</v>
          </cell>
          <cell r="E639">
            <v>5230</v>
          </cell>
          <cell r="F639" t="str">
            <v>PL</v>
          </cell>
          <cell r="G639">
            <v>5192</v>
          </cell>
          <cell r="H639" t="str">
            <v>MH</v>
          </cell>
          <cell r="I639">
            <v>5173</v>
          </cell>
          <cell r="J639" t="str">
            <v>MH</v>
          </cell>
          <cell r="K639">
            <v>5151</v>
          </cell>
          <cell r="L639" t="str">
            <v>MH</v>
          </cell>
          <cell r="M639" t="str">
            <v>semi dry season</v>
          </cell>
        </row>
        <row r="640">
          <cell r="D640" t="str">
            <v>C35 WWsemi dry season</v>
          </cell>
          <cell r="E640">
            <v>5178</v>
          </cell>
          <cell r="F640" t="str">
            <v>MH</v>
          </cell>
          <cell r="G640">
            <v>5139</v>
          </cell>
          <cell r="H640" t="str">
            <v>MH</v>
          </cell>
          <cell r="I640">
            <v>5121</v>
          </cell>
          <cell r="J640" t="str">
            <v>MH</v>
          </cell>
          <cell r="K640">
            <v>5099</v>
          </cell>
          <cell r="L640" t="str">
            <v>MH</v>
          </cell>
          <cell r="M640" t="str">
            <v>semi dry season</v>
          </cell>
        </row>
        <row r="641">
          <cell r="D641" t="str">
            <v>C36 WWsemi dry season</v>
          </cell>
          <cell r="E641">
            <v>5195</v>
          </cell>
          <cell r="F641" t="str">
            <v>MH</v>
          </cell>
          <cell r="G641">
            <v>5155</v>
          </cell>
          <cell r="H641" t="str">
            <v>MH</v>
          </cell>
          <cell r="I641">
            <v>5136</v>
          </cell>
          <cell r="J641" t="str">
            <v>MH</v>
          </cell>
          <cell r="K641">
            <v>5114</v>
          </cell>
          <cell r="L641" t="str">
            <v>MH</v>
          </cell>
          <cell r="M641" t="str">
            <v>semi dry season</v>
          </cell>
        </row>
        <row r="642">
          <cell r="D642" t="str">
            <v>C37 WWsemi dry season</v>
          </cell>
          <cell r="E642">
            <v>5225</v>
          </cell>
          <cell r="F642" t="str">
            <v>PL</v>
          </cell>
          <cell r="G642">
            <v>5186</v>
          </cell>
          <cell r="H642" t="str">
            <v>MH</v>
          </cell>
          <cell r="I642">
            <v>5167</v>
          </cell>
          <cell r="J642" t="str">
            <v>MH</v>
          </cell>
          <cell r="K642">
            <v>5145</v>
          </cell>
          <cell r="L642" t="str">
            <v>MH</v>
          </cell>
          <cell r="M642" t="str">
            <v>semi dry season</v>
          </cell>
        </row>
        <row r="643">
          <cell r="D643" t="str">
            <v>C38 WWsemi dry season</v>
          </cell>
          <cell r="E643">
            <v>5231</v>
          </cell>
          <cell r="F643" t="str">
            <v>PL</v>
          </cell>
          <cell r="G643">
            <v>5192</v>
          </cell>
          <cell r="H643" t="str">
            <v>MH</v>
          </cell>
          <cell r="I643">
            <v>5173</v>
          </cell>
          <cell r="J643" t="str">
            <v>MH</v>
          </cell>
          <cell r="K643">
            <v>5151</v>
          </cell>
          <cell r="L643" t="str">
            <v>MH</v>
          </cell>
          <cell r="M643" t="str">
            <v>semi dry season</v>
          </cell>
        </row>
        <row r="644">
          <cell r="D644" t="str">
            <v>C39 WWsemi dry season</v>
          </cell>
          <cell r="E644">
            <v>5153</v>
          </cell>
          <cell r="F644" t="str">
            <v>MH</v>
          </cell>
          <cell r="G644">
            <v>5115</v>
          </cell>
          <cell r="H644" t="str">
            <v>MH</v>
          </cell>
          <cell r="I644">
            <v>5096</v>
          </cell>
          <cell r="J644" t="str">
            <v>MH</v>
          </cell>
          <cell r="K644">
            <v>5074</v>
          </cell>
          <cell r="L644" t="str">
            <v>MH</v>
          </cell>
          <cell r="M644" t="str">
            <v>semi dry season</v>
          </cell>
        </row>
        <row r="645">
          <cell r="D645" t="str">
            <v>C310 WWsemi dry season</v>
          </cell>
          <cell r="E645">
            <v>5099</v>
          </cell>
          <cell r="F645" t="str">
            <v>MH</v>
          </cell>
          <cell r="G645">
            <v>5061</v>
          </cell>
          <cell r="H645" t="str">
            <v>MH</v>
          </cell>
          <cell r="I645">
            <v>5043</v>
          </cell>
          <cell r="J645" t="str">
            <v>MH</v>
          </cell>
          <cell r="K645">
            <v>5021</v>
          </cell>
          <cell r="L645" t="str">
            <v>MH</v>
          </cell>
          <cell r="M645" t="str">
            <v>semi dry season</v>
          </cell>
        </row>
        <row r="646">
          <cell r="D646" t="str">
            <v>C311 WWsemi dry season</v>
          </cell>
          <cell r="E646">
            <v>4707</v>
          </cell>
          <cell r="F646" t="str">
            <v>ML</v>
          </cell>
          <cell r="G646">
            <v>4669</v>
          </cell>
          <cell r="H646" t="str">
            <v>ML</v>
          </cell>
          <cell r="I646">
            <v>4651</v>
          </cell>
          <cell r="J646" t="str">
            <v>ML</v>
          </cell>
          <cell r="K646">
            <v>4630</v>
          </cell>
          <cell r="L646" t="str">
            <v>ML</v>
          </cell>
          <cell r="M646" t="str">
            <v>semi dry season</v>
          </cell>
        </row>
        <row r="647">
          <cell r="D647" t="str">
            <v>C312 WWsemi dry season</v>
          </cell>
          <cell r="E647">
            <v>4783</v>
          </cell>
          <cell r="F647" t="str">
            <v>ML</v>
          </cell>
          <cell r="G647">
            <v>4746</v>
          </cell>
          <cell r="H647" t="str">
            <v>ML</v>
          </cell>
          <cell r="I647">
            <v>4728</v>
          </cell>
          <cell r="J647" t="str">
            <v>ML</v>
          </cell>
          <cell r="K647">
            <v>4707</v>
          </cell>
          <cell r="L647" t="str">
            <v>ML</v>
          </cell>
          <cell r="M647" t="str">
            <v>semi dry season</v>
          </cell>
        </row>
        <row r="648">
          <cell r="D648" t="str">
            <v>C313 WWsemi dry season</v>
          </cell>
          <cell r="E648">
            <v>4822</v>
          </cell>
          <cell r="F648" t="str">
            <v>ML</v>
          </cell>
          <cell r="G648">
            <v>4785</v>
          </cell>
          <cell r="H648" t="str">
            <v>ML</v>
          </cell>
          <cell r="I648">
            <v>4766</v>
          </cell>
          <cell r="J648" t="str">
            <v>ML</v>
          </cell>
          <cell r="K648">
            <v>4745</v>
          </cell>
          <cell r="L648" t="str">
            <v>ML</v>
          </cell>
          <cell r="M648" t="str">
            <v>semi dry season</v>
          </cell>
        </row>
        <row r="649">
          <cell r="D649" t="str">
            <v>C314 WWsemi dry season</v>
          </cell>
          <cell r="E649">
            <v>4853</v>
          </cell>
          <cell r="F649" t="str">
            <v>ML</v>
          </cell>
          <cell r="G649">
            <v>4815</v>
          </cell>
          <cell r="H649" t="str">
            <v>ML</v>
          </cell>
          <cell r="I649">
            <v>4797</v>
          </cell>
          <cell r="J649" t="str">
            <v>ML</v>
          </cell>
          <cell r="K649">
            <v>4776</v>
          </cell>
          <cell r="L649" t="str">
            <v>ML</v>
          </cell>
          <cell r="M649" t="str">
            <v>semi dry season</v>
          </cell>
        </row>
        <row r="650">
          <cell r="D650" t="str">
            <v>C315 WW  semi dry season</v>
          </cell>
          <cell r="E650">
            <v>4642</v>
          </cell>
          <cell r="F650" t="str">
            <v>ML</v>
          </cell>
          <cell r="G650">
            <v>4607</v>
          </cell>
          <cell r="H650" t="str">
            <v>ML</v>
          </cell>
          <cell r="I650">
            <v>4589</v>
          </cell>
          <cell r="J650" t="str">
            <v>ML</v>
          </cell>
          <cell r="K650">
            <v>4568</v>
          </cell>
          <cell r="L650" t="str">
            <v>ML</v>
          </cell>
          <cell r="M650" t="str">
            <v>semi dry season</v>
          </cell>
        </row>
        <row r="651">
          <cell r="D651" t="str">
            <v>C316 WW  semi dry season</v>
          </cell>
          <cell r="E651">
            <v>4349</v>
          </cell>
          <cell r="F651" t="str">
            <v>ML</v>
          </cell>
          <cell r="G651">
            <v>4315</v>
          </cell>
          <cell r="H651" t="str">
            <v>ML</v>
          </cell>
          <cell r="I651">
            <v>4297</v>
          </cell>
          <cell r="J651" t="str">
            <v>ML</v>
          </cell>
          <cell r="K651">
            <v>4277</v>
          </cell>
          <cell r="L651" t="str">
            <v>ML</v>
          </cell>
          <cell r="M651" t="str">
            <v>semi dry season</v>
          </cell>
        </row>
        <row r="652">
          <cell r="D652" t="str">
            <v>C317 WWsemi dry season</v>
          </cell>
          <cell r="E652">
            <v>4783</v>
          </cell>
          <cell r="F652" t="str">
            <v>ML</v>
          </cell>
          <cell r="G652">
            <v>4746</v>
          </cell>
          <cell r="H652" t="str">
            <v>ML</v>
          </cell>
          <cell r="I652">
            <v>4728</v>
          </cell>
          <cell r="J652" t="str">
            <v>ML</v>
          </cell>
          <cell r="K652">
            <v>4706</v>
          </cell>
          <cell r="L652" t="str">
            <v>ML</v>
          </cell>
          <cell r="M652" t="str">
            <v>semi dry season</v>
          </cell>
        </row>
        <row r="653">
          <cell r="D653" t="str">
            <v>C21 WWsemi dry season</v>
          </cell>
          <cell r="E653">
            <v>5325</v>
          </cell>
          <cell r="F653" t="str">
            <v>PL</v>
          </cell>
          <cell r="G653">
            <v>5287</v>
          </cell>
          <cell r="H653" t="str">
            <v>PL</v>
          </cell>
          <cell r="I653">
            <v>5268</v>
          </cell>
          <cell r="J653" t="str">
            <v>PL</v>
          </cell>
          <cell r="K653">
            <v>5245</v>
          </cell>
          <cell r="L653" t="str">
            <v>PL</v>
          </cell>
          <cell r="M653" t="str">
            <v>semi dry season</v>
          </cell>
        </row>
        <row r="654">
          <cell r="D654" t="str">
            <v>C22 WWsemi dry season</v>
          </cell>
          <cell r="E654">
            <v>5403</v>
          </cell>
          <cell r="F654" t="str">
            <v>PH</v>
          </cell>
          <cell r="G654">
            <v>5364</v>
          </cell>
          <cell r="H654" t="str">
            <v>PL</v>
          </cell>
          <cell r="I654">
            <v>5345</v>
          </cell>
          <cell r="J654" t="str">
            <v>PL</v>
          </cell>
          <cell r="K654">
            <v>5323</v>
          </cell>
          <cell r="L654" t="str">
            <v>PL</v>
          </cell>
          <cell r="M654" t="str">
            <v>semi dry season</v>
          </cell>
        </row>
        <row r="655">
          <cell r="D655" t="str">
            <v>C23 WWsemi dry season</v>
          </cell>
          <cell r="E655">
            <v>5231</v>
          </cell>
          <cell r="F655" t="str">
            <v>PL</v>
          </cell>
          <cell r="G655">
            <v>5193</v>
          </cell>
          <cell r="H655" t="str">
            <v>MH</v>
          </cell>
          <cell r="I655">
            <v>5175</v>
          </cell>
          <cell r="J655" t="str">
            <v>MH</v>
          </cell>
          <cell r="K655">
            <v>5153</v>
          </cell>
          <cell r="L655" t="str">
            <v>MH</v>
          </cell>
          <cell r="M655" t="str">
            <v>semi dry season</v>
          </cell>
        </row>
        <row r="656">
          <cell r="D656" t="str">
            <v>C24 WWsemi dry season</v>
          </cell>
          <cell r="E656">
            <v>5333</v>
          </cell>
          <cell r="F656" t="str">
            <v>PL</v>
          </cell>
          <cell r="G656">
            <v>5295</v>
          </cell>
          <cell r="H656" t="str">
            <v>PL</v>
          </cell>
          <cell r="I656">
            <v>5276</v>
          </cell>
          <cell r="J656" t="str">
            <v>PL</v>
          </cell>
          <cell r="K656">
            <v>5254</v>
          </cell>
          <cell r="L656" t="str">
            <v>PL</v>
          </cell>
          <cell r="M656" t="str">
            <v>semi dry season</v>
          </cell>
        </row>
        <row r="657">
          <cell r="D657" t="str">
            <v>C25 WWsemi dry season</v>
          </cell>
          <cell r="E657">
            <v>4812</v>
          </cell>
          <cell r="F657" t="str">
            <v>ML</v>
          </cell>
          <cell r="G657">
            <v>4774</v>
          </cell>
          <cell r="H657" t="str">
            <v>ML</v>
          </cell>
          <cell r="I657">
            <v>4757</v>
          </cell>
          <cell r="J657" t="str">
            <v>ML</v>
          </cell>
          <cell r="K657">
            <v>4737</v>
          </cell>
          <cell r="L657" t="str">
            <v>ML</v>
          </cell>
          <cell r="M657" t="str">
            <v>semi dry season</v>
          </cell>
        </row>
        <row r="658">
          <cell r="D658" t="str">
            <v>C26 WWsemi dry season</v>
          </cell>
          <cell r="E658">
            <v>5083</v>
          </cell>
          <cell r="F658" t="str">
            <v>MH</v>
          </cell>
          <cell r="G658">
            <v>5045</v>
          </cell>
          <cell r="H658" t="str">
            <v>MH</v>
          </cell>
          <cell r="I658">
            <v>5027</v>
          </cell>
          <cell r="J658" t="str">
            <v>MH</v>
          </cell>
          <cell r="K658">
            <v>5005</v>
          </cell>
          <cell r="L658" t="str">
            <v>MH</v>
          </cell>
          <cell r="M658" t="str">
            <v>semi dry season</v>
          </cell>
        </row>
        <row r="659">
          <cell r="D659" t="str">
            <v>C27 WWsemi dry season</v>
          </cell>
          <cell r="E659">
            <v>5228</v>
          </cell>
          <cell r="F659" t="str">
            <v>PL</v>
          </cell>
          <cell r="G659">
            <v>5189</v>
          </cell>
          <cell r="H659" t="str">
            <v>MH</v>
          </cell>
          <cell r="I659">
            <v>5170</v>
          </cell>
          <cell r="J659" t="str">
            <v>MH</v>
          </cell>
          <cell r="K659">
            <v>5148</v>
          </cell>
          <cell r="L659" t="str">
            <v>MH</v>
          </cell>
          <cell r="M659" t="str">
            <v>semi dry season</v>
          </cell>
        </row>
        <row r="660">
          <cell r="D660" t="str">
            <v>C28 WWsemi dry season</v>
          </cell>
          <cell r="E660">
            <v>4977</v>
          </cell>
          <cell r="F660" t="str">
            <v>MH</v>
          </cell>
          <cell r="G660">
            <v>4938</v>
          </cell>
          <cell r="H660" t="str">
            <v>MH</v>
          </cell>
          <cell r="I660">
            <v>4919</v>
          </cell>
          <cell r="J660" t="str">
            <v>MH</v>
          </cell>
          <cell r="K660">
            <v>4897</v>
          </cell>
          <cell r="L660" t="str">
            <v>ML</v>
          </cell>
          <cell r="M660" t="str">
            <v>semi dry season</v>
          </cell>
        </row>
        <row r="661">
          <cell r="D661" t="str">
            <v>C29 WWsemi dry season</v>
          </cell>
          <cell r="E661">
            <v>4957</v>
          </cell>
          <cell r="F661" t="str">
            <v>MH</v>
          </cell>
          <cell r="G661">
            <v>4919</v>
          </cell>
          <cell r="H661" t="str">
            <v>MH</v>
          </cell>
          <cell r="I661">
            <v>4900</v>
          </cell>
          <cell r="J661" t="str">
            <v>MH</v>
          </cell>
          <cell r="K661">
            <v>4878</v>
          </cell>
          <cell r="L661" t="str">
            <v>ML</v>
          </cell>
          <cell r="M661" t="str">
            <v>semi dry season</v>
          </cell>
        </row>
        <row r="662">
          <cell r="D662" t="str">
            <v>C210 WWsemi dry season</v>
          </cell>
          <cell r="E662">
            <v>5043</v>
          </cell>
          <cell r="F662" t="str">
            <v>MH</v>
          </cell>
          <cell r="G662">
            <v>5005</v>
          </cell>
          <cell r="H662" t="str">
            <v>MH</v>
          </cell>
          <cell r="I662">
            <v>4986</v>
          </cell>
          <cell r="J662" t="str">
            <v>MH</v>
          </cell>
          <cell r="K662">
            <v>4965</v>
          </cell>
          <cell r="L662" t="str">
            <v>MH</v>
          </cell>
          <cell r="M662" t="str">
            <v>semi dry season</v>
          </cell>
        </row>
        <row r="663">
          <cell r="D663" t="str">
            <v>C211 WWsemi dry season</v>
          </cell>
          <cell r="E663">
            <v>4799</v>
          </cell>
          <cell r="F663" t="str">
            <v>ML</v>
          </cell>
          <cell r="G663">
            <v>4762</v>
          </cell>
          <cell r="H663" t="str">
            <v>ML</v>
          </cell>
          <cell r="I663">
            <v>4743</v>
          </cell>
          <cell r="J663" t="str">
            <v>ML</v>
          </cell>
          <cell r="K663">
            <v>4722</v>
          </cell>
          <cell r="L663" t="str">
            <v>ML</v>
          </cell>
          <cell r="M663" t="str">
            <v>semi dry season</v>
          </cell>
        </row>
        <row r="664">
          <cell r="D664" t="str">
            <v>C212 WWsemi dry season</v>
          </cell>
          <cell r="E664">
            <v>4858</v>
          </cell>
          <cell r="F664" t="str">
            <v>ML</v>
          </cell>
          <cell r="G664">
            <v>4820</v>
          </cell>
          <cell r="H664" t="str">
            <v>ML</v>
          </cell>
          <cell r="I664">
            <v>4802</v>
          </cell>
          <cell r="J664" t="str">
            <v>ML</v>
          </cell>
          <cell r="K664">
            <v>4780</v>
          </cell>
          <cell r="L664" t="str">
            <v>ML</v>
          </cell>
          <cell r="M664" t="str">
            <v>semi dry season</v>
          </cell>
        </row>
        <row r="665">
          <cell r="D665" t="str">
            <v>C213 WWsemi dry season</v>
          </cell>
          <cell r="E665">
            <v>4809</v>
          </cell>
          <cell r="F665" t="str">
            <v>ML</v>
          </cell>
          <cell r="G665">
            <v>4772</v>
          </cell>
          <cell r="H665" t="str">
            <v>ML</v>
          </cell>
          <cell r="I665">
            <v>4754</v>
          </cell>
          <cell r="J665" t="str">
            <v>ML</v>
          </cell>
          <cell r="K665">
            <v>4733</v>
          </cell>
          <cell r="L665" t="str">
            <v>ML</v>
          </cell>
          <cell r="M665" t="str">
            <v>semi dry season</v>
          </cell>
        </row>
        <row r="666">
          <cell r="D666" t="str">
            <v>C215 WWsemi dry season</v>
          </cell>
          <cell r="E666">
            <v>4766</v>
          </cell>
          <cell r="F666" t="str">
            <v>ML</v>
          </cell>
          <cell r="G666">
            <v>4729</v>
          </cell>
          <cell r="H666" t="str">
            <v>ML</v>
          </cell>
          <cell r="I666">
            <v>4711</v>
          </cell>
          <cell r="J666" t="str">
            <v>ML</v>
          </cell>
          <cell r="K666">
            <v>4690</v>
          </cell>
          <cell r="L666" t="str">
            <v>ML</v>
          </cell>
          <cell r="M666" t="str">
            <v>semi dry season</v>
          </cell>
        </row>
        <row r="667">
          <cell r="D667" t="str">
            <v>C216 WWsemi dry season</v>
          </cell>
          <cell r="E667">
            <v>4372</v>
          </cell>
          <cell r="F667" t="str">
            <v>ML</v>
          </cell>
          <cell r="G667">
            <v>4337</v>
          </cell>
          <cell r="H667" t="str">
            <v>ML</v>
          </cell>
          <cell r="I667">
            <v>4319</v>
          </cell>
          <cell r="J667" t="str">
            <v>ML</v>
          </cell>
          <cell r="K667">
            <v>4298</v>
          </cell>
          <cell r="L667" t="str">
            <v>ML</v>
          </cell>
          <cell r="M667" t="str">
            <v>semi dry season</v>
          </cell>
        </row>
        <row r="668">
          <cell r="D668" t="str">
            <v>C217 WWsemi dry season</v>
          </cell>
          <cell r="E668">
            <v>4499</v>
          </cell>
          <cell r="F668" t="str">
            <v>ML</v>
          </cell>
          <cell r="G668">
            <v>4462</v>
          </cell>
          <cell r="H668" t="str">
            <v>ML</v>
          </cell>
          <cell r="I668">
            <v>4444</v>
          </cell>
          <cell r="J668" t="str">
            <v>ML</v>
          </cell>
          <cell r="K668">
            <v>4423</v>
          </cell>
          <cell r="L668" t="str">
            <v>ML</v>
          </cell>
          <cell r="M668" t="str">
            <v>semi dry season</v>
          </cell>
        </row>
        <row r="669">
          <cell r="D669" t="str">
            <v>C218 WWsemi dry season</v>
          </cell>
          <cell r="E669">
            <v>4412.1194052252195</v>
          </cell>
          <cell r="F669" t="str">
            <v>ML</v>
          </cell>
          <cell r="G669">
            <v>4376.067655484906</v>
          </cell>
          <cell r="H669" t="str">
            <v>ML</v>
          </cell>
          <cell r="I669">
            <v>4358.595285500076</v>
          </cell>
          <cell r="J669" t="str">
            <v>ML</v>
          </cell>
          <cell r="K669">
            <v>4338.0028494465259</v>
          </cell>
          <cell r="L669" t="str">
            <v>ML</v>
          </cell>
          <cell r="M669" t="str">
            <v>semi dry season</v>
          </cell>
        </row>
        <row r="670">
          <cell r="D670" t="str">
            <v>C219 WWsemi dry season</v>
          </cell>
          <cell r="E670">
            <v>4528.5995192804476</v>
          </cell>
          <cell r="F670" t="str">
            <v>ML</v>
          </cell>
          <cell r="G670">
            <v>4492.6424161540481</v>
          </cell>
          <cell r="H670" t="str">
            <v>ML</v>
          </cell>
          <cell r="I670">
            <v>4474.8496933955812</v>
          </cell>
          <cell r="J670" t="str">
            <v>ML</v>
          </cell>
          <cell r="K670">
            <v>4453.8796987159612</v>
          </cell>
          <cell r="L670" t="str">
            <v>ML</v>
          </cell>
          <cell r="M670" t="str">
            <v>semi dry season</v>
          </cell>
        </row>
        <row r="671">
          <cell r="D671" t="str">
            <v>C11 WWsemi dry season</v>
          </cell>
          <cell r="E671">
            <v>5375</v>
          </cell>
          <cell r="F671" t="str">
            <v>PL</v>
          </cell>
          <cell r="G671">
            <v>5335</v>
          </cell>
          <cell r="H671" t="str">
            <v>PL</v>
          </cell>
          <cell r="I671">
            <v>5316</v>
          </cell>
          <cell r="J671" t="str">
            <v>PL</v>
          </cell>
          <cell r="K671">
            <v>5293</v>
          </cell>
          <cell r="L671" t="str">
            <v>PL</v>
          </cell>
          <cell r="M671" t="str">
            <v>semi dry season</v>
          </cell>
        </row>
        <row r="672">
          <cell r="D672" t="str">
            <v>C12 WWsemi dry season</v>
          </cell>
          <cell r="E672">
            <v>5262</v>
          </cell>
          <cell r="F672" t="str">
            <v>PL</v>
          </cell>
          <cell r="G672">
            <v>5223</v>
          </cell>
          <cell r="H672" t="str">
            <v>PL</v>
          </cell>
          <cell r="I672">
            <v>5204</v>
          </cell>
          <cell r="J672" t="str">
            <v>PL</v>
          </cell>
          <cell r="K672">
            <v>5182</v>
          </cell>
          <cell r="L672" t="str">
            <v>MH</v>
          </cell>
          <cell r="M672" t="str">
            <v>semi dry season</v>
          </cell>
        </row>
        <row r="673">
          <cell r="D673" t="str">
            <v>C13 WWsemi dry season</v>
          </cell>
          <cell r="E673">
            <v>5076</v>
          </cell>
          <cell r="F673" t="str">
            <v>MH</v>
          </cell>
          <cell r="G673">
            <v>5038</v>
          </cell>
          <cell r="H673" t="str">
            <v>MH</v>
          </cell>
          <cell r="I673">
            <v>5020</v>
          </cell>
          <cell r="J673" t="str">
            <v>MH</v>
          </cell>
          <cell r="K673">
            <v>4998</v>
          </cell>
          <cell r="L673" t="str">
            <v>MH</v>
          </cell>
          <cell r="M673" t="str">
            <v>semi dry season</v>
          </cell>
        </row>
        <row r="674">
          <cell r="D674" t="str">
            <v>C14 WWsemi dry season</v>
          </cell>
          <cell r="E674">
            <v>5131</v>
          </cell>
          <cell r="F674" t="str">
            <v>MH</v>
          </cell>
          <cell r="G674">
            <v>5092</v>
          </cell>
          <cell r="H674" t="str">
            <v>MH</v>
          </cell>
          <cell r="I674">
            <v>5073</v>
          </cell>
          <cell r="J674" t="str">
            <v>MH</v>
          </cell>
          <cell r="K674">
            <v>5051</v>
          </cell>
          <cell r="L674" t="str">
            <v>MH</v>
          </cell>
          <cell r="M674" t="str">
            <v>semi dry season</v>
          </cell>
        </row>
        <row r="675">
          <cell r="D675" t="str">
            <v>C14 WWAsemi dry season</v>
          </cell>
          <cell r="E675">
            <v>5000</v>
          </cell>
          <cell r="F675" t="str">
            <v>MH</v>
          </cell>
          <cell r="G675">
            <v>4962</v>
          </cell>
          <cell r="H675" t="str">
            <v>MH</v>
          </cell>
          <cell r="I675">
            <v>4944</v>
          </cell>
          <cell r="J675" t="str">
            <v>MH</v>
          </cell>
          <cell r="K675">
            <v>4922</v>
          </cell>
          <cell r="L675" t="str">
            <v>MH</v>
          </cell>
          <cell r="M675" t="str">
            <v>semi dry season</v>
          </cell>
        </row>
        <row r="676">
          <cell r="D676" t="str">
            <v>C15 WWsemi dry season</v>
          </cell>
          <cell r="E676">
            <v>5119</v>
          </cell>
          <cell r="F676" t="str">
            <v>MH</v>
          </cell>
          <cell r="G676">
            <v>5081</v>
          </cell>
          <cell r="H676" t="str">
            <v>MH</v>
          </cell>
          <cell r="I676">
            <v>5062</v>
          </cell>
          <cell r="J676" t="str">
            <v>MH</v>
          </cell>
          <cell r="K676">
            <v>5039</v>
          </cell>
          <cell r="L676" t="str">
            <v>MH</v>
          </cell>
          <cell r="M676" t="str">
            <v>semi dry season</v>
          </cell>
        </row>
        <row r="677">
          <cell r="D677" t="str">
            <v>C16 WWsemi dry season</v>
          </cell>
          <cell r="E677">
            <v>5115</v>
          </cell>
          <cell r="F677" t="str">
            <v>MH</v>
          </cell>
          <cell r="G677">
            <v>5076</v>
          </cell>
          <cell r="H677" t="str">
            <v>MH</v>
          </cell>
          <cell r="I677">
            <v>5058</v>
          </cell>
          <cell r="J677" t="str">
            <v>MH</v>
          </cell>
          <cell r="K677">
            <v>5036</v>
          </cell>
          <cell r="L677" t="str">
            <v>MH</v>
          </cell>
          <cell r="M677" t="str">
            <v>semi dry season</v>
          </cell>
        </row>
        <row r="678">
          <cell r="D678" t="str">
            <v>C17 WWsemi dry season</v>
          </cell>
          <cell r="E678">
            <v>5175</v>
          </cell>
          <cell r="F678" t="str">
            <v>MH</v>
          </cell>
          <cell r="G678">
            <v>5136</v>
          </cell>
          <cell r="H678" t="str">
            <v>MH</v>
          </cell>
          <cell r="I678">
            <v>5118</v>
          </cell>
          <cell r="J678" t="str">
            <v>MH</v>
          </cell>
          <cell r="K678">
            <v>5095</v>
          </cell>
          <cell r="L678" t="str">
            <v>MH</v>
          </cell>
          <cell r="M678" t="str">
            <v>semi dry season</v>
          </cell>
        </row>
        <row r="679">
          <cell r="D679" t="str">
            <v>C18 WWsemi dry season</v>
          </cell>
          <cell r="E679">
            <v>5058</v>
          </cell>
          <cell r="F679" t="str">
            <v>MH</v>
          </cell>
          <cell r="G679">
            <v>5020</v>
          </cell>
          <cell r="H679" t="str">
            <v>MH</v>
          </cell>
          <cell r="I679">
            <v>5001</v>
          </cell>
          <cell r="J679" t="str">
            <v>MH</v>
          </cell>
          <cell r="K679">
            <v>4979</v>
          </cell>
          <cell r="L679" t="str">
            <v>MH</v>
          </cell>
          <cell r="M679" t="str">
            <v>semi dry season</v>
          </cell>
        </row>
        <row r="680">
          <cell r="D680" t="str">
            <v>C19 WWsemi dry season</v>
          </cell>
          <cell r="E680">
            <v>4968</v>
          </cell>
          <cell r="F680" t="str">
            <v>MH</v>
          </cell>
          <cell r="G680">
            <v>4929</v>
          </cell>
          <cell r="H680" t="str">
            <v>MH</v>
          </cell>
          <cell r="I680">
            <v>4911</v>
          </cell>
          <cell r="J680" t="str">
            <v>MH</v>
          </cell>
          <cell r="K680">
            <v>4889</v>
          </cell>
          <cell r="L680" t="str">
            <v>ML</v>
          </cell>
          <cell r="M680" t="str">
            <v>semi dry season</v>
          </cell>
        </row>
        <row r="681">
          <cell r="D681" t="str">
            <v>C110 WWsemi dry season</v>
          </cell>
          <cell r="E681">
            <v>4976</v>
          </cell>
          <cell r="F681" t="str">
            <v>MH</v>
          </cell>
          <cell r="G681">
            <v>4939</v>
          </cell>
          <cell r="H681" t="str">
            <v>MH</v>
          </cell>
          <cell r="I681">
            <v>4920</v>
          </cell>
          <cell r="J681" t="str">
            <v>MH</v>
          </cell>
          <cell r="K681">
            <v>4898</v>
          </cell>
          <cell r="L681" t="str">
            <v>ML</v>
          </cell>
          <cell r="M681" t="str">
            <v>semi dry season</v>
          </cell>
        </row>
        <row r="682">
          <cell r="D682" t="str">
            <v>C112 WWsemi dry season</v>
          </cell>
          <cell r="E682">
            <v>4815</v>
          </cell>
          <cell r="F682" t="str">
            <v>ML</v>
          </cell>
          <cell r="G682">
            <v>4777</v>
          </cell>
          <cell r="H682" t="str">
            <v>ML</v>
          </cell>
          <cell r="I682">
            <v>4759</v>
          </cell>
          <cell r="J682" t="str">
            <v>ML</v>
          </cell>
          <cell r="K682">
            <v>4738</v>
          </cell>
          <cell r="L682" t="str">
            <v>ML</v>
          </cell>
          <cell r="M682" t="str">
            <v>semi dry season</v>
          </cell>
        </row>
        <row r="683">
          <cell r="D683" t="str">
            <v>C113WWAsemi dry season</v>
          </cell>
          <cell r="E683">
            <v>4806</v>
          </cell>
          <cell r="F683" t="str">
            <v>ML</v>
          </cell>
          <cell r="G683">
            <v>4770</v>
          </cell>
          <cell r="H683" t="str">
            <v>ML</v>
          </cell>
          <cell r="I683">
            <v>4752</v>
          </cell>
          <cell r="J683" t="str">
            <v>ML</v>
          </cell>
          <cell r="K683">
            <v>4730</v>
          </cell>
          <cell r="L683" t="str">
            <v>ML</v>
          </cell>
          <cell r="M683" t="str">
            <v>semi dry season</v>
          </cell>
        </row>
        <row r="684">
          <cell r="D684" t="str">
            <v>C113 WWsemi dry season</v>
          </cell>
          <cell r="E684">
            <v>4813</v>
          </cell>
          <cell r="F684" t="str">
            <v>ML</v>
          </cell>
          <cell r="G684">
            <v>4775</v>
          </cell>
          <cell r="H684" t="str">
            <v>ML</v>
          </cell>
          <cell r="I684">
            <v>4757</v>
          </cell>
          <cell r="J684" t="str">
            <v>ML</v>
          </cell>
          <cell r="K684">
            <v>4736</v>
          </cell>
          <cell r="L684" t="str">
            <v>ML</v>
          </cell>
          <cell r="M684" t="str">
            <v>semi dry season</v>
          </cell>
        </row>
        <row r="685">
          <cell r="D685" t="str">
            <v>C114 WWsemi dry season</v>
          </cell>
          <cell r="E685">
            <v>4683</v>
          </cell>
          <cell r="F685" t="str">
            <v>ML</v>
          </cell>
          <cell r="G685">
            <v>4647</v>
          </cell>
          <cell r="H685" t="str">
            <v>ML</v>
          </cell>
          <cell r="I685">
            <v>4629</v>
          </cell>
          <cell r="J685" t="str">
            <v>ML</v>
          </cell>
          <cell r="K685">
            <v>4608</v>
          </cell>
          <cell r="L685" t="str">
            <v>ML</v>
          </cell>
          <cell r="M685" t="str">
            <v>semi dry season</v>
          </cell>
        </row>
        <row r="686">
          <cell r="D686" t="str">
            <v>C115 WWsemi dry season</v>
          </cell>
          <cell r="E686">
            <v>4746</v>
          </cell>
          <cell r="F686" t="str">
            <v>ML</v>
          </cell>
          <cell r="G686">
            <v>4710</v>
          </cell>
          <cell r="H686" t="str">
            <v>ML</v>
          </cell>
          <cell r="I686">
            <v>4692</v>
          </cell>
          <cell r="J686" t="str">
            <v>ML</v>
          </cell>
          <cell r="K686">
            <v>4671</v>
          </cell>
          <cell r="L686" t="str">
            <v>ML</v>
          </cell>
          <cell r="M686" t="str">
            <v>semi dry season</v>
          </cell>
        </row>
        <row r="687">
          <cell r="D687" t="str">
            <v>C116 WWsemi dry season</v>
          </cell>
          <cell r="E687">
            <v>4773</v>
          </cell>
          <cell r="F687" t="str">
            <v>ML</v>
          </cell>
          <cell r="G687">
            <v>4736</v>
          </cell>
          <cell r="H687" t="str">
            <v>ML</v>
          </cell>
          <cell r="I687">
            <v>4719</v>
          </cell>
          <cell r="J687" t="str">
            <v>ML</v>
          </cell>
          <cell r="K687">
            <v>4698</v>
          </cell>
          <cell r="L687" t="str">
            <v>ML</v>
          </cell>
          <cell r="M687" t="str">
            <v>semi dry season</v>
          </cell>
        </row>
        <row r="688">
          <cell r="D688" t="str">
            <v>C117 WWsemi dry season</v>
          </cell>
          <cell r="E688">
            <v>4656</v>
          </cell>
          <cell r="F688" t="str">
            <v>ML</v>
          </cell>
          <cell r="G688">
            <v>4621</v>
          </cell>
          <cell r="H688" t="str">
            <v>ML</v>
          </cell>
          <cell r="I688">
            <v>4603</v>
          </cell>
          <cell r="J688" t="str">
            <v>ML</v>
          </cell>
          <cell r="K688">
            <v>4581</v>
          </cell>
          <cell r="L688" t="str">
            <v>ML</v>
          </cell>
          <cell r="M688" t="str">
            <v>semi dry season</v>
          </cell>
        </row>
        <row r="689">
          <cell r="D689" t="str">
            <v>D12 WWsemi dry season</v>
          </cell>
          <cell r="E689">
            <v>5269</v>
          </cell>
          <cell r="F689" t="str">
            <v>PL</v>
          </cell>
          <cell r="G689">
            <v>5230</v>
          </cell>
          <cell r="H689" t="str">
            <v>PL</v>
          </cell>
          <cell r="I689">
            <v>5212</v>
          </cell>
          <cell r="J689" t="str">
            <v>PL</v>
          </cell>
          <cell r="K689">
            <v>5189</v>
          </cell>
          <cell r="L689" t="str">
            <v>MH</v>
          </cell>
          <cell r="M689" t="str">
            <v>semi dry season</v>
          </cell>
        </row>
        <row r="690">
          <cell r="D690" t="str">
            <v>D13 WWsemi dry season</v>
          </cell>
          <cell r="E690">
            <v>5125</v>
          </cell>
          <cell r="F690" t="str">
            <v>MH</v>
          </cell>
          <cell r="G690">
            <v>5086</v>
          </cell>
          <cell r="H690" t="str">
            <v>MH</v>
          </cell>
          <cell r="I690">
            <v>5068</v>
          </cell>
          <cell r="J690" t="str">
            <v>MH</v>
          </cell>
          <cell r="K690">
            <v>5046</v>
          </cell>
          <cell r="L690" t="str">
            <v>MH</v>
          </cell>
          <cell r="M690" t="str">
            <v>semi dry season</v>
          </cell>
        </row>
        <row r="691">
          <cell r="D691" t="str">
            <v>D14 WWsemi dry season</v>
          </cell>
          <cell r="E691">
            <v>5082</v>
          </cell>
          <cell r="F691" t="str">
            <v>MH</v>
          </cell>
          <cell r="G691">
            <v>5044</v>
          </cell>
          <cell r="H691" t="str">
            <v>MH</v>
          </cell>
          <cell r="I691">
            <v>5025</v>
          </cell>
          <cell r="J691" t="str">
            <v>MH</v>
          </cell>
          <cell r="K691">
            <v>5004</v>
          </cell>
          <cell r="L691" t="str">
            <v>MH</v>
          </cell>
          <cell r="M691" t="str">
            <v>semi dry season</v>
          </cell>
        </row>
        <row r="692">
          <cell r="D692" t="str">
            <v>D15 WWsemi dry season</v>
          </cell>
          <cell r="E692">
            <v>5226</v>
          </cell>
          <cell r="F692" t="str">
            <v>PL</v>
          </cell>
          <cell r="G692">
            <v>5186</v>
          </cell>
          <cell r="H692" t="str">
            <v>MH</v>
          </cell>
          <cell r="I692">
            <v>5167</v>
          </cell>
          <cell r="J692" t="str">
            <v>MH</v>
          </cell>
          <cell r="K692">
            <v>5145</v>
          </cell>
          <cell r="L692" t="str">
            <v>MH</v>
          </cell>
          <cell r="M692" t="str">
            <v>semi dry season</v>
          </cell>
        </row>
        <row r="693">
          <cell r="D693" t="str">
            <v>D16 WWsemi dry season</v>
          </cell>
          <cell r="E693">
            <v>5151</v>
          </cell>
          <cell r="F693" t="str">
            <v>MH</v>
          </cell>
          <cell r="G693">
            <v>5112</v>
          </cell>
          <cell r="H693" t="str">
            <v>MH</v>
          </cell>
          <cell r="I693">
            <v>5093</v>
          </cell>
          <cell r="J693" t="str">
            <v>MH</v>
          </cell>
          <cell r="K693">
            <v>5071</v>
          </cell>
          <cell r="L693" t="str">
            <v>MH</v>
          </cell>
          <cell r="M693" t="str">
            <v>semi dry season</v>
          </cell>
        </row>
        <row r="694">
          <cell r="D694" t="str">
            <v>D17 WWsemi dry season</v>
          </cell>
          <cell r="E694">
            <v>4974</v>
          </cell>
          <cell r="F694" t="str">
            <v>MH</v>
          </cell>
          <cell r="G694">
            <v>4935</v>
          </cell>
          <cell r="H694" t="str">
            <v>MH</v>
          </cell>
          <cell r="I694">
            <v>4917</v>
          </cell>
          <cell r="J694" t="str">
            <v>MH</v>
          </cell>
          <cell r="K694">
            <v>4895</v>
          </cell>
          <cell r="L694" t="str">
            <v>ML</v>
          </cell>
          <cell r="M694" t="str">
            <v>semi dry season</v>
          </cell>
        </row>
        <row r="695">
          <cell r="D695" t="str">
            <v>D18 WWsemi dry season</v>
          </cell>
          <cell r="E695">
            <v>4953</v>
          </cell>
          <cell r="F695" t="str">
            <v>MH</v>
          </cell>
          <cell r="G695">
            <v>4915</v>
          </cell>
          <cell r="H695" t="str">
            <v>MH</v>
          </cell>
          <cell r="I695">
            <v>4897</v>
          </cell>
          <cell r="J695" t="str">
            <v>ML</v>
          </cell>
          <cell r="K695">
            <v>4875</v>
          </cell>
          <cell r="L695" t="str">
            <v>ML</v>
          </cell>
          <cell r="M695" t="str">
            <v>semi dry season</v>
          </cell>
        </row>
        <row r="696">
          <cell r="D696" t="str">
            <v>D110 WWsemi dry season</v>
          </cell>
          <cell r="E696">
            <v>4972</v>
          </cell>
          <cell r="F696" t="str">
            <v>MH</v>
          </cell>
          <cell r="G696">
            <v>4934</v>
          </cell>
          <cell r="H696" t="str">
            <v>MH</v>
          </cell>
          <cell r="I696">
            <v>4916</v>
          </cell>
          <cell r="J696" t="str">
            <v>MH</v>
          </cell>
          <cell r="K696">
            <v>4894</v>
          </cell>
          <cell r="L696" t="str">
            <v>ML</v>
          </cell>
          <cell r="M696" t="str">
            <v>semi dry season</v>
          </cell>
        </row>
        <row r="697">
          <cell r="D697" t="str">
            <v>D111 WWsemi dry season</v>
          </cell>
          <cell r="E697">
            <v>4604</v>
          </cell>
          <cell r="F697" t="str">
            <v>ML</v>
          </cell>
          <cell r="G697">
            <v>4569</v>
          </cell>
          <cell r="H697" t="str">
            <v>ML</v>
          </cell>
          <cell r="I697">
            <v>4552</v>
          </cell>
          <cell r="J697" t="str">
            <v>ML</v>
          </cell>
          <cell r="K697">
            <v>4531</v>
          </cell>
          <cell r="L697" t="str">
            <v>ML</v>
          </cell>
          <cell r="M697" t="str">
            <v>semi dry season</v>
          </cell>
        </row>
        <row r="698">
          <cell r="D698" t="str">
            <v>D112 WWsemi dry season</v>
          </cell>
          <cell r="E698">
            <v>4681</v>
          </cell>
          <cell r="F698" t="str">
            <v>ML</v>
          </cell>
          <cell r="G698">
            <v>4644</v>
          </cell>
          <cell r="H698" t="str">
            <v>ML</v>
          </cell>
          <cell r="I698">
            <v>4627</v>
          </cell>
          <cell r="J698" t="str">
            <v>ML</v>
          </cell>
          <cell r="K698">
            <v>4606</v>
          </cell>
          <cell r="L698" t="str">
            <v>ML</v>
          </cell>
          <cell r="M698" t="str">
            <v>semi dry season</v>
          </cell>
        </row>
        <row r="699">
          <cell r="D699" t="str">
            <v>D112 WWAsemi dry season</v>
          </cell>
          <cell r="E699">
            <v>4660</v>
          </cell>
          <cell r="F699" t="str">
            <v>ML</v>
          </cell>
          <cell r="G699">
            <v>4622</v>
          </cell>
          <cell r="H699" t="str">
            <v>ML</v>
          </cell>
          <cell r="I699">
            <v>4604</v>
          </cell>
          <cell r="J699" t="str">
            <v>ML</v>
          </cell>
          <cell r="K699">
            <v>4584</v>
          </cell>
          <cell r="L699" t="str">
            <v>ML</v>
          </cell>
          <cell r="M699" t="str">
            <v>semi dry season</v>
          </cell>
        </row>
        <row r="700">
          <cell r="D700" t="str">
            <v>D113 WWsemi dry season</v>
          </cell>
          <cell r="E700">
            <v>4821</v>
          </cell>
          <cell r="F700" t="str">
            <v>ML</v>
          </cell>
          <cell r="G700">
            <v>4785</v>
          </cell>
          <cell r="H700" t="str">
            <v>ML</v>
          </cell>
          <cell r="I700">
            <v>4767</v>
          </cell>
          <cell r="J700" t="str">
            <v>ML</v>
          </cell>
          <cell r="K700">
            <v>4745</v>
          </cell>
          <cell r="L700" t="str">
            <v>ML</v>
          </cell>
          <cell r="M700" t="str">
            <v>semi dry season</v>
          </cell>
        </row>
        <row r="701">
          <cell r="D701" t="str">
            <v>D113 WWAsemi dry season</v>
          </cell>
          <cell r="E701">
            <v>4738</v>
          </cell>
          <cell r="F701" t="str">
            <v>ML</v>
          </cell>
          <cell r="G701">
            <v>4701</v>
          </cell>
          <cell r="H701" t="str">
            <v>ML</v>
          </cell>
          <cell r="I701">
            <v>4683</v>
          </cell>
          <cell r="J701" t="str">
            <v>ML</v>
          </cell>
          <cell r="K701">
            <v>4662</v>
          </cell>
          <cell r="L701" t="str">
            <v>ML</v>
          </cell>
          <cell r="M701" t="str">
            <v>semi dry season</v>
          </cell>
        </row>
        <row r="702">
          <cell r="D702" t="str">
            <v>D114 WWsemi dry season</v>
          </cell>
          <cell r="E702">
            <v>4694</v>
          </cell>
          <cell r="F702" t="str">
            <v>ML</v>
          </cell>
          <cell r="G702">
            <v>4657</v>
          </cell>
          <cell r="H702" t="str">
            <v>ML</v>
          </cell>
          <cell r="I702">
            <v>4640</v>
          </cell>
          <cell r="J702" t="str">
            <v>ML</v>
          </cell>
          <cell r="K702">
            <v>4619</v>
          </cell>
          <cell r="L702" t="str">
            <v>ML</v>
          </cell>
          <cell r="M702" t="str">
            <v>semi dry season</v>
          </cell>
        </row>
        <row r="703">
          <cell r="D703" t="str">
            <v>D115 WWsemi dry season</v>
          </cell>
          <cell r="E703">
            <v>4742</v>
          </cell>
          <cell r="F703" t="str">
            <v>ML</v>
          </cell>
          <cell r="G703">
            <v>4705</v>
          </cell>
          <cell r="H703" t="str">
            <v>ML</v>
          </cell>
          <cell r="I703">
            <v>4688</v>
          </cell>
          <cell r="J703" t="str">
            <v>ML</v>
          </cell>
          <cell r="K703">
            <v>4666</v>
          </cell>
          <cell r="L703" t="str">
            <v>ML</v>
          </cell>
          <cell r="M703" t="str">
            <v>semi dry season</v>
          </cell>
        </row>
        <row r="704">
          <cell r="D704" t="str">
            <v>D116 WWsemi dry season</v>
          </cell>
          <cell r="E704">
            <v>4721</v>
          </cell>
          <cell r="F704" t="str">
            <v>ML</v>
          </cell>
          <cell r="G704">
            <v>4685</v>
          </cell>
          <cell r="H704" t="str">
            <v>ML</v>
          </cell>
          <cell r="I704">
            <v>4667</v>
          </cell>
          <cell r="J704" t="str">
            <v>ML</v>
          </cell>
          <cell r="K704">
            <v>4646</v>
          </cell>
          <cell r="L704" t="str">
            <v>ML</v>
          </cell>
          <cell r="M704" t="str">
            <v>semi dry season</v>
          </cell>
        </row>
        <row r="705">
          <cell r="D705" t="str">
            <v>D117 WWsemi dry season</v>
          </cell>
          <cell r="E705">
            <v>4694</v>
          </cell>
          <cell r="F705" t="str">
            <v>ML</v>
          </cell>
          <cell r="G705">
            <v>4659</v>
          </cell>
          <cell r="H705" t="str">
            <v>ML</v>
          </cell>
          <cell r="I705">
            <v>4641</v>
          </cell>
          <cell r="J705" t="str">
            <v>ML</v>
          </cell>
          <cell r="K705">
            <v>4619</v>
          </cell>
          <cell r="L705" t="str">
            <v>ML</v>
          </cell>
          <cell r="M705" t="str">
            <v>semi dry season</v>
          </cell>
        </row>
        <row r="706">
          <cell r="D706" t="str">
            <v>D118 WWsemi dry season</v>
          </cell>
          <cell r="E706">
            <v>4662</v>
          </cell>
          <cell r="F706" t="str">
            <v>ML</v>
          </cell>
          <cell r="G706">
            <v>4626</v>
          </cell>
          <cell r="H706" t="str">
            <v>ML</v>
          </cell>
          <cell r="I706">
            <v>4609</v>
          </cell>
          <cell r="J706" t="str">
            <v>ML</v>
          </cell>
          <cell r="K706">
            <v>4588</v>
          </cell>
          <cell r="L706" t="str">
            <v>ML</v>
          </cell>
          <cell r="M706" t="str">
            <v>semi dry season</v>
          </cell>
        </row>
        <row r="707">
          <cell r="D707" t="str">
            <v>D22 WWsemi dry season</v>
          </cell>
          <cell r="E707">
            <v>5233</v>
          </cell>
          <cell r="F707" t="str">
            <v>PL</v>
          </cell>
          <cell r="G707">
            <v>5193</v>
          </cell>
          <cell r="H707" t="str">
            <v>MH</v>
          </cell>
          <cell r="I707">
            <v>5174</v>
          </cell>
          <cell r="J707" t="str">
            <v>MH</v>
          </cell>
          <cell r="K707">
            <v>5151</v>
          </cell>
          <cell r="L707" t="str">
            <v>MH</v>
          </cell>
          <cell r="M707" t="str">
            <v>semi dry season</v>
          </cell>
        </row>
        <row r="708">
          <cell r="D708" t="str">
            <v>D22 WWAsemi dry season</v>
          </cell>
          <cell r="E708">
            <v>5308</v>
          </cell>
          <cell r="F708" t="str">
            <v>PL</v>
          </cell>
          <cell r="G708">
            <v>5268</v>
          </cell>
          <cell r="H708" t="str">
            <v>PL</v>
          </cell>
          <cell r="I708">
            <v>5250</v>
          </cell>
          <cell r="J708" t="str">
            <v>PL</v>
          </cell>
          <cell r="K708">
            <v>5227</v>
          </cell>
          <cell r="L708" t="str">
            <v>PL</v>
          </cell>
          <cell r="M708" t="str">
            <v>semi dry season</v>
          </cell>
        </row>
        <row r="709">
          <cell r="D709" t="str">
            <v>D23 WWsemi dry season</v>
          </cell>
          <cell r="E709">
            <v>5191</v>
          </cell>
          <cell r="F709" t="str">
            <v>MH</v>
          </cell>
          <cell r="G709">
            <v>5153</v>
          </cell>
          <cell r="H709" t="str">
            <v>MH</v>
          </cell>
          <cell r="I709">
            <v>5134</v>
          </cell>
          <cell r="J709" t="str">
            <v>MH</v>
          </cell>
          <cell r="K709">
            <v>5112</v>
          </cell>
          <cell r="L709" t="str">
            <v>MH</v>
          </cell>
          <cell r="M709" t="str">
            <v>semi dry season</v>
          </cell>
        </row>
        <row r="710">
          <cell r="D710" t="str">
            <v>D24 WWsemi dry season</v>
          </cell>
          <cell r="E710">
            <v>5086</v>
          </cell>
          <cell r="F710" t="str">
            <v>MH</v>
          </cell>
          <cell r="G710">
            <v>5047</v>
          </cell>
          <cell r="H710" t="str">
            <v>MH</v>
          </cell>
          <cell r="I710">
            <v>5029</v>
          </cell>
          <cell r="J710" t="str">
            <v>MH</v>
          </cell>
          <cell r="K710">
            <v>5006</v>
          </cell>
          <cell r="L710" t="str">
            <v>MH</v>
          </cell>
          <cell r="M710" t="str">
            <v>semi dry season</v>
          </cell>
        </row>
        <row r="711">
          <cell r="D711" t="str">
            <v>D25 WWsemi dry season</v>
          </cell>
          <cell r="E711">
            <v>5156</v>
          </cell>
          <cell r="F711" t="str">
            <v>MH</v>
          </cell>
          <cell r="G711">
            <v>5117</v>
          </cell>
          <cell r="H711" t="str">
            <v>MH</v>
          </cell>
          <cell r="I711">
            <v>5098</v>
          </cell>
          <cell r="J711" t="str">
            <v>MH</v>
          </cell>
          <cell r="K711">
            <v>5075</v>
          </cell>
          <cell r="L711" t="str">
            <v>MH</v>
          </cell>
          <cell r="M711" t="str">
            <v>semi dry season</v>
          </cell>
        </row>
        <row r="712">
          <cell r="D712" t="str">
            <v>D26 WWsemi dry season</v>
          </cell>
          <cell r="E712">
            <v>5064</v>
          </cell>
          <cell r="F712" t="str">
            <v>MH</v>
          </cell>
          <cell r="G712">
            <v>5026</v>
          </cell>
          <cell r="H712" t="str">
            <v>MH</v>
          </cell>
          <cell r="I712">
            <v>5007</v>
          </cell>
          <cell r="J712" t="str">
            <v>MH</v>
          </cell>
          <cell r="K712">
            <v>4985</v>
          </cell>
          <cell r="L712" t="str">
            <v>MH</v>
          </cell>
          <cell r="M712" t="str">
            <v>semi dry season</v>
          </cell>
        </row>
        <row r="713">
          <cell r="D713" t="str">
            <v>D29 WWsemi dry season</v>
          </cell>
          <cell r="E713">
            <v>5010</v>
          </cell>
          <cell r="F713" t="str">
            <v>MH</v>
          </cell>
          <cell r="G713">
            <v>4972</v>
          </cell>
          <cell r="H713" t="str">
            <v>MH</v>
          </cell>
          <cell r="I713">
            <v>4953</v>
          </cell>
          <cell r="J713" t="str">
            <v>MH</v>
          </cell>
          <cell r="K713">
            <v>4931</v>
          </cell>
          <cell r="L713" t="str">
            <v>MH</v>
          </cell>
          <cell r="M713" t="str">
            <v>semi dry season</v>
          </cell>
        </row>
        <row r="714">
          <cell r="D714" t="str">
            <v>D210 WWsemi dry season</v>
          </cell>
          <cell r="E714">
            <v>5005</v>
          </cell>
          <cell r="F714" t="str">
            <v>MH</v>
          </cell>
          <cell r="G714">
            <v>4967</v>
          </cell>
          <cell r="H714" t="str">
            <v>MH</v>
          </cell>
          <cell r="I714">
            <v>4948</v>
          </cell>
          <cell r="J714" t="str">
            <v>MH</v>
          </cell>
          <cell r="K714">
            <v>4926</v>
          </cell>
          <cell r="L714" t="str">
            <v>MH</v>
          </cell>
          <cell r="M714" t="str">
            <v>semi dry season</v>
          </cell>
        </row>
        <row r="715">
          <cell r="D715" t="str">
            <v>D212 WWsemi dry season</v>
          </cell>
          <cell r="E715">
            <v>4593</v>
          </cell>
          <cell r="F715" t="str">
            <v>ML</v>
          </cell>
          <cell r="G715">
            <v>4558</v>
          </cell>
          <cell r="H715" t="str">
            <v>ML</v>
          </cell>
          <cell r="I715">
            <v>4541</v>
          </cell>
          <cell r="J715" t="str">
            <v>ML</v>
          </cell>
          <cell r="K715">
            <v>4521</v>
          </cell>
          <cell r="L715" t="str">
            <v>ML</v>
          </cell>
          <cell r="M715" t="str">
            <v>semi dry season</v>
          </cell>
        </row>
        <row r="716">
          <cell r="D716" t="str">
            <v>D212 WWAsemi dry season</v>
          </cell>
          <cell r="E716">
            <v>4695</v>
          </cell>
          <cell r="F716" t="str">
            <v>ML</v>
          </cell>
          <cell r="G716">
            <v>4656</v>
          </cell>
          <cell r="H716" t="str">
            <v>ML</v>
          </cell>
          <cell r="I716">
            <v>4638</v>
          </cell>
          <cell r="J716" t="str">
            <v>ML</v>
          </cell>
          <cell r="K716">
            <v>4617</v>
          </cell>
          <cell r="L716" t="str">
            <v>ML</v>
          </cell>
          <cell r="M716" t="str">
            <v>semi dry season</v>
          </cell>
        </row>
        <row r="717">
          <cell r="D717" t="str">
            <v>D213 WWsemi dry season</v>
          </cell>
          <cell r="E717">
            <v>4839</v>
          </cell>
          <cell r="F717" t="str">
            <v>ML</v>
          </cell>
          <cell r="G717">
            <v>4803</v>
          </cell>
          <cell r="H717" t="str">
            <v>ML</v>
          </cell>
          <cell r="I717">
            <v>4785</v>
          </cell>
          <cell r="J717" t="str">
            <v>ML</v>
          </cell>
          <cell r="K717">
            <v>4763</v>
          </cell>
          <cell r="L717" t="str">
            <v>ML</v>
          </cell>
          <cell r="M717" t="str">
            <v>semi dry season</v>
          </cell>
        </row>
        <row r="718">
          <cell r="D718" t="str">
            <v>D213 WWAsemi dry season</v>
          </cell>
          <cell r="E718">
            <v>4978</v>
          </cell>
          <cell r="F718" t="str">
            <v>MH</v>
          </cell>
          <cell r="G718">
            <v>4940</v>
          </cell>
          <cell r="H718" t="str">
            <v>MH</v>
          </cell>
          <cell r="I718">
            <v>4921</v>
          </cell>
          <cell r="J718" t="str">
            <v>MH</v>
          </cell>
          <cell r="K718">
            <v>4900</v>
          </cell>
          <cell r="L718" t="str">
            <v>MH</v>
          </cell>
          <cell r="M718" t="str">
            <v>semi dry season</v>
          </cell>
        </row>
        <row r="719">
          <cell r="D719" t="str">
            <v>D214 WWsemi dry season</v>
          </cell>
          <cell r="E719">
            <v>4712</v>
          </cell>
          <cell r="F719" t="str">
            <v>ML</v>
          </cell>
          <cell r="G719">
            <v>4675</v>
          </cell>
          <cell r="H719" t="str">
            <v>ML</v>
          </cell>
          <cell r="I719">
            <v>4657</v>
          </cell>
          <cell r="J719" t="str">
            <v>ML</v>
          </cell>
          <cell r="K719">
            <v>4636</v>
          </cell>
          <cell r="L719" t="str">
            <v>ML</v>
          </cell>
          <cell r="M719" t="str">
            <v>semi dry season</v>
          </cell>
        </row>
        <row r="720">
          <cell r="D720" t="str">
            <v>D215 WWsemi dry season</v>
          </cell>
          <cell r="E720">
            <v>4730</v>
          </cell>
          <cell r="F720" t="str">
            <v>ML</v>
          </cell>
          <cell r="G720">
            <v>4693</v>
          </cell>
          <cell r="H720" t="str">
            <v>ML</v>
          </cell>
          <cell r="I720">
            <v>4676</v>
          </cell>
          <cell r="J720" t="str">
            <v>ML</v>
          </cell>
          <cell r="K720">
            <v>4655</v>
          </cell>
          <cell r="L720" t="str">
            <v>ML</v>
          </cell>
          <cell r="M720" t="str">
            <v>semi dry season</v>
          </cell>
        </row>
        <row r="721">
          <cell r="D721" t="str">
            <v>D216 WWsemi dry season</v>
          </cell>
          <cell r="E721">
            <v>4630</v>
          </cell>
          <cell r="F721" t="str">
            <v>ML</v>
          </cell>
          <cell r="G721">
            <v>4594</v>
          </cell>
          <cell r="H721" t="str">
            <v>ML</v>
          </cell>
          <cell r="I721">
            <v>4576</v>
          </cell>
          <cell r="J721" t="str">
            <v>ML</v>
          </cell>
          <cell r="K721">
            <v>4555</v>
          </cell>
          <cell r="L721" t="str">
            <v>ML</v>
          </cell>
          <cell r="M721" t="str">
            <v>semi dry season</v>
          </cell>
        </row>
        <row r="722">
          <cell r="D722" t="str">
            <v>D217 WWsemi dry season</v>
          </cell>
          <cell r="E722">
            <v>4775</v>
          </cell>
          <cell r="F722" t="str">
            <v>ML</v>
          </cell>
          <cell r="G722">
            <v>4738</v>
          </cell>
          <cell r="H722" t="str">
            <v>ML</v>
          </cell>
          <cell r="I722">
            <v>4720</v>
          </cell>
          <cell r="J722" t="str">
            <v>ML</v>
          </cell>
          <cell r="K722">
            <v>4698</v>
          </cell>
          <cell r="L722" t="str">
            <v>ML</v>
          </cell>
          <cell r="M722" t="str">
            <v>semi dry season</v>
          </cell>
        </row>
        <row r="723">
          <cell r="D723" t="str">
            <v>E13 WWsemi dry season</v>
          </cell>
          <cell r="E723">
            <v>5383</v>
          </cell>
          <cell r="F723" t="str">
            <v>PL</v>
          </cell>
          <cell r="G723">
            <v>5346</v>
          </cell>
          <cell r="H723" t="str">
            <v>PL</v>
          </cell>
          <cell r="I723">
            <v>5326</v>
          </cell>
          <cell r="J723" t="str">
            <v>PL</v>
          </cell>
          <cell r="K723">
            <v>5304</v>
          </cell>
          <cell r="L723" t="str">
            <v>PL</v>
          </cell>
          <cell r="M723" t="str">
            <v>semi dry season</v>
          </cell>
        </row>
        <row r="724">
          <cell r="D724" t="str">
            <v>E14 WWsemi dry season</v>
          </cell>
          <cell r="E724">
            <v>5116</v>
          </cell>
          <cell r="F724" t="str">
            <v>MH</v>
          </cell>
          <cell r="G724">
            <v>5079</v>
          </cell>
          <cell r="H724" t="str">
            <v>MH</v>
          </cell>
          <cell r="I724">
            <v>5060</v>
          </cell>
          <cell r="J724" t="str">
            <v>MH</v>
          </cell>
          <cell r="K724">
            <v>5038</v>
          </cell>
          <cell r="L724" t="str">
            <v>MH</v>
          </cell>
          <cell r="M724" t="str">
            <v>semi dry season</v>
          </cell>
        </row>
        <row r="725">
          <cell r="D725" t="str">
            <v>E16 WWsemi dry season</v>
          </cell>
          <cell r="E725">
            <v>4983</v>
          </cell>
          <cell r="F725" t="str">
            <v>MH</v>
          </cell>
          <cell r="G725">
            <v>4945</v>
          </cell>
          <cell r="H725" t="str">
            <v>MH</v>
          </cell>
          <cell r="I725">
            <v>4926</v>
          </cell>
          <cell r="J725" t="str">
            <v>MH</v>
          </cell>
          <cell r="K725">
            <v>4904</v>
          </cell>
          <cell r="L725" t="str">
            <v>MH</v>
          </cell>
          <cell r="M725" t="str">
            <v>semi dry season</v>
          </cell>
        </row>
        <row r="726">
          <cell r="D726" t="str">
            <v>E17 WWsemi dry season</v>
          </cell>
          <cell r="E726">
            <v>5089</v>
          </cell>
          <cell r="F726" t="str">
            <v>MH</v>
          </cell>
          <cell r="G726">
            <v>5051</v>
          </cell>
          <cell r="H726" t="str">
            <v>MH</v>
          </cell>
          <cell r="I726">
            <v>5032</v>
          </cell>
          <cell r="J726" t="str">
            <v>MH</v>
          </cell>
          <cell r="K726">
            <v>5010</v>
          </cell>
          <cell r="L726" t="str">
            <v>MH</v>
          </cell>
          <cell r="M726" t="str">
            <v>semi dry season</v>
          </cell>
        </row>
        <row r="727">
          <cell r="D727" t="str">
            <v>E18 WWsemi dry season</v>
          </cell>
          <cell r="E727">
            <v>5183</v>
          </cell>
          <cell r="F727" t="str">
            <v>MH</v>
          </cell>
          <cell r="G727">
            <v>5144</v>
          </cell>
          <cell r="H727" t="str">
            <v>MH</v>
          </cell>
          <cell r="I727">
            <v>5125</v>
          </cell>
          <cell r="J727" t="str">
            <v>MH</v>
          </cell>
          <cell r="K727">
            <v>5102</v>
          </cell>
          <cell r="L727" t="str">
            <v>MH</v>
          </cell>
          <cell r="M727" t="str">
            <v>semi dry season</v>
          </cell>
        </row>
        <row r="728">
          <cell r="D728" t="str">
            <v>E19 WWsemi dry season</v>
          </cell>
          <cell r="E728">
            <v>5021</v>
          </cell>
          <cell r="F728" t="str">
            <v>MH</v>
          </cell>
          <cell r="G728">
            <v>4983</v>
          </cell>
          <cell r="H728" t="str">
            <v>MH</v>
          </cell>
          <cell r="I728">
            <v>4964</v>
          </cell>
          <cell r="J728" t="str">
            <v>MH</v>
          </cell>
          <cell r="K728">
            <v>4942</v>
          </cell>
          <cell r="L728" t="str">
            <v>MH</v>
          </cell>
          <cell r="M728" t="str">
            <v>semi dry season</v>
          </cell>
        </row>
        <row r="729">
          <cell r="D729" t="str">
            <v>E110 WWsemi dry season</v>
          </cell>
          <cell r="E729">
            <v>5061</v>
          </cell>
          <cell r="F729" t="str">
            <v>MH</v>
          </cell>
          <cell r="G729">
            <v>5023</v>
          </cell>
          <cell r="H729" t="str">
            <v>MH</v>
          </cell>
          <cell r="I729">
            <v>5005</v>
          </cell>
          <cell r="J729" t="str">
            <v>MH</v>
          </cell>
          <cell r="K729">
            <v>4983</v>
          </cell>
          <cell r="L729" t="str">
            <v>MH</v>
          </cell>
          <cell r="M729" t="str">
            <v>semi dry season</v>
          </cell>
        </row>
        <row r="730">
          <cell r="D730" t="str">
            <v>E111 WWsemi dry season</v>
          </cell>
          <cell r="E730">
            <v>4894</v>
          </cell>
          <cell r="F730" t="str">
            <v>ML</v>
          </cell>
          <cell r="G730">
            <v>4859</v>
          </cell>
          <cell r="H730" t="str">
            <v>ML</v>
          </cell>
          <cell r="I730">
            <v>4841</v>
          </cell>
          <cell r="J730" t="str">
            <v>ML</v>
          </cell>
          <cell r="K730">
            <v>4820</v>
          </cell>
          <cell r="L730" t="str">
            <v>ML</v>
          </cell>
          <cell r="M730" t="str">
            <v>semi dry season</v>
          </cell>
        </row>
        <row r="731">
          <cell r="D731" t="str">
            <v>E113 WWsemi dry season</v>
          </cell>
          <cell r="E731">
            <v>4968</v>
          </cell>
          <cell r="F731" t="str">
            <v>MH</v>
          </cell>
          <cell r="G731">
            <v>4930</v>
          </cell>
          <cell r="H731" t="str">
            <v>MH</v>
          </cell>
          <cell r="I731">
            <v>4912</v>
          </cell>
          <cell r="J731" t="str">
            <v>MH</v>
          </cell>
          <cell r="K731">
            <v>4890</v>
          </cell>
          <cell r="L731" t="str">
            <v>ML</v>
          </cell>
          <cell r="M731" t="str">
            <v>semi dry season</v>
          </cell>
        </row>
        <row r="732">
          <cell r="D732" t="str">
            <v>E113 WWAsemi dry season</v>
          </cell>
          <cell r="E732">
            <v>4971</v>
          </cell>
          <cell r="F732" t="str">
            <v>MH</v>
          </cell>
          <cell r="G732">
            <v>4933</v>
          </cell>
          <cell r="H732" t="str">
            <v>MH</v>
          </cell>
          <cell r="I732">
            <v>4914</v>
          </cell>
          <cell r="J732" t="str">
            <v>MH</v>
          </cell>
          <cell r="K732">
            <v>4893</v>
          </cell>
          <cell r="L732" t="str">
            <v>ML</v>
          </cell>
          <cell r="M732" t="str">
            <v>semi dry season</v>
          </cell>
        </row>
        <row r="733">
          <cell r="D733" t="str">
            <v>E114 WWsemi dry season</v>
          </cell>
          <cell r="E733">
            <v>4753</v>
          </cell>
          <cell r="F733" t="str">
            <v>ML</v>
          </cell>
          <cell r="G733">
            <v>4716</v>
          </cell>
          <cell r="H733" t="str">
            <v>ML</v>
          </cell>
          <cell r="I733">
            <v>4698</v>
          </cell>
          <cell r="J733" t="str">
            <v>ML</v>
          </cell>
          <cell r="K733">
            <v>4677</v>
          </cell>
          <cell r="L733" t="str">
            <v>ML</v>
          </cell>
          <cell r="M733" t="str">
            <v>semi dry season</v>
          </cell>
        </row>
        <row r="734">
          <cell r="D734" t="str">
            <v>E115 WWsemi dry season</v>
          </cell>
          <cell r="E734">
            <v>4706</v>
          </cell>
          <cell r="F734" t="str">
            <v>ML</v>
          </cell>
          <cell r="G734">
            <v>4669</v>
          </cell>
          <cell r="H734" t="str">
            <v>ML</v>
          </cell>
          <cell r="I734">
            <v>4652</v>
          </cell>
          <cell r="J734" t="str">
            <v>ML</v>
          </cell>
          <cell r="K734">
            <v>4631</v>
          </cell>
          <cell r="L734" t="str">
            <v>ML</v>
          </cell>
          <cell r="M734" t="str">
            <v>semi dry season</v>
          </cell>
        </row>
        <row r="735">
          <cell r="D735" t="str">
            <v>E115 WWAsemi dry season</v>
          </cell>
          <cell r="E735">
            <v>4595</v>
          </cell>
          <cell r="F735" t="str">
            <v>ML</v>
          </cell>
          <cell r="G735">
            <v>4559</v>
          </cell>
          <cell r="H735" t="str">
            <v>ML</v>
          </cell>
          <cell r="I735">
            <v>4542</v>
          </cell>
          <cell r="J735" t="str">
            <v>ML</v>
          </cell>
          <cell r="K735">
            <v>4522</v>
          </cell>
          <cell r="L735" t="str">
            <v>ML</v>
          </cell>
          <cell r="M735" t="str">
            <v>semi dry season</v>
          </cell>
        </row>
        <row r="736">
          <cell r="D736" t="str">
            <v>E116 WWsemi dry season</v>
          </cell>
          <cell r="E736">
            <v>4658</v>
          </cell>
          <cell r="F736" t="str">
            <v>ML</v>
          </cell>
          <cell r="G736">
            <v>4622</v>
          </cell>
          <cell r="H736" t="str">
            <v>ML</v>
          </cell>
          <cell r="I736">
            <v>4604</v>
          </cell>
          <cell r="J736" t="str">
            <v>ML</v>
          </cell>
          <cell r="K736">
            <v>4583</v>
          </cell>
          <cell r="L736" t="str">
            <v>ML</v>
          </cell>
          <cell r="M736" t="str">
            <v>semi dry season</v>
          </cell>
        </row>
        <row r="737">
          <cell r="D737" t="str">
            <v>E116 WWAsemi dry season</v>
          </cell>
          <cell r="E737">
            <v>4671</v>
          </cell>
          <cell r="F737" t="str">
            <v>ML</v>
          </cell>
          <cell r="G737">
            <v>4635</v>
          </cell>
          <cell r="H737" t="str">
            <v>ML</v>
          </cell>
          <cell r="I737">
            <v>4617</v>
          </cell>
          <cell r="J737" t="str">
            <v>ML</v>
          </cell>
          <cell r="K737">
            <v>4595</v>
          </cell>
          <cell r="L737" t="str">
            <v>ML</v>
          </cell>
          <cell r="M737" t="str">
            <v>semi dry season</v>
          </cell>
        </row>
        <row r="738">
          <cell r="D738" t="str">
            <v>E117 WWsemi dry season</v>
          </cell>
          <cell r="E738">
            <v>4663</v>
          </cell>
          <cell r="F738" t="str">
            <v>ML</v>
          </cell>
          <cell r="G738">
            <v>4625</v>
          </cell>
          <cell r="H738" t="str">
            <v>ML</v>
          </cell>
          <cell r="I738">
            <v>4607</v>
          </cell>
          <cell r="J738" t="str">
            <v>ML</v>
          </cell>
          <cell r="K738">
            <v>4586</v>
          </cell>
          <cell r="L738" t="str">
            <v>ML</v>
          </cell>
          <cell r="M738" t="str">
            <v>semi dry season</v>
          </cell>
        </row>
        <row r="739">
          <cell r="D739" t="str">
            <v>E118 WWsemi dry season</v>
          </cell>
          <cell r="E739">
            <v>4625</v>
          </cell>
          <cell r="F739" t="str">
            <v>ML</v>
          </cell>
          <cell r="G739">
            <v>4590</v>
          </cell>
          <cell r="H739" t="str">
            <v>ML</v>
          </cell>
          <cell r="I739">
            <v>4572</v>
          </cell>
          <cell r="J739" t="str">
            <v>ML</v>
          </cell>
          <cell r="K739">
            <v>4551</v>
          </cell>
          <cell r="L739" t="str">
            <v>ML</v>
          </cell>
          <cell r="M739" t="str">
            <v>semi dry season</v>
          </cell>
        </row>
        <row r="740">
          <cell r="D740" t="str">
            <v>E119 WWsemi dry season</v>
          </cell>
          <cell r="E740">
            <v>4644</v>
          </cell>
          <cell r="F740" t="str">
            <v>ML</v>
          </cell>
          <cell r="G740">
            <v>4607</v>
          </cell>
          <cell r="H740" t="str">
            <v>ML</v>
          </cell>
          <cell r="I740">
            <v>4589</v>
          </cell>
          <cell r="J740" t="str">
            <v>ML</v>
          </cell>
          <cell r="K740">
            <v>4567</v>
          </cell>
          <cell r="L740" t="str">
            <v>ML</v>
          </cell>
          <cell r="M740" t="str">
            <v>semi dry season</v>
          </cell>
        </row>
        <row r="741">
          <cell r="D741" t="str">
            <v>E21 WWsemi dry season</v>
          </cell>
          <cell r="E741">
            <v>5178</v>
          </cell>
          <cell r="F741" t="str">
            <v>MH</v>
          </cell>
          <cell r="G741">
            <v>5138</v>
          </cell>
          <cell r="H741" t="str">
            <v>MH</v>
          </cell>
          <cell r="I741">
            <v>5119</v>
          </cell>
          <cell r="J741" t="str">
            <v>MH</v>
          </cell>
          <cell r="K741">
            <v>5097</v>
          </cell>
          <cell r="L741" t="str">
            <v>MH</v>
          </cell>
          <cell r="M741" t="str">
            <v>semi dry season</v>
          </cell>
        </row>
        <row r="742">
          <cell r="D742" t="str">
            <v>E21 WWAsemi dry season</v>
          </cell>
          <cell r="E742">
            <v>5334</v>
          </cell>
          <cell r="F742" t="str">
            <v>PL</v>
          </cell>
          <cell r="G742">
            <v>5294</v>
          </cell>
          <cell r="H742" t="str">
            <v>PL</v>
          </cell>
          <cell r="I742">
            <v>5275</v>
          </cell>
          <cell r="J742" t="str">
            <v>PL</v>
          </cell>
          <cell r="K742">
            <v>5252</v>
          </cell>
          <cell r="L742" t="str">
            <v>PL</v>
          </cell>
          <cell r="M742" t="str">
            <v>semi dry season</v>
          </cell>
        </row>
        <row r="743">
          <cell r="D743" t="str">
            <v>E22 WWsemi dry season</v>
          </cell>
          <cell r="E743">
            <v>5094</v>
          </cell>
          <cell r="F743" t="str">
            <v>MH</v>
          </cell>
          <cell r="G743">
            <v>5056</v>
          </cell>
          <cell r="H743" t="str">
            <v>MH</v>
          </cell>
          <cell r="I743">
            <v>5037</v>
          </cell>
          <cell r="J743" t="str">
            <v>MH</v>
          </cell>
          <cell r="K743">
            <v>5015</v>
          </cell>
          <cell r="L743" t="str">
            <v>MH</v>
          </cell>
          <cell r="M743" t="str">
            <v>semi dry season</v>
          </cell>
        </row>
        <row r="744">
          <cell r="D744" t="str">
            <v>E23 WWsemi dry season</v>
          </cell>
          <cell r="E744">
            <v>5216</v>
          </cell>
          <cell r="F744" t="str">
            <v>PL</v>
          </cell>
          <cell r="G744">
            <v>5176</v>
          </cell>
          <cell r="H744" t="str">
            <v>MH</v>
          </cell>
          <cell r="I744">
            <v>5157</v>
          </cell>
          <cell r="J744" t="str">
            <v>MH</v>
          </cell>
          <cell r="K744">
            <v>5135</v>
          </cell>
          <cell r="L744" t="str">
            <v>MH</v>
          </cell>
          <cell r="M744" t="str">
            <v>semi dry season</v>
          </cell>
        </row>
        <row r="745">
          <cell r="D745" t="str">
            <v>E24 WWsemi dry season</v>
          </cell>
          <cell r="E745">
            <v>5079</v>
          </cell>
          <cell r="F745" t="str">
            <v>MH</v>
          </cell>
          <cell r="G745">
            <v>5041</v>
          </cell>
          <cell r="H745" t="str">
            <v>MH</v>
          </cell>
          <cell r="I745">
            <v>5022</v>
          </cell>
          <cell r="J745" t="str">
            <v>MH</v>
          </cell>
          <cell r="K745">
            <v>4999</v>
          </cell>
          <cell r="L745" t="str">
            <v>MH</v>
          </cell>
          <cell r="M745" t="str">
            <v>semi dry season</v>
          </cell>
        </row>
        <row r="746">
          <cell r="D746" t="str">
            <v>E26 WWsemi dry season</v>
          </cell>
          <cell r="E746">
            <v>4964</v>
          </cell>
          <cell r="F746" t="str">
            <v>MH</v>
          </cell>
          <cell r="G746">
            <v>4926</v>
          </cell>
          <cell r="H746" t="str">
            <v>MH</v>
          </cell>
          <cell r="I746">
            <v>4908</v>
          </cell>
          <cell r="J746" t="str">
            <v>MH</v>
          </cell>
          <cell r="K746">
            <v>4886</v>
          </cell>
          <cell r="L746" t="str">
            <v>ML</v>
          </cell>
          <cell r="M746" t="str">
            <v>semi dry season</v>
          </cell>
        </row>
        <row r="747">
          <cell r="D747" t="str">
            <v>E27 WWsemi dry season</v>
          </cell>
          <cell r="E747">
            <v>4889</v>
          </cell>
          <cell r="F747" t="str">
            <v>ML</v>
          </cell>
          <cell r="G747">
            <v>4851</v>
          </cell>
          <cell r="H747" t="str">
            <v>ML</v>
          </cell>
          <cell r="I747">
            <v>4834</v>
          </cell>
          <cell r="J747" t="str">
            <v>ML</v>
          </cell>
          <cell r="K747">
            <v>4813</v>
          </cell>
          <cell r="L747" t="str">
            <v>ML</v>
          </cell>
          <cell r="M747" t="str">
            <v>semi dry season</v>
          </cell>
        </row>
        <row r="748">
          <cell r="D748" t="str">
            <v>E28 WWsemi dry season</v>
          </cell>
          <cell r="E748">
            <v>5024</v>
          </cell>
          <cell r="F748" t="str">
            <v>MH</v>
          </cell>
          <cell r="G748">
            <v>4987</v>
          </cell>
          <cell r="H748" t="str">
            <v>MH</v>
          </cell>
          <cell r="I748">
            <v>4969</v>
          </cell>
          <cell r="J748" t="str">
            <v>MH</v>
          </cell>
          <cell r="K748">
            <v>4947</v>
          </cell>
          <cell r="L748" t="str">
            <v>MH</v>
          </cell>
          <cell r="M748" t="str">
            <v>semi dry season</v>
          </cell>
        </row>
        <row r="749">
          <cell r="D749" t="str">
            <v>E29 WWsemi dry season</v>
          </cell>
          <cell r="E749">
            <v>5151</v>
          </cell>
          <cell r="F749" t="str">
            <v>MH</v>
          </cell>
          <cell r="G749">
            <v>5112</v>
          </cell>
          <cell r="H749" t="str">
            <v>MH</v>
          </cell>
          <cell r="I749">
            <v>5094</v>
          </cell>
          <cell r="J749" t="str">
            <v>MH</v>
          </cell>
          <cell r="K749">
            <v>5071</v>
          </cell>
          <cell r="L749" t="str">
            <v>MH</v>
          </cell>
          <cell r="M749" t="str">
            <v>semi dry season</v>
          </cell>
        </row>
        <row r="750">
          <cell r="D750" t="str">
            <v>E29 WWAsemi dry season</v>
          </cell>
          <cell r="E750">
            <v>5036</v>
          </cell>
          <cell r="F750" t="str">
            <v>MH</v>
          </cell>
          <cell r="G750">
            <v>4997</v>
          </cell>
          <cell r="H750" t="str">
            <v>MH</v>
          </cell>
          <cell r="I750">
            <v>4979</v>
          </cell>
          <cell r="J750" t="str">
            <v>MH</v>
          </cell>
          <cell r="K750">
            <v>4957</v>
          </cell>
          <cell r="L750" t="str">
            <v>MH</v>
          </cell>
          <cell r="M750" t="str">
            <v>semi dry season</v>
          </cell>
        </row>
        <row r="751">
          <cell r="D751" t="str">
            <v>E29 WWBsemi dry season</v>
          </cell>
          <cell r="E751">
            <v>5127</v>
          </cell>
          <cell r="F751" t="str">
            <v>MH</v>
          </cell>
          <cell r="G751">
            <v>5089</v>
          </cell>
          <cell r="H751" t="str">
            <v>MH</v>
          </cell>
          <cell r="I751">
            <v>5070</v>
          </cell>
          <cell r="J751" t="str">
            <v>MH</v>
          </cell>
          <cell r="K751">
            <v>5048</v>
          </cell>
          <cell r="L751" t="str">
            <v>MH</v>
          </cell>
          <cell r="M751" t="str">
            <v>semi dry season</v>
          </cell>
        </row>
        <row r="752">
          <cell r="D752" t="str">
            <v>E210 WWsemi dry season</v>
          </cell>
          <cell r="E752">
            <v>5048</v>
          </cell>
          <cell r="F752" t="str">
            <v>MH</v>
          </cell>
          <cell r="G752">
            <v>5010</v>
          </cell>
          <cell r="H752" t="str">
            <v>MH</v>
          </cell>
          <cell r="I752">
            <v>4991</v>
          </cell>
          <cell r="J752" t="str">
            <v>MH</v>
          </cell>
          <cell r="K752">
            <v>4969</v>
          </cell>
          <cell r="L752" t="str">
            <v>MH</v>
          </cell>
          <cell r="M752" t="str">
            <v>semi dry season</v>
          </cell>
        </row>
        <row r="753">
          <cell r="D753" t="str">
            <v>E210 WWAsemi dry season</v>
          </cell>
          <cell r="E753">
            <v>5060</v>
          </cell>
          <cell r="F753" t="str">
            <v>MH</v>
          </cell>
          <cell r="G753">
            <v>5023</v>
          </cell>
          <cell r="H753" t="str">
            <v>MH</v>
          </cell>
          <cell r="I753">
            <v>5004</v>
          </cell>
          <cell r="J753" t="str">
            <v>MH</v>
          </cell>
          <cell r="K753">
            <v>4982</v>
          </cell>
          <cell r="L753" t="str">
            <v>MH</v>
          </cell>
          <cell r="M753" t="str">
            <v>semi dry season</v>
          </cell>
        </row>
        <row r="754">
          <cell r="D754" t="str">
            <v>E212 WWsemi dry season</v>
          </cell>
          <cell r="E754">
            <v>5022</v>
          </cell>
          <cell r="F754" t="str">
            <v>MH</v>
          </cell>
          <cell r="G754">
            <v>4984</v>
          </cell>
          <cell r="H754" t="str">
            <v>MH</v>
          </cell>
          <cell r="I754">
            <v>4966</v>
          </cell>
          <cell r="J754" t="str">
            <v>MH</v>
          </cell>
          <cell r="K754">
            <v>4944</v>
          </cell>
          <cell r="L754" t="str">
            <v>MH</v>
          </cell>
          <cell r="M754" t="str">
            <v>semi dry season</v>
          </cell>
        </row>
        <row r="755">
          <cell r="D755" t="str">
            <v>E213 WWsemi dry season</v>
          </cell>
          <cell r="E755">
            <v>5042</v>
          </cell>
          <cell r="F755" t="str">
            <v>MH</v>
          </cell>
          <cell r="G755">
            <v>5004</v>
          </cell>
          <cell r="H755" t="str">
            <v>MH</v>
          </cell>
          <cell r="I755">
            <v>4986</v>
          </cell>
          <cell r="J755" t="str">
            <v>MH</v>
          </cell>
          <cell r="K755">
            <v>4964</v>
          </cell>
          <cell r="L755" t="str">
            <v>MH</v>
          </cell>
          <cell r="M755" t="str">
            <v>semi dry season</v>
          </cell>
        </row>
        <row r="756">
          <cell r="D756" t="str">
            <v>E213 WWAsemi dry season</v>
          </cell>
          <cell r="E756">
            <v>4961</v>
          </cell>
          <cell r="F756" t="str">
            <v>MH</v>
          </cell>
          <cell r="G756">
            <v>4923</v>
          </cell>
          <cell r="H756" t="str">
            <v>MH</v>
          </cell>
          <cell r="I756">
            <v>4905</v>
          </cell>
          <cell r="J756" t="str">
            <v>MH</v>
          </cell>
          <cell r="K756">
            <v>4883</v>
          </cell>
          <cell r="L756" t="str">
            <v>ML</v>
          </cell>
          <cell r="M756" t="str">
            <v>semi dry season</v>
          </cell>
        </row>
        <row r="757">
          <cell r="D757" t="str">
            <v>E214 WWsemi dry season</v>
          </cell>
          <cell r="E757">
            <v>4781</v>
          </cell>
          <cell r="F757" t="str">
            <v>ML</v>
          </cell>
          <cell r="G757">
            <v>4743</v>
          </cell>
          <cell r="H757" t="str">
            <v>ML</v>
          </cell>
          <cell r="I757">
            <v>4725</v>
          </cell>
          <cell r="J757" t="str">
            <v>ML</v>
          </cell>
          <cell r="K757">
            <v>4704</v>
          </cell>
          <cell r="L757" t="str">
            <v>ML</v>
          </cell>
          <cell r="M757" t="str">
            <v>semi dry season</v>
          </cell>
        </row>
        <row r="758">
          <cell r="D758" t="str">
            <v>E215 WWsemi dry season</v>
          </cell>
          <cell r="E758">
            <v>4611</v>
          </cell>
          <cell r="F758" t="str">
            <v>ML</v>
          </cell>
          <cell r="G758">
            <v>4574</v>
          </cell>
          <cell r="H758" t="str">
            <v>ML</v>
          </cell>
          <cell r="I758">
            <v>4556</v>
          </cell>
          <cell r="J758" t="str">
            <v>ML</v>
          </cell>
          <cell r="K758">
            <v>4536</v>
          </cell>
          <cell r="L758" t="str">
            <v>ML</v>
          </cell>
          <cell r="M758" t="str">
            <v>semi dry season</v>
          </cell>
        </row>
        <row r="759">
          <cell r="D759" t="str">
            <v>E215 WWAsemi dry season</v>
          </cell>
          <cell r="E759">
            <v>4630</v>
          </cell>
          <cell r="F759" t="str">
            <v>ML</v>
          </cell>
          <cell r="G759">
            <v>4594</v>
          </cell>
          <cell r="H759" t="str">
            <v>ML</v>
          </cell>
          <cell r="I759">
            <v>4577</v>
          </cell>
          <cell r="J759" t="str">
            <v>ML</v>
          </cell>
          <cell r="K759">
            <v>4556</v>
          </cell>
          <cell r="L759" t="str">
            <v>ML</v>
          </cell>
          <cell r="M759" t="str">
            <v>semi dry season</v>
          </cell>
        </row>
        <row r="760">
          <cell r="D760" t="str">
            <v>E216 WWsemi dry season</v>
          </cell>
          <cell r="E760">
            <v>4660</v>
          </cell>
          <cell r="F760" t="str">
            <v>ML</v>
          </cell>
          <cell r="G760">
            <v>4623</v>
          </cell>
          <cell r="H760" t="str">
            <v>ML</v>
          </cell>
          <cell r="I760">
            <v>4606</v>
          </cell>
          <cell r="J760" t="str">
            <v>ML</v>
          </cell>
          <cell r="K760">
            <v>4584</v>
          </cell>
          <cell r="L760" t="str">
            <v>ML</v>
          </cell>
          <cell r="M760" t="str">
            <v>semi dry season</v>
          </cell>
        </row>
        <row r="761">
          <cell r="D761" t="str">
            <v>E216 WWAsemi dry season</v>
          </cell>
          <cell r="E761">
            <v>4674</v>
          </cell>
          <cell r="F761" t="str">
            <v>ML</v>
          </cell>
          <cell r="G761">
            <v>4638</v>
          </cell>
          <cell r="H761" t="str">
            <v>ML</v>
          </cell>
          <cell r="I761">
            <v>4620</v>
          </cell>
          <cell r="J761" t="str">
            <v>ML</v>
          </cell>
          <cell r="K761">
            <v>4599</v>
          </cell>
          <cell r="L761" t="str">
            <v>ML</v>
          </cell>
          <cell r="M761" t="str">
            <v>semi dry season</v>
          </cell>
        </row>
        <row r="762">
          <cell r="D762" t="str">
            <v>E217 WWsemi dry season</v>
          </cell>
          <cell r="E762">
            <v>4558</v>
          </cell>
          <cell r="F762" t="str">
            <v>ML</v>
          </cell>
          <cell r="G762">
            <v>4523</v>
          </cell>
          <cell r="H762" t="str">
            <v>ML</v>
          </cell>
          <cell r="I762">
            <v>4505</v>
          </cell>
          <cell r="J762" t="str">
            <v>ML</v>
          </cell>
          <cell r="K762">
            <v>4483</v>
          </cell>
          <cell r="L762" t="str">
            <v>ML</v>
          </cell>
          <cell r="M762" t="str">
            <v>semi dry season</v>
          </cell>
        </row>
        <row r="763">
          <cell r="D763" t="str">
            <v>E218 WWsemi dry season</v>
          </cell>
          <cell r="E763">
            <v>4569</v>
          </cell>
          <cell r="F763" t="str">
            <v>ML</v>
          </cell>
          <cell r="G763">
            <v>4532</v>
          </cell>
          <cell r="H763" t="str">
            <v>ML</v>
          </cell>
          <cell r="I763">
            <v>4514</v>
          </cell>
          <cell r="J763" t="str">
            <v>ML</v>
          </cell>
          <cell r="K763">
            <v>4492</v>
          </cell>
          <cell r="L763" t="str">
            <v>ML</v>
          </cell>
          <cell r="M763" t="str">
            <v>semi dry season</v>
          </cell>
        </row>
        <row r="764">
          <cell r="D764" t="str">
            <v>E219 WWsemi dry season</v>
          </cell>
          <cell r="E764">
            <v>4610</v>
          </cell>
          <cell r="F764" t="str">
            <v>ML</v>
          </cell>
          <cell r="G764">
            <v>4574</v>
          </cell>
          <cell r="H764" t="str">
            <v>ML</v>
          </cell>
          <cell r="I764">
            <v>4556</v>
          </cell>
          <cell r="J764" t="str">
            <v>ML</v>
          </cell>
          <cell r="K764">
            <v>4535</v>
          </cell>
          <cell r="L764" t="str">
            <v>ML</v>
          </cell>
          <cell r="M764" t="str">
            <v>semi dry season</v>
          </cell>
        </row>
        <row r="765">
          <cell r="D765" t="str">
            <v>FU1 WWsemi dry season</v>
          </cell>
          <cell r="E765">
            <v>5149</v>
          </cell>
          <cell r="F765" t="str">
            <v>MH</v>
          </cell>
          <cell r="G765">
            <v>5111</v>
          </cell>
          <cell r="H765" t="str">
            <v>MH</v>
          </cell>
          <cell r="I765">
            <v>5092</v>
          </cell>
          <cell r="J765" t="str">
            <v>MH</v>
          </cell>
          <cell r="K765">
            <v>5070</v>
          </cell>
          <cell r="L765" t="str">
            <v>MH</v>
          </cell>
          <cell r="M765" t="str">
            <v>semi dry season</v>
          </cell>
        </row>
        <row r="766">
          <cell r="D766" t="str">
            <v>FU1 WWAsemi dry season</v>
          </cell>
          <cell r="E766">
            <v>5268</v>
          </cell>
          <cell r="F766" t="str">
            <v>PL</v>
          </cell>
          <cell r="G766">
            <v>5229</v>
          </cell>
          <cell r="H766" t="str">
            <v>PL</v>
          </cell>
          <cell r="I766">
            <v>5210</v>
          </cell>
          <cell r="J766" t="str">
            <v>PL</v>
          </cell>
          <cell r="K766">
            <v>5187</v>
          </cell>
          <cell r="L766" t="str">
            <v>MH</v>
          </cell>
          <cell r="M766" t="str">
            <v>semi dry season</v>
          </cell>
        </row>
        <row r="767">
          <cell r="D767" t="str">
            <v>FU1 WWBsemi dry season</v>
          </cell>
          <cell r="E767">
            <v>5269</v>
          </cell>
          <cell r="F767" t="str">
            <v>PL</v>
          </cell>
          <cell r="G767">
            <v>5228</v>
          </cell>
          <cell r="H767" t="str">
            <v>PL</v>
          </cell>
          <cell r="I767">
            <v>5209</v>
          </cell>
          <cell r="J767" t="str">
            <v>PL</v>
          </cell>
          <cell r="K767">
            <v>5186</v>
          </cell>
          <cell r="L767" t="str">
            <v>MH</v>
          </cell>
          <cell r="M767" t="str">
            <v>semi dry season</v>
          </cell>
        </row>
        <row r="768">
          <cell r="D768" t="str">
            <v>FU2 WWsemi dry season</v>
          </cell>
          <cell r="E768">
            <v>5102</v>
          </cell>
          <cell r="F768" t="str">
            <v>MH</v>
          </cell>
          <cell r="G768">
            <v>5064</v>
          </cell>
          <cell r="H768" t="str">
            <v>MH</v>
          </cell>
          <cell r="I768">
            <v>5045</v>
          </cell>
          <cell r="J768" t="str">
            <v>MH</v>
          </cell>
          <cell r="K768">
            <v>5023</v>
          </cell>
          <cell r="L768" t="str">
            <v>MH</v>
          </cell>
          <cell r="M768" t="str">
            <v>semi dry season</v>
          </cell>
        </row>
        <row r="769">
          <cell r="D769" t="str">
            <v>FU3 WWsemi dry season</v>
          </cell>
          <cell r="E769">
            <v>5154</v>
          </cell>
          <cell r="F769" t="str">
            <v>MH</v>
          </cell>
          <cell r="G769">
            <v>5115</v>
          </cell>
          <cell r="H769" t="str">
            <v>MH</v>
          </cell>
          <cell r="I769">
            <v>5096</v>
          </cell>
          <cell r="J769" t="str">
            <v>MH</v>
          </cell>
          <cell r="K769">
            <v>5074</v>
          </cell>
          <cell r="L769" t="str">
            <v>MH</v>
          </cell>
          <cell r="M769" t="str">
            <v>semi dry season</v>
          </cell>
        </row>
        <row r="770">
          <cell r="D770" t="str">
            <v>FU4 WWsemi dry season</v>
          </cell>
          <cell r="E770">
            <v>5030</v>
          </cell>
          <cell r="F770" t="str">
            <v>MH</v>
          </cell>
          <cell r="G770">
            <v>4992</v>
          </cell>
          <cell r="H770" t="str">
            <v>MH</v>
          </cell>
          <cell r="I770">
            <v>4974</v>
          </cell>
          <cell r="J770" t="str">
            <v>MH</v>
          </cell>
          <cell r="K770">
            <v>4952</v>
          </cell>
          <cell r="L770" t="str">
            <v>MH</v>
          </cell>
          <cell r="M770" t="str">
            <v>semi dry season</v>
          </cell>
        </row>
        <row r="771">
          <cell r="D771" t="str">
            <v>FU5 WWsemi dry season</v>
          </cell>
          <cell r="E771">
            <v>5030</v>
          </cell>
          <cell r="F771" t="str">
            <v>MH</v>
          </cell>
          <cell r="G771">
            <v>4991</v>
          </cell>
          <cell r="H771" t="str">
            <v>MH</v>
          </cell>
          <cell r="I771">
            <v>4972</v>
          </cell>
          <cell r="J771" t="str">
            <v>MH</v>
          </cell>
          <cell r="K771">
            <v>4950</v>
          </cell>
          <cell r="L771" t="str">
            <v>MH</v>
          </cell>
          <cell r="M771" t="str">
            <v>semi dry season</v>
          </cell>
        </row>
        <row r="772">
          <cell r="D772" t="str">
            <v>FU6 WWsemi dry season</v>
          </cell>
          <cell r="E772">
            <v>4892</v>
          </cell>
          <cell r="F772" t="str">
            <v>ML</v>
          </cell>
          <cell r="G772">
            <v>4854</v>
          </cell>
          <cell r="H772" t="str">
            <v>ML</v>
          </cell>
          <cell r="I772">
            <v>4835</v>
          </cell>
          <cell r="J772" t="str">
            <v>ML</v>
          </cell>
          <cell r="K772">
            <v>4814</v>
          </cell>
          <cell r="L772" t="str">
            <v>ML</v>
          </cell>
          <cell r="M772" t="str">
            <v>semi dry season</v>
          </cell>
        </row>
        <row r="773">
          <cell r="D773" t="str">
            <v>FU7 WWsemi dry season</v>
          </cell>
          <cell r="E773">
            <v>5036</v>
          </cell>
          <cell r="F773" t="str">
            <v>MH</v>
          </cell>
          <cell r="G773">
            <v>5000</v>
          </cell>
          <cell r="H773" t="str">
            <v>MH</v>
          </cell>
          <cell r="I773">
            <v>4981</v>
          </cell>
          <cell r="J773" t="str">
            <v>MH</v>
          </cell>
          <cell r="K773">
            <v>4959</v>
          </cell>
          <cell r="L773" t="str">
            <v>MH</v>
          </cell>
          <cell r="M773" t="str">
            <v>semi dry season</v>
          </cell>
        </row>
        <row r="774">
          <cell r="D774" t="str">
            <v>FU8 WWsemi dry season</v>
          </cell>
          <cell r="E774">
            <v>4981</v>
          </cell>
          <cell r="F774" t="str">
            <v>MH</v>
          </cell>
          <cell r="G774">
            <v>4942</v>
          </cell>
          <cell r="H774" t="str">
            <v>MH</v>
          </cell>
          <cell r="I774">
            <v>4924</v>
          </cell>
          <cell r="J774" t="str">
            <v>MH</v>
          </cell>
          <cell r="K774">
            <v>4902</v>
          </cell>
          <cell r="L774" t="str">
            <v>MH</v>
          </cell>
          <cell r="M774" t="str">
            <v>semi dry season</v>
          </cell>
        </row>
        <row r="775">
          <cell r="D775" t="str">
            <v>FU9 WWsemi dry season</v>
          </cell>
          <cell r="E775">
            <v>5032</v>
          </cell>
          <cell r="F775" t="str">
            <v>MH</v>
          </cell>
          <cell r="G775">
            <v>4994</v>
          </cell>
          <cell r="H775" t="str">
            <v>MH</v>
          </cell>
          <cell r="I775">
            <v>4975</v>
          </cell>
          <cell r="J775" t="str">
            <v>MH</v>
          </cell>
          <cell r="K775">
            <v>4953</v>
          </cell>
          <cell r="L775" t="str">
            <v>MH</v>
          </cell>
          <cell r="M775" t="str">
            <v>semi dry season</v>
          </cell>
        </row>
        <row r="776">
          <cell r="D776" t="str">
            <v>FU9 WWAsemi dry season</v>
          </cell>
          <cell r="E776">
            <v>5075</v>
          </cell>
          <cell r="F776" t="str">
            <v>MH</v>
          </cell>
          <cell r="G776">
            <v>5036</v>
          </cell>
          <cell r="H776" t="str">
            <v>MH</v>
          </cell>
          <cell r="I776">
            <v>5018</v>
          </cell>
          <cell r="J776" t="str">
            <v>MH</v>
          </cell>
          <cell r="K776">
            <v>4996</v>
          </cell>
          <cell r="L776" t="str">
            <v>MH</v>
          </cell>
          <cell r="M776" t="str">
            <v>semi dry season</v>
          </cell>
        </row>
        <row r="777">
          <cell r="D777" t="str">
            <v>FU9 WWBsemi dry season</v>
          </cell>
          <cell r="E777">
            <v>4996</v>
          </cell>
          <cell r="F777" t="str">
            <v>MH</v>
          </cell>
          <cell r="G777">
            <v>4958</v>
          </cell>
          <cell r="H777" t="str">
            <v>MH</v>
          </cell>
          <cell r="I777">
            <v>4939</v>
          </cell>
          <cell r="J777" t="str">
            <v>MH</v>
          </cell>
          <cell r="K777">
            <v>4917</v>
          </cell>
          <cell r="L777" t="str">
            <v>MH</v>
          </cell>
          <cell r="M777" t="str">
            <v>semi dry season</v>
          </cell>
        </row>
        <row r="778">
          <cell r="D778" t="str">
            <v>FU9 WWCsemi dry season</v>
          </cell>
          <cell r="E778">
            <v>5012</v>
          </cell>
          <cell r="F778" t="str">
            <v>MH</v>
          </cell>
          <cell r="G778">
            <v>4974</v>
          </cell>
          <cell r="H778" t="str">
            <v>MH</v>
          </cell>
          <cell r="I778">
            <v>4955</v>
          </cell>
          <cell r="J778" t="str">
            <v>MH</v>
          </cell>
          <cell r="K778">
            <v>4934</v>
          </cell>
          <cell r="L778" t="str">
            <v>MH</v>
          </cell>
          <cell r="M778" t="str">
            <v>semi dry season</v>
          </cell>
        </row>
        <row r="779">
          <cell r="D779" t="str">
            <v>FU10 WWsemi dry season</v>
          </cell>
          <cell r="E779">
            <v>5006</v>
          </cell>
          <cell r="F779" t="str">
            <v>MH</v>
          </cell>
          <cell r="G779">
            <v>4968</v>
          </cell>
          <cell r="H779" t="str">
            <v>MH</v>
          </cell>
          <cell r="I779">
            <v>4949</v>
          </cell>
          <cell r="J779" t="str">
            <v>MH</v>
          </cell>
          <cell r="K779">
            <v>4927</v>
          </cell>
          <cell r="L779" t="str">
            <v>MH</v>
          </cell>
          <cell r="M779" t="str">
            <v>semi dry season</v>
          </cell>
        </row>
        <row r="780">
          <cell r="D780" t="str">
            <v>FU13 WWsemi dry season</v>
          </cell>
          <cell r="E780">
            <v>4979</v>
          </cell>
          <cell r="F780" t="str">
            <v>MH</v>
          </cell>
          <cell r="G780">
            <v>4941</v>
          </cell>
          <cell r="H780" t="str">
            <v>MH</v>
          </cell>
          <cell r="I780">
            <v>4923</v>
          </cell>
          <cell r="J780" t="str">
            <v>MH</v>
          </cell>
          <cell r="K780">
            <v>4901</v>
          </cell>
          <cell r="L780" t="str">
            <v>MH</v>
          </cell>
          <cell r="M780" t="str">
            <v>semi dry season</v>
          </cell>
        </row>
        <row r="781">
          <cell r="D781" t="str">
            <v>FU13 WWAsemi dry season</v>
          </cell>
          <cell r="E781">
            <v>4913</v>
          </cell>
          <cell r="F781" t="str">
            <v>MH</v>
          </cell>
          <cell r="G781">
            <v>4875</v>
          </cell>
          <cell r="H781" t="str">
            <v>ML</v>
          </cell>
          <cell r="I781">
            <v>4857</v>
          </cell>
          <cell r="J781" t="str">
            <v>ML</v>
          </cell>
          <cell r="K781">
            <v>4835</v>
          </cell>
          <cell r="L781" t="str">
            <v>ML</v>
          </cell>
          <cell r="M781" t="str">
            <v>semi dry season</v>
          </cell>
        </row>
        <row r="782">
          <cell r="D782" t="str">
            <v>FU14 WWsemi dry season</v>
          </cell>
          <cell r="E782">
            <v>4737</v>
          </cell>
          <cell r="F782" t="str">
            <v>ML</v>
          </cell>
          <cell r="G782">
            <v>4701</v>
          </cell>
          <cell r="H782" t="str">
            <v>ML</v>
          </cell>
          <cell r="I782">
            <v>4683</v>
          </cell>
          <cell r="J782" t="str">
            <v>ML</v>
          </cell>
          <cell r="K782">
            <v>4662</v>
          </cell>
          <cell r="L782" t="str">
            <v>ML</v>
          </cell>
          <cell r="M782" t="str">
            <v>semi dry season</v>
          </cell>
        </row>
        <row r="783">
          <cell r="D783" t="str">
            <v>FU15 WWsemi dry season</v>
          </cell>
          <cell r="E783">
            <v>4766</v>
          </cell>
          <cell r="F783" t="str">
            <v>ML</v>
          </cell>
          <cell r="G783">
            <v>4729</v>
          </cell>
          <cell r="H783" t="str">
            <v>ML</v>
          </cell>
          <cell r="I783">
            <v>4711</v>
          </cell>
          <cell r="J783" t="str">
            <v>ML</v>
          </cell>
          <cell r="K783">
            <v>4690</v>
          </cell>
          <cell r="L783" t="str">
            <v>ML</v>
          </cell>
          <cell r="M783" t="str">
            <v>semi dry season</v>
          </cell>
        </row>
        <row r="784">
          <cell r="D784" t="str">
            <v>FU15 WWAsemi dry season</v>
          </cell>
          <cell r="E784">
            <v>4814</v>
          </cell>
          <cell r="F784" t="str">
            <v>ML</v>
          </cell>
          <cell r="G784">
            <v>4776</v>
          </cell>
          <cell r="H784" t="str">
            <v>ML</v>
          </cell>
          <cell r="I784">
            <v>4758</v>
          </cell>
          <cell r="J784" t="str">
            <v>ML</v>
          </cell>
          <cell r="K784">
            <v>4737</v>
          </cell>
          <cell r="L784" t="str">
            <v>ML</v>
          </cell>
          <cell r="M784" t="str">
            <v>semi dry season</v>
          </cell>
        </row>
        <row r="785">
          <cell r="D785" t="str">
            <v>FU16 WWsemi dry season</v>
          </cell>
          <cell r="E785">
            <v>4599</v>
          </cell>
          <cell r="F785" t="str">
            <v>ML</v>
          </cell>
          <cell r="G785">
            <v>4562</v>
          </cell>
          <cell r="H785" t="str">
            <v>ML</v>
          </cell>
          <cell r="I785">
            <v>4544</v>
          </cell>
          <cell r="J785" t="str">
            <v>ML</v>
          </cell>
          <cell r="K785">
            <v>4523</v>
          </cell>
          <cell r="L785" t="str">
            <v>ML</v>
          </cell>
          <cell r="M785" t="str">
            <v>semi dry season</v>
          </cell>
        </row>
        <row r="786">
          <cell r="D786" t="str">
            <v>FU17 WWsemi dry season</v>
          </cell>
          <cell r="E786">
            <v>4452</v>
          </cell>
          <cell r="F786" t="str">
            <v>ML</v>
          </cell>
          <cell r="G786">
            <v>4416</v>
          </cell>
          <cell r="H786" t="str">
            <v>ML</v>
          </cell>
          <cell r="I786">
            <v>4398</v>
          </cell>
          <cell r="J786" t="str">
            <v>ML</v>
          </cell>
          <cell r="K786">
            <v>4378</v>
          </cell>
          <cell r="L786" t="str">
            <v>ML</v>
          </cell>
          <cell r="M786" t="str">
            <v>semi dry season</v>
          </cell>
        </row>
        <row r="787">
          <cell r="D787" t="str">
            <v>FS1 WWsemi dry season</v>
          </cell>
          <cell r="E787">
            <v>5164</v>
          </cell>
          <cell r="F787" t="str">
            <v>MH</v>
          </cell>
          <cell r="G787">
            <v>5124</v>
          </cell>
          <cell r="H787" t="str">
            <v>MH</v>
          </cell>
          <cell r="I787">
            <v>5105</v>
          </cell>
          <cell r="J787" t="str">
            <v>MH</v>
          </cell>
          <cell r="K787">
            <v>5083</v>
          </cell>
          <cell r="L787" t="str">
            <v>MH</v>
          </cell>
          <cell r="M787" t="str">
            <v>semi dry season</v>
          </cell>
        </row>
        <row r="788">
          <cell r="D788" t="str">
            <v>FS2 WWsemi dry season</v>
          </cell>
          <cell r="E788">
            <v>5150</v>
          </cell>
          <cell r="F788" t="str">
            <v>MH</v>
          </cell>
          <cell r="G788">
            <v>5110</v>
          </cell>
          <cell r="H788" t="str">
            <v>MH</v>
          </cell>
          <cell r="I788">
            <v>5092</v>
          </cell>
          <cell r="J788" t="str">
            <v>MH</v>
          </cell>
          <cell r="K788">
            <v>5069</v>
          </cell>
          <cell r="L788" t="str">
            <v>MH</v>
          </cell>
          <cell r="M788" t="str">
            <v>semi dry season</v>
          </cell>
        </row>
        <row r="789">
          <cell r="D789" t="str">
            <v>FS3 WWsemi dry season</v>
          </cell>
          <cell r="E789">
            <v>5240</v>
          </cell>
          <cell r="F789" t="str">
            <v>PL</v>
          </cell>
          <cell r="G789">
            <v>5201</v>
          </cell>
          <cell r="H789" t="str">
            <v>PL</v>
          </cell>
          <cell r="I789">
            <v>5182</v>
          </cell>
          <cell r="J789" t="str">
            <v>MH</v>
          </cell>
          <cell r="K789">
            <v>5159</v>
          </cell>
          <cell r="L789" t="str">
            <v>MH</v>
          </cell>
          <cell r="M789" t="str">
            <v>semi dry season</v>
          </cell>
        </row>
        <row r="790">
          <cell r="D790" t="str">
            <v>FS4 WWsemi dry season</v>
          </cell>
          <cell r="E790">
            <v>4975</v>
          </cell>
          <cell r="F790" t="str">
            <v>MH</v>
          </cell>
          <cell r="G790">
            <v>4936</v>
          </cell>
          <cell r="H790" t="str">
            <v>MH</v>
          </cell>
          <cell r="I790">
            <v>4918</v>
          </cell>
          <cell r="J790" t="str">
            <v>MH</v>
          </cell>
          <cell r="K790">
            <v>4896</v>
          </cell>
          <cell r="L790" t="str">
            <v>ML</v>
          </cell>
          <cell r="M790" t="str">
            <v>semi dry season</v>
          </cell>
        </row>
        <row r="791">
          <cell r="D791" t="str">
            <v>FS5 WWsemi dry season</v>
          </cell>
          <cell r="E791">
            <v>5039</v>
          </cell>
          <cell r="F791" t="str">
            <v>MH</v>
          </cell>
          <cell r="G791">
            <v>5002</v>
          </cell>
          <cell r="H791" t="str">
            <v>MH</v>
          </cell>
          <cell r="I791">
            <v>4983</v>
          </cell>
          <cell r="J791" t="str">
            <v>MH</v>
          </cell>
          <cell r="K791">
            <v>4961</v>
          </cell>
          <cell r="L791" t="str">
            <v>MH</v>
          </cell>
          <cell r="M791" t="str">
            <v>semi dry season</v>
          </cell>
        </row>
        <row r="792">
          <cell r="D792" t="str">
            <v>FS6 WWsemi dry season</v>
          </cell>
          <cell r="E792">
            <v>4803</v>
          </cell>
          <cell r="F792" t="str">
            <v>ML</v>
          </cell>
          <cell r="G792">
            <v>4765</v>
          </cell>
          <cell r="H792" t="str">
            <v>ML</v>
          </cell>
          <cell r="I792">
            <v>4747</v>
          </cell>
          <cell r="J792" t="str">
            <v>ML</v>
          </cell>
          <cell r="K792">
            <v>4725</v>
          </cell>
          <cell r="L792" t="str">
            <v>ML</v>
          </cell>
          <cell r="M792" t="str">
            <v>semi dry season</v>
          </cell>
        </row>
        <row r="793">
          <cell r="D793" t="str">
            <v>FS8 WWsemi dry season</v>
          </cell>
          <cell r="E793">
            <v>4981</v>
          </cell>
          <cell r="F793" t="str">
            <v>MH</v>
          </cell>
          <cell r="G793">
            <v>4942</v>
          </cell>
          <cell r="H793" t="str">
            <v>MH</v>
          </cell>
          <cell r="I793">
            <v>4924</v>
          </cell>
          <cell r="J793" t="str">
            <v>MH</v>
          </cell>
          <cell r="K793">
            <v>4902</v>
          </cell>
          <cell r="L793" t="str">
            <v>MH</v>
          </cell>
          <cell r="M793" t="str">
            <v>semi dry season</v>
          </cell>
        </row>
        <row r="794">
          <cell r="D794" t="str">
            <v>FS9 WWsemi dry season</v>
          </cell>
          <cell r="E794">
            <v>4951</v>
          </cell>
          <cell r="F794" t="str">
            <v>MH</v>
          </cell>
          <cell r="G794">
            <v>4914</v>
          </cell>
          <cell r="H794" t="str">
            <v>MH</v>
          </cell>
          <cell r="I794">
            <v>4895</v>
          </cell>
          <cell r="J794" t="str">
            <v>ML</v>
          </cell>
          <cell r="K794">
            <v>4873</v>
          </cell>
          <cell r="L794" t="str">
            <v>ML</v>
          </cell>
          <cell r="M794" t="str">
            <v>semi dry season</v>
          </cell>
        </row>
        <row r="795">
          <cell r="D795" t="str">
            <v>FS9 WWAsemi dry season</v>
          </cell>
          <cell r="E795">
            <v>4959</v>
          </cell>
          <cell r="F795" t="str">
            <v>MH</v>
          </cell>
          <cell r="G795">
            <v>4921</v>
          </cell>
          <cell r="H795" t="str">
            <v>MH</v>
          </cell>
          <cell r="I795">
            <v>4902</v>
          </cell>
          <cell r="J795" t="str">
            <v>MH</v>
          </cell>
          <cell r="K795">
            <v>4880</v>
          </cell>
          <cell r="L795" t="str">
            <v>ML</v>
          </cell>
          <cell r="M795" t="str">
            <v>semi dry season</v>
          </cell>
        </row>
        <row r="796">
          <cell r="D796" t="str">
            <v>FS9 WWBsemi dry season</v>
          </cell>
          <cell r="E796">
            <v>5066</v>
          </cell>
          <cell r="F796" t="str">
            <v>MH</v>
          </cell>
          <cell r="G796">
            <v>5027</v>
          </cell>
          <cell r="H796" t="str">
            <v>MH</v>
          </cell>
          <cell r="I796">
            <v>5008</v>
          </cell>
          <cell r="J796" t="str">
            <v>MH</v>
          </cell>
          <cell r="K796">
            <v>4986</v>
          </cell>
          <cell r="L796" t="str">
            <v>MH</v>
          </cell>
          <cell r="M796" t="str">
            <v>semi dry season</v>
          </cell>
        </row>
        <row r="797">
          <cell r="D797" t="str">
            <v>FS9 WWCsemi dry season</v>
          </cell>
          <cell r="E797">
            <v>5012</v>
          </cell>
          <cell r="F797" t="str">
            <v>MH</v>
          </cell>
          <cell r="G797">
            <v>4973</v>
          </cell>
          <cell r="H797" t="str">
            <v>MH</v>
          </cell>
          <cell r="I797">
            <v>4954</v>
          </cell>
          <cell r="J797" t="str">
            <v>MH</v>
          </cell>
          <cell r="K797">
            <v>4932</v>
          </cell>
          <cell r="L797" t="str">
            <v>MH</v>
          </cell>
          <cell r="M797" t="str">
            <v>semi dry season</v>
          </cell>
        </row>
        <row r="798">
          <cell r="D798" t="str">
            <v>FS9 WWDsemi dry season</v>
          </cell>
          <cell r="E798">
            <v>3344</v>
          </cell>
          <cell r="F798" t="str">
            <v>ML</v>
          </cell>
          <cell r="G798">
            <v>3311</v>
          </cell>
          <cell r="H798" t="str">
            <v>ML</v>
          </cell>
          <cell r="I798">
            <v>3299</v>
          </cell>
          <cell r="J798" t="str">
            <v>ML</v>
          </cell>
          <cell r="K798">
            <v>3285</v>
          </cell>
          <cell r="L798" t="str">
            <v>ML</v>
          </cell>
          <cell r="M798" t="str">
            <v>semi dry season</v>
          </cell>
        </row>
        <row r="799">
          <cell r="D799" t="str">
            <v>FS10 WWsemi dry season</v>
          </cell>
          <cell r="E799">
            <v>5002</v>
          </cell>
          <cell r="F799" t="str">
            <v>MH</v>
          </cell>
          <cell r="G799">
            <v>4964</v>
          </cell>
          <cell r="H799" t="str">
            <v>MH</v>
          </cell>
          <cell r="I799">
            <v>4946</v>
          </cell>
          <cell r="J799" t="str">
            <v>MH</v>
          </cell>
          <cell r="K799">
            <v>4923</v>
          </cell>
          <cell r="L799" t="str">
            <v>MH</v>
          </cell>
          <cell r="M799" t="str">
            <v>semi dry season</v>
          </cell>
        </row>
        <row r="800">
          <cell r="D800" t="str">
            <v>FS13 WWsemi dry season</v>
          </cell>
          <cell r="E800">
            <v>4980</v>
          </cell>
          <cell r="F800" t="str">
            <v>MH</v>
          </cell>
          <cell r="G800">
            <v>4942</v>
          </cell>
          <cell r="H800" t="str">
            <v>MH</v>
          </cell>
          <cell r="I800">
            <v>4923</v>
          </cell>
          <cell r="J800" t="str">
            <v>MH</v>
          </cell>
          <cell r="K800">
            <v>4902</v>
          </cell>
          <cell r="L800" t="str">
            <v>MH</v>
          </cell>
          <cell r="M800" t="str">
            <v>semi dry season</v>
          </cell>
        </row>
        <row r="801">
          <cell r="D801" t="str">
            <v>FS13 WWAsemi dry season</v>
          </cell>
          <cell r="E801">
            <v>4923</v>
          </cell>
          <cell r="F801" t="str">
            <v>MH</v>
          </cell>
          <cell r="G801">
            <v>4886</v>
          </cell>
          <cell r="H801" t="str">
            <v>ML</v>
          </cell>
          <cell r="I801">
            <v>4867</v>
          </cell>
          <cell r="J801" t="str">
            <v>ML</v>
          </cell>
          <cell r="K801">
            <v>4846</v>
          </cell>
          <cell r="L801" t="str">
            <v>ML</v>
          </cell>
          <cell r="M801" t="str">
            <v>semi dry season</v>
          </cell>
        </row>
        <row r="802">
          <cell r="D802" t="str">
            <v>FS14 WWsemi dry season</v>
          </cell>
          <cell r="E802">
            <v>4627</v>
          </cell>
          <cell r="F802" t="str">
            <v>ML</v>
          </cell>
          <cell r="G802">
            <v>4591</v>
          </cell>
          <cell r="H802" t="str">
            <v>ML</v>
          </cell>
          <cell r="I802">
            <v>4574</v>
          </cell>
          <cell r="J802" t="str">
            <v>ML</v>
          </cell>
          <cell r="K802">
            <v>4553</v>
          </cell>
          <cell r="L802" t="str">
            <v>ML</v>
          </cell>
          <cell r="M802" t="str">
            <v>semi dry season</v>
          </cell>
        </row>
        <row r="803">
          <cell r="D803" t="str">
            <v>FS15 WWAsemi dry season</v>
          </cell>
          <cell r="E803">
            <v>4795</v>
          </cell>
          <cell r="F803" t="str">
            <v>ML</v>
          </cell>
          <cell r="G803">
            <v>4759</v>
          </cell>
          <cell r="H803" t="str">
            <v>ML</v>
          </cell>
          <cell r="I803">
            <v>4741</v>
          </cell>
          <cell r="J803" t="str">
            <v>ML</v>
          </cell>
          <cell r="K803">
            <v>4720</v>
          </cell>
          <cell r="L803" t="str">
            <v>ML</v>
          </cell>
          <cell r="M803" t="str">
            <v>semi dry season</v>
          </cell>
        </row>
        <row r="804">
          <cell r="D804" t="str">
            <v>FS15 WWsemi dry season</v>
          </cell>
          <cell r="E804">
            <v>4828</v>
          </cell>
          <cell r="F804" t="str">
            <v>ML</v>
          </cell>
          <cell r="G804">
            <v>4791</v>
          </cell>
          <cell r="H804" t="str">
            <v>ML</v>
          </cell>
          <cell r="I804">
            <v>4772</v>
          </cell>
          <cell r="J804" t="str">
            <v>ML</v>
          </cell>
          <cell r="K804">
            <v>4751</v>
          </cell>
          <cell r="L804" t="str">
            <v>ML</v>
          </cell>
          <cell r="M804" t="str">
            <v>semi dry season</v>
          </cell>
        </row>
        <row r="805">
          <cell r="D805" t="str">
            <v>FS16 WWsemi dry season</v>
          </cell>
          <cell r="E805">
            <v>4802</v>
          </cell>
          <cell r="F805" t="str">
            <v>ML</v>
          </cell>
          <cell r="G805">
            <v>4766</v>
          </cell>
          <cell r="H805" t="str">
            <v>ML</v>
          </cell>
          <cell r="I805">
            <v>4748</v>
          </cell>
          <cell r="J805" t="str">
            <v>ML</v>
          </cell>
          <cell r="K805">
            <v>4727</v>
          </cell>
          <cell r="L805" t="str">
            <v>ML</v>
          </cell>
          <cell r="M805" t="str">
            <v>semi dry season</v>
          </cell>
        </row>
        <row r="806">
          <cell r="D806" t="str">
            <v>FS17 WWsemi dry season</v>
          </cell>
          <cell r="E806">
            <v>4564</v>
          </cell>
          <cell r="F806" t="str">
            <v>ML</v>
          </cell>
          <cell r="G806">
            <v>4529</v>
          </cell>
          <cell r="H806" t="str">
            <v>ML</v>
          </cell>
          <cell r="I806">
            <v>4511</v>
          </cell>
          <cell r="J806" t="str">
            <v>ML</v>
          </cell>
          <cell r="K806">
            <v>4490</v>
          </cell>
          <cell r="L806" t="str">
            <v>ML</v>
          </cell>
          <cell r="M806" t="str">
            <v>semi dry season</v>
          </cell>
        </row>
        <row r="807">
          <cell r="D807" t="str">
            <v>FS18 WWsemi dry season</v>
          </cell>
          <cell r="E807">
            <v>4215</v>
          </cell>
          <cell r="F807" t="str">
            <v>ML</v>
          </cell>
          <cell r="G807">
            <v>4183</v>
          </cell>
          <cell r="H807" t="str">
            <v>ML</v>
          </cell>
          <cell r="I807">
            <v>4166</v>
          </cell>
          <cell r="J807" t="str">
            <v>ML</v>
          </cell>
          <cell r="K807">
            <v>4146</v>
          </cell>
          <cell r="L807" t="str">
            <v>ML</v>
          </cell>
          <cell r="M807" t="str">
            <v>semi dry season</v>
          </cell>
        </row>
        <row r="808">
          <cell r="D808" t="str">
            <v>P11 Wrainy season</v>
          </cell>
          <cell r="E808">
            <v>5490</v>
          </cell>
          <cell r="F808" t="str">
            <v>PH</v>
          </cell>
          <cell r="G808">
            <v>5423</v>
          </cell>
          <cell r="H808" t="str">
            <v>PH</v>
          </cell>
          <cell r="I808">
            <v>5403</v>
          </cell>
          <cell r="J808" t="str">
            <v>PH</v>
          </cell>
          <cell r="K808">
            <v>5375</v>
          </cell>
          <cell r="L808" t="str">
            <v>PL</v>
          </cell>
          <cell r="M808" t="str">
            <v>rainy season</v>
          </cell>
        </row>
        <row r="809">
          <cell r="D809" t="str">
            <v>P11 WArainy season</v>
          </cell>
          <cell r="E809">
            <v>6242</v>
          </cell>
          <cell r="F809" t="str">
            <v>PH</v>
          </cell>
          <cell r="G809">
            <v>6170</v>
          </cell>
          <cell r="H809" t="str">
            <v>PH</v>
          </cell>
          <cell r="I809">
            <v>6150</v>
          </cell>
          <cell r="J809" t="str">
            <v>PH</v>
          </cell>
          <cell r="K809">
            <v>6121</v>
          </cell>
          <cell r="L809" t="str">
            <v>PH</v>
          </cell>
          <cell r="M809" t="str">
            <v>rainy season</v>
          </cell>
        </row>
        <row r="810">
          <cell r="D810" t="str">
            <v>P11 WBrainy season</v>
          </cell>
          <cell r="E810">
            <v>5818</v>
          </cell>
          <cell r="F810" t="str">
            <v>PH</v>
          </cell>
          <cell r="G810">
            <v>5748</v>
          </cell>
          <cell r="H810" t="str">
            <v>PH</v>
          </cell>
          <cell r="I810">
            <v>5728</v>
          </cell>
          <cell r="J810" t="str">
            <v>PH</v>
          </cell>
          <cell r="K810">
            <v>5699</v>
          </cell>
          <cell r="L810" t="str">
            <v>PH</v>
          </cell>
          <cell r="M810" t="str">
            <v>rainy season</v>
          </cell>
        </row>
        <row r="811">
          <cell r="D811" t="str">
            <v>P11 WCrainy season</v>
          </cell>
          <cell r="E811">
            <v>5803</v>
          </cell>
          <cell r="F811" t="str">
            <v>PH</v>
          </cell>
          <cell r="G811">
            <v>5735</v>
          </cell>
          <cell r="H811" t="str">
            <v>PH</v>
          </cell>
          <cell r="I811">
            <v>5715</v>
          </cell>
          <cell r="J811" t="str">
            <v>PH</v>
          </cell>
          <cell r="K811">
            <v>5687</v>
          </cell>
          <cell r="L811" t="str">
            <v>PH</v>
          </cell>
          <cell r="M811" t="str">
            <v>rainy season</v>
          </cell>
        </row>
        <row r="812">
          <cell r="D812" t="str">
            <v>P11 WDrainy season</v>
          </cell>
          <cell r="E812">
            <v>5392</v>
          </cell>
          <cell r="F812" t="str">
            <v>PL</v>
          </cell>
          <cell r="G812">
            <v>5327</v>
          </cell>
          <cell r="H812" t="str">
            <v>PL</v>
          </cell>
          <cell r="I812">
            <v>5308</v>
          </cell>
          <cell r="J812" t="str">
            <v>PL</v>
          </cell>
          <cell r="K812">
            <v>5280</v>
          </cell>
          <cell r="L812" t="str">
            <v>PL</v>
          </cell>
          <cell r="M812" t="str">
            <v>rainy season</v>
          </cell>
        </row>
        <row r="813">
          <cell r="D813" t="str">
            <v>P11 WErainy season</v>
          </cell>
          <cell r="E813">
            <v>5975</v>
          </cell>
          <cell r="F813" t="str">
            <v>PH</v>
          </cell>
          <cell r="G813">
            <v>5905</v>
          </cell>
          <cell r="H813" t="str">
            <v>PH</v>
          </cell>
          <cell r="I813">
            <v>5885</v>
          </cell>
          <cell r="J813" t="str">
            <v>PH</v>
          </cell>
          <cell r="K813">
            <v>5856</v>
          </cell>
          <cell r="L813" t="str">
            <v>PH</v>
          </cell>
          <cell r="M813" t="str">
            <v>rainy season</v>
          </cell>
        </row>
        <row r="814">
          <cell r="D814" t="str">
            <v>P11 WWrainy season</v>
          </cell>
          <cell r="E814">
            <v>5956</v>
          </cell>
          <cell r="F814" t="str">
            <v>PH</v>
          </cell>
          <cell r="G814">
            <v>5886</v>
          </cell>
          <cell r="H814" t="str">
            <v>PH</v>
          </cell>
          <cell r="I814">
            <v>5867</v>
          </cell>
          <cell r="J814" t="str">
            <v>PH</v>
          </cell>
          <cell r="K814">
            <v>5838</v>
          </cell>
          <cell r="L814" t="str">
            <v>PH</v>
          </cell>
          <cell r="M814" t="str">
            <v>rainy season</v>
          </cell>
        </row>
        <row r="815">
          <cell r="D815" t="str">
            <v>P12 EErainy season</v>
          </cell>
          <cell r="E815">
            <v>5337</v>
          </cell>
          <cell r="F815" t="str">
            <v>PL</v>
          </cell>
          <cell r="G815">
            <v>5272</v>
          </cell>
          <cell r="H815" t="str">
            <v>PL</v>
          </cell>
          <cell r="I815">
            <v>5253</v>
          </cell>
          <cell r="J815" t="str">
            <v>PL</v>
          </cell>
          <cell r="K815">
            <v>5226</v>
          </cell>
          <cell r="L815" t="str">
            <v>PL</v>
          </cell>
          <cell r="M815" t="str">
            <v>rainy season</v>
          </cell>
        </row>
        <row r="816">
          <cell r="D816" t="str">
            <v>P11 WWArainy season</v>
          </cell>
          <cell r="E816">
            <v>6003</v>
          </cell>
          <cell r="F816" t="str">
            <v>PH</v>
          </cell>
          <cell r="G816">
            <v>5932</v>
          </cell>
          <cell r="H816" t="str">
            <v>PH</v>
          </cell>
          <cell r="I816">
            <v>5913</v>
          </cell>
          <cell r="J816" t="str">
            <v>PH</v>
          </cell>
          <cell r="K816">
            <v>5884</v>
          </cell>
          <cell r="L816" t="str">
            <v>PH</v>
          </cell>
          <cell r="M816" t="str">
            <v>rainy season</v>
          </cell>
        </row>
        <row r="817">
          <cell r="D817" t="str">
            <v>P11 WWBrainy season</v>
          </cell>
          <cell r="E817">
            <v>6132</v>
          </cell>
          <cell r="F817" t="str">
            <v>PH</v>
          </cell>
          <cell r="G817">
            <v>6060</v>
          </cell>
          <cell r="H817" t="str">
            <v>PH</v>
          </cell>
          <cell r="I817">
            <v>6040</v>
          </cell>
          <cell r="J817" t="str">
            <v>PH</v>
          </cell>
          <cell r="K817">
            <v>6011</v>
          </cell>
          <cell r="L817" t="str">
            <v>PH</v>
          </cell>
          <cell r="M817" t="str">
            <v>rainy season</v>
          </cell>
        </row>
        <row r="818">
          <cell r="D818" t="str">
            <v>P11 WWCrainy season</v>
          </cell>
          <cell r="E818">
            <v>6125</v>
          </cell>
          <cell r="F818" t="str">
            <v>PH</v>
          </cell>
          <cell r="G818">
            <v>6055</v>
          </cell>
          <cell r="H818" t="str">
            <v>PH</v>
          </cell>
          <cell r="I818">
            <v>6035</v>
          </cell>
          <cell r="J818" t="str">
            <v>PH</v>
          </cell>
          <cell r="K818">
            <v>6007</v>
          </cell>
          <cell r="L818" t="str">
            <v>PH</v>
          </cell>
          <cell r="M818" t="str">
            <v>rainy season</v>
          </cell>
        </row>
        <row r="819">
          <cell r="D819" t="str">
            <v>P11 WWDrainy season</v>
          </cell>
          <cell r="E819">
            <v>6101</v>
          </cell>
          <cell r="F819" t="str">
            <v>PH</v>
          </cell>
          <cell r="G819">
            <v>6032</v>
          </cell>
          <cell r="H819" t="str">
            <v>PH</v>
          </cell>
          <cell r="I819">
            <v>6012</v>
          </cell>
          <cell r="J819" t="str">
            <v>PH</v>
          </cell>
          <cell r="K819">
            <v>5984</v>
          </cell>
          <cell r="L819" t="str">
            <v>PH</v>
          </cell>
          <cell r="M819" t="str">
            <v>rainy season</v>
          </cell>
        </row>
        <row r="820">
          <cell r="D820" t="str">
            <v>P12 Wrainy season</v>
          </cell>
          <cell r="E820">
            <v>5514</v>
          </cell>
          <cell r="F820" t="str">
            <v>PH</v>
          </cell>
          <cell r="G820">
            <v>5447</v>
          </cell>
          <cell r="H820" t="str">
            <v>PH</v>
          </cell>
          <cell r="I820">
            <v>5428</v>
          </cell>
          <cell r="J820" t="str">
            <v>PH</v>
          </cell>
          <cell r="K820">
            <v>5400</v>
          </cell>
          <cell r="L820" t="str">
            <v>PH</v>
          </cell>
          <cell r="M820" t="str">
            <v>rainy season</v>
          </cell>
        </row>
        <row r="821">
          <cell r="D821" t="str">
            <v>P12 WBrainy season</v>
          </cell>
          <cell r="E821">
            <v>6195</v>
          </cell>
          <cell r="F821" t="str">
            <v>PH</v>
          </cell>
          <cell r="G821">
            <v>6123</v>
          </cell>
          <cell r="H821" t="str">
            <v>PH</v>
          </cell>
          <cell r="I821">
            <v>6103</v>
          </cell>
          <cell r="J821" t="str">
            <v>PH</v>
          </cell>
          <cell r="K821">
            <v>6074</v>
          </cell>
          <cell r="L821" t="str">
            <v>PH</v>
          </cell>
          <cell r="M821" t="str">
            <v>rainy season</v>
          </cell>
        </row>
        <row r="822">
          <cell r="D822" t="str">
            <v>P12 WWrainy season</v>
          </cell>
          <cell r="E822">
            <v>5696</v>
          </cell>
          <cell r="F822" t="str">
            <v>PH</v>
          </cell>
          <cell r="G822">
            <v>5628</v>
          </cell>
          <cell r="H822" t="str">
            <v>PH</v>
          </cell>
          <cell r="I822">
            <v>5608</v>
          </cell>
          <cell r="J822" t="str">
            <v>PH</v>
          </cell>
          <cell r="K822">
            <v>5580</v>
          </cell>
          <cell r="L822" t="str">
            <v>PH</v>
          </cell>
          <cell r="M822" t="str">
            <v>rainy season</v>
          </cell>
        </row>
        <row r="823">
          <cell r="D823" t="str">
            <v>P12 WErainy season</v>
          </cell>
          <cell r="E823">
            <v>5867</v>
          </cell>
          <cell r="F823" t="str">
            <v>PH</v>
          </cell>
          <cell r="G823">
            <v>5799</v>
          </cell>
          <cell r="H823" t="str">
            <v>PH</v>
          </cell>
          <cell r="I823">
            <v>5780</v>
          </cell>
          <cell r="J823" t="str">
            <v>PH</v>
          </cell>
          <cell r="K823">
            <v>5752</v>
          </cell>
          <cell r="L823" t="str">
            <v>PH</v>
          </cell>
          <cell r="M823" t="str">
            <v>rainy season</v>
          </cell>
        </row>
        <row r="824">
          <cell r="D824" t="str">
            <v>P13 Wrainy season</v>
          </cell>
          <cell r="E824">
            <v>5662</v>
          </cell>
          <cell r="F824" t="str">
            <v>PH</v>
          </cell>
          <cell r="G824">
            <v>5594</v>
          </cell>
          <cell r="H824" t="str">
            <v>PH</v>
          </cell>
          <cell r="I824">
            <v>5575</v>
          </cell>
          <cell r="J824" t="str">
            <v>PH</v>
          </cell>
          <cell r="K824">
            <v>5547</v>
          </cell>
          <cell r="L824" t="str">
            <v>PH</v>
          </cell>
          <cell r="M824" t="str">
            <v>rainy season</v>
          </cell>
        </row>
        <row r="825">
          <cell r="D825" t="str">
            <v>P13 WWrainy season</v>
          </cell>
          <cell r="E825">
            <v>5537</v>
          </cell>
          <cell r="F825" t="str">
            <v>PH</v>
          </cell>
          <cell r="G825">
            <v>5470</v>
          </cell>
          <cell r="H825" t="str">
            <v>PH</v>
          </cell>
          <cell r="I825">
            <v>5451</v>
          </cell>
          <cell r="J825" t="str">
            <v>PH</v>
          </cell>
          <cell r="K825">
            <v>5424</v>
          </cell>
          <cell r="L825" t="str">
            <v>PH</v>
          </cell>
          <cell r="M825" t="str">
            <v>rainy season</v>
          </cell>
        </row>
        <row r="826">
          <cell r="D826" t="str">
            <v>P13 WErainy season</v>
          </cell>
          <cell r="E826">
            <v>6164</v>
          </cell>
          <cell r="F826" t="str">
            <v>PH</v>
          </cell>
          <cell r="G826">
            <v>6094</v>
          </cell>
          <cell r="H826" t="str">
            <v>PH</v>
          </cell>
          <cell r="I826">
            <v>6074</v>
          </cell>
          <cell r="J826" t="str">
            <v>PH</v>
          </cell>
          <cell r="K826">
            <v>6045</v>
          </cell>
          <cell r="L826" t="str">
            <v>PH</v>
          </cell>
          <cell r="M826" t="str">
            <v>rainy season</v>
          </cell>
        </row>
        <row r="827">
          <cell r="D827" t="str">
            <v>P14 Wrainy season</v>
          </cell>
          <cell r="E827">
            <v>5795</v>
          </cell>
          <cell r="F827" t="str">
            <v>PH</v>
          </cell>
          <cell r="G827">
            <v>5726</v>
          </cell>
          <cell r="H827" t="str">
            <v>PH</v>
          </cell>
          <cell r="I827">
            <v>5707</v>
          </cell>
          <cell r="J827" t="str">
            <v>PH</v>
          </cell>
          <cell r="K827">
            <v>5679</v>
          </cell>
          <cell r="L827" t="str">
            <v>PH</v>
          </cell>
          <cell r="M827" t="str">
            <v>rainy season</v>
          </cell>
        </row>
        <row r="828">
          <cell r="D828" t="str">
            <v>P14 WWrainy season</v>
          </cell>
          <cell r="E828">
            <v>5591</v>
          </cell>
          <cell r="F828" t="str">
            <v>PH</v>
          </cell>
          <cell r="G828">
            <v>5524</v>
          </cell>
          <cell r="H828" t="str">
            <v>PH</v>
          </cell>
          <cell r="I828">
            <v>5504</v>
          </cell>
          <cell r="J828" t="str">
            <v>PH</v>
          </cell>
          <cell r="K828">
            <v>5476</v>
          </cell>
          <cell r="L828" t="str">
            <v>PH</v>
          </cell>
          <cell r="M828" t="str">
            <v>rainy season</v>
          </cell>
        </row>
        <row r="829">
          <cell r="D829" t="str">
            <v>P14 WE rainy season</v>
          </cell>
          <cell r="E829">
            <v>5428</v>
          </cell>
          <cell r="F829" t="str">
            <v>PH</v>
          </cell>
          <cell r="G829">
            <v>5361</v>
          </cell>
          <cell r="H829" t="str">
            <v>PL</v>
          </cell>
          <cell r="I829">
            <v>5342</v>
          </cell>
          <cell r="J829" t="str">
            <v>PL</v>
          </cell>
          <cell r="K829">
            <v>5315</v>
          </cell>
          <cell r="L829" t="str">
            <v>PL</v>
          </cell>
          <cell r="M829" t="str">
            <v>rainy season</v>
          </cell>
        </row>
        <row r="830">
          <cell r="D830" t="str">
            <v>P15 Wrainy season</v>
          </cell>
          <cell r="E830">
            <v>5747</v>
          </cell>
          <cell r="F830" t="str">
            <v>PH</v>
          </cell>
          <cell r="G830">
            <v>5678</v>
          </cell>
          <cell r="H830" t="str">
            <v>PH</v>
          </cell>
          <cell r="I830">
            <v>5658</v>
          </cell>
          <cell r="J830" t="str">
            <v>PH</v>
          </cell>
          <cell r="K830">
            <v>5631</v>
          </cell>
          <cell r="L830" t="str">
            <v>PH</v>
          </cell>
          <cell r="M830" t="str">
            <v>rainy season</v>
          </cell>
        </row>
        <row r="831">
          <cell r="D831" t="str">
            <v>P15 WWrainy season</v>
          </cell>
          <cell r="E831">
            <v>5600</v>
          </cell>
          <cell r="F831" t="str">
            <v>PH</v>
          </cell>
          <cell r="G831">
            <v>5532</v>
          </cell>
          <cell r="H831" t="str">
            <v>PH</v>
          </cell>
          <cell r="I831">
            <v>5513</v>
          </cell>
          <cell r="J831" t="str">
            <v>PH</v>
          </cell>
          <cell r="K831">
            <v>5485</v>
          </cell>
          <cell r="L831" t="str">
            <v>PH</v>
          </cell>
          <cell r="M831" t="str">
            <v>rainy season</v>
          </cell>
        </row>
        <row r="832">
          <cell r="D832" t="str">
            <v>P16 W rainy season</v>
          </cell>
          <cell r="E832">
            <v>5535</v>
          </cell>
          <cell r="F832" t="str">
            <v>PH</v>
          </cell>
          <cell r="G832">
            <v>5468</v>
          </cell>
          <cell r="H832" t="str">
            <v>PH</v>
          </cell>
          <cell r="I832">
            <v>5448</v>
          </cell>
          <cell r="J832" t="str">
            <v>PH</v>
          </cell>
          <cell r="K832">
            <v>5421</v>
          </cell>
          <cell r="L832" t="str">
            <v>PH</v>
          </cell>
          <cell r="M832" t="str">
            <v>rainy season</v>
          </cell>
        </row>
        <row r="833">
          <cell r="D833" t="str">
            <v>P16 WWrainy season</v>
          </cell>
          <cell r="E833">
            <v>5684</v>
          </cell>
          <cell r="F833" t="str">
            <v>PH</v>
          </cell>
          <cell r="G833">
            <v>5615</v>
          </cell>
          <cell r="H833" t="str">
            <v>PH</v>
          </cell>
          <cell r="I833">
            <v>5596</v>
          </cell>
          <cell r="J833" t="str">
            <v>PH</v>
          </cell>
          <cell r="K833">
            <v>5568</v>
          </cell>
          <cell r="L833" t="str">
            <v>PH</v>
          </cell>
          <cell r="M833" t="str">
            <v>rainy season</v>
          </cell>
        </row>
        <row r="834">
          <cell r="D834" t="str">
            <v>P17 WWrainy season</v>
          </cell>
          <cell r="E834">
            <v>5635</v>
          </cell>
          <cell r="F834" t="str">
            <v>PH</v>
          </cell>
          <cell r="G834">
            <v>5569</v>
          </cell>
          <cell r="H834" t="str">
            <v>PH</v>
          </cell>
          <cell r="I834">
            <v>5550</v>
          </cell>
          <cell r="J834" t="str">
            <v>PH</v>
          </cell>
          <cell r="K834">
            <v>5522</v>
          </cell>
          <cell r="L834" t="str">
            <v>PH</v>
          </cell>
          <cell r="M834" t="str">
            <v>rainy season</v>
          </cell>
        </row>
        <row r="835">
          <cell r="D835" t="str">
            <v>P18 WWrainy season</v>
          </cell>
          <cell r="E835">
            <v>5327</v>
          </cell>
          <cell r="F835" t="str">
            <v>PL</v>
          </cell>
          <cell r="G835">
            <v>5262</v>
          </cell>
          <cell r="H835" t="str">
            <v>PL</v>
          </cell>
          <cell r="I835">
            <v>5243</v>
          </cell>
          <cell r="J835" t="str">
            <v>PL</v>
          </cell>
          <cell r="K835">
            <v>5217</v>
          </cell>
          <cell r="L835" t="str">
            <v>PL</v>
          </cell>
          <cell r="M835" t="str">
            <v>rainy season</v>
          </cell>
        </row>
        <row r="836">
          <cell r="D836" t="str">
            <v>P22 EWrainy season</v>
          </cell>
          <cell r="E836">
            <v>5366</v>
          </cell>
          <cell r="F836" t="str">
            <v>PL</v>
          </cell>
          <cell r="G836">
            <v>5300</v>
          </cell>
          <cell r="H836" t="str">
            <v>PL</v>
          </cell>
          <cell r="I836">
            <v>5281</v>
          </cell>
          <cell r="J836" t="str">
            <v>PL</v>
          </cell>
          <cell r="K836">
            <v>5253</v>
          </cell>
          <cell r="L836" t="str">
            <v>PL</v>
          </cell>
          <cell r="M836" t="str">
            <v>rainy season</v>
          </cell>
        </row>
        <row r="837">
          <cell r="D837" t="str">
            <v>P22 Wrainy season</v>
          </cell>
          <cell r="E837">
            <v>5543</v>
          </cell>
          <cell r="F837" t="str">
            <v>PH</v>
          </cell>
          <cell r="G837">
            <v>5475</v>
          </cell>
          <cell r="H837" t="str">
            <v>PH</v>
          </cell>
          <cell r="I837">
            <v>5455</v>
          </cell>
          <cell r="J837" t="str">
            <v>PH</v>
          </cell>
          <cell r="K837">
            <v>5427</v>
          </cell>
          <cell r="L837" t="str">
            <v>PH</v>
          </cell>
          <cell r="M837" t="str">
            <v>rainy season</v>
          </cell>
        </row>
        <row r="838">
          <cell r="D838" t="str">
            <v>P22 WErainy season</v>
          </cell>
          <cell r="E838">
            <v>5545</v>
          </cell>
          <cell r="F838" t="str">
            <v>PH</v>
          </cell>
          <cell r="G838">
            <v>5478</v>
          </cell>
          <cell r="H838" t="str">
            <v>PH</v>
          </cell>
          <cell r="I838">
            <v>5459</v>
          </cell>
          <cell r="J838" t="str">
            <v>PH</v>
          </cell>
          <cell r="K838">
            <v>5431</v>
          </cell>
          <cell r="L838" t="str">
            <v>PH</v>
          </cell>
          <cell r="M838" t="str">
            <v>rainy season</v>
          </cell>
        </row>
        <row r="839">
          <cell r="D839" t="str">
            <v>P23 Wrainy season</v>
          </cell>
          <cell r="E839">
            <v>5283</v>
          </cell>
          <cell r="F839" t="str">
            <v>PL</v>
          </cell>
          <cell r="G839">
            <v>5217</v>
          </cell>
          <cell r="H839" t="str">
            <v>PL</v>
          </cell>
          <cell r="I839">
            <v>5198</v>
          </cell>
          <cell r="J839" t="str">
            <v>MH</v>
          </cell>
          <cell r="K839">
            <v>5172</v>
          </cell>
          <cell r="L839" t="str">
            <v>MH</v>
          </cell>
          <cell r="M839" t="str">
            <v>rainy season</v>
          </cell>
        </row>
        <row r="840">
          <cell r="D840" t="str">
            <v>P23 WWrainy season</v>
          </cell>
          <cell r="E840">
            <v>5944</v>
          </cell>
          <cell r="F840" t="str">
            <v>PH</v>
          </cell>
          <cell r="G840">
            <v>5876</v>
          </cell>
          <cell r="H840" t="str">
            <v>PH</v>
          </cell>
          <cell r="I840">
            <v>5856</v>
          </cell>
          <cell r="J840" t="str">
            <v>PH</v>
          </cell>
          <cell r="K840">
            <v>5827</v>
          </cell>
          <cell r="L840" t="str">
            <v>PH</v>
          </cell>
          <cell r="M840" t="str">
            <v>rainy season</v>
          </cell>
        </row>
        <row r="841">
          <cell r="D841" t="str">
            <v>P23 WErainy season</v>
          </cell>
          <cell r="E841">
            <v>5286</v>
          </cell>
          <cell r="F841" t="str">
            <v>PL</v>
          </cell>
          <cell r="G841">
            <v>5221</v>
          </cell>
          <cell r="H841" t="str">
            <v>PL</v>
          </cell>
          <cell r="I841">
            <v>5202</v>
          </cell>
          <cell r="J841" t="str">
            <v>PL</v>
          </cell>
          <cell r="K841">
            <v>5175</v>
          </cell>
          <cell r="L841" t="str">
            <v>MH</v>
          </cell>
          <cell r="M841" t="str">
            <v>rainy season</v>
          </cell>
        </row>
        <row r="842">
          <cell r="D842" t="str">
            <v>P23 EWrainy season</v>
          </cell>
          <cell r="E842">
            <v>5384</v>
          </cell>
          <cell r="F842" t="str">
            <v>PL</v>
          </cell>
          <cell r="G842">
            <v>5320</v>
          </cell>
          <cell r="H842" t="str">
            <v>PL</v>
          </cell>
          <cell r="I842">
            <v>5301</v>
          </cell>
          <cell r="J842" t="str">
            <v>PL</v>
          </cell>
          <cell r="K842">
            <v>5274</v>
          </cell>
          <cell r="L842" t="str">
            <v>PL</v>
          </cell>
          <cell r="M842" t="str">
            <v>rainy season</v>
          </cell>
        </row>
        <row r="843">
          <cell r="D843" t="str">
            <v>P24 Wrainy season</v>
          </cell>
          <cell r="E843">
            <v>5636</v>
          </cell>
          <cell r="F843" t="str">
            <v>PH</v>
          </cell>
          <cell r="G843">
            <v>5569</v>
          </cell>
          <cell r="H843" t="str">
            <v>PH</v>
          </cell>
          <cell r="I843">
            <v>5550</v>
          </cell>
          <cell r="J843" t="str">
            <v>PH</v>
          </cell>
          <cell r="K843">
            <v>5522</v>
          </cell>
          <cell r="L843" t="str">
            <v>PH</v>
          </cell>
          <cell r="M843" t="str">
            <v>rainy season</v>
          </cell>
        </row>
        <row r="844">
          <cell r="D844" t="str">
            <v>P24 WErainy season</v>
          </cell>
          <cell r="E844">
            <v>5311</v>
          </cell>
          <cell r="F844" t="str">
            <v>PL</v>
          </cell>
          <cell r="G844">
            <v>5246</v>
          </cell>
          <cell r="H844" t="str">
            <v>PL</v>
          </cell>
          <cell r="I844">
            <v>5227</v>
          </cell>
          <cell r="J844" t="str">
            <v>PL</v>
          </cell>
          <cell r="K844">
            <v>5200</v>
          </cell>
          <cell r="L844" t="str">
            <v>PL</v>
          </cell>
          <cell r="M844" t="str">
            <v>rainy season</v>
          </cell>
        </row>
        <row r="845">
          <cell r="D845" t="str">
            <v>P24 EWrainy season</v>
          </cell>
          <cell r="E845">
            <v>5300</v>
          </cell>
          <cell r="F845" t="str">
            <v>PL</v>
          </cell>
          <cell r="G845">
            <v>5236</v>
          </cell>
          <cell r="H845" t="str">
            <v>PL</v>
          </cell>
          <cell r="I845">
            <v>5217</v>
          </cell>
          <cell r="J845" t="str">
            <v>PL</v>
          </cell>
          <cell r="K845">
            <v>5190</v>
          </cell>
          <cell r="L845" t="str">
            <v>MH</v>
          </cell>
          <cell r="M845" t="str">
            <v>rainy season</v>
          </cell>
        </row>
        <row r="846">
          <cell r="D846" t="str">
            <v>P25 WErainy season</v>
          </cell>
          <cell r="E846">
            <v>5476</v>
          </cell>
          <cell r="F846" t="str">
            <v>PH</v>
          </cell>
          <cell r="G846">
            <v>5409</v>
          </cell>
          <cell r="H846" t="str">
            <v>PH</v>
          </cell>
          <cell r="I846">
            <v>5390</v>
          </cell>
          <cell r="J846" t="str">
            <v>PL</v>
          </cell>
          <cell r="K846">
            <v>5363</v>
          </cell>
          <cell r="L846" t="str">
            <v>PL</v>
          </cell>
          <cell r="M846" t="str">
            <v>rainy season</v>
          </cell>
        </row>
        <row r="847">
          <cell r="D847" t="str">
            <v>P26 Wrainy season</v>
          </cell>
          <cell r="E847">
            <v>5513</v>
          </cell>
          <cell r="F847" t="str">
            <v>PH</v>
          </cell>
          <cell r="G847">
            <v>5445</v>
          </cell>
          <cell r="H847" t="str">
            <v>PH</v>
          </cell>
          <cell r="I847">
            <v>5426</v>
          </cell>
          <cell r="J847" t="str">
            <v>PH</v>
          </cell>
          <cell r="K847">
            <v>5398</v>
          </cell>
          <cell r="L847" t="str">
            <v>PL</v>
          </cell>
          <cell r="M847" t="str">
            <v>rainy season</v>
          </cell>
        </row>
        <row r="848">
          <cell r="D848" t="str">
            <v>P26 WErainy season</v>
          </cell>
          <cell r="E848">
            <v>5436</v>
          </cell>
          <cell r="F848" t="str">
            <v>PH</v>
          </cell>
          <cell r="G848">
            <v>5370</v>
          </cell>
          <cell r="H848" t="str">
            <v>PL</v>
          </cell>
          <cell r="I848">
            <v>5351</v>
          </cell>
          <cell r="J848" t="str">
            <v>PL</v>
          </cell>
          <cell r="K848">
            <v>5323</v>
          </cell>
          <cell r="L848" t="str">
            <v>PL</v>
          </cell>
          <cell r="M848" t="str">
            <v>rainy season</v>
          </cell>
        </row>
        <row r="849">
          <cell r="D849" t="str">
            <v>P27 Wrainy season</v>
          </cell>
          <cell r="E849">
            <v>5441</v>
          </cell>
          <cell r="F849" t="str">
            <v>PH</v>
          </cell>
          <cell r="G849">
            <v>5375</v>
          </cell>
          <cell r="H849" t="str">
            <v>PL</v>
          </cell>
          <cell r="I849">
            <v>5356</v>
          </cell>
          <cell r="J849" t="str">
            <v>PL</v>
          </cell>
          <cell r="K849">
            <v>5329</v>
          </cell>
          <cell r="L849" t="str">
            <v>PL</v>
          </cell>
          <cell r="M849" t="str">
            <v>rainy season</v>
          </cell>
        </row>
        <row r="850">
          <cell r="D850" t="str">
            <v>P27 WErainy season</v>
          </cell>
          <cell r="E850">
            <v>5032</v>
          </cell>
          <cell r="F850" t="str">
            <v>MH</v>
          </cell>
          <cell r="G850">
            <v>4970</v>
          </cell>
          <cell r="H850" t="str">
            <v>MH</v>
          </cell>
          <cell r="I850">
            <v>4951</v>
          </cell>
          <cell r="J850" t="str">
            <v>MH</v>
          </cell>
          <cell r="K850">
            <v>4925</v>
          </cell>
          <cell r="L850" t="str">
            <v>MH</v>
          </cell>
          <cell r="M850" t="str">
            <v>rainy season</v>
          </cell>
        </row>
        <row r="851">
          <cell r="D851" t="str">
            <v>P28 Wrainy season</v>
          </cell>
          <cell r="E851">
            <v>5153</v>
          </cell>
          <cell r="F851" t="str">
            <v>MH</v>
          </cell>
          <cell r="G851">
            <v>5087</v>
          </cell>
          <cell r="H851" t="str">
            <v>MH</v>
          </cell>
          <cell r="I851">
            <v>5069</v>
          </cell>
          <cell r="J851" t="str">
            <v>MH</v>
          </cell>
          <cell r="K851">
            <v>5042</v>
          </cell>
          <cell r="L851" t="str">
            <v>MH</v>
          </cell>
          <cell r="M851" t="str">
            <v>rainy season</v>
          </cell>
        </row>
        <row r="852">
          <cell r="D852" t="str">
            <v>P21 EErainy season</v>
          </cell>
          <cell r="E852">
            <v>5053</v>
          </cell>
          <cell r="F852" t="str">
            <v>MH</v>
          </cell>
          <cell r="G852">
            <v>4992</v>
          </cell>
          <cell r="H852" t="str">
            <v>MH</v>
          </cell>
          <cell r="I852">
            <v>4973</v>
          </cell>
          <cell r="J852" t="str">
            <v>MH</v>
          </cell>
          <cell r="K852">
            <v>4946</v>
          </cell>
          <cell r="L852" t="str">
            <v>MH</v>
          </cell>
          <cell r="M852" t="str">
            <v>rainy season</v>
          </cell>
        </row>
        <row r="853">
          <cell r="D853" t="str">
            <v>P22 EErainy season</v>
          </cell>
          <cell r="E853">
            <v>5308</v>
          </cell>
          <cell r="F853" t="str">
            <v>PL</v>
          </cell>
          <cell r="G853">
            <v>5242</v>
          </cell>
          <cell r="H853" t="str">
            <v>PL</v>
          </cell>
          <cell r="I853">
            <v>5223</v>
          </cell>
          <cell r="J853" t="str">
            <v>PL</v>
          </cell>
          <cell r="K853">
            <v>5196</v>
          </cell>
          <cell r="L853" t="str">
            <v>MH</v>
          </cell>
          <cell r="M853" t="str">
            <v>rainy season</v>
          </cell>
        </row>
        <row r="854">
          <cell r="D854" t="str">
            <v>P23 EErainy season</v>
          </cell>
          <cell r="E854">
            <v>5308</v>
          </cell>
          <cell r="F854" t="str">
            <v>PL</v>
          </cell>
          <cell r="G854">
            <v>5242</v>
          </cell>
          <cell r="H854" t="str">
            <v>PL</v>
          </cell>
          <cell r="I854">
            <v>5223</v>
          </cell>
          <cell r="J854" t="str">
            <v>PL</v>
          </cell>
          <cell r="K854">
            <v>5196</v>
          </cell>
          <cell r="L854" t="str">
            <v>MH</v>
          </cell>
          <cell r="M854" t="str">
            <v>rainy season</v>
          </cell>
        </row>
        <row r="855">
          <cell r="D855" t="str">
            <v>P24 EErainy season</v>
          </cell>
          <cell r="E855">
            <v>5043</v>
          </cell>
          <cell r="F855" t="str">
            <v>MH</v>
          </cell>
          <cell r="G855">
            <v>4979</v>
          </cell>
          <cell r="H855" t="str">
            <v>MH</v>
          </cell>
          <cell r="I855">
            <v>4960</v>
          </cell>
          <cell r="J855" t="str">
            <v>MH</v>
          </cell>
          <cell r="K855">
            <v>4933</v>
          </cell>
          <cell r="L855" t="str">
            <v>MH</v>
          </cell>
          <cell r="M855" t="str">
            <v>rainy season</v>
          </cell>
        </row>
        <row r="856">
          <cell r="D856" t="str">
            <v>P25 EErainy season</v>
          </cell>
          <cell r="E856">
            <v>4858</v>
          </cell>
          <cell r="F856" t="str">
            <v>ML</v>
          </cell>
          <cell r="G856">
            <v>4794</v>
          </cell>
          <cell r="H856" t="str">
            <v>ML</v>
          </cell>
          <cell r="I856">
            <v>4776</v>
          </cell>
          <cell r="J856" t="str">
            <v>ML</v>
          </cell>
          <cell r="K856">
            <v>4749</v>
          </cell>
          <cell r="L856" t="str">
            <v>ML</v>
          </cell>
          <cell r="M856" t="str">
            <v>rainy season</v>
          </cell>
        </row>
        <row r="857">
          <cell r="D857" t="str">
            <v>P26 EErainy season</v>
          </cell>
          <cell r="E857">
            <v>4511</v>
          </cell>
          <cell r="F857" t="str">
            <v>ML</v>
          </cell>
          <cell r="G857">
            <v>4449</v>
          </cell>
          <cell r="H857" t="str">
            <v>ML</v>
          </cell>
          <cell r="I857">
            <v>4432</v>
          </cell>
          <cell r="J857" t="str">
            <v>ML</v>
          </cell>
          <cell r="K857">
            <v>4407</v>
          </cell>
          <cell r="L857" t="str">
            <v>ML</v>
          </cell>
          <cell r="M857" t="str">
            <v>rainy season</v>
          </cell>
        </row>
        <row r="858">
          <cell r="D858" t="str">
            <v>P27 EErainy season</v>
          </cell>
          <cell r="E858">
            <v>4400</v>
          </cell>
          <cell r="F858" t="str">
            <v>ML</v>
          </cell>
          <cell r="G858">
            <v>4339</v>
          </cell>
          <cell r="H858" t="str">
            <v>ML</v>
          </cell>
          <cell r="I858">
            <v>4321</v>
          </cell>
          <cell r="J858" t="str">
            <v>ML</v>
          </cell>
          <cell r="K858">
            <v>4295</v>
          </cell>
          <cell r="L858" t="str">
            <v>ML</v>
          </cell>
          <cell r="M858" t="str">
            <v>rainy season</v>
          </cell>
        </row>
        <row r="859">
          <cell r="D859" t="str">
            <v>P28 EErainy season</v>
          </cell>
          <cell r="E859">
            <v>4405</v>
          </cell>
          <cell r="F859" t="str">
            <v>ML</v>
          </cell>
          <cell r="G859">
            <v>4344</v>
          </cell>
          <cell r="H859" t="str">
            <v>ML</v>
          </cell>
          <cell r="I859">
            <v>4325</v>
          </cell>
          <cell r="J859" t="str">
            <v>ML</v>
          </cell>
          <cell r="K859">
            <v>4299</v>
          </cell>
          <cell r="L859" t="str">
            <v>ML</v>
          </cell>
          <cell r="M859" t="str">
            <v>rainy season</v>
          </cell>
        </row>
        <row r="860">
          <cell r="D860" t="str">
            <v>P29 EErainy season</v>
          </cell>
          <cell r="E860">
            <v>4354</v>
          </cell>
          <cell r="F860" t="str">
            <v>ML</v>
          </cell>
          <cell r="G860">
            <v>4294</v>
          </cell>
          <cell r="H860" t="str">
            <v>ML</v>
          </cell>
          <cell r="I860">
            <v>4276</v>
          </cell>
          <cell r="J860" t="str">
            <v>ML</v>
          </cell>
          <cell r="K860">
            <v>4249</v>
          </cell>
          <cell r="L860" t="str">
            <v>ML</v>
          </cell>
          <cell r="M860" t="str">
            <v>rainy season</v>
          </cell>
        </row>
        <row r="861">
          <cell r="D861" t="str">
            <v>P29 Wrainy season</v>
          </cell>
          <cell r="E861">
            <v>5268</v>
          </cell>
          <cell r="F861" t="str">
            <v>PL</v>
          </cell>
          <cell r="G861">
            <v>5203</v>
          </cell>
          <cell r="H861" t="str">
            <v>PL</v>
          </cell>
          <cell r="I861">
            <v>5184</v>
          </cell>
          <cell r="J861" t="str">
            <v>MH</v>
          </cell>
          <cell r="K861">
            <v>5157</v>
          </cell>
          <cell r="L861" t="str">
            <v>MH</v>
          </cell>
          <cell r="M861" t="str">
            <v>rainy season</v>
          </cell>
        </row>
        <row r="862">
          <cell r="D862" t="str">
            <v>P41 WWrainy season</v>
          </cell>
          <cell r="E862">
            <v>5857</v>
          </cell>
          <cell r="F862" t="str">
            <v>PH</v>
          </cell>
          <cell r="G862">
            <v>5788</v>
          </cell>
          <cell r="H862" t="str">
            <v>PH</v>
          </cell>
          <cell r="I862">
            <v>5768</v>
          </cell>
          <cell r="J862" t="str">
            <v>PH</v>
          </cell>
          <cell r="K862">
            <v>5740</v>
          </cell>
          <cell r="L862" t="str">
            <v>PH</v>
          </cell>
          <cell r="M862" t="str">
            <v>rainy season</v>
          </cell>
        </row>
        <row r="863">
          <cell r="D863" t="str">
            <v>P41 WWArainy season</v>
          </cell>
          <cell r="E863">
            <v>5919</v>
          </cell>
          <cell r="F863" t="str">
            <v>PH</v>
          </cell>
          <cell r="G863">
            <v>5850</v>
          </cell>
          <cell r="H863" t="str">
            <v>PH</v>
          </cell>
          <cell r="I863">
            <v>5830</v>
          </cell>
          <cell r="J863" t="str">
            <v>PH</v>
          </cell>
          <cell r="K863">
            <v>5802</v>
          </cell>
          <cell r="L863" t="str">
            <v>PH</v>
          </cell>
          <cell r="M863" t="str">
            <v>rainy season</v>
          </cell>
        </row>
        <row r="864">
          <cell r="D864" t="str">
            <v>P41 WWBrainy season</v>
          </cell>
          <cell r="E864">
            <v>5885</v>
          </cell>
          <cell r="F864" t="str">
            <v>PH</v>
          </cell>
          <cell r="G864">
            <v>5815</v>
          </cell>
          <cell r="H864" t="str">
            <v>PH</v>
          </cell>
          <cell r="I864">
            <v>5795</v>
          </cell>
          <cell r="J864" t="str">
            <v>PH</v>
          </cell>
          <cell r="K864">
            <v>5767</v>
          </cell>
          <cell r="L864" t="str">
            <v>PH</v>
          </cell>
          <cell r="M864" t="str">
            <v>rainy season</v>
          </cell>
        </row>
        <row r="865">
          <cell r="D865" t="str">
            <v>P41 WWCrainy season</v>
          </cell>
          <cell r="E865">
            <v>5873</v>
          </cell>
          <cell r="F865" t="str">
            <v>PH</v>
          </cell>
          <cell r="G865">
            <v>5804</v>
          </cell>
          <cell r="H865" t="str">
            <v>PH</v>
          </cell>
          <cell r="I865">
            <v>5784</v>
          </cell>
          <cell r="J865" t="str">
            <v>PH</v>
          </cell>
          <cell r="K865">
            <v>5756</v>
          </cell>
          <cell r="L865" t="str">
            <v>PH</v>
          </cell>
          <cell r="M865" t="str">
            <v>rainy season</v>
          </cell>
        </row>
        <row r="866">
          <cell r="D866" t="str">
            <v>P42 WWrainy season</v>
          </cell>
          <cell r="E866">
            <v>5734</v>
          </cell>
          <cell r="F866" t="str">
            <v>PH</v>
          </cell>
          <cell r="G866">
            <v>5665</v>
          </cell>
          <cell r="H866" t="str">
            <v>PH</v>
          </cell>
          <cell r="I866">
            <v>5646</v>
          </cell>
          <cell r="J866" t="str">
            <v>PH</v>
          </cell>
          <cell r="K866">
            <v>5618</v>
          </cell>
          <cell r="L866" t="str">
            <v>PH</v>
          </cell>
          <cell r="M866" t="str">
            <v>rainy season</v>
          </cell>
        </row>
        <row r="867">
          <cell r="D867" t="str">
            <v>P43 WWrainy season</v>
          </cell>
          <cell r="E867">
            <v>5647</v>
          </cell>
          <cell r="F867" t="str">
            <v>PH</v>
          </cell>
          <cell r="G867">
            <v>5579</v>
          </cell>
          <cell r="H867" t="str">
            <v>PH</v>
          </cell>
          <cell r="I867">
            <v>5559</v>
          </cell>
          <cell r="J867" t="str">
            <v>PH</v>
          </cell>
          <cell r="K867">
            <v>5532</v>
          </cell>
          <cell r="L867" t="str">
            <v>PH</v>
          </cell>
          <cell r="M867" t="str">
            <v>rainy season</v>
          </cell>
        </row>
        <row r="868">
          <cell r="D868" t="str">
            <v>P44 Wrainy season</v>
          </cell>
          <cell r="E868">
            <v>5998</v>
          </cell>
          <cell r="F868" t="str">
            <v>PH</v>
          </cell>
          <cell r="G868">
            <v>5929</v>
          </cell>
          <cell r="H868" t="str">
            <v>PH</v>
          </cell>
          <cell r="I868">
            <v>5909</v>
          </cell>
          <cell r="J868" t="str">
            <v>PH</v>
          </cell>
          <cell r="K868">
            <v>5881</v>
          </cell>
          <cell r="L868" t="str">
            <v>PH</v>
          </cell>
          <cell r="M868" t="str">
            <v>rainy season</v>
          </cell>
        </row>
        <row r="869">
          <cell r="D869" t="str">
            <v>P44 WWrainy season</v>
          </cell>
          <cell r="E869">
            <v>5520</v>
          </cell>
          <cell r="F869" t="str">
            <v>PH</v>
          </cell>
          <cell r="G869">
            <v>5453</v>
          </cell>
          <cell r="H869" t="str">
            <v>PH</v>
          </cell>
          <cell r="I869">
            <v>5434</v>
          </cell>
          <cell r="J869" t="str">
            <v>PH</v>
          </cell>
          <cell r="K869">
            <v>5406</v>
          </cell>
          <cell r="L869" t="str">
            <v>PH</v>
          </cell>
          <cell r="M869" t="str">
            <v>rainy season</v>
          </cell>
        </row>
        <row r="870">
          <cell r="D870" t="str">
            <v>P45 Wrainy season</v>
          </cell>
          <cell r="E870">
            <v>5765</v>
          </cell>
          <cell r="F870" t="str">
            <v>PH</v>
          </cell>
          <cell r="G870">
            <v>5696</v>
          </cell>
          <cell r="H870" t="str">
            <v>PH</v>
          </cell>
          <cell r="I870">
            <v>5677</v>
          </cell>
          <cell r="J870" t="str">
            <v>PH</v>
          </cell>
          <cell r="K870">
            <v>5649</v>
          </cell>
          <cell r="L870" t="str">
            <v>PH</v>
          </cell>
          <cell r="M870" t="str">
            <v>rainy season</v>
          </cell>
        </row>
        <row r="871">
          <cell r="D871" t="str">
            <v>P46 EWrainy season</v>
          </cell>
          <cell r="E871">
            <v>4959</v>
          </cell>
          <cell r="F871" t="str">
            <v>MH</v>
          </cell>
          <cell r="G871">
            <v>4898</v>
          </cell>
          <cell r="H871" t="str">
            <v>ML</v>
          </cell>
          <cell r="I871">
            <v>4881</v>
          </cell>
          <cell r="J871" t="str">
            <v>ML</v>
          </cell>
          <cell r="K871">
            <v>4856</v>
          </cell>
          <cell r="L871" t="str">
            <v>ML</v>
          </cell>
          <cell r="M871" t="str">
            <v>rainy season</v>
          </cell>
        </row>
        <row r="872">
          <cell r="D872" t="str">
            <v>P46 WWrainy season</v>
          </cell>
          <cell r="E872">
            <v>5458</v>
          </cell>
          <cell r="F872" t="str">
            <v>PH</v>
          </cell>
          <cell r="G872">
            <v>5391</v>
          </cell>
          <cell r="H872" t="str">
            <v>PL</v>
          </cell>
          <cell r="I872">
            <v>5372</v>
          </cell>
          <cell r="J872" t="str">
            <v>PL</v>
          </cell>
          <cell r="K872">
            <v>5345</v>
          </cell>
          <cell r="L872" t="str">
            <v>PL</v>
          </cell>
          <cell r="M872" t="str">
            <v>rainy season</v>
          </cell>
        </row>
        <row r="873">
          <cell r="D873" t="str">
            <v>P47 Wrainy season</v>
          </cell>
          <cell r="E873">
            <v>5659</v>
          </cell>
          <cell r="F873" t="str">
            <v>PH</v>
          </cell>
          <cell r="G873">
            <v>5591</v>
          </cell>
          <cell r="H873" t="str">
            <v>PH</v>
          </cell>
          <cell r="I873">
            <v>5572</v>
          </cell>
          <cell r="J873" t="str">
            <v>PH</v>
          </cell>
          <cell r="K873">
            <v>5544</v>
          </cell>
          <cell r="L873" t="str">
            <v>PH</v>
          </cell>
          <cell r="M873" t="str">
            <v>rainy season</v>
          </cell>
        </row>
        <row r="874">
          <cell r="D874" t="str">
            <v>P47 WWrainy season</v>
          </cell>
          <cell r="E874">
            <v>5482</v>
          </cell>
          <cell r="F874" t="str">
            <v>PH</v>
          </cell>
          <cell r="G874">
            <v>5415</v>
          </cell>
          <cell r="H874" t="str">
            <v>PH</v>
          </cell>
          <cell r="I874">
            <v>5395</v>
          </cell>
          <cell r="J874" t="str">
            <v>PL</v>
          </cell>
          <cell r="K874">
            <v>5368</v>
          </cell>
          <cell r="L874" t="str">
            <v>PL</v>
          </cell>
          <cell r="M874" t="str">
            <v>rainy season</v>
          </cell>
        </row>
        <row r="875">
          <cell r="D875" t="str">
            <v>P47 WW Arainy season</v>
          </cell>
          <cell r="E875">
            <v>5279</v>
          </cell>
          <cell r="F875" t="str">
            <v>PL</v>
          </cell>
          <cell r="G875">
            <v>5215</v>
          </cell>
          <cell r="H875" t="str">
            <v>PL</v>
          </cell>
          <cell r="I875">
            <v>5196</v>
          </cell>
          <cell r="J875" t="str">
            <v>MH</v>
          </cell>
          <cell r="K875">
            <v>5170</v>
          </cell>
          <cell r="L875" t="str">
            <v>MH</v>
          </cell>
          <cell r="M875" t="str">
            <v>rainy season</v>
          </cell>
        </row>
        <row r="876">
          <cell r="D876" t="str">
            <v>P48 Wrainy season</v>
          </cell>
          <cell r="E876">
            <v>5461</v>
          </cell>
          <cell r="F876" t="str">
            <v>PH</v>
          </cell>
          <cell r="G876">
            <v>5396</v>
          </cell>
          <cell r="H876" t="str">
            <v>PL</v>
          </cell>
          <cell r="I876">
            <v>5377</v>
          </cell>
          <cell r="J876" t="str">
            <v>PL</v>
          </cell>
          <cell r="K876">
            <v>5350</v>
          </cell>
          <cell r="L876" t="str">
            <v>PL</v>
          </cell>
          <cell r="M876" t="str">
            <v>rainy season</v>
          </cell>
        </row>
        <row r="877">
          <cell r="D877" t="str">
            <v>P48 WWrainy season</v>
          </cell>
          <cell r="E877">
            <v>5314</v>
          </cell>
          <cell r="F877" t="str">
            <v>PL</v>
          </cell>
          <cell r="G877">
            <v>5249</v>
          </cell>
          <cell r="H877" t="str">
            <v>PL</v>
          </cell>
          <cell r="I877">
            <v>5230</v>
          </cell>
          <cell r="J877" t="str">
            <v>PL</v>
          </cell>
          <cell r="K877">
            <v>5203</v>
          </cell>
          <cell r="L877" t="str">
            <v>PL</v>
          </cell>
          <cell r="M877" t="str">
            <v>rainy season</v>
          </cell>
        </row>
        <row r="878">
          <cell r="D878" t="str">
            <v>P49 W rainy season</v>
          </cell>
          <cell r="E878">
            <v>5470</v>
          </cell>
          <cell r="F878" t="str">
            <v>PH</v>
          </cell>
          <cell r="G878">
            <v>5402</v>
          </cell>
          <cell r="H878" t="str">
            <v>PH</v>
          </cell>
          <cell r="I878">
            <v>5383</v>
          </cell>
          <cell r="J878" t="str">
            <v>PL</v>
          </cell>
          <cell r="K878">
            <v>5356</v>
          </cell>
          <cell r="L878" t="str">
            <v>PL</v>
          </cell>
          <cell r="M878" t="str">
            <v>rainy season</v>
          </cell>
        </row>
        <row r="879">
          <cell r="D879" t="str">
            <v>P49 WArainy season</v>
          </cell>
          <cell r="E879">
            <v>5003</v>
          </cell>
          <cell r="F879" t="str">
            <v>MH</v>
          </cell>
          <cell r="G879">
            <v>4941</v>
          </cell>
          <cell r="H879" t="str">
            <v>MH</v>
          </cell>
          <cell r="I879">
            <v>4923</v>
          </cell>
          <cell r="J879" t="str">
            <v>MH</v>
          </cell>
          <cell r="K879">
            <v>4898</v>
          </cell>
          <cell r="L879" t="str">
            <v>ML</v>
          </cell>
          <cell r="M879" t="str">
            <v>rainy season</v>
          </cell>
        </row>
        <row r="880">
          <cell r="D880" t="str">
            <v>P49 WWrainy season</v>
          </cell>
          <cell r="E880">
            <v>5535</v>
          </cell>
          <cell r="F880" t="str">
            <v>PH</v>
          </cell>
          <cell r="G880">
            <v>5467</v>
          </cell>
          <cell r="H880" t="str">
            <v>PH</v>
          </cell>
          <cell r="I880">
            <v>5448</v>
          </cell>
          <cell r="J880" t="str">
            <v>PH</v>
          </cell>
          <cell r="K880">
            <v>5421</v>
          </cell>
          <cell r="L880" t="str">
            <v>PH</v>
          </cell>
          <cell r="M880" t="str">
            <v>rainy season</v>
          </cell>
        </row>
        <row r="881">
          <cell r="D881" t="str">
            <v>P49 WWArainy season</v>
          </cell>
          <cell r="E881">
            <v>5385</v>
          </cell>
          <cell r="F881" t="str">
            <v>PL</v>
          </cell>
          <cell r="G881">
            <v>5319</v>
          </cell>
          <cell r="H881" t="str">
            <v>PL</v>
          </cell>
          <cell r="I881">
            <v>5300</v>
          </cell>
          <cell r="J881" t="str">
            <v>PL</v>
          </cell>
          <cell r="K881">
            <v>5273</v>
          </cell>
          <cell r="L881" t="str">
            <v>PL</v>
          </cell>
          <cell r="M881" t="str">
            <v>rainy season</v>
          </cell>
        </row>
        <row r="882">
          <cell r="D882" t="str">
            <v>P410 Wrainy season</v>
          </cell>
          <cell r="E882">
            <v>5230</v>
          </cell>
          <cell r="F882" t="str">
            <v>PL</v>
          </cell>
          <cell r="G882">
            <v>5150</v>
          </cell>
          <cell r="H882" t="str">
            <v>MH</v>
          </cell>
          <cell r="I882">
            <v>5132</v>
          </cell>
          <cell r="J882" t="str">
            <v>MH</v>
          </cell>
          <cell r="K882">
            <v>5105</v>
          </cell>
          <cell r="L882" t="str">
            <v>MH</v>
          </cell>
          <cell r="M882" t="str">
            <v>rainy season</v>
          </cell>
        </row>
        <row r="883">
          <cell r="D883" t="str">
            <v>P410 WWrainy season</v>
          </cell>
          <cell r="E883">
            <v>5093</v>
          </cell>
          <cell r="F883" t="str">
            <v>MH</v>
          </cell>
          <cell r="G883">
            <v>5028</v>
          </cell>
          <cell r="H883" t="str">
            <v>MH</v>
          </cell>
          <cell r="I883">
            <v>5010</v>
          </cell>
          <cell r="J883" t="str">
            <v>MH</v>
          </cell>
          <cell r="K883">
            <v>4984</v>
          </cell>
          <cell r="L883" t="str">
            <v>MH</v>
          </cell>
          <cell r="M883" t="str">
            <v>rainy season</v>
          </cell>
        </row>
        <row r="884">
          <cell r="D884" t="str">
            <v>P411 WWrainy season</v>
          </cell>
          <cell r="E884">
            <v>5021</v>
          </cell>
          <cell r="F884" t="str">
            <v>MH</v>
          </cell>
          <cell r="G884">
            <v>4957</v>
          </cell>
          <cell r="H884" t="str">
            <v>MH</v>
          </cell>
          <cell r="I884">
            <v>4938</v>
          </cell>
          <cell r="J884" t="str">
            <v>MH</v>
          </cell>
          <cell r="K884">
            <v>4912</v>
          </cell>
          <cell r="L884" t="str">
            <v>MH</v>
          </cell>
          <cell r="M884" t="str">
            <v>rainy season</v>
          </cell>
        </row>
        <row r="885">
          <cell r="D885" t="str">
            <v>P412 Wrainy season</v>
          </cell>
          <cell r="E885">
            <v>4931</v>
          </cell>
          <cell r="F885" t="str">
            <v>MH</v>
          </cell>
          <cell r="G885">
            <v>4869</v>
          </cell>
          <cell r="H885" t="str">
            <v>ML</v>
          </cell>
          <cell r="I885">
            <v>4851</v>
          </cell>
          <cell r="J885" t="str">
            <v>ML</v>
          </cell>
          <cell r="K885">
            <v>4825</v>
          </cell>
          <cell r="L885" t="str">
            <v>ML</v>
          </cell>
          <cell r="M885" t="str">
            <v>rainy season</v>
          </cell>
        </row>
        <row r="886">
          <cell r="D886" t="str">
            <v>P412 WWrainy season</v>
          </cell>
          <cell r="E886">
            <v>4995</v>
          </cell>
          <cell r="F886" t="str">
            <v>MH</v>
          </cell>
          <cell r="G886">
            <v>4931</v>
          </cell>
          <cell r="H886" t="str">
            <v>MH</v>
          </cell>
          <cell r="I886">
            <v>4913</v>
          </cell>
          <cell r="J886" t="str">
            <v>MH</v>
          </cell>
          <cell r="K886">
            <v>4887</v>
          </cell>
          <cell r="L886" t="str">
            <v>ML</v>
          </cell>
          <cell r="M886" t="str">
            <v>rainy season</v>
          </cell>
        </row>
        <row r="887">
          <cell r="D887" t="str">
            <v>P413 Wrainy season</v>
          </cell>
          <cell r="E887">
            <v>5137</v>
          </cell>
          <cell r="F887" t="str">
            <v>MH</v>
          </cell>
          <cell r="G887">
            <v>5072</v>
          </cell>
          <cell r="H887" t="str">
            <v>MH</v>
          </cell>
          <cell r="I887">
            <v>5053</v>
          </cell>
          <cell r="J887" t="str">
            <v>MH</v>
          </cell>
          <cell r="K887">
            <v>5026</v>
          </cell>
          <cell r="L887" t="str">
            <v>MH</v>
          </cell>
          <cell r="M887" t="str">
            <v>rainy season</v>
          </cell>
        </row>
        <row r="888">
          <cell r="D888" t="str">
            <v>P413 WWrainy season</v>
          </cell>
          <cell r="E888">
            <v>4814</v>
          </cell>
          <cell r="F888" t="str">
            <v>ML</v>
          </cell>
          <cell r="G888">
            <v>4754</v>
          </cell>
          <cell r="H888" t="str">
            <v>ML</v>
          </cell>
          <cell r="I888">
            <v>4736</v>
          </cell>
          <cell r="J888" t="str">
            <v>ML</v>
          </cell>
          <cell r="K888">
            <v>4711</v>
          </cell>
          <cell r="L888" t="str">
            <v>ML</v>
          </cell>
          <cell r="M888" t="str">
            <v>rainy season</v>
          </cell>
        </row>
        <row r="889">
          <cell r="D889" t="str">
            <v>P416 WWrainy season</v>
          </cell>
          <cell r="E889">
            <v>4599</v>
          </cell>
          <cell r="F889" t="str">
            <v>ML</v>
          </cell>
          <cell r="G889">
            <v>4543</v>
          </cell>
          <cell r="H889" t="str">
            <v>ML</v>
          </cell>
          <cell r="I889">
            <v>4525</v>
          </cell>
          <cell r="J889" t="str">
            <v>ML</v>
          </cell>
          <cell r="K889">
            <v>4500</v>
          </cell>
          <cell r="L889" t="str">
            <v>ML</v>
          </cell>
          <cell r="M889" t="str">
            <v>rainy season</v>
          </cell>
        </row>
        <row r="890">
          <cell r="D890" t="str">
            <v>B1 WWrainy season</v>
          </cell>
          <cell r="E890">
            <v>5556</v>
          </cell>
          <cell r="F890" t="str">
            <v>PH</v>
          </cell>
          <cell r="G890">
            <v>5489</v>
          </cell>
          <cell r="H890" t="str">
            <v>PH</v>
          </cell>
          <cell r="I890">
            <v>5469</v>
          </cell>
          <cell r="J890" t="str">
            <v>PH</v>
          </cell>
          <cell r="K890">
            <v>5441</v>
          </cell>
          <cell r="L890" t="str">
            <v>PH</v>
          </cell>
          <cell r="M890" t="str">
            <v>rainy season</v>
          </cell>
        </row>
        <row r="891">
          <cell r="D891" t="str">
            <v>B1 WW Utararainy season</v>
          </cell>
          <cell r="E891">
            <v>5556</v>
          </cell>
          <cell r="F891" t="str">
            <v>PH</v>
          </cell>
          <cell r="G891">
            <v>5489</v>
          </cell>
          <cell r="H891" t="str">
            <v>PH</v>
          </cell>
          <cell r="I891">
            <v>5470</v>
          </cell>
          <cell r="J891" t="str">
            <v>PH</v>
          </cell>
          <cell r="K891">
            <v>5442</v>
          </cell>
          <cell r="L891" t="str">
            <v>PH</v>
          </cell>
          <cell r="M891" t="str">
            <v>rainy season</v>
          </cell>
        </row>
        <row r="892">
          <cell r="D892" t="str">
            <v>B1 WW Selatanrainy season</v>
          </cell>
          <cell r="E892">
            <v>5525</v>
          </cell>
          <cell r="F892" t="str">
            <v>PH</v>
          </cell>
          <cell r="G892">
            <v>5457</v>
          </cell>
          <cell r="H892" t="str">
            <v>PH</v>
          </cell>
          <cell r="I892">
            <v>5438</v>
          </cell>
          <cell r="J892" t="str">
            <v>PH</v>
          </cell>
          <cell r="K892">
            <v>5410</v>
          </cell>
          <cell r="L892" t="str">
            <v>PH</v>
          </cell>
          <cell r="M892" t="str">
            <v>rainy season</v>
          </cell>
        </row>
        <row r="893">
          <cell r="D893" t="str">
            <v>B1 WWArainy season</v>
          </cell>
          <cell r="E893">
            <v>5468</v>
          </cell>
          <cell r="F893" t="str">
            <v>PH</v>
          </cell>
          <cell r="G893">
            <v>5400</v>
          </cell>
          <cell r="H893" t="str">
            <v>PH</v>
          </cell>
          <cell r="I893">
            <v>5381</v>
          </cell>
          <cell r="J893" t="str">
            <v>PL</v>
          </cell>
          <cell r="K893">
            <v>5354</v>
          </cell>
          <cell r="L893" t="str">
            <v>PL</v>
          </cell>
          <cell r="M893" t="str">
            <v>rainy season</v>
          </cell>
        </row>
        <row r="894">
          <cell r="D894" t="str">
            <v>B1 WWA Utararainy season</v>
          </cell>
          <cell r="E894">
            <v>5452</v>
          </cell>
          <cell r="F894" t="str">
            <v>PH</v>
          </cell>
          <cell r="G894">
            <v>5385</v>
          </cell>
          <cell r="H894" t="str">
            <v>PL</v>
          </cell>
          <cell r="I894">
            <v>5366</v>
          </cell>
          <cell r="J894" t="str">
            <v>PL</v>
          </cell>
          <cell r="K894">
            <v>5339</v>
          </cell>
          <cell r="L894" t="str">
            <v>PL</v>
          </cell>
          <cell r="M894" t="str">
            <v>rainy season</v>
          </cell>
        </row>
        <row r="895">
          <cell r="D895" t="str">
            <v>B1 WWA Selatanrainy season</v>
          </cell>
          <cell r="E895">
            <v>5542</v>
          </cell>
          <cell r="F895" t="str">
            <v>PH</v>
          </cell>
          <cell r="G895">
            <v>5474</v>
          </cell>
          <cell r="H895" t="str">
            <v>PH</v>
          </cell>
          <cell r="I895">
            <v>5454</v>
          </cell>
          <cell r="J895" t="str">
            <v>PH</v>
          </cell>
          <cell r="K895">
            <v>5426</v>
          </cell>
          <cell r="L895" t="str">
            <v>PH</v>
          </cell>
          <cell r="M895" t="str">
            <v>rainy season</v>
          </cell>
        </row>
        <row r="896">
          <cell r="D896" t="str">
            <v>B1 WWBrainy season</v>
          </cell>
          <cell r="E896">
            <v>5656</v>
          </cell>
          <cell r="F896" t="str">
            <v>PH</v>
          </cell>
          <cell r="G896">
            <v>5588</v>
          </cell>
          <cell r="H896" t="str">
            <v>PH</v>
          </cell>
          <cell r="I896">
            <v>5568</v>
          </cell>
          <cell r="J896" t="str">
            <v>PH</v>
          </cell>
          <cell r="K896">
            <v>5540</v>
          </cell>
          <cell r="L896" t="str">
            <v>PH</v>
          </cell>
          <cell r="M896" t="str">
            <v>rainy season</v>
          </cell>
        </row>
        <row r="897">
          <cell r="D897" t="str">
            <v>B1 WWCrainy season</v>
          </cell>
          <cell r="E897">
            <v>5431</v>
          </cell>
          <cell r="F897" t="str">
            <v>PH</v>
          </cell>
          <cell r="G897">
            <v>5363</v>
          </cell>
          <cell r="H897" t="str">
            <v>PL</v>
          </cell>
          <cell r="I897">
            <v>5345</v>
          </cell>
          <cell r="J897" t="str">
            <v>PL</v>
          </cell>
          <cell r="K897">
            <v>5318</v>
          </cell>
          <cell r="L897" t="str">
            <v>PL</v>
          </cell>
          <cell r="M897" t="str">
            <v>rainy season</v>
          </cell>
        </row>
        <row r="898">
          <cell r="D898" t="str">
            <v>B1 WWDrainy season</v>
          </cell>
          <cell r="E898">
            <v>5539</v>
          </cell>
          <cell r="F898" t="str">
            <v>PH</v>
          </cell>
          <cell r="G898">
            <v>5471</v>
          </cell>
          <cell r="H898" t="str">
            <v>PH</v>
          </cell>
          <cell r="I898">
            <v>5452</v>
          </cell>
          <cell r="J898" t="str">
            <v>PH</v>
          </cell>
          <cell r="K898">
            <v>5424</v>
          </cell>
          <cell r="L898" t="str">
            <v>PH</v>
          </cell>
          <cell r="M898" t="str">
            <v>rainy season</v>
          </cell>
        </row>
        <row r="899">
          <cell r="D899" t="str">
            <v>B1 WWD Utararainy season</v>
          </cell>
          <cell r="E899">
            <v>5515</v>
          </cell>
          <cell r="F899" t="str">
            <v>PH</v>
          </cell>
          <cell r="G899">
            <v>5446</v>
          </cell>
          <cell r="H899" t="str">
            <v>PH</v>
          </cell>
          <cell r="I899">
            <v>5426</v>
          </cell>
          <cell r="J899" t="str">
            <v>PH</v>
          </cell>
          <cell r="K899">
            <v>5399</v>
          </cell>
          <cell r="L899" t="str">
            <v>PL</v>
          </cell>
          <cell r="M899" t="str">
            <v>rainy season</v>
          </cell>
        </row>
        <row r="900">
          <cell r="D900" t="str">
            <v>B1 WWD Selatanrainy season</v>
          </cell>
          <cell r="E900">
            <v>5508</v>
          </cell>
          <cell r="F900" t="str">
            <v>PH</v>
          </cell>
          <cell r="G900">
            <v>5441</v>
          </cell>
          <cell r="H900" t="str">
            <v>PH</v>
          </cell>
          <cell r="I900">
            <v>5422</v>
          </cell>
          <cell r="J900" t="str">
            <v>PH</v>
          </cell>
          <cell r="K900">
            <v>5394</v>
          </cell>
          <cell r="L900" t="str">
            <v>PL</v>
          </cell>
          <cell r="M900" t="str">
            <v>rainy season</v>
          </cell>
        </row>
        <row r="901">
          <cell r="D901" t="str">
            <v>B1 WWErainy season</v>
          </cell>
          <cell r="E901">
            <v>5660</v>
          </cell>
          <cell r="F901" t="str">
            <v>PH</v>
          </cell>
          <cell r="G901">
            <v>5591</v>
          </cell>
          <cell r="H901" t="str">
            <v>PH</v>
          </cell>
          <cell r="I901">
            <v>5572</v>
          </cell>
          <cell r="J901" t="str">
            <v>PH</v>
          </cell>
          <cell r="K901">
            <v>5544</v>
          </cell>
          <cell r="L901" t="str">
            <v>PH</v>
          </cell>
          <cell r="M901" t="str">
            <v>rainy season</v>
          </cell>
        </row>
        <row r="902">
          <cell r="D902" t="str">
            <v>B1 WWE Utararainy season</v>
          </cell>
          <cell r="E902">
            <v>5633</v>
          </cell>
          <cell r="F902" t="str">
            <v>PH</v>
          </cell>
          <cell r="G902">
            <v>5564</v>
          </cell>
          <cell r="H902" t="str">
            <v>PH</v>
          </cell>
          <cell r="I902">
            <v>5545</v>
          </cell>
          <cell r="J902" t="str">
            <v>PH</v>
          </cell>
          <cell r="K902">
            <v>5517</v>
          </cell>
          <cell r="L902" t="str">
            <v>PH</v>
          </cell>
          <cell r="M902" t="str">
            <v>rainy season</v>
          </cell>
        </row>
        <row r="903">
          <cell r="D903" t="str">
            <v>B1 WWE Selatanrainy season</v>
          </cell>
          <cell r="E903">
            <v>5681</v>
          </cell>
          <cell r="F903" t="str">
            <v>PH</v>
          </cell>
          <cell r="G903">
            <v>5614</v>
          </cell>
          <cell r="H903" t="str">
            <v>PH</v>
          </cell>
          <cell r="I903">
            <v>5595</v>
          </cell>
          <cell r="J903" t="str">
            <v>PH</v>
          </cell>
          <cell r="K903">
            <v>5567</v>
          </cell>
          <cell r="L903" t="str">
            <v>PH</v>
          </cell>
          <cell r="M903" t="str">
            <v>rainy season</v>
          </cell>
        </row>
        <row r="904">
          <cell r="D904" t="str">
            <v>B1 WWFrainy season</v>
          </cell>
          <cell r="E904">
            <v>5698</v>
          </cell>
          <cell r="F904" t="str">
            <v>PH</v>
          </cell>
          <cell r="G904">
            <v>5630</v>
          </cell>
          <cell r="H904" t="str">
            <v>PH</v>
          </cell>
          <cell r="I904">
            <v>5610</v>
          </cell>
          <cell r="J904" t="str">
            <v>PH</v>
          </cell>
          <cell r="K904">
            <v>5582</v>
          </cell>
          <cell r="L904" t="str">
            <v>PH</v>
          </cell>
          <cell r="M904" t="str">
            <v>rainy season</v>
          </cell>
        </row>
        <row r="905">
          <cell r="D905" t="str">
            <v>B1 WWF Utararainy season</v>
          </cell>
          <cell r="E905">
            <v>3897</v>
          </cell>
          <cell r="F905" t="str">
            <v>ML</v>
          </cell>
          <cell r="G905">
            <v>3838</v>
          </cell>
          <cell r="H905" t="str">
            <v>ML</v>
          </cell>
          <cell r="I905">
            <v>3824</v>
          </cell>
          <cell r="J905" t="str">
            <v>ML</v>
          </cell>
          <cell r="K905">
            <v>3806</v>
          </cell>
          <cell r="L905" t="str">
            <v>ML</v>
          </cell>
          <cell r="M905" t="str">
            <v>rainy season</v>
          </cell>
        </row>
        <row r="906">
          <cell r="D906" t="str">
            <v>B1 WWJrainy season</v>
          </cell>
          <cell r="E906">
            <v>5596</v>
          </cell>
          <cell r="F906" t="str">
            <v>PH</v>
          </cell>
          <cell r="G906">
            <v>5528</v>
          </cell>
          <cell r="H906" t="str">
            <v>PH</v>
          </cell>
          <cell r="I906">
            <v>5509</v>
          </cell>
          <cell r="J906" t="str">
            <v>PH</v>
          </cell>
          <cell r="K906">
            <v>5481</v>
          </cell>
          <cell r="L906" t="str">
            <v>PH</v>
          </cell>
          <cell r="M906" t="str">
            <v>rainy season</v>
          </cell>
        </row>
        <row r="907">
          <cell r="D907" t="str">
            <v>B1 WWJ Utararainy season</v>
          </cell>
          <cell r="E907">
            <v>5626</v>
          </cell>
          <cell r="F907" t="str">
            <v>PH</v>
          </cell>
          <cell r="G907">
            <v>5559</v>
          </cell>
          <cell r="H907" t="str">
            <v>PH</v>
          </cell>
          <cell r="I907">
            <v>5540</v>
          </cell>
          <cell r="J907" t="str">
            <v>PH</v>
          </cell>
          <cell r="K907">
            <v>5512</v>
          </cell>
          <cell r="L907" t="str">
            <v>PH</v>
          </cell>
          <cell r="M907" t="str">
            <v>rainy season</v>
          </cell>
        </row>
        <row r="908">
          <cell r="D908" t="str">
            <v>B1 WWJ Selatanrainy season</v>
          </cell>
          <cell r="E908">
            <v>5346</v>
          </cell>
          <cell r="F908" t="str">
            <v>PL</v>
          </cell>
          <cell r="G908">
            <v>5282</v>
          </cell>
          <cell r="H908" t="str">
            <v>PL</v>
          </cell>
          <cell r="I908">
            <v>5263</v>
          </cell>
          <cell r="J908" t="str">
            <v>PL</v>
          </cell>
          <cell r="K908">
            <v>5235</v>
          </cell>
          <cell r="L908" t="str">
            <v>PL</v>
          </cell>
          <cell r="M908" t="str">
            <v>rainy season</v>
          </cell>
        </row>
        <row r="909">
          <cell r="D909" t="str">
            <v>B1 WWJArainy season</v>
          </cell>
          <cell r="E909">
            <v>5709</v>
          </cell>
          <cell r="F909" t="str">
            <v>PH</v>
          </cell>
          <cell r="G909">
            <v>5642</v>
          </cell>
          <cell r="H909" t="str">
            <v>PH</v>
          </cell>
          <cell r="I909">
            <v>5622</v>
          </cell>
          <cell r="J909" t="str">
            <v>PH</v>
          </cell>
          <cell r="K909">
            <v>5595</v>
          </cell>
          <cell r="L909" t="str">
            <v>PH</v>
          </cell>
          <cell r="M909" t="str">
            <v>rainy season</v>
          </cell>
        </row>
        <row r="910">
          <cell r="D910" t="str">
            <v>B1 WWJA Selatanrainy season</v>
          </cell>
          <cell r="E910">
            <v>5534</v>
          </cell>
          <cell r="F910" t="str">
            <v>PH</v>
          </cell>
          <cell r="G910">
            <v>5468</v>
          </cell>
          <cell r="H910" t="str">
            <v>PH</v>
          </cell>
          <cell r="I910">
            <v>5449</v>
          </cell>
          <cell r="J910" t="str">
            <v>PH</v>
          </cell>
          <cell r="K910">
            <v>5421</v>
          </cell>
          <cell r="L910" t="str">
            <v>PH</v>
          </cell>
          <cell r="M910" t="str">
            <v>rainy season</v>
          </cell>
        </row>
        <row r="911">
          <cell r="D911" t="str">
            <v>B1 WWKrainy season</v>
          </cell>
          <cell r="E911">
            <v>5474</v>
          </cell>
          <cell r="F911" t="str">
            <v>PH</v>
          </cell>
          <cell r="G911">
            <v>5407</v>
          </cell>
          <cell r="H911" t="str">
            <v>PH</v>
          </cell>
          <cell r="I911">
            <v>5388</v>
          </cell>
          <cell r="J911" t="str">
            <v>PL</v>
          </cell>
          <cell r="K911">
            <v>5360</v>
          </cell>
          <cell r="L911" t="str">
            <v>PL</v>
          </cell>
          <cell r="M911" t="str">
            <v>rainy season</v>
          </cell>
        </row>
        <row r="912">
          <cell r="D912" t="str">
            <v>B1 WWLrainy season</v>
          </cell>
          <cell r="E912">
            <v>5599</v>
          </cell>
          <cell r="F912" t="str">
            <v>PH</v>
          </cell>
          <cell r="G912">
            <v>5530</v>
          </cell>
          <cell r="H912" t="str">
            <v>PH</v>
          </cell>
          <cell r="I912">
            <v>5511</v>
          </cell>
          <cell r="J912" t="str">
            <v>PH</v>
          </cell>
          <cell r="K912">
            <v>5483</v>
          </cell>
          <cell r="L912" t="str">
            <v>PH</v>
          </cell>
          <cell r="M912" t="str">
            <v>rainy season</v>
          </cell>
        </row>
        <row r="913">
          <cell r="D913" t="str">
            <v>B1 WWMrainy season</v>
          </cell>
          <cell r="E913">
            <v>5863</v>
          </cell>
          <cell r="F913" t="str">
            <v>PH</v>
          </cell>
          <cell r="G913">
            <v>5793</v>
          </cell>
          <cell r="H913" t="str">
            <v>PH</v>
          </cell>
          <cell r="I913">
            <v>5773</v>
          </cell>
          <cell r="J913" t="str">
            <v>PH</v>
          </cell>
          <cell r="K913">
            <v>5743</v>
          </cell>
          <cell r="L913" t="str">
            <v>PH</v>
          </cell>
          <cell r="M913" t="str">
            <v>rainy season</v>
          </cell>
        </row>
        <row r="914">
          <cell r="D914" t="str">
            <v>B2 WWrainy season</v>
          </cell>
          <cell r="E914">
            <v>5395</v>
          </cell>
          <cell r="F914" t="str">
            <v>PL</v>
          </cell>
          <cell r="G914">
            <v>5328</v>
          </cell>
          <cell r="H914" t="str">
            <v>PL</v>
          </cell>
          <cell r="I914">
            <v>5309</v>
          </cell>
          <cell r="J914" t="str">
            <v>PL</v>
          </cell>
          <cell r="K914">
            <v>5282</v>
          </cell>
          <cell r="L914" t="str">
            <v>PL</v>
          </cell>
          <cell r="M914" t="str">
            <v>rainy season</v>
          </cell>
        </row>
        <row r="915">
          <cell r="D915" t="str">
            <v>B2 WW Utararainy season</v>
          </cell>
          <cell r="E915">
            <v>5308</v>
          </cell>
          <cell r="F915" t="str">
            <v>PL</v>
          </cell>
          <cell r="G915">
            <v>5242</v>
          </cell>
          <cell r="H915" t="str">
            <v>PL</v>
          </cell>
          <cell r="I915">
            <v>5223</v>
          </cell>
          <cell r="J915" t="str">
            <v>PL</v>
          </cell>
          <cell r="K915">
            <v>5196</v>
          </cell>
          <cell r="L915" t="str">
            <v>MH</v>
          </cell>
          <cell r="M915" t="str">
            <v>rainy season</v>
          </cell>
        </row>
        <row r="916">
          <cell r="D916" t="str">
            <v>B2 WW Selatanrainy season</v>
          </cell>
          <cell r="E916">
            <v>5307</v>
          </cell>
          <cell r="F916" t="str">
            <v>PL</v>
          </cell>
          <cell r="G916">
            <v>5242</v>
          </cell>
          <cell r="H916" t="str">
            <v>PL</v>
          </cell>
          <cell r="I916">
            <v>5223</v>
          </cell>
          <cell r="J916" t="str">
            <v>PL</v>
          </cell>
          <cell r="K916">
            <v>5195</v>
          </cell>
          <cell r="L916" t="str">
            <v>MH</v>
          </cell>
          <cell r="M916" t="str">
            <v>rainy season</v>
          </cell>
        </row>
        <row r="917">
          <cell r="D917" t="str">
            <v>B2 WWArainy season</v>
          </cell>
          <cell r="E917">
            <v>5472</v>
          </cell>
          <cell r="F917" t="str">
            <v>PH</v>
          </cell>
          <cell r="G917">
            <v>5405</v>
          </cell>
          <cell r="H917" t="str">
            <v>PH</v>
          </cell>
          <cell r="I917">
            <v>5385</v>
          </cell>
          <cell r="J917" t="str">
            <v>PL</v>
          </cell>
          <cell r="K917">
            <v>5358</v>
          </cell>
          <cell r="L917" t="str">
            <v>PL</v>
          </cell>
          <cell r="M917" t="str">
            <v>rainy season</v>
          </cell>
        </row>
        <row r="918">
          <cell r="D918" t="str">
            <v>B2 WWA Selatanrainy season</v>
          </cell>
          <cell r="E918">
            <v>5277</v>
          </cell>
          <cell r="F918" t="str">
            <v>PL</v>
          </cell>
          <cell r="G918">
            <v>5211</v>
          </cell>
          <cell r="H918" t="str">
            <v>PL</v>
          </cell>
          <cell r="I918">
            <v>5192</v>
          </cell>
          <cell r="J918" t="str">
            <v>MH</v>
          </cell>
          <cell r="K918">
            <v>5165</v>
          </cell>
          <cell r="L918" t="str">
            <v>MH</v>
          </cell>
          <cell r="M918" t="str">
            <v>rainy season</v>
          </cell>
        </row>
        <row r="919">
          <cell r="D919" t="str">
            <v>B2 BWWrainy season</v>
          </cell>
          <cell r="E919">
            <v>5383</v>
          </cell>
          <cell r="F919" t="str">
            <v>PL</v>
          </cell>
          <cell r="G919">
            <v>5317</v>
          </cell>
          <cell r="H919" t="str">
            <v>PL</v>
          </cell>
          <cell r="I919">
            <v>5298</v>
          </cell>
          <cell r="J919" t="str">
            <v>PL</v>
          </cell>
          <cell r="K919">
            <v>5270</v>
          </cell>
          <cell r="L919" t="str">
            <v>PL</v>
          </cell>
          <cell r="M919" t="str">
            <v>rainy season</v>
          </cell>
        </row>
        <row r="920">
          <cell r="D920" t="str">
            <v>B2 BWW Selatanrainy season</v>
          </cell>
          <cell r="E920">
            <v>5385</v>
          </cell>
          <cell r="F920" t="str">
            <v>PL</v>
          </cell>
          <cell r="G920">
            <v>5320</v>
          </cell>
          <cell r="H920" t="str">
            <v>PL</v>
          </cell>
          <cell r="I920">
            <v>5301</v>
          </cell>
          <cell r="J920" t="str">
            <v>PL</v>
          </cell>
          <cell r="K920">
            <v>5273</v>
          </cell>
          <cell r="L920" t="str">
            <v>PL</v>
          </cell>
          <cell r="M920" t="str">
            <v>rainy season</v>
          </cell>
        </row>
        <row r="921">
          <cell r="D921" t="str">
            <v>B2 BWWArainy season</v>
          </cell>
          <cell r="E921">
            <v>5426</v>
          </cell>
          <cell r="F921" t="str">
            <v>PH</v>
          </cell>
          <cell r="G921">
            <v>5360</v>
          </cell>
          <cell r="H921" t="str">
            <v>PL</v>
          </cell>
          <cell r="I921">
            <v>5341</v>
          </cell>
          <cell r="J921" t="str">
            <v>PL</v>
          </cell>
          <cell r="K921">
            <v>5313</v>
          </cell>
          <cell r="L921" t="str">
            <v>PL</v>
          </cell>
          <cell r="M921" t="str">
            <v>rainy season</v>
          </cell>
        </row>
        <row r="922">
          <cell r="D922" t="str">
            <v>B2 BWWA Selatanrainy season</v>
          </cell>
          <cell r="E922">
            <v>5319</v>
          </cell>
          <cell r="F922" t="str">
            <v>PL</v>
          </cell>
          <cell r="G922">
            <v>5252</v>
          </cell>
          <cell r="H922" t="str">
            <v>PL</v>
          </cell>
          <cell r="I922">
            <v>5233</v>
          </cell>
          <cell r="J922" t="str">
            <v>PL</v>
          </cell>
          <cell r="K922">
            <v>5206</v>
          </cell>
          <cell r="L922" t="str">
            <v>PL</v>
          </cell>
          <cell r="M922" t="str">
            <v>rainy season</v>
          </cell>
        </row>
        <row r="923">
          <cell r="D923" t="str">
            <v>B2 BWWCrainy season</v>
          </cell>
          <cell r="E923">
            <v>5425</v>
          </cell>
          <cell r="F923" t="str">
            <v>PH</v>
          </cell>
          <cell r="G923">
            <v>5361</v>
          </cell>
          <cell r="H923" t="str">
            <v>PL</v>
          </cell>
          <cell r="I923">
            <v>5341</v>
          </cell>
          <cell r="J923" t="str">
            <v>PL</v>
          </cell>
          <cell r="K923">
            <v>5314</v>
          </cell>
          <cell r="L923" t="str">
            <v>PL</v>
          </cell>
          <cell r="M923" t="str">
            <v>rainy season</v>
          </cell>
        </row>
        <row r="924">
          <cell r="D924" t="str">
            <v>B2 WWBrainy season</v>
          </cell>
          <cell r="E924">
            <v>5455</v>
          </cell>
          <cell r="F924" t="str">
            <v>PH</v>
          </cell>
          <cell r="G924">
            <v>5387</v>
          </cell>
          <cell r="H924" t="str">
            <v>PL</v>
          </cell>
          <cell r="I924">
            <v>5368</v>
          </cell>
          <cell r="J924" t="str">
            <v>PL</v>
          </cell>
          <cell r="K924">
            <v>5340</v>
          </cell>
          <cell r="L924" t="str">
            <v>PL</v>
          </cell>
          <cell r="M924" t="str">
            <v>rainy season</v>
          </cell>
        </row>
        <row r="925">
          <cell r="D925" t="str">
            <v>B3 WWrainy season</v>
          </cell>
          <cell r="E925">
            <v>5325</v>
          </cell>
          <cell r="F925" t="str">
            <v>PL</v>
          </cell>
          <cell r="G925">
            <v>5259</v>
          </cell>
          <cell r="H925" t="str">
            <v>PL</v>
          </cell>
          <cell r="I925">
            <v>5240</v>
          </cell>
          <cell r="J925" t="str">
            <v>PL</v>
          </cell>
          <cell r="K925">
            <v>5212</v>
          </cell>
          <cell r="L925" t="str">
            <v>PL</v>
          </cell>
          <cell r="M925" t="str">
            <v>rainy season</v>
          </cell>
        </row>
        <row r="926">
          <cell r="D926" t="str">
            <v>B3 WW Utararainy season</v>
          </cell>
          <cell r="E926">
            <v>5316</v>
          </cell>
          <cell r="F926" t="str">
            <v>PL</v>
          </cell>
          <cell r="G926">
            <v>5251</v>
          </cell>
          <cell r="H926" t="str">
            <v>PL</v>
          </cell>
          <cell r="I926">
            <v>5232</v>
          </cell>
          <cell r="J926" t="str">
            <v>PL</v>
          </cell>
          <cell r="K926">
            <v>5205</v>
          </cell>
          <cell r="L926" t="str">
            <v>PL</v>
          </cell>
          <cell r="M926" t="str">
            <v>rainy season</v>
          </cell>
        </row>
        <row r="927">
          <cell r="D927" t="str">
            <v>B3 WW Selatanrainy season</v>
          </cell>
          <cell r="E927">
            <v>5150</v>
          </cell>
          <cell r="F927" t="str">
            <v>MH</v>
          </cell>
          <cell r="G927">
            <v>5087</v>
          </cell>
          <cell r="H927" t="str">
            <v>MH</v>
          </cell>
          <cell r="I927">
            <v>5068</v>
          </cell>
          <cell r="J927" t="str">
            <v>MH</v>
          </cell>
          <cell r="K927">
            <v>5041</v>
          </cell>
          <cell r="L927" t="str">
            <v>MH</v>
          </cell>
          <cell r="M927" t="str">
            <v>rainy season</v>
          </cell>
        </row>
        <row r="928">
          <cell r="D928" t="str">
            <v>B3 WWA Utararainy season</v>
          </cell>
          <cell r="E928">
            <v>5270</v>
          </cell>
          <cell r="F928" t="str">
            <v>PL</v>
          </cell>
          <cell r="G928">
            <v>5204</v>
          </cell>
          <cell r="H928" t="str">
            <v>PL</v>
          </cell>
          <cell r="I928">
            <v>5185</v>
          </cell>
          <cell r="J928" t="str">
            <v>MH</v>
          </cell>
          <cell r="K928">
            <v>5158</v>
          </cell>
          <cell r="L928" t="str">
            <v>MH</v>
          </cell>
          <cell r="M928" t="str">
            <v>rainy season</v>
          </cell>
        </row>
        <row r="929">
          <cell r="D929" t="str">
            <v>B3 WWArainy season</v>
          </cell>
          <cell r="E929">
            <v>5298</v>
          </cell>
          <cell r="F929" t="str">
            <v>PL</v>
          </cell>
          <cell r="G929">
            <v>5231</v>
          </cell>
          <cell r="H929" t="str">
            <v>PL</v>
          </cell>
          <cell r="I929">
            <v>5212</v>
          </cell>
          <cell r="J929" t="str">
            <v>PL</v>
          </cell>
          <cell r="K929">
            <v>5185</v>
          </cell>
          <cell r="L929" t="str">
            <v>MH</v>
          </cell>
          <cell r="M929" t="str">
            <v>rainy season</v>
          </cell>
        </row>
        <row r="930">
          <cell r="D930" t="str">
            <v>B3 WWA Selatanrainy season</v>
          </cell>
          <cell r="E930">
            <v>5126</v>
          </cell>
          <cell r="F930" t="str">
            <v>MH</v>
          </cell>
          <cell r="G930">
            <v>5060</v>
          </cell>
          <cell r="H930" t="str">
            <v>MH</v>
          </cell>
          <cell r="I930">
            <v>5042</v>
          </cell>
          <cell r="J930" t="str">
            <v>MH</v>
          </cell>
          <cell r="K930">
            <v>5016</v>
          </cell>
          <cell r="L930" t="str">
            <v>MH</v>
          </cell>
          <cell r="M930" t="str">
            <v>rainy season</v>
          </cell>
        </row>
        <row r="931">
          <cell r="D931" t="str">
            <v>B3 WWBrainy season</v>
          </cell>
          <cell r="E931">
            <v>5316</v>
          </cell>
          <cell r="F931" t="str">
            <v>PL</v>
          </cell>
          <cell r="G931">
            <v>5251</v>
          </cell>
          <cell r="H931" t="str">
            <v>PL</v>
          </cell>
          <cell r="I931">
            <v>5232</v>
          </cell>
          <cell r="J931" t="str">
            <v>PL</v>
          </cell>
          <cell r="K931">
            <v>5204</v>
          </cell>
          <cell r="L931" t="str">
            <v>PL</v>
          </cell>
          <cell r="M931" t="str">
            <v>rainy season</v>
          </cell>
        </row>
        <row r="932">
          <cell r="D932" t="str">
            <v>B3 WWCrainy season</v>
          </cell>
          <cell r="E932">
            <v>5327</v>
          </cell>
          <cell r="F932" t="str">
            <v>PL</v>
          </cell>
          <cell r="G932">
            <v>5261</v>
          </cell>
          <cell r="H932" t="str">
            <v>PL</v>
          </cell>
          <cell r="I932">
            <v>5242</v>
          </cell>
          <cell r="J932" t="str">
            <v>PL</v>
          </cell>
          <cell r="K932">
            <v>5215</v>
          </cell>
          <cell r="L932" t="str">
            <v>PL</v>
          </cell>
          <cell r="M932" t="str">
            <v>rainy season</v>
          </cell>
        </row>
        <row r="933">
          <cell r="D933" t="str">
            <v>B3 WWC Utararainy season</v>
          </cell>
          <cell r="E933">
            <v>5379</v>
          </cell>
          <cell r="F933" t="str">
            <v>PL</v>
          </cell>
          <cell r="G933">
            <v>5313</v>
          </cell>
          <cell r="H933" t="str">
            <v>PL</v>
          </cell>
          <cell r="I933">
            <v>5294</v>
          </cell>
          <cell r="J933" t="str">
            <v>PL</v>
          </cell>
          <cell r="K933">
            <v>5266</v>
          </cell>
          <cell r="L933" t="str">
            <v>PL</v>
          </cell>
          <cell r="M933" t="str">
            <v>rainy season</v>
          </cell>
        </row>
        <row r="934">
          <cell r="D934" t="str">
            <v>B3 WWC Selatanrainy season</v>
          </cell>
          <cell r="E934">
            <v>5159</v>
          </cell>
          <cell r="F934" t="str">
            <v>MH</v>
          </cell>
          <cell r="G934">
            <v>5094</v>
          </cell>
          <cell r="H934" t="str">
            <v>MH</v>
          </cell>
          <cell r="I934">
            <v>5075</v>
          </cell>
          <cell r="J934" t="str">
            <v>MH</v>
          </cell>
          <cell r="K934">
            <v>5047</v>
          </cell>
          <cell r="L934" t="str">
            <v>MH</v>
          </cell>
          <cell r="M934" t="str">
            <v>rainy season</v>
          </cell>
        </row>
        <row r="935">
          <cell r="D935" t="str">
            <v>B3 WWDrainy season</v>
          </cell>
          <cell r="E935">
            <v>5582</v>
          </cell>
          <cell r="F935" t="str">
            <v>PH</v>
          </cell>
          <cell r="G935">
            <v>5513</v>
          </cell>
          <cell r="H935" t="str">
            <v>PH</v>
          </cell>
          <cell r="I935">
            <v>5493</v>
          </cell>
          <cell r="J935" t="str">
            <v>PH</v>
          </cell>
          <cell r="K935">
            <v>5465</v>
          </cell>
          <cell r="L935" t="str">
            <v>PH</v>
          </cell>
          <cell r="M935" t="str">
            <v>rainy season</v>
          </cell>
        </row>
        <row r="936">
          <cell r="D936" t="str">
            <v>B3 WWT Selatanrainy season</v>
          </cell>
          <cell r="E936">
            <v>4607</v>
          </cell>
          <cell r="F936" t="str">
            <v>ML</v>
          </cell>
          <cell r="G936">
            <v>4544</v>
          </cell>
          <cell r="H936" t="str">
            <v>ML</v>
          </cell>
          <cell r="I936">
            <v>4527</v>
          </cell>
          <cell r="J936" t="str">
            <v>ML</v>
          </cell>
          <cell r="K936">
            <v>4504</v>
          </cell>
          <cell r="L936" t="str">
            <v>ML</v>
          </cell>
          <cell r="M936" t="str">
            <v>rainy season</v>
          </cell>
        </row>
        <row r="937">
          <cell r="D937" t="str">
            <v>B4 WWrainy season</v>
          </cell>
          <cell r="E937">
            <v>5026</v>
          </cell>
          <cell r="F937" t="str">
            <v>MH</v>
          </cell>
          <cell r="G937">
            <v>4961</v>
          </cell>
          <cell r="H937" t="str">
            <v>MH</v>
          </cell>
          <cell r="I937">
            <v>4942</v>
          </cell>
          <cell r="J937" t="str">
            <v>MH</v>
          </cell>
          <cell r="K937">
            <v>4915</v>
          </cell>
          <cell r="L937" t="str">
            <v>MH</v>
          </cell>
          <cell r="M937" t="str">
            <v>rainy season</v>
          </cell>
        </row>
        <row r="938">
          <cell r="D938" t="str">
            <v>B4 WW Utararainy season</v>
          </cell>
          <cell r="E938">
            <v>5189</v>
          </cell>
          <cell r="F938" t="str">
            <v>MH</v>
          </cell>
          <cell r="G938">
            <v>5124</v>
          </cell>
          <cell r="H938" t="str">
            <v>MH</v>
          </cell>
          <cell r="I938">
            <v>5105</v>
          </cell>
          <cell r="J938" t="str">
            <v>MH</v>
          </cell>
          <cell r="K938">
            <v>5077</v>
          </cell>
          <cell r="L938" t="str">
            <v>MH</v>
          </cell>
          <cell r="M938" t="str">
            <v>rainy season</v>
          </cell>
        </row>
        <row r="939">
          <cell r="D939" t="str">
            <v>B4 WW Selatanrainy season</v>
          </cell>
          <cell r="E939">
            <v>4682</v>
          </cell>
          <cell r="F939" t="str">
            <v>ML</v>
          </cell>
          <cell r="G939">
            <v>4620</v>
          </cell>
          <cell r="H939" t="str">
            <v>ML</v>
          </cell>
          <cell r="I939">
            <v>4602</v>
          </cell>
          <cell r="J939" t="str">
            <v>ML</v>
          </cell>
          <cell r="K939">
            <v>4578</v>
          </cell>
          <cell r="L939" t="str">
            <v>ML</v>
          </cell>
          <cell r="M939" t="str">
            <v>rainy season</v>
          </cell>
        </row>
        <row r="940">
          <cell r="D940" t="str">
            <v>B4 WWA Utararainy season</v>
          </cell>
          <cell r="E940">
            <v>5174</v>
          </cell>
          <cell r="F940" t="str">
            <v>MH</v>
          </cell>
          <cell r="G940">
            <v>5107</v>
          </cell>
          <cell r="H940" t="str">
            <v>MH</v>
          </cell>
          <cell r="I940">
            <v>5089</v>
          </cell>
          <cell r="J940" t="str">
            <v>MH</v>
          </cell>
          <cell r="K940">
            <v>5062</v>
          </cell>
          <cell r="L940" t="str">
            <v>MH</v>
          </cell>
          <cell r="M940" t="str">
            <v>rainy season</v>
          </cell>
        </row>
        <row r="941">
          <cell r="D941" t="str">
            <v>B5 WWrainy season</v>
          </cell>
          <cell r="E941">
            <v>5007</v>
          </cell>
          <cell r="F941" t="str">
            <v>MH</v>
          </cell>
          <cell r="G941">
            <v>4943</v>
          </cell>
          <cell r="H941" t="str">
            <v>MH</v>
          </cell>
          <cell r="I941">
            <v>4924</v>
          </cell>
          <cell r="J941" t="str">
            <v>MH</v>
          </cell>
          <cell r="K941">
            <v>4898</v>
          </cell>
          <cell r="L941" t="str">
            <v>ML</v>
          </cell>
          <cell r="M941" t="str">
            <v>rainy season</v>
          </cell>
        </row>
        <row r="942">
          <cell r="D942" t="str">
            <v>B5 WW Utararainy season</v>
          </cell>
          <cell r="E942">
            <v>5087</v>
          </cell>
          <cell r="F942" t="str">
            <v>MH</v>
          </cell>
          <cell r="G942">
            <v>5022</v>
          </cell>
          <cell r="H942" t="str">
            <v>MH</v>
          </cell>
          <cell r="I942">
            <v>5004</v>
          </cell>
          <cell r="J942" t="str">
            <v>MH</v>
          </cell>
          <cell r="K942">
            <v>4977</v>
          </cell>
          <cell r="L942" t="str">
            <v>MH</v>
          </cell>
          <cell r="M942" t="str">
            <v>rainy season</v>
          </cell>
        </row>
        <row r="943">
          <cell r="D943" t="str">
            <v>B5 WW Selatanrainy season</v>
          </cell>
          <cell r="E943">
            <v>5101</v>
          </cell>
          <cell r="F943" t="str">
            <v>MH</v>
          </cell>
          <cell r="G943">
            <v>5036</v>
          </cell>
          <cell r="H943" t="str">
            <v>MH</v>
          </cell>
          <cell r="I943">
            <v>5017</v>
          </cell>
          <cell r="J943" t="str">
            <v>MH</v>
          </cell>
          <cell r="K943">
            <v>4990</v>
          </cell>
          <cell r="L943" t="str">
            <v>MH</v>
          </cell>
          <cell r="M943" t="str">
            <v>rainy season</v>
          </cell>
        </row>
        <row r="944">
          <cell r="D944" t="str">
            <v>B5 WWArainy season</v>
          </cell>
          <cell r="E944">
            <v>5148</v>
          </cell>
          <cell r="F944" t="str">
            <v>MH</v>
          </cell>
          <cell r="G944">
            <v>5084</v>
          </cell>
          <cell r="H944" t="str">
            <v>MH</v>
          </cell>
          <cell r="I944">
            <v>5065</v>
          </cell>
          <cell r="J944" t="str">
            <v>MH</v>
          </cell>
          <cell r="K944">
            <v>5038</v>
          </cell>
          <cell r="L944" t="str">
            <v>MH</v>
          </cell>
          <cell r="M944" t="str">
            <v>rainy season</v>
          </cell>
        </row>
        <row r="945">
          <cell r="D945" t="str">
            <v>B5 WWA Utararainy season</v>
          </cell>
          <cell r="E945">
            <v>4725</v>
          </cell>
          <cell r="F945" t="str">
            <v>ML</v>
          </cell>
          <cell r="G945">
            <v>4663</v>
          </cell>
          <cell r="H945" t="str">
            <v>ML</v>
          </cell>
          <cell r="I945">
            <v>4646</v>
          </cell>
          <cell r="J945" t="str">
            <v>ML</v>
          </cell>
          <cell r="K945">
            <v>4620</v>
          </cell>
          <cell r="L945" t="str">
            <v>ML</v>
          </cell>
          <cell r="M945" t="str">
            <v>rainy season</v>
          </cell>
        </row>
        <row r="946">
          <cell r="D946" t="str">
            <v>B6 WWrainy season</v>
          </cell>
          <cell r="E946">
            <v>5014</v>
          </cell>
          <cell r="F946" t="str">
            <v>MH</v>
          </cell>
          <cell r="G946">
            <v>4950</v>
          </cell>
          <cell r="H946" t="str">
            <v>MH</v>
          </cell>
          <cell r="I946">
            <v>4931</v>
          </cell>
          <cell r="J946" t="str">
            <v>MH</v>
          </cell>
          <cell r="K946">
            <v>4904</v>
          </cell>
          <cell r="L946" t="str">
            <v>MH</v>
          </cell>
          <cell r="M946" t="str">
            <v>rainy season</v>
          </cell>
        </row>
        <row r="947">
          <cell r="D947" t="str">
            <v>B6 WW Utararainy season</v>
          </cell>
          <cell r="E947">
            <v>5201</v>
          </cell>
          <cell r="F947" t="str">
            <v>PL</v>
          </cell>
          <cell r="G947">
            <v>5135</v>
          </cell>
          <cell r="H947" t="str">
            <v>MH</v>
          </cell>
          <cell r="I947">
            <v>5116</v>
          </cell>
          <cell r="J947" t="str">
            <v>MH</v>
          </cell>
          <cell r="K947">
            <v>5089</v>
          </cell>
          <cell r="L947" t="str">
            <v>MH</v>
          </cell>
          <cell r="M947" t="str">
            <v>rainy season</v>
          </cell>
        </row>
        <row r="948">
          <cell r="D948" t="str">
            <v>B6 WW Selatanrainy season</v>
          </cell>
          <cell r="E948">
            <v>4984</v>
          </cell>
          <cell r="F948" t="str">
            <v>MH</v>
          </cell>
          <cell r="G948">
            <v>4920</v>
          </cell>
          <cell r="H948" t="str">
            <v>MH</v>
          </cell>
          <cell r="I948">
            <v>4901</v>
          </cell>
          <cell r="J948" t="str">
            <v>MH</v>
          </cell>
          <cell r="K948">
            <v>4875</v>
          </cell>
          <cell r="L948" t="str">
            <v>ML</v>
          </cell>
          <cell r="M948" t="str">
            <v>rainy season</v>
          </cell>
        </row>
        <row r="949">
          <cell r="D949" t="str">
            <v>B6 WWArainy season</v>
          </cell>
          <cell r="E949">
            <v>4976</v>
          </cell>
          <cell r="F949" t="str">
            <v>MH</v>
          </cell>
          <cell r="G949">
            <v>4913</v>
          </cell>
          <cell r="H949" t="str">
            <v>MH</v>
          </cell>
          <cell r="I949">
            <v>4895</v>
          </cell>
          <cell r="J949" t="str">
            <v>ML</v>
          </cell>
          <cell r="K949">
            <v>4868</v>
          </cell>
          <cell r="L949" t="str">
            <v>ML</v>
          </cell>
          <cell r="M949" t="str">
            <v>rainy season</v>
          </cell>
        </row>
        <row r="950">
          <cell r="D950" t="str">
            <v>B7 WWrainy season</v>
          </cell>
          <cell r="E950">
            <v>4978</v>
          </cell>
          <cell r="F950" t="str">
            <v>MH</v>
          </cell>
          <cell r="G950">
            <v>4915</v>
          </cell>
          <cell r="H950" t="str">
            <v>MH</v>
          </cell>
          <cell r="I950">
            <v>4896</v>
          </cell>
          <cell r="J950" t="str">
            <v>ML</v>
          </cell>
          <cell r="K950">
            <v>4869</v>
          </cell>
          <cell r="L950" t="str">
            <v>ML</v>
          </cell>
          <cell r="M950" t="str">
            <v>rainy season</v>
          </cell>
        </row>
        <row r="951">
          <cell r="D951" t="str">
            <v>B7 WW Utararainy season</v>
          </cell>
          <cell r="E951">
            <v>5169</v>
          </cell>
          <cell r="F951" t="str">
            <v>MH</v>
          </cell>
          <cell r="G951">
            <v>5105</v>
          </cell>
          <cell r="H951" t="str">
            <v>MH</v>
          </cell>
          <cell r="I951">
            <v>5086</v>
          </cell>
          <cell r="J951" t="str">
            <v>MH</v>
          </cell>
          <cell r="K951">
            <v>5059</v>
          </cell>
          <cell r="L951" t="str">
            <v>MH</v>
          </cell>
          <cell r="M951" t="str">
            <v>rainy season</v>
          </cell>
        </row>
        <row r="952">
          <cell r="D952" t="str">
            <v>B7 WW Selatanrainy season</v>
          </cell>
          <cell r="E952">
            <v>4817</v>
          </cell>
          <cell r="F952" t="str">
            <v>ML</v>
          </cell>
          <cell r="G952">
            <v>4754</v>
          </cell>
          <cell r="H952" t="str">
            <v>ML</v>
          </cell>
          <cell r="I952">
            <v>4736</v>
          </cell>
          <cell r="J952" t="str">
            <v>ML</v>
          </cell>
          <cell r="K952">
            <v>4709</v>
          </cell>
          <cell r="L952" t="str">
            <v>ML</v>
          </cell>
          <cell r="M952" t="str">
            <v>rainy season</v>
          </cell>
        </row>
        <row r="953">
          <cell r="D953" t="str">
            <v>B7 WWArainy season</v>
          </cell>
          <cell r="E953">
            <v>4866</v>
          </cell>
          <cell r="F953" t="str">
            <v>ML</v>
          </cell>
          <cell r="G953">
            <v>4802</v>
          </cell>
          <cell r="H953" t="str">
            <v>ML</v>
          </cell>
          <cell r="I953">
            <v>4784</v>
          </cell>
          <cell r="J953" t="str">
            <v>ML</v>
          </cell>
          <cell r="K953">
            <v>4758</v>
          </cell>
          <cell r="L953" t="str">
            <v>ML</v>
          </cell>
          <cell r="M953" t="str">
            <v>rainy season</v>
          </cell>
        </row>
        <row r="954">
          <cell r="D954" t="str">
            <v>B7 WWA Utararainy season</v>
          </cell>
          <cell r="E954">
            <v>5215</v>
          </cell>
          <cell r="F954" t="str">
            <v>PL</v>
          </cell>
          <cell r="G954">
            <v>5151</v>
          </cell>
          <cell r="H954" t="str">
            <v>MH</v>
          </cell>
          <cell r="I954">
            <v>5132</v>
          </cell>
          <cell r="J954" t="str">
            <v>MH</v>
          </cell>
          <cell r="K954">
            <v>5105</v>
          </cell>
          <cell r="L954" t="str">
            <v>MH</v>
          </cell>
          <cell r="M954" t="str">
            <v>rainy season</v>
          </cell>
        </row>
        <row r="955">
          <cell r="D955" t="str">
            <v>B7 WWBrainy season</v>
          </cell>
          <cell r="E955">
            <v>4947</v>
          </cell>
          <cell r="F955" t="str">
            <v>MH</v>
          </cell>
          <cell r="G955">
            <v>4883</v>
          </cell>
          <cell r="H955" t="str">
            <v>ML</v>
          </cell>
          <cell r="I955">
            <v>4865</v>
          </cell>
          <cell r="J955" t="str">
            <v>ML</v>
          </cell>
          <cell r="K955">
            <v>4839</v>
          </cell>
          <cell r="L955" t="str">
            <v>ML</v>
          </cell>
          <cell r="M955" t="str">
            <v>rainy season</v>
          </cell>
        </row>
        <row r="956">
          <cell r="D956" t="str">
            <v>B7 WWCrainy season</v>
          </cell>
          <cell r="E956">
            <v>5065</v>
          </cell>
          <cell r="F956" t="str">
            <v>MH</v>
          </cell>
          <cell r="G956">
            <v>5001</v>
          </cell>
          <cell r="H956" t="str">
            <v>MH</v>
          </cell>
          <cell r="I956">
            <v>4982</v>
          </cell>
          <cell r="J956" t="str">
            <v>MH</v>
          </cell>
          <cell r="K956">
            <v>4956</v>
          </cell>
          <cell r="L956" t="str">
            <v>MH</v>
          </cell>
          <cell r="M956" t="str">
            <v>rainy season</v>
          </cell>
        </row>
        <row r="957">
          <cell r="D957" t="str">
            <v>B7 WWC Utararainy season</v>
          </cell>
          <cell r="E957">
            <v>5027</v>
          </cell>
          <cell r="F957" t="str">
            <v>MH</v>
          </cell>
          <cell r="G957">
            <v>4964</v>
          </cell>
          <cell r="H957" t="str">
            <v>MH</v>
          </cell>
          <cell r="I957">
            <v>4946</v>
          </cell>
          <cell r="J957" t="str">
            <v>MH</v>
          </cell>
          <cell r="K957">
            <v>4919</v>
          </cell>
          <cell r="L957" t="str">
            <v>MH</v>
          </cell>
          <cell r="M957" t="str">
            <v>rainy season</v>
          </cell>
        </row>
        <row r="958">
          <cell r="D958" t="str">
            <v>B7 WWC Selatanrainy season</v>
          </cell>
          <cell r="E958">
            <v>4747</v>
          </cell>
          <cell r="F958" t="str">
            <v>ML</v>
          </cell>
          <cell r="G958">
            <v>4684</v>
          </cell>
          <cell r="H958" t="str">
            <v>ML</v>
          </cell>
          <cell r="I958">
            <v>4666</v>
          </cell>
          <cell r="J958" t="str">
            <v>ML</v>
          </cell>
          <cell r="K958">
            <v>4639</v>
          </cell>
          <cell r="L958" t="str">
            <v>ML</v>
          </cell>
          <cell r="M958" t="str">
            <v>rainy season</v>
          </cell>
        </row>
        <row r="959">
          <cell r="D959" t="str">
            <v>B7 WWDrainy season</v>
          </cell>
          <cell r="E959">
            <v>5020</v>
          </cell>
          <cell r="F959" t="str">
            <v>MH</v>
          </cell>
          <cell r="G959">
            <v>4956</v>
          </cell>
          <cell r="H959" t="str">
            <v>MH</v>
          </cell>
          <cell r="I959">
            <v>4938</v>
          </cell>
          <cell r="J959" t="str">
            <v>MH</v>
          </cell>
          <cell r="K959">
            <v>4912</v>
          </cell>
          <cell r="L959" t="str">
            <v>MH</v>
          </cell>
          <cell r="M959" t="str">
            <v>rainy season</v>
          </cell>
        </row>
        <row r="960">
          <cell r="D960" t="str">
            <v>B7 WWD Utararainy season</v>
          </cell>
          <cell r="E960">
            <v>5130</v>
          </cell>
          <cell r="F960" t="str">
            <v>MH</v>
          </cell>
          <cell r="G960">
            <v>5066</v>
          </cell>
          <cell r="H960" t="str">
            <v>MH</v>
          </cell>
          <cell r="I960">
            <v>5048</v>
          </cell>
          <cell r="J960" t="str">
            <v>MH</v>
          </cell>
          <cell r="K960">
            <v>5022</v>
          </cell>
          <cell r="L960" t="str">
            <v>MH</v>
          </cell>
          <cell r="M960" t="str">
            <v>rainy season</v>
          </cell>
        </row>
        <row r="961">
          <cell r="D961" t="str">
            <v>B8 WWrainy season</v>
          </cell>
          <cell r="E961">
            <v>4766</v>
          </cell>
          <cell r="F961" t="str">
            <v>ML</v>
          </cell>
          <cell r="G961">
            <v>4703</v>
          </cell>
          <cell r="H961" t="str">
            <v>ML</v>
          </cell>
          <cell r="I961">
            <v>4685</v>
          </cell>
          <cell r="J961" t="str">
            <v>ML</v>
          </cell>
          <cell r="K961">
            <v>4659</v>
          </cell>
          <cell r="L961" t="str">
            <v>ML</v>
          </cell>
          <cell r="M961" t="str">
            <v>rainy season</v>
          </cell>
        </row>
        <row r="962">
          <cell r="D962" t="str">
            <v>B8 WWArainy season</v>
          </cell>
          <cell r="E962">
            <v>4766</v>
          </cell>
          <cell r="F962" t="str">
            <v>ML</v>
          </cell>
          <cell r="G962">
            <v>4703</v>
          </cell>
          <cell r="H962" t="str">
            <v>ML</v>
          </cell>
          <cell r="I962">
            <v>4684</v>
          </cell>
          <cell r="J962" t="str">
            <v>ML</v>
          </cell>
          <cell r="K962">
            <v>4658</v>
          </cell>
          <cell r="L962" t="str">
            <v>ML</v>
          </cell>
          <cell r="M962" t="str">
            <v>rainy season</v>
          </cell>
        </row>
        <row r="963">
          <cell r="D963" t="str">
            <v>B8 WW Utararainy season</v>
          </cell>
          <cell r="E963">
            <v>4886</v>
          </cell>
          <cell r="F963" t="str">
            <v>ML</v>
          </cell>
          <cell r="G963">
            <v>4824</v>
          </cell>
          <cell r="H963" t="str">
            <v>ML</v>
          </cell>
          <cell r="I963">
            <v>4806</v>
          </cell>
          <cell r="J963" t="str">
            <v>ML</v>
          </cell>
          <cell r="K963">
            <v>4779</v>
          </cell>
          <cell r="L963" t="str">
            <v>ML</v>
          </cell>
          <cell r="M963" t="str">
            <v>rainy season</v>
          </cell>
        </row>
        <row r="964">
          <cell r="D964" t="str">
            <v>B8 WW Selatanrainy season</v>
          </cell>
          <cell r="E964">
            <v>4842</v>
          </cell>
          <cell r="F964" t="str">
            <v>ML</v>
          </cell>
          <cell r="G964">
            <v>4779</v>
          </cell>
          <cell r="H964" t="str">
            <v>ML</v>
          </cell>
          <cell r="I964">
            <v>4761</v>
          </cell>
          <cell r="J964" t="str">
            <v>ML</v>
          </cell>
          <cell r="K964">
            <v>4734</v>
          </cell>
          <cell r="L964" t="str">
            <v>ML</v>
          </cell>
          <cell r="M964" t="str">
            <v>rainy season</v>
          </cell>
        </row>
        <row r="965">
          <cell r="D965" t="str">
            <v>B8 WWArainy season</v>
          </cell>
          <cell r="E965">
            <v>4794</v>
          </cell>
          <cell r="F965" t="str">
            <v>ML</v>
          </cell>
          <cell r="G965">
            <v>4732</v>
          </cell>
          <cell r="H965" t="str">
            <v>ML</v>
          </cell>
          <cell r="I965">
            <v>4714</v>
          </cell>
          <cell r="J965" t="str">
            <v>ML</v>
          </cell>
          <cell r="K965">
            <v>4688</v>
          </cell>
          <cell r="L965" t="str">
            <v>ML</v>
          </cell>
          <cell r="M965" t="str">
            <v>rainy season</v>
          </cell>
        </row>
        <row r="966">
          <cell r="D966" t="str">
            <v>B8 WWA Selatanrainy season</v>
          </cell>
          <cell r="E966">
            <v>4786</v>
          </cell>
          <cell r="F966" t="str">
            <v>ML</v>
          </cell>
          <cell r="G966">
            <v>4723</v>
          </cell>
          <cell r="H966" t="str">
            <v>ML</v>
          </cell>
          <cell r="I966">
            <v>4705</v>
          </cell>
          <cell r="J966" t="str">
            <v>ML</v>
          </cell>
          <cell r="K966">
            <v>4679</v>
          </cell>
          <cell r="L966" t="str">
            <v>ML</v>
          </cell>
          <cell r="M966" t="str">
            <v>rainy season</v>
          </cell>
        </row>
        <row r="967">
          <cell r="D967" t="str">
            <v>B9 WWrainy season</v>
          </cell>
          <cell r="E967">
            <v>4875</v>
          </cell>
          <cell r="F967" t="str">
            <v>ML</v>
          </cell>
          <cell r="G967">
            <v>4812</v>
          </cell>
          <cell r="H967" t="str">
            <v>ML</v>
          </cell>
          <cell r="I967">
            <v>4794</v>
          </cell>
          <cell r="J967" t="str">
            <v>ML</v>
          </cell>
          <cell r="K967">
            <v>4768</v>
          </cell>
          <cell r="L967" t="str">
            <v>ML</v>
          </cell>
          <cell r="M967" t="str">
            <v>rainy season</v>
          </cell>
        </row>
        <row r="968">
          <cell r="D968" t="str">
            <v>B9 WW Utararainy season</v>
          </cell>
          <cell r="E968">
            <v>4983</v>
          </cell>
          <cell r="F968" t="str">
            <v>MH</v>
          </cell>
          <cell r="G968">
            <v>4919</v>
          </cell>
          <cell r="H968" t="str">
            <v>MH</v>
          </cell>
          <cell r="I968">
            <v>4900</v>
          </cell>
          <cell r="J968" t="str">
            <v>MH</v>
          </cell>
          <cell r="K968">
            <v>4874</v>
          </cell>
          <cell r="L968" t="str">
            <v>ML</v>
          </cell>
          <cell r="M968" t="str">
            <v>rainy season</v>
          </cell>
        </row>
        <row r="969">
          <cell r="D969" t="str">
            <v>B9 WW Selatanrainy season</v>
          </cell>
          <cell r="E969">
            <v>4946</v>
          </cell>
          <cell r="F969" t="str">
            <v>MH</v>
          </cell>
          <cell r="G969">
            <v>4882</v>
          </cell>
          <cell r="H969" t="str">
            <v>ML</v>
          </cell>
          <cell r="I969">
            <v>4863</v>
          </cell>
          <cell r="J969" t="str">
            <v>ML</v>
          </cell>
          <cell r="K969">
            <v>4837</v>
          </cell>
          <cell r="L969" t="str">
            <v>ML</v>
          </cell>
          <cell r="M969" t="str">
            <v>rainy season</v>
          </cell>
        </row>
        <row r="970">
          <cell r="D970" t="str">
            <v>B9 WWArainy season</v>
          </cell>
          <cell r="E970">
            <v>4679</v>
          </cell>
          <cell r="F970" t="str">
            <v>ML</v>
          </cell>
          <cell r="G970">
            <v>4621</v>
          </cell>
          <cell r="H970" t="str">
            <v>ML</v>
          </cell>
          <cell r="I970">
            <v>4603</v>
          </cell>
          <cell r="J970" t="str">
            <v>ML</v>
          </cell>
          <cell r="K970">
            <v>4577</v>
          </cell>
          <cell r="L970" t="str">
            <v>ML</v>
          </cell>
          <cell r="M970" t="str">
            <v>rainy season</v>
          </cell>
        </row>
        <row r="971">
          <cell r="D971" t="str">
            <v>B10 WWrainy season</v>
          </cell>
          <cell r="E971">
            <v>4946</v>
          </cell>
          <cell r="F971" t="str">
            <v>MH</v>
          </cell>
          <cell r="G971">
            <v>4884</v>
          </cell>
          <cell r="H971" t="str">
            <v>ML</v>
          </cell>
          <cell r="I971">
            <v>4866</v>
          </cell>
          <cell r="J971" t="str">
            <v>ML</v>
          </cell>
          <cell r="K971">
            <v>4839</v>
          </cell>
          <cell r="L971" t="str">
            <v>ML</v>
          </cell>
          <cell r="M971" t="str">
            <v>rainy season</v>
          </cell>
        </row>
        <row r="972">
          <cell r="D972" t="str">
            <v>B11 WWrainy season</v>
          </cell>
          <cell r="E972">
            <v>4865</v>
          </cell>
          <cell r="F972" t="str">
            <v>ML</v>
          </cell>
          <cell r="G972">
            <v>4802</v>
          </cell>
          <cell r="H972" t="str">
            <v>ML</v>
          </cell>
          <cell r="I972">
            <v>4784</v>
          </cell>
          <cell r="J972" t="str">
            <v>ML</v>
          </cell>
          <cell r="K972">
            <v>4757</v>
          </cell>
          <cell r="L972" t="str">
            <v>ML</v>
          </cell>
          <cell r="M972" t="str">
            <v>rainy season</v>
          </cell>
        </row>
        <row r="973">
          <cell r="D973" t="str">
            <v>B11 WW Utararainy season</v>
          </cell>
          <cell r="E973">
            <v>4896</v>
          </cell>
          <cell r="F973" t="str">
            <v>ML</v>
          </cell>
          <cell r="G973">
            <v>4833</v>
          </cell>
          <cell r="H973" t="str">
            <v>ML</v>
          </cell>
          <cell r="I973">
            <v>4815</v>
          </cell>
          <cell r="J973" t="str">
            <v>ML</v>
          </cell>
          <cell r="K973">
            <v>4789</v>
          </cell>
          <cell r="L973" t="str">
            <v>ML</v>
          </cell>
          <cell r="M973" t="str">
            <v>rainy season</v>
          </cell>
        </row>
        <row r="974">
          <cell r="D974" t="str">
            <v>B12 WWrainy season</v>
          </cell>
          <cell r="E974">
            <v>4751</v>
          </cell>
          <cell r="F974" t="str">
            <v>ML</v>
          </cell>
          <cell r="G974">
            <v>4690</v>
          </cell>
          <cell r="H974" t="str">
            <v>ML</v>
          </cell>
          <cell r="I974">
            <v>4672</v>
          </cell>
          <cell r="J974" t="str">
            <v>ML</v>
          </cell>
          <cell r="K974">
            <v>4646</v>
          </cell>
          <cell r="L974" t="str">
            <v>ML</v>
          </cell>
          <cell r="M974" t="str">
            <v>rainy season</v>
          </cell>
        </row>
        <row r="975">
          <cell r="D975" t="str">
            <v>B12 WW Utararainy season</v>
          </cell>
          <cell r="E975">
            <v>4796</v>
          </cell>
          <cell r="F975" t="str">
            <v>ML</v>
          </cell>
          <cell r="G975">
            <v>4734</v>
          </cell>
          <cell r="H975" t="str">
            <v>ML</v>
          </cell>
          <cell r="I975">
            <v>4716</v>
          </cell>
          <cell r="J975" t="str">
            <v>ML</v>
          </cell>
          <cell r="K975">
            <v>4690</v>
          </cell>
          <cell r="L975" t="str">
            <v>ML</v>
          </cell>
          <cell r="M975" t="str">
            <v>rainy season</v>
          </cell>
        </row>
        <row r="976">
          <cell r="D976" t="str">
            <v>B13 WWrainy season</v>
          </cell>
          <cell r="E976">
            <v>4818</v>
          </cell>
          <cell r="F976" t="str">
            <v>ML</v>
          </cell>
          <cell r="G976">
            <v>4756</v>
          </cell>
          <cell r="H976" t="str">
            <v>ML</v>
          </cell>
          <cell r="I976">
            <v>4737</v>
          </cell>
          <cell r="J976" t="str">
            <v>ML</v>
          </cell>
          <cell r="K976">
            <v>4711</v>
          </cell>
          <cell r="L976" t="str">
            <v>ML</v>
          </cell>
          <cell r="M976" t="str">
            <v>rainy season</v>
          </cell>
        </row>
        <row r="977">
          <cell r="D977" t="str">
            <v>B13 WW Utararainy season</v>
          </cell>
          <cell r="E977">
            <v>4888</v>
          </cell>
          <cell r="F977" t="str">
            <v>ML</v>
          </cell>
          <cell r="G977">
            <v>4825</v>
          </cell>
          <cell r="H977" t="str">
            <v>ML</v>
          </cell>
          <cell r="I977">
            <v>4807</v>
          </cell>
          <cell r="J977" t="str">
            <v>ML</v>
          </cell>
          <cell r="K977">
            <v>4781</v>
          </cell>
          <cell r="L977" t="str">
            <v>ML</v>
          </cell>
          <cell r="M977" t="str">
            <v>rainy season</v>
          </cell>
        </row>
        <row r="978">
          <cell r="D978" t="str">
            <v>M9 Wrainy season</v>
          </cell>
          <cell r="E978">
            <v>4880</v>
          </cell>
          <cell r="F978" t="str">
            <v>ML</v>
          </cell>
          <cell r="G978">
            <v>4817</v>
          </cell>
          <cell r="H978" t="str">
            <v>ML</v>
          </cell>
          <cell r="I978">
            <v>4799</v>
          </cell>
          <cell r="J978" t="str">
            <v>ML</v>
          </cell>
          <cell r="K978">
            <v>4772</v>
          </cell>
          <cell r="L978" t="str">
            <v>ML</v>
          </cell>
          <cell r="M978" t="str">
            <v>rainy season</v>
          </cell>
        </row>
        <row r="979">
          <cell r="D979" t="str">
            <v>M10 Wrainy season</v>
          </cell>
          <cell r="E979">
            <v>4972</v>
          </cell>
          <cell r="F979" t="str">
            <v>MH</v>
          </cell>
          <cell r="G979">
            <v>4908</v>
          </cell>
          <cell r="H979" t="str">
            <v>MH</v>
          </cell>
          <cell r="I979">
            <v>4889</v>
          </cell>
          <cell r="J979" t="str">
            <v>ML</v>
          </cell>
          <cell r="K979">
            <v>4862</v>
          </cell>
          <cell r="L979" t="str">
            <v>ML</v>
          </cell>
          <cell r="M979" t="str">
            <v>rainy season</v>
          </cell>
        </row>
        <row r="980">
          <cell r="D980" t="str">
            <v>M12 Wrainy season</v>
          </cell>
          <cell r="E980">
            <v>4950</v>
          </cell>
          <cell r="F980" t="str">
            <v>MH</v>
          </cell>
          <cell r="G980">
            <v>4887</v>
          </cell>
          <cell r="H980" t="str">
            <v>ML</v>
          </cell>
          <cell r="I980">
            <v>4869</v>
          </cell>
          <cell r="J980" t="str">
            <v>ML</v>
          </cell>
          <cell r="K980">
            <v>4842</v>
          </cell>
          <cell r="L980" t="str">
            <v>ML</v>
          </cell>
          <cell r="M980" t="str">
            <v>rainy season</v>
          </cell>
        </row>
        <row r="981">
          <cell r="D981" t="str">
            <v>M12 AWrainy season</v>
          </cell>
          <cell r="E981">
            <v>4841</v>
          </cell>
          <cell r="F981" t="str">
            <v>ML</v>
          </cell>
          <cell r="G981">
            <v>4778</v>
          </cell>
          <cell r="H981" t="str">
            <v>ML</v>
          </cell>
          <cell r="I981">
            <v>4760</v>
          </cell>
          <cell r="J981" t="str">
            <v>ML</v>
          </cell>
          <cell r="K981">
            <v>4734</v>
          </cell>
          <cell r="L981" t="str">
            <v>ML</v>
          </cell>
          <cell r="M981" t="str">
            <v>rainy season</v>
          </cell>
        </row>
        <row r="982">
          <cell r="D982" t="str">
            <v>M12 BWrainy season</v>
          </cell>
          <cell r="E982">
            <v>4915</v>
          </cell>
          <cell r="F982" t="str">
            <v>MH</v>
          </cell>
          <cell r="G982">
            <v>4851</v>
          </cell>
          <cell r="H982" t="str">
            <v>ML</v>
          </cell>
          <cell r="I982">
            <v>4832</v>
          </cell>
          <cell r="J982" t="str">
            <v>ML</v>
          </cell>
          <cell r="K982">
            <v>4806</v>
          </cell>
          <cell r="L982" t="str">
            <v>ML</v>
          </cell>
          <cell r="M982" t="str">
            <v>rainy season</v>
          </cell>
        </row>
        <row r="983">
          <cell r="D983" t="str">
            <v>M12 BAW rainy season</v>
          </cell>
          <cell r="E983">
            <v>4975</v>
          </cell>
          <cell r="F983" t="str">
            <v>MH</v>
          </cell>
          <cell r="G983">
            <v>4912</v>
          </cell>
          <cell r="H983" t="str">
            <v>MH</v>
          </cell>
          <cell r="I983">
            <v>4893</v>
          </cell>
          <cell r="J983" t="str">
            <v>ML</v>
          </cell>
          <cell r="K983">
            <v>4867</v>
          </cell>
          <cell r="L983" t="str">
            <v>ML</v>
          </cell>
          <cell r="M983" t="str">
            <v>rainy season</v>
          </cell>
        </row>
        <row r="984">
          <cell r="D984" t="str">
            <v>M12 BBWrainy season</v>
          </cell>
          <cell r="E984">
            <v>5038</v>
          </cell>
          <cell r="F984" t="str">
            <v>MH</v>
          </cell>
          <cell r="G984">
            <v>4973</v>
          </cell>
          <cell r="H984" t="str">
            <v>MH</v>
          </cell>
          <cell r="I984">
            <v>4955</v>
          </cell>
          <cell r="J984" t="str">
            <v>MH</v>
          </cell>
          <cell r="K984">
            <v>4928</v>
          </cell>
          <cell r="L984" t="str">
            <v>MH</v>
          </cell>
          <cell r="M984" t="str">
            <v>rainy season</v>
          </cell>
        </row>
        <row r="985">
          <cell r="D985" t="str">
            <v>M12 BCWrainy season</v>
          </cell>
          <cell r="E985">
            <v>4878</v>
          </cell>
          <cell r="F985" t="str">
            <v>ML</v>
          </cell>
          <cell r="G985">
            <v>4816</v>
          </cell>
          <cell r="H985" t="str">
            <v>ML</v>
          </cell>
          <cell r="I985">
            <v>4797</v>
          </cell>
          <cell r="J985" t="str">
            <v>ML</v>
          </cell>
          <cell r="K985">
            <v>4771</v>
          </cell>
          <cell r="L985" t="str">
            <v>ML</v>
          </cell>
          <cell r="M985" t="str">
            <v>rainy season</v>
          </cell>
        </row>
        <row r="986">
          <cell r="D986" t="str">
            <v>M13 BWrainy season</v>
          </cell>
          <cell r="E986">
            <v>4635</v>
          </cell>
          <cell r="F986" t="str">
            <v>ML</v>
          </cell>
          <cell r="G986">
            <v>4573</v>
          </cell>
          <cell r="H986" t="str">
            <v>ML</v>
          </cell>
          <cell r="I986">
            <v>4555</v>
          </cell>
          <cell r="J986" t="str">
            <v>ML</v>
          </cell>
          <cell r="K986">
            <v>4530</v>
          </cell>
          <cell r="L986" t="str">
            <v>ML</v>
          </cell>
          <cell r="M986" t="str">
            <v>rainy season</v>
          </cell>
        </row>
        <row r="987">
          <cell r="D987" t="str">
            <v>M14 Wrainy season</v>
          </cell>
          <cell r="E987">
            <v>4685</v>
          </cell>
          <cell r="F987" t="str">
            <v>ML</v>
          </cell>
          <cell r="G987">
            <v>4622</v>
          </cell>
          <cell r="H987" t="str">
            <v>ML</v>
          </cell>
          <cell r="I987">
            <v>4604</v>
          </cell>
          <cell r="J987" t="str">
            <v>ML</v>
          </cell>
          <cell r="K987">
            <v>4579</v>
          </cell>
          <cell r="L987" t="str">
            <v>ML</v>
          </cell>
          <cell r="M987" t="str">
            <v>rainy season</v>
          </cell>
        </row>
        <row r="988">
          <cell r="D988" t="str">
            <v>M15 Wrainy season</v>
          </cell>
          <cell r="E988">
            <v>4642</v>
          </cell>
          <cell r="F988" t="str">
            <v>ML</v>
          </cell>
          <cell r="G988">
            <v>4584</v>
          </cell>
          <cell r="H988" t="str">
            <v>ML</v>
          </cell>
          <cell r="I988">
            <v>4566</v>
          </cell>
          <cell r="J988" t="str">
            <v>ML</v>
          </cell>
          <cell r="K988">
            <v>4540</v>
          </cell>
          <cell r="L988" t="str">
            <v>ML</v>
          </cell>
          <cell r="M988" t="str">
            <v>rainy season</v>
          </cell>
        </row>
        <row r="989">
          <cell r="D989" t="str">
            <v>M10 Erainy season</v>
          </cell>
          <cell r="E989">
            <v>4999</v>
          </cell>
          <cell r="F989" t="str">
            <v>MH</v>
          </cell>
          <cell r="G989">
            <v>4935</v>
          </cell>
          <cell r="H989" t="str">
            <v>MH</v>
          </cell>
          <cell r="I989">
            <v>4916</v>
          </cell>
          <cell r="J989" t="str">
            <v>MH</v>
          </cell>
          <cell r="K989">
            <v>4889</v>
          </cell>
          <cell r="L989" t="str">
            <v>ML</v>
          </cell>
          <cell r="M989" t="str">
            <v>rainy season</v>
          </cell>
        </row>
        <row r="990">
          <cell r="D990" t="str">
            <v>M11 Erainy season</v>
          </cell>
          <cell r="E990">
            <v>4559</v>
          </cell>
          <cell r="F990" t="str">
            <v>ML</v>
          </cell>
          <cell r="G990">
            <v>4496</v>
          </cell>
          <cell r="H990" t="str">
            <v>ML</v>
          </cell>
          <cell r="I990">
            <v>4478</v>
          </cell>
          <cell r="J990" t="str">
            <v>ML</v>
          </cell>
          <cell r="K990">
            <v>4453</v>
          </cell>
          <cell r="L990" t="str">
            <v>ML</v>
          </cell>
          <cell r="M990" t="str">
            <v>rainy season</v>
          </cell>
        </row>
        <row r="991">
          <cell r="D991" t="str">
            <v>M12 Erainy season</v>
          </cell>
          <cell r="E991">
            <v>4859</v>
          </cell>
          <cell r="F991" t="str">
            <v>ML</v>
          </cell>
          <cell r="G991">
            <v>4796</v>
          </cell>
          <cell r="H991" t="str">
            <v>ML</v>
          </cell>
          <cell r="I991">
            <v>4777</v>
          </cell>
          <cell r="J991" t="str">
            <v>ML</v>
          </cell>
          <cell r="K991">
            <v>4751</v>
          </cell>
          <cell r="L991" t="str">
            <v>ML</v>
          </cell>
          <cell r="M991" t="str">
            <v>rainy season</v>
          </cell>
        </row>
        <row r="992">
          <cell r="D992" t="str">
            <v>M12 AErainy season</v>
          </cell>
          <cell r="E992">
            <v>4682</v>
          </cell>
          <cell r="F992" t="str">
            <v>ML</v>
          </cell>
          <cell r="G992">
            <v>4621</v>
          </cell>
          <cell r="H992" t="str">
            <v>ML</v>
          </cell>
          <cell r="I992">
            <v>4603</v>
          </cell>
          <cell r="J992" t="str">
            <v>ML</v>
          </cell>
          <cell r="K992">
            <v>4576</v>
          </cell>
          <cell r="L992" t="str">
            <v>ML</v>
          </cell>
          <cell r="M992" t="str">
            <v>rainy season</v>
          </cell>
        </row>
        <row r="993">
          <cell r="D993" t="str">
            <v>M12 BErainy season</v>
          </cell>
          <cell r="E993">
            <v>4716</v>
          </cell>
          <cell r="F993" t="str">
            <v>ML</v>
          </cell>
          <cell r="G993">
            <v>4654</v>
          </cell>
          <cell r="H993" t="str">
            <v>ML</v>
          </cell>
          <cell r="I993">
            <v>4636</v>
          </cell>
          <cell r="J993" t="str">
            <v>ML</v>
          </cell>
          <cell r="K993">
            <v>4610</v>
          </cell>
          <cell r="L993" t="str">
            <v>ML</v>
          </cell>
          <cell r="M993" t="str">
            <v>rainy season</v>
          </cell>
        </row>
        <row r="994">
          <cell r="D994" t="str">
            <v>M13 CE rainy season</v>
          </cell>
          <cell r="E994">
            <v>4106</v>
          </cell>
          <cell r="F994" t="str">
            <v>ML</v>
          </cell>
          <cell r="G994">
            <v>4048</v>
          </cell>
          <cell r="H994" t="str">
            <v>ML</v>
          </cell>
          <cell r="I994">
            <v>4030</v>
          </cell>
          <cell r="J994" t="str">
            <v>ML</v>
          </cell>
          <cell r="K994">
            <v>4005</v>
          </cell>
          <cell r="L994" t="str">
            <v>ML</v>
          </cell>
          <cell r="M994" t="str">
            <v>rainy season</v>
          </cell>
        </row>
        <row r="995">
          <cell r="D995" t="str">
            <v>M13 DErainy season</v>
          </cell>
          <cell r="E995">
            <v>3971</v>
          </cell>
          <cell r="F995" t="str">
            <v>ML</v>
          </cell>
          <cell r="G995">
            <v>3915</v>
          </cell>
          <cell r="H995" t="str">
            <v>ML</v>
          </cell>
          <cell r="I995">
            <v>3897</v>
          </cell>
          <cell r="J995" t="str">
            <v>ML</v>
          </cell>
          <cell r="K995">
            <v>3872</v>
          </cell>
          <cell r="L995" t="str">
            <v>ML</v>
          </cell>
          <cell r="M995" t="str">
            <v>rainy season</v>
          </cell>
        </row>
        <row r="996">
          <cell r="D996" t="str">
            <v>M13 EErainy season</v>
          </cell>
          <cell r="E996">
            <v>4224</v>
          </cell>
          <cell r="F996" t="str">
            <v>ML</v>
          </cell>
          <cell r="G996">
            <v>4165</v>
          </cell>
          <cell r="H996" t="str">
            <v>ML</v>
          </cell>
          <cell r="I996">
            <v>4147</v>
          </cell>
          <cell r="J996" t="str">
            <v>ML</v>
          </cell>
          <cell r="K996">
            <v>4121</v>
          </cell>
          <cell r="L996" t="str">
            <v>ML</v>
          </cell>
          <cell r="M996" t="str">
            <v>rainy season</v>
          </cell>
        </row>
        <row r="997">
          <cell r="D997" t="str">
            <v>M14 Erainy season</v>
          </cell>
          <cell r="E997">
            <v>3913</v>
          </cell>
          <cell r="F997" t="str">
            <v>ML</v>
          </cell>
          <cell r="G997">
            <v>3857</v>
          </cell>
          <cell r="H997" t="str">
            <v>ML</v>
          </cell>
          <cell r="I997">
            <v>3840</v>
          </cell>
          <cell r="J997" t="str">
            <v>ML</v>
          </cell>
          <cell r="K997">
            <v>3815</v>
          </cell>
          <cell r="L997" t="str">
            <v>ML</v>
          </cell>
          <cell r="M997" t="str">
            <v>rainy season</v>
          </cell>
        </row>
        <row r="998">
          <cell r="D998" t="str">
            <v>M16 Erainy season</v>
          </cell>
          <cell r="E998">
            <v>4095</v>
          </cell>
          <cell r="F998" t="str">
            <v>ML</v>
          </cell>
          <cell r="G998">
            <v>4037</v>
          </cell>
          <cell r="H998" t="str">
            <v>ML</v>
          </cell>
          <cell r="I998">
            <v>4019</v>
          </cell>
          <cell r="J998" t="str">
            <v>ML</v>
          </cell>
          <cell r="K998">
            <v>3993</v>
          </cell>
          <cell r="L998" t="str">
            <v>ML</v>
          </cell>
          <cell r="M998" t="str">
            <v>rainy season</v>
          </cell>
        </row>
        <row r="999">
          <cell r="D999" t="str">
            <v>C52 WWrainy season</v>
          </cell>
          <cell r="E999">
            <v>5617</v>
          </cell>
          <cell r="F999" t="str">
            <v>PH</v>
          </cell>
          <cell r="G999">
            <v>5549</v>
          </cell>
          <cell r="H999" t="str">
            <v>PH</v>
          </cell>
          <cell r="I999">
            <v>5529</v>
          </cell>
          <cell r="J999" t="str">
            <v>PH</v>
          </cell>
          <cell r="K999">
            <v>5502</v>
          </cell>
          <cell r="L999" t="str">
            <v>PH</v>
          </cell>
          <cell r="M999" t="str">
            <v>rainy season</v>
          </cell>
        </row>
        <row r="1000">
          <cell r="D1000" t="str">
            <v>C53 WWrainy season</v>
          </cell>
          <cell r="E1000">
            <v>5433</v>
          </cell>
          <cell r="F1000" t="str">
            <v>PH</v>
          </cell>
          <cell r="G1000">
            <v>5366</v>
          </cell>
          <cell r="H1000" t="str">
            <v>PL</v>
          </cell>
          <cell r="I1000">
            <v>5347</v>
          </cell>
          <cell r="J1000" t="str">
            <v>PL</v>
          </cell>
          <cell r="K1000">
            <v>5319</v>
          </cell>
          <cell r="L1000" t="str">
            <v>PL</v>
          </cell>
          <cell r="M1000" t="str">
            <v>rainy season</v>
          </cell>
        </row>
        <row r="1001">
          <cell r="D1001" t="str">
            <v>C54 WWrainy season</v>
          </cell>
          <cell r="E1001">
            <v>5164</v>
          </cell>
          <cell r="F1001" t="str">
            <v>MH</v>
          </cell>
          <cell r="G1001">
            <v>5099</v>
          </cell>
          <cell r="H1001" t="str">
            <v>MH</v>
          </cell>
          <cell r="I1001">
            <v>5080</v>
          </cell>
          <cell r="J1001" t="str">
            <v>MH</v>
          </cell>
          <cell r="K1001">
            <v>5054</v>
          </cell>
          <cell r="L1001" t="str">
            <v>MH</v>
          </cell>
          <cell r="M1001" t="str">
            <v>rainy season</v>
          </cell>
        </row>
        <row r="1002">
          <cell r="D1002" t="str">
            <v>C55 WW  rainy season</v>
          </cell>
          <cell r="E1002">
            <v>4935</v>
          </cell>
          <cell r="F1002" t="str">
            <v>MH</v>
          </cell>
          <cell r="G1002">
            <v>4871</v>
          </cell>
          <cell r="H1002" t="str">
            <v>ML</v>
          </cell>
          <cell r="I1002">
            <v>4854</v>
          </cell>
          <cell r="J1002" t="str">
            <v>ML</v>
          </cell>
          <cell r="K1002">
            <v>4828</v>
          </cell>
          <cell r="L1002" t="str">
            <v>ML</v>
          </cell>
          <cell r="M1002" t="str">
            <v>rainy season</v>
          </cell>
        </row>
        <row r="1003">
          <cell r="D1003" t="str">
            <v>C56 WWrainy season</v>
          </cell>
          <cell r="E1003">
            <v>5124</v>
          </cell>
          <cell r="F1003" t="str">
            <v>MH</v>
          </cell>
          <cell r="G1003">
            <v>5060</v>
          </cell>
          <cell r="H1003" t="str">
            <v>MH</v>
          </cell>
          <cell r="I1003">
            <v>5041</v>
          </cell>
          <cell r="J1003" t="str">
            <v>MH</v>
          </cell>
          <cell r="K1003">
            <v>5014</v>
          </cell>
          <cell r="L1003" t="str">
            <v>MH</v>
          </cell>
          <cell r="M1003" t="str">
            <v>rainy season</v>
          </cell>
        </row>
        <row r="1004">
          <cell r="D1004" t="str">
            <v>C57 WW rainy season</v>
          </cell>
          <cell r="E1004">
            <v>4950</v>
          </cell>
          <cell r="F1004" t="str">
            <v>MH</v>
          </cell>
          <cell r="G1004">
            <v>4887</v>
          </cell>
          <cell r="H1004" t="str">
            <v>ML</v>
          </cell>
          <cell r="I1004">
            <v>4868</v>
          </cell>
          <cell r="J1004" t="str">
            <v>ML</v>
          </cell>
          <cell r="K1004">
            <v>4842</v>
          </cell>
          <cell r="L1004" t="str">
            <v>ML</v>
          </cell>
          <cell r="M1004" t="str">
            <v>rainy season</v>
          </cell>
        </row>
        <row r="1005">
          <cell r="D1005" t="str">
            <v>C57 WWArainy season</v>
          </cell>
          <cell r="E1005">
            <v>4771</v>
          </cell>
          <cell r="F1005" t="str">
            <v>ML</v>
          </cell>
          <cell r="G1005">
            <v>4710</v>
          </cell>
          <cell r="H1005" t="str">
            <v>ML</v>
          </cell>
          <cell r="I1005">
            <v>4692</v>
          </cell>
          <cell r="J1005" t="str">
            <v>ML</v>
          </cell>
          <cell r="K1005">
            <v>4666</v>
          </cell>
          <cell r="L1005" t="str">
            <v>ML</v>
          </cell>
          <cell r="M1005" t="str">
            <v>rainy season</v>
          </cell>
        </row>
        <row r="1006">
          <cell r="D1006" t="str">
            <v>C58 WWrainy season</v>
          </cell>
          <cell r="E1006">
            <v>4910</v>
          </cell>
          <cell r="F1006" t="str">
            <v>MH</v>
          </cell>
          <cell r="G1006">
            <v>4847</v>
          </cell>
          <cell r="H1006" t="str">
            <v>ML</v>
          </cell>
          <cell r="I1006">
            <v>4829</v>
          </cell>
          <cell r="J1006" t="str">
            <v>ML</v>
          </cell>
          <cell r="K1006">
            <v>4802</v>
          </cell>
          <cell r="L1006" t="str">
            <v>ML</v>
          </cell>
          <cell r="M1006" t="str">
            <v>rainy season</v>
          </cell>
        </row>
        <row r="1007">
          <cell r="D1007" t="str">
            <v>C58 WWArainy season</v>
          </cell>
          <cell r="E1007">
            <v>5082</v>
          </cell>
          <cell r="F1007" t="str">
            <v>MH</v>
          </cell>
          <cell r="G1007">
            <v>5017</v>
          </cell>
          <cell r="H1007" t="str">
            <v>MH</v>
          </cell>
          <cell r="I1007">
            <v>4998</v>
          </cell>
          <cell r="J1007" t="str">
            <v>MH</v>
          </cell>
          <cell r="K1007">
            <v>4971</v>
          </cell>
          <cell r="L1007" t="str">
            <v>MH</v>
          </cell>
          <cell r="M1007" t="str">
            <v>rainy season</v>
          </cell>
        </row>
        <row r="1008">
          <cell r="D1008" t="str">
            <v>C58 WWBrainy season</v>
          </cell>
          <cell r="E1008">
            <v>4956</v>
          </cell>
          <cell r="F1008" t="str">
            <v>MH</v>
          </cell>
          <cell r="G1008">
            <v>4893</v>
          </cell>
          <cell r="H1008" t="str">
            <v>ML</v>
          </cell>
          <cell r="I1008">
            <v>4874</v>
          </cell>
          <cell r="J1008" t="str">
            <v>ML</v>
          </cell>
          <cell r="K1008">
            <v>4848</v>
          </cell>
          <cell r="L1008" t="str">
            <v>ML</v>
          </cell>
          <cell r="M1008" t="str">
            <v>rainy season</v>
          </cell>
        </row>
        <row r="1009">
          <cell r="D1009" t="str">
            <v>C59 WWrainy season</v>
          </cell>
          <cell r="E1009">
            <v>4824</v>
          </cell>
          <cell r="F1009" t="str">
            <v>ML</v>
          </cell>
          <cell r="G1009">
            <v>4763</v>
          </cell>
          <cell r="H1009" t="str">
            <v>ML</v>
          </cell>
          <cell r="I1009">
            <v>4745</v>
          </cell>
          <cell r="J1009" t="str">
            <v>ML</v>
          </cell>
          <cell r="K1009">
            <v>4719</v>
          </cell>
          <cell r="L1009" t="str">
            <v>ML</v>
          </cell>
          <cell r="M1009" t="str">
            <v>rainy season</v>
          </cell>
        </row>
        <row r="1010">
          <cell r="D1010" t="str">
            <v>C510 WW rainy season</v>
          </cell>
          <cell r="E1010">
            <v>4859</v>
          </cell>
          <cell r="F1010" t="str">
            <v>ML</v>
          </cell>
          <cell r="G1010">
            <v>4797</v>
          </cell>
          <cell r="H1010" t="str">
            <v>ML</v>
          </cell>
          <cell r="I1010">
            <v>4779</v>
          </cell>
          <cell r="J1010" t="str">
            <v>ML</v>
          </cell>
          <cell r="K1010">
            <v>4753</v>
          </cell>
          <cell r="L1010" t="str">
            <v>ML</v>
          </cell>
          <cell r="M1010" t="str">
            <v>rainy season</v>
          </cell>
        </row>
        <row r="1011">
          <cell r="D1011" t="str">
            <v>C511 WWrainy season</v>
          </cell>
          <cell r="E1011">
            <v>4797</v>
          </cell>
          <cell r="F1011" t="str">
            <v>ML</v>
          </cell>
          <cell r="G1011">
            <v>4735</v>
          </cell>
          <cell r="H1011" t="str">
            <v>ML</v>
          </cell>
          <cell r="I1011">
            <v>4717</v>
          </cell>
          <cell r="J1011" t="str">
            <v>ML</v>
          </cell>
          <cell r="K1011">
            <v>4692</v>
          </cell>
          <cell r="L1011" t="str">
            <v>ML</v>
          </cell>
          <cell r="M1011" t="str">
            <v>rainy season</v>
          </cell>
        </row>
        <row r="1012">
          <cell r="D1012" t="str">
            <v>C512 WW  rainy season</v>
          </cell>
          <cell r="E1012">
            <v>4786</v>
          </cell>
          <cell r="F1012" t="str">
            <v>ML</v>
          </cell>
          <cell r="G1012">
            <v>4725</v>
          </cell>
          <cell r="H1012" t="str">
            <v>ML</v>
          </cell>
          <cell r="I1012">
            <v>4707</v>
          </cell>
          <cell r="J1012" t="str">
            <v>ML</v>
          </cell>
          <cell r="K1012">
            <v>4681</v>
          </cell>
          <cell r="L1012" t="str">
            <v>ML</v>
          </cell>
          <cell r="M1012" t="str">
            <v>rainy season</v>
          </cell>
        </row>
        <row r="1013">
          <cell r="D1013" t="str">
            <v>C512 WWArainy season</v>
          </cell>
          <cell r="E1013">
            <v>4789</v>
          </cell>
          <cell r="F1013" t="str">
            <v>ML</v>
          </cell>
          <cell r="G1013">
            <v>4727</v>
          </cell>
          <cell r="H1013" t="str">
            <v>ML</v>
          </cell>
          <cell r="I1013">
            <v>4709</v>
          </cell>
          <cell r="J1013" t="str">
            <v>ML</v>
          </cell>
          <cell r="K1013">
            <v>4684</v>
          </cell>
          <cell r="L1013" t="str">
            <v>ML</v>
          </cell>
          <cell r="M1013" t="str">
            <v>rainy season</v>
          </cell>
        </row>
        <row r="1014">
          <cell r="D1014" t="str">
            <v>C513 WWrainy season</v>
          </cell>
          <cell r="E1014">
            <v>4628</v>
          </cell>
          <cell r="F1014" t="str">
            <v>ML</v>
          </cell>
          <cell r="G1014">
            <v>4567</v>
          </cell>
          <cell r="H1014" t="str">
            <v>ML</v>
          </cell>
          <cell r="I1014">
            <v>4550</v>
          </cell>
          <cell r="J1014" t="str">
            <v>ML</v>
          </cell>
          <cell r="K1014">
            <v>4524</v>
          </cell>
          <cell r="L1014" t="str">
            <v>ML</v>
          </cell>
          <cell r="M1014" t="str">
            <v>rainy season</v>
          </cell>
        </row>
        <row r="1015">
          <cell r="D1015" t="str">
            <v>C513 WWArainy season</v>
          </cell>
          <cell r="E1015">
            <v>4847</v>
          </cell>
          <cell r="F1015" t="str">
            <v>ML</v>
          </cell>
          <cell r="G1015">
            <v>4786</v>
          </cell>
          <cell r="H1015" t="str">
            <v>ML</v>
          </cell>
          <cell r="I1015">
            <v>4768</v>
          </cell>
          <cell r="J1015" t="str">
            <v>ML</v>
          </cell>
          <cell r="K1015">
            <v>4742</v>
          </cell>
          <cell r="L1015" t="str">
            <v>ML</v>
          </cell>
          <cell r="M1015" t="str">
            <v>rainy season</v>
          </cell>
        </row>
        <row r="1016">
          <cell r="D1016" t="str">
            <v>C513 WWBrainy season</v>
          </cell>
          <cell r="E1016">
            <v>4816</v>
          </cell>
          <cell r="F1016" t="str">
            <v>ML</v>
          </cell>
          <cell r="G1016">
            <v>4755</v>
          </cell>
          <cell r="H1016" t="str">
            <v>ML</v>
          </cell>
          <cell r="I1016">
            <v>4737</v>
          </cell>
          <cell r="J1016" t="str">
            <v>ML</v>
          </cell>
          <cell r="K1016">
            <v>4712</v>
          </cell>
          <cell r="L1016" t="str">
            <v>ML</v>
          </cell>
          <cell r="M1016" t="str">
            <v>rainy season</v>
          </cell>
        </row>
        <row r="1017">
          <cell r="D1017" t="str">
            <v>C514 WWrainy season</v>
          </cell>
          <cell r="E1017">
            <v>4621</v>
          </cell>
          <cell r="F1017" t="str">
            <v>ML</v>
          </cell>
          <cell r="G1017">
            <v>4559</v>
          </cell>
          <cell r="H1017" t="str">
            <v>ML</v>
          </cell>
          <cell r="I1017">
            <v>4541</v>
          </cell>
          <cell r="J1017" t="str">
            <v>ML</v>
          </cell>
          <cell r="K1017">
            <v>4515</v>
          </cell>
          <cell r="L1017" t="str">
            <v>ML</v>
          </cell>
          <cell r="M1017" t="str">
            <v>rainy season</v>
          </cell>
        </row>
        <row r="1018">
          <cell r="D1018" t="str">
            <v>C41 WW  rainy season</v>
          </cell>
          <cell r="E1018">
            <v>5655</v>
          </cell>
          <cell r="F1018" t="str">
            <v>PH</v>
          </cell>
          <cell r="G1018">
            <v>5586</v>
          </cell>
          <cell r="H1018" t="str">
            <v>PH</v>
          </cell>
          <cell r="I1018">
            <v>5566</v>
          </cell>
          <cell r="J1018" t="str">
            <v>PH</v>
          </cell>
          <cell r="K1018">
            <v>5538</v>
          </cell>
          <cell r="L1018" t="str">
            <v>PH</v>
          </cell>
          <cell r="M1018" t="str">
            <v>rainy season</v>
          </cell>
        </row>
        <row r="1019">
          <cell r="D1019" t="str">
            <v>C42 WW  rainy season</v>
          </cell>
          <cell r="E1019">
            <v>5397</v>
          </cell>
          <cell r="F1019" t="str">
            <v>PL</v>
          </cell>
          <cell r="G1019">
            <v>5331</v>
          </cell>
          <cell r="H1019" t="str">
            <v>PL</v>
          </cell>
          <cell r="I1019">
            <v>5312</v>
          </cell>
          <cell r="J1019" t="str">
            <v>PL</v>
          </cell>
          <cell r="K1019">
            <v>5285</v>
          </cell>
          <cell r="L1019" t="str">
            <v>PL</v>
          </cell>
          <cell r="M1019" t="str">
            <v>rainy season</v>
          </cell>
        </row>
        <row r="1020">
          <cell r="D1020" t="str">
            <v>C42 WWArainy season</v>
          </cell>
          <cell r="E1020">
            <v>5565</v>
          </cell>
          <cell r="F1020" t="str">
            <v>PH</v>
          </cell>
          <cell r="G1020">
            <v>5500</v>
          </cell>
          <cell r="H1020" t="str">
            <v>PH</v>
          </cell>
          <cell r="I1020">
            <v>5480</v>
          </cell>
          <cell r="J1020" t="str">
            <v>PH</v>
          </cell>
          <cell r="K1020">
            <v>5453</v>
          </cell>
          <cell r="L1020" t="str">
            <v>PH</v>
          </cell>
          <cell r="M1020" t="str">
            <v>rainy season</v>
          </cell>
        </row>
        <row r="1021">
          <cell r="D1021" t="str">
            <v>C42 WWBrainy season</v>
          </cell>
          <cell r="E1021">
            <v>4946</v>
          </cell>
          <cell r="F1021" t="str">
            <v>MH</v>
          </cell>
          <cell r="G1021">
            <v>4884</v>
          </cell>
          <cell r="H1021" t="str">
            <v>ML</v>
          </cell>
          <cell r="I1021">
            <v>4865</v>
          </cell>
          <cell r="J1021" t="str">
            <v>ML</v>
          </cell>
          <cell r="K1021">
            <v>4839</v>
          </cell>
          <cell r="L1021" t="str">
            <v>ML</v>
          </cell>
          <cell r="M1021" t="str">
            <v>rainy season</v>
          </cell>
        </row>
        <row r="1022">
          <cell r="D1022" t="str">
            <v>C43 WWrainy season</v>
          </cell>
          <cell r="E1022">
            <v>5282</v>
          </cell>
          <cell r="F1022" t="str">
            <v>PL</v>
          </cell>
          <cell r="G1022">
            <v>5215</v>
          </cell>
          <cell r="H1022" t="str">
            <v>PL</v>
          </cell>
          <cell r="I1022">
            <v>5196</v>
          </cell>
          <cell r="J1022" t="str">
            <v>MH</v>
          </cell>
          <cell r="K1022">
            <v>5169</v>
          </cell>
          <cell r="L1022" t="str">
            <v>MH</v>
          </cell>
          <cell r="M1022" t="str">
            <v>rainy season</v>
          </cell>
        </row>
        <row r="1023">
          <cell r="D1023" t="str">
            <v>C43 WWArainy season</v>
          </cell>
          <cell r="E1023">
            <v>5359</v>
          </cell>
          <cell r="F1023" t="str">
            <v>PL</v>
          </cell>
          <cell r="G1023">
            <v>5293</v>
          </cell>
          <cell r="H1023" t="str">
            <v>PL</v>
          </cell>
          <cell r="I1023">
            <v>5274</v>
          </cell>
          <cell r="J1023" t="str">
            <v>PL</v>
          </cell>
          <cell r="K1023">
            <v>5246</v>
          </cell>
          <cell r="L1023" t="str">
            <v>PL</v>
          </cell>
          <cell r="M1023" t="str">
            <v>rainy season</v>
          </cell>
        </row>
        <row r="1024">
          <cell r="D1024" t="str">
            <v>C44 WWrainy season</v>
          </cell>
          <cell r="E1024">
            <v>5222</v>
          </cell>
          <cell r="F1024" t="str">
            <v>PL</v>
          </cell>
          <cell r="G1024">
            <v>5158</v>
          </cell>
          <cell r="H1024" t="str">
            <v>MH</v>
          </cell>
          <cell r="I1024">
            <v>5139</v>
          </cell>
          <cell r="J1024" t="str">
            <v>MH</v>
          </cell>
          <cell r="K1024">
            <v>5112</v>
          </cell>
          <cell r="L1024" t="str">
            <v>MH</v>
          </cell>
          <cell r="M1024" t="str">
            <v>rainy season</v>
          </cell>
        </row>
        <row r="1025">
          <cell r="D1025" t="str">
            <v>C45 WWrainy season</v>
          </cell>
          <cell r="E1025">
            <v>5310</v>
          </cell>
          <cell r="F1025" t="str">
            <v>PL</v>
          </cell>
          <cell r="G1025">
            <v>5246</v>
          </cell>
          <cell r="H1025" t="str">
            <v>PL</v>
          </cell>
          <cell r="I1025">
            <v>5227</v>
          </cell>
          <cell r="J1025" t="str">
            <v>PL</v>
          </cell>
          <cell r="K1025">
            <v>5200</v>
          </cell>
          <cell r="L1025" t="str">
            <v>PL</v>
          </cell>
          <cell r="M1025" t="str">
            <v>rainy season</v>
          </cell>
        </row>
        <row r="1026">
          <cell r="D1026" t="str">
            <v>C46 WWrainy season</v>
          </cell>
          <cell r="E1026">
            <v>5032</v>
          </cell>
          <cell r="F1026" t="str">
            <v>MH</v>
          </cell>
          <cell r="G1026">
            <v>4969</v>
          </cell>
          <cell r="H1026" t="str">
            <v>MH</v>
          </cell>
          <cell r="I1026">
            <v>4951</v>
          </cell>
          <cell r="J1026" t="str">
            <v>MH</v>
          </cell>
          <cell r="K1026">
            <v>4925</v>
          </cell>
          <cell r="L1026" t="str">
            <v>MH</v>
          </cell>
          <cell r="M1026" t="str">
            <v>rainy season</v>
          </cell>
        </row>
        <row r="1027">
          <cell r="D1027" t="str">
            <v>C47 WWrainy season</v>
          </cell>
          <cell r="E1027">
            <v>4969</v>
          </cell>
          <cell r="F1027" t="str">
            <v>MH</v>
          </cell>
          <cell r="G1027">
            <v>4905</v>
          </cell>
          <cell r="H1027" t="str">
            <v>MH</v>
          </cell>
          <cell r="I1027">
            <v>4887</v>
          </cell>
          <cell r="J1027" t="str">
            <v>ML</v>
          </cell>
          <cell r="K1027">
            <v>4861</v>
          </cell>
          <cell r="L1027" t="str">
            <v>ML</v>
          </cell>
          <cell r="M1027" t="str">
            <v>rainy season</v>
          </cell>
        </row>
        <row r="1028">
          <cell r="D1028" t="str">
            <v>C48 WWrainy season</v>
          </cell>
          <cell r="E1028">
            <v>4967</v>
          </cell>
          <cell r="F1028" t="str">
            <v>MH</v>
          </cell>
          <cell r="G1028">
            <v>4904</v>
          </cell>
          <cell r="H1028" t="str">
            <v>MH</v>
          </cell>
          <cell r="I1028">
            <v>4886</v>
          </cell>
          <cell r="J1028" t="str">
            <v>ML</v>
          </cell>
          <cell r="K1028">
            <v>4860</v>
          </cell>
          <cell r="L1028" t="str">
            <v>ML</v>
          </cell>
          <cell r="M1028" t="str">
            <v>rainy season</v>
          </cell>
        </row>
        <row r="1029">
          <cell r="D1029" t="str">
            <v>C49 WWrainy season</v>
          </cell>
          <cell r="E1029">
            <v>4965</v>
          </cell>
          <cell r="F1029" t="str">
            <v>MH</v>
          </cell>
          <cell r="G1029">
            <v>4902</v>
          </cell>
          <cell r="H1029" t="str">
            <v>MH</v>
          </cell>
          <cell r="I1029">
            <v>4884</v>
          </cell>
          <cell r="J1029" t="str">
            <v>ML</v>
          </cell>
          <cell r="K1029">
            <v>4858</v>
          </cell>
          <cell r="L1029" t="str">
            <v>ML</v>
          </cell>
          <cell r="M1029" t="str">
            <v>rainy season</v>
          </cell>
        </row>
        <row r="1030">
          <cell r="D1030" t="str">
            <v>C410 WWrainy season</v>
          </cell>
          <cell r="E1030">
            <v>4992</v>
          </cell>
          <cell r="F1030" t="str">
            <v>MH</v>
          </cell>
          <cell r="G1030">
            <v>4929</v>
          </cell>
          <cell r="H1030" t="str">
            <v>MH</v>
          </cell>
          <cell r="I1030">
            <v>4910</v>
          </cell>
          <cell r="J1030" t="str">
            <v>MH</v>
          </cell>
          <cell r="K1030">
            <v>4884</v>
          </cell>
          <cell r="L1030" t="str">
            <v>ML</v>
          </cell>
          <cell r="M1030" t="str">
            <v>rainy season</v>
          </cell>
        </row>
        <row r="1031">
          <cell r="D1031" t="str">
            <v>C411 WWrainy season</v>
          </cell>
          <cell r="E1031">
            <v>4785</v>
          </cell>
          <cell r="F1031" t="str">
            <v>ML</v>
          </cell>
          <cell r="G1031">
            <v>4725</v>
          </cell>
          <cell r="H1031" t="str">
            <v>ML</v>
          </cell>
          <cell r="I1031">
            <v>4707</v>
          </cell>
          <cell r="J1031" t="str">
            <v>ML</v>
          </cell>
          <cell r="K1031">
            <v>4681</v>
          </cell>
          <cell r="L1031" t="str">
            <v>ML</v>
          </cell>
          <cell r="M1031" t="str">
            <v>rainy season</v>
          </cell>
        </row>
        <row r="1032">
          <cell r="D1032" t="str">
            <v>C412 WWrainy season</v>
          </cell>
          <cell r="E1032">
            <v>4886</v>
          </cell>
          <cell r="F1032" t="str">
            <v>ML</v>
          </cell>
          <cell r="G1032">
            <v>4823</v>
          </cell>
          <cell r="H1032" t="str">
            <v>ML</v>
          </cell>
          <cell r="I1032">
            <v>4805</v>
          </cell>
          <cell r="J1032" t="str">
            <v>ML</v>
          </cell>
          <cell r="K1032">
            <v>4779</v>
          </cell>
          <cell r="L1032" t="str">
            <v>ML</v>
          </cell>
          <cell r="M1032" t="str">
            <v>rainy season</v>
          </cell>
        </row>
        <row r="1033">
          <cell r="D1033" t="str">
            <v>C412 WWArainy season</v>
          </cell>
          <cell r="E1033">
            <v>4768</v>
          </cell>
          <cell r="F1033" t="str">
            <v>ML</v>
          </cell>
          <cell r="G1033">
            <v>4707</v>
          </cell>
          <cell r="H1033" t="str">
            <v>ML</v>
          </cell>
          <cell r="I1033">
            <v>4690</v>
          </cell>
          <cell r="J1033" t="str">
            <v>ML</v>
          </cell>
          <cell r="K1033">
            <v>4664</v>
          </cell>
          <cell r="L1033" t="str">
            <v>ML</v>
          </cell>
          <cell r="M1033" t="str">
            <v>rainy season</v>
          </cell>
        </row>
        <row r="1034">
          <cell r="D1034" t="str">
            <v>C413 WWrainy season</v>
          </cell>
          <cell r="E1034">
            <v>4793</v>
          </cell>
          <cell r="F1034" t="str">
            <v>ML</v>
          </cell>
          <cell r="G1034">
            <v>4732</v>
          </cell>
          <cell r="H1034" t="str">
            <v>ML</v>
          </cell>
          <cell r="I1034">
            <v>4714</v>
          </cell>
          <cell r="J1034" t="str">
            <v>ML</v>
          </cell>
          <cell r="K1034">
            <v>4688</v>
          </cell>
          <cell r="L1034" t="str">
            <v>ML</v>
          </cell>
          <cell r="M1034" t="str">
            <v>rainy season</v>
          </cell>
        </row>
        <row r="1035">
          <cell r="D1035" t="str">
            <v>C413 WWArainy season</v>
          </cell>
          <cell r="E1035">
            <v>4603</v>
          </cell>
          <cell r="F1035" t="str">
            <v>ML</v>
          </cell>
          <cell r="G1035">
            <v>4543</v>
          </cell>
          <cell r="H1035" t="str">
            <v>ML</v>
          </cell>
          <cell r="I1035">
            <v>4526</v>
          </cell>
          <cell r="J1035" t="str">
            <v>ML</v>
          </cell>
          <cell r="K1035">
            <v>4501</v>
          </cell>
          <cell r="L1035" t="str">
            <v>ML</v>
          </cell>
          <cell r="M1035" t="str">
            <v>rainy season</v>
          </cell>
        </row>
        <row r="1036">
          <cell r="D1036" t="str">
            <v>C414 WWrainy season</v>
          </cell>
          <cell r="E1036">
            <v>4705</v>
          </cell>
          <cell r="F1036" t="str">
            <v>ML</v>
          </cell>
          <cell r="G1036">
            <v>4646</v>
          </cell>
          <cell r="H1036" t="str">
            <v>ML</v>
          </cell>
          <cell r="I1036">
            <v>4628</v>
          </cell>
          <cell r="J1036" t="str">
            <v>ML</v>
          </cell>
          <cell r="K1036">
            <v>4603</v>
          </cell>
          <cell r="L1036" t="str">
            <v>ML</v>
          </cell>
          <cell r="M1036" t="str">
            <v>rainy season</v>
          </cell>
        </row>
        <row r="1037">
          <cell r="D1037" t="str">
            <v>C416 WWrainy season</v>
          </cell>
          <cell r="E1037">
            <v>4253</v>
          </cell>
          <cell r="F1037" t="str">
            <v>ML</v>
          </cell>
          <cell r="G1037">
            <v>4198</v>
          </cell>
          <cell r="H1037" t="str">
            <v>ML</v>
          </cell>
          <cell r="I1037">
            <v>4181</v>
          </cell>
          <cell r="J1037" t="str">
            <v>ML</v>
          </cell>
          <cell r="K1037">
            <v>4158</v>
          </cell>
          <cell r="L1037" t="str">
            <v>ML</v>
          </cell>
          <cell r="M1037" t="str">
            <v>rainy season</v>
          </cell>
        </row>
        <row r="1038">
          <cell r="D1038" t="str">
            <v>C417 WW  rainy season</v>
          </cell>
          <cell r="E1038">
            <v>4740</v>
          </cell>
          <cell r="F1038" t="str">
            <v>ML</v>
          </cell>
          <cell r="G1038">
            <v>4679</v>
          </cell>
          <cell r="H1038" t="str">
            <v>ML</v>
          </cell>
          <cell r="I1038">
            <v>4661</v>
          </cell>
          <cell r="J1038" t="str">
            <v>ML</v>
          </cell>
          <cell r="K1038">
            <v>4635</v>
          </cell>
          <cell r="L1038" t="str">
            <v>ML</v>
          </cell>
          <cell r="M1038" t="str">
            <v>rainy season</v>
          </cell>
        </row>
        <row r="1039">
          <cell r="D1039" t="str">
            <v>C32 WWrainy season</v>
          </cell>
          <cell r="E1039">
            <v>5330</v>
          </cell>
          <cell r="F1039" t="str">
            <v>PL</v>
          </cell>
          <cell r="G1039">
            <v>5265</v>
          </cell>
          <cell r="H1039" t="str">
            <v>PL</v>
          </cell>
          <cell r="I1039">
            <v>5245</v>
          </cell>
          <cell r="J1039" t="str">
            <v>PL</v>
          </cell>
          <cell r="K1039">
            <v>5218</v>
          </cell>
          <cell r="L1039" t="str">
            <v>PL</v>
          </cell>
          <cell r="M1039" t="str">
            <v>rainy season</v>
          </cell>
        </row>
        <row r="1040">
          <cell r="D1040" t="str">
            <v>C33 WWrainy season</v>
          </cell>
          <cell r="E1040">
            <v>5201</v>
          </cell>
          <cell r="F1040" t="str">
            <v>PL</v>
          </cell>
          <cell r="G1040">
            <v>5137</v>
          </cell>
          <cell r="H1040" t="str">
            <v>MH</v>
          </cell>
          <cell r="I1040">
            <v>5119</v>
          </cell>
          <cell r="J1040" t="str">
            <v>MH</v>
          </cell>
          <cell r="K1040">
            <v>5092</v>
          </cell>
          <cell r="L1040" t="str">
            <v>MH</v>
          </cell>
          <cell r="M1040" t="str">
            <v>rainy season</v>
          </cell>
        </row>
        <row r="1041">
          <cell r="D1041" t="str">
            <v>C34 WWrainy season</v>
          </cell>
          <cell r="E1041">
            <v>5230</v>
          </cell>
          <cell r="F1041" t="str">
            <v>PL</v>
          </cell>
          <cell r="G1041">
            <v>5165</v>
          </cell>
          <cell r="H1041" t="str">
            <v>MH</v>
          </cell>
          <cell r="I1041">
            <v>5147</v>
          </cell>
          <cell r="J1041" t="str">
            <v>MH</v>
          </cell>
          <cell r="K1041">
            <v>5120</v>
          </cell>
          <cell r="L1041" t="str">
            <v>MH</v>
          </cell>
          <cell r="M1041" t="str">
            <v>rainy season</v>
          </cell>
        </row>
        <row r="1042">
          <cell r="D1042" t="str">
            <v>C35 WWrainy season</v>
          </cell>
          <cell r="E1042">
            <v>5178</v>
          </cell>
          <cell r="F1042" t="str">
            <v>MH</v>
          </cell>
          <cell r="G1042">
            <v>5113</v>
          </cell>
          <cell r="H1042" t="str">
            <v>MH</v>
          </cell>
          <cell r="I1042">
            <v>5095</v>
          </cell>
          <cell r="J1042" t="str">
            <v>MH</v>
          </cell>
          <cell r="K1042">
            <v>5068</v>
          </cell>
          <cell r="L1042" t="str">
            <v>MH</v>
          </cell>
          <cell r="M1042" t="str">
            <v>rainy season</v>
          </cell>
        </row>
        <row r="1043">
          <cell r="D1043" t="str">
            <v>C36 WWrainy season</v>
          </cell>
          <cell r="E1043">
            <v>5195</v>
          </cell>
          <cell r="F1043" t="str">
            <v>MH</v>
          </cell>
          <cell r="G1043">
            <v>5129</v>
          </cell>
          <cell r="H1043" t="str">
            <v>MH</v>
          </cell>
          <cell r="I1043">
            <v>5110</v>
          </cell>
          <cell r="J1043" t="str">
            <v>MH</v>
          </cell>
          <cell r="K1043">
            <v>5083</v>
          </cell>
          <cell r="L1043" t="str">
            <v>MH</v>
          </cell>
          <cell r="M1043" t="str">
            <v>rainy season</v>
          </cell>
        </row>
        <row r="1044">
          <cell r="D1044" t="str">
            <v>C37 WWrainy season</v>
          </cell>
          <cell r="E1044">
            <v>5225</v>
          </cell>
          <cell r="F1044" t="str">
            <v>PL</v>
          </cell>
          <cell r="G1044">
            <v>5159</v>
          </cell>
          <cell r="H1044" t="str">
            <v>MH</v>
          </cell>
          <cell r="I1044">
            <v>5141</v>
          </cell>
          <cell r="J1044" t="str">
            <v>MH</v>
          </cell>
          <cell r="K1044">
            <v>5114</v>
          </cell>
          <cell r="L1044" t="str">
            <v>MH</v>
          </cell>
          <cell r="M1044" t="str">
            <v>rainy season</v>
          </cell>
        </row>
        <row r="1045">
          <cell r="D1045" t="str">
            <v>C38 WWrainy season</v>
          </cell>
          <cell r="E1045">
            <v>5231</v>
          </cell>
          <cell r="F1045" t="str">
            <v>PL</v>
          </cell>
          <cell r="G1045">
            <v>5166</v>
          </cell>
          <cell r="H1045" t="str">
            <v>MH</v>
          </cell>
          <cell r="I1045">
            <v>5147</v>
          </cell>
          <cell r="J1045" t="str">
            <v>MH</v>
          </cell>
          <cell r="K1045">
            <v>5120</v>
          </cell>
          <cell r="L1045" t="str">
            <v>MH</v>
          </cell>
          <cell r="M1045" t="str">
            <v>rainy season</v>
          </cell>
        </row>
        <row r="1046">
          <cell r="D1046" t="str">
            <v>C39 WWrainy season</v>
          </cell>
          <cell r="E1046">
            <v>5153</v>
          </cell>
          <cell r="F1046" t="str">
            <v>MH</v>
          </cell>
          <cell r="G1046">
            <v>5089</v>
          </cell>
          <cell r="H1046" t="str">
            <v>MH</v>
          </cell>
          <cell r="I1046">
            <v>5070</v>
          </cell>
          <cell r="J1046" t="str">
            <v>MH</v>
          </cell>
          <cell r="K1046">
            <v>5043</v>
          </cell>
          <cell r="L1046" t="str">
            <v>MH</v>
          </cell>
          <cell r="M1046" t="str">
            <v>rainy season</v>
          </cell>
        </row>
        <row r="1047">
          <cell r="D1047" t="str">
            <v>C310 WWrainy season</v>
          </cell>
          <cell r="E1047">
            <v>5099</v>
          </cell>
          <cell r="F1047" t="str">
            <v>MH</v>
          </cell>
          <cell r="G1047">
            <v>5035</v>
          </cell>
          <cell r="H1047" t="str">
            <v>MH</v>
          </cell>
          <cell r="I1047">
            <v>5017</v>
          </cell>
          <cell r="J1047" t="str">
            <v>MH</v>
          </cell>
          <cell r="K1047">
            <v>4991</v>
          </cell>
          <cell r="L1047" t="str">
            <v>MH</v>
          </cell>
          <cell r="M1047" t="str">
            <v>rainy season</v>
          </cell>
        </row>
        <row r="1048">
          <cell r="D1048" t="str">
            <v>C311 WWrainy season</v>
          </cell>
          <cell r="E1048">
            <v>4707</v>
          </cell>
          <cell r="F1048" t="str">
            <v>ML</v>
          </cell>
          <cell r="G1048">
            <v>4643</v>
          </cell>
          <cell r="H1048" t="str">
            <v>ML</v>
          </cell>
          <cell r="I1048">
            <v>4625</v>
          </cell>
          <cell r="J1048" t="str">
            <v>ML</v>
          </cell>
          <cell r="K1048">
            <v>4600</v>
          </cell>
          <cell r="L1048" t="str">
            <v>ML</v>
          </cell>
          <cell r="M1048" t="str">
            <v>rainy season</v>
          </cell>
        </row>
        <row r="1049">
          <cell r="D1049" t="str">
            <v>C312 WWrainy season</v>
          </cell>
          <cell r="E1049">
            <v>4783</v>
          </cell>
          <cell r="F1049" t="str">
            <v>ML</v>
          </cell>
          <cell r="G1049">
            <v>4721</v>
          </cell>
          <cell r="H1049" t="str">
            <v>ML</v>
          </cell>
          <cell r="I1049">
            <v>4703</v>
          </cell>
          <cell r="J1049" t="str">
            <v>ML</v>
          </cell>
          <cell r="K1049">
            <v>4677</v>
          </cell>
          <cell r="L1049" t="str">
            <v>ML</v>
          </cell>
          <cell r="M1049" t="str">
            <v>rainy season</v>
          </cell>
        </row>
        <row r="1050">
          <cell r="D1050" t="str">
            <v>C313 WWrainy season</v>
          </cell>
          <cell r="E1050">
            <v>4822</v>
          </cell>
          <cell r="F1050" t="str">
            <v>ML</v>
          </cell>
          <cell r="G1050">
            <v>4759</v>
          </cell>
          <cell r="H1050" t="str">
            <v>ML</v>
          </cell>
          <cell r="I1050">
            <v>4741</v>
          </cell>
          <cell r="J1050" t="str">
            <v>ML</v>
          </cell>
          <cell r="K1050">
            <v>4715</v>
          </cell>
          <cell r="L1050" t="str">
            <v>ML</v>
          </cell>
          <cell r="M1050" t="str">
            <v>rainy season</v>
          </cell>
        </row>
        <row r="1051">
          <cell r="D1051" t="str">
            <v>C314 WWrainy season</v>
          </cell>
          <cell r="E1051">
            <v>4853</v>
          </cell>
          <cell r="F1051" t="str">
            <v>ML</v>
          </cell>
          <cell r="G1051">
            <v>4789</v>
          </cell>
          <cell r="H1051" t="str">
            <v>ML</v>
          </cell>
          <cell r="I1051">
            <v>4772</v>
          </cell>
          <cell r="J1051" t="str">
            <v>ML</v>
          </cell>
          <cell r="K1051">
            <v>4747</v>
          </cell>
          <cell r="L1051" t="str">
            <v>ML</v>
          </cell>
          <cell r="M1051" t="str">
            <v>rainy season</v>
          </cell>
        </row>
        <row r="1052">
          <cell r="D1052" t="str">
            <v>C315 WW  rainy season</v>
          </cell>
          <cell r="E1052">
            <v>4642</v>
          </cell>
          <cell r="F1052" t="str">
            <v>ML</v>
          </cell>
          <cell r="G1052">
            <v>4583</v>
          </cell>
          <cell r="H1052" t="str">
            <v>ML</v>
          </cell>
          <cell r="I1052">
            <v>4565</v>
          </cell>
          <cell r="J1052" t="str">
            <v>ML</v>
          </cell>
          <cell r="K1052">
            <v>4540</v>
          </cell>
          <cell r="L1052" t="str">
            <v>ML</v>
          </cell>
          <cell r="M1052" t="str">
            <v>rainy season</v>
          </cell>
        </row>
        <row r="1053">
          <cell r="D1053" t="str">
            <v>C316 WW  rainy season</v>
          </cell>
          <cell r="E1053">
            <v>4349</v>
          </cell>
          <cell r="F1053" t="str">
            <v>ML</v>
          </cell>
          <cell r="G1053">
            <v>4291</v>
          </cell>
          <cell r="H1053" t="str">
            <v>ML</v>
          </cell>
          <cell r="I1053">
            <v>4273</v>
          </cell>
          <cell r="J1053" t="str">
            <v>ML</v>
          </cell>
          <cell r="K1053">
            <v>4249</v>
          </cell>
          <cell r="L1053" t="str">
            <v>ML</v>
          </cell>
          <cell r="M1053" t="str">
            <v>rainy season</v>
          </cell>
        </row>
        <row r="1054">
          <cell r="D1054" t="str">
            <v>C317 WWrainy season</v>
          </cell>
          <cell r="E1054">
            <v>4783</v>
          </cell>
          <cell r="F1054" t="str">
            <v>ML</v>
          </cell>
          <cell r="G1054">
            <v>4721</v>
          </cell>
          <cell r="H1054" t="str">
            <v>ML</v>
          </cell>
          <cell r="I1054">
            <v>4703</v>
          </cell>
          <cell r="J1054" t="str">
            <v>ML</v>
          </cell>
          <cell r="K1054">
            <v>4677</v>
          </cell>
          <cell r="L1054" t="str">
            <v>ML</v>
          </cell>
          <cell r="M1054" t="str">
            <v>rainy season</v>
          </cell>
        </row>
        <row r="1055">
          <cell r="D1055" t="str">
            <v>C21 WWrainy season</v>
          </cell>
          <cell r="E1055">
            <v>5325</v>
          </cell>
          <cell r="F1055" t="str">
            <v>PL</v>
          </cell>
          <cell r="G1055">
            <v>5260</v>
          </cell>
          <cell r="H1055" t="str">
            <v>PL</v>
          </cell>
          <cell r="I1055">
            <v>5242</v>
          </cell>
          <cell r="J1055" t="str">
            <v>PL</v>
          </cell>
          <cell r="K1055">
            <v>5215</v>
          </cell>
          <cell r="L1055" t="str">
            <v>PL</v>
          </cell>
          <cell r="M1055" t="str">
            <v>rainy season</v>
          </cell>
        </row>
        <row r="1056">
          <cell r="D1056" t="str">
            <v>C22 WWrainy season</v>
          </cell>
          <cell r="E1056">
            <v>5403</v>
          </cell>
          <cell r="F1056" t="str">
            <v>PH</v>
          </cell>
          <cell r="G1056">
            <v>5337</v>
          </cell>
          <cell r="H1056" t="str">
            <v>PL</v>
          </cell>
          <cell r="I1056">
            <v>5319</v>
          </cell>
          <cell r="J1056" t="str">
            <v>PL</v>
          </cell>
          <cell r="K1056">
            <v>5292</v>
          </cell>
          <cell r="L1056" t="str">
            <v>PL</v>
          </cell>
          <cell r="M1056" t="str">
            <v>rainy season</v>
          </cell>
        </row>
        <row r="1057">
          <cell r="D1057" t="str">
            <v>C23 WWrainy season</v>
          </cell>
          <cell r="E1057">
            <v>5231</v>
          </cell>
          <cell r="F1057" t="str">
            <v>PL</v>
          </cell>
          <cell r="G1057">
            <v>5168</v>
          </cell>
          <cell r="H1057" t="str">
            <v>MH</v>
          </cell>
          <cell r="I1057">
            <v>5149</v>
          </cell>
          <cell r="J1057" t="str">
            <v>MH</v>
          </cell>
          <cell r="K1057">
            <v>5122</v>
          </cell>
          <cell r="L1057" t="str">
            <v>MH</v>
          </cell>
          <cell r="M1057" t="str">
            <v>rainy season</v>
          </cell>
        </row>
        <row r="1058">
          <cell r="D1058" t="str">
            <v>C24 WWrainy season</v>
          </cell>
          <cell r="E1058">
            <v>5333</v>
          </cell>
          <cell r="F1058" t="str">
            <v>PL</v>
          </cell>
          <cell r="G1058">
            <v>5268</v>
          </cell>
          <cell r="H1058" t="str">
            <v>PL</v>
          </cell>
          <cell r="I1058">
            <v>5250</v>
          </cell>
          <cell r="J1058" t="str">
            <v>PL</v>
          </cell>
          <cell r="K1058">
            <v>5223</v>
          </cell>
          <cell r="L1058" t="str">
            <v>PL</v>
          </cell>
          <cell r="M1058" t="str">
            <v>rainy season</v>
          </cell>
        </row>
        <row r="1059">
          <cell r="D1059" t="str">
            <v>C25 WWrainy season</v>
          </cell>
          <cell r="E1059">
            <v>4812</v>
          </cell>
          <cell r="F1059" t="str">
            <v>ML</v>
          </cell>
          <cell r="G1059">
            <v>4749</v>
          </cell>
          <cell r="H1059" t="str">
            <v>ML</v>
          </cell>
          <cell r="I1059">
            <v>4732</v>
          </cell>
          <cell r="J1059" t="str">
            <v>ML</v>
          </cell>
          <cell r="K1059">
            <v>4708</v>
          </cell>
          <cell r="L1059" t="str">
            <v>ML</v>
          </cell>
          <cell r="M1059" t="str">
            <v>rainy season</v>
          </cell>
        </row>
        <row r="1060">
          <cell r="D1060" t="str">
            <v>C26 WWrainy season</v>
          </cell>
          <cell r="E1060">
            <v>5083</v>
          </cell>
          <cell r="F1060" t="str">
            <v>MH</v>
          </cell>
          <cell r="G1060">
            <v>5019</v>
          </cell>
          <cell r="H1060" t="str">
            <v>MH</v>
          </cell>
          <cell r="I1060">
            <v>5001</v>
          </cell>
          <cell r="J1060" t="str">
            <v>MH</v>
          </cell>
          <cell r="K1060">
            <v>4974</v>
          </cell>
          <cell r="L1060" t="str">
            <v>MH</v>
          </cell>
          <cell r="M1060" t="str">
            <v>rainy season</v>
          </cell>
        </row>
        <row r="1061">
          <cell r="D1061" t="str">
            <v>C27 WWrainy season</v>
          </cell>
          <cell r="E1061">
            <v>5228</v>
          </cell>
          <cell r="F1061" t="str">
            <v>PL</v>
          </cell>
          <cell r="G1061">
            <v>5162</v>
          </cell>
          <cell r="H1061" t="str">
            <v>MH</v>
          </cell>
          <cell r="I1061">
            <v>5144</v>
          </cell>
          <cell r="J1061" t="str">
            <v>MH</v>
          </cell>
          <cell r="K1061">
            <v>5117</v>
          </cell>
          <cell r="L1061" t="str">
            <v>MH</v>
          </cell>
          <cell r="M1061" t="str">
            <v>rainy season</v>
          </cell>
        </row>
        <row r="1062">
          <cell r="D1062" t="str">
            <v>C28 WWrainy season</v>
          </cell>
          <cell r="E1062">
            <v>4977</v>
          </cell>
          <cell r="F1062" t="str">
            <v>MH</v>
          </cell>
          <cell r="G1062">
            <v>4912</v>
          </cell>
          <cell r="H1062" t="str">
            <v>MH</v>
          </cell>
          <cell r="I1062">
            <v>4893</v>
          </cell>
          <cell r="J1062" t="str">
            <v>ML</v>
          </cell>
          <cell r="K1062">
            <v>4866</v>
          </cell>
          <cell r="L1062" t="str">
            <v>ML</v>
          </cell>
          <cell r="M1062" t="str">
            <v>rainy season</v>
          </cell>
        </row>
        <row r="1063">
          <cell r="D1063" t="str">
            <v>C29 WWrainy season</v>
          </cell>
          <cell r="E1063">
            <v>4957</v>
          </cell>
          <cell r="F1063" t="str">
            <v>MH</v>
          </cell>
          <cell r="G1063">
            <v>4893</v>
          </cell>
          <cell r="H1063" t="str">
            <v>ML</v>
          </cell>
          <cell r="I1063">
            <v>4874</v>
          </cell>
          <cell r="J1063" t="str">
            <v>ML</v>
          </cell>
          <cell r="K1063">
            <v>4847</v>
          </cell>
          <cell r="L1063" t="str">
            <v>ML</v>
          </cell>
          <cell r="M1063" t="str">
            <v>rainy season</v>
          </cell>
        </row>
        <row r="1064">
          <cell r="D1064" t="str">
            <v>C210 WWrainy season</v>
          </cell>
          <cell r="E1064">
            <v>5043</v>
          </cell>
          <cell r="F1064" t="str">
            <v>MH</v>
          </cell>
          <cell r="G1064">
            <v>4979</v>
          </cell>
          <cell r="H1064" t="str">
            <v>MH</v>
          </cell>
          <cell r="I1064">
            <v>4961</v>
          </cell>
          <cell r="J1064" t="str">
            <v>MH</v>
          </cell>
          <cell r="K1064">
            <v>4934</v>
          </cell>
          <cell r="L1064" t="str">
            <v>MH</v>
          </cell>
          <cell r="M1064" t="str">
            <v>rainy season</v>
          </cell>
        </row>
        <row r="1065">
          <cell r="D1065" t="str">
            <v>C211 WWrainy season</v>
          </cell>
          <cell r="E1065">
            <v>4799</v>
          </cell>
          <cell r="F1065" t="str">
            <v>ML</v>
          </cell>
          <cell r="G1065">
            <v>4736</v>
          </cell>
          <cell r="H1065" t="str">
            <v>ML</v>
          </cell>
          <cell r="I1065">
            <v>4718</v>
          </cell>
          <cell r="J1065" t="str">
            <v>ML</v>
          </cell>
          <cell r="K1065">
            <v>4692</v>
          </cell>
          <cell r="L1065" t="str">
            <v>ML</v>
          </cell>
          <cell r="M1065" t="str">
            <v>rainy season</v>
          </cell>
        </row>
        <row r="1066">
          <cell r="D1066" t="str">
            <v>C212 WWrainy season</v>
          </cell>
          <cell r="E1066">
            <v>4858</v>
          </cell>
          <cell r="F1066" t="str">
            <v>ML</v>
          </cell>
          <cell r="G1066">
            <v>4794</v>
          </cell>
          <cell r="H1066" t="str">
            <v>ML</v>
          </cell>
          <cell r="I1066">
            <v>4776</v>
          </cell>
          <cell r="J1066" t="str">
            <v>ML</v>
          </cell>
          <cell r="K1066">
            <v>4750</v>
          </cell>
          <cell r="L1066" t="str">
            <v>ML</v>
          </cell>
          <cell r="M1066" t="str">
            <v>rainy season</v>
          </cell>
        </row>
        <row r="1067">
          <cell r="D1067" t="str">
            <v>C213 WWrainy season</v>
          </cell>
          <cell r="E1067">
            <v>4809</v>
          </cell>
          <cell r="F1067" t="str">
            <v>ML</v>
          </cell>
          <cell r="G1067">
            <v>4747</v>
          </cell>
          <cell r="H1067" t="str">
            <v>ML</v>
          </cell>
          <cell r="I1067">
            <v>4729</v>
          </cell>
          <cell r="J1067" t="str">
            <v>ML</v>
          </cell>
          <cell r="K1067">
            <v>4703</v>
          </cell>
          <cell r="L1067" t="str">
            <v>ML</v>
          </cell>
          <cell r="M1067" t="str">
            <v>rainy season</v>
          </cell>
        </row>
        <row r="1068">
          <cell r="D1068" t="str">
            <v>C215 WWrainy season</v>
          </cell>
          <cell r="E1068">
            <v>4766</v>
          </cell>
          <cell r="F1068" t="str">
            <v>ML</v>
          </cell>
          <cell r="G1068">
            <v>4704</v>
          </cell>
          <cell r="H1068" t="str">
            <v>ML</v>
          </cell>
          <cell r="I1068">
            <v>4686</v>
          </cell>
          <cell r="J1068" t="str">
            <v>ML</v>
          </cell>
          <cell r="K1068">
            <v>4660</v>
          </cell>
          <cell r="L1068" t="str">
            <v>ML</v>
          </cell>
          <cell r="M1068" t="str">
            <v>rainy season</v>
          </cell>
        </row>
        <row r="1069">
          <cell r="D1069" t="str">
            <v>C216 WWrainy season</v>
          </cell>
          <cell r="E1069">
            <v>4372</v>
          </cell>
          <cell r="F1069" t="str">
            <v>ML</v>
          </cell>
          <cell r="G1069">
            <v>4313</v>
          </cell>
          <cell r="H1069" t="str">
            <v>ML</v>
          </cell>
          <cell r="I1069">
            <v>4295</v>
          </cell>
          <cell r="J1069" t="str">
            <v>ML</v>
          </cell>
          <cell r="K1069">
            <v>4270</v>
          </cell>
          <cell r="L1069" t="str">
            <v>ML</v>
          </cell>
          <cell r="M1069" t="str">
            <v>rainy season</v>
          </cell>
        </row>
        <row r="1070">
          <cell r="D1070" t="str">
            <v>C217 WWrainy season</v>
          </cell>
          <cell r="E1070">
            <v>4499</v>
          </cell>
          <cell r="F1070" t="str">
            <v>ML</v>
          </cell>
          <cell r="G1070">
            <v>4437</v>
          </cell>
          <cell r="H1070" t="str">
            <v>ML</v>
          </cell>
          <cell r="I1070">
            <v>4419</v>
          </cell>
          <cell r="J1070" t="str">
            <v>ML</v>
          </cell>
          <cell r="K1070">
            <v>4393</v>
          </cell>
          <cell r="L1070" t="str">
            <v>ML</v>
          </cell>
          <cell r="M1070" t="str">
            <v>rainy season</v>
          </cell>
        </row>
        <row r="1071">
          <cell r="D1071" t="str">
            <v>C218 WWrainy season</v>
          </cell>
          <cell r="E1071">
            <v>4412.1194052252195</v>
          </cell>
          <cell r="F1071" t="str">
            <v>ML</v>
          </cell>
          <cell r="G1071">
            <v>4351.7136840230623</v>
          </cell>
          <cell r="H1071" t="str">
            <v>ML</v>
          </cell>
          <cell r="I1071">
            <v>4334.2888579021364</v>
          </cell>
          <cell r="J1071" t="str">
            <v>ML</v>
          </cell>
          <cell r="K1071">
            <v>4309.3962491579559</v>
          </cell>
          <cell r="L1071" t="str">
            <v>ML</v>
          </cell>
          <cell r="M1071" t="str">
            <v>rainy season</v>
          </cell>
        </row>
        <row r="1072">
          <cell r="D1072" t="str">
            <v>C219 WWrainy season</v>
          </cell>
          <cell r="E1072">
            <v>4528.5995192804476</v>
          </cell>
          <cell r="F1072" t="str">
            <v>ML</v>
          </cell>
          <cell r="G1072">
            <v>4468.1424788090271</v>
          </cell>
          <cell r="H1072" t="str">
            <v>ML</v>
          </cell>
          <cell r="I1072">
            <v>4450.3965851669145</v>
          </cell>
          <cell r="J1072" t="str">
            <v>ML</v>
          </cell>
          <cell r="K1072">
            <v>4425.0453085353256</v>
          </cell>
          <cell r="L1072" t="str">
            <v>ML</v>
          </cell>
          <cell r="M1072" t="str">
            <v>rainy season</v>
          </cell>
        </row>
        <row r="1073">
          <cell r="D1073" t="str">
            <v>C11 WWrainy season</v>
          </cell>
          <cell r="E1073">
            <v>5375</v>
          </cell>
          <cell r="F1073" t="str">
            <v>PL</v>
          </cell>
          <cell r="G1073">
            <v>5308</v>
          </cell>
          <cell r="H1073" t="str">
            <v>PL</v>
          </cell>
          <cell r="I1073">
            <v>5289</v>
          </cell>
          <cell r="J1073" t="str">
            <v>PL</v>
          </cell>
          <cell r="K1073">
            <v>5262</v>
          </cell>
          <cell r="L1073" t="str">
            <v>PL</v>
          </cell>
          <cell r="M1073" t="str">
            <v>rainy season</v>
          </cell>
        </row>
        <row r="1074">
          <cell r="D1074" t="str">
            <v>C12 WWrainy season</v>
          </cell>
          <cell r="E1074">
            <v>5262</v>
          </cell>
          <cell r="F1074" t="str">
            <v>PL</v>
          </cell>
          <cell r="G1074">
            <v>5197</v>
          </cell>
          <cell r="H1074" t="str">
            <v>MH</v>
          </cell>
          <cell r="I1074">
            <v>5178</v>
          </cell>
          <cell r="J1074" t="str">
            <v>MH</v>
          </cell>
          <cell r="K1074">
            <v>5151</v>
          </cell>
          <cell r="L1074" t="str">
            <v>MH</v>
          </cell>
          <cell r="M1074" t="str">
            <v>rainy season</v>
          </cell>
        </row>
        <row r="1075">
          <cell r="D1075" t="str">
            <v>C13 WWrainy season</v>
          </cell>
          <cell r="E1075">
            <v>5076</v>
          </cell>
          <cell r="F1075" t="str">
            <v>MH</v>
          </cell>
          <cell r="G1075">
            <v>5013</v>
          </cell>
          <cell r="H1075" t="str">
            <v>MH</v>
          </cell>
          <cell r="I1075">
            <v>4994</v>
          </cell>
          <cell r="J1075" t="str">
            <v>MH</v>
          </cell>
          <cell r="K1075">
            <v>4968</v>
          </cell>
          <cell r="L1075" t="str">
            <v>MH</v>
          </cell>
          <cell r="M1075" t="str">
            <v>rainy season</v>
          </cell>
        </row>
        <row r="1076">
          <cell r="D1076" t="str">
            <v>C14 WWrainy season</v>
          </cell>
          <cell r="E1076">
            <v>5131</v>
          </cell>
          <cell r="F1076" t="str">
            <v>MH</v>
          </cell>
          <cell r="G1076">
            <v>5066</v>
          </cell>
          <cell r="H1076" t="str">
            <v>MH</v>
          </cell>
          <cell r="I1076">
            <v>5047</v>
          </cell>
          <cell r="J1076" t="str">
            <v>MH</v>
          </cell>
          <cell r="K1076">
            <v>5021</v>
          </cell>
          <cell r="L1076" t="str">
            <v>MH</v>
          </cell>
          <cell r="M1076" t="str">
            <v>rainy season</v>
          </cell>
        </row>
        <row r="1077">
          <cell r="D1077" t="str">
            <v>C14 WWArainy season</v>
          </cell>
          <cell r="E1077">
            <v>5000</v>
          </cell>
          <cell r="F1077" t="str">
            <v>MH</v>
          </cell>
          <cell r="G1077">
            <v>4936</v>
          </cell>
          <cell r="H1077" t="str">
            <v>MH</v>
          </cell>
          <cell r="I1077">
            <v>4918</v>
          </cell>
          <cell r="J1077" t="str">
            <v>MH</v>
          </cell>
          <cell r="K1077">
            <v>4892</v>
          </cell>
          <cell r="L1077" t="str">
            <v>ML</v>
          </cell>
          <cell r="M1077" t="str">
            <v>rainy season</v>
          </cell>
        </row>
        <row r="1078">
          <cell r="D1078" t="str">
            <v>C15 WWrainy season</v>
          </cell>
          <cell r="E1078">
            <v>5119</v>
          </cell>
          <cell r="F1078" t="str">
            <v>MH</v>
          </cell>
          <cell r="G1078">
            <v>5054</v>
          </cell>
          <cell r="H1078" t="str">
            <v>MH</v>
          </cell>
          <cell r="I1078">
            <v>5035</v>
          </cell>
          <cell r="J1078" t="str">
            <v>MH</v>
          </cell>
          <cell r="K1078">
            <v>5008</v>
          </cell>
          <cell r="L1078" t="str">
            <v>MH</v>
          </cell>
          <cell r="M1078" t="str">
            <v>rainy season</v>
          </cell>
        </row>
        <row r="1079">
          <cell r="D1079" t="str">
            <v>C16 WWrainy season</v>
          </cell>
          <cell r="E1079">
            <v>5115</v>
          </cell>
          <cell r="F1079" t="str">
            <v>MH</v>
          </cell>
          <cell r="G1079">
            <v>5050</v>
          </cell>
          <cell r="H1079" t="str">
            <v>MH</v>
          </cell>
          <cell r="I1079">
            <v>5032</v>
          </cell>
          <cell r="J1079" t="str">
            <v>MH</v>
          </cell>
          <cell r="K1079">
            <v>5005</v>
          </cell>
          <cell r="L1079" t="str">
            <v>MH</v>
          </cell>
          <cell r="M1079" t="str">
            <v>rainy season</v>
          </cell>
        </row>
        <row r="1080">
          <cell r="D1080" t="str">
            <v>C17 WWrainy season</v>
          </cell>
          <cell r="E1080">
            <v>5175</v>
          </cell>
          <cell r="F1080" t="str">
            <v>MH</v>
          </cell>
          <cell r="G1080">
            <v>5110</v>
          </cell>
          <cell r="H1080" t="str">
            <v>MH</v>
          </cell>
          <cell r="I1080">
            <v>5091</v>
          </cell>
          <cell r="J1080" t="str">
            <v>MH</v>
          </cell>
          <cell r="K1080">
            <v>5064</v>
          </cell>
          <cell r="L1080" t="str">
            <v>MH</v>
          </cell>
          <cell r="M1080" t="str">
            <v>rainy season</v>
          </cell>
        </row>
        <row r="1081">
          <cell r="D1081" t="str">
            <v>C18 WWrainy season</v>
          </cell>
          <cell r="E1081">
            <v>5058</v>
          </cell>
          <cell r="F1081" t="str">
            <v>MH</v>
          </cell>
          <cell r="G1081">
            <v>4994</v>
          </cell>
          <cell r="H1081" t="str">
            <v>MH</v>
          </cell>
          <cell r="I1081">
            <v>4975</v>
          </cell>
          <cell r="J1081" t="str">
            <v>MH</v>
          </cell>
          <cell r="K1081">
            <v>4949</v>
          </cell>
          <cell r="L1081" t="str">
            <v>MH</v>
          </cell>
          <cell r="M1081" t="str">
            <v>rainy season</v>
          </cell>
        </row>
        <row r="1082">
          <cell r="D1082" t="str">
            <v>C19 WWrainy season</v>
          </cell>
          <cell r="E1082">
            <v>4968</v>
          </cell>
          <cell r="F1082" t="str">
            <v>MH</v>
          </cell>
          <cell r="G1082">
            <v>4903</v>
          </cell>
          <cell r="H1082" t="str">
            <v>MH</v>
          </cell>
          <cell r="I1082">
            <v>4885</v>
          </cell>
          <cell r="J1082" t="str">
            <v>ML</v>
          </cell>
          <cell r="K1082">
            <v>4858</v>
          </cell>
          <cell r="L1082" t="str">
            <v>ML</v>
          </cell>
          <cell r="M1082" t="str">
            <v>rainy season</v>
          </cell>
        </row>
        <row r="1083">
          <cell r="D1083" t="str">
            <v>C110 WWrainy season</v>
          </cell>
          <cell r="E1083">
            <v>4976</v>
          </cell>
          <cell r="F1083" t="str">
            <v>MH</v>
          </cell>
          <cell r="G1083">
            <v>4913</v>
          </cell>
          <cell r="H1083" t="str">
            <v>MH</v>
          </cell>
          <cell r="I1083">
            <v>4895</v>
          </cell>
          <cell r="J1083" t="str">
            <v>ML</v>
          </cell>
          <cell r="K1083">
            <v>4868</v>
          </cell>
          <cell r="L1083" t="str">
            <v>ML</v>
          </cell>
          <cell r="M1083" t="str">
            <v>rainy season</v>
          </cell>
        </row>
        <row r="1084">
          <cell r="D1084" t="str">
            <v>C112 WWrainy season</v>
          </cell>
          <cell r="E1084">
            <v>4815</v>
          </cell>
          <cell r="F1084" t="str">
            <v>ML</v>
          </cell>
          <cell r="G1084">
            <v>4752</v>
          </cell>
          <cell r="H1084" t="str">
            <v>ML</v>
          </cell>
          <cell r="I1084">
            <v>4734</v>
          </cell>
          <cell r="J1084" t="str">
            <v>ML</v>
          </cell>
          <cell r="K1084">
            <v>4708</v>
          </cell>
          <cell r="L1084" t="str">
            <v>ML</v>
          </cell>
          <cell r="M1084" t="str">
            <v>rainy season</v>
          </cell>
        </row>
        <row r="1085">
          <cell r="D1085" t="str">
            <v>C113WWArainy season</v>
          </cell>
          <cell r="E1085">
            <v>4806</v>
          </cell>
          <cell r="F1085" t="str">
            <v>ML</v>
          </cell>
          <cell r="G1085">
            <v>4745</v>
          </cell>
          <cell r="H1085" t="str">
            <v>ML</v>
          </cell>
          <cell r="I1085">
            <v>4727</v>
          </cell>
          <cell r="J1085" t="str">
            <v>ML</v>
          </cell>
          <cell r="K1085">
            <v>4701</v>
          </cell>
          <cell r="L1085" t="str">
            <v>ML</v>
          </cell>
          <cell r="M1085" t="str">
            <v>rainy season</v>
          </cell>
        </row>
        <row r="1086">
          <cell r="D1086" t="str">
            <v>C113 WWrainy season</v>
          </cell>
          <cell r="E1086">
            <v>4813</v>
          </cell>
          <cell r="F1086" t="str">
            <v>ML</v>
          </cell>
          <cell r="G1086">
            <v>4750</v>
          </cell>
          <cell r="H1086" t="str">
            <v>ML</v>
          </cell>
          <cell r="I1086">
            <v>4732</v>
          </cell>
          <cell r="J1086" t="str">
            <v>ML</v>
          </cell>
          <cell r="K1086">
            <v>4706</v>
          </cell>
          <cell r="L1086" t="str">
            <v>ML</v>
          </cell>
          <cell r="M1086" t="str">
            <v>rainy season</v>
          </cell>
        </row>
        <row r="1087">
          <cell r="D1087" t="str">
            <v>C114 WWrainy season</v>
          </cell>
          <cell r="E1087">
            <v>4683</v>
          </cell>
          <cell r="F1087" t="str">
            <v>ML</v>
          </cell>
          <cell r="G1087">
            <v>4622</v>
          </cell>
          <cell r="H1087" t="str">
            <v>ML</v>
          </cell>
          <cell r="I1087">
            <v>4605</v>
          </cell>
          <cell r="J1087" t="str">
            <v>ML</v>
          </cell>
          <cell r="K1087">
            <v>4580</v>
          </cell>
          <cell r="L1087" t="str">
            <v>ML</v>
          </cell>
          <cell r="M1087" t="str">
            <v>rainy season</v>
          </cell>
        </row>
        <row r="1088">
          <cell r="D1088" t="str">
            <v>C115 WWrainy season</v>
          </cell>
          <cell r="E1088">
            <v>4746</v>
          </cell>
          <cell r="F1088" t="str">
            <v>ML</v>
          </cell>
          <cell r="G1088">
            <v>4685</v>
          </cell>
          <cell r="H1088" t="str">
            <v>ML</v>
          </cell>
          <cell r="I1088">
            <v>4667</v>
          </cell>
          <cell r="J1088" t="str">
            <v>ML</v>
          </cell>
          <cell r="K1088">
            <v>4642</v>
          </cell>
          <cell r="L1088" t="str">
            <v>ML</v>
          </cell>
          <cell r="M1088" t="str">
            <v>rainy season</v>
          </cell>
        </row>
        <row r="1089">
          <cell r="D1089" t="str">
            <v>C116 WWrainy season</v>
          </cell>
          <cell r="E1089">
            <v>4773</v>
          </cell>
          <cell r="F1089" t="str">
            <v>ML</v>
          </cell>
          <cell r="G1089">
            <v>4712</v>
          </cell>
          <cell r="H1089" t="str">
            <v>ML</v>
          </cell>
          <cell r="I1089">
            <v>4694</v>
          </cell>
          <cell r="J1089" t="str">
            <v>ML</v>
          </cell>
          <cell r="K1089">
            <v>4669</v>
          </cell>
          <cell r="L1089" t="str">
            <v>ML</v>
          </cell>
          <cell r="M1089" t="str">
            <v>rainy season</v>
          </cell>
        </row>
        <row r="1090">
          <cell r="D1090" t="str">
            <v>C117 WWrainy season</v>
          </cell>
          <cell r="E1090">
            <v>4656</v>
          </cell>
          <cell r="F1090" t="str">
            <v>ML</v>
          </cell>
          <cell r="G1090">
            <v>4596</v>
          </cell>
          <cell r="H1090" t="str">
            <v>ML</v>
          </cell>
          <cell r="I1090">
            <v>4578</v>
          </cell>
          <cell r="J1090" t="str">
            <v>ML</v>
          </cell>
          <cell r="K1090">
            <v>4552</v>
          </cell>
          <cell r="L1090" t="str">
            <v>ML</v>
          </cell>
          <cell r="M1090" t="str">
            <v>rainy season</v>
          </cell>
        </row>
        <row r="1091">
          <cell r="D1091" t="str">
            <v>D12 WWrainy season</v>
          </cell>
          <cell r="E1091">
            <v>5269</v>
          </cell>
          <cell r="F1091" t="str">
            <v>PL</v>
          </cell>
          <cell r="G1091">
            <v>5204</v>
          </cell>
          <cell r="H1091" t="str">
            <v>PL</v>
          </cell>
          <cell r="I1091">
            <v>5185</v>
          </cell>
          <cell r="J1091" t="str">
            <v>MH</v>
          </cell>
          <cell r="K1091">
            <v>5158</v>
          </cell>
          <cell r="L1091" t="str">
            <v>MH</v>
          </cell>
          <cell r="M1091" t="str">
            <v>rainy season</v>
          </cell>
        </row>
        <row r="1092">
          <cell r="D1092" t="str">
            <v>D13 WWrainy season</v>
          </cell>
          <cell r="E1092">
            <v>5125</v>
          </cell>
          <cell r="F1092" t="str">
            <v>MH</v>
          </cell>
          <cell r="G1092">
            <v>5060</v>
          </cell>
          <cell r="H1092" t="str">
            <v>MH</v>
          </cell>
          <cell r="I1092">
            <v>5042</v>
          </cell>
          <cell r="J1092" t="str">
            <v>MH</v>
          </cell>
          <cell r="K1092">
            <v>5015</v>
          </cell>
          <cell r="L1092" t="str">
            <v>MH</v>
          </cell>
          <cell r="M1092" t="str">
            <v>rainy season</v>
          </cell>
        </row>
        <row r="1093">
          <cell r="D1093" t="str">
            <v>D14 WWrainy season</v>
          </cell>
          <cell r="E1093">
            <v>5082</v>
          </cell>
          <cell r="F1093" t="str">
            <v>MH</v>
          </cell>
          <cell r="G1093">
            <v>5018</v>
          </cell>
          <cell r="H1093" t="str">
            <v>MH</v>
          </cell>
          <cell r="I1093">
            <v>5000</v>
          </cell>
          <cell r="J1093" t="str">
            <v>MH</v>
          </cell>
          <cell r="K1093">
            <v>4973</v>
          </cell>
          <cell r="L1093" t="str">
            <v>MH</v>
          </cell>
          <cell r="M1093" t="str">
            <v>rainy season</v>
          </cell>
        </row>
        <row r="1094">
          <cell r="D1094" t="str">
            <v>D15 WWrainy season</v>
          </cell>
          <cell r="E1094">
            <v>5226</v>
          </cell>
          <cell r="F1094" t="str">
            <v>PL</v>
          </cell>
          <cell r="G1094">
            <v>5160</v>
          </cell>
          <cell r="H1094" t="str">
            <v>MH</v>
          </cell>
          <cell r="I1094">
            <v>5141</v>
          </cell>
          <cell r="J1094" t="str">
            <v>MH</v>
          </cell>
          <cell r="K1094">
            <v>5114</v>
          </cell>
          <cell r="L1094" t="str">
            <v>MH</v>
          </cell>
          <cell r="M1094" t="str">
            <v>rainy season</v>
          </cell>
        </row>
        <row r="1095">
          <cell r="D1095" t="str">
            <v>D16 WWrainy season</v>
          </cell>
          <cell r="E1095">
            <v>5151</v>
          </cell>
          <cell r="F1095" t="str">
            <v>MH</v>
          </cell>
          <cell r="G1095">
            <v>5086</v>
          </cell>
          <cell r="H1095" t="str">
            <v>MH</v>
          </cell>
          <cell r="I1095">
            <v>5067</v>
          </cell>
          <cell r="J1095" t="str">
            <v>MH</v>
          </cell>
          <cell r="K1095">
            <v>5040</v>
          </cell>
          <cell r="L1095" t="str">
            <v>MH</v>
          </cell>
          <cell r="M1095" t="str">
            <v>rainy season</v>
          </cell>
        </row>
        <row r="1096">
          <cell r="D1096" t="str">
            <v>D17 WWrainy season</v>
          </cell>
          <cell r="E1096">
            <v>4974</v>
          </cell>
          <cell r="F1096" t="str">
            <v>MH</v>
          </cell>
          <cell r="G1096">
            <v>4910</v>
          </cell>
          <cell r="H1096" t="str">
            <v>MH</v>
          </cell>
          <cell r="I1096">
            <v>4891</v>
          </cell>
          <cell r="J1096" t="str">
            <v>ML</v>
          </cell>
          <cell r="K1096">
            <v>4865</v>
          </cell>
          <cell r="L1096" t="str">
            <v>ML</v>
          </cell>
          <cell r="M1096" t="str">
            <v>rainy season</v>
          </cell>
        </row>
        <row r="1097">
          <cell r="D1097" t="str">
            <v>D18 WWrainy season</v>
          </cell>
          <cell r="E1097">
            <v>4953</v>
          </cell>
          <cell r="F1097" t="str">
            <v>MH</v>
          </cell>
          <cell r="G1097">
            <v>4890</v>
          </cell>
          <cell r="H1097" t="str">
            <v>ML</v>
          </cell>
          <cell r="I1097">
            <v>4872</v>
          </cell>
          <cell r="J1097" t="str">
            <v>ML</v>
          </cell>
          <cell r="K1097">
            <v>4845</v>
          </cell>
          <cell r="L1097" t="str">
            <v>ML</v>
          </cell>
          <cell r="M1097" t="str">
            <v>rainy season</v>
          </cell>
        </row>
        <row r="1098">
          <cell r="D1098" t="str">
            <v>D110 WWrainy season</v>
          </cell>
          <cell r="E1098">
            <v>4972</v>
          </cell>
          <cell r="F1098" t="str">
            <v>MH</v>
          </cell>
          <cell r="G1098">
            <v>4909</v>
          </cell>
          <cell r="H1098" t="str">
            <v>MH</v>
          </cell>
          <cell r="I1098">
            <v>4890</v>
          </cell>
          <cell r="J1098" t="str">
            <v>ML</v>
          </cell>
          <cell r="K1098">
            <v>4863</v>
          </cell>
          <cell r="L1098" t="str">
            <v>ML</v>
          </cell>
          <cell r="M1098" t="str">
            <v>rainy season</v>
          </cell>
        </row>
        <row r="1099">
          <cell r="D1099" t="str">
            <v>D111 WWrainy season</v>
          </cell>
          <cell r="E1099">
            <v>4604</v>
          </cell>
          <cell r="F1099" t="str">
            <v>ML</v>
          </cell>
          <cell r="G1099">
            <v>4545</v>
          </cell>
          <cell r="H1099" t="str">
            <v>ML</v>
          </cell>
          <cell r="I1099">
            <v>4528</v>
          </cell>
          <cell r="J1099" t="str">
            <v>ML</v>
          </cell>
          <cell r="K1099">
            <v>4503</v>
          </cell>
          <cell r="L1099" t="str">
            <v>ML</v>
          </cell>
          <cell r="M1099" t="str">
            <v>rainy season</v>
          </cell>
        </row>
        <row r="1100">
          <cell r="D1100" t="str">
            <v>D112 WWrainy season</v>
          </cell>
          <cell r="E1100">
            <v>4681</v>
          </cell>
          <cell r="F1100" t="str">
            <v>ML</v>
          </cell>
          <cell r="G1100">
            <v>4620</v>
          </cell>
          <cell r="H1100" t="str">
            <v>ML</v>
          </cell>
          <cell r="I1100">
            <v>4602</v>
          </cell>
          <cell r="J1100" t="str">
            <v>ML</v>
          </cell>
          <cell r="K1100">
            <v>4577</v>
          </cell>
          <cell r="L1100" t="str">
            <v>ML</v>
          </cell>
          <cell r="M1100" t="str">
            <v>rainy season</v>
          </cell>
        </row>
        <row r="1101">
          <cell r="D1101" t="str">
            <v>D112 WWArainy season</v>
          </cell>
          <cell r="E1101">
            <v>4660</v>
          </cell>
          <cell r="F1101" t="str">
            <v>ML</v>
          </cell>
          <cell r="G1101">
            <v>4596</v>
          </cell>
          <cell r="H1101" t="str">
            <v>ML</v>
          </cell>
          <cell r="I1101">
            <v>4579</v>
          </cell>
          <cell r="J1101" t="str">
            <v>ML</v>
          </cell>
          <cell r="K1101">
            <v>4554</v>
          </cell>
          <cell r="L1101" t="str">
            <v>ML</v>
          </cell>
          <cell r="M1101" t="str">
            <v>rainy season</v>
          </cell>
        </row>
        <row r="1102">
          <cell r="D1102" t="str">
            <v>D113 WWrainy season</v>
          </cell>
          <cell r="E1102">
            <v>4821</v>
          </cell>
          <cell r="F1102" t="str">
            <v>ML</v>
          </cell>
          <cell r="G1102">
            <v>4760</v>
          </cell>
          <cell r="H1102" t="str">
            <v>ML</v>
          </cell>
          <cell r="I1102">
            <v>4741</v>
          </cell>
          <cell r="J1102" t="str">
            <v>ML</v>
          </cell>
          <cell r="K1102">
            <v>4715</v>
          </cell>
          <cell r="L1102" t="str">
            <v>ML</v>
          </cell>
          <cell r="M1102" t="str">
            <v>rainy season</v>
          </cell>
        </row>
        <row r="1103">
          <cell r="D1103" t="str">
            <v>D113 WWArainy season</v>
          </cell>
          <cell r="E1103">
            <v>4738</v>
          </cell>
          <cell r="F1103" t="str">
            <v>ML</v>
          </cell>
          <cell r="G1103">
            <v>4676</v>
          </cell>
          <cell r="H1103" t="str">
            <v>ML</v>
          </cell>
          <cell r="I1103">
            <v>4659</v>
          </cell>
          <cell r="J1103" t="str">
            <v>ML</v>
          </cell>
          <cell r="K1103">
            <v>4633</v>
          </cell>
          <cell r="L1103" t="str">
            <v>ML</v>
          </cell>
          <cell r="M1103" t="str">
            <v>rainy season</v>
          </cell>
        </row>
        <row r="1104">
          <cell r="D1104" t="str">
            <v>D114 WWrainy season</v>
          </cell>
          <cell r="E1104">
            <v>4694</v>
          </cell>
          <cell r="F1104" t="str">
            <v>ML</v>
          </cell>
          <cell r="G1104">
            <v>4633</v>
          </cell>
          <cell r="H1104" t="str">
            <v>ML</v>
          </cell>
          <cell r="I1104">
            <v>4615</v>
          </cell>
          <cell r="J1104" t="str">
            <v>ML</v>
          </cell>
          <cell r="K1104">
            <v>4590</v>
          </cell>
          <cell r="L1104" t="str">
            <v>ML</v>
          </cell>
          <cell r="M1104" t="str">
            <v>rainy season</v>
          </cell>
        </row>
        <row r="1105">
          <cell r="D1105" t="str">
            <v>D115 WWrainy season</v>
          </cell>
          <cell r="E1105">
            <v>4742</v>
          </cell>
          <cell r="F1105" t="str">
            <v>ML</v>
          </cell>
          <cell r="G1105">
            <v>4681</v>
          </cell>
          <cell r="H1105" t="str">
            <v>ML</v>
          </cell>
          <cell r="I1105">
            <v>4663</v>
          </cell>
          <cell r="J1105" t="str">
            <v>ML</v>
          </cell>
          <cell r="K1105">
            <v>4637</v>
          </cell>
          <cell r="L1105" t="str">
            <v>ML</v>
          </cell>
          <cell r="M1105" t="str">
            <v>rainy season</v>
          </cell>
        </row>
        <row r="1106">
          <cell r="D1106" t="str">
            <v>D116 WWrainy season</v>
          </cell>
          <cell r="E1106">
            <v>4721</v>
          </cell>
          <cell r="F1106" t="str">
            <v>ML</v>
          </cell>
          <cell r="G1106">
            <v>4660</v>
          </cell>
          <cell r="H1106" t="str">
            <v>ML</v>
          </cell>
          <cell r="I1106">
            <v>4643</v>
          </cell>
          <cell r="J1106" t="str">
            <v>ML</v>
          </cell>
          <cell r="K1106">
            <v>4617</v>
          </cell>
          <cell r="L1106" t="str">
            <v>ML</v>
          </cell>
          <cell r="M1106" t="str">
            <v>rainy season</v>
          </cell>
        </row>
        <row r="1107">
          <cell r="D1107" t="str">
            <v>D117 WWrainy season</v>
          </cell>
          <cell r="E1107">
            <v>4694</v>
          </cell>
          <cell r="F1107" t="str">
            <v>ML</v>
          </cell>
          <cell r="G1107">
            <v>4634</v>
          </cell>
          <cell r="H1107" t="str">
            <v>ML</v>
          </cell>
          <cell r="I1107">
            <v>4616</v>
          </cell>
          <cell r="J1107" t="str">
            <v>ML</v>
          </cell>
          <cell r="K1107">
            <v>4590</v>
          </cell>
          <cell r="L1107" t="str">
            <v>ML</v>
          </cell>
          <cell r="M1107" t="str">
            <v>rainy season</v>
          </cell>
        </row>
        <row r="1108">
          <cell r="D1108" t="str">
            <v>D118 WWrainy season</v>
          </cell>
          <cell r="E1108">
            <v>4662</v>
          </cell>
          <cell r="F1108" t="str">
            <v>ML</v>
          </cell>
          <cell r="G1108">
            <v>4602</v>
          </cell>
          <cell r="H1108" t="str">
            <v>ML</v>
          </cell>
          <cell r="I1108">
            <v>4584</v>
          </cell>
          <cell r="J1108" t="str">
            <v>ML</v>
          </cell>
          <cell r="K1108">
            <v>4559</v>
          </cell>
          <cell r="L1108" t="str">
            <v>ML</v>
          </cell>
          <cell r="M1108" t="str">
            <v>rainy season</v>
          </cell>
        </row>
        <row r="1109">
          <cell r="D1109" t="str">
            <v>D22 WWrainy season</v>
          </cell>
          <cell r="E1109">
            <v>5233</v>
          </cell>
          <cell r="F1109" t="str">
            <v>PL</v>
          </cell>
          <cell r="G1109">
            <v>5167</v>
          </cell>
          <cell r="H1109" t="str">
            <v>MH</v>
          </cell>
          <cell r="I1109">
            <v>5148</v>
          </cell>
          <cell r="J1109" t="str">
            <v>MH</v>
          </cell>
          <cell r="K1109">
            <v>5120</v>
          </cell>
          <cell r="L1109" t="str">
            <v>MH</v>
          </cell>
          <cell r="M1109" t="str">
            <v>rainy season</v>
          </cell>
        </row>
        <row r="1110">
          <cell r="D1110" t="str">
            <v>D22 WWArainy season</v>
          </cell>
          <cell r="E1110">
            <v>5308</v>
          </cell>
          <cell r="F1110" t="str">
            <v>PL</v>
          </cell>
          <cell r="G1110">
            <v>5242</v>
          </cell>
          <cell r="H1110" t="str">
            <v>PL</v>
          </cell>
          <cell r="I1110">
            <v>5223</v>
          </cell>
          <cell r="J1110" t="str">
            <v>PL</v>
          </cell>
          <cell r="K1110">
            <v>5196</v>
          </cell>
          <cell r="L1110" t="str">
            <v>MH</v>
          </cell>
          <cell r="M1110" t="str">
            <v>rainy season</v>
          </cell>
        </row>
        <row r="1111">
          <cell r="D1111" t="str">
            <v>D23 WWrainy season</v>
          </cell>
          <cell r="E1111">
            <v>5191</v>
          </cell>
          <cell r="F1111" t="str">
            <v>MH</v>
          </cell>
          <cell r="G1111">
            <v>5127</v>
          </cell>
          <cell r="H1111" t="str">
            <v>MH</v>
          </cell>
          <cell r="I1111">
            <v>5108</v>
          </cell>
          <cell r="J1111" t="str">
            <v>MH</v>
          </cell>
          <cell r="K1111">
            <v>5081</v>
          </cell>
          <cell r="L1111" t="str">
            <v>MH</v>
          </cell>
          <cell r="M1111" t="str">
            <v>rainy season</v>
          </cell>
        </row>
        <row r="1112">
          <cell r="D1112" t="str">
            <v>D24 WWrainy season</v>
          </cell>
          <cell r="E1112">
            <v>5086</v>
          </cell>
          <cell r="F1112" t="str">
            <v>MH</v>
          </cell>
          <cell r="G1112">
            <v>5021</v>
          </cell>
          <cell r="H1112" t="str">
            <v>MH</v>
          </cell>
          <cell r="I1112">
            <v>5002</v>
          </cell>
          <cell r="J1112" t="str">
            <v>MH</v>
          </cell>
          <cell r="K1112">
            <v>4976</v>
          </cell>
          <cell r="L1112" t="str">
            <v>MH</v>
          </cell>
          <cell r="M1112" t="str">
            <v>rainy season</v>
          </cell>
        </row>
        <row r="1113">
          <cell r="D1113" t="str">
            <v>D25 WWrainy season</v>
          </cell>
          <cell r="E1113">
            <v>5156</v>
          </cell>
          <cell r="F1113" t="str">
            <v>MH</v>
          </cell>
          <cell r="G1113">
            <v>5090</v>
          </cell>
          <cell r="H1113" t="str">
            <v>MH</v>
          </cell>
          <cell r="I1113">
            <v>5071</v>
          </cell>
          <cell r="J1113" t="str">
            <v>MH</v>
          </cell>
          <cell r="K1113">
            <v>5044</v>
          </cell>
          <cell r="L1113" t="str">
            <v>MH</v>
          </cell>
          <cell r="M1113" t="str">
            <v>rainy season</v>
          </cell>
        </row>
        <row r="1114">
          <cell r="D1114" t="str">
            <v>D26 WWrainy season</v>
          </cell>
          <cell r="E1114">
            <v>5064</v>
          </cell>
          <cell r="F1114" t="str">
            <v>MH</v>
          </cell>
          <cell r="G1114">
            <v>5000</v>
          </cell>
          <cell r="H1114" t="str">
            <v>MH</v>
          </cell>
          <cell r="I1114">
            <v>4981</v>
          </cell>
          <cell r="J1114" t="str">
            <v>MH</v>
          </cell>
          <cell r="K1114">
            <v>4955</v>
          </cell>
          <cell r="L1114" t="str">
            <v>MH</v>
          </cell>
          <cell r="M1114" t="str">
            <v>rainy season</v>
          </cell>
        </row>
        <row r="1115">
          <cell r="D1115" t="str">
            <v>D29 WWrainy season</v>
          </cell>
          <cell r="E1115">
            <v>5010</v>
          </cell>
          <cell r="F1115" t="str">
            <v>MH</v>
          </cell>
          <cell r="G1115">
            <v>4946</v>
          </cell>
          <cell r="H1115" t="str">
            <v>MH</v>
          </cell>
          <cell r="I1115">
            <v>4927</v>
          </cell>
          <cell r="J1115" t="str">
            <v>MH</v>
          </cell>
          <cell r="K1115">
            <v>4901</v>
          </cell>
          <cell r="L1115" t="str">
            <v>MH</v>
          </cell>
          <cell r="M1115" t="str">
            <v>rainy season</v>
          </cell>
        </row>
        <row r="1116">
          <cell r="D1116" t="str">
            <v>D210 WWrainy season</v>
          </cell>
          <cell r="E1116">
            <v>5005</v>
          </cell>
          <cell r="F1116" t="str">
            <v>MH</v>
          </cell>
          <cell r="G1116">
            <v>4941</v>
          </cell>
          <cell r="H1116" t="str">
            <v>MH</v>
          </cell>
          <cell r="I1116">
            <v>4923</v>
          </cell>
          <cell r="J1116" t="str">
            <v>MH</v>
          </cell>
          <cell r="K1116">
            <v>4896</v>
          </cell>
          <cell r="L1116" t="str">
            <v>ML</v>
          </cell>
          <cell r="M1116" t="str">
            <v>rainy season</v>
          </cell>
        </row>
        <row r="1117">
          <cell r="D1117" t="str">
            <v>D212 WWrainy season</v>
          </cell>
          <cell r="E1117">
            <v>4593</v>
          </cell>
          <cell r="F1117" t="str">
            <v>ML</v>
          </cell>
          <cell r="G1117">
            <v>4534</v>
          </cell>
          <cell r="H1117" t="str">
            <v>ML</v>
          </cell>
          <cell r="I1117">
            <v>4517</v>
          </cell>
          <cell r="J1117" t="str">
            <v>ML</v>
          </cell>
          <cell r="K1117">
            <v>4493</v>
          </cell>
          <cell r="L1117" t="str">
            <v>ML</v>
          </cell>
          <cell r="M1117" t="str">
            <v>rainy season</v>
          </cell>
        </row>
        <row r="1118">
          <cell r="D1118" t="str">
            <v>D212 WWArainy season</v>
          </cell>
          <cell r="E1118">
            <v>4695</v>
          </cell>
          <cell r="F1118" t="str">
            <v>ML</v>
          </cell>
          <cell r="G1118">
            <v>4630</v>
          </cell>
          <cell r="H1118" t="str">
            <v>ML</v>
          </cell>
          <cell r="I1118">
            <v>4613</v>
          </cell>
          <cell r="J1118" t="str">
            <v>ML</v>
          </cell>
          <cell r="K1118">
            <v>4587</v>
          </cell>
          <cell r="L1118" t="str">
            <v>ML</v>
          </cell>
          <cell r="M1118" t="str">
            <v>rainy season</v>
          </cell>
        </row>
        <row r="1119">
          <cell r="D1119" t="str">
            <v>D213 WWrainy season</v>
          </cell>
          <cell r="E1119">
            <v>4839</v>
          </cell>
          <cell r="F1119" t="str">
            <v>ML</v>
          </cell>
          <cell r="G1119">
            <v>4778</v>
          </cell>
          <cell r="H1119" t="str">
            <v>ML</v>
          </cell>
          <cell r="I1119">
            <v>4760</v>
          </cell>
          <cell r="J1119" t="str">
            <v>ML</v>
          </cell>
          <cell r="K1119">
            <v>4734</v>
          </cell>
          <cell r="L1119" t="str">
            <v>ML</v>
          </cell>
          <cell r="M1119" t="str">
            <v>rainy season</v>
          </cell>
        </row>
        <row r="1120">
          <cell r="D1120" t="str">
            <v>D213 WWArainy season</v>
          </cell>
          <cell r="E1120">
            <v>4978</v>
          </cell>
          <cell r="F1120" t="str">
            <v>MH</v>
          </cell>
          <cell r="G1120">
            <v>4914</v>
          </cell>
          <cell r="H1120" t="str">
            <v>MH</v>
          </cell>
          <cell r="I1120">
            <v>4896</v>
          </cell>
          <cell r="J1120" t="str">
            <v>ML</v>
          </cell>
          <cell r="K1120">
            <v>4870</v>
          </cell>
          <cell r="L1120" t="str">
            <v>ML</v>
          </cell>
          <cell r="M1120" t="str">
            <v>rainy season</v>
          </cell>
        </row>
        <row r="1121">
          <cell r="D1121" t="str">
            <v>D214 WWrainy season</v>
          </cell>
          <cell r="E1121">
            <v>4712</v>
          </cell>
          <cell r="F1121" t="str">
            <v>ML</v>
          </cell>
          <cell r="G1121">
            <v>4650</v>
          </cell>
          <cell r="H1121" t="str">
            <v>ML</v>
          </cell>
          <cell r="I1121">
            <v>4632</v>
          </cell>
          <cell r="J1121" t="str">
            <v>ML</v>
          </cell>
          <cell r="K1121">
            <v>4607</v>
          </cell>
          <cell r="L1121" t="str">
            <v>ML</v>
          </cell>
          <cell r="M1121" t="str">
            <v>rainy season</v>
          </cell>
        </row>
        <row r="1122">
          <cell r="D1122" t="str">
            <v>D215 WWrainy season</v>
          </cell>
          <cell r="E1122">
            <v>4730</v>
          </cell>
          <cell r="F1122" t="str">
            <v>ML</v>
          </cell>
          <cell r="G1122">
            <v>4668</v>
          </cell>
          <cell r="H1122" t="str">
            <v>ML</v>
          </cell>
          <cell r="I1122">
            <v>4651</v>
          </cell>
          <cell r="J1122" t="str">
            <v>ML</v>
          </cell>
          <cell r="K1122">
            <v>4625</v>
          </cell>
          <cell r="L1122" t="str">
            <v>ML</v>
          </cell>
          <cell r="M1122" t="str">
            <v>rainy season</v>
          </cell>
        </row>
        <row r="1123">
          <cell r="D1123" t="str">
            <v>D216 WWrainy season</v>
          </cell>
          <cell r="E1123">
            <v>4630</v>
          </cell>
          <cell r="F1123" t="str">
            <v>ML</v>
          </cell>
          <cell r="G1123">
            <v>4569</v>
          </cell>
          <cell r="H1123" t="str">
            <v>ML</v>
          </cell>
          <cell r="I1123">
            <v>4551</v>
          </cell>
          <cell r="J1123" t="str">
            <v>ML</v>
          </cell>
          <cell r="K1123">
            <v>4526</v>
          </cell>
          <cell r="L1123" t="str">
            <v>ML</v>
          </cell>
          <cell r="M1123" t="str">
            <v>rainy season</v>
          </cell>
        </row>
        <row r="1124">
          <cell r="D1124" t="str">
            <v>D217 WWrainy season</v>
          </cell>
          <cell r="E1124">
            <v>4775</v>
          </cell>
          <cell r="F1124" t="str">
            <v>ML</v>
          </cell>
          <cell r="G1124">
            <v>4713</v>
          </cell>
          <cell r="H1124" t="str">
            <v>ML</v>
          </cell>
          <cell r="I1124">
            <v>4695</v>
          </cell>
          <cell r="J1124" t="str">
            <v>ML</v>
          </cell>
          <cell r="K1124">
            <v>4669</v>
          </cell>
          <cell r="L1124" t="str">
            <v>ML</v>
          </cell>
          <cell r="M1124" t="str">
            <v>rainy season</v>
          </cell>
        </row>
        <row r="1125">
          <cell r="D1125" t="str">
            <v>E13 WWrainy season</v>
          </cell>
          <cell r="E1125">
            <v>5383</v>
          </cell>
          <cell r="F1125" t="str">
            <v>PL</v>
          </cell>
          <cell r="G1125">
            <v>5320</v>
          </cell>
          <cell r="H1125" t="str">
            <v>PL</v>
          </cell>
          <cell r="I1125">
            <v>5301</v>
          </cell>
          <cell r="J1125" t="str">
            <v>PL</v>
          </cell>
          <cell r="K1125">
            <v>5273</v>
          </cell>
          <cell r="L1125" t="str">
            <v>PL</v>
          </cell>
          <cell r="M1125" t="str">
            <v>rainy season</v>
          </cell>
        </row>
        <row r="1126">
          <cell r="D1126" t="str">
            <v>E14 WWrainy season</v>
          </cell>
          <cell r="E1126">
            <v>5116</v>
          </cell>
          <cell r="F1126" t="str">
            <v>MH</v>
          </cell>
          <cell r="G1126">
            <v>5054</v>
          </cell>
          <cell r="H1126" t="str">
            <v>MH</v>
          </cell>
          <cell r="I1126">
            <v>5035</v>
          </cell>
          <cell r="J1126" t="str">
            <v>MH</v>
          </cell>
          <cell r="K1126">
            <v>5009</v>
          </cell>
          <cell r="L1126" t="str">
            <v>MH</v>
          </cell>
          <cell r="M1126" t="str">
            <v>rainy season</v>
          </cell>
        </row>
        <row r="1127">
          <cell r="D1127" t="str">
            <v>E16 WWrainy season</v>
          </cell>
          <cell r="E1127">
            <v>4983</v>
          </cell>
          <cell r="F1127" t="str">
            <v>MH</v>
          </cell>
          <cell r="G1127">
            <v>4919</v>
          </cell>
          <cell r="H1127" t="str">
            <v>MH</v>
          </cell>
          <cell r="I1127">
            <v>4901</v>
          </cell>
          <cell r="J1127" t="str">
            <v>MH</v>
          </cell>
          <cell r="K1127">
            <v>4874</v>
          </cell>
          <cell r="L1127" t="str">
            <v>ML</v>
          </cell>
          <cell r="M1127" t="str">
            <v>rainy season</v>
          </cell>
        </row>
        <row r="1128">
          <cell r="D1128" t="str">
            <v>E17 WWrainy season</v>
          </cell>
          <cell r="E1128">
            <v>5089</v>
          </cell>
          <cell r="F1128" t="str">
            <v>MH</v>
          </cell>
          <cell r="G1128">
            <v>5025</v>
          </cell>
          <cell r="H1128" t="str">
            <v>MH</v>
          </cell>
          <cell r="I1128">
            <v>5006</v>
          </cell>
          <cell r="J1128" t="str">
            <v>MH</v>
          </cell>
          <cell r="K1128">
            <v>4980</v>
          </cell>
          <cell r="L1128" t="str">
            <v>MH</v>
          </cell>
          <cell r="M1128" t="str">
            <v>rainy season</v>
          </cell>
        </row>
        <row r="1129">
          <cell r="D1129" t="str">
            <v>E18 WWrainy season</v>
          </cell>
          <cell r="E1129">
            <v>5183</v>
          </cell>
          <cell r="F1129" t="str">
            <v>MH</v>
          </cell>
          <cell r="G1129">
            <v>5117</v>
          </cell>
          <cell r="H1129" t="str">
            <v>MH</v>
          </cell>
          <cell r="I1129">
            <v>5098</v>
          </cell>
          <cell r="J1129" t="str">
            <v>MH</v>
          </cell>
          <cell r="K1129">
            <v>5071</v>
          </cell>
          <cell r="L1129" t="str">
            <v>MH</v>
          </cell>
          <cell r="M1129" t="str">
            <v>rainy season</v>
          </cell>
        </row>
        <row r="1130">
          <cell r="D1130" t="str">
            <v>E19 WWrainy season</v>
          </cell>
          <cell r="E1130">
            <v>5021</v>
          </cell>
          <cell r="F1130" t="str">
            <v>MH</v>
          </cell>
          <cell r="G1130">
            <v>4957</v>
          </cell>
          <cell r="H1130" t="str">
            <v>MH</v>
          </cell>
          <cell r="I1130">
            <v>4938</v>
          </cell>
          <cell r="J1130" t="str">
            <v>MH</v>
          </cell>
          <cell r="K1130">
            <v>4911</v>
          </cell>
          <cell r="L1130" t="str">
            <v>MH</v>
          </cell>
          <cell r="M1130" t="str">
            <v>rainy season</v>
          </cell>
        </row>
        <row r="1131">
          <cell r="D1131" t="str">
            <v>E110 WWrainy season</v>
          </cell>
          <cell r="E1131">
            <v>5061</v>
          </cell>
          <cell r="F1131" t="str">
            <v>MH</v>
          </cell>
          <cell r="G1131">
            <v>4998</v>
          </cell>
          <cell r="H1131" t="str">
            <v>MH</v>
          </cell>
          <cell r="I1131">
            <v>4979</v>
          </cell>
          <cell r="J1131" t="str">
            <v>MH</v>
          </cell>
          <cell r="K1131">
            <v>4952</v>
          </cell>
          <cell r="L1131" t="str">
            <v>MH</v>
          </cell>
          <cell r="M1131" t="str">
            <v>rainy season</v>
          </cell>
        </row>
        <row r="1132">
          <cell r="D1132" t="str">
            <v>E111 WWrainy season</v>
          </cell>
          <cell r="E1132">
            <v>4894</v>
          </cell>
          <cell r="F1132" t="str">
            <v>ML</v>
          </cell>
          <cell r="G1132">
            <v>4834</v>
          </cell>
          <cell r="H1132" t="str">
            <v>ML</v>
          </cell>
          <cell r="I1132">
            <v>4816</v>
          </cell>
          <cell r="J1132" t="str">
            <v>ML</v>
          </cell>
          <cell r="K1132">
            <v>4791</v>
          </cell>
          <cell r="L1132" t="str">
            <v>ML</v>
          </cell>
          <cell r="M1132" t="str">
            <v>rainy season</v>
          </cell>
        </row>
        <row r="1133">
          <cell r="D1133" t="str">
            <v>E113 WWrainy season</v>
          </cell>
          <cell r="E1133">
            <v>4968</v>
          </cell>
          <cell r="F1133" t="str">
            <v>MH</v>
          </cell>
          <cell r="G1133">
            <v>4905</v>
          </cell>
          <cell r="H1133" t="str">
            <v>MH</v>
          </cell>
          <cell r="I1133">
            <v>4886</v>
          </cell>
          <cell r="J1133" t="str">
            <v>ML</v>
          </cell>
          <cell r="K1133">
            <v>4860</v>
          </cell>
          <cell r="L1133" t="str">
            <v>ML</v>
          </cell>
          <cell r="M1133" t="str">
            <v>rainy season</v>
          </cell>
        </row>
        <row r="1134">
          <cell r="D1134" t="str">
            <v>E113 WWArainy season</v>
          </cell>
          <cell r="E1134">
            <v>4971</v>
          </cell>
          <cell r="F1134" t="str">
            <v>MH</v>
          </cell>
          <cell r="G1134">
            <v>4907</v>
          </cell>
          <cell r="H1134" t="str">
            <v>MH</v>
          </cell>
          <cell r="I1134">
            <v>4889</v>
          </cell>
          <cell r="J1134" t="str">
            <v>ML</v>
          </cell>
          <cell r="K1134">
            <v>4863</v>
          </cell>
          <cell r="L1134" t="str">
            <v>ML</v>
          </cell>
          <cell r="M1134" t="str">
            <v>rainy season</v>
          </cell>
        </row>
        <row r="1135">
          <cell r="D1135" t="str">
            <v>E114 WWrainy season</v>
          </cell>
          <cell r="E1135">
            <v>4753</v>
          </cell>
          <cell r="F1135" t="str">
            <v>ML</v>
          </cell>
          <cell r="G1135">
            <v>4691</v>
          </cell>
          <cell r="H1135" t="str">
            <v>ML</v>
          </cell>
          <cell r="I1135">
            <v>4673</v>
          </cell>
          <cell r="J1135" t="str">
            <v>ML</v>
          </cell>
          <cell r="K1135">
            <v>4648</v>
          </cell>
          <cell r="L1135" t="str">
            <v>ML</v>
          </cell>
          <cell r="M1135" t="str">
            <v>rainy season</v>
          </cell>
        </row>
        <row r="1136">
          <cell r="D1136" t="str">
            <v>E115 WWrainy season</v>
          </cell>
          <cell r="E1136">
            <v>4706</v>
          </cell>
          <cell r="F1136" t="str">
            <v>ML</v>
          </cell>
          <cell r="G1136">
            <v>4645</v>
          </cell>
          <cell r="H1136" t="str">
            <v>ML</v>
          </cell>
          <cell r="I1136">
            <v>4627</v>
          </cell>
          <cell r="J1136" t="str">
            <v>ML</v>
          </cell>
          <cell r="K1136">
            <v>4602</v>
          </cell>
          <cell r="L1136" t="str">
            <v>ML</v>
          </cell>
          <cell r="M1136" t="str">
            <v>rainy season</v>
          </cell>
        </row>
        <row r="1137">
          <cell r="D1137" t="str">
            <v>E115 WWArainy season</v>
          </cell>
          <cell r="E1137">
            <v>4595</v>
          </cell>
          <cell r="F1137" t="str">
            <v>ML</v>
          </cell>
          <cell r="G1137">
            <v>4534</v>
          </cell>
          <cell r="H1137" t="str">
            <v>ML</v>
          </cell>
          <cell r="I1137">
            <v>4517</v>
          </cell>
          <cell r="J1137" t="str">
            <v>ML</v>
          </cell>
          <cell r="K1137">
            <v>4493</v>
          </cell>
          <cell r="L1137" t="str">
            <v>ML</v>
          </cell>
          <cell r="M1137" t="str">
            <v>rainy season</v>
          </cell>
        </row>
        <row r="1138">
          <cell r="D1138" t="str">
            <v>E116 WWrainy season</v>
          </cell>
          <cell r="E1138">
            <v>4658</v>
          </cell>
          <cell r="F1138" t="str">
            <v>ML</v>
          </cell>
          <cell r="G1138">
            <v>4597</v>
          </cell>
          <cell r="H1138" t="str">
            <v>ML</v>
          </cell>
          <cell r="I1138">
            <v>4579</v>
          </cell>
          <cell r="J1138" t="str">
            <v>ML</v>
          </cell>
          <cell r="K1138">
            <v>4554</v>
          </cell>
          <cell r="L1138" t="str">
            <v>ML</v>
          </cell>
          <cell r="M1138" t="str">
            <v>rainy season</v>
          </cell>
        </row>
        <row r="1139">
          <cell r="D1139" t="str">
            <v>E116 WWArainy season</v>
          </cell>
          <cell r="E1139">
            <v>4671</v>
          </cell>
          <cell r="F1139" t="str">
            <v>ML</v>
          </cell>
          <cell r="G1139">
            <v>4610</v>
          </cell>
          <cell r="H1139" t="str">
            <v>ML</v>
          </cell>
          <cell r="I1139">
            <v>4592</v>
          </cell>
          <cell r="J1139" t="str">
            <v>ML</v>
          </cell>
          <cell r="K1139">
            <v>4566</v>
          </cell>
          <cell r="L1139" t="str">
            <v>ML</v>
          </cell>
          <cell r="M1139" t="str">
            <v>rainy season</v>
          </cell>
        </row>
        <row r="1140">
          <cell r="D1140" t="str">
            <v>E117 WWrainy season</v>
          </cell>
          <cell r="E1140">
            <v>4663</v>
          </cell>
          <cell r="F1140" t="str">
            <v>ML</v>
          </cell>
          <cell r="G1140">
            <v>4600</v>
          </cell>
          <cell r="H1140" t="str">
            <v>ML</v>
          </cell>
          <cell r="I1140">
            <v>4583</v>
          </cell>
          <cell r="J1140" t="str">
            <v>ML</v>
          </cell>
          <cell r="K1140">
            <v>4557</v>
          </cell>
          <cell r="L1140" t="str">
            <v>ML</v>
          </cell>
          <cell r="M1140" t="str">
            <v>rainy season</v>
          </cell>
        </row>
        <row r="1141">
          <cell r="D1141" t="str">
            <v>E118 WWrainy season</v>
          </cell>
          <cell r="E1141">
            <v>4625</v>
          </cell>
          <cell r="F1141" t="str">
            <v>ML</v>
          </cell>
          <cell r="G1141">
            <v>4566</v>
          </cell>
          <cell r="H1141" t="str">
            <v>ML</v>
          </cell>
          <cell r="I1141">
            <v>4548</v>
          </cell>
          <cell r="J1141" t="str">
            <v>ML</v>
          </cell>
          <cell r="K1141">
            <v>4522</v>
          </cell>
          <cell r="L1141" t="str">
            <v>ML</v>
          </cell>
          <cell r="M1141" t="str">
            <v>rainy season</v>
          </cell>
        </row>
        <row r="1142">
          <cell r="D1142" t="str">
            <v>E119 WWrainy season</v>
          </cell>
          <cell r="E1142">
            <v>4644</v>
          </cell>
          <cell r="F1142" t="str">
            <v>ML</v>
          </cell>
          <cell r="G1142">
            <v>4582</v>
          </cell>
          <cell r="H1142" t="str">
            <v>ML</v>
          </cell>
          <cell r="I1142">
            <v>4564</v>
          </cell>
          <cell r="J1142" t="str">
            <v>ML</v>
          </cell>
          <cell r="K1142">
            <v>4538</v>
          </cell>
          <cell r="L1142" t="str">
            <v>ML</v>
          </cell>
          <cell r="M1142" t="str">
            <v>rainy season</v>
          </cell>
        </row>
        <row r="1143">
          <cell r="D1143" t="str">
            <v>E21 WWrainy season</v>
          </cell>
          <cell r="E1143">
            <v>5178</v>
          </cell>
          <cell r="F1143" t="str">
            <v>MH</v>
          </cell>
          <cell r="G1143">
            <v>5112</v>
          </cell>
          <cell r="H1143" t="str">
            <v>MH</v>
          </cell>
          <cell r="I1143">
            <v>5093</v>
          </cell>
          <cell r="J1143" t="str">
            <v>MH</v>
          </cell>
          <cell r="K1143">
            <v>5066</v>
          </cell>
          <cell r="L1143" t="str">
            <v>MH</v>
          </cell>
          <cell r="M1143" t="str">
            <v>rainy season</v>
          </cell>
        </row>
        <row r="1144">
          <cell r="D1144" t="str">
            <v>E21 WWArainy season</v>
          </cell>
          <cell r="E1144">
            <v>5334</v>
          </cell>
          <cell r="F1144" t="str">
            <v>PL</v>
          </cell>
          <cell r="G1144">
            <v>5267</v>
          </cell>
          <cell r="H1144" t="str">
            <v>PL</v>
          </cell>
          <cell r="I1144">
            <v>5248</v>
          </cell>
          <cell r="J1144" t="str">
            <v>PL</v>
          </cell>
          <cell r="K1144">
            <v>5221</v>
          </cell>
          <cell r="L1144" t="str">
            <v>PL</v>
          </cell>
          <cell r="M1144" t="str">
            <v>rainy season</v>
          </cell>
        </row>
        <row r="1145">
          <cell r="D1145" t="str">
            <v>E22 WWrainy season</v>
          </cell>
          <cell r="E1145">
            <v>5094</v>
          </cell>
          <cell r="F1145" t="str">
            <v>MH</v>
          </cell>
          <cell r="G1145">
            <v>5030</v>
          </cell>
          <cell r="H1145" t="str">
            <v>MH</v>
          </cell>
          <cell r="I1145">
            <v>5011</v>
          </cell>
          <cell r="J1145" t="str">
            <v>MH</v>
          </cell>
          <cell r="K1145">
            <v>4985</v>
          </cell>
          <cell r="L1145" t="str">
            <v>MH</v>
          </cell>
          <cell r="M1145" t="str">
            <v>rainy season</v>
          </cell>
        </row>
        <row r="1146">
          <cell r="D1146" t="str">
            <v>E23 WWrainy season</v>
          </cell>
          <cell r="E1146">
            <v>5216</v>
          </cell>
          <cell r="F1146" t="str">
            <v>PL</v>
          </cell>
          <cell r="G1146">
            <v>5150</v>
          </cell>
          <cell r="H1146" t="str">
            <v>MH</v>
          </cell>
          <cell r="I1146">
            <v>5131</v>
          </cell>
          <cell r="J1146" t="str">
            <v>MH</v>
          </cell>
          <cell r="K1146">
            <v>5103</v>
          </cell>
          <cell r="L1146" t="str">
            <v>MH</v>
          </cell>
          <cell r="M1146" t="str">
            <v>rainy season</v>
          </cell>
        </row>
        <row r="1147">
          <cell r="D1147" t="str">
            <v>E24 WWrainy season</v>
          </cell>
          <cell r="E1147">
            <v>5079</v>
          </cell>
          <cell r="F1147" t="str">
            <v>MH</v>
          </cell>
          <cell r="G1147">
            <v>5014</v>
          </cell>
          <cell r="H1147" t="str">
            <v>MH</v>
          </cell>
          <cell r="I1147">
            <v>4995</v>
          </cell>
          <cell r="J1147" t="str">
            <v>MH</v>
          </cell>
          <cell r="K1147">
            <v>4968</v>
          </cell>
          <cell r="L1147" t="str">
            <v>MH</v>
          </cell>
          <cell r="M1147" t="str">
            <v>rainy season</v>
          </cell>
        </row>
        <row r="1148">
          <cell r="D1148" t="str">
            <v>E26 WWrainy season</v>
          </cell>
          <cell r="E1148">
            <v>4964</v>
          </cell>
          <cell r="F1148" t="str">
            <v>MH</v>
          </cell>
          <cell r="G1148">
            <v>4900</v>
          </cell>
          <cell r="H1148" t="str">
            <v>MH</v>
          </cell>
          <cell r="I1148">
            <v>4882</v>
          </cell>
          <cell r="J1148" t="str">
            <v>ML</v>
          </cell>
          <cell r="K1148">
            <v>4856</v>
          </cell>
          <cell r="L1148" t="str">
            <v>ML</v>
          </cell>
          <cell r="M1148" t="str">
            <v>rainy season</v>
          </cell>
        </row>
        <row r="1149">
          <cell r="D1149" t="str">
            <v>E27 WWrainy season</v>
          </cell>
          <cell r="E1149">
            <v>4889</v>
          </cell>
          <cell r="F1149" t="str">
            <v>ML</v>
          </cell>
          <cell r="G1149">
            <v>4826</v>
          </cell>
          <cell r="H1149" t="str">
            <v>ML</v>
          </cell>
          <cell r="I1149">
            <v>4808</v>
          </cell>
          <cell r="J1149" t="str">
            <v>ML</v>
          </cell>
          <cell r="K1149">
            <v>4783</v>
          </cell>
          <cell r="L1149" t="str">
            <v>ML</v>
          </cell>
          <cell r="M1149" t="str">
            <v>rainy season</v>
          </cell>
        </row>
        <row r="1150">
          <cell r="D1150" t="str">
            <v>E28 WWrainy season</v>
          </cell>
          <cell r="E1150">
            <v>5024</v>
          </cell>
          <cell r="F1150" t="str">
            <v>MH</v>
          </cell>
          <cell r="G1150">
            <v>4961</v>
          </cell>
          <cell r="H1150" t="str">
            <v>MH</v>
          </cell>
          <cell r="I1150">
            <v>4943</v>
          </cell>
          <cell r="J1150" t="str">
            <v>MH</v>
          </cell>
          <cell r="K1150">
            <v>4916</v>
          </cell>
          <cell r="L1150" t="str">
            <v>MH</v>
          </cell>
          <cell r="M1150" t="str">
            <v>rainy season</v>
          </cell>
        </row>
        <row r="1151">
          <cell r="D1151" t="str">
            <v>E29 WWrainy season</v>
          </cell>
          <cell r="E1151">
            <v>5151</v>
          </cell>
          <cell r="F1151" t="str">
            <v>MH</v>
          </cell>
          <cell r="G1151">
            <v>5086</v>
          </cell>
          <cell r="H1151" t="str">
            <v>MH</v>
          </cell>
          <cell r="I1151">
            <v>5067</v>
          </cell>
          <cell r="J1151" t="str">
            <v>MH</v>
          </cell>
          <cell r="K1151">
            <v>5040</v>
          </cell>
          <cell r="L1151" t="str">
            <v>MH</v>
          </cell>
          <cell r="M1151" t="str">
            <v>rainy season</v>
          </cell>
        </row>
        <row r="1152">
          <cell r="D1152" t="str">
            <v>E29 WWArainy season</v>
          </cell>
          <cell r="E1152">
            <v>5036</v>
          </cell>
          <cell r="F1152" t="str">
            <v>MH</v>
          </cell>
          <cell r="G1152">
            <v>4971</v>
          </cell>
          <cell r="H1152" t="str">
            <v>MH</v>
          </cell>
          <cell r="I1152">
            <v>4953</v>
          </cell>
          <cell r="J1152" t="str">
            <v>MH</v>
          </cell>
          <cell r="K1152">
            <v>4927</v>
          </cell>
          <cell r="L1152" t="str">
            <v>MH</v>
          </cell>
          <cell r="M1152" t="str">
            <v>rainy season</v>
          </cell>
        </row>
        <row r="1153">
          <cell r="D1153" t="str">
            <v>E29 WWBrainy season</v>
          </cell>
          <cell r="E1153">
            <v>5127</v>
          </cell>
          <cell r="F1153" t="str">
            <v>MH</v>
          </cell>
          <cell r="G1153">
            <v>5063</v>
          </cell>
          <cell r="H1153" t="str">
            <v>MH</v>
          </cell>
          <cell r="I1153">
            <v>5044</v>
          </cell>
          <cell r="J1153" t="str">
            <v>MH</v>
          </cell>
          <cell r="K1153">
            <v>5018</v>
          </cell>
          <cell r="L1153" t="str">
            <v>MH</v>
          </cell>
          <cell r="M1153" t="str">
            <v>rainy season</v>
          </cell>
        </row>
        <row r="1154">
          <cell r="D1154" t="str">
            <v>E210 WWrainy season</v>
          </cell>
          <cell r="E1154">
            <v>5048</v>
          </cell>
          <cell r="F1154" t="str">
            <v>MH</v>
          </cell>
          <cell r="G1154">
            <v>4984</v>
          </cell>
          <cell r="H1154" t="str">
            <v>MH</v>
          </cell>
          <cell r="I1154">
            <v>4966</v>
          </cell>
          <cell r="J1154" t="str">
            <v>MH</v>
          </cell>
          <cell r="K1154">
            <v>4939</v>
          </cell>
          <cell r="L1154" t="str">
            <v>MH</v>
          </cell>
          <cell r="M1154" t="str">
            <v>rainy season</v>
          </cell>
        </row>
        <row r="1155">
          <cell r="D1155" t="str">
            <v>E210 WWArainy season</v>
          </cell>
          <cell r="E1155">
            <v>5060</v>
          </cell>
          <cell r="F1155" t="str">
            <v>MH</v>
          </cell>
          <cell r="G1155">
            <v>4998</v>
          </cell>
          <cell r="H1155" t="str">
            <v>MH</v>
          </cell>
          <cell r="I1155">
            <v>4979</v>
          </cell>
          <cell r="J1155" t="str">
            <v>MH</v>
          </cell>
          <cell r="K1155">
            <v>4953</v>
          </cell>
          <cell r="L1155" t="str">
            <v>MH</v>
          </cell>
          <cell r="M1155" t="str">
            <v>rainy season</v>
          </cell>
        </row>
        <row r="1156">
          <cell r="D1156" t="str">
            <v>E212 WWrainy season</v>
          </cell>
          <cell r="E1156">
            <v>5022</v>
          </cell>
          <cell r="F1156" t="str">
            <v>MH</v>
          </cell>
          <cell r="G1156">
            <v>4959</v>
          </cell>
          <cell r="H1156" t="str">
            <v>MH</v>
          </cell>
          <cell r="I1156">
            <v>4940</v>
          </cell>
          <cell r="J1156" t="str">
            <v>MH</v>
          </cell>
          <cell r="K1156">
            <v>4914</v>
          </cell>
          <cell r="L1156" t="str">
            <v>MH</v>
          </cell>
          <cell r="M1156" t="str">
            <v>rainy season</v>
          </cell>
        </row>
        <row r="1157">
          <cell r="D1157" t="str">
            <v>E213 WWrainy season</v>
          </cell>
          <cell r="E1157">
            <v>5042</v>
          </cell>
          <cell r="F1157" t="str">
            <v>MH</v>
          </cell>
          <cell r="G1157">
            <v>4979</v>
          </cell>
          <cell r="H1157" t="str">
            <v>MH</v>
          </cell>
          <cell r="I1157">
            <v>4960</v>
          </cell>
          <cell r="J1157" t="str">
            <v>MH</v>
          </cell>
          <cell r="K1157">
            <v>4934</v>
          </cell>
          <cell r="L1157" t="str">
            <v>MH</v>
          </cell>
          <cell r="M1157" t="str">
            <v>rainy season</v>
          </cell>
        </row>
        <row r="1158">
          <cell r="D1158" t="str">
            <v>E213 WWArainy season</v>
          </cell>
          <cell r="E1158">
            <v>4961</v>
          </cell>
          <cell r="F1158" t="str">
            <v>MH</v>
          </cell>
          <cell r="G1158">
            <v>4898</v>
          </cell>
          <cell r="H1158" t="str">
            <v>ML</v>
          </cell>
          <cell r="I1158">
            <v>4879</v>
          </cell>
          <cell r="J1158" t="str">
            <v>ML</v>
          </cell>
          <cell r="K1158">
            <v>4853</v>
          </cell>
          <cell r="L1158" t="str">
            <v>ML</v>
          </cell>
          <cell r="M1158" t="str">
            <v>rainy season</v>
          </cell>
        </row>
        <row r="1159">
          <cell r="D1159" t="str">
            <v>E214 WWrainy season</v>
          </cell>
          <cell r="E1159">
            <v>4781</v>
          </cell>
          <cell r="F1159" t="str">
            <v>ML</v>
          </cell>
          <cell r="G1159">
            <v>4718</v>
          </cell>
          <cell r="H1159" t="str">
            <v>ML</v>
          </cell>
          <cell r="I1159">
            <v>4700</v>
          </cell>
          <cell r="J1159" t="str">
            <v>ML</v>
          </cell>
          <cell r="K1159">
            <v>4674</v>
          </cell>
          <cell r="L1159" t="str">
            <v>ML</v>
          </cell>
          <cell r="M1159" t="str">
            <v>rainy season</v>
          </cell>
        </row>
        <row r="1160">
          <cell r="D1160" t="str">
            <v>E215 WWrainy season</v>
          </cell>
          <cell r="E1160">
            <v>4611</v>
          </cell>
          <cell r="F1160" t="str">
            <v>ML</v>
          </cell>
          <cell r="G1160">
            <v>4549</v>
          </cell>
          <cell r="H1160" t="str">
            <v>ML</v>
          </cell>
          <cell r="I1160">
            <v>4532</v>
          </cell>
          <cell r="J1160" t="str">
            <v>ML</v>
          </cell>
          <cell r="K1160">
            <v>4507</v>
          </cell>
          <cell r="L1160" t="str">
            <v>ML</v>
          </cell>
          <cell r="M1160" t="str">
            <v>rainy season</v>
          </cell>
        </row>
        <row r="1161">
          <cell r="D1161" t="str">
            <v>E215 WWArainy season</v>
          </cell>
          <cell r="E1161">
            <v>4630</v>
          </cell>
          <cell r="F1161" t="str">
            <v>ML</v>
          </cell>
          <cell r="G1161">
            <v>4570</v>
          </cell>
          <cell r="H1161" t="str">
            <v>ML</v>
          </cell>
          <cell r="I1161">
            <v>4552</v>
          </cell>
          <cell r="J1161" t="str">
            <v>ML</v>
          </cell>
          <cell r="K1161">
            <v>4527</v>
          </cell>
          <cell r="L1161" t="str">
            <v>ML</v>
          </cell>
          <cell r="M1161" t="str">
            <v>rainy season</v>
          </cell>
        </row>
        <row r="1162">
          <cell r="D1162" t="str">
            <v>E216 WWrainy season</v>
          </cell>
          <cell r="E1162">
            <v>4660</v>
          </cell>
          <cell r="F1162" t="str">
            <v>ML</v>
          </cell>
          <cell r="G1162">
            <v>4598</v>
          </cell>
          <cell r="H1162" t="str">
            <v>ML</v>
          </cell>
          <cell r="I1162">
            <v>4581</v>
          </cell>
          <cell r="J1162" t="str">
            <v>ML</v>
          </cell>
          <cell r="K1162">
            <v>4555</v>
          </cell>
          <cell r="L1162" t="str">
            <v>ML</v>
          </cell>
          <cell r="M1162" t="str">
            <v>rainy season</v>
          </cell>
        </row>
        <row r="1163">
          <cell r="D1163" t="str">
            <v>E216 WWArainy season</v>
          </cell>
          <cell r="E1163">
            <v>4674</v>
          </cell>
          <cell r="F1163" t="str">
            <v>ML</v>
          </cell>
          <cell r="G1163">
            <v>4613</v>
          </cell>
          <cell r="H1163" t="str">
            <v>ML</v>
          </cell>
          <cell r="I1163">
            <v>4595</v>
          </cell>
          <cell r="J1163" t="str">
            <v>ML</v>
          </cell>
          <cell r="K1163">
            <v>4570</v>
          </cell>
          <cell r="L1163" t="str">
            <v>ML</v>
          </cell>
          <cell r="M1163" t="str">
            <v>rainy season</v>
          </cell>
        </row>
        <row r="1164">
          <cell r="D1164" t="str">
            <v>E217 WWrainy season</v>
          </cell>
          <cell r="E1164">
            <v>4558</v>
          </cell>
          <cell r="F1164" t="str">
            <v>ML</v>
          </cell>
          <cell r="G1164">
            <v>4498</v>
          </cell>
          <cell r="H1164" t="str">
            <v>ML</v>
          </cell>
          <cell r="I1164">
            <v>4480</v>
          </cell>
          <cell r="J1164" t="str">
            <v>ML</v>
          </cell>
          <cell r="K1164">
            <v>4454</v>
          </cell>
          <cell r="L1164" t="str">
            <v>ML</v>
          </cell>
          <cell r="M1164" t="str">
            <v>rainy season</v>
          </cell>
        </row>
        <row r="1165">
          <cell r="D1165" t="str">
            <v>E218 WWrainy season</v>
          </cell>
          <cell r="E1165">
            <v>4569</v>
          </cell>
          <cell r="F1165" t="str">
            <v>ML</v>
          </cell>
          <cell r="G1165">
            <v>4507</v>
          </cell>
          <cell r="H1165" t="str">
            <v>ML</v>
          </cell>
          <cell r="I1165">
            <v>4489</v>
          </cell>
          <cell r="J1165" t="str">
            <v>ML</v>
          </cell>
          <cell r="K1165">
            <v>4463</v>
          </cell>
          <cell r="L1165" t="str">
            <v>ML</v>
          </cell>
          <cell r="M1165" t="str">
            <v>rainy season</v>
          </cell>
        </row>
        <row r="1166">
          <cell r="D1166" t="str">
            <v>E219 WWrainy season</v>
          </cell>
          <cell r="E1166">
            <v>4610</v>
          </cell>
          <cell r="F1166" t="str">
            <v>ML</v>
          </cell>
          <cell r="G1166">
            <v>4549</v>
          </cell>
          <cell r="H1166" t="str">
            <v>ML</v>
          </cell>
          <cell r="I1166">
            <v>4532</v>
          </cell>
          <cell r="J1166" t="str">
            <v>ML</v>
          </cell>
          <cell r="K1166">
            <v>4506</v>
          </cell>
          <cell r="L1166" t="str">
            <v>ML</v>
          </cell>
          <cell r="M1166" t="str">
            <v>rainy season</v>
          </cell>
        </row>
        <row r="1167">
          <cell r="D1167" t="str">
            <v>FU1 WWrainy season</v>
          </cell>
          <cell r="E1167">
            <v>5149</v>
          </cell>
          <cell r="F1167" t="str">
            <v>MH</v>
          </cell>
          <cell r="G1167">
            <v>5085</v>
          </cell>
          <cell r="H1167" t="str">
            <v>MH</v>
          </cell>
          <cell r="I1167">
            <v>5066</v>
          </cell>
          <cell r="J1167" t="str">
            <v>MH</v>
          </cell>
          <cell r="K1167">
            <v>5039</v>
          </cell>
          <cell r="L1167" t="str">
            <v>MH</v>
          </cell>
          <cell r="M1167" t="str">
            <v>rainy season</v>
          </cell>
        </row>
        <row r="1168">
          <cell r="D1168" t="str">
            <v>FU1 WWArainy season</v>
          </cell>
          <cell r="E1168">
            <v>5268</v>
          </cell>
          <cell r="F1168" t="str">
            <v>PL</v>
          </cell>
          <cell r="G1168">
            <v>5202</v>
          </cell>
          <cell r="H1168" t="str">
            <v>PL</v>
          </cell>
          <cell r="I1168">
            <v>5183</v>
          </cell>
          <cell r="J1168" t="str">
            <v>MH</v>
          </cell>
          <cell r="K1168">
            <v>5156</v>
          </cell>
          <cell r="L1168" t="str">
            <v>MH</v>
          </cell>
          <cell r="M1168" t="str">
            <v>rainy season</v>
          </cell>
        </row>
        <row r="1169">
          <cell r="D1169" t="str">
            <v>FU1 WWBrainy season</v>
          </cell>
          <cell r="E1169">
            <v>5269</v>
          </cell>
          <cell r="F1169" t="str">
            <v>PL</v>
          </cell>
          <cell r="G1169">
            <v>5201</v>
          </cell>
          <cell r="H1169" t="str">
            <v>PL</v>
          </cell>
          <cell r="I1169">
            <v>5182</v>
          </cell>
          <cell r="J1169" t="str">
            <v>MH</v>
          </cell>
          <cell r="K1169">
            <v>5154</v>
          </cell>
          <cell r="L1169" t="str">
            <v>MH</v>
          </cell>
          <cell r="M1169" t="str">
            <v>rainy season</v>
          </cell>
        </row>
        <row r="1170">
          <cell r="D1170" t="str">
            <v>FU2 WWrainy season</v>
          </cell>
          <cell r="E1170">
            <v>5102</v>
          </cell>
          <cell r="F1170" t="str">
            <v>MH</v>
          </cell>
          <cell r="G1170">
            <v>5038</v>
          </cell>
          <cell r="H1170" t="str">
            <v>MH</v>
          </cell>
          <cell r="I1170">
            <v>5019</v>
          </cell>
          <cell r="J1170" t="str">
            <v>MH</v>
          </cell>
          <cell r="K1170">
            <v>4992</v>
          </cell>
          <cell r="L1170" t="str">
            <v>MH</v>
          </cell>
          <cell r="M1170" t="str">
            <v>rainy season</v>
          </cell>
        </row>
        <row r="1171">
          <cell r="D1171" t="str">
            <v>FU3 WWrainy season</v>
          </cell>
          <cell r="E1171">
            <v>5154</v>
          </cell>
          <cell r="F1171" t="str">
            <v>MH</v>
          </cell>
          <cell r="G1171">
            <v>5089</v>
          </cell>
          <cell r="H1171" t="str">
            <v>MH</v>
          </cell>
          <cell r="I1171">
            <v>5070</v>
          </cell>
          <cell r="J1171" t="str">
            <v>MH</v>
          </cell>
          <cell r="K1171">
            <v>5043</v>
          </cell>
          <cell r="L1171" t="str">
            <v>MH</v>
          </cell>
          <cell r="M1171" t="str">
            <v>rainy season</v>
          </cell>
        </row>
        <row r="1172">
          <cell r="D1172" t="str">
            <v>FU4 WWrainy season</v>
          </cell>
          <cell r="E1172">
            <v>5030</v>
          </cell>
          <cell r="F1172" t="str">
            <v>MH</v>
          </cell>
          <cell r="G1172">
            <v>4966</v>
          </cell>
          <cell r="H1172" t="str">
            <v>MH</v>
          </cell>
          <cell r="I1172">
            <v>4948</v>
          </cell>
          <cell r="J1172" t="str">
            <v>MH</v>
          </cell>
          <cell r="K1172">
            <v>4921</v>
          </cell>
          <cell r="L1172" t="str">
            <v>MH</v>
          </cell>
          <cell r="M1172" t="str">
            <v>rainy season</v>
          </cell>
        </row>
        <row r="1173">
          <cell r="D1173" t="str">
            <v>FU5 WWrainy season</v>
          </cell>
          <cell r="E1173">
            <v>5030</v>
          </cell>
          <cell r="F1173" t="str">
            <v>MH</v>
          </cell>
          <cell r="G1173">
            <v>4965</v>
          </cell>
          <cell r="H1173" t="str">
            <v>MH</v>
          </cell>
          <cell r="I1173">
            <v>4946</v>
          </cell>
          <cell r="J1173" t="str">
            <v>MH</v>
          </cell>
          <cell r="K1173">
            <v>4920</v>
          </cell>
          <cell r="L1173" t="str">
            <v>MH</v>
          </cell>
          <cell r="M1173" t="str">
            <v>rainy season</v>
          </cell>
        </row>
        <row r="1174">
          <cell r="D1174" t="str">
            <v>FU6 WWrainy season</v>
          </cell>
          <cell r="E1174">
            <v>4892</v>
          </cell>
          <cell r="F1174" t="str">
            <v>ML</v>
          </cell>
          <cell r="G1174">
            <v>4828</v>
          </cell>
          <cell r="H1174" t="str">
            <v>ML</v>
          </cell>
          <cell r="I1174">
            <v>4810</v>
          </cell>
          <cell r="J1174" t="str">
            <v>ML</v>
          </cell>
          <cell r="K1174">
            <v>4784</v>
          </cell>
          <cell r="L1174" t="str">
            <v>ML</v>
          </cell>
          <cell r="M1174" t="str">
            <v>rainy season</v>
          </cell>
        </row>
        <row r="1175">
          <cell r="D1175" t="str">
            <v>FU7 WWrainy season</v>
          </cell>
          <cell r="E1175">
            <v>5036</v>
          </cell>
          <cell r="F1175" t="str">
            <v>MH</v>
          </cell>
          <cell r="G1175">
            <v>4974</v>
          </cell>
          <cell r="H1175" t="str">
            <v>MH</v>
          </cell>
          <cell r="I1175">
            <v>4955</v>
          </cell>
          <cell r="J1175" t="str">
            <v>MH</v>
          </cell>
          <cell r="K1175">
            <v>4929</v>
          </cell>
          <cell r="L1175" t="str">
            <v>MH</v>
          </cell>
          <cell r="M1175" t="str">
            <v>rainy season</v>
          </cell>
        </row>
        <row r="1176">
          <cell r="D1176" t="str">
            <v>FU8 WWrainy season</v>
          </cell>
          <cell r="E1176">
            <v>4981</v>
          </cell>
          <cell r="F1176" t="str">
            <v>MH</v>
          </cell>
          <cell r="G1176">
            <v>4916</v>
          </cell>
          <cell r="H1176" t="str">
            <v>MH</v>
          </cell>
          <cell r="I1176">
            <v>4898</v>
          </cell>
          <cell r="J1176" t="str">
            <v>ML</v>
          </cell>
          <cell r="K1176">
            <v>4872</v>
          </cell>
          <cell r="L1176" t="str">
            <v>ML</v>
          </cell>
          <cell r="M1176" t="str">
            <v>rainy season</v>
          </cell>
        </row>
        <row r="1177">
          <cell r="D1177" t="str">
            <v>FU9 WWrainy season</v>
          </cell>
          <cell r="E1177">
            <v>5032</v>
          </cell>
          <cell r="F1177" t="str">
            <v>MH</v>
          </cell>
          <cell r="G1177">
            <v>4968</v>
          </cell>
          <cell r="H1177" t="str">
            <v>MH</v>
          </cell>
          <cell r="I1177">
            <v>4949</v>
          </cell>
          <cell r="J1177" t="str">
            <v>MH</v>
          </cell>
          <cell r="K1177">
            <v>4923</v>
          </cell>
          <cell r="L1177" t="str">
            <v>MH</v>
          </cell>
          <cell r="M1177" t="str">
            <v>rainy season</v>
          </cell>
        </row>
        <row r="1178">
          <cell r="D1178" t="str">
            <v>FU9 WWArainy season</v>
          </cell>
          <cell r="E1178">
            <v>5075</v>
          </cell>
          <cell r="F1178" t="str">
            <v>MH</v>
          </cell>
          <cell r="G1178">
            <v>5010</v>
          </cell>
          <cell r="H1178" t="str">
            <v>MH</v>
          </cell>
          <cell r="I1178">
            <v>4991</v>
          </cell>
          <cell r="J1178" t="str">
            <v>MH</v>
          </cell>
          <cell r="K1178">
            <v>4965</v>
          </cell>
          <cell r="L1178" t="str">
            <v>MH</v>
          </cell>
          <cell r="M1178" t="str">
            <v>rainy season</v>
          </cell>
        </row>
        <row r="1179">
          <cell r="D1179" t="str">
            <v>FU9 WWBrainy season</v>
          </cell>
          <cell r="E1179">
            <v>4996</v>
          </cell>
          <cell r="F1179" t="str">
            <v>MH</v>
          </cell>
          <cell r="G1179">
            <v>4932</v>
          </cell>
          <cell r="H1179" t="str">
            <v>MH</v>
          </cell>
          <cell r="I1179">
            <v>4913</v>
          </cell>
          <cell r="J1179" t="str">
            <v>MH</v>
          </cell>
          <cell r="K1179">
            <v>4887</v>
          </cell>
          <cell r="L1179" t="str">
            <v>ML</v>
          </cell>
          <cell r="M1179" t="str">
            <v>rainy season</v>
          </cell>
        </row>
        <row r="1180">
          <cell r="D1180" t="str">
            <v>FU9 WWCrainy season</v>
          </cell>
          <cell r="E1180">
            <v>5012</v>
          </cell>
          <cell r="F1180" t="str">
            <v>MH</v>
          </cell>
          <cell r="G1180">
            <v>4948</v>
          </cell>
          <cell r="H1180" t="str">
            <v>MH</v>
          </cell>
          <cell r="I1180">
            <v>4930</v>
          </cell>
          <cell r="J1180" t="str">
            <v>MH</v>
          </cell>
          <cell r="K1180">
            <v>4903</v>
          </cell>
          <cell r="L1180" t="str">
            <v>MH</v>
          </cell>
          <cell r="M1180" t="str">
            <v>rainy season</v>
          </cell>
        </row>
        <row r="1181">
          <cell r="D1181" t="str">
            <v>FU10 WWrainy season</v>
          </cell>
          <cell r="E1181">
            <v>5006</v>
          </cell>
          <cell r="F1181" t="str">
            <v>MH</v>
          </cell>
          <cell r="G1181">
            <v>4942</v>
          </cell>
          <cell r="H1181" t="str">
            <v>MH</v>
          </cell>
          <cell r="I1181">
            <v>4924</v>
          </cell>
          <cell r="J1181" t="str">
            <v>MH</v>
          </cell>
          <cell r="K1181">
            <v>4897</v>
          </cell>
          <cell r="L1181" t="str">
            <v>ML</v>
          </cell>
          <cell r="M1181" t="str">
            <v>rainy season</v>
          </cell>
        </row>
        <row r="1182">
          <cell r="D1182" t="str">
            <v>FU13 WWrainy season</v>
          </cell>
          <cell r="E1182">
            <v>4979</v>
          </cell>
          <cell r="F1182" t="str">
            <v>MH</v>
          </cell>
          <cell r="G1182">
            <v>4915</v>
          </cell>
          <cell r="H1182" t="str">
            <v>MH</v>
          </cell>
          <cell r="I1182">
            <v>4897</v>
          </cell>
          <cell r="J1182" t="str">
            <v>ML</v>
          </cell>
          <cell r="K1182">
            <v>4871</v>
          </cell>
          <cell r="L1182" t="str">
            <v>ML</v>
          </cell>
          <cell r="M1182" t="str">
            <v>rainy season</v>
          </cell>
        </row>
        <row r="1183">
          <cell r="D1183" t="str">
            <v>FU13 WWArainy season</v>
          </cell>
          <cell r="E1183">
            <v>4913</v>
          </cell>
          <cell r="F1183" t="str">
            <v>MH</v>
          </cell>
          <cell r="G1183">
            <v>4850</v>
          </cell>
          <cell r="H1183" t="str">
            <v>ML</v>
          </cell>
          <cell r="I1183">
            <v>4832</v>
          </cell>
          <cell r="J1183" t="str">
            <v>ML</v>
          </cell>
          <cell r="K1183">
            <v>4806</v>
          </cell>
          <cell r="L1183" t="str">
            <v>ML</v>
          </cell>
          <cell r="M1183" t="str">
            <v>rainy season</v>
          </cell>
        </row>
        <row r="1184">
          <cell r="D1184" t="str">
            <v>FU14 WWrainy season</v>
          </cell>
          <cell r="E1184">
            <v>4737</v>
          </cell>
          <cell r="F1184" t="str">
            <v>ML</v>
          </cell>
          <cell r="G1184">
            <v>4676</v>
          </cell>
          <cell r="H1184" t="str">
            <v>ML</v>
          </cell>
          <cell r="I1184">
            <v>4658</v>
          </cell>
          <cell r="J1184" t="str">
            <v>ML</v>
          </cell>
          <cell r="K1184">
            <v>4633</v>
          </cell>
          <cell r="L1184" t="str">
            <v>ML</v>
          </cell>
          <cell r="M1184" t="str">
            <v>rainy season</v>
          </cell>
        </row>
        <row r="1185">
          <cell r="D1185" t="str">
            <v>FU15 WWrainy season</v>
          </cell>
          <cell r="E1185">
            <v>4766</v>
          </cell>
          <cell r="F1185" t="str">
            <v>ML</v>
          </cell>
          <cell r="G1185">
            <v>4704</v>
          </cell>
          <cell r="H1185" t="str">
            <v>ML</v>
          </cell>
          <cell r="I1185">
            <v>4686</v>
          </cell>
          <cell r="J1185" t="str">
            <v>ML</v>
          </cell>
          <cell r="K1185">
            <v>4660</v>
          </cell>
          <cell r="L1185" t="str">
            <v>ML</v>
          </cell>
          <cell r="M1185" t="str">
            <v>rainy season</v>
          </cell>
        </row>
        <row r="1186">
          <cell r="D1186" t="str">
            <v>FU15 WWArainy season</v>
          </cell>
          <cell r="E1186">
            <v>4814</v>
          </cell>
          <cell r="F1186" t="str">
            <v>ML</v>
          </cell>
          <cell r="G1186">
            <v>4751</v>
          </cell>
          <cell r="H1186" t="str">
            <v>ML</v>
          </cell>
          <cell r="I1186">
            <v>4733</v>
          </cell>
          <cell r="J1186" t="str">
            <v>ML</v>
          </cell>
          <cell r="K1186">
            <v>4707</v>
          </cell>
          <cell r="L1186" t="str">
            <v>ML</v>
          </cell>
          <cell r="M1186" t="str">
            <v>rainy season</v>
          </cell>
        </row>
        <row r="1187">
          <cell r="D1187" t="str">
            <v>FU16 WWrainy season</v>
          </cell>
          <cell r="E1187">
            <v>4599</v>
          </cell>
          <cell r="F1187" t="str">
            <v>ML</v>
          </cell>
          <cell r="G1187">
            <v>4537</v>
          </cell>
          <cell r="H1187" t="str">
            <v>ML</v>
          </cell>
          <cell r="I1187">
            <v>4519</v>
          </cell>
          <cell r="J1187" t="str">
            <v>ML</v>
          </cell>
          <cell r="K1187">
            <v>4494</v>
          </cell>
          <cell r="L1187" t="str">
            <v>ML</v>
          </cell>
          <cell r="M1187" t="str">
            <v>rainy season</v>
          </cell>
        </row>
        <row r="1188">
          <cell r="D1188" t="str">
            <v>FU17 WWrainy season</v>
          </cell>
          <cell r="E1188">
            <v>4452</v>
          </cell>
          <cell r="F1188" t="str">
            <v>ML</v>
          </cell>
          <cell r="G1188">
            <v>4391</v>
          </cell>
          <cell r="H1188" t="str">
            <v>ML</v>
          </cell>
          <cell r="I1188">
            <v>4374</v>
          </cell>
          <cell r="J1188" t="str">
            <v>ML</v>
          </cell>
          <cell r="K1188">
            <v>4349</v>
          </cell>
          <cell r="L1188" t="str">
            <v>ML</v>
          </cell>
          <cell r="M1188" t="str">
            <v>rainy season</v>
          </cell>
        </row>
        <row r="1189">
          <cell r="D1189" t="str">
            <v>FS1 WWrainy season</v>
          </cell>
          <cell r="E1189">
            <v>5164</v>
          </cell>
          <cell r="F1189" t="str">
            <v>MH</v>
          </cell>
          <cell r="G1189">
            <v>5098</v>
          </cell>
          <cell r="H1189" t="str">
            <v>MH</v>
          </cell>
          <cell r="I1189">
            <v>5079</v>
          </cell>
          <cell r="J1189" t="str">
            <v>MH</v>
          </cell>
          <cell r="K1189">
            <v>5052</v>
          </cell>
          <cell r="L1189" t="str">
            <v>MH</v>
          </cell>
          <cell r="M1189" t="str">
            <v>rainy season</v>
          </cell>
        </row>
        <row r="1190">
          <cell r="D1190" t="str">
            <v>FS2 WWrainy season</v>
          </cell>
          <cell r="E1190">
            <v>5150</v>
          </cell>
          <cell r="F1190" t="str">
            <v>MH</v>
          </cell>
          <cell r="G1190">
            <v>5084</v>
          </cell>
          <cell r="H1190" t="str">
            <v>MH</v>
          </cell>
          <cell r="I1190">
            <v>5065</v>
          </cell>
          <cell r="J1190" t="str">
            <v>MH</v>
          </cell>
          <cell r="K1190">
            <v>5038</v>
          </cell>
          <cell r="L1190" t="str">
            <v>MH</v>
          </cell>
          <cell r="M1190" t="str">
            <v>rainy season</v>
          </cell>
        </row>
        <row r="1191">
          <cell r="D1191" t="str">
            <v>FS3 WWrainy season</v>
          </cell>
          <cell r="E1191">
            <v>5240</v>
          </cell>
          <cell r="F1191" t="str">
            <v>PL</v>
          </cell>
          <cell r="G1191">
            <v>5174</v>
          </cell>
          <cell r="H1191" t="str">
            <v>MH</v>
          </cell>
          <cell r="I1191">
            <v>5155</v>
          </cell>
          <cell r="J1191" t="str">
            <v>MH</v>
          </cell>
          <cell r="K1191">
            <v>5127</v>
          </cell>
          <cell r="L1191" t="str">
            <v>MH</v>
          </cell>
          <cell r="M1191" t="str">
            <v>rainy season</v>
          </cell>
        </row>
        <row r="1192">
          <cell r="D1192" t="str">
            <v>FS4 WWrainy season</v>
          </cell>
          <cell r="E1192">
            <v>4975</v>
          </cell>
          <cell r="F1192" t="str">
            <v>MH</v>
          </cell>
          <cell r="G1192">
            <v>4911</v>
          </cell>
          <cell r="H1192" t="str">
            <v>MH</v>
          </cell>
          <cell r="I1192">
            <v>4892</v>
          </cell>
          <cell r="J1192" t="str">
            <v>ML</v>
          </cell>
          <cell r="K1192">
            <v>4865</v>
          </cell>
          <cell r="L1192" t="str">
            <v>ML</v>
          </cell>
          <cell r="M1192" t="str">
            <v>rainy season</v>
          </cell>
        </row>
        <row r="1193">
          <cell r="D1193" t="str">
            <v>FS5 WWrainy season</v>
          </cell>
          <cell r="E1193">
            <v>5039</v>
          </cell>
          <cell r="F1193" t="str">
            <v>MH</v>
          </cell>
          <cell r="G1193">
            <v>4976</v>
          </cell>
          <cell r="H1193" t="str">
            <v>MH</v>
          </cell>
          <cell r="I1193">
            <v>4957</v>
          </cell>
          <cell r="J1193" t="str">
            <v>MH</v>
          </cell>
          <cell r="K1193">
            <v>4931</v>
          </cell>
          <cell r="L1193" t="str">
            <v>MH</v>
          </cell>
          <cell r="M1193" t="str">
            <v>rainy season</v>
          </cell>
        </row>
        <row r="1194">
          <cell r="D1194" t="str">
            <v>FS6 WWrainy season</v>
          </cell>
          <cell r="E1194">
            <v>4803</v>
          </cell>
          <cell r="F1194" t="str">
            <v>ML</v>
          </cell>
          <cell r="G1194">
            <v>4740</v>
          </cell>
          <cell r="H1194" t="str">
            <v>ML</v>
          </cell>
          <cell r="I1194">
            <v>4721</v>
          </cell>
          <cell r="J1194" t="str">
            <v>ML</v>
          </cell>
          <cell r="K1194">
            <v>4695</v>
          </cell>
          <cell r="L1194" t="str">
            <v>ML</v>
          </cell>
          <cell r="M1194" t="str">
            <v>rainy season</v>
          </cell>
        </row>
        <row r="1195">
          <cell r="D1195" t="str">
            <v>FS8 WWrainy season</v>
          </cell>
          <cell r="E1195">
            <v>4981</v>
          </cell>
          <cell r="F1195" t="str">
            <v>MH</v>
          </cell>
          <cell r="G1195">
            <v>4916</v>
          </cell>
          <cell r="H1195" t="str">
            <v>MH</v>
          </cell>
          <cell r="I1195">
            <v>4898</v>
          </cell>
          <cell r="J1195" t="str">
            <v>ML</v>
          </cell>
          <cell r="K1195">
            <v>4871</v>
          </cell>
          <cell r="L1195" t="str">
            <v>ML</v>
          </cell>
          <cell r="M1195" t="str">
            <v>rainy season</v>
          </cell>
        </row>
        <row r="1196">
          <cell r="D1196" t="str">
            <v>FS9 WWrainy season</v>
          </cell>
          <cell r="E1196">
            <v>4951</v>
          </cell>
          <cell r="F1196" t="str">
            <v>MH</v>
          </cell>
          <cell r="G1196">
            <v>4888</v>
          </cell>
          <cell r="H1196" t="str">
            <v>ML</v>
          </cell>
          <cell r="I1196">
            <v>4869</v>
          </cell>
          <cell r="J1196" t="str">
            <v>ML</v>
          </cell>
          <cell r="K1196">
            <v>4843</v>
          </cell>
          <cell r="L1196" t="str">
            <v>ML</v>
          </cell>
          <cell r="M1196" t="str">
            <v>rainy season</v>
          </cell>
        </row>
        <row r="1197">
          <cell r="D1197" t="str">
            <v>FS9 WWArainy season</v>
          </cell>
          <cell r="E1197">
            <v>4959</v>
          </cell>
          <cell r="F1197" t="str">
            <v>MH</v>
          </cell>
          <cell r="G1197">
            <v>4895</v>
          </cell>
          <cell r="H1197" t="str">
            <v>ML</v>
          </cell>
          <cell r="I1197">
            <v>4876</v>
          </cell>
          <cell r="J1197" t="str">
            <v>ML</v>
          </cell>
          <cell r="K1197">
            <v>4850</v>
          </cell>
          <cell r="L1197" t="str">
            <v>ML</v>
          </cell>
          <cell r="M1197" t="str">
            <v>rainy season</v>
          </cell>
        </row>
        <row r="1198">
          <cell r="D1198" t="str">
            <v>FS9 WWBrainy season</v>
          </cell>
          <cell r="E1198">
            <v>5066</v>
          </cell>
          <cell r="F1198" t="str">
            <v>MH</v>
          </cell>
          <cell r="G1198">
            <v>5000</v>
          </cell>
          <cell r="H1198" t="str">
            <v>MH</v>
          </cell>
          <cell r="I1198">
            <v>4982</v>
          </cell>
          <cell r="J1198" t="str">
            <v>MH</v>
          </cell>
          <cell r="K1198">
            <v>4955</v>
          </cell>
          <cell r="L1198" t="str">
            <v>MH</v>
          </cell>
          <cell r="M1198" t="str">
            <v>rainy season</v>
          </cell>
        </row>
        <row r="1199">
          <cell r="D1199" t="str">
            <v>FS9 WWCrainy season</v>
          </cell>
          <cell r="E1199">
            <v>5012</v>
          </cell>
          <cell r="F1199" t="str">
            <v>MH</v>
          </cell>
          <cell r="G1199">
            <v>4947</v>
          </cell>
          <cell r="H1199" t="str">
            <v>MH</v>
          </cell>
          <cell r="I1199">
            <v>4928</v>
          </cell>
          <cell r="J1199" t="str">
            <v>MH</v>
          </cell>
          <cell r="K1199">
            <v>4901</v>
          </cell>
          <cell r="L1199" t="str">
            <v>MH</v>
          </cell>
          <cell r="M1199" t="str">
            <v>rainy season</v>
          </cell>
        </row>
        <row r="1200">
          <cell r="D1200" t="str">
            <v>FS9 WWDrainy season</v>
          </cell>
          <cell r="E1200">
            <v>3344</v>
          </cell>
          <cell r="F1200" t="str">
            <v>ML</v>
          </cell>
          <cell r="G1200">
            <v>3291</v>
          </cell>
          <cell r="H1200" t="str">
            <v>ML</v>
          </cell>
          <cell r="I1200">
            <v>3279</v>
          </cell>
          <cell r="J1200" t="str">
            <v>ML</v>
          </cell>
          <cell r="K1200">
            <v>3262</v>
          </cell>
          <cell r="L1200" t="str">
            <v>ML</v>
          </cell>
          <cell r="M1200" t="str">
            <v>rainy season</v>
          </cell>
        </row>
        <row r="1201">
          <cell r="D1201" t="str">
            <v>FS10 WWrainy season</v>
          </cell>
          <cell r="E1201">
            <v>5002</v>
          </cell>
          <cell r="F1201" t="str">
            <v>MH</v>
          </cell>
          <cell r="G1201">
            <v>4938</v>
          </cell>
          <cell r="H1201" t="str">
            <v>MH</v>
          </cell>
          <cell r="I1201">
            <v>4920</v>
          </cell>
          <cell r="J1201" t="str">
            <v>MH</v>
          </cell>
          <cell r="K1201">
            <v>4893</v>
          </cell>
          <cell r="L1201" t="str">
            <v>ML</v>
          </cell>
          <cell r="M1201" t="str">
            <v>rainy season</v>
          </cell>
        </row>
        <row r="1202">
          <cell r="D1202" t="str">
            <v>FS13 WWrainy season</v>
          </cell>
          <cell r="E1202">
            <v>4980</v>
          </cell>
          <cell r="F1202" t="str">
            <v>MH</v>
          </cell>
          <cell r="G1202">
            <v>4916</v>
          </cell>
          <cell r="H1202" t="str">
            <v>MH</v>
          </cell>
          <cell r="I1202">
            <v>4898</v>
          </cell>
          <cell r="J1202" t="str">
            <v>ML</v>
          </cell>
          <cell r="K1202">
            <v>4871</v>
          </cell>
          <cell r="L1202" t="str">
            <v>ML</v>
          </cell>
          <cell r="M1202" t="str">
            <v>rainy season</v>
          </cell>
        </row>
        <row r="1203">
          <cell r="D1203" t="str">
            <v>FS13 WWArainy season</v>
          </cell>
          <cell r="E1203">
            <v>4923</v>
          </cell>
          <cell r="F1203" t="str">
            <v>MH</v>
          </cell>
          <cell r="G1203">
            <v>4860</v>
          </cell>
          <cell r="H1203" t="str">
            <v>ML</v>
          </cell>
          <cell r="I1203">
            <v>4842</v>
          </cell>
          <cell r="J1203" t="str">
            <v>ML</v>
          </cell>
          <cell r="K1203">
            <v>4816</v>
          </cell>
          <cell r="L1203" t="str">
            <v>ML</v>
          </cell>
          <cell r="M1203" t="str">
            <v>rainy season</v>
          </cell>
        </row>
        <row r="1204">
          <cell r="D1204" t="str">
            <v>FS14 WWrainy season</v>
          </cell>
          <cell r="E1204">
            <v>4627</v>
          </cell>
          <cell r="F1204" t="str">
            <v>ML</v>
          </cell>
          <cell r="G1204">
            <v>4567</v>
          </cell>
          <cell r="H1204" t="str">
            <v>ML</v>
          </cell>
          <cell r="I1204">
            <v>4549</v>
          </cell>
          <cell r="J1204" t="str">
            <v>ML</v>
          </cell>
          <cell r="K1204">
            <v>4524</v>
          </cell>
          <cell r="L1204" t="str">
            <v>ML</v>
          </cell>
          <cell r="M1204" t="str">
            <v>rainy season</v>
          </cell>
        </row>
        <row r="1205">
          <cell r="D1205" t="str">
            <v>FS15 WWArainy season</v>
          </cell>
          <cell r="E1205">
            <v>4795</v>
          </cell>
          <cell r="F1205" t="str">
            <v>ML</v>
          </cell>
          <cell r="G1205">
            <v>4734</v>
          </cell>
          <cell r="H1205" t="str">
            <v>ML</v>
          </cell>
          <cell r="I1205">
            <v>4716</v>
          </cell>
          <cell r="J1205" t="str">
            <v>ML</v>
          </cell>
          <cell r="K1205">
            <v>4690</v>
          </cell>
          <cell r="L1205" t="str">
            <v>ML</v>
          </cell>
          <cell r="M1205" t="str">
            <v>rainy season</v>
          </cell>
        </row>
        <row r="1206">
          <cell r="D1206" t="str">
            <v>FS15 WWrainy season</v>
          </cell>
          <cell r="E1206">
            <v>4828</v>
          </cell>
          <cell r="F1206" t="str">
            <v>ML</v>
          </cell>
          <cell r="G1206">
            <v>4765</v>
          </cell>
          <cell r="H1206" t="str">
            <v>ML</v>
          </cell>
          <cell r="I1206">
            <v>4747</v>
          </cell>
          <cell r="J1206" t="str">
            <v>ML</v>
          </cell>
          <cell r="K1206">
            <v>4721</v>
          </cell>
          <cell r="L1206" t="str">
            <v>ML</v>
          </cell>
          <cell r="M1206" t="str">
            <v>rainy season</v>
          </cell>
        </row>
        <row r="1207">
          <cell r="D1207" t="str">
            <v>FS16 WWrainy season</v>
          </cell>
          <cell r="E1207">
            <v>4802</v>
          </cell>
          <cell r="F1207" t="str">
            <v>ML</v>
          </cell>
          <cell r="G1207">
            <v>4742</v>
          </cell>
          <cell r="H1207" t="str">
            <v>ML</v>
          </cell>
          <cell r="I1207">
            <v>4724</v>
          </cell>
          <cell r="J1207" t="str">
            <v>ML</v>
          </cell>
          <cell r="K1207">
            <v>4698</v>
          </cell>
          <cell r="L1207" t="str">
            <v>ML</v>
          </cell>
          <cell r="M1207" t="str">
            <v>rainy season</v>
          </cell>
        </row>
        <row r="1208">
          <cell r="D1208" t="str">
            <v>FS17 WWrainy season</v>
          </cell>
          <cell r="E1208">
            <v>4564</v>
          </cell>
          <cell r="F1208" t="str">
            <v>ML</v>
          </cell>
          <cell r="G1208">
            <v>4505</v>
          </cell>
          <cell r="H1208" t="str">
            <v>ML</v>
          </cell>
          <cell r="I1208">
            <v>4487</v>
          </cell>
          <cell r="J1208" t="str">
            <v>ML</v>
          </cell>
          <cell r="K1208">
            <v>4461</v>
          </cell>
          <cell r="L1208" t="str">
            <v>ML</v>
          </cell>
          <cell r="M1208" t="str">
            <v>rainy season</v>
          </cell>
        </row>
        <row r="1209">
          <cell r="D1209" t="str">
            <v>FS18 WWrainy season</v>
          </cell>
          <cell r="E1209">
            <v>4215</v>
          </cell>
          <cell r="F1209" t="str">
            <v>ML</v>
          </cell>
          <cell r="G1209">
            <v>4160</v>
          </cell>
          <cell r="H1209" t="str">
            <v>ML</v>
          </cell>
          <cell r="I1209">
            <v>4143</v>
          </cell>
          <cell r="J1209" t="str">
            <v>ML</v>
          </cell>
          <cell r="K1209">
            <v>4119</v>
          </cell>
          <cell r="L1209" t="str">
            <v>ML</v>
          </cell>
          <cell r="M1209" t="str">
            <v>rainy season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"/>
      <sheetName val="기본Data"/>
      <sheetName val="항목별Cost"/>
      <sheetName val="PasirCost"/>
      <sheetName val="PL분석"/>
      <sheetName val="종합"/>
      <sheetName val="Contract"/>
      <sheetName val="Des"/>
      <sheetName val="Remain"/>
      <sheetName val="임차도급"/>
      <sheetName val="D-04"/>
      <sheetName val="JKT경비"/>
      <sheetName val="2008"/>
    </sheetNames>
    <sheetDataSet>
      <sheetData sheetId="0"/>
      <sheetData sheetId="1" refreshError="1">
        <row r="5">
          <cell r="G5">
            <v>9595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hangeRateBox"/>
      <sheetName val="Module1"/>
      <sheetName val="DateBox"/>
      <sheetName val="C1 BalSheet"/>
      <sheetName val="C2 Capex-old"/>
      <sheetName val="C2 Capex"/>
      <sheetName val="C3 Notes"/>
      <sheetName val="Variables"/>
      <sheetName val="Proced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B32">
            <v>8</v>
          </cell>
        </row>
      </sheetData>
      <sheetData sheetId="8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105"/>
      <sheetName val="2102"/>
      <sheetName val="DCOST"/>
      <sheetName val="MCOST2"/>
      <sheetName val="MA"/>
      <sheetName val="Data WP"/>
      <sheetName val="Royalty"/>
      <sheetName val="COSTSALES"/>
      <sheetName val="PPH23  6 % (2107-07)"/>
      <sheetName val="bantuan"/>
      <sheetName val="PMR76HA3"/>
      <sheetName val="Contrac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"/>
      <sheetName val="  "/>
      <sheetName val="   "/>
      <sheetName val="`"/>
      <sheetName val="``"/>
      <sheetName val="Material"/>
      <sheetName val="Contract"/>
      <sheetName val="+38. DEV - Getaran Blasting"/>
      <sheetName val="+15. ENVIRO - Pemelihara Rekla"/>
      <sheetName val="기본Data"/>
      <sheetName val="Des"/>
      <sheetName val="DEPK2003"/>
    </sheetNames>
    <sheetDataSet>
      <sheetData sheetId="0" refreshError="1"/>
      <sheetData sheetId="1" refreshError="1">
        <row r="5">
          <cell r="O5" t="str">
            <v>SOLAR, OIL &amp; GREASE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 Dec"/>
      <sheetName val="National Staff"/>
      <sheetName val="Matrix"/>
      <sheetName val="Matrix_2002"/>
      <sheetName val="2003 Salary Range"/>
      <sheetName val="Tables"/>
      <sheetName val="#REF"/>
      <sheetName val="Stfs0311"/>
      <sheetName val="Table"/>
      <sheetName val="Eligible-Data"/>
      <sheetName val="Data"/>
      <sheetName val="Total Earnings"/>
      <sheetName val="BS_Scale"/>
      <sheetName val="Adjustment"/>
      <sheetName val="Salary Ranges 2002"/>
      <sheetName val="SalRange2"/>
    </sheetNames>
    <sheetDataSet>
      <sheetData sheetId="0" refreshError="1"/>
      <sheetData sheetId="1" refreshError="1"/>
      <sheetData sheetId="2" refreshError="1">
        <row r="8">
          <cell r="A8">
            <v>1.1000000000000001</v>
          </cell>
          <cell r="B8">
            <v>1.19</v>
          </cell>
          <cell r="C8">
            <v>6.5000000000000002E-2</v>
          </cell>
          <cell r="D8">
            <v>0.05</v>
          </cell>
          <cell r="E8">
            <v>3.7499999999999992E-2</v>
          </cell>
          <cell r="F8">
            <v>0</v>
          </cell>
          <cell r="G8">
            <v>0</v>
          </cell>
        </row>
        <row r="9">
          <cell r="A9">
            <v>1.2</v>
          </cell>
          <cell r="B9">
            <v>1.29</v>
          </cell>
          <cell r="C9">
            <v>5.2500000000000005E-2</v>
          </cell>
          <cell r="D9">
            <v>3.7500000000000006E-2</v>
          </cell>
          <cell r="E9">
            <v>2.4999999999999991E-2</v>
          </cell>
          <cell r="F9">
            <v>0</v>
          </cell>
          <cell r="G9">
            <v>0</v>
          </cell>
        </row>
        <row r="10">
          <cell r="A10">
            <v>1.3</v>
          </cell>
          <cell r="B10">
            <v>1.39</v>
          </cell>
          <cell r="C10">
            <v>4.0000000000000008E-2</v>
          </cell>
          <cell r="D10">
            <v>2.5000000000000005E-2</v>
          </cell>
          <cell r="E10">
            <v>2.2499999999999992E-2</v>
          </cell>
          <cell r="F10">
            <v>0</v>
          </cell>
          <cell r="G10">
            <v>0</v>
          </cell>
        </row>
        <row r="11">
          <cell r="A11">
            <v>1.4</v>
          </cell>
          <cell r="B11">
            <v>2</v>
          </cell>
          <cell r="C11">
            <v>3.7500000000000006E-2</v>
          </cell>
          <cell r="D11">
            <v>2.2500000000000006E-2</v>
          </cell>
          <cell r="E11">
            <v>1.9999999999999993E-2</v>
          </cell>
          <cell r="F11">
            <v>0</v>
          </cell>
          <cell r="G11">
            <v>0</v>
          </cell>
        </row>
      </sheetData>
      <sheetData sheetId="3" refreshError="1"/>
      <sheetData sheetId="4" refreshError="1">
        <row r="15">
          <cell r="A15">
            <v>1</v>
          </cell>
          <cell r="B15">
            <v>3325000</v>
          </cell>
          <cell r="C15">
            <v>5542000</v>
          </cell>
          <cell r="D15">
            <v>7759000</v>
          </cell>
          <cell r="E15">
            <v>1.3335338345864662</v>
          </cell>
          <cell r="F15">
            <v>0.5999639119451462</v>
          </cell>
          <cell r="G15">
            <v>1.4000360880548539</v>
          </cell>
        </row>
        <row r="16">
          <cell r="A16">
            <v>2</v>
          </cell>
          <cell r="B16">
            <v>6400000</v>
          </cell>
          <cell r="C16">
            <v>10667000</v>
          </cell>
          <cell r="D16">
            <v>14934000</v>
          </cell>
          <cell r="E16">
            <v>1.3334375000000001</v>
          </cell>
          <cell r="F16">
            <v>0.59998125058591922</v>
          </cell>
          <cell r="G16">
            <v>1.4000187494140808</v>
          </cell>
        </row>
        <row r="17">
          <cell r="A17">
            <v>3</v>
          </cell>
          <cell r="B17">
            <v>8950000</v>
          </cell>
          <cell r="C17">
            <v>14917000</v>
          </cell>
          <cell r="D17">
            <v>20884000</v>
          </cell>
          <cell r="E17">
            <v>1.3334078212290503</v>
          </cell>
          <cell r="F17">
            <v>0.59998659247838038</v>
          </cell>
          <cell r="G17">
            <v>1.4000134075216197</v>
          </cell>
        </row>
        <row r="18">
          <cell r="A18">
            <v>4</v>
          </cell>
          <cell r="B18">
            <v>12700000</v>
          </cell>
          <cell r="C18">
            <v>21167000</v>
          </cell>
          <cell r="D18">
            <v>29634000</v>
          </cell>
          <cell r="E18">
            <v>1.3333858267716536</v>
          </cell>
          <cell r="F18">
            <v>0.59999055132990031</v>
          </cell>
          <cell r="G18">
            <v>1.4000094486700996</v>
          </cell>
        </row>
        <row r="19">
          <cell r="A19">
            <v>5</v>
          </cell>
          <cell r="B19">
            <v>18050000</v>
          </cell>
          <cell r="C19">
            <v>30083000</v>
          </cell>
          <cell r="D19">
            <v>42116000</v>
          </cell>
          <cell r="E19">
            <v>1.3332963988919668</v>
          </cell>
          <cell r="F19">
            <v>0.60000664827311101</v>
          </cell>
          <cell r="G19">
            <v>1.399993351726889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AG"/>
      <sheetName val="D7G 01"/>
      <sheetName val="PPA 01"/>
      <sheetName val="PPA 02"/>
      <sheetName val="PPA 09"/>
      <sheetName val="Hitachi100T"/>
      <sheetName val="GroveRT75S"/>
      <sheetName val="Forklift5T"/>
      <sheetName val="Forklift7T"/>
      <sheetName val="Resume "/>
      <sheetName val="List"/>
      <sheetName val="Dozer &amp; Exc gfafig "/>
      <sheetName val="TABLE"/>
      <sheetName val="Prod"/>
      <sheetName val="tabel PTKP"/>
      <sheetName val="PEXFEE"/>
      <sheetName val="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 Definition"/>
      <sheetName val="working1"/>
      <sheetName val="working2"/>
      <sheetName val="working3"/>
      <sheetName val="Lookup"/>
      <sheetName val="validation"/>
      <sheetName val="sector code"/>
      <sheetName val="Kideco - Data "/>
      <sheetName val="IE-BS (Hay)"/>
      <sheetName val="IE-BS"/>
      <sheetName val="IE-AB (Hay)"/>
      <sheetName val="IE-AB"/>
      <sheetName val="IE-TC (Hay)"/>
      <sheetName val="IE-TC"/>
      <sheetName val="IE-FAC(Hay)"/>
      <sheetName val="IE-FAC"/>
      <sheetName val="IE-TE(Hay)"/>
      <sheetName val="IE-TE"/>
      <sheetName val="Market vs BS (Hay"/>
      <sheetName val="Market vs BS"/>
      <sheetName val="Market vs AB (Hay)"/>
      <sheetName val="Market vs AB"/>
      <sheetName val="Market vs FAC (Hay"/>
      <sheetName val="Market vs FAC"/>
      <sheetName val="Market vs TC (Hay"/>
      <sheetName val="Market vs TC"/>
      <sheetName val="Market vs TE (Hay)"/>
      <sheetName val="Market vs TE"/>
      <sheetName val="recap discussion"/>
      <sheetName val="Market Mining"/>
      <sheetName val="Kideco Median"/>
      <sheetName val="List Market"/>
      <sheetName val="HR &amp; Payroll (Original Data)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I2" t="str">
            <v>Aceh</v>
          </cell>
          <cell r="L2" t="str">
            <v>Y</v>
          </cell>
        </row>
        <row r="3">
          <cell r="I3" t="str">
            <v>Bali</v>
          </cell>
          <cell r="L3" t="str">
            <v>N</v>
          </cell>
        </row>
        <row r="4">
          <cell r="I4" t="str">
            <v>Bangka-Belitung</v>
          </cell>
        </row>
        <row r="5">
          <cell r="I5" t="str">
            <v>Banten</v>
          </cell>
        </row>
        <row r="6">
          <cell r="I6" t="str">
            <v>Bengkulu</v>
          </cell>
        </row>
        <row r="7">
          <cell r="I7" t="str">
            <v>Gorontalo</v>
          </cell>
        </row>
        <row r="8">
          <cell r="I8" t="str">
            <v>Jakarta</v>
          </cell>
        </row>
        <row r="9">
          <cell r="I9" t="str">
            <v>Jakarta Raya (exclude Jakarta)</v>
          </cell>
        </row>
        <row r="10">
          <cell r="I10" t="str">
            <v>Jambi</v>
          </cell>
        </row>
        <row r="11">
          <cell r="I11" t="str">
            <v>Jawa Barat</v>
          </cell>
        </row>
        <row r="12">
          <cell r="I12" t="str">
            <v>Jawa Tengah</v>
          </cell>
        </row>
        <row r="13">
          <cell r="I13" t="str">
            <v>Jawa Timur</v>
          </cell>
        </row>
        <row r="14">
          <cell r="I14" t="str">
            <v>Kalimantan Barat</v>
          </cell>
        </row>
        <row r="15">
          <cell r="I15" t="str">
            <v>Kalimantan Selatan</v>
          </cell>
        </row>
        <row r="16">
          <cell r="I16" t="str">
            <v>Kalimantan Tengah</v>
          </cell>
        </row>
        <row r="17">
          <cell r="I17" t="str">
            <v>Kalimantan Timur</v>
          </cell>
        </row>
        <row r="18">
          <cell r="I18" t="str">
            <v>Kepulauan Riau</v>
          </cell>
        </row>
        <row r="19">
          <cell r="I19" t="str">
            <v>Lampung</v>
          </cell>
        </row>
        <row r="20">
          <cell r="I20" t="str">
            <v>Maluku</v>
          </cell>
        </row>
        <row r="21">
          <cell r="I21" t="str">
            <v>Maluku Utara</v>
          </cell>
        </row>
        <row r="22">
          <cell r="I22" t="str">
            <v>Nusa Tenggara Barat</v>
          </cell>
        </row>
        <row r="23">
          <cell r="I23" t="str">
            <v>Nusa Tenggara Timur</v>
          </cell>
        </row>
        <row r="24">
          <cell r="I24" t="str">
            <v>Papua</v>
          </cell>
        </row>
        <row r="25">
          <cell r="I25" t="str">
            <v>Papua Barat</v>
          </cell>
        </row>
        <row r="26">
          <cell r="I26" t="str">
            <v>Riau</v>
          </cell>
        </row>
        <row r="27">
          <cell r="I27" t="str">
            <v>Sulawesi Barat</v>
          </cell>
        </row>
        <row r="28">
          <cell r="I28" t="str">
            <v>Sulawesi Selatan</v>
          </cell>
        </row>
        <row r="29">
          <cell r="I29" t="str">
            <v>Sulawesi Tengah</v>
          </cell>
        </row>
        <row r="30">
          <cell r="I30" t="str">
            <v>Sulawesi Tenggara</v>
          </cell>
        </row>
        <row r="31">
          <cell r="I31" t="str">
            <v>Sulawesi Utara</v>
          </cell>
        </row>
        <row r="32">
          <cell r="I32" t="str">
            <v>Sumatera Barat</v>
          </cell>
        </row>
        <row r="33">
          <cell r="I33" t="str">
            <v>Sumatera Selatan</v>
          </cell>
        </row>
        <row r="34">
          <cell r="I34" t="str">
            <v>Sumatera Utara</v>
          </cell>
        </row>
        <row r="35">
          <cell r="I35" t="str">
            <v>Yogyakarta</v>
          </cell>
        </row>
        <row r="36">
          <cell r="I36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&amp;P CONS"/>
      <sheetName val="AHC"/>
      <sheetName val="input"/>
      <sheetName val="USCONS"/>
      <sheetName val="UK"/>
      <sheetName val="NOR"/>
      <sheetName val="GAB"/>
      <sheetName val="DEN"/>
      <sheetName val="OTHER"/>
      <sheetName val="TRITON"/>
      <sheetName val="USEP"/>
      <sheetName val="CORP"/>
      <sheetName val="RMS"/>
      <sheetName val="Module1"/>
      <sheetName val="Module2"/>
      <sheetName val="TREASBL01"/>
    </sheetNames>
    <definedNames>
      <definedName name="Macro6" refersTo="#REF!"/>
      <definedName name="Macro7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ions Additional Bonus"/>
      <sheetName val="Summary"/>
      <sheetName val="S Grade 1"/>
      <sheetName val="S Grade 2"/>
      <sheetName val="S Grade 3"/>
      <sheetName val="S Grade 4"/>
      <sheetName val="S Grade 5"/>
      <sheetName val="S Non Staff"/>
      <sheetName val="Staff "/>
      <sheetName val="Non Staff "/>
      <sheetName val="Matrix CPR"/>
      <sheetName val="GDP &amp; GEL"/>
      <sheetName val="Propose Range"/>
      <sheetName val="Sheet4"/>
      <sheetName val="Tables"/>
      <sheetName val="MP%"/>
      <sheetName val="Metod TWR"/>
      <sheetName val="SP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 Staff"/>
      <sheetName val="Matrix"/>
      <sheetName val="Matrix_2002"/>
      <sheetName val="2003 Salary Range"/>
      <sheetName val="Matrix CPR"/>
      <sheetName val="Propose Range06"/>
      <sheetName val="Tables"/>
      <sheetName val="Terbil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0">
          <cell r="A110">
            <v>1</v>
          </cell>
          <cell r="B110">
            <v>4500000</v>
          </cell>
          <cell r="C110">
            <v>8200000</v>
          </cell>
          <cell r="D110">
            <v>11900000</v>
          </cell>
        </row>
        <row r="111">
          <cell r="A111">
            <v>2</v>
          </cell>
          <cell r="B111">
            <v>8300000</v>
          </cell>
          <cell r="C111">
            <v>15100000</v>
          </cell>
          <cell r="D111">
            <v>21900000</v>
          </cell>
        </row>
        <row r="112">
          <cell r="A112">
            <v>3</v>
          </cell>
          <cell r="B112">
            <v>11600000</v>
          </cell>
          <cell r="C112">
            <v>21000000</v>
          </cell>
          <cell r="D112">
            <v>30500000</v>
          </cell>
        </row>
        <row r="113">
          <cell r="A113">
            <v>4</v>
          </cell>
          <cell r="B113">
            <v>15900000</v>
          </cell>
          <cell r="C113">
            <v>28900000</v>
          </cell>
          <cell r="D113">
            <v>41900000</v>
          </cell>
        </row>
        <row r="114">
          <cell r="A114">
            <v>5</v>
          </cell>
          <cell r="B114">
            <v>22100000</v>
          </cell>
          <cell r="C114">
            <v>40200000</v>
          </cell>
          <cell r="D114">
            <v>58300000</v>
          </cell>
        </row>
        <row r="121">
          <cell r="A121">
            <v>1</v>
          </cell>
          <cell r="B121">
            <v>3500000</v>
          </cell>
          <cell r="C121">
            <v>6300000</v>
          </cell>
          <cell r="D121">
            <v>9100000</v>
          </cell>
        </row>
        <row r="122">
          <cell r="A122">
            <v>2</v>
          </cell>
          <cell r="B122">
            <v>4700000</v>
          </cell>
          <cell r="C122">
            <v>8500000</v>
          </cell>
          <cell r="D122">
            <v>12300000</v>
          </cell>
        </row>
        <row r="123">
          <cell r="A123">
            <v>3</v>
          </cell>
          <cell r="B123">
            <v>9400000</v>
          </cell>
          <cell r="C123">
            <v>17100000</v>
          </cell>
          <cell r="D123">
            <v>24800000</v>
          </cell>
        </row>
        <row r="124">
          <cell r="A124">
            <v>4</v>
          </cell>
          <cell r="B124">
            <v>12500000</v>
          </cell>
          <cell r="C124">
            <v>22800000</v>
          </cell>
          <cell r="D124">
            <v>33100000</v>
          </cell>
        </row>
      </sheetData>
      <sheetData sheetId="6" refreshError="1"/>
      <sheetData sheetId="7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FA Avg"/>
      <sheetName val="Sheet1"/>
      <sheetName val="Summary"/>
      <sheetName val="National"/>
      <sheetName val="Matrix_2004"/>
      <sheetName val="Matrix CPR"/>
      <sheetName val="Propose 2004 Range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D1"/>
      <sheetName val="PACK"/>
      <sheetName val="Prod"/>
      <sheetName val="Gas Contracts"/>
      <sheetName val="Royprod"/>
      <sheetName val="Liftprod"/>
      <sheetName val="Lifts"/>
      <sheetName val="Equity"/>
      <sheetName val="Stock 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"/>
      <sheetName val="Rekap"/>
      <sheetName val="List Harian"/>
      <sheetName val="List Bulanan"/>
      <sheetName val="Data WP"/>
    </sheetNames>
    <sheetDataSet>
      <sheetData sheetId="0">
        <row r="5">
          <cell r="D5" t="str">
            <v>93-0731</v>
          </cell>
          <cell r="F5" t="str">
            <v>SISWOKO</v>
          </cell>
        </row>
        <row r="6">
          <cell r="D6" t="str">
            <v>94-0927</v>
          </cell>
          <cell r="F6" t="str">
            <v>EKO BUDI SANTOSO</v>
          </cell>
        </row>
        <row r="7">
          <cell r="D7" t="str">
            <v>05-1941</v>
          </cell>
          <cell r="F7" t="str">
            <v>PURWO BUDIANTO</v>
          </cell>
        </row>
        <row r="8">
          <cell r="D8" t="str">
            <v>06-1971</v>
          </cell>
          <cell r="F8" t="str">
            <v>DODDY AGUNG PRABOWO</v>
          </cell>
        </row>
        <row r="9">
          <cell r="D9" t="str">
            <v>96-1213</v>
          </cell>
          <cell r="F9" t="str">
            <v>KRISDIANSYAH</v>
          </cell>
        </row>
        <row r="10">
          <cell r="D10" t="str">
            <v>96-1239</v>
          </cell>
          <cell r="F10" t="str">
            <v>NANI HARTATI</v>
          </cell>
        </row>
        <row r="11">
          <cell r="D11" t="str">
            <v>94-1037</v>
          </cell>
          <cell r="F11" t="str">
            <v>KHAIRUL FADLI</v>
          </cell>
        </row>
        <row r="13">
          <cell r="D13" t="str">
            <v>98-1729</v>
          </cell>
          <cell r="F13" t="str">
            <v>MUHAMMAD ALI</v>
          </cell>
        </row>
        <row r="14">
          <cell r="D14" t="str">
            <v>00-1850</v>
          </cell>
          <cell r="F14" t="str">
            <v>SUHADI</v>
          </cell>
        </row>
        <row r="15">
          <cell r="D15" t="str">
            <v>STP-kja0027</v>
          </cell>
          <cell r="F15" t="str">
            <v>DWI WAHONO</v>
          </cell>
        </row>
        <row r="16">
          <cell r="D16" t="str">
            <v>STP-kja0049</v>
          </cell>
          <cell r="F16" t="str">
            <v>ANTON SUJARWO</v>
          </cell>
        </row>
        <row r="17">
          <cell r="D17" t="str">
            <v>STP-kja0025</v>
          </cell>
          <cell r="F17" t="str">
            <v>ALIMUDDIN</v>
          </cell>
        </row>
        <row r="18">
          <cell r="D18" t="str">
            <v>STP-kja0048</v>
          </cell>
          <cell r="F18" t="str">
            <v>HIDAYATULLAH</v>
          </cell>
        </row>
        <row r="19">
          <cell r="D19" t="str">
            <v>SM-TRAIN 08</v>
          </cell>
          <cell r="F19" t="str">
            <v>BELI DIANTO</v>
          </cell>
        </row>
        <row r="20">
          <cell r="D20" t="str">
            <v>SM-TRAIN 08</v>
          </cell>
          <cell r="F20" t="str">
            <v>SURYANI</v>
          </cell>
        </row>
        <row r="21">
          <cell r="D21" t="str">
            <v>SM-TRAIN 08</v>
          </cell>
          <cell r="F21" t="str">
            <v>AHMAD MUFIT</v>
          </cell>
        </row>
        <row r="23">
          <cell r="D23" t="str">
            <v>94-0969</v>
          </cell>
          <cell r="F23" t="str">
            <v>TARMIDI</v>
          </cell>
        </row>
        <row r="24">
          <cell r="D24" t="str">
            <v>97-1732</v>
          </cell>
          <cell r="F24" t="str">
            <v>SUDARNO</v>
          </cell>
        </row>
        <row r="25">
          <cell r="D25" t="str">
            <v>96-1248</v>
          </cell>
          <cell r="F25" t="str">
            <v>MAHYUDIN</v>
          </cell>
        </row>
        <row r="26">
          <cell r="D26" t="str">
            <v>STP-kja0026</v>
          </cell>
          <cell r="F26" t="str">
            <v>MARDANI</v>
          </cell>
        </row>
        <row r="27">
          <cell r="D27" t="str">
            <v>STP-kja0047</v>
          </cell>
          <cell r="F27" t="str">
            <v>ANTON MUBARAK</v>
          </cell>
        </row>
        <row r="28">
          <cell r="D28" t="str">
            <v>STP-kja0046</v>
          </cell>
          <cell r="F28" t="str">
            <v>SUTARYO</v>
          </cell>
        </row>
        <row r="29">
          <cell r="D29" t="str">
            <v>SM-TRAIN 08</v>
          </cell>
          <cell r="F29" t="str">
            <v>DIANSYAH</v>
          </cell>
        </row>
        <row r="30">
          <cell r="D30" t="str">
            <v>SM-TRAIN 08</v>
          </cell>
          <cell r="F30" t="str">
            <v>M. SABRI</v>
          </cell>
        </row>
        <row r="31">
          <cell r="D31" t="str">
            <v>SM-TRAIN 08</v>
          </cell>
          <cell r="F31" t="str">
            <v>ARMANSYAH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"/>
      <sheetName val="Summary Finding"/>
      <sheetName val="Summary SKP"/>
      <sheetName val="Tax Audit Status"/>
      <sheetName val="Tax Loss"/>
      <sheetName val="Summary TB"/>
      <sheetName val="KF 2003"/>
      <sheetName val="KF 2004"/>
      <sheetName val="KF 2005"/>
      <sheetName val="REC 2003"/>
      <sheetName val="REC 2004"/>
      <sheetName val="REC 2005"/>
      <sheetName val="COGS 2003"/>
      <sheetName val="COGS 2004"/>
      <sheetName val="COGS 2005"/>
      <sheetName val="REC 2006"/>
      <sheetName val="Movement ProvisionAccrued"/>
      <sheetName val="SE-46"/>
    </sheetNames>
    <sheetDataSet>
      <sheetData sheetId="0" refreshError="1">
        <row r="5">
          <cell r="I5" t="str">
            <v>PT.Tirta Bali International</v>
          </cell>
        </row>
        <row r="24">
          <cell r="I24" t="str">
            <v>Tax Due Diligence</v>
          </cell>
        </row>
        <row r="25">
          <cell r="I25" t="str">
            <v>2003 - 2006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un"/>
      <sheetName val="bybuyer"/>
      <sheetName val="bymonth"/>
      <sheetName val="bycountry"/>
      <sheetName val="kpl"/>
      <sheetName val="gabungan"/>
      <sheetName val="rule"/>
      <sheetName val="MCOST1"/>
      <sheetName val="COSTSALES"/>
      <sheetName val="MA"/>
    </sheetNames>
    <sheetDataSet>
      <sheetData sheetId="0"/>
      <sheetData sheetId="1">
        <row r="7">
          <cell r="B7" t="str">
            <v>SHENHUA</v>
          </cell>
          <cell r="C7" t="str">
            <v>KOREA</v>
          </cell>
        </row>
        <row r="8">
          <cell r="C8" t="str">
            <v>KOREA</v>
          </cell>
        </row>
        <row r="9">
          <cell r="C9" t="str">
            <v>KOREA</v>
          </cell>
        </row>
        <row r="10">
          <cell r="C10" t="str">
            <v>KOREA</v>
          </cell>
        </row>
        <row r="11">
          <cell r="C11" t="str">
            <v>KOREA</v>
          </cell>
        </row>
        <row r="12">
          <cell r="C12" t="str">
            <v>KOREA</v>
          </cell>
        </row>
        <row r="13">
          <cell r="C13" t="str">
            <v>KOREA</v>
          </cell>
        </row>
        <row r="14">
          <cell r="C14" t="str">
            <v>KOREA</v>
          </cell>
        </row>
        <row r="15">
          <cell r="C15" t="str">
            <v>KOREA</v>
          </cell>
        </row>
        <row r="16">
          <cell r="C16" t="str">
            <v>KOREA</v>
          </cell>
        </row>
        <row r="17">
          <cell r="C17" t="str">
            <v>KOREA</v>
          </cell>
        </row>
        <row r="18">
          <cell r="C18" t="str">
            <v>KOREA</v>
          </cell>
        </row>
        <row r="19">
          <cell r="C19" t="str">
            <v>KOREA</v>
          </cell>
        </row>
        <row r="20">
          <cell r="C20" t="str">
            <v>KOREA</v>
          </cell>
        </row>
        <row r="21">
          <cell r="C21" t="str">
            <v>KOREA</v>
          </cell>
        </row>
        <row r="22">
          <cell r="C22" t="str">
            <v>CHINA</v>
          </cell>
        </row>
        <row r="23">
          <cell r="C23" t="str">
            <v>CHINA</v>
          </cell>
        </row>
        <row r="24">
          <cell r="C24" t="str">
            <v>CHINA</v>
          </cell>
        </row>
        <row r="25">
          <cell r="C25" t="str">
            <v>CHINA</v>
          </cell>
        </row>
        <row r="26">
          <cell r="C26" t="str">
            <v>CHINA</v>
          </cell>
        </row>
        <row r="27">
          <cell r="C27" t="str">
            <v>CHINA</v>
          </cell>
        </row>
        <row r="28">
          <cell r="C28" t="str">
            <v>CHINA</v>
          </cell>
        </row>
        <row r="29">
          <cell r="C29" t="str">
            <v>CHINA</v>
          </cell>
        </row>
        <row r="30">
          <cell r="C30" t="str">
            <v>CHINA</v>
          </cell>
        </row>
        <row r="31">
          <cell r="C31" t="str">
            <v>CHINA</v>
          </cell>
        </row>
        <row r="32">
          <cell r="C32" t="str">
            <v>CHINA</v>
          </cell>
        </row>
        <row r="33">
          <cell r="C33" t="str">
            <v>CHINA</v>
          </cell>
        </row>
        <row r="34">
          <cell r="C34" t="str">
            <v>CHINA</v>
          </cell>
        </row>
        <row r="35">
          <cell r="C35" t="str">
            <v>SPANYOL</v>
          </cell>
        </row>
        <row r="36">
          <cell r="C36" t="str">
            <v>CHINA</v>
          </cell>
        </row>
        <row r="37">
          <cell r="C37" t="str">
            <v>HONGKONG</v>
          </cell>
        </row>
        <row r="38">
          <cell r="C38" t="str">
            <v>HONGKONG</v>
          </cell>
        </row>
        <row r="39">
          <cell r="C39" t="str">
            <v>HONGKONG</v>
          </cell>
        </row>
        <row r="40">
          <cell r="C40" t="str">
            <v>ITALI</v>
          </cell>
        </row>
        <row r="41">
          <cell r="C41" t="str">
            <v>JAPAN</v>
          </cell>
        </row>
        <row r="42">
          <cell r="C42" t="str">
            <v>JAPAN</v>
          </cell>
        </row>
        <row r="43">
          <cell r="C43" t="str">
            <v>JAPAN</v>
          </cell>
        </row>
        <row r="44">
          <cell r="C44" t="str">
            <v>JAPAN</v>
          </cell>
        </row>
        <row r="45">
          <cell r="C45" t="str">
            <v>JAPAN</v>
          </cell>
        </row>
        <row r="46">
          <cell r="C46" t="str">
            <v>JAPAN</v>
          </cell>
        </row>
        <row r="47">
          <cell r="C47" t="str">
            <v>JAPAN</v>
          </cell>
        </row>
        <row r="48">
          <cell r="C48" t="str">
            <v>JAPAN</v>
          </cell>
        </row>
        <row r="49">
          <cell r="C49" t="str">
            <v>MACEDONIA</v>
          </cell>
        </row>
        <row r="50">
          <cell r="C50" t="str">
            <v>MALAYSIA</v>
          </cell>
        </row>
        <row r="51">
          <cell r="C51" t="str">
            <v>MALAYSIA</v>
          </cell>
        </row>
        <row r="52">
          <cell r="C52" t="str">
            <v>PHILIPPINES</v>
          </cell>
        </row>
        <row r="53">
          <cell r="C53" t="str">
            <v>PHILIPPINES</v>
          </cell>
        </row>
        <row r="54">
          <cell r="C54" t="str">
            <v>PHILIPPINES</v>
          </cell>
        </row>
        <row r="55">
          <cell r="C55" t="str">
            <v>PHILIPPINES</v>
          </cell>
        </row>
        <row r="56">
          <cell r="C56" t="str">
            <v>PHILIPPINES</v>
          </cell>
        </row>
        <row r="57">
          <cell r="C57" t="str">
            <v>SINGAPURA</v>
          </cell>
        </row>
        <row r="58">
          <cell r="C58" t="str">
            <v>SLOVENIA</v>
          </cell>
        </row>
        <row r="59">
          <cell r="C59" t="str">
            <v>SLOVENIA</v>
          </cell>
        </row>
        <row r="60">
          <cell r="C60" t="str">
            <v>SPAIN</v>
          </cell>
        </row>
        <row r="61">
          <cell r="C61" t="str">
            <v>SPAIN</v>
          </cell>
        </row>
        <row r="62">
          <cell r="C62" t="str">
            <v>NEW ZEALAND</v>
          </cell>
        </row>
        <row r="63">
          <cell r="C63" t="str">
            <v>TAIWAN</v>
          </cell>
        </row>
        <row r="64">
          <cell r="C64" t="str">
            <v>TAIWAN</v>
          </cell>
        </row>
        <row r="65">
          <cell r="C65" t="str">
            <v>THAILAND</v>
          </cell>
        </row>
        <row r="66">
          <cell r="C66" t="str">
            <v>THAILAND</v>
          </cell>
        </row>
        <row r="67">
          <cell r="C67" t="str">
            <v>THAILAND</v>
          </cell>
        </row>
        <row r="68">
          <cell r="C68" t="str">
            <v>THAILAND</v>
          </cell>
        </row>
        <row r="69">
          <cell r="C69" t="str">
            <v>THAILAND</v>
          </cell>
        </row>
        <row r="70">
          <cell r="C70" t="str">
            <v>AUSTRALIA</v>
          </cell>
        </row>
        <row r="71">
          <cell r="C71" t="str">
            <v>UNITED KINGDOM</v>
          </cell>
        </row>
        <row r="72">
          <cell r="C72" t="str">
            <v>INDIA</v>
          </cell>
        </row>
        <row r="73">
          <cell r="C73" t="str">
            <v>INDIA</v>
          </cell>
        </row>
        <row r="74">
          <cell r="C74" t="str">
            <v>INDIA</v>
          </cell>
        </row>
        <row r="75">
          <cell r="C75" t="str">
            <v>INDIA</v>
          </cell>
        </row>
        <row r="76">
          <cell r="C76" t="str">
            <v>INDIA</v>
          </cell>
        </row>
        <row r="77">
          <cell r="C77" t="str">
            <v>INDIA</v>
          </cell>
        </row>
        <row r="78">
          <cell r="C78" t="str">
            <v>INDIA</v>
          </cell>
        </row>
        <row r="79">
          <cell r="C79" t="str">
            <v>INDIA</v>
          </cell>
        </row>
        <row r="80">
          <cell r="C80" t="str">
            <v>INDIA</v>
          </cell>
        </row>
        <row r="81">
          <cell r="C81" t="str">
            <v>INDIA</v>
          </cell>
        </row>
        <row r="82">
          <cell r="C82" t="str">
            <v>INDIA</v>
          </cell>
        </row>
        <row r="83">
          <cell r="C83" t="str">
            <v>INDIA</v>
          </cell>
        </row>
        <row r="84">
          <cell r="C84" t="str">
            <v>INDIA</v>
          </cell>
        </row>
        <row r="85">
          <cell r="C85" t="str">
            <v>INDIA</v>
          </cell>
        </row>
        <row r="86">
          <cell r="C86" t="str">
            <v>INDONESIA</v>
          </cell>
        </row>
        <row r="87">
          <cell r="C87" t="str">
            <v>INDONESIA</v>
          </cell>
        </row>
        <row r="88">
          <cell r="C88" t="str">
            <v>INDONESIA</v>
          </cell>
        </row>
        <row r="89">
          <cell r="C89" t="str">
            <v>INDONESIA</v>
          </cell>
        </row>
        <row r="90">
          <cell r="C90" t="str">
            <v>INDONESIA</v>
          </cell>
        </row>
        <row r="91">
          <cell r="C91" t="str">
            <v>INDONESIA</v>
          </cell>
        </row>
        <row r="92">
          <cell r="C92" t="str">
            <v>INDONESIA</v>
          </cell>
        </row>
        <row r="93">
          <cell r="C93" t="str">
            <v>INDONESIA</v>
          </cell>
        </row>
        <row r="94">
          <cell r="C94" t="str">
            <v>INDONESIA</v>
          </cell>
        </row>
        <row r="95">
          <cell r="C95" t="str">
            <v>INDONESIA</v>
          </cell>
        </row>
        <row r="96">
          <cell r="C96" t="str">
            <v>INDONESIA</v>
          </cell>
        </row>
        <row r="97">
          <cell r="C97" t="str">
            <v>INDONESIA</v>
          </cell>
        </row>
        <row r="98">
          <cell r="C98" t="str">
            <v>INDONESIA</v>
          </cell>
        </row>
        <row r="99">
          <cell r="C99" t="str">
            <v>INDONESIA</v>
          </cell>
        </row>
        <row r="100">
          <cell r="C100" t="str">
            <v>INDONESIA</v>
          </cell>
        </row>
        <row r="101">
          <cell r="C101" t="str">
            <v>INDONESIA</v>
          </cell>
        </row>
        <row r="102">
          <cell r="C102" t="str">
            <v>INDONESIA</v>
          </cell>
        </row>
        <row r="103">
          <cell r="C103" t="str">
            <v>INDONESIA</v>
          </cell>
        </row>
        <row r="104">
          <cell r="C104" t="str">
            <v>INDONESIA</v>
          </cell>
        </row>
        <row r="105">
          <cell r="C105" t="str">
            <v>INDONESIA</v>
          </cell>
        </row>
        <row r="106">
          <cell r="C106" t="str">
            <v>INDONESIA</v>
          </cell>
        </row>
        <row r="107">
          <cell r="C107" t="str">
            <v>INDONESIA</v>
          </cell>
        </row>
        <row r="108">
          <cell r="C108" t="str">
            <v>INDONESIA</v>
          </cell>
        </row>
        <row r="109">
          <cell r="C109" t="str">
            <v>INDONESIA</v>
          </cell>
        </row>
      </sheetData>
      <sheetData sheetId="2"/>
      <sheetData sheetId="3"/>
      <sheetData sheetId="4"/>
      <sheetData sheetId="5">
        <row r="4">
          <cell r="M4" t="str">
            <v>january</v>
          </cell>
        </row>
      </sheetData>
      <sheetData sheetId="6"/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263"/>
  <sheetViews>
    <sheetView showGridLines="0" tabSelected="1" zoomScale="85" zoomScaleNormal="85" zoomScaleSheetLayoutView="100" workbookViewId="0">
      <selection activeCell="AD29" sqref="AD29"/>
    </sheetView>
  </sheetViews>
  <sheetFormatPr defaultColWidth="11.42578125" defaultRowHeight="20.100000000000001" customHeight="1"/>
  <cols>
    <col min="1" max="1" width="0.5703125" style="28" customWidth="1"/>
    <col min="2" max="3" width="3.7109375" style="28" customWidth="1"/>
    <col min="4" max="4" width="5.42578125" style="28" customWidth="1"/>
    <col min="5" max="6" width="4.5703125" style="28" customWidth="1"/>
    <col min="7" max="7" width="4.85546875" style="28" customWidth="1"/>
    <col min="8" max="12" width="4.5703125" style="28" customWidth="1"/>
    <col min="13" max="13" width="15.28515625" style="28" customWidth="1"/>
    <col min="14" max="23" width="4.5703125" style="28" customWidth="1"/>
    <col min="24" max="24" width="12.7109375" style="28" customWidth="1"/>
    <col min="25" max="25" width="14.85546875" style="28" customWidth="1"/>
    <col min="26" max="26" width="13.7109375" style="28" hidden="1" customWidth="1"/>
    <col min="27" max="29" width="16.7109375" style="28" hidden="1" customWidth="1"/>
    <col min="30" max="32" width="16.7109375" style="28" customWidth="1"/>
    <col min="33" max="34" width="13.7109375" style="28" customWidth="1"/>
    <col min="35" max="35" width="9.28515625" style="28" customWidth="1"/>
    <col min="36" max="39" width="13.7109375" style="28" customWidth="1"/>
    <col min="40" max="40" width="12.7109375" style="28" customWidth="1"/>
    <col min="41" max="41" width="15.5703125" style="28" customWidth="1"/>
    <col min="42" max="43" width="11.42578125" style="28" customWidth="1"/>
    <col min="44" max="16384" width="11.42578125" style="28"/>
  </cols>
  <sheetData>
    <row r="1" spans="2:38" ht="21" customHeight="1">
      <c r="B1" s="27" t="s">
        <v>164</v>
      </c>
      <c r="X1" s="29"/>
    </row>
    <row r="2" spans="2:38" ht="10.5" customHeight="1">
      <c r="B2" s="30"/>
      <c r="T2" s="550" t="s">
        <v>213</v>
      </c>
      <c r="U2" s="550"/>
      <c r="V2" s="550"/>
      <c r="W2" s="550"/>
      <c r="X2" s="550"/>
    </row>
    <row r="3" spans="2:38" ht="15" customHeight="1">
      <c r="B3" s="609"/>
      <c r="C3" s="610"/>
      <c r="D3" s="611"/>
      <c r="E3" s="609" t="s">
        <v>62</v>
      </c>
      <c r="F3" s="610"/>
      <c r="G3" s="610"/>
      <c r="H3" s="610"/>
      <c r="I3" s="610"/>
      <c r="J3" s="610"/>
      <c r="K3" s="610"/>
      <c r="L3" s="610"/>
      <c r="M3" s="611"/>
      <c r="N3" s="609" t="s">
        <v>63</v>
      </c>
      <c r="O3" s="610"/>
      <c r="P3" s="610"/>
      <c r="Q3" s="610"/>
      <c r="R3" s="610"/>
      <c r="S3" s="610"/>
      <c r="T3" s="610"/>
      <c r="U3" s="610"/>
      <c r="V3" s="610"/>
      <c r="W3" s="610"/>
      <c r="X3" s="611"/>
      <c r="AA3" s="33"/>
    </row>
    <row r="4" spans="2:38" ht="15" customHeight="1">
      <c r="B4" s="613" t="s">
        <v>64</v>
      </c>
      <c r="C4" s="614"/>
      <c r="D4" s="615"/>
      <c r="E4" s="469" t="s">
        <v>219</v>
      </c>
      <c r="F4" s="470"/>
      <c r="G4" s="470"/>
      <c r="H4" s="470"/>
      <c r="I4" s="470"/>
      <c r="J4" s="470"/>
      <c r="K4" s="470"/>
      <c r="L4" s="470"/>
      <c r="M4" s="471"/>
      <c r="N4" s="448" t="s">
        <v>224</v>
      </c>
      <c r="O4" s="450"/>
      <c r="P4" s="450"/>
      <c r="Q4" s="450"/>
      <c r="R4" s="450"/>
      <c r="S4" s="450"/>
      <c r="T4" s="450"/>
      <c r="U4" s="450"/>
      <c r="V4" s="450"/>
      <c r="W4" s="450"/>
      <c r="X4" s="451"/>
      <c r="AA4" s="365"/>
      <c r="AB4" s="365"/>
      <c r="AC4" s="33"/>
    </row>
    <row r="5" spans="2:38" ht="15" customHeight="1">
      <c r="B5" s="579" t="s">
        <v>65</v>
      </c>
      <c r="C5" s="580"/>
      <c r="D5" s="581"/>
      <c r="E5" s="617" t="s">
        <v>220</v>
      </c>
      <c r="F5" s="618"/>
      <c r="G5" s="618"/>
      <c r="H5" s="618"/>
      <c r="I5" s="618"/>
      <c r="J5" s="618"/>
      <c r="K5" s="618"/>
      <c r="L5" s="618"/>
      <c r="M5" s="619"/>
      <c r="N5" s="448" t="s">
        <v>207</v>
      </c>
      <c r="O5" s="33"/>
      <c r="P5" s="362"/>
      <c r="Q5" s="362"/>
      <c r="R5" s="362"/>
      <c r="S5" s="362"/>
      <c r="T5" s="33"/>
      <c r="U5" s="33"/>
      <c r="V5" s="33"/>
      <c r="W5" s="33"/>
      <c r="X5" s="453"/>
      <c r="AA5" s="365"/>
      <c r="AB5" s="365"/>
      <c r="AC5" s="33"/>
    </row>
    <row r="6" spans="2:38" ht="15" customHeight="1">
      <c r="B6" s="579"/>
      <c r="C6" s="580"/>
      <c r="D6" s="581"/>
      <c r="E6" s="617" t="s">
        <v>221</v>
      </c>
      <c r="F6" s="618"/>
      <c r="G6" s="618"/>
      <c r="H6" s="618"/>
      <c r="I6" s="618"/>
      <c r="J6" s="618"/>
      <c r="K6" s="618"/>
      <c r="L6" s="618"/>
      <c r="M6" s="619"/>
      <c r="N6" s="448" t="s">
        <v>225</v>
      </c>
      <c r="O6" s="36"/>
      <c r="P6" s="36"/>
      <c r="Q6" s="36"/>
      <c r="R6" s="36"/>
      <c r="S6" s="36"/>
      <c r="T6" s="36"/>
      <c r="U6" s="36"/>
      <c r="V6" s="362"/>
      <c r="W6" s="33"/>
      <c r="X6" s="453"/>
      <c r="AA6" s="365"/>
      <c r="AB6" s="365"/>
      <c r="AC6" s="33"/>
    </row>
    <row r="7" spans="2:38" ht="15" customHeight="1">
      <c r="B7" s="329"/>
      <c r="C7" s="330"/>
      <c r="D7" s="330"/>
      <c r="E7" s="617" t="s">
        <v>222</v>
      </c>
      <c r="F7" s="618"/>
      <c r="G7" s="618"/>
      <c r="H7" s="618"/>
      <c r="I7" s="618"/>
      <c r="J7" s="618"/>
      <c r="K7" s="618"/>
      <c r="L7" s="618"/>
      <c r="M7" s="619"/>
      <c r="N7" s="448" t="s">
        <v>206</v>
      </c>
      <c r="O7" s="36"/>
      <c r="P7" s="36"/>
      <c r="Q7" s="36"/>
      <c r="R7" s="36"/>
      <c r="S7" s="36"/>
      <c r="T7" s="36"/>
      <c r="U7" s="36"/>
      <c r="V7" s="36"/>
      <c r="W7" s="36"/>
      <c r="X7" s="454"/>
      <c r="AA7" s="365"/>
      <c r="AB7" s="365"/>
      <c r="AC7" s="362"/>
    </row>
    <row r="8" spans="2:38" ht="15">
      <c r="B8" s="329"/>
      <c r="C8" s="330"/>
      <c r="D8" s="330"/>
      <c r="E8" s="448" t="s">
        <v>223</v>
      </c>
      <c r="F8" s="452"/>
      <c r="G8" s="452"/>
      <c r="H8" s="452"/>
      <c r="I8" s="452"/>
      <c r="J8" s="452"/>
      <c r="K8" s="452"/>
      <c r="L8" s="452"/>
      <c r="M8" s="452"/>
      <c r="N8" s="485" t="s">
        <v>199</v>
      </c>
      <c r="O8" s="36"/>
      <c r="P8" s="36"/>
      <c r="Q8" s="36"/>
      <c r="R8" s="36"/>
      <c r="S8" s="36"/>
      <c r="T8" s="36"/>
      <c r="U8" s="36"/>
      <c r="V8" s="36"/>
      <c r="W8" s="36"/>
      <c r="X8" s="454"/>
      <c r="AA8" s="365"/>
      <c r="AB8" s="365"/>
      <c r="AC8" s="362"/>
    </row>
    <row r="9" spans="2:38" ht="15">
      <c r="B9" s="329"/>
      <c r="C9" s="330"/>
      <c r="D9" s="330"/>
      <c r="E9" s="455" t="s">
        <v>188</v>
      </c>
      <c r="F9" s="472"/>
      <c r="G9" s="472"/>
      <c r="H9" s="472"/>
      <c r="I9" s="472"/>
      <c r="J9" s="472"/>
      <c r="K9" s="472"/>
      <c r="L9" s="472"/>
      <c r="M9" s="472"/>
      <c r="N9" s="483" t="s">
        <v>188</v>
      </c>
      <c r="O9" s="475"/>
      <c r="P9" s="473"/>
      <c r="Q9" s="473"/>
      <c r="R9" s="473"/>
      <c r="S9" s="473"/>
      <c r="T9" s="473"/>
      <c r="U9" s="473"/>
      <c r="V9" s="473"/>
      <c r="W9" s="473"/>
      <c r="X9" s="474"/>
      <c r="AA9" s="365"/>
      <c r="AB9" s="365"/>
      <c r="AC9" s="362"/>
    </row>
    <row r="10" spans="2:38" ht="15">
      <c r="B10" s="37"/>
      <c r="C10" s="38"/>
      <c r="D10" s="38"/>
      <c r="E10" s="478" t="s">
        <v>165</v>
      </c>
      <c r="F10" s="479"/>
      <c r="G10" s="479"/>
      <c r="H10" s="479"/>
      <c r="I10" s="480"/>
      <c r="J10" s="480"/>
      <c r="K10" s="480"/>
      <c r="L10" s="267"/>
      <c r="M10" s="267"/>
      <c r="N10" s="267"/>
      <c r="O10" s="112"/>
      <c r="P10" s="112"/>
      <c r="Q10" s="112"/>
      <c r="R10" s="267"/>
      <c r="S10" s="267"/>
      <c r="T10" s="267"/>
      <c r="U10" s="113"/>
      <c r="V10" s="113"/>
      <c r="W10" s="268" t="s">
        <v>104</v>
      </c>
      <c r="X10" s="39"/>
      <c r="Y10" s="31"/>
      <c r="AA10" s="33"/>
    </row>
    <row r="11" spans="2:38" ht="14.25" customHeight="1">
      <c r="B11" s="620" t="s">
        <v>169</v>
      </c>
      <c r="C11" s="621"/>
      <c r="D11" s="622"/>
      <c r="E11" s="269"/>
      <c r="F11" s="628" t="s">
        <v>99</v>
      </c>
      <c r="G11" s="629"/>
      <c r="H11" s="640" t="s">
        <v>215</v>
      </c>
      <c r="I11" s="513"/>
      <c r="J11" s="513"/>
      <c r="K11" s="513"/>
      <c r="L11" s="513"/>
      <c r="M11" s="514"/>
      <c r="N11" s="512" t="s">
        <v>216</v>
      </c>
      <c r="O11" s="513"/>
      <c r="P11" s="513"/>
      <c r="Q11" s="513"/>
      <c r="R11" s="513"/>
      <c r="S11" s="514"/>
      <c r="T11" s="506" t="s">
        <v>200</v>
      </c>
      <c r="U11" s="507"/>
      <c r="V11" s="507"/>
      <c r="W11" s="508"/>
      <c r="X11" s="39"/>
      <c r="Y11" s="31"/>
    </row>
    <row r="12" spans="2:38" ht="14.25" customHeight="1">
      <c r="B12" s="623" t="s">
        <v>168</v>
      </c>
      <c r="C12" s="624"/>
      <c r="D12" s="625"/>
      <c r="E12" s="269"/>
      <c r="F12" s="630"/>
      <c r="G12" s="631"/>
      <c r="H12" s="515" t="s">
        <v>68</v>
      </c>
      <c r="I12" s="516"/>
      <c r="J12" s="515" t="s">
        <v>69</v>
      </c>
      <c r="K12" s="516"/>
      <c r="L12" s="515" t="s">
        <v>117</v>
      </c>
      <c r="M12" s="516"/>
      <c r="N12" s="515" t="s">
        <v>68</v>
      </c>
      <c r="O12" s="516"/>
      <c r="P12" s="515" t="s">
        <v>69</v>
      </c>
      <c r="Q12" s="516"/>
      <c r="R12" s="515" t="s">
        <v>117</v>
      </c>
      <c r="S12" s="516"/>
      <c r="T12" s="509"/>
      <c r="U12" s="510"/>
      <c r="V12" s="510"/>
      <c r="W12" s="511"/>
      <c r="X12" s="39"/>
      <c r="Y12" s="31"/>
    </row>
    <row r="13" spans="2:38" ht="14.25" customHeight="1">
      <c r="B13" s="623"/>
      <c r="C13" s="624"/>
      <c r="D13" s="625"/>
      <c r="E13" s="269"/>
      <c r="F13" s="640" t="s">
        <v>198</v>
      </c>
      <c r="G13" s="514"/>
      <c r="H13" s="532">
        <f>'Weekly Statistics'!J26</f>
        <v>1521775.4000000001</v>
      </c>
      <c r="I13" s="533"/>
      <c r="J13" s="532">
        <f>'Weekly Statistics'!L26</f>
        <v>2162818</v>
      </c>
      <c r="K13" s="533"/>
      <c r="L13" s="626">
        <f>J13-H13</f>
        <v>641042.59999999986</v>
      </c>
      <c r="M13" s="627"/>
      <c r="N13" s="532">
        <f>'Weekly Statistics'!D26</f>
        <v>549919.54999999993</v>
      </c>
      <c r="O13" s="533"/>
      <c r="P13" s="532">
        <f>'Weekly Statistics'!F26</f>
        <v>538349.29999999993</v>
      </c>
      <c r="Q13" s="533"/>
      <c r="R13" s="532">
        <f>P13-N13</f>
        <v>-11570.25</v>
      </c>
      <c r="S13" s="533"/>
      <c r="T13" s="534">
        <v>2775</v>
      </c>
      <c r="U13" s="535"/>
      <c r="V13" s="504" t="s">
        <v>114</v>
      </c>
      <c r="W13" s="505"/>
      <c r="X13" s="39"/>
      <c r="Y13" s="31"/>
    </row>
    <row r="14" spans="2:38" ht="14.25" customHeight="1">
      <c r="B14" s="37"/>
      <c r="C14" s="38"/>
      <c r="D14" s="38"/>
      <c r="E14" s="269"/>
      <c r="F14" s="640" t="s">
        <v>159</v>
      </c>
      <c r="G14" s="514"/>
      <c r="H14" s="532">
        <f>'Weekly Statistics'!J10</f>
        <v>1621052.4</v>
      </c>
      <c r="I14" s="533"/>
      <c r="J14" s="532">
        <f>'Weekly Statistics'!L10</f>
        <v>2171977</v>
      </c>
      <c r="K14" s="533"/>
      <c r="L14" s="626">
        <f>J14-H14</f>
        <v>550924.60000000009</v>
      </c>
      <c r="M14" s="627"/>
      <c r="N14" s="532">
        <f>'Weekly Statistics'!D10</f>
        <v>638596.4</v>
      </c>
      <c r="O14" s="533"/>
      <c r="P14" s="532">
        <f>'Weekly Statistics'!F10</f>
        <v>644262</v>
      </c>
      <c r="Q14" s="533"/>
      <c r="R14" s="532">
        <f>+P14-N14</f>
        <v>5665.5999999999767</v>
      </c>
      <c r="S14" s="533"/>
      <c r="T14" s="534">
        <v>2750</v>
      </c>
      <c r="U14" s="535"/>
      <c r="V14" s="504" t="s">
        <v>114</v>
      </c>
      <c r="W14" s="505"/>
      <c r="X14" s="39"/>
      <c r="Y14" s="31"/>
      <c r="Z14" s="32"/>
      <c r="AA14" s="32"/>
      <c r="AB14" s="32"/>
      <c r="AC14" s="32"/>
      <c r="AD14" s="32"/>
      <c r="AE14" s="32"/>
    </row>
    <row r="15" spans="2:38" ht="5.25" customHeight="1">
      <c r="B15" s="37"/>
      <c r="C15" s="38"/>
      <c r="D15" s="366"/>
      <c r="E15" s="35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50"/>
      <c r="Y15" s="31"/>
      <c r="AA15" s="40"/>
      <c r="AB15" s="40"/>
      <c r="AC15" s="41"/>
      <c r="AD15" s="276"/>
      <c r="AE15" s="276"/>
      <c r="AF15" s="275"/>
      <c r="AG15" s="32"/>
      <c r="AH15" s="32"/>
      <c r="AI15" s="32"/>
      <c r="AJ15" s="32"/>
      <c r="AK15" s="32"/>
      <c r="AL15" s="32"/>
    </row>
    <row r="16" spans="2:38" ht="15" customHeight="1">
      <c r="B16" s="613" t="s">
        <v>6</v>
      </c>
      <c r="C16" s="616"/>
      <c r="D16" s="615"/>
      <c r="E16" s="481" t="s">
        <v>211</v>
      </c>
      <c r="F16" s="482"/>
      <c r="G16" s="482"/>
      <c r="H16" s="482"/>
      <c r="I16" s="482"/>
      <c r="J16" s="482"/>
      <c r="K16" s="482"/>
      <c r="L16" s="482"/>
      <c r="M16" s="482"/>
      <c r="N16" s="482"/>
      <c r="O16" s="369"/>
      <c r="P16" s="369"/>
      <c r="Q16" s="369"/>
      <c r="R16" s="369"/>
      <c r="S16" s="369"/>
      <c r="T16" s="369"/>
      <c r="U16" s="369"/>
      <c r="V16" s="369"/>
      <c r="W16" s="370" t="s">
        <v>103</v>
      </c>
      <c r="X16" s="371"/>
      <c r="Y16" s="31"/>
      <c r="Z16" s="28" t="s">
        <v>111</v>
      </c>
      <c r="AA16" s="115"/>
      <c r="AD16" s="277"/>
      <c r="AE16" s="277"/>
      <c r="AF16" s="275"/>
    </row>
    <row r="17" spans="2:43" ht="14.25" customHeight="1">
      <c r="B17" s="579" t="s">
        <v>73</v>
      </c>
      <c r="C17" s="580"/>
      <c r="D17" s="581"/>
      <c r="E17" s="270"/>
      <c r="F17" s="612" t="s">
        <v>99</v>
      </c>
      <c r="G17" s="499"/>
      <c r="H17" s="500"/>
      <c r="I17" s="493" t="s">
        <v>209</v>
      </c>
      <c r="J17" s="493"/>
      <c r="K17" s="493"/>
      <c r="L17" s="494"/>
      <c r="M17" s="493" t="s">
        <v>214</v>
      </c>
      <c r="N17" s="493"/>
      <c r="O17" s="493"/>
      <c r="P17" s="494"/>
      <c r="Q17" s="520" t="s">
        <v>117</v>
      </c>
      <c r="R17" s="520"/>
      <c r="S17" s="520"/>
      <c r="T17" s="521"/>
      <c r="U17" s="498" t="s">
        <v>119</v>
      </c>
      <c r="V17" s="499"/>
      <c r="W17" s="500"/>
      <c r="X17" s="42"/>
      <c r="Y17" s="31"/>
      <c r="AA17" s="328" t="s">
        <v>148</v>
      </c>
      <c r="AD17" s="277"/>
      <c r="AE17" s="277"/>
      <c r="AF17" s="275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2:43" ht="14.25" customHeight="1">
      <c r="B18" s="329"/>
      <c r="C18" s="330"/>
      <c r="D18" s="330"/>
      <c r="E18" s="270"/>
      <c r="F18" s="501"/>
      <c r="G18" s="502"/>
      <c r="H18" s="503"/>
      <c r="I18" s="520" t="s">
        <v>6</v>
      </c>
      <c r="J18" s="520"/>
      <c r="K18" s="519" t="s">
        <v>7</v>
      </c>
      <c r="L18" s="521"/>
      <c r="M18" s="519" t="s">
        <v>6</v>
      </c>
      <c r="N18" s="520"/>
      <c r="O18" s="519" t="s">
        <v>7</v>
      </c>
      <c r="P18" s="521"/>
      <c r="Q18" s="519" t="s">
        <v>6</v>
      </c>
      <c r="R18" s="520"/>
      <c r="S18" s="519" t="s">
        <v>7</v>
      </c>
      <c r="T18" s="521"/>
      <c r="U18" s="501"/>
      <c r="V18" s="502"/>
      <c r="W18" s="503"/>
      <c r="X18" s="42"/>
      <c r="Y18" s="31"/>
      <c r="Z18" s="43" t="s">
        <v>105</v>
      </c>
      <c r="AA18" s="326" t="s">
        <v>106</v>
      </c>
      <c r="AB18" s="44" t="s">
        <v>6</v>
      </c>
      <c r="AC18" s="44" t="s">
        <v>7</v>
      </c>
      <c r="AD18" s="277"/>
      <c r="AE18" s="277"/>
      <c r="AF18" s="278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 spans="2:43" ht="14.25" customHeight="1">
      <c r="B19" s="329"/>
      <c r="C19" s="330"/>
      <c r="D19" s="330"/>
      <c r="E19" s="270"/>
      <c r="F19" s="519" t="s">
        <v>18</v>
      </c>
      <c r="G19" s="520"/>
      <c r="H19" s="521"/>
      <c r="I19" s="491">
        <f>'Weekly Statistics'!D30+'Weekly Statistics'!D31+'Weekly Statistics'!D32+'Weekly Statistics'!D33+'Weekly Statistics'!D34+'Weekly Statistics'!D38</f>
        <v>32</v>
      </c>
      <c r="J19" s="492"/>
      <c r="K19" s="491">
        <f>'Weekly Statistics'!F30+'Weekly Statistics'!F31+'Weekly Statistics'!F32+'Weekly Statistics'!F33+'Weekly Statistics'!F34+'Weekly Statistics'!F38</f>
        <v>24</v>
      </c>
      <c r="L19" s="492"/>
      <c r="M19" s="491">
        <f>'Weekly Statistics'!H30+'Weekly Statistics'!H31+'Weekly Statistics'!H32+'Weekly Statistics'!H33+'Weekly Statistics'!H34+'Weekly Statistics'!H38</f>
        <v>32</v>
      </c>
      <c r="N19" s="495"/>
      <c r="O19" s="496">
        <f>'Weekly Statistics'!J30+'Weekly Statistics'!J31+'Weekly Statistics'!J32+'Weekly Statistics'!J33+'Weekly Statistics'!J34+'Weekly Statistics'!J38</f>
        <v>28</v>
      </c>
      <c r="P19" s="497"/>
      <c r="Q19" s="517">
        <f>M19-I19</f>
        <v>0</v>
      </c>
      <c r="R19" s="518">
        <v>-0.13257575757575801</v>
      </c>
      <c r="S19" s="517">
        <f>O19-K19</f>
        <v>4</v>
      </c>
      <c r="T19" s="518">
        <v>-1.1325757575757578</v>
      </c>
      <c r="U19" s="271" t="s">
        <v>202</v>
      </c>
      <c r="V19" s="272"/>
      <c r="W19" s="273"/>
      <c r="X19" s="45"/>
      <c r="Y19" s="383"/>
      <c r="Z19" s="43" t="s">
        <v>0</v>
      </c>
      <c r="AA19" s="327">
        <f>SUM('Weekly Raw Data'!U8:U14,'Weekly Raw Data'!U19)</f>
        <v>24903.300000000003</v>
      </c>
      <c r="AB19" s="337">
        <f>M19/(AA19/1000)</f>
        <v>1.2849702649849617</v>
      </c>
      <c r="AC19" s="337">
        <f>O19/(AA19/1000)</f>
        <v>1.1243489818618415</v>
      </c>
      <c r="AD19" s="277"/>
      <c r="AE19" s="277"/>
      <c r="AF19" s="278"/>
      <c r="AG19" s="46"/>
      <c r="AH19" s="46"/>
      <c r="AI19" s="46"/>
      <c r="AJ19" s="46"/>
      <c r="AK19" s="46"/>
      <c r="AL19" s="46"/>
      <c r="AM19" s="46"/>
      <c r="AN19" s="47"/>
      <c r="AO19" s="47"/>
      <c r="AP19" s="47"/>
      <c r="AQ19" s="46"/>
    </row>
    <row r="20" spans="2:43" ht="14.25" customHeight="1">
      <c r="B20" s="329"/>
      <c r="C20" s="330"/>
      <c r="D20" s="330"/>
      <c r="E20" s="270"/>
      <c r="F20" s="519" t="s">
        <v>19</v>
      </c>
      <c r="G20" s="520"/>
      <c r="H20" s="521"/>
      <c r="I20" s="491">
        <f>'Weekly Statistics'!D35+'Weekly Statistics'!D36+'Weekly Statistics'!D37</f>
        <v>357</v>
      </c>
      <c r="J20" s="492"/>
      <c r="K20" s="491">
        <f>'Weekly Statistics'!F35+'Weekly Statistics'!F36+'Weekly Statistics'!F37</f>
        <v>113</v>
      </c>
      <c r="L20" s="492"/>
      <c r="M20" s="491">
        <f>'Weekly Statistics'!H35+'Weekly Statistics'!H36+'Weekly Statistics'!H37</f>
        <v>313</v>
      </c>
      <c r="N20" s="495"/>
      <c r="O20" s="496">
        <f>'Weekly Statistics'!J35+'Weekly Statistics'!J36+'Weekly Statistics'!J37</f>
        <v>128</v>
      </c>
      <c r="P20" s="497"/>
      <c r="Q20" s="517">
        <f>M20-I20</f>
        <v>-44</v>
      </c>
      <c r="R20" s="518">
        <v>-0.13257575757575801</v>
      </c>
      <c r="S20" s="517">
        <f>O20-K20</f>
        <v>15</v>
      </c>
      <c r="T20" s="518">
        <v>-0.13257575757575801</v>
      </c>
      <c r="U20" s="271" t="s">
        <v>201</v>
      </c>
      <c r="V20" s="272"/>
      <c r="W20" s="273"/>
      <c r="X20" s="45"/>
      <c r="Y20" s="31"/>
      <c r="Z20" s="48" t="s">
        <v>1</v>
      </c>
      <c r="AA20" s="327">
        <f>SUM('Weekly Raw Data'!U15:U18)</f>
        <v>64612.9</v>
      </c>
      <c r="AB20" s="337">
        <f>M20/(AA20/1000)</f>
        <v>4.8442338913746328</v>
      </c>
      <c r="AC20" s="337">
        <f>O20/(AA20/1000)</f>
        <v>1.9810285562171022</v>
      </c>
      <c r="AD20" s="277"/>
      <c r="AE20" s="277"/>
      <c r="AF20" s="278"/>
      <c r="AG20" s="46"/>
      <c r="AH20" s="46"/>
      <c r="AI20" s="46"/>
      <c r="AJ20" s="46"/>
      <c r="AK20" s="46"/>
      <c r="AL20" s="46"/>
      <c r="AM20" s="46"/>
      <c r="AN20" s="47"/>
      <c r="AO20" s="47"/>
      <c r="AP20" s="47"/>
      <c r="AQ20" s="46"/>
    </row>
    <row r="21" spans="2:43" ht="14.25" customHeight="1">
      <c r="B21" s="329"/>
      <c r="C21" s="330"/>
      <c r="D21" s="330"/>
      <c r="E21" s="270"/>
      <c r="F21" s="519" t="s">
        <v>102</v>
      </c>
      <c r="G21" s="520"/>
      <c r="H21" s="521"/>
      <c r="I21" s="491">
        <f>I19+I20</f>
        <v>389</v>
      </c>
      <c r="J21" s="495"/>
      <c r="K21" s="491">
        <f>K19+K20</f>
        <v>137</v>
      </c>
      <c r="L21" s="495"/>
      <c r="M21" s="491">
        <f>M19+M20</f>
        <v>345</v>
      </c>
      <c r="N21" s="495"/>
      <c r="O21" s="496">
        <f>O19+O20</f>
        <v>156</v>
      </c>
      <c r="P21" s="522"/>
      <c r="Q21" s="517">
        <f>M21-I21</f>
        <v>-44</v>
      </c>
      <c r="R21" s="518">
        <v>0.86742424242424199</v>
      </c>
      <c r="S21" s="517">
        <f>O21-K21</f>
        <v>19</v>
      </c>
      <c r="T21" s="518">
        <v>0.86742424242424199</v>
      </c>
      <c r="U21" s="272"/>
      <c r="V21" s="272"/>
      <c r="W21" s="273"/>
      <c r="X21" s="45"/>
      <c r="Y21" s="31"/>
      <c r="AA21" s="116">
        <f>AA19+AA20</f>
        <v>89516.200000000012</v>
      </c>
      <c r="AB21" s="36"/>
      <c r="AC21" s="46"/>
      <c r="AD21" s="278"/>
      <c r="AE21" s="278"/>
      <c r="AF21" s="278"/>
      <c r="AG21" s="46"/>
      <c r="AH21" s="46"/>
      <c r="AI21" s="46"/>
      <c r="AJ21" s="46"/>
      <c r="AK21" s="46"/>
      <c r="AL21" s="46"/>
      <c r="AM21" s="46"/>
      <c r="AN21" s="47"/>
      <c r="AO21" s="47"/>
      <c r="AP21" s="47"/>
      <c r="AQ21" s="46"/>
    </row>
    <row r="22" spans="2:43" ht="14.25" customHeight="1">
      <c r="B22" s="329"/>
      <c r="C22" s="330"/>
      <c r="D22" s="330"/>
      <c r="E22" s="274"/>
      <c r="F22" s="519" t="s">
        <v>113</v>
      </c>
      <c r="G22" s="520"/>
      <c r="H22" s="521"/>
      <c r="I22" s="562" t="s">
        <v>212</v>
      </c>
      <c r="J22" s="563"/>
      <c r="K22" s="563"/>
      <c r="L22" s="563"/>
      <c r="M22" s="563"/>
      <c r="N22" s="563"/>
      <c r="O22" s="563"/>
      <c r="P22" s="563"/>
      <c r="Q22" s="563"/>
      <c r="R22" s="563"/>
      <c r="S22" s="563"/>
      <c r="T22" s="563"/>
      <c r="U22" s="495"/>
      <c r="V22" s="495"/>
      <c r="W22" s="492"/>
      <c r="X22" s="49"/>
      <c r="Y22" s="383"/>
      <c r="AB22" s="36"/>
      <c r="AC22" s="46"/>
      <c r="AD22" s="278"/>
      <c r="AE22" s="278"/>
      <c r="AF22" s="278"/>
      <c r="AG22" s="46"/>
      <c r="AH22" s="46"/>
      <c r="AI22" s="46"/>
      <c r="AJ22" s="46"/>
      <c r="AK22" s="46"/>
      <c r="AL22" s="46"/>
      <c r="AM22" s="46"/>
      <c r="AN22" s="47"/>
      <c r="AO22" s="47"/>
      <c r="AP22" s="47"/>
      <c r="AQ22" s="46"/>
    </row>
    <row r="23" spans="2:43" ht="5.25" customHeight="1">
      <c r="B23" s="372"/>
      <c r="C23" s="373"/>
      <c r="D23" s="373"/>
      <c r="E23" s="374"/>
      <c r="F23" s="375"/>
      <c r="G23" s="375"/>
      <c r="H23" s="376"/>
      <c r="I23" s="377"/>
      <c r="J23" s="377"/>
      <c r="K23" s="377"/>
      <c r="L23" s="377"/>
      <c r="M23" s="377"/>
      <c r="N23" s="377"/>
      <c r="O23" s="377"/>
      <c r="P23" s="377"/>
      <c r="Q23" s="378"/>
      <c r="R23" s="378"/>
      <c r="S23" s="379"/>
      <c r="T23" s="379"/>
      <c r="U23" s="380"/>
      <c r="V23" s="380"/>
      <c r="W23" s="380"/>
      <c r="X23" s="381"/>
      <c r="Y23" s="31"/>
      <c r="AB23" s="36"/>
      <c r="AC23" s="46"/>
      <c r="AD23" s="278"/>
      <c r="AE23" s="278"/>
      <c r="AF23" s="278"/>
      <c r="AG23" s="46"/>
      <c r="AH23" s="46"/>
      <c r="AI23" s="46"/>
      <c r="AJ23" s="46"/>
      <c r="AK23" s="46"/>
      <c r="AL23" s="46"/>
      <c r="AM23" s="46"/>
      <c r="AN23" s="47"/>
      <c r="AO23" s="47"/>
      <c r="AP23" s="47"/>
      <c r="AQ23" s="46"/>
    </row>
    <row r="24" spans="2:43" ht="15" customHeight="1">
      <c r="B24" s="579" t="s">
        <v>91</v>
      </c>
      <c r="C24" s="580"/>
      <c r="D24" s="581"/>
      <c r="E24" s="35" t="s">
        <v>195</v>
      </c>
      <c r="F24" s="33"/>
      <c r="G24" s="33"/>
      <c r="H24" s="33"/>
      <c r="I24" s="33"/>
      <c r="J24" s="33"/>
      <c r="K24" s="33"/>
      <c r="L24" s="449"/>
      <c r="M24" s="456"/>
      <c r="N24" s="449" t="s">
        <v>179</v>
      </c>
      <c r="O24" s="33"/>
      <c r="P24" s="33"/>
      <c r="Q24" s="33"/>
      <c r="R24" s="33"/>
      <c r="S24" s="33"/>
      <c r="T24" s="33"/>
      <c r="U24" s="33"/>
      <c r="V24" s="33"/>
      <c r="W24" s="33"/>
      <c r="X24" s="453"/>
      <c r="Y24" s="31"/>
      <c r="AE24" s="277"/>
    </row>
    <row r="25" spans="2:43" ht="15" customHeight="1">
      <c r="B25" s="567" t="s">
        <v>92</v>
      </c>
      <c r="C25" s="568"/>
      <c r="D25" s="569"/>
      <c r="E25" s="457" t="s">
        <v>170</v>
      </c>
      <c r="F25" s="33"/>
      <c r="G25" s="33"/>
      <c r="H25" s="33"/>
      <c r="I25" s="33"/>
      <c r="J25" s="33"/>
      <c r="K25" s="33"/>
      <c r="L25" s="33"/>
      <c r="M25" s="33"/>
      <c r="N25" s="458" t="s">
        <v>192</v>
      </c>
      <c r="O25" s="33"/>
      <c r="P25" s="33"/>
      <c r="Q25" s="33"/>
      <c r="R25" s="33"/>
      <c r="S25" s="33"/>
      <c r="T25" s="33"/>
      <c r="U25" s="33"/>
      <c r="V25" s="33"/>
      <c r="W25" s="33"/>
      <c r="X25" s="453"/>
      <c r="Y25" s="31"/>
      <c r="Z25" s="33"/>
      <c r="AB25" s="33"/>
      <c r="AK25" s="114"/>
      <c r="AL25" s="114"/>
    </row>
    <row r="26" spans="2:43" ht="15" customHeight="1">
      <c r="B26" s="570" t="s">
        <v>88</v>
      </c>
      <c r="C26" s="571"/>
      <c r="D26" s="572"/>
      <c r="E26" s="484" t="s">
        <v>203</v>
      </c>
      <c r="F26" s="449"/>
      <c r="G26" s="449"/>
      <c r="H26" s="449"/>
      <c r="I26" s="449"/>
      <c r="J26" s="449"/>
      <c r="K26" s="449"/>
      <c r="L26" s="449"/>
      <c r="M26" s="456"/>
      <c r="N26" s="459" t="s">
        <v>197</v>
      </c>
      <c r="O26" s="449"/>
      <c r="P26" s="449"/>
      <c r="Q26" s="449"/>
      <c r="R26" s="449"/>
      <c r="S26" s="449"/>
      <c r="T26" s="449"/>
      <c r="U26" s="449"/>
      <c r="V26" s="449"/>
      <c r="W26" s="449"/>
      <c r="X26" s="460"/>
      <c r="Y26" s="31"/>
      <c r="Z26" s="33"/>
      <c r="AB26" s="33"/>
      <c r="AK26" s="114"/>
      <c r="AL26" s="114"/>
    </row>
    <row r="27" spans="2:43" ht="15" customHeight="1">
      <c r="B27" s="567" t="s">
        <v>166</v>
      </c>
      <c r="C27" s="568"/>
      <c r="D27" s="569"/>
      <c r="E27" s="457" t="s">
        <v>187</v>
      </c>
      <c r="F27" s="461"/>
      <c r="G27" s="461"/>
      <c r="H27" s="461"/>
      <c r="I27" s="461"/>
      <c r="J27" s="461"/>
      <c r="K27" s="461"/>
      <c r="L27" s="461"/>
      <c r="M27" s="462"/>
      <c r="N27" s="458" t="s">
        <v>183</v>
      </c>
      <c r="O27" s="461"/>
      <c r="P27" s="461"/>
      <c r="Q27" s="461"/>
      <c r="R27" s="461"/>
      <c r="S27" s="461"/>
      <c r="T27" s="461"/>
      <c r="U27" s="461"/>
      <c r="V27" s="461"/>
      <c r="W27" s="461"/>
      <c r="X27" s="463"/>
      <c r="Y27" s="31"/>
      <c r="Z27" s="33"/>
      <c r="AB27" s="33"/>
      <c r="AD27" s="277"/>
      <c r="AK27" s="114"/>
      <c r="AL27" s="114"/>
    </row>
    <row r="28" spans="2:43" ht="15" customHeight="1">
      <c r="B28" s="570" t="s">
        <v>89</v>
      </c>
      <c r="C28" s="571"/>
      <c r="D28" s="572"/>
      <c r="E28" s="573" t="s">
        <v>186</v>
      </c>
      <c r="F28" s="574"/>
      <c r="G28" s="574"/>
      <c r="H28" s="574"/>
      <c r="I28" s="574"/>
      <c r="J28" s="574"/>
      <c r="K28" s="574"/>
      <c r="L28" s="574"/>
      <c r="M28" s="575"/>
      <c r="N28" s="464" t="s">
        <v>205</v>
      </c>
      <c r="O28" s="449"/>
      <c r="P28" s="449"/>
      <c r="Q28" s="449"/>
      <c r="R28" s="449"/>
      <c r="S28" s="449"/>
      <c r="T28" s="449"/>
      <c r="U28" s="449"/>
      <c r="V28" s="449"/>
      <c r="W28" s="449"/>
      <c r="X28" s="460"/>
      <c r="Y28" s="31"/>
      <c r="Z28" s="33"/>
      <c r="AB28" s="33"/>
      <c r="AK28" s="114"/>
      <c r="AL28" s="114"/>
    </row>
    <row r="29" spans="2:43" ht="18.75" customHeight="1">
      <c r="B29" s="594" t="s">
        <v>90</v>
      </c>
      <c r="C29" s="595"/>
      <c r="D29" s="596"/>
      <c r="E29" s="455" t="s">
        <v>199</v>
      </c>
      <c r="F29" s="51"/>
      <c r="G29" s="51"/>
      <c r="H29" s="51"/>
      <c r="I29" s="51"/>
      <c r="J29" s="51"/>
      <c r="K29" s="51"/>
      <c r="L29" s="51"/>
      <c r="M29" s="51"/>
      <c r="N29" s="576" t="s">
        <v>204</v>
      </c>
      <c r="O29" s="577"/>
      <c r="P29" s="577"/>
      <c r="Q29" s="577"/>
      <c r="R29" s="577"/>
      <c r="S29" s="577"/>
      <c r="T29" s="577"/>
      <c r="U29" s="577"/>
      <c r="V29" s="577"/>
      <c r="W29" s="577"/>
      <c r="X29" s="578"/>
      <c r="Y29" s="31"/>
      <c r="Z29" s="34"/>
      <c r="AB29" s="34"/>
      <c r="AK29" s="114"/>
      <c r="AL29" s="114"/>
    </row>
    <row r="30" spans="2:43" ht="5.0999999999999996" customHeight="1">
      <c r="B30" s="52"/>
      <c r="X30" s="29"/>
      <c r="Z30" s="36"/>
      <c r="AA30" s="36"/>
      <c r="AM30" s="114"/>
      <c r="AN30" s="114"/>
    </row>
    <row r="31" spans="2:43" s="31" customFormat="1" ht="30.75" customHeight="1">
      <c r="B31" s="53"/>
      <c r="C31" s="53"/>
      <c r="D31" s="54"/>
      <c r="E31" s="55"/>
      <c r="F31" s="55"/>
      <c r="G31" s="55"/>
      <c r="H31" s="55"/>
      <c r="I31" s="55"/>
      <c r="J31" s="54"/>
      <c r="K31" s="55"/>
      <c r="L31" s="55"/>
      <c r="M31" s="384"/>
      <c r="N31" s="33"/>
      <c r="O31" s="56"/>
      <c r="AM31" s="114"/>
      <c r="AN31" s="114"/>
    </row>
    <row r="32" spans="2:43" s="31" customFormat="1" ht="30.75" customHeight="1">
      <c r="B32" s="53"/>
      <c r="C32" s="53"/>
      <c r="D32" s="54"/>
      <c r="E32" s="55"/>
      <c r="F32" s="55"/>
      <c r="G32" s="55"/>
      <c r="H32" s="55"/>
      <c r="I32" s="55"/>
      <c r="J32" s="54"/>
      <c r="K32" s="55"/>
      <c r="L32" s="55"/>
      <c r="M32" s="384"/>
      <c r="N32" s="33"/>
      <c r="O32" s="56"/>
      <c r="AM32" s="114"/>
      <c r="AN32" s="114"/>
    </row>
    <row r="33" spans="2:38" s="31" customFormat="1" ht="15" hidden="1">
      <c r="B33" s="307"/>
      <c r="C33" s="308"/>
      <c r="D33" s="309"/>
      <c r="E33" s="310"/>
      <c r="F33" s="310"/>
      <c r="G33" s="311"/>
      <c r="H33" s="311"/>
      <c r="I33" s="311"/>
      <c r="J33" s="311"/>
      <c r="K33" s="311"/>
      <c r="L33" s="311"/>
      <c r="M33" s="311"/>
      <c r="N33" s="363"/>
      <c r="O33" s="311"/>
      <c r="P33" s="311"/>
      <c r="Q33" s="311"/>
      <c r="R33" s="311"/>
      <c r="S33" s="311"/>
      <c r="T33" s="311"/>
      <c r="U33" s="311"/>
      <c r="V33" s="311"/>
      <c r="W33" s="311"/>
      <c r="X33" s="312"/>
    </row>
    <row r="34" spans="2:38" s="31" customFormat="1" ht="20.45" hidden="1" customHeight="1">
      <c r="B34" s="302"/>
      <c r="C34" s="303"/>
      <c r="D34" s="304"/>
      <c r="E34" s="58" t="s">
        <v>155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60" t="s">
        <v>110</v>
      </c>
    </row>
    <row r="35" spans="2:38" s="31" customFormat="1" ht="20.45" hidden="1" customHeight="1">
      <c r="B35" s="302"/>
      <c r="C35" s="303"/>
      <c r="D35" s="304"/>
      <c r="E35" s="607" t="s">
        <v>99</v>
      </c>
      <c r="F35" s="589"/>
      <c r="G35" s="598"/>
      <c r="H35" s="602" t="s">
        <v>93</v>
      </c>
      <c r="I35" s="603"/>
      <c r="J35" s="597" t="s">
        <v>94</v>
      </c>
      <c r="K35" s="589"/>
      <c r="L35" s="589"/>
      <c r="M35" s="589"/>
      <c r="N35" s="589"/>
      <c r="O35" s="589"/>
      <c r="P35" s="589"/>
      <c r="Q35" s="589"/>
      <c r="R35" s="598"/>
      <c r="S35" s="588" t="s">
        <v>109</v>
      </c>
      <c r="T35" s="598"/>
      <c r="U35" s="588" t="s">
        <v>95</v>
      </c>
      <c r="V35" s="589"/>
      <c r="W35" s="589"/>
      <c r="X35" s="590"/>
      <c r="Z35" s="584" t="s">
        <v>99</v>
      </c>
      <c r="AA35" s="585"/>
      <c r="AB35" s="553" t="s">
        <v>100</v>
      </c>
      <c r="AC35" s="553" t="s">
        <v>101</v>
      </c>
      <c r="AE35" s="553" t="s">
        <v>23</v>
      </c>
      <c r="AF35" s="582" t="s">
        <v>24</v>
      </c>
      <c r="AG35" s="582" t="s">
        <v>15</v>
      </c>
      <c r="AH35" s="582" t="s">
        <v>17</v>
      </c>
      <c r="AI35" s="57"/>
      <c r="AJ35" s="57"/>
      <c r="AK35" s="57"/>
      <c r="AL35" s="57"/>
    </row>
    <row r="36" spans="2:38" s="31" customFormat="1" ht="20.45" hidden="1" customHeight="1">
      <c r="B36" s="302"/>
      <c r="C36" s="303"/>
      <c r="D36" s="304"/>
      <c r="E36" s="608"/>
      <c r="F36" s="592"/>
      <c r="G36" s="606"/>
      <c r="H36" s="604"/>
      <c r="I36" s="605"/>
      <c r="J36" s="599" t="s">
        <v>153</v>
      </c>
      <c r="K36" s="600"/>
      <c r="L36" s="601"/>
      <c r="M36" s="599" t="s">
        <v>153</v>
      </c>
      <c r="N36" s="600"/>
      <c r="O36" s="601"/>
      <c r="P36" s="599" t="s">
        <v>16</v>
      </c>
      <c r="Q36" s="600"/>
      <c r="R36" s="601"/>
      <c r="S36" s="591"/>
      <c r="T36" s="606"/>
      <c r="U36" s="591"/>
      <c r="V36" s="592"/>
      <c r="W36" s="592"/>
      <c r="X36" s="593"/>
      <c r="Z36" s="586"/>
      <c r="AA36" s="587"/>
      <c r="AB36" s="554"/>
      <c r="AC36" s="554"/>
      <c r="AE36" s="554"/>
      <c r="AF36" s="583"/>
      <c r="AG36" s="583"/>
      <c r="AH36" s="583"/>
      <c r="AI36" s="57"/>
      <c r="AJ36" s="57"/>
      <c r="AK36" s="57"/>
      <c r="AL36" s="57"/>
    </row>
    <row r="37" spans="2:38" s="31" customFormat="1" ht="20.45" hidden="1" customHeight="1">
      <c r="B37" s="302"/>
      <c r="C37" s="303"/>
      <c r="D37" s="304"/>
      <c r="E37" s="635" t="s">
        <v>14</v>
      </c>
      <c r="F37" s="633" t="s">
        <v>5</v>
      </c>
      <c r="G37" s="305" t="s">
        <v>27</v>
      </c>
      <c r="H37" s="560">
        <v>426</v>
      </c>
      <c r="I37" s="561"/>
      <c r="J37" s="536">
        <v>255</v>
      </c>
      <c r="K37" s="537"/>
      <c r="L37" s="538"/>
      <c r="M37" s="536">
        <v>260</v>
      </c>
      <c r="N37" s="537"/>
      <c r="O37" s="538"/>
      <c r="P37" s="539">
        <f>M37-J37</f>
        <v>5</v>
      </c>
      <c r="Q37" s="540"/>
      <c r="R37" s="541"/>
      <c r="S37" s="548">
        <v>54</v>
      </c>
      <c r="T37" s="549"/>
      <c r="U37" s="526" t="s">
        <v>118</v>
      </c>
      <c r="V37" s="527"/>
      <c r="W37" s="527"/>
      <c r="X37" s="528"/>
      <c r="Z37" s="557" t="s">
        <v>5</v>
      </c>
      <c r="AA37" s="61" t="s">
        <v>27</v>
      </c>
      <c r="AB37" s="323">
        <f>'Weekly Statistics'!D48</f>
        <v>28.000019999999999</v>
      </c>
      <c r="AC37" s="62">
        <f>AB37*H37/100</f>
        <v>119.28008519999999</v>
      </c>
      <c r="AE37" s="63">
        <f t="shared" ref="AE37:AE46" si="0">J37+AC37</f>
        <v>374.28008519999997</v>
      </c>
      <c r="AF37" s="63">
        <f>S37*7</f>
        <v>378</v>
      </c>
      <c r="AG37" s="63">
        <f>AE37-AF37</f>
        <v>-3.7199148000000264</v>
      </c>
      <c r="AH37" s="63">
        <f t="shared" ref="AH37:AH44" si="1">M37-AG37</f>
        <v>263.71991480000003</v>
      </c>
      <c r="AI37" s="64"/>
      <c r="AJ37" s="64"/>
      <c r="AK37" s="64"/>
      <c r="AL37" s="64"/>
    </row>
    <row r="38" spans="2:38" s="31" customFormat="1" ht="20.45" hidden="1" customHeight="1">
      <c r="B38" s="302"/>
      <c r="C38" s="303"/>
      <c r="D38" s="304"/>
      <c r="E38" s="636"/>
      <c r="F38" s="639"/>
      <c r="G38" s="305" t="s">
        <v>28</v>
      </c>
      <c r="H38" s="560">
        <v>87</v>
      </c>
      <c r="I38" s="561"/>
      <c r="J38" s="536">
        <v>350</v>
      </c>
      <c r="K38" s="537"/>
      <c r="L38" s="538"/>
      <c r="M38" s="536">
        <v>355</v>
      </c>
      <c r="N38" s="537"/>
      <c r="O38" s="538"/>
      <c r="P38" s="539">
        <f>M38-J38</f>
        <v>5</v>
      </c>
      <c r="Q38" s="540"/>
      <c r="R38" s="541"/>
      <c r="S38" s="548">
        <v>22</v>
      </c>
      <c r="T38" s="549"/>
      <c r="U38" s="545" t="s">
        <v>98</v>
      </c>
      <c r="V38" s="546"/>
      <c r="W38" s="546"/>
      <c r="X38" s="547"/>
      <c r="Z38" s="558"/>
      <c r="AA38" s="61" t="s">
        <v>28</v>
      </c>
      <c r="AB38" s="323">
        <f>'Weekly Statistics'!D48</f>
        <v>28.000019999999999</v>
      </c>
      <c r="AC38" s="62">
        <f t="shared" ref="AC38:AC46" si="2">AB38*H38/100</f>
        <v>24.3600174</v>
      </c>
      <c r="AE38" s="63">
        <f t="shared" si="0"/>
        <v>374.3600174</v>
      </c>
      <c r="AF38" s="63">
        <f>S38*7</f>
        <v>154</v>
      </c>
      <c r="AG38" s="63">
        <f>AE38-AF38</f>
        <v>220.3600174</v>
      </c>
      <c r="AH38" s="63">
        <f t="shared" si="1"/>
        <v>134.6399826</v>
      </c>
      <c r="AI38" s="64"/>
      <c r="AJ38" s="64"/>
      <c r="AK38" s="64"/>
      <c r="AL38" s="64"/>
    </row>
    <row r="39" spans="2:38" s="31" customFormat="1" ht="20.45" hidden="1" customHeight="1">
      <c r="B39" s="302"/>
      <c r="C39" s="303"/>
      <c r="D39" s="304"/>
      <c r="E39" s="636"/>
      <c r="F39" s="638" t="s">
        <v>12</v>
      </c>
      <c r="G39" s="638"/>
      <c r="H39" s="560">
        <v>328</v>
      </c>
      <c r="I39" s="561"/>
      <c r="J39" s="536">
        <v>510</v>
      </c>
      <c r="K39" s="537"/>
      <c r="L39" s="538"/>
      <c r="M39" s="536">
        <v>520</v>
      </c>
      <c r="N39" s="537"/>
      <c r="O39" s="538"/>
      <c r="P39" s="539">
        <f t="shared" ref="P39:P53" si="3">M39-J39</f>
        <v>10</v>
      </c>
      <c r="Q39" s="540"/>
      <c r="R39" s="541"/>
      <c r="S39" s="548">
        <v>46.08</v>
      </c>
      <c r="T39" s="549"/>
      <c r="U39" s="542" t="s">
        <v>96</v>
      </c>
      <c r="V39" s="543"/>
      <c r="W39" s="543"/>
      <c r="X39" s="544"/>
      <c r="Z39" s="555" t="s">
        <v>12</v>
      </c>
      <c r="AA39" s="556"/>
      <c r="AB39" s="323">
        <f>'Weekly Statistics'!D54</f>
        <v>22.000029999999999</v>
      </c>
      <c r="AC39" s="62">
        <f t="shared" si="2"/>
        <v>72.160098399999995</v>
      </c>
      <c r="AE39" s="63">
        <f>J39+AC39</f>
        <v>582.16009840000004</v>
      </c>
      <c r="AF39" s="63">
        <f>S39*7</f>
        <v>322.56</v>
      </c>
      <c r="AG39" s="63">
        <f>AE39-AF39</f>
        <v>259.60009840000004</v>
      </c>
      <c r="AH39" s="63">
        <f t="shared" si="1"/>
        <v>260.39990159999996</v>
      </c>
      <c r="AI39" s="64"/>
      <c r="AJ39" s="64"/>
      <c r="AK39" s="64"/>
      <c r="AL39" s="64"/>
    </row>
    <row r="40" spans="2:38" s="31" customFormat="1" ht="20.45" hidden="1" customHeight="1">
      <c r="B40" s="302"/>
      <c r="C40" s="303"/>
      <c r="D40" s="304"/>
      <c r="E40" s="636"/>
      <c r="F40" s="634"/>
      <c r="G40" s="305" t="s">
        <v>11</v>
      </c>
      <c r="H40" s="560">
        <v>430</v>
      </c>
      <c r="I40" s="561"/>
      <c r="J40" s="564">
        <v>85</v>
      </c>
      <c r="K40" s="565"/>
      <c r="L40" s="566"/>
      <c r="M40" s="564">
        <v>90</v>
      </c>
      <c r="N40" s="565"/>
      <c r="O40" s="566"/>
      <c r="P40" s="523">
        <f t="shared" si="3"/>
        <v>5</v>
      </c>
      <c r="Q40" s="524"/>
      <c r="R40" s="525"/>
      <c r="S40" s="560">
        <v>50.4</v>
      </c>
      <c r="T40" s="561"/>
      <c r="U40" s="526" t="s">
        <v>96</v>
      </c>
      <c r="V40" s="527"/>
      <c r="W40" s="527"/>
      <c r="X40" s="528"/>
      <c r="Z40" s="559" t="s">
        <v>134</v>
      </c>
      <c r="AA40" s="61" t="s">
        <v>11</v>
      </c>
      <c r="AB40" s="323">
        <f>'Weekly Statistics'!D50</f>
        <v>32.000010000000003</v>
      </c>
      <c r="AC40" s="62">
        <f t="shared" si="2"/>
        <v>137.600043</v>
      </c>
      <c r="AE40" s="63">
        <f t="shared" si="0"/>
        <v>222.600043</v>
      </c>
      <c r="AF40" s="63">
        <f>S40*7</f>
        <v>352.8</v>
      </c>
      <c r="AG40" s="63">
        <f t="shared" ref="AG40:AG53" si="4">AE40-AF40</f>
        <v>-130.19995700000001</v>
      </c>
      <c r="AH40" s="63">
        <f t="shared" si="1"/>
        <v>220.19995700000001</v>
      </c>
      <c r="AI40" s="64"/>
      <c r="AJ40" s="64"/>
      <c r="AK40" s="64"/>
      <c r="AL40" s="64"/>
    </row>
    <row r="41" spans="2:38" s="31" customFormat="1" ht="20.45" hidden="1" customHeight="1">
      <c r="B41" s="302"/>
      <c r="C41" s="303"/>
      <c r="D41" s="304"/>
      <c r="E41" s="636"/>
      <c r="F41" s="634"/>
      <c r="G41" s="305" t="s">
        <v>4</v>
      </c>
      <c r="H41" s="560">
        <v>0</v>
      </c>
      <c r="I41" s="561"/>
      <c r="J41" s="564">
        <v>0</v>
      </c>
      <c r="K41" s="565"/>
      <c r="L41" s="566"/>
      <c r="M41" s="564">
        <v>0</v>
      </c>
      <c r="N41" s="565"/>
      <c r="O41" s="566"/>
      <c r="P41" s="523">
        <f>M41-J41</f>
        <v>0</v>
      </c>
      <c r="Q41" s="524"/>
      <c r="R41" s="525"/>
      <c r="S41" s="560">
        <v>86.4</v>
      </c>
      <c r="T41" s="561"/>
      <c r="U41" s="529" t="s">
        <v>97</v>
      </c>
      <c r="V41" s="530"/>
      <c r="W41" s="530"/>
      <c r="X41" s="531"/>
      <c r="Z41" s="559"/>
      <c r="AA41" s="61" t="s">
        <v>4</v>
      </c>
      <c r="AB41" s="323">
        <f>'Weekly Statistics'!D50</f>
        <v>32.000010000000003</v>
      </c>
      <c r="AC41" s="62">
        <f>AB41*H41/100</f>
        <v>0</v>
      </c>
      <c r="AE41" s="63">
        <f t="shared" si="0"/>
        <v>0</v>
      </c>
      <c r="AF41" s="63">
        <f t="shared" ref="AF41:AF53" si="5">S41*7</f>
        <v>604.80000000000007</v>
      </c>
      <c r="AG41" s="63">
        <f t="shared" si="4"/>
        <v>-604.80000000000007</v>
      </c>
      <c r="AH41" s="63">
        <f t="shared" si="1"/>
        <v>604.80000000000007</v>
      </c>
      <c r="AI41" s="64"/>
      <c r="AJ41" s="64"/>
      <c r="AK41" s="64"/>
      <c r="AL41" s="64"/>
    </row>
    <row r="42" spans="2:38" s="31" customFormat="1" ht="20.45" hidden="1" customHeight="1">
      <c r="B42" s="302"/>
      <c r="C42" s="303"/>
      <c r="D42" s="304"/>
      <c r="E42" s="636"/>
      <c r="F42" s="634"/>
      <c r="G42" s="305" t="s">
        <v>9</v>
      </c>
      <c r="H42" s="560">
        <v>496</v>
      </c>
      <c r="I42" s="561"/>
      <c r="J42" s="564">
        <v>195</v>
      </c>
      <c r="K42" s="565"/>
      <c r="L42" s="566"/>
      <c r="M42" s="564">
        <v>200</v>
      </c>
      <c r="N42" s="565"/>
      <c r="O42" s="566"/>
      <c r="P42" s="523">
        <f>M42-J42</f>
        <v>5</v>
      </c>
      <c r="Q42" s="524"/>
      <c r="R42" s="525"/>
      <c r="S42" s="560">
        <v>87.4</v>
      </c>
      <c r="T42" s="561"/>
      <c r="U42" s="529" t="s">
        <v>138</v>
      </c>
      <c r="V42" s="530"/>
      <c r="W42" s="530"/>
      <c r="X42" s="531"/>
      <c r="Z42" s="559"/>
      <c r="AA42" s="61" t="s">
        <v>9</v>
      </c>
      <c r="AB42" s="323">
        <f>'Weekly Statistics'!D50</f>
        <v>32.000010000000003</v>
      </c>
      <c r="AC42" s="62">
        <f>AB42*H42/100</f>
        <v>158.72004960000001</v>
      </c>
      <c r="AE42" s="63">
        <f>J42+AC42</f>
        <v>353.72004960000004</v>
      </c>
      <c r="AF42" s="63">
        <f>S42*7</f>
        <v>611.80000000000007</v>
      </c>
      <c r="AG42" s="63">
        <f>AE42-AF42</f>
        <v>-258.07995040000003</v>
      </c>
      <c r="AH42" s="63">
        <f>M42-AG42</f>
        <v>458.07995040000003</v>
      </c>
      <c r="AI42" s="64"/>
      <c r="AJ42" s="64"/>
      <c r="AK42" s="64"/>
      <c r="AL42" s="64"/>
    </row>
    <row r="43" spans="2:38" s="31" customFormat="1" ht="20.45" hidden="1" customHeight="1">
      <c r="B43" s="302"/>
      <c r="C43" s="303"/>
      <c r="D43" s="304"/>
      <c r="E43" s="636"/>
      <c r="F43" s="634"/>
      <c r="G43" s="305" t="s">
        <v>108</v>
      </c>
      <c r="H43" s="560">
        <v>181</v>
      </c>
      <c r="I43" s="561"/>
      <c r="J43" s="564">
        <v>150</v>
      </c>
      <c r="K43" s="565"/>
      <c r="L43" s="566"/>
      <c r="M43" s="564">
        <v>155</v>
      </c>
      <c r="N43" s="565"/>
      <c r="O43" s="566"/>
      <c r="P43" s="523">
        <f t="shared" si="3"/>
        <v>5</v>
      </c>
      <c r="Q43" s="524"/>
      <c r="R43" s="525"/>
      <c r="S43" s="560">
        <v>43.2</v>
      </c>
      <c r="T43" s="561"/>
      <c r="U43" s="529" t="s">
        <v>136</v>
      </c>
      <c r="V43" s="530"/>
      <c r="W43" s="530"/>
      <c r="X43" s="531"/>
      <c r="Z43" s="559"/>
      <c r="AA43" s="61" t="s">
        <v>108</v>
      </c>
      <c r="AB43" s="323">
        <f>'Weekly Statistics'!D50</f>
        <v>32.000010000000003</v>
      </c>
      <c r="AC43" s="62">
        <f t="shared" si="2"/>
        <v>57.920018100000007</v>
      </c>
      <c r="AE43" s="63">
        <f t="shared" si="0"/>
        <v>207.92001809999999</v>
      </c>
      <c r="AF43" s="63">
        <f t="shared" si="5"/>
        <v>302.40000000000003</v>
      </c>
      <c r="AG43" s="63">
        <f t="shared" si="4"/>
        <v>-94.479981900000041</v>
      </c>
      <c r="AH43" s="63">
        <f t="shared" si="1"/>
        <v>249.47998190000004</v>
      </c>
      <c r="AI43" s="64"/>
      <c r="AJ43" s="64"/>
      <c r="AK43" s="64"/>
      <c r="AL43" s="64"/>
    </row>
    <row r="44" spans="2:38" s="31" customFormat="1" ht="20.45" hidden="1" customHeight="1">
      <c r="B44" s="302"/>
      <c r="C44" s="303"/>
      <c r="D44" s="304"/>
      <c r="E44" s="636"/>
      <c r="F44" s="634"/>
      <c r="G44" s="305" t="s">
        <v>26</v>
      </c>
      <c r="H44" s="560">
        <v>327</v>
      </c>
      <c r="I44" s="561"/>
      <c r="J44" s="564">
        <v>180</v>
      </c>
      <c r="K44" s="565"/>
      <c r="L44" s="566"/>
      <c r="M44" s="564">
        <v>185</v>
      </c>
      <c r="N44" s="565"/>
      <c r="O44" s="566"/>
      <c r="P44" s="523">
        <f t="shared" si="3"/>
        <v>5</v>
      </c>
      <c r="Q44" s="524"/>
      <c r="R44" s="525"/>
      <c r="S44" s="560">
        <v>34.92</v>
      </c>
      <c r="T44" s="561"/>
      <c r="U44" s="542" t="s">
        <v>97</v>
      </c>
      <c r="V44" s="543"/>
      <c r="W44" s="543"/>
      <c r="X44" s="544"/>
      <c r="Z44" s="559"/>
      <c r="AA44" s="61" t="s">
        <v>26</v>
      </c>
      <c r="AB44" s="323">
        <f>'Weekly Statistics'!D51</f>
        <v>24.00001</v>
      </c>
      <c r="AC44" s="62">
        <f t="shared" si="2"/>
        <v>78.480032699999995</v>
      </c>
      <c r="AE44" s="63">
        <f t="shared" si="0"/>
        <v>258.48003269999998</v>
      </c>
      <c r="AF44" s="63">
        <f t="shared" si="5"/>
        <v>244.44</v>
      </c>
      <c r="AG44" s="63">
        <f t="shared" si="4"/>
        <v>14.040032699999983</v>
      </c>
      <c r="AH44" s="63">
        <f t="shared" si="1"/>
        <v>170.95996730000002</v>
      </c>
      <c r="AI44" s="64"/>
      <c r="AJ44" s="64"/>
      <c r="AK44" s="64"/>
      <c r="AL44" s="64"/>
    </row>
    <row r="45" spans="2:38" s="31" customFormat="1" ht="20.45" hidden="1" customHeight="1">
      <c r="B45" s="302"/>
      <c r="C45" s="303"/>
      <c r="D45" s="304"/>
      <c r="E45" s="636"/>
      <c r="F45" s="634"/>
      <c r="G45" s="305" t="s">
        <v>139</v>
      </c>
      <c r="H45" s="560">
        <v>114</v>
      </c>
      <c r="I45" s="561"/>
      <c r="J45" s="564">
        <v>20</v>
      </c>
      <c r="K45" s="565"/>
      <c r="L45" s="566"/>
      <c r="M45" s="564">
        <v>25</v>
      </c>
      <c r="N45" s="565"/>
      <c r="O45" s="566"/>
      <c r="P45" s="523">
        <f t="shared" si="3"/>
        <v>5</v>
      </c>
      <c r="Q45" s="524"/>
      <c r="R45" s="525"/>
      <c r="S45" s="560">
        <v>20</v>
      </c>
      <c r="T45" s="561"/>
      <c r="U45" s="542" t="s">
        <v>98</v>
      </c>
      <c r="V45" s="543"/>
      <c r="W45" s="543"/>
      <c r="X45" s="544"/>
      <c r="Z45" s="559"/>
      <c r="AA45" s="61"/>
      <c r="AB45" s="323"/>
      <c r="AC45" s="62"/>
      <c r="AE45" s="63"/>
      <c r="AF45" s="63"/>
      <c r="AG45" s="63"/>
      <c r="AH45" s="63"/>
      <c r="AI45" s="64"/>
      <c r="AJ45" s="64"/>
      <c r="AK45" s="64"/>
      <c r="AL45" s="64"/>
    </row>
    <row r="46" spans="2:38" s="31" customFormat="1" ht="20.45" hidden="1" customHeight="1">
      <c r="B46" s="302"/>
      <c r="C46" s="303"/>
      <c r="D46" s="304"/>
      <c r="E46" s="636"/>
      <c r="F46" s="639"/>
      <c r="G46" s="305" t="s">
        <v>140</v>
      </c>
      <c r="H46" s="560">
        <v>40</v>
      </c>
      <c r="I46" s="561"/>
      <c r="J46" s="564">
        <v>20</v>
      </c>
      <c r="K46" s="565"/>
      <c r="L46" s="566"/>
      <c r="M46" s="564">
        <v>20</v>
      </c>
      <c r="N46" s="565"/>
      <c r="O46" s="566"/>
      <c r="P46" s="523">
        <f>M46-J46</f>
        <v>0</v>
      </c>
      <c r="Q46" s="524"/>
      <c r="R46" s="525"/>
      <c r="S46" s="560">
        <v>10</v>
      </c>
      <c r="T46" s="561"/>
      <c r="U46" s="542" t="s">
        <v>136</v>
      </c>
      <c r="V46" s="543"/>
      <c r="W46" s="543"/>
      <c r="X46" s="544"/>
      <c r="Z46" s="558"/>
      <c r="AA46" s="61" t="s">
        <v>25</v>
      </c>
      <c r="AB46" s="323">
        <f>'Weekly Statistics'!D53</f>
        <v>41.500010000000003</v>
      </c>
      <c r="AC46" s="62">
        <f t="shared" si="2"/>
        <v>16.600004000000002</v>
      </c>
      <c r="AE46" s="63">
        <f t="shared" si="0"/>
        <v>36.600003999999998</v>
      </c>
      <c r="AF46" s="63">
        <f t="shared" si="5"/>
        <v>70</v>
      </c>
      <c r="AG46" s="63">
        <f>AE46-AF46</f>
        <v>-33.399996000000002</v>
      </c>
      <c r="AH46" s="63">
        <f>M46-AG46</f>
        <v>53.399996000000002</v>
      </c>
      <c r="AI46" s="64"/>
      <c r="AJ46" s="64"/>
      <c r="AK46" s="64"/>
      <c r="AL46" s="64"/>
    </row>
    <row r="47" spans="2:38" s="31" customFormat="1" ht="20.45" hidden="1" customHeight="1">
      <c r="B47" s="302"/>
      <c r="C47" s="303"/>
      <c r="D47" s="304"/>
      <c r="E47" s="636"/>
      <c r="F47" s="633" t="s">
        <v>1</v>
      </c>
      <c r="G47" s="305" t="s">
        <v>124</v>
      </c>
      <c r="H47" s="560">
        <v>416</v>
      </c>
      <c r="I47" s="561"/>
      <c r="J47" s="536">
        <v>45</v>
      </c>
      <c r="K47" s="537"/>
      <c r="L47" s="538"/>
      <c r="M47" s="536">
        <v>50</v>
      </c>
      <c r="N47" s="537"/>
      <c r="O47" s="538"/>
      <c r="P47" s="539">
        <f t="shared" si="3"/>
        <v>5</v>
      </c>
      <c r="Q47" s="540"/>
      <c r="R47" s="541"/>
      <c r="S47" s="548">
        <v>10</v>
      </c>
      <c r="T47" s="549"/>
      <c r="U47" s="545" t="s">
        <v>138</v>
      </c>
      <c r="V47" s="546"/>
      <c r="W47" s="546"/>
      <c r="X47" s="547"/>
      <c r="Z47" s="557" t="s">
        <v>1</v>
      </c>
      <c r="AA47" s="61" t="s">
        <v>3</v>
      </c>
      <c r="AB47" s="323">
        <f>'Weekly Statistics'!D55</f>
        <v>53.500010000000003</v>
      </c>
      <c r="AC47" s="62">
        <f t="shared" ref="AC47:AC53" si="6">AB47*H47/100</f>
        <v>222.56004160000001</v>
      </c>
      <c r="AE47" s="63">
        <f t="shared" ref="AE47:AE53" si="7">J47+AC47</f>
        <v>267.56004159999998</v>
      </c>
      <c r="AF47" s="63">
        <f t="shared" si="5"/>
        <v>70</v>
      </c>
      <c r="AG47" s="63">
        <f t="shared" si="4"/>
        <v>197.56004159999998</v>
      </c>
      <c r="AH47" s="65">
        <f t="shared" ref="AH47:AH54" si="8">M47-AG47</f>
        <v>-147.56004159999998</v>
      </c>
      <c r="AI47" s="66"/>
      <c r="AJ47" s="66"/>
      <c r="AK47" s="66"/>
      <c r="AL47" s="66"/>
    </row>
    <row r="48" spans="2:38" s="31" customFormat="1" ht="20.45" hidden="1" customHeight="1">
      <c r="B48" s="302"/>
      <c r="C48" s="303"/>
      <c r="D48" s="304"/>
      <c r="E48" s="636"/>
      <c r="F48" s="634"/>
      <c r="G48" s="305" t="s">
        <v>135</v>
      </c>
      <c r="H48" s="560">
        <v>50</v>
      </c>
      <c r="I48" s="561"/>
      <c r="J48" s="536">
        <v>70</v>
      </c>
      <c r="K48" s="537"/>
      <c r="L48" s="538"/>
      <c r="M48" s="536">
        <v>80</v>
      </c>
      <c r="N48" s="537"/>
      <c r="O48" s="538"/>
      <c r="P48" s="539">
        <f>M48-J48</f>
        <v>10</v>
      </c>
      <c r="Q48" s="540"/>
      <c r="R48" s="541"/>
      <c r="S48" s="548">
        <v>50</v>
      </c>
      <c r="T48" s="549"/>
      <c r="U48" s="545" t="s">
        <v>136</v>
      </c>
      <c r="V48" s="546"/>
      <c r="W48" s="546"/>
      <c r="X48" s="547"/>
      <c r="Z48" s="559"/>
      <c r="AA48" s="61" t="s">
        <v>135</v>
      </c>
      <c r="AB48" s="323">
        <f>'Weekly Statistics'!D55</f>
        <v>53.500010000000003</v>
      </c>
      <c r="AC48" s="62">
        <f t="shared" si="6"/>
        <v>26.750005000000002</v>
      </c>
      <c r="AE48" s="63">
        <f t="shared" si="7"/>
        <v>96.750005000000002</v>
      </c>
      <c r="AF48" s="63">
        <f t="shared" si="5"/>
        <v>350</v>
      </c>
      <c r="AG48" s="63">
        <f>AE48-AF48</f>
        <v>-253.24999500000001</v>
      </c>
      <c r="AH48" s="65">
        <f>M48-AG48</f>
        <v>333.24999500000001</v>
      </c>
      <c r="AI48" s="66"/>
      <c r="AJ48" s="66"/>
      <c r="AK48" s="66"/>
      <c r="AL48" s="66"/>
    </row>
    <row r="49" spans="1:39" s="31" customFormat="1" ht="20.45" hidden="1" customHeight="1">
      <c r="B49" s="302"/>
      <c r="C49" s="303"/>
      <c r="D49" s="304"/>
      <c r="E49" s="636"/>
      <c r="F49" s="634"/>
      <c r="G49" s="305" t="s">
        <v>10</v>
      </c>
      <c r="H49" s="560">
        <v>175</v>
      </c>
      <c r="I49" s="561"/>
      <c r="J49" s="564">
        <v>60</v>
      </c>
      <c r="K49" s="565"/>
      <c r="L49" s="566"/>
      <c r="M49" s="564">
        <v>65</v>
      </c>
      <c r="N49" s="565"/>
      <c r="O49" s="566"/>
      <c r="P49" s="523">
        <f t="shared" si="3"/>
        <v>5</v>
      </c>
      <c r="Q49" s="524"/>
      <c r="R49" s="525"/>
      <c r="S49" s="560">
        <v>15</v>
      </c>
      <c r="T49" s="561"/>
      <c r="U49" s="526" t="s">
        <v>98</v>
      </c>
      <c r="V49" s="527"/>
      <c r="W49" s="527"/>
      <c r="X49" s="528"/>
      <c r="Z49" s="559"/>
      <c r="AA49" s="61" t="s">
        <v>10</v>
      </c>
      <c r="AB49" s="323">
        <f>'Weekly Statistics'!D55</f>
        <v>53.500010000000003</v>
      </c>
      <c r="AC49" s="62">
        <f t="shared" si="6"/>
        <v>93.625017500000013</v>
      </c>
      <c r="AE49" s="63">
        <f t="shared" si="7"/>
        <v>153.62501750000001</v>
      </c>
      <c r="AF49" s="63">
        <f t="shared" si="5"/>
        <v>105</v>
      </c>
      <c r="AG49" s="63">
        <f t="shared" si="4"/>
        <v>48.625017500000013</v>
      </c>
      <c r="AH49" s="65">
        <f t="shared" si="8"/>
        <v>16.374982499999987</v>
      </c>
      <c r="AI49" s="66"/>
      <c r="AJ49" s="66"/>
      <c r="AK49" s="66"/>
      <c r="AL49" s="66"/>
    </row>
    <row r="50" spans="1:39" s="31" customFormat="1" ht="20.45" hidden="1" customHeight="1">
      <c r="B50" s="302"/>
      <c r="C50" s="303"/>
      <c r="D50" s="304"/>
      <c r="E50" s="636"/>
      <c r="F50" s="634"/>
      <c r="G50" s="305" t="s">
        <v>137</v>
      </c>
      <c r="H50" s="560">
        <v>284</v>
      </c>
      <c r="I50" s="561"/>
      <c r="J50" s="564">
        <v>455</v>
      </c>
      <c r="K50" s="565"/>
      <c r="L50" s="566"/>
      <c r="M50" s="564">
        <v>460</v>
      </c>
      <c r="N50" s="565"/>
      <c r="O50" s="566"/>
      <c r="P50" s="523">
        <f>M50-J50</f>
        <v>5</v>
      </c>
      <c r="Q50" s="524"/>
      <c r="R50" s="525"/>
      <c r="S50" s="560">
        <v>15</v>
      </c>
      <c r="T50" s="561"/>
      <c r="U50" s="526" t="s">
        <v>98</v>
      </c>
      <c r="V50" s="527"/>
      <c r="W50" s="527"/>
      <c r="X50" s="528"/>
      <c r="Z50" s="559"/>
      <c r="AA50" s="61" t="s">
        <v>137</v>
      </c>
      <c r="AB50" s="323">
        <f>'Weekly Statistics'!D56</f>
        <v>60.500010000000003</v>
      </c>
      <c r="AC50" s="62">
        <f t="shared" si="6"/>
        <v>171.82002840000001</v>
      </c>
      <c r="AE50" s="63">
        <f>J50+AC50</f>
        <v>626.82002839999996</v>
      </c>
      <c r="AF50" s="63">
        <f>S50*7</f>
        <v>105</v>
      </c>
      <c r="AG50" s="63">
        <f>AE50-AF50</f>
        <v>521.82002839999996</v>
      </c>
      <c r="AH50" s="65">
        <f>M50-AG50</f>
        <v>-61.820028399999956</v>
      </c>
      <c r="AI50" s="66"/>
      <c r="AJ50" s="66"/>
      <c r="AK50" s="66"/>
      <c r="AL50" s="66"/>
    </row>
    <row r="51" spans="1:39" s="31" customFormat="1" ht="20.45" hidden="1" customHeight="1">
      <c r="A51" s="67" t="s">
        <v>8</v>
      </c>
      <c r="B51" s="302"/>
      <c r="C51" s="303"/>
      <c r="D51" s="304"/>
      <c r="E51" s="636"/>
      <c r="F51" s="634"/>
      <c r="G51" s="305" t="s">
        <v>4</v>
      </c>
      <c r="H51" s="560">
        <v>382</v>
      </c>
      <c r="I51" s="561"/>
      <c r="J51" s="536">
        <v>455</v>
      </c>
      <c r="K51" s="537"/>
      <c r="L51" s="538"/>
      <c r="M51" s="536">
        <v>465</v>
      </c>
      <c r="N51" s="537"/>
      <c r="O51" s="538"/>
      <c r="P51" s="539">
        <f t="shared" si="3"/>
        <v>10</v>
      </c>
      <c r="Q51" s="540"/>
      <c r="R51" s="541"/>
      <c r="S51" s="548">
        <v>26.1</v>
      </c>
      <c r="T51" s="549"/>
      <c r="U51" s="542" t="s">
        <v>96</v>
      </c>
      <c r="V51" s="527"/>
      <c r="W51" s="527"/>
      <c r="X51" s="528"/>
      <c r="Z51" s="559"/>
      <c r="AA51" s="61" t="s">
        <v>4</v>
      </c>
      <c r="AB51" s="323">
        <f>'Weekly Statistics'!D57</f>
        <v>36.500019999999999</v>
      </c>
      <c r="AC51" s="62">
        <f t="shared" si="6"/>
        <v>139.43007639999999</v>
      </c>
      <c r="AE51" s="63">
        <f t="shared" si="7"/>
        <v>594.43007639999996</v>
      </c>
      <c r="AF51" s="63">
        <f t="shared" si="5"/>
        <v>182.70000000000002</v>
      </c>
      <c r="AG51" s="63">
        <f t="shared" si="4"/>
        <v>411.73007639999992</v>
      </c>
      <c r="AH51" s="63">
        <f t="shared" si="8"/>
        <v>53.269923600000084</v>
      </c>
      <c r="AI51" s="64"/>
      <c r="AJ51" s="64"/>
      <c r="AK51" s="64"/>
      <c r="AL51" s="64"/>
    </row>
    <row r="52" spans="1:39" s="31" customFormat="1" ht="20.45" hidden="1" customHeight="1">
      <c r="A52" s="67"/>
      <c r="B52" s="302"/>
      <c r="C52" s="303"/>
      <c r="D52" s="304"/>
      <c r="E52" s="637"/>
      <c r="F52" s="306"/>
      <c r="G52" s="305" t="s">
        <v>9</v>
      </c>
      <c r="H52" s="560">
        <v>189</v>
      </c>
      <c r="I52" s="561"/>
      <c r="J52" s="536">
        <v>165</v>
      </c>
      <c r="K52" s="537"/>
      <c r="L52" s="538"/>
      <c r="M52" s="536">
        <v>175</v>
      </c>
      <c r="N52" s="537"/>
      <c r="O52" s="538"/>
      <c r="P52" s="539">
        <f>M52-J52</f>
        <v>10</v>
      </c>
      <c r="Q52" s="540"/>
      <c r="R52" s="541"/>
      <c r="S52" s="548">
        <v>27.6</v>
      </c>
      <c r="T52" s="549"/>
      <c r="U52" s="526" t="s">
        <v>98</v>
      </c>
      <c r="V52" s="527"/>
      <c r="W52" s="527"/>
      <c r="X52" s="528"/>
      <c r="Z52" s="558"/>
      <c r="AA52" s="61" t="s">
        <v>9</v>
      </c>
      <c r="AB52" s="323">
        <f>'Weekly Statistics'!D58</f>
        <v>0</v>
      </c>
      <c r="AC52" s="62">
        <f t="shared" si="6"/>
        <v>0</v>
      </c>
      <c r="AE52" s="63">
        <f t="shared" si="7"/>
        <v>165</v>
      </c>
      <c r="AF52" s="63">
        <f t="shared" si="5"/>
        <v>193.20000000000002</v>
      </c>
      <c r="AG52" s="63">
        <f>AE52-AF52</f>
        <v>-28.200000000000017</v>
      </c>
      <c r="AH52" s="63">
        <f t="shared" si="8"/>
        <v>203.20000000000002</v>
      </c>
      <c r="AI52" s="64"/>
      <c r="AJ52" s="64"/>
      <c r="AK52" s="64"/>
      <c r="AL52" s="64"/>
    </row>
    <row r="53" spans="1:39" s="31" customFormat="1" ht="20.45" hidden="1" customHeight="1">
      <c r="B53" s="302"/>
      <c r="C53" s="303"/>
      <c r="D53" s="304"/>
      <c r="E53" s="637"/>
      <c r="F53" s="638" t="s">
        <v>13</v>
      </c>
      <c r="G53" s="638"/>
      <c r="H53" s="560">
        <v>86</v>
      </c>
      <c r="I53" s="561"/>
      <c r="J53" s="564">
        <v>75</v>
      </c>
      <c r="K53" s="565"/>
      <c r="L53" s="566"/>
      <c r="M53" s="564">
        <v>80</v>
      </c>
      <c r="N53" s="565"/>
      <c r="O53" s="566"/>
      <c r="P53" s="523">
        <f t="shared" si="3"/>
        <v>5</v>
      </c>
      <c r="Q53" s="524"/>
      <c r="R53" s="525"/>
      <c r="S53" s="560">
        <v>17.8</v>
      </c>
      <c r="T53" s="561"/>
      <c r="U53" s="526" t="s">
        <v>98</v>
      </c>
      <c r="V53" s="527"/>
      <c r="W53" s="527"/>
      <c r="X53" s="528"/>
      <c r="Z53" s="555" t="s">
        <v>13</v>
      </c>
      <c r="AA53" s="556"/>
      <c r="AB53" s="323">
        <f>'Weekly Statistics'!D59</f>
        <v>29.500019999999999</v>
      </c>
      <c r="AC53" s="62">
        <f t="shared" si="6"/>
        <v>25.370017199999996</v>
      </c>
      <c r="AE53" s="63">
        <f t="shared" si="7"/>
        <v>100.37001719999999</v>
      </c>
      <c r="AF53" s="63">
        <f t="shared" si="5"/>
        <v>124.60000000000001</v>
      </c>
      <c r="AG53" s="63">
        <f t="shared" si="4"/>
        <v>-24.229982800000016</v>
      </c>
      <c r="AH53" s="63">
        <f t="shared" si="8"/>
        <v>104.22998280000002</v>
      </c>
      <c r="AI53" s="64"/>
      <c r="AJ53" s="64"/>
      <c r="AK53" s="64"/>
      <c r="AL53" s="64"/>
    </row>
    <row r="54" spans="1:39" s="31" customFormat="1" ht="20.45" hidden="1" customHeight="1">
      <c r="B54" s="302"/>
      <c r="C54" s="303"/>
      <c r="D54" s="304"/>
      <c r="E54" s="632" t="s">
        <v>22</v>
      </c>
      <c r="F54" s="493"/>
      <c r="G54" s="494"/>
      <c r="H54" s="560">
        <f>SUM(H37:I53)</f>
        <v>4011</v>
      </c>
      <c r="I54" s="561"/>
      <c r="J54" s="523">
        <f>SUM(J37:L53)</f>
        <v>3090</v>
      </c>
      <c r="K54" s="524"/>
      <c r="L54" s="525"/>
      <c r="M54" s="523">
        <f>SUM(M37:O53)</f>
        <v>3185</v>
      </c>
      <c r="N54" s="524"/>
      <c r="O54" s="525"/>
      <c r="P54" s="523">
        <f>M54-J54</f>
        <v>95</v>
      </c>
      <c r="Q54" s="524"/>
      <c r="R54" s="525"/>
      <c r="S54" s="560">
        <f>SUM(S37:T53)</f>
        <v>615.9</v>
      </c>
      <c r="T54" s="561"/>
      <c r="U54" s="526"/>
      <c r="V54" s="527"/>
      <c r="W54" s="527"/>
      <c r="X54" s="528"/>
      <c r="Z54" s="551"/>
      <c r="AA54" s="552"/>
      <c r="AB54" s="68"/>
      <c r="AC54" s="322">
        <f>SUM(AC37:AC53)</f>
        <v>1344.6755344999999</v>
      </c>
      <c r="AE54" s="63">
        <f>SUM(AE37:AE53)</f>
        <v>4414.6755344999992</v>
      </c>
      <c r="AF54" s="63">
        <f>SUM(AF37:AF53)</f>
        <v>4171.3</v>
      </c>
      <c r="AG54" s="63">
        <f>SUM(AG37:AG53)</f>
        <v>243.37553449999973</v>
      </c>
      <c r="AH54" s="63">
        <f t="shared" si="8"/>
        <v>2941.6244655</v>
      </c>
      <c r="AI54" s="64"/>
      <c r="AJ54" s="64"/>
      <c r="AK54" s="64"/>
      <c r="AL54" s="64"/>
    </row>
    <row r="55" spans="1:39" s="31" customFormat="1" ht="10.5" hidden="1" customHeight="1">
      <c r="B55" s="313"/>
      <c r="C55" s="314"/>
      <c r="D55" s="315"/>
      <c r="E55" s="316"/>
      <c r="F55" s="51"/>
      <c r="G55" s="317"/>
      <c r="H55" s="318"/>
      <c r="I55" s="318"/>
      <c r="J55" s="318"/>
      <c r="K55" s="319"/>
      <c r="L55" s="319"/>
      <c r="M55" s="319"/>
      <c r="N55" s="320"/>
      <c r="O55" s="320"/>
      <c r="P55" s="320"/>
      <c r="Q55" s="318"/>
      <c r="R55" s="318"/>
      <c r="S55" s="318"/>
      <c r="T55" s="318"/>
      <c r="U55" s="318"/>
      <c r="V55" s="318"/>
      <c r="W55" s="317"/>
      <c r="X55" s="321"/>
      <c r="AF55" s="64"/>
      <c r="AG55" s="64"/>
      <c r="AH55" s="64"/>
      <c r="AI55" s="64"/>
      <c r="AJ55" s="64"/>
      <c r="AK55" s="64"/>
      <c r="AL55" s="64"/>
      <c r="AM55" s="64"/>
    </row>
    <row r="56" spans="1:39" ht="21.75" customHeight="1">
      <c r="M56" s="277"/>
      <c r="Z56" s="72"/>
      <c r="AA56" s="71"/>
      <c r="AB56" s="1"/>
      <c r="AC56" s="69"/>
      <c r="AD56" s="70"/>
    </row>
    <row r="57" spans="1:39" ht="24.95" customHeight="1"/>
    <row r="58" spans="1:39" ht="24.95" customHeight="1"/>
    <row r="59" spans="1:39" ht="24.95" customHeight="1"/>
    <row r="60" spans="1:39" ht="24.95" customHeight="1"/>
    <row r="61" spans="1:39" ht="24.95" customHeight="1"/>
    <row r="62" spans="1:39" ht="24.95" customHeight="1"/>
    <row r="63" spans="1:39" ht="24.95" customHeight="1"/>
    <row r="64" spans="1:39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</sheetData>
  <mergeCells count="221">
    <mergeCell ref="S37:T37"/>
    <mergeCell ref="J37:L37"/>
    <mergeCell ref="J41:L41"/>
    <mergeCell ref="P41:R41"/>
    <mergeCell ref="M41:O41"/>
    <mergeCell ref="M42:O42"/>
    <mergeCell ref="P42:R42"/>
    <mergeCell ref="E5:M5"/>
    <mergeCell ref="H11:M11"/>
    <mergeCell ref="H12:I12"/>
    <mergeCell ref="J12:K12"/>
    <mergeCell ref="L12:M12"/>
    <mergeCell ref="H13:I13"/>
    <mergeCell ref="H14:I14"/>
    <mergeCell ref="J14:K14"/>
    <mergeCell ref="I19:J19"/>
    <mergeCell ref="N14:O14"/>
    <mergeCell ref="F20:H20"/>
    <mergeCell ref="I21:J21"/>
    <mergeCell ref="L14:M14"/>
    <mergeCell ref="F13:G13"/>
    <mergeCell ref="F14:G14"/>
    <mergeCell ref="K21:L21"/>
    <mergeCell ref="J13:K13"/>
    <mergeCell ref="U45:X45"/>
    <mergeCell ref="H49:I49"/>
    <mergeCell ref="J48:L48"/>
    <mergeCell ref="M48:O48"/>
    <mergeCell ref="P48:R48"/>
    <mergeCell ref="S48:T48"/>
    <mergeCell ref="U49:X49"/>
    <mergeCell ref="S47:T47"/>
    <mergeCell ref="S38:T38"/>
    <mergeCell ref="H43:I43"/>
    <mergeCell ref="H40:I40"/>
    <mergeCell ref="U38:X38"/>
    <mergeCell ref="S42:T42"/>
    <mergeCell ref="U42:X42"/>
    <mergeCell ref="M38:O38"/>
    <mergeCell ref="S43:T43"/>
    <mergeCell ref="P45:R45"/>
    <mergeCell ref="S45:T45"/>
    <mergeCell ref="U43:X43"/>
    <mergeCell ref="U37:X37"/>
    <mergeCell ref="E54:G54"/>
    <mergeCell ref="H54:I54"/>
    <mergeCell ref="F47:F51"/>
    <mergeCell ref="J54:L54"/>
    <mergeCell ref="J53:L53"/>
    <mergeCell ref="J44:L44"/>
    <mergeCell ref="J49:L49"/>
    <mergeCell ref="M44:O44"/>
    <mergeCell ref="M46:O46"/>
    <mergeCell ref="M54:O54"/>
    <mergeCell ref="M53:O53"/>
    <mergeCell ref="E37:E53"/>
    <mergeCell ref="F53:G53"/>
    <mergeCell ref="F37:F38"/>
    <mergeCell ref="F39:G39"/>
    <mergeCell ref="H38:I38"/>
    <mergeCell ref="H37:I37"/>
    <mergeCell ref="F40:F46"/>
    <mergeCell ref="H46:I46"/>
    <mergeCell ref="H53:I53"/>
    <mergeCell ref="H51:I51"/>
    <mergeCell ref="H44:I44"/>
    <mergeCell ref="J38:L38"/>
    <mergeCell ref="J51:L51"/>
    <mergeCell ref="B17:D17"/>
    <mergeCell ref="F11:G12"/>
    <mergeCell ref="S44:T44"/>
    <mergeCell ref="J52:L52"/>
    <mergeCell ref="M51:O51"/>
    <mergeCell ref="M52:O52"/>
    <mergeCell ref="P46:R46"/>
    <mergeCell ref="S46:T46"/>
    <mergeCell ref="M49:O49"/>
    <mergeCell ref="M47:O47"/>
    <mergeCell ref="S51:T51"/>
    <mergeCell ref="P52:R52"/>
    <mergeCell ref="S49:T49"/>
    <mergeCell ref="P51:R51"/>
    <mergeCell ref="H52:I52"/>
    <mergeCell ref="H42:I42"/>
    <mergeCell ref="J42:L42"/>
    <mergeCell ref="P49:R49"/>
    <mergeCell ref="M43:O43"/>
    <mergeCell ref="J45:L45"/>
    <mergeCell ref="B25:D25"/>
    <mergeCell ref="F21:H21"/>
    <mergeCell ref="F22:H22"/>
    <mergeCell ref="B26:D26"/>
    <mergeCell ref="B3:D3"/>
    <mergeCell ref="M18:N18"/>
    <mergeCell ref="F17:H18"/>
    <mergeCell ref="M20:N20"/>
    <mergeCell ref="E3:M3"/>
    <mergeCell ref="N3:X3"/>
    <mergeCell ref="B4:D4"/>
    <mergeCell ref="B6:D6"/>
    <mergeCell ref="K18:L18"/>
    <mergeCell ref="F19:H19"/>
    <mergeCell ref="I17:L17"/>
    <mergeCell ref="I18:J18"/>
    <mergeCell ref="B16:D16"/>
    <mergeCell ref="E6:M6"/>
    <mergeCell ref="E7:M7"/>
    <mergeCell ref="B11:D11"/>
    <mergeCell ref="B12:D13"/>
    <mergeCell ref="Q20:R20"/>
    <mergeCell ref="K20:L20"/>
    <mergeCell ref="P12:Q12"/>
    <mergeCell ref="R12:S12"/>
    <mergeCell ref="L13:M13"/>
    <mergeCell ref="B5:D5"/>
    <mergeCell ref="AF35:AF36"/>
    <mergeCell ref="AG35:AG36"/>
    <mergeCell ref="AH35:AH36"/>
    <mergeCell ref="AC35:AC36"/>
    <mergeCell ref="AB35:AB36"/>
    <mergeCell ref="Z35:AA36"/>
    <mergeCell ref="U35:X36"/>
    <mergeCell ref="B29:D29"/>
    <mergeCell ref="J35:R35"/>
    <mergeCell ref="P36:R36"/>
    <mergeCell ref="H35:I36"/>
    <mergeCell ref="J36:L36"/>
    <mergeCell ref="S35:T36"/>
    <mergeCell ref="E35:G36"/>
    <mergeCell ref="M36:O36"/>
    <mergeCell ref="B27:D27"/>
    <mergeCell ref="B28:D28"/>
    <mergeCell ref="E28:M28"/>
    <mergeCell ref="N29:X29"/>
    <mergeCell ref="B24:D24"/>
    <mergeCell ref="H39:I39"/>
    <mergeCell ref="H41:I41"/>
    <mergeCell ref="S52:T52"/>
    <mergeCell ref="M40:O40"/>
    <mergeCell ref="P40:R40"/>
    <mergeCell ref="J39:L39"/>
    <mergeCell ref="J47:L47"/>
    <mergeCell ref="H48:I48"/>
    <mergeCell ref="H47:I47"/>
    <mergeCell ref="P39:R39"/>
    <mergeCell ref="P44:R44"/>
    <mergeCell ref="P47:R47"/>
    <mergeCell ref="H50:I50"/>
    <mergeCell ref="J50:L50"/>
    <mergeCell ref="M50:O50"/>
    <mergeCell ref="P50:R50"/>
    <mergeCell ref="S50:T50"/>
    <mergeCell ref="H45:I45"/>
    <mergeCell ref="M45:O45"/>
    <mergeCell ref="T2:X2"/>
    <mergeCell ref="Z54:AA54"/>
    <mergeCell ref="AE35:AE36"/>
    <mergeCell ref="S18:T18"/>
    <mergeCell ref="Z39:AA39"/>
    <mergeCell ref="Z53:AA53"/>
    <mergeCell ref="Z37:Z38"/>
    <mergeCell ref="Z47:Z52"/>
    <mergeCell ref="S20:T20"/>
    <mergeCell ref="Z40:Z46"/>
    <mergeCell ref="S40:T40"/>
    <mergeCell ref="U39:X39"/>
    <mergeCell ref="S54:T54"/>
    <mergeCell ref="S53:T53"/>
    <mergeCell ref="U54:X54"/>
    <mergeCell ref="S21:T21"/>
    <mergeCell ref="S19:T19"/>
    <mergeCell ref="S41:T41"/>
    <mergeCell ref="U40:X40"/>
    <mergeCell ref="I22:T22"/>
    <mergeCell ref="M37:O37"/>
    <mergeCell ref="J40:L40"/>
    <mergeCell ref="J46:L46"/>
    <mergeCell ref="J43:L43"/>
    <mergeCell ref="P54:R54"/>
    <mergeCell ref="U53:X53"/>
    <mergeCell ref="U41:X41"/>
    <mergeCell ref="O18:P18"/>
    <mergeCell ref="N13:O13"/>
    <mergeCell ref="P13:Q13"/>
    <mergeCell ref="R13:S13"/>
    <mergeCell ref="P14:Q14"/>
    <mergeCell ref="R14:S14"/>
    <mergeCell ref="T13:U13"/>
    <mergeCell ref="T14:U14"/>
    <mergeCell ref="P53:R53"/>
    <mergeCell ref="M39:O39"/>
    <mergeCell ref="P37:R37"/>
    <mergeCell ref="P38:R38"/>
    <mergeCell ref="P43:R43"/>
    <mergeCell ref="U44:X44"/>
    <mergeCell ref="U51:X51"/>
    <mergeCell ref="U46:X46"/>
    <mergeCell ref="U47:X47"/>
    <mergeCell ref="U52:X52"/>
    <mergeCell ref="U48:X48"/>
    <mergeCell ref="U50:X50"/>
    <mergeCell ref="S39:T39"/>
    <mergeCell ref="K19:L19"/>
    <mergeCell ref="I20:J20"/>
    <mergeCell ref="M17:P17"/>
    <mergeCell ref="U22:W22"/>
    <mergeCell ref="O19:P19"/>
    <mergeCell ref="U17:W18"/>
    <mergeCell ref="V13:W13"/>
    <mergeCell ref="V14:W14"/>
    <mergeCell ref="T11:W12"/>
    <mergeCell ref="O20:P20"/>
    <mergeCell ref="N11:S11"/>
    <mergeCell ref="N12:O12"/>
    <mergeCell ref="M19:N19"/>
    <mergeCell ref="Q19:R19"/>
    <mergeCell ref="M21:N21"/>
    <mergeCell ref="Q21:R21"/>
    <mergeCell ref="Q18:R18"/>
    <mergeCell ref="Q17:T17"/>
    <mergeCell ref="O21:P21"/>
  </mergeCells>
  <phoneticPr fontId="85" type="noConversion"/>
  <printOptions horizontalCentered="1"/>
  <pageMargins left="0.16" right="0.118110236220472" top="0.56999999999999995" bottom="0.39" header="0.35433070866141703" footer="0.31496062992126"/>
  <pageSetup paperSize="9" scale="85" orientation="portrait" horizontalDpi="300" verticalDpi="300" r:id="rId1"/>
  <headerFooter alignWithMargins="0"/>
  <rowBreaks count="1" manualBreakCount="1">
    <brk id="30" max="23" man="1"/>
  </rowBreaks>
  <ignoredErrors>
    <ignoredError sqref="U13 U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71"/>
  <sheetViews>
    <sheetView showGridLines="0" topLeftCell="A4" zoomScaleNormal="100" zoomScaleSheetLayoutView="100" workbookViewId="0">
      <selection activeCell="F32" sqref="F32:G32"/>
    </sheetView>
  </sheetViews>
  <sheetFormatPr defaultRowHeight="20.100000000000001" customHeight="1"/>
  <cols>
    <col min="1" max="2" width="1.85546875" style="118" customWidth="1"/>
    <col min="3" max="3" width="10.28515625" style="118" customWidth="1"/>
    <col min="4" max="4" width="8.140625" style="118" customWidth="1"/>
    <col min="5" max="7" width="7.28515625" style="118" customWidth="1"/>
    <col min="8" max="9" width="7.5703125" style="118" customWidth="1"/>
    <col min="10" max="10" width="7.7109375" style="118" customWidth="1"/>
    <col min="11" max="13" width="7.28515625" style="118" customWidth="1"/>
    <col min="14" max="15" width="7.5703125" style="118" customWidth="1"/>
    <col min="16" max="16" width="5.7109375" style="118" customWidth="1"/>
    <col min="17" max="17" width="9.7109375" style="118" bestFit="1" customWidth="1"/>
    <col min="18" max="18" width="6.5703125" style="118" bestFit="1" customWidth="1"/>
    <col min="19" max="19" width="8" style="118" bestFit="1" customWidth="1"/>
    <col min="20" max="20" width="9.140625" style="118"/>
    <col min="21" max="21" width="11.5703125" style="118" bestFit="1" customWidth="1"/>
    <col min="22" max="251" width="9.140625" style="118"/>
    <col min="252" max="253" width="1.85546875" style="118" customWidth="1"/>
    <col min="254" max="254" width="10.28515625" style="118" customWidth="1"/>
    <col min="255" max="255" width="8.140625" style="118" customWidth="1"/>
    <col min="256" max="258" width="7.28515625" style="118" customWidth="1"/>
    <col min="259" max="260" width="7.5703125" style="118" customWidth="1"/>
    <col min="261" max="261" width="7.7109375" style="118" customWidth="1"/>
    <col min="262" max="264" width="7.28515625" style="118" customWidth="1"/>
    <col min="265" max="266" width="7.5703125" style="118" customWidth="1"/>
    <col min="267" max="267" width="5.7109375" style="118" customWidth="1"/>
    <col min="268" max="268" width="9.7109375" style="118" bestFit="1" customWidth="1"/>
    <col min="269" max="269" width="6.5703125" style="118" bestFit="1" customWidth="1"/>
    <col min="270" max="270" width="8" style="118" bestFit="1" customWidth="1"/>
    <col min="271" max="271" width="9.140625" style="118"/>
    <col min="272" max="272" width="11.5703125" style="118" bestFit="1" customWidth="1"/>
    <col min="273" max="507" width="9.140625" style="118"/>
    <col min="508" max="509" width="1.85546875" style="118" customWidth="1"/>
    <col min="510" max="510" width="10.28515625" style="118" customWidth="1"/>
    <col min="511" max="511" width="8.140625" style="118" customWidth="1"/>
    <col min="512" max="514" width="7.28515625" style="118" customWidth="1"/>
    <col min="515" max="516" width="7.5703125" style="118" customWidth="1"/>
    <col min="517" max="517" width="7.7109375" style="118" customWidth="1"/>
    <col min="518" max="520" width="7.28515625" style="118" customWidth="1"/>
    <col min="521" max="522" width="7.5703125" style="118" customWidth="1"/>
    <col min="523" max="523" width="5.7109375" style="118" customWidth="1"/>
    <col min="524" max="524" width="9.7109375" style="118" bestFit="1" customWidth="1"/>
    <col min="525" max="525" width="6.5703125" style="118" bestFit="1" customWidth="1"/>
    <col min="526" max="526" width="8" style="118" bestFit="1" customWidth="1"/>
    <col min="527" max="527" width="9.140625" style="118"/>
    <col min="528" max="528" width="11.5703125" style="118" bestFit="1" customWidth="1"/>
    <col min="529" max="763" width="9.140625" style="118"/>
    <col min="764" max="765" width="1.85546875" style="118" customWidth="1"/>
    <col min="766" max="766" width="10.28515625" style="118" customWidth="1"/>
    <col min="767" max="767" width="8.140625" style="118" customWidth="1"/>
    <col min="768" max="770" width="7.28515625" style="118" customWidth="1"/>
    <col min="771" max="772" width="7.5703125" style="118" customWidth="1"/>
    <col min="773" max="773" width="7.7109375" style="118" customWidth="1"/>
    <col min="774" max="776" width="7.28515625" style="118" customWidth="1"/>
    <col min="777" max="778" width="7.5703125" style="118" customWidth="1"/>
    <col min="779" max="779" width="5.7109375" style="118" customWidth="1"/>
    <col min="780" max="780" width="9.7109375" style="118" bestFit="1" customWidth="1"/>
    <col min="781" max="781" width="6.5703125" style="118" bestFit="1" customWidth="1"/>
    <col min="782" max="782" width="8" style="118" bestFit="1" customWidth="1"/>
    <col min="783" max="783" width="9.140625" style="118"/>
    <col min="784" max="784" width="11.5703125" style="118" bestFit="1" customWidth="1"/>
    <col min="785" max="1019" width="9.140625" style="118"/>
    <col min="1020" max="1021" width="1.85546875" style="118" customWidth="1"/>
    <col min="1022" max="1022" width="10.28515625" style="118" customWidth="1"/>
    <col min="1023" max="1023" width="8.140625" style="118" customWidth="1"/>
    <col min="1024" max="1026" width="7.28515625" style="118" customWidth="1"/>
    <col min="1027" max="1028" width="7.5703125" style="118" customWidth="1"/>
    <col min="1029" max="1029" width="7.7109375" style="118" customWidth="1"/>
    <col min="1030" max="1032" width="7.28515625" style="118" customWidth="1"/>
    <col min="1033" max="1034" width="7.5703125" style="118" customWidth="1"/>
    <col min="1035" max="1035" width="5.7109375" style="118" customWidth="1"/>
    <col min="1036" max="1036" width="9.7109375" style="118" bestFit="1" customWidth="1"/>
    <col min="1037" max="1037" width="6.5703125" style="118" bestFit="1" customWidth="1"/>
    <col min="1038" max="1038" width="8" style="118" bestFit="1" customWidth="1"/>
    <col min="1039" max="1039" width="9.140625" style="118"/>
    <col min="1040" max="1040" width="11.5703125" style="118" bestFit="1" customWidth="1"/>
    <col min="1041" max="1275" width="9.140625" style="118"/>
    <col min="1276" max="1277" width="1.85546875" style="118" customWidth="1"/>
    <col min="1278" max="1278" width="10.28515625" style="118" customWidth="1"/>
    <col min="1279" max="1279" width="8.140625" style="118" customWidth="1"/>
    <col min="1280" max="1282" width="7.28515625" style="118" customWidth="1"/>
    <col min="1283" max="1284" width="7.5703125" style="118" customWidth="1"/>
    <col min="1285" max="1285" width="7.7109375" style="118" customWidth="1"/>
    <col min="1286" max="1288" width="7.28515625" style="118" customWidth="1"/>
    <col min="1289" max="1290" width="7.5703125" style="118" customWidth="1"/>
    <col min="1291" max="1291" width="5.7109375" style="118" customWidth="1"/>
    <col min="1292" max="1292" width="9.7109375" style="118" bestFit="1" customWidth="1"/>
    <col min="1293" max="1293" width="6.5703125" style="118" bestFit="1" customWidth="1"/>
    <col min="1294" max="1294" width="8" style="118" bestFit="1" customWidth="1"/>
    <col min="1295" max="1295" width="9.140625" style="118"/>
    <col min="1296" max="1296" width="11.5703125" style="118" bestFit="1" customWidth="1"/>
    <col min="1297" max="1531" width="9.140625" style="118"/>
    <col min="1532" max="1533" width="1.85546875" style="118" customWidth="1"/>
    <col min="1534" max="1534" width="10.28515625" style="118" customWidth="1"/>
    <col min="1535" max="1535" width="8.140625" style="118" customWidth="1"/>
    <col min="1536" max="1538" width="7.28515625" style="118" customWidth="1"/>
    <col min="1539" max="1540" width="7.5703125" style="118" customWidth="1"/>
    <col min="1541" max="1541" width="7.7109375" style="118" customWidth="1"/>
    <col min="1542" max="1544" width="7.28515625" style="118" customWidth="1"/>
    <col min="1545" max="1546" width="7.5703125" style="118" customWidth="1"/>
    <col min="1547" max="1547" width="5.7109375" style="118" customWidth="1"/>
    <col min="1548" max="1548" width="9.7109375" style="118" bestFit="1" customWidth="1"/>
    <col min="1549" max="1549" width="6.5703125" style="118" bestFit="1" customWidth="1"/>
    <col min="1550" max="1550" width="8" style="118" bestFit="1" customWidth="1"/>
    <col min="1551" max="1551" width="9.140625" style="118"/>
    <col min="1552" max="1552" width="11.5703125" style="118" bestFit="1" customWidth="1"/>
    <col min="1553" max="1787" width="9.140625" style="118"/>
    <col min="1788" max="1789" width="1.85546875" style="118" customWidth="1"/>
    <col min="1790" max="1790" width="10.28515625" style="118" customWidth="1"/>
    <col min="1791" max="1791" width="8.140625" style="118" customWidth="1"/>
    <col min="1792" max="1794" width="7.28515625" style="118" customWidth="1"/>
    <col min="1795" max="1796" width="7.5703125" style="118" customWidth="1"/>
    <col min="1797" max="1797" width="7.7109375" style="118" customWidth="1"/>
    <col min="1798" max="1800" width="7.28515625" style="118" customWidth="1"/>
    <col min="1801" max="1802" width="7.5703125" style="118" customWidth="1"/>
    <col min="1803" max="1803" width="5.7109375" style="118" customWidth="1"/>
    <col min="1804" max="1804" width="9.7109375" style="118" bestFit="1" customWidth="1"/>
    <col min="1805" max="1805" width="6.5703125" style="118" bestFit="1" customWidth="1"/>
    <col min="1806" max="1806" width="8" style="118" bestFit="1" customWidth="1"/>
    <col min="1807" max="1807" width="9.140625" style="118"/>
    <col min="1808" max="1808" width="11.5703125" style="118" bestFit="1" customWidth="1"/>
    <col min="1809" max="2043" width="9.140625" style="118"/>
    <col min="2044" max="2045" width="1.85546875" style="118" customWidth="1"/>
    <col min="2046" max="2046" width="10.28515625" style="118" customWidth="1"/>
    <col min="2047" max="2047" width="8.140625" style="118" customWidth="1"/>
    <col min="2048" max="2050" width="7.28515625" style="118" customWidth="1"/>
    <col min="2051" max="2052" width="7.5703125" style="118" customWidth="1"/>
    <col min="2053" max="2053" width="7.7109375" style="118" customWidth="1"/>
    <col min="2054" max="2056" width="7.28515625" style="118" customWidth="1"/>
    <col min="2057" max="2058" width="7.5703125" style="118" customWidth="1"/>
    <col min="2059" max="2059" width="5.7109375" style="118" customWidth="1"/>
    <col min="2060" max="2060" width="9.7109375" style="118" bestFit="1" customWidth="1"/>
    <col min="2061" max="2061" width="6.5703125" style="118" bestFit="1" customWidth="1"/>
    <col min="2062" max="2062" width="8" style="118" bestFit="1" customWidth="1"/>
    <col min="2063" max="2063" width="9.140625" style="118"/>
    <col min="2064" max="2064" width="11.5703125" style="118" bestFit="1" customWidth="1"/>
    <col min="2065" max="2299" width="9.140625" style="118"/>
    <col min="2300" max="2301" width="1.85546875" style="118" customWidth="1"/>
    <col min="2302" max="2302" width="10.28515625" style="118" customWidth="1"/>
    <col min="2303" max="2303" width="8.140625" style="118" customWidth="1"/>
    <col min="2304" max="2306" width="7.28515625" style="118" customWidth="1"/>
    <col min="2307" max="2308" width="7.5703125" style="118" customWidth="1"/>
    <col min="2309" max="2309" width="7.7109375" style="118" customWidth="1"/>
    <col min="2310" max="2312" width="7.28515625" style="118" customWidth="1"/>
    <col min="2313" max="2314" width="7.5703125" style="118" customWidth="1"/>
    <col min="2315" max="2315" width="5.7109375" style="118" customWidth="1"/>
    <col min="2316" max="2316" width="9.7109375" style="118" bestFit="1" customWidth="1"/>
    <col min="2317" max="2317" width="6.5703125" style="118" bestFit="1" customWidth="1"/>
    <col min="2318" max="2318" width="8" style="118" bestFit="1" customWidth="1"/>
    <col min="2319" max="2319" width="9.140625" style="118"/>
    <col min="2320" max="2320" width="11.5703125" style="118" bestFit="1" customWidth="1"/>
    <col min="2321" max="2555" width="9.140625" style="118"/>
    <col min="2556" max="2557" width="1.85546875" style="118" customWidth="1"/>
    <col min="2558" max="2558" width="10.28515625" style="118" customWidth="1"/>
    <col min="2559" max="2559" width="8.140625" style="118" customWidth="1"/>
    <col min="2560" max="2562" width="7.28515625" style="118" customWidth="1"/>
    <col min="2563" max="2564" width="7.5703125" style="118" customWidth="1"/>
    <col min="2565" max="2565" width="7.7109375" style="118" customWidth="1"/>
    <col min="2566" max="2568" width="7.28515625" style="118" customWidth="1"/>
    <col min="2569" max="2570" width="7.5703125" style="118" customWidth="1"/>
    <col min="2571" max="2571" width="5.7109375" style="118" customWidth="1"/>
    <col min="2572" max="2572" width="9.7109375" style="118" bestFit="1" customWidth="1"/>
    <col min="2573" max="2573" width="6.5703125" style="118" bestFit="1" customWidth="1"/>
    <col min="2574" max="2574" width="8" style="118" bestFit="1" customWidth="1"/>
    <col min="2575" max="2575" width="9.140625" style="118"/>
    <col min="2576" max="2576" width="11.5703125" style="118" bestFit="1" customWidth="1"/>
    <col min="2577" max="2811" width="9.140625" style="118"/>
    <col min="2812" max="2813" width="1.85546875" style="118" customWidth="1"/>
    <col min="2814" max="2814" width="10.28515625" style="118" customWidth="1"/>
    <col min="2815" max="2815" width="8.140625" style="118" customWidth="1"/>
    <col min="2816" max="2818" width="7.28515625" style="118" customWidth="1"/>
    <col min="2819" max="2820" width="7.5703125" style="118" customWidth="1"/>
    <col min="2821" max="2821" width="7.7109375" style="118" customWidth="1"/>
    <col min="2822" max="2824" width="7.28515625" style="118" customWidth="1"/>
    <col min="2825" max="2826" width="7.5703125" style="118" customWidth="1"/>
    <col min="2827" max="2827" width="5.7109375" style="118" customWidth="1"/>
    <col min="2828" max="2828" width="9.7109375" style="118" bestFit="1" customWidth="1"/>
    <col min="2829" max="2829" width="6.5703125" style="118" bestFit="1" customWidth="1"/>
    <col min="2830" max="2830" width="8" style="118" bestFit="1" customWidth="1"/>
    <col min="2831" max="2831" width="9.140625" style="118"/>
    <col min="2832" max="2832" width="11.5703125" style="118" bestFit="1" customWidth="1"/>
    <col min="2833" max="3067" width="9.140625" style="118"/>
    <col min="3068" max="3069" width="1.85546875" style="118" customWidth="1"/>
    <col min="3070" max="3070" width="10.28515625" style="118" customWidth="1"/>
    <col min="3071" max="3071" width="8.140625" style="118" customWidth="1"/>
    <col min="3072" max="3074" width="7.28515625" style="118" customWidth="1"/>
    <col min="3075" max="3076" width="7.5703125" style="118" customWidth="1"/>
    <col min="3077" max="3077" width="7.7109375" style="118" customWidth="1"/>
    <col min="3078" max="3080" width="7.28515625" style="118" customWidth="1"/>
    <col min="3081" max="3082" width="7.5703125" style="118" customWidth="1"/>
    <col min="3083" max="3083" width="5.7109375" style="118" customWidth="1"/>
    <col min="3084" max="3084" width="9.7109375" style="118" bestFit="1" customWidth="1"/>
    <col min="3085" max="3085" width="6.5703125" style="118" bestFit="1" customWidth="1"/>
    <col min="3086" max="3086" width="8" style="118" bestFit="1" customWidth="1"/>
    <col min="3087" max="3087" width="9.140625" style="118"/>
    <col min="3088" max="3088" width="11.5703125" style="118" bestFit="1" customWidth="1"/>
    <col min="3089" max="3323" width="9.140625" style="118"/>
    <col min="3324" max="3325" width="1.85546875" style="118" customWidth="1"/>
    <col min="3326" max="3326" width="10.28515625" style="118" customWidth="1"/>
    <col min="3327" max="3327" width="8.140625" style="118" customWidth="1"/>
    <col min="3328" max="3330" width="7.28515625" style="118" customWidth="1"/>
    <col min="3331" max="3332" width="7.5703125" style="118" customWidth="1"/>
    <col min="3333" max="3333" width="7.7109375" style="118" customWidth="1"/>
    <col min="3334" max="3336" width="7.28515625" style="118" customWidth="1"/>
    <col min="3337" max="3338" width="7.5703125" style="118" customWidth="1"/>
    <col min="3339" max="3339" width="5.7109375" style="118" customWidth="1"/>
    <col min="3340" max="3340" width="9.7109375" style="118" bestFit="1" customWidth="1"/>
    <col min="3341" max="3341" width="6.5703125" style="118" bestFit="1" customWidth="1"/>
    <col min="3342" max="3342" width="8" style="118" bestFit="1" customWidth="1"/>
    <col min="3343" max="3343" width="9.140625" style="118"/>
    <col min="3344" max="3344" width="11.5703125" style="118" bestFit="1" customWidth="1"/>
    <col min="3345" max="3579" width="9.140625" style="118"/>
    <col min="3580" max="3581" width="1.85546875" style="118" customWidth="1"/>
    <col min="3582" max="3582" width="10.28515625" style="118" customWidth="1"/>
    <col min="3583" max="3583" width="8.140625" style="118" customWidth="1"/>
    <col min="3584" max="3586" width="7.28515625" style="118" customWidth="1"/>
    <col min="3587" max="3588" width="7.5703125" style="118" customWidth="1"/>
    <col min="3589" max="3589" width="7.7109375" style="118" customWidth="1"/>
    <col min="3590" max="3592" width="7.28515625" style="118" customWidth="1"/>
    <col min="3593" max="3594" width="7.5703125" style="118" customWidth="1"/>
    <col min="3595" max="3595" width="5.7109375" style="118" customWidth="1"/>
    <col min="3596" max="3596" width="9.7109375" style="118" bestFit="1" customWidth="1"/>
    <col min="3597" max="3597" width="6.5703125" style="118" bestFit="1" customWidth="1"/>
    <col min="3598" max="3598" width="8" style="118" bestFit="1" customWidth="1"/>
    <col min="3599" max="3599" width="9.140625" style="118"/>
    <col min="3600" max="3600" width="11.5703125" style="118" bestFit="1" customWidth="1"/>
    <col min="3601" max="3835" width="9.140625" style="118"/>
    <col min="3836" max="3837" width="1.85546875" style="118" customWidth="1"/>
    <col min="3838" max="3838" width="10.28515625" style="118" customWidth="1"/>
    <col min="3839" max="3839" width="8.140625" style="118" customWidth="1"/>
    <col min="3840" max="3842" width="7.28515625" style="118" customWidth="1"/>
    <col min="3843" max="3844" width="7.5703125" style="118" customWidth="1"/>
    <col min="3845" max="3845" width="7.7109375" style="118" customWidth="1"/>
    <col min="3846" max="3848" width="7.28515625" style="118" customWidth="1"/>
    <col min="3849" max="3850" width="7.5703125" style="118" customWidth="1"/>
    <col min="3851" max="3851" width="5.7109375" style="118" customWidth="1"/>
    <col min="3852" max="3852" width="9.7109375" style="118" bestFit="1" customWidth="1"/>
    <col min="3853" max="3853" width="6.5703125" style="118" bestFit="1" customWidth="1"/>
    <col min="3854" max="3854" width="8" style="118" bestFit="1" customWidth="1"/>
    <col min="3855" max="3855" width="9.140625" style="118"/>
    <col min="3856" max="3856" width="11.5703125" style="118" bestFit="1" customWidth="1"/>
    <col min="3857" max="4091" width="9.140625" style="118"/>
    <col min="4092" max="4093" width="1.85546875" style="118" customWidth="1"/>
    <col min="4094" max="4094" width="10.28515625" style="118" customWidth="1"/>
    <col min="4095" max="4095" width="8.140625" style="118" customWidth="1"/>
    <col min="4096" max="4098" width="7.28515625" style="118" customWidth="1"/>
    <col min="4099" max="4100" width="7.5703125" style="118" customWidth="1"/>
    <col min="4101" max="4101" width="7.7109375" style="118" customWidth="1"/>
    <col min="4102" max="4104" width="7.28515625" style="118" customWidth="1"/>
    <col min="4105" max="4106" width="7.5703125" style="118" customWidth="1"/>
    <col min="4107" max="4107" width="5.7109375" style="118" customWidth="1"/>
    <col min="4108" max="4108" width="9.7109375" style="118" bestFit="1" customWidth="1"/>
    <col min="4109" max="4109" width="6.5703125" style="118" bestFit="1" customWidth="1"/>
    <col min="4110" max="4110" width="8" style="118" bestFit="1" customWidth="1"/>
    <col min="4111" max="4111" width="9.140625" style="118"/>
    <col min="4112" max="4112" width="11.5703125" style="118" bestFit="1" customWidth="1"/>
    <col min="4113" max="4347" width="9.140625" style="118"/>
    <col min="4348" max="4349" width="1.85546875" style="118" customWidth="1"/>
    <col min="4350" max="4350" width="10.28515625" style="118" customWidth="1"/>
    <col min="4351" max="4351" width="8.140625" style="118" customWidth="1"/>
    <col min="4352" max="4354" width="7.28515625" style="118" customWidth="1"/>
    <col min="4355" max="4356" width="7.5703125" style="118" customWidth="1"/>
    <col min="4357" max="4357" width="7.7109375" style="118" customWidth="1"/>
    <col min="4358" max="4360" width="7.28515625" style="118" customWidth="1"/>
    <col min="4361" max="4362" width="7.5703125" style="118" customWidth="1"/>
    <col min="4363" max="4363" width="5.7109375" style="118" customWidth="1"/>
    <col min="4364" max="4364" width="9.7109375" style="118" bestFit="1" customWidth="1"/>
    <col min="4365" max="4365" width="6.5703125" style="118" bestFit="1" customWidth="1"/>
    <col min="4366" max="4366" width="8" style="118" bestFit="1" customWidth="1"/>
    <col min="4367" max="4367" width="9.140625" style="118"/>
    <col min="4368" max="4368" width="11.5703125" style="118" bestFit="1" customWidth="1"/>
    <col min="4369" max="4603" width="9.140625" style="118"/>
    <col min="4604" max="4605" width="1.85546875" style="118" customWidth="1"/>
    <col min="4606" max="4606" width="10.28515625" style="118" customWidth="1"/>
    <col min="4607" max="4607" width="8.140625" style="118" customWidth="1"/>
    <col min="4608" max="4610" width="7.28515625" style="118" customWidth="1"/>
    <col min="4611" max="4612" width="7.5703125" style="118" customWidth="1"/>
    <col min="4613" max="4613" width="7.7109375" style="118" customWidth="1"/>
    <col min="4614" max="4616" width="7.28515625" style="118" customWidth="1"/>
    <col min="4617" max="4618" width="7.5703125" style="118" customWidth="1"/>
    <col min="4619" max="4619" width="5.7109375" style="118" customWidth="1"/>
    <col min="4620" max="4620" width="9.7109375" style="118" bestFit="1" customWidth="1"/>
    <col min="4621" max="4621" width="6.5703125" style="118" bestFit="1" customWidth="1"/>
    <col min="4622" max="4622" width="8" style="118" bestFit="1" customWidth="1"/>
    <col min="4623" max="4623" width="9.140625" style="118"/>
    <col min="4624" max="4624" width="11.5703125" style="118" bestFit="1" customWidth="1"/>
    <col min="4625" max="4859" width="9.140625" style="118"/>
    <col min="4860" max="4861" width="1.85546875" style="118" customWidth="1"/>
    <col min="4862" max="4862" width="10.28515625" style="118" customWidth="1"/>
    <col min="4863" max="4863" width="8.140625" style="118" customWidth="1"/>
    <col min="4864" max="4866" width="7.28515625" style="118" customWidth="1"/>
    <col min="4867" max="4868" width="7.5703125" style="118" customWidth="1"/>
    <col min="4869" max="4869" width="7.7109375" style="118" customWidth="1"/>
    <col min="4870" max="4872" width="7.28515625" style="118" customWidth="1"/>
    <col min="4873" max="4874" width="7.5703125" style="118" customWidth="1"/>
    <col min="4875" max="4875" width="5.7109375" style="118" customWidth="1"/>
    <col min="4876" max="4876" width="9.7109375" style="118" bestFit="1" customWidth="1"/>
    <col min="4877" max="4877" width="6.5703125" style="118" bestFit="1" customWidth="1"/>
    <col min="4878" max="4878" width="8" style="118" bestFit="1" customWidth="1"/>
    <col min="4879" max="4879" width="9.140625" style="118"/>
    <col min="4880" max="4880" width="11.5703125" style="118" bestFit="1" customWidth="1"/>
    <col min="4881" max="5115" width="9.140625" style="118"/>
    <col min="5116" max="5117" width="1.85546875" style="118" customWidth="1"/>
    <col min="5118" max="5118" width="10.28515625" style="118" customWidth="1"/>
    <col min="5119" max="5119" width="8.140625" style="118" customWidth="1"/>
    <col min="5120" max="5122" width="7.28515625" style="118" customWidth="1"/>
    <col min="5123" max="5124" width="7.5703125" style="118" customWidth="1"/>
    <col min="5125" max="5125" width="7.7109375" style="118" customWidth="1"/>
    <col min="5126" max="5128" width="7.28515625" style="118" customWidth="1"/>
    <col min="5129" max="5130" width="7.5703125" style="118" customWidth="1"/>
    <col min="5131" max="5131" width="5.7109375" style="118" customWidth="1"/>
    <col min="5132" max="5132" width="9.7109375" style="118" bestFit="1" customWidth="1"/>
    <col min="5133" max="5133" width="6.5703125" style="118" bestFit="1" customWidth="1"/>
    <col min="5134" max="5134" width="8" style="118" bestFit="1" customWidth="1"/>
    <col min="5135" max="5135" width="9.140625" style="118"/>
    <col min="5136" max="5136" width="11.5703125" style="118" bestFit="1" customWidth="1"/>
    <col min="5137" max="5371" width="9.140625" style="118"/>
    <col min="5372" max="5373" width="1.85546875" style="118" customWidth="1"/>
    <col min="5374" max="5374" width="10.28515625" style="118" customWidth="1"/>
    <col min="5375" max="5375" width="8.140625" style="118" customWidth="1"/>
    <col min="5376" max="5378" width="7.28515625" style="118" customWidth="1"/>
    <col min="5379" max="5380" width="7.5703125" style="118" customWidth="1"/>
    <col min="5381" max="5381" width="7.7109375" style="118" customWidth="1"/>
    <col min="5382" max="5384" width="7.28515625" style="118" customWidth="1"/>
    <col min="5385" max="5386" width="7.5703125" style="118" customWidth="1"/>
    <col min="5387" max="5387" width="5.7109375" style="118" customWidth="1"/>
    <col min="5388" max="5388" width="9.7109375" style="118" bestFit="1" customWidth="1"/>
    <col min="5389" max="5389" width="6.5703125" style="118" bestFit="1" customWidth="1"/>
    <col min="5390" max="5390" width="8" style="118" bestFit="1" customWidth="1"/>
    <col min="5391" max="5391" width="9.140625" style="118"/>
    <col min="5392" max="5392" width="11.5703125" style="118" bestFit="1" customWidth="1"/>
    <col min="5393" max="5627" width="9.140625" style="118"/>
    <col min="5628" max="5629" width="1.85546875" style="118" customWidth="1"/>
    <col min="5630" max="5630" width="10.28515625" style="118" customWidth="1"/>
    <col min="5631" max="5631" width="8.140625" style="118" customWidth="1"/>
    <col min="5632" max="5634" width="7.28515625" style="118" customWidth="1"/>
    <col min="5635" max="5636" width="7.5703125" style="118" customWidth="1"/>
    <col min="5637" max="5637" width="7.7109375" style="118" customWidth="1"/>
    <col min="5638" max="5640" width="7.28515625" style="118" customWidth="1"/>
    <col min="5641" max="5642" width="7.5703125" style="118" customWidth="1"/>
    <col min="5643" max="5643" width="5.7109375" style="118" customWidth="1"/>
    <col min="5644" max="5644" width="9.7109375" style="118" bestFit="1" customWidth="1"/>
    <col min="5645" max="5645" width="6.5703125" style="118" bestFit="1" customWidth="1"/>
    <col min="5646" max="5646" width="8" style="118" bestFit="1" customWidth="1"/>
    <col min="5647" max="5647" width="9.140625" style="118"/>
    <col min="5648" max="5648" width="11.5703125" style="118" bestFit="1" customWidth="1"/>
    <col min="5649" max="5883" width="9.140625" style="118"/>
    <col min="5884" max="5885" width="1.85546875" style="118" customWidth="1"/>
    <col min="5886" max="5886" width="10.28515625" style="118" customWidth="1"/>
    <col min="5887" max="5887" width="8.140625" style="118" customWidth="1"/>
    <col min="5888" max="5890" width="7.28515625" style="118" customWidth="1"/>
    <col min="5891" max="5892" width="7.5703125" style="118" customWidth="1"/>
    <col min="5893" max="5893" width="7.7109375" style="118" customWidth="1"/>
    <col min="5894" max="5896" width="7.28515625" style="118" customWidth="1"/>
    <col min="5897" max="5898" width="7.5703125" style="118" customWidth="1"/>
    <col min="5899" max="5899" width="5.7109375" style="118" customWidth="1"/>
    <col min="5900" max="5900" width="9.7109375" style="118" bestFit="1" customWidth="1"/>
    <col min="5901" max="5901" width="6.5703125" style="118" bestFit="1" customWidth="1"/>
    <col min="5902" max="5902" width="8" style="118" bestFit="1" customWidth="1"/>
    <col min="5903" max="5903" width="9.140625" style="118"/>
    <col min="5904" max="5904" width="11.5703125" style="118" bestFit="1" customWidth="1"/>
    <col min="5905" max="6139" width="9.140625" style="118"/>
    <col min="6140" max="6141" width="1.85546875" style="118" customWidth="1"/>
    <col min="6142" max="6142" width="10.28515625" style="118" customWidth="1"/>
    <col min="6143" max="6143" width="8.140625" style="118" customWidth="1"/>
    <col min="6144" max="6146" width="7.28515625" style="118" customWidth="1"/>
    <col min="6147" max="6148" width="7.5703125" style="118" customWidth="1"/>
    <col min="6149" max="6149" width="7.7109375" style="118" customWidth="1"/>
    <col min="6150" max="6152" width="7.28515625" style="118" customWidth="1"/>
    <col min="6153" max="6154" width="7.5703125" style="118" customWidth="1"/>
    <col min="6155" max="6155" width="5.7109375" style="118" customWidth="1"/>
    <col min="6156" max="6156" width="9.7109375" style="118" bestFit="1" customWidth="1"/>
    <col min="6157" max="6157" width="6.5703125" style="118" bestFit="1" customWidth="1"/>
    <col min="6158" max="6158" width="8" style="118" bestFit="1" customWidth="1"/>
    <col min="6159" max="6159" width="9.140625" style="118"/>
    <col min="6160" max="6160" width="11.5703125" style="118" bestFit="1" customWidth="1"/>
    <col min="6161" max="6395" width="9.140625" style="118"/>
    <col min="6396" max="6397" width="1.85546875" style="118" customWidth="1"/>
    <col min="6398" max="6398" width="10.28515625" style="118" customWidth="1"/>
    <col min="6399" max="6399" width="8.140625" style="118" customWidth="1"/>
    <col min="6400" max="6402" width="7.28515625" style="118" customWidth="1"/>
    <col min="6403" max="6404" width="7.5703125" style="118" customWidth="1"/>
    <col min="6405" max="6405" width="7.7109375" style="118" customWidth="1"/>
    <col min="6406" max="6408" width="7.28515625" style="118" customWidth="1"/>
    <col min="6409" max="6410" width="7.5703125" style="118" customWidth="1"/>
    <col min="6411" max="6411" width="5.7109375" style="118" customWidth="1"/>
    <col min="6412" max="6412" width="9.7109375" style="118" bestFit="1" customWidth="1"/>
    <col min="6413" max="6413" width="6.5703125" style="118" bestFit="1" customWidth="1"/>
    <col min="6414" max="6414" width="8" style="118" bestFit="1" customWidth="1"/>
    <col min="6415" max="6415" width="9.140625" style="118"/>
    <col min="6416" max="6416" width="11.5703125" style="118" bestFit="1" customWidth="1"/>
    <col min="6417" max="6651" width="9.140625" style="118"/>
    <col min="6652" max="6653" width="1.85546875" style="118" customWidth="1"/>
    <col min="6654" max="6654" width="10.28515625" style="118" customWidth="1"/>
    <col min="6655" max="6655" width="8.140625" style="118" customWidth="1"/>
    <col min="6656" max="6658" width="7.28515625" style="118" customWidth="1"/>
    <col min="6659" max="6660" width="7.5703125" style="118" customWidth="1"/>
    <col min="6661" max="6661" width="7.7109375" style="118" customWidth="1"/>
    <col min="6662" max="6664" width="7.28515625" style="118" customWidth="1"/>
    <col min="6665" max="6666" width="7.5703125" style="118" customWidth="1"/>
    <col min="6667" max="6667" width="5.7109375" style="118" customWidth="1"/>
    <col min="6668" max="6668" width="9.7109375" style="118" bestFit="1" customWidth="1"/>
    <col min="6669" max="6669" width="6.5703125" style="118" bestFit="1" customWidth="1"/>
    <col min="6670" max="6670" width="8" style="118" bestFit="1" customWidth="1"/>
    <col min="6671" max="6671" width="9.140625" style="118"/>
    <col min="6672" max="6672" width="11.5703125" style="118" bestFit="1" customWidth="1"/>
    <col min="6673" max="6907" width="9.140625" style="118"/>
    <col min="6908" max="6909" width="1.85546875" style="118" customWidth="1"/>
    <col min="6910" max="6910" width="10.28515625" style="118" customWidth="1"/>
    <col min="6911" max="6911" width="8.140625" style="118" customWidth="1"/>
    <col min="6912" max="6914" width="7.28515625" style="118" customWidth="1"/>
    <col min="6915" max="6916" width="7.5703125" style="118" customWidth="1"/>
    <col min="6917" max="6917" width="7.7109375" style="118" customWidth="1"/>
    <col min="6918" max="6920" width="7.28515625" style="118" customWidth="1"/>
    <col min="6921" max="6922" width="7.5703125" style="118" customWidth="1"/>
    <col min="6923" max="6923" width="5.7109375" style="118" customWidth="1"/>
    <col min="6924" max="6924" width="9.7109375" style="118" bestFit="1" customWidth="1"/>
    <col min="6925" max="6925" width="6.5703125" style="118" bestFit="1" customWidth="1"/>
    <col min="6926" max="6926" width="8" style="118" bestFit="1" customWidth="1"/>
    <col min="6927" max="6927" width="9.140625" style="118"/>
    <col min="6928" max="6928" width="11.5703125" style="118" bestFit="1" customWidth="1"/>
    <col min="6929" max="7163" width="9.140625" style="118"/>
    <col min="7164" max="7165" width="1.85546875" style="118" customWidth="1"/>
    <col min="7166" max="7166" width="10.28515625" style="118" customWidth="1"/>
    <col min="7167" max="7167" width="8.140625" style="118" customWidth="1"/>
    <col min="7168" max="7170" width="7.28515625" style="118" customWidth="1"/>
    <col min="7171" max="7172" width="7.5703125" style="118" customWidth="1"/>
    <col min="7173" max="7173" width="7.7109375" style="118" customWidth="1"/>
    <col min="7174" max="7176" width="7.28515625" style="118" customWidth="1"/>
    <col min="7177" max="7178" width="7.5703125" style="118" customWidth="1"/>
    <col min="7179" max="7179" width="5.7109375" style="118" customWidth="1"/>
    <col min="7180" max="7180" width="9.7109375" style="118" bestFit="1" customWidth="1"/>
    <col min="7181" max="7181" width="6.5703125" style="118" bestFit="1" customWidth="1"/>
    <col min="7182" max="7182" width="8" style="118" bestFit="1" customWidth="1"/>
    <col min="7183" max="7183" width="9.140625" style="118"/>
    <col min="7184" max="7184" width="11.5703125" style="118" bestFit="1" customWidth="1"/>
    <col min="7185" max="7419" width="9.140625" style="118"/>
    <col min="7420" max="7421" width="1.85546875" style="118" customWidth="1"/>
    <col min="7422" max="7422" width="10.28515625" style="118" customWidth="1"/>
    <col min="7423" max="7423" width="8.140625" style="118" customWidth="1"/>
    <col min="7424" max="7426" width="7.28515625" style="118" customWidth="1"/>
    <col min="7427" max="7428" width="7.5703125" style="118" customWidth="1"/>
    <col min="7429" max="7429" width="7.7109375" style="118" customWidth="1"/>
    <col min="7430" max="7432" width="7.28515625" style="118" customWidth="1"/>
    <col min="7433" max="7434" width="7.5703125" style="118" customWidth="1"/>
    <col min="7435" max="7435" width="5.7109375" style="118" customWidth="1"/>
    <col min="7436" max="7436" width="9.7109375" style="118" bestFit="1" customWidth="1"/>
    <col min="7437" max="7437" width="6.5703125" style="118" bestFit="1" customWidth="1"/>
    <col min="7438" max="7438" width="8" style="118" bestFit="1" customWidth="1"/>
    <col min="7439" max="7439" width="9.140625" style="118"/>
    <col min="7440" max="7440" width="11.5703125" style="118" bestFit="1" customWidth="1"/>
    <col min="7441" max="7675" width="9.140625" style="118"/>
    <col min="7676" max="7677" width="1.85546875" style="118" customWidth="1"/>
    <col min="7678" max="7678" width="10.28515625" style="118" customWidth="1"/>
    <col min="7679" max="7679" width="8.140625" style="118" customWidth="1"/>
    <col min="7680" max="7682" width="7.28515625" style="118" customWidth="1"/>
    <col min="7683" max="7684" width="7.5703125" style="118" customWidth="1"/>
    <col min="7685" max="7685" width="7.7109375" style="118" customWidth="1"/>
    <col min="7686" max="7688" width="7.28515625" style="118" customWidth="1"/>
    <col min="7689" max="7690" width="7.5703125" style="118" customWidth="1"/>
    <col min="7691" max="7691" width="5.7109375" style="118" customWidth="1"/>
    <col min="7692" max="7692" width="9.7109375" style="118" bestFit="1" customWidth="1"/>
    <col min="7693" max="7693" width="6.5703125" style="118" bestFit="1" customWidth="1"/>
    <col min="7694" max="7694" width="8" style="118" bestFit="1" customWidth="1"/>
    <col min="7695" max="7695" width="9.140625" style="118"/>
    <col min="7696" max="7696" width="11.5703125" style="118" bestFit="1" customWidth="1"/>
    <col min="7697" max="7931" width="9.140625" style="118"/>
    <col min="7932" max="7933" width="1.85546875" style="118" customWidth="1"/>
    <col min="7934" max="7934" width="10.28515625" style="118" customWidth="1"/>
    <col min="7935" max="7935" width="8.140625" style="118" customWidth="1"/>
    <col min="7936" max="7938" width="7.28515625" style="118" customWidth="1"/>
    <col min="7939" max="7940" width="7.5703125" style="118" customWidth="1"/>
    <col min="7941" max="7941" width="7.7109375" style="118" customWidth="1"/>
    <col min="7942" max="7944" width="7.28515625" style="118" customWidth="1"/>
    <col min="7945" max="7946" width="7.5703125" style="118" customWidth="1"/>
    <col min="7947" max="7947" width="5.7109375" style="118" customWidth="1"/>
    <col min="7948" max="7948" width="9.7109375" style="118" bestFit="1" customWidth="1"/>
    <col min="7949" max="7949" width="6.5703125" style="118" bestFit="1" customWidth="1"/>
    <col min="7950" max="7950" width="8" style="118" bestFit="1" customWidth="1"/>
    <col min="7951" max="7951" width="9.140625" style="118"/>
    <col min="7952" max="7952" width="11.5703125" style="118" bestFit="1" customWidth="1"/>
    <col min="7953" max="8187" width="9.140625" style="118"/>
    <col min="8188" max="8189" width="1.85546875" style="118" customWidth="1"/>
    <col min="8190" max="8190" width="10.28515625" style="118" customWidth="1"/>
    <col min="8191" max="8191" width="8.140625" style="118" customWidth="1"/>
    <col min="8192" max="8194" width="7.28515625" style="118" customWidth="1"/>
    <col min="8195" max="8196" width="7.5703125" style="118" customWidth="1"/>
    <col min="8197" max="8197" width="7.7109375" style="118" customWidth="1"/>
    <col min="8198" max="8200" width="7.28515625" style="118" customWidth="1"/>
    <col min="8201" max="8202" width="7.5703125" style="118" customWidth="1"/>
    <col min="8203" max="8203" width="5.7109375" style="118" customWidth="1"/>
    <col min="8204" max="8204" width="9.7109375" style="118" bestFit="1" customWidth="1"/>
    <col min="8205" max="8205" width="6.5703125" style="118" bestFit="1" customWidth="1"/>
    <col min="8206" max="8206" width="8" style="118" bestFit="1" customWidth="1"/>
    <col min="8207" max="8207" width="9.140625" style="118"/>
    <col min="8208" max="8208" width="11.5703125" style="118" bestFit="1" customWidth="1"/>
    <col min="8209" max="8443" width="9.140625" style="118"/>
    <col min="8444" max="8445" width="1.85546875" style="118" customWidth="1"/>
    <col min="8446" max="8446" width="10.28515625" style="118" customWidth="1"/>
    <col min="8447" max="8447" width="8.140625" style="118" customWidth="1"/>
    <col min="8448" max="8450" width="7.28515625" style="118" customWidth="1"/>
    <col min="8451" max="8452" width="7.5703125" style="118" customWidth="1"/>
    <col min="8453" max="8453" width="7.7109375" style="118" customWidth="1"/>
    <col min="8454" max="8456" width="7.28515625" style="118" customWidth="1"/>
    <col min="8457" max="8458" width="7.5703125" style="118" customWidth="1"/>
    <col min="8459" max="8459" width="5.7109375" style="118" customWidth="1"/>
    <col min="8460" max="8460" width="9.7109375" style="118" bestFit="1" customWidth="1"/>
    <col min="8461" max="8461" width="6.5703125" style="118" bestFit="1" customWidth="1"/>
    <col min="8462" max="8462" width="8" style="118" bestFit="1" customWidth="1"/>
    <col min="8463" max="8463" width="9.140625" style="118"/>
    <col min="8464" max="8464" width="11.5703125" style="118" bestFit="1" customWidth="1"/>
    <col min="8465" max="8699" width="9.140625" style="118"/>
    <col min="8700" max="8701" width="1.85546875" style="118" customWidth="1"/>
    <col min="8702" max="8702" width="10.28515625" style="118" customWidth="1"/>
    <col min="8703" max="8703" width="8.140625" style="118" customWidth="1"/>
    <col min="8704" max="8706" width="7.28515625" style="118" customWidth="1"/>
    <col min="8707" max="8708" width="7.5703125" style="118" customWidth="1"/>
    <col min="8709" max="8709" width="7.7109375" style="118" customWidth="1"/>
    <col min="8710" max="8712" width="7.28515625" style="118" customWidth="1"/>
    <col min="8713" max="8714" width="7.5703125" style="118" customWidth="1"/>
    <col min="8715" max="8715" width="5.7109375" style="118" customWidth="1"/>
    <col min="8716" max="8716" width="9.7109375" style="118" bestFit="1" customWidth="1"/>
    <col min="8717" max="8717" width="6.5703125" style="118" bestFit="1" customWidth="1"/>
    <col min="8718" max="8718" width="8" style="118" bestFit="1" customWidth="1"/>
    <col min="8719" max="8719" width="9.140625" style="118"/>
    <col min="8720" max="8720" width="11.5703125" style="118" bestFit="1" customWidth="1"/>
    <col min="8721" max="8955" width="9.140625" style="118"/>
    <col min="8956" max="8957" width="1.85546875" style="118" customWidth="1"/>
    <col min="8958" max="8958" width="10.28515625" style="118" customWidth="1"/>
    <col min="8959" max="8959" width="8.140625" style="118" customWidth="1"/>
    <col min="8960" max="8962" width="7.28515625" style="118" customWidth="1"/>
    <col min="8963" max="8964" width="7.5703125" style="118" customWidth="1"/>
    <col min="8965" max="8965" width="7.7109375" style="118" customWidth="1"/>
    <col min="8966" max="8968" width="7.28515625" style="118" customWidth="1"/>
    <col min="8969" max="8970" width="7.5703125" style="118" customWidth="1"/>
    <col min="8971" max="8971" width="5.7109375" style="118" customWidth="1"/>
    <col min="8972" max="8972" width="9.7109375" style="118" bestFit="1" customWidth="1"/>
    <col min="8973" max="8973" width="6.5703125" style="118" bestFit="1" customWidth="1"/>
    <col min="8974" max="8974" width="8" style="118" bestFit="1" customWidth="1"/>
    <col min="8975" max="8975" width="9.140625" style="118"/>
    <col min="8976" max="8976" width="11.5703125" style="118" bestFit="1" customWidth="1"/>
    <col min="8977" max="9211" width="9.140625" style="118"/>
    <col min="9212" max="9213" width="1.85546875" style="118" customWidth="1"/>
    <col min="9214" max="9214" width="10.28515625" style="118" customWidth="1"/>
    <col min="9215" max="9215" width="8.140625" style="118" customWidth="1"/>
    <col min="9216" max="9218" width="7.28515625" style="118" customWidth="1"/>
    <col min="9219" max="9220" width="7.5703125" style="118" customWidth="1"/>
    <col min="9221" max="9221" width="7.7109375" style="118" customWidth="1"/>
    <col min="9222" max="9224" width="7.28515625" style="118" customWidth="1"/>
    <col min="9225" max="9226" width="7.5703125" style="118" customWidth="1"/>
    <col min="9227" max="9227" width="5.7109375" style="118" customWidth="1"/>
    <col min="9228" max="9228" width="9.7109375" style="118" bestFit="1" customWidth="1"/>
    <col min="9229" max="9229" width="6.5703125" style="118" bestFit="1" customWidth="1"/>
    <col min="9230" max="9230" width="8" style="118" bestFit="1" customWidth="1"/>
    <col min="9231" max="9231" width="9.140625" style="118"/>
    <col min="9232" max="9232" width="11.5703125" style="118" bestFit="1" customWidth="1"/>
    <col min="9233" max="9467" width="9.140625" style="118"/>
    <col min="9468" max="9469" width="1.85546875" style="118" customWidth="1"/>
    <col min="9470" max="9470" width="10.28515625" style="118" customWidth="1"/>
    <col min="9471" max="9471" width="8.140625" style="118" customWidth="1"/>
    <col min="9472" max="9474" width="7.28515625" style="118" customWidth="1"/>
    <col min="9475" max="9476" width="7.5703125" style="118" customWidth="1"/>
    <col min="9477" max="9477" width="7.7109375" style="118" customWidth="1"/>
    <col min="9478" max="9480" width="7.28515625" style="118" customWidth="1"/>
    <col min="9481" max="9482" width="7.5703125" style="118" customWidth="1"/>
    <col min="9483" max="9483" width="5.7109375" style="118" customWidth="1"/>
    <col min="9484" max="9484" width="9.7109375" style="118" bestFit="1" customWidth="1"/>
    <col min="9485" max="9485" width="6.5703125" style="118" bestFit="1" customWidth="1"/>
    <col min="9486" max="9486" width="8" style="118" bestFit="1" customWidth="1"/>
    <col min="9487" max="9487" width="9.140625" style="118"/>
    <col min="9488" max="9488" width="11.5703125" style="118" bestFit="1" customWidth="1"/>
    <col min="9489" max="9723" width="9.140625" style="118"/>
    <col min="9724" max="9725" width="1.85546875" style="118" customWidth="1"/>
    <col min="9726" max="9726" width="10.28515625" style="118" customWidth="1"/>
    <col min="9727" max="9727" width="8.140625" style="118" customWidth="1"/>
    <col min="9728" max="9730" width="7.28515625" style="118" customWidth="1"/>
    <col min="9731" max="9732" width="7.5703125" style="118" customWidth="1"/>
    <col min="9733" max="9733" width="7.7109375" style="118" customWidth="1"/>
    <col min="9734" max="9736" width="7.28515625" style="118" customWidth="1"/>
    <col min="9737" max="9738" width="7.5703125" style="118" customWidth="1"/>
    <col min="9739" max="9739" width="5.7109375" style="118" customWidth="1"/>
    <col min="9740" max="9740" width="9.7109375" style="118" bestFit="1" customWidth="1"/>
    <col min="9741" max="9741" width="6.5703125" style="118" bestFit="1" customWidth="1"/>
    <col min="9742" max="9742" width="8" style="118" bestFit="1" customWidth="1"/>
    <col min="9743" max="9743" width="9.140625" style="118"/>
    <col min="9744" max="9744" width="11.5703125" style="118" bestFit="1" customWidth="1"/>
    <col min="9745" max="9979" width="9.140625" style="118"/>
    <col min="9980" max="9981" width="1.85546875" style="118" customWidth="1"/>
    <col min="9982" max="9982" width="10.28515625" style="118" customWidth="1"/>
    <col min="9983" max="9983" width="8.140625" style="118" customWidth="1"/>
    <col min="9984" max="9986" width="7.28515625" style="118" customWidth="1"/>
    <col min="9987" max="9988" width="7.5703125" style="118" customWidth="1"/>
    <col min="9989" max="9989" width="7.7109375" style="118" customWidth="1"/>
    <col min="9990" max="9992" width="7.28515625" style="118" customWidth="1"/>
    <col min="9993" max="9994" width="7.5703125" style="118" customWidth="1"/>
    <col min="9995" max="9995" width="5.7109375" style="118" customWidth="1"/>
    <col min="9996" max="9996" width="9.7109375" style="118" bestFit="1" customWidth="1"/>
    <col min="9997" max="9997" width="6.5703125" style="118" bestFit="1" customWidth="1"/>
    <col min="9998" max="9998" width="8" style="118" bestFit="1" customWidth="1"/>
    <col min="9999" max="9999" width="9.140625" style="118"/>
    <col min="10000" max="10000" width="11.5703125" style="118" bestFit="1" customWidth="1"/>
    <col min="10001" max="10235" width="9.140625" style="118"/>
    <col min="10236" max="10237" width="1.85546875" style="118" customWidth="1"/>
    <col min="10238" max="10238" width="10.28515625" style="118" customWidth="1"/>
    <col min="10239" max="10239" width="8.140625" style="118" customWidth="1"/>
    <col min="10240" max="10242" width="7.28515625" style="118" customWidth="1"/>
    <col min="10243" max="10244" width="7.5703125" style="118" customWidth="1"/>
    <col min="10245" max="10245" width="7.7109375" style="118" customWidth="1"/>
    <col min="10246" max="10248" width="7.28515625" style="118" customWidth="1"/>
    <col min="10249" max="10250" width="7.5703125" style="118" customWidth="1"/>
    <col min="10251" max="10251" width="5.7109375" style="118" customWidth="1"/>
    <col min="10252" max="10252" width="9.7109375" style="118" bestFit="1" customWidth="1"/>
    <col min="10253" max="10253" width="6.5703125" style="118" bestFit="1" customWidth="1"/>
    <col min="10254" max="10254" width="8" style="118" bestFit="1" customWidth="1"/>
    <col min="10255" max="10255" width="9.140625" style="118"/>
    <col min="10256" max="10256" width="11.5703125" style="118" bestFit="1" customWidth="1"/>
    <col min="10257" max="10491" width="9.140625" style="118"/>
    <col min="10492" max="10493" width="1.85546875" style="118" customWidth="1"/>
    <col min="10494" max="10494" width="10.28515625" style="118" customWidth="1"/>
    <col min="10495" max="10495" width="8.140625" style="118" customWidth="1"/>
    <col min="10496" max="10498" width="7.28515625" style="118" customWidth="1"/>
    <col min="10499" max="10500" width="7.5703125" style="118" customWidth="1"/>
    <col min="10501" max="10501" width="7.7109375" style="118" customWidth="1"/>
    <col min="10502" max="10504" width="7.28515625" style="118" customWidth="1"/>
    <col min="10505" max="10506" width="7.5703125" style="118" customWidth="1"/>
    <col min="10507" max="10507" width="5.7109375" style="118" customWidth="1"/>
    <col min="10508" max="10508" width="9.7109375" style="118" bestFit="1" customWidth="1"/>
    <col min="10509" max="10509" width="6.5703125" style="118" bestFit="1" customWidth="1"/>
    <col min="10510" max="10510" width="8" style="118" bestFit="1" customWidth="1"/>
    <col min="10511" max="10511" width="9.140625" style="118"/>
    <col min="10512" max="10512" width="11.5703125" style="118" bestFit="1" customWidth="1"/>
    <col min="10513" max="10747" width="9.140625" style="118"/>
    <col min="10748" max="10749" width="1.85546875" style="118" customWidth="1"/>
    <col min="10750" max="10750" width="10.28515625" style="118" customWidth="1"/>
    <col min="10751" max="10751" width="8.140625" style="118" customWidth="1"/>
    <col min="10752" max="10754" width="7.28515625" style="118" customWidth="1"/>
    <col min="10755" max="10756" width="7.5703125" style="118" customWidth="1"/>
    <col min="10757" max="10757" width="7.7109375" style="118" customWidth="1"/>
    <col min="10758" max="10760" width="7.28515625" style="118" customWidth="1"/>
    <col min="10761" max="10762" width="7.5703125" style="118" customWidth="1"/>
    <col min="10763" max="10763" width="5.7109375" style="118" customWidth="1"/>
    <col min="10764" max="10764" width="9.7109375" style="118" bestFit="1" customWidth="1"/>
    <col min="10765" max="10765" width="6.5703125" style="118" bestFit="1" customWidth="1"/>
    <col min="10766" max="10766" width="8" style="118" bestFit="1" customWidth="1"/>
    <col min="10767" max="10767" width="9.140625" style="118"/>
    <col min="10768" max="10768" width="11.5703125" style="118" bestFit="1" customWidth="1"/>
    <col min="10769" max="11003" width="9.140625" style="118"/>
    <col min="11004" max="11005" width="1.85546875" style="118" customWidth="1"/>
    <col min="11006" max="11006" width="10.28515625" style="118" customWidth="1"/>
    <col min="11007" max="11007" width="8.140625" style="118" customWidth="1"/>
    <col min="11008" max="11010" width="7.28515625" style="118" customWidth="1"/>
    <col min="11011" max="11012" width="7.5703125" style="118" customWidth="1"/>
    <col min="11013" max="11013" width="7.7109375" style="118" customWidth="1"/>
    <col min="11014" max="11016" width="7.28515625" style="118" customWidth="1"/>
    <col min="11017" max="11018" width="7.5703125" style="118" customWidth="1"/>
    <col min="11019" max="11019" width="5.7109375" style="118" customWidth="1"/>
    <col min="11020" max="11020" width="9.7109375" style="118" bestFit="1" customWidth="1"/>
    <col min="11021" max="11021" width="6.5703125" style="118" bestFit="1" customWidth="1"/>
    <col min="11022" max="11022" width="8" style="118" bestFit="1" customWidth="1"/>
    <col min="11023" max="11023" width="9.140625" style="118"/>
    <col min="11024" max="11024" width="11.5703125" style="118" bestFit="1" customWidth="1"/>
    <col min="11025" max="11259" width="9.140625" style="118"/>
    <col min="11260" max="11261" width="1.85546875" style="118" customWidth="1"/>
    <col min="11262" max="11262" width="10.28515625" style="118" customWidth="1"/>
    <col min="11263" max="11263" width="8.140625" style="118" customWidth="1"/>
    <col min="11264" max="11266" width="7.28515625" style="118" customWidth="1"/>
    <col min="11267" max="11268" width="7.5703125" style="118" customWidth="1"/>
    <col min="11269" max="11269" width="7.7109375" style="118" customWidth="1"/>
    <col min="11270" max="11272" width="7.28515625" style="118" customWidth="1"/>
    <col min="11273" max="11274" width="7.5703125" style="118" customWidth="1"/>
    <col min="11275" max="11275" width="5.7109375" style="118" customWidth="1"/>
    <col min="11276" max="11276" width="9.7109375" style="118" bestFit="1" customWidth="1"/>
    <col min="11277" max="11277" width="6.5703125" style="118" bestFit="1" customWidth="1"/>
    <col min="11278" max="11278" width="8" style="118" bestFit="1" customWidth="1"/>
    <col min="11279" max="11279" width="9.140625" style="118"/>
    <col min="11280" max="11280" width="11.5703125" style="118" bestFit="1" customWidth="1"/>
    <col min="11281" max="11515" width="9.140625" style="118"/>
    <col min="11516" max="11517" width="1.85546875" style="118" customWidth="1"/>
    <col min="11518" max="11518" width="10.28515625" style="118" customWidth="1"/>
    <col min="11519" max="11519" width="8.140625" style="118" customWidth="1"/>
    <col min="11520" max="11522" width="7.28515625" style="118" customWidth="1"/>
    <col min="11523" max="11524" width="7.5703125" style="118" customWidth="1"/>
    <col min="11525" max="11525" width="7.7109375" style="118" customWidth="1"/>
    <col min="11526" max="11528" width="7.28515625" style="118" customWidth="1"/>
    <col min="11529" max="11530" width="7.5703125" style="118" customWidth="1"/>
    <col min="11531" max="11531" width="5.7109375" style="118" customWidth="1"/>
    <col min="11532" max="11532" width="9.7109375" style="118" bestFit="1" customWidth="1"/>
    <col min="11533" max="11533" width="6.5703125" style="118" bestFit="1" customWidth="1"/>
    <col min="11534" max="11534" width="8" style="118" bestFit="1" customWidth="1"/>
    <col min="11535" max="11535" width="9.140625" style="118"/>
    <col min="11536" max="11536" width="11.5703125" style="118" bestFit="1" customWidth="1"/>
    <col min="11537" max="11771" width="9.140625" style="118"/>
    <col min="11772" max="11773" width="1.85546875" style="118" customWidth="1"/>
    <col min="11774" max="11774" width="10.28515625" style="118" customWidth="1"/>
    <col min="11775" max="11775" width="8.140625" style="118" customWidth="1"/>
    <col min="11776" max="11778" width="7.28515625" style="118" customWidth="1"/>
    <col min="11779" max="11780" width="7.5703125" style="118" customWidth="1"/>
    <col min="11781" max="11781" width="7.7109375" style="118" customWidth="1"/>
    <col min="11782" max="11784" width="7.28515625" style="118" customWidth="1"/>
    <col min="11785" max="11786" width="7.5703125" style="118" customWidth="1"/>
    <col min="11787" max="11787" width="5.7109375" style="118" customWidth="1"/>
    <col min="11788" max="11788" width="9.7109375" style="118" bestFit="1" customWidth="1"/>
    <col min="11789" max="11789" width="6.5703125" style="118" bestFit="1" customWidth="1"/>
    <col min="11790" max="11790" width="8" style="118" bestFit="1" customWidth="1"/>
    <col min="11791" max="11791" width="9.140625" style="118"/>
    <col min="11792" max="11792" width="11.5703125" style="118" bestFit="1" customWidth="1"/>
    <col min="11793" max="12027" width="9.140625" style="118"/>
    <col min="12028" max="12029" width="1.85546875" style="118" customWidth="1"/>
    <col min="12030" max="12030" width="10.28515625" style="118" customWidth="1"/>
    <col min="12031" max="12031" width="8.140625" style="118" customWidth="1"/>
    <col min="12032" max="12034" width="7.28515625" style="118" customWidth="1"/>
    <col min="12035" max="12036" width="7.5703125" style="118" customWidth="1"/>
    <col min="12037" max="12037" width="7.7109375" style="118" customWidth="1"/>
    <col min="12038" max="12040" width="7.28515625" style="118" customWidth="1"/>
    <col min="12041" max="12042" width="7.5703125" style="118" customWidth="1"/>
    <col min="12043" max="12043" width="5.7109375" style="118" customWidth="1"/>
    <col min="12044" max="12044" width="9.7109375" style="118" bestFit="1" customWidth="1"/>
    <col min="12045" max="12045" width="6.5703125" style="118" bestFit="1" customWidth="1"/>
    <col min="12046" max="12046" width="8" style="118" bestFit="1" customWidth="1"/>
    <col min="12047" max="12047" width="9.140625" style="118"/>
    <col min="12048" max="12048" width="11.5703125" style="118" bestFit="1" customWidth="1"/>
    <col min="12049" max="12283" width="9.140625" style="118"/>
    <col min="12284" max="12285" width="1.85546875" style="118" customWidth="1"/>
    <col min="12286" max="12286" width="10.28515625" style="118" customWidth="1"/>
    <col min="12287" max="12287" width="8.140625" style="118" customWidth="1"/>
    <col min="12288" max="12290" width="7.28515625" style="118" customWidth="1"/>
    <col min="12291" max="12292" width="7.5703125" style="118" customWidth="1"/>
    <col min="12293" max="12293" width="7.7109375" style="118" customWidth="1"/>
    <col min="12294" max="12296" width="7.28515625" style="118" customWidth="1"/>
    <col min="12297" max="12298" width="7.5703125" style="118" customWidth="1"/>
    <col min="12299" max="12299" width="5.7109375" style="118" customWidth="1"/>
    <col min="12300" max="12300" width="9.7109375" style="118" bestFit="1" customWidth="1"/>
    <col min="12301" max="12301" width="6.5703125" style="118" bestFit="1" customWidth="1"/>
    <col min="12302" max="12302" width="8" style="118" bestFit="1" customWidth="1"/>
    <col min="12303" max="12303" width="9.140625" style="118"/>
    <col min="12304" max="12304" width="11.5703125" style="118" bestFit="1" customWidth="1"/>
    <col min="12305" max="12539" width="9.140625" style="118"/>
    <col min="12540" max="12541" width="1.85546875" style="118" customWidth="1"/>
    <col min="12542" max="12542" width="10.28515625" style="118" customWidth="1"/>
    <col min="12543" max="12543" width="8.140625" style="118" customWidth="1"/>
    <col min="12544" max="12546" width="7.28515625" style="118" customWidth="1"/>
    <col min="12547" max="12548" width="7.5703125" style="118" customWidth="1"/>
    <col min="12549" max="12549" width="7.7109375" style="118" customWidth="1"/>
    <col min="12550" max="12552" width="7.28515625" style="118" customWidth="1"/>
    <col min="12553" max="12554" width="7.5703125" style="118" customWidth="1"/>
    <col min="12555" max="12555" width="5.7109375" style="118" customWidth="1"/>
    <col min="12556" max="12556" width="9.7109375" style="118" bestFit="1" customWidth="1"/>
    <col min="12557" max="12557" width="6.5703125" style="118" bestFit="1" customWidth="1"/>
    <col min="12558" max="12558" width="8" style="118" bestFit="1" customWidth="1"/>
    <col min="12559" max="12559" width="9.140625" style="118"/>
    <col min="12560" max="12560" width="11.5703125" style="118" bestFit="1" customWidth="1"/>
    <col min="12561" max="12795" width="9.140625" style="118"/>
    <col min="12796" max="12797" width="1.85546875" style="118" customWidth="1"/>
    <col min="12798" max="12798" width="10.28515625" style="118" customWidth="1"/>
    <col min="12799" max="12799" width="8.140625" style="118" customWidth="1"/>
    <col min="12800" max="12802" width="7.28515625" style="118" customWidth="1"/>
    <col min="12803" max="12804" width="7.5703125" style="118" customWidth="1"/>
    <col min="12805" max="12805" width="7.7109375" style="118" customWidth="1"/>
    <col min="12806" max="12808" width="7.28515625" style="118" customWidth="1"/>
    <col min="12809" max="12810" width="7.5703125" style="118" customWidth="1"/>
    <col min="12811" max="12811" width="5.7109375" style="118" customWidth="1"/>
    <col min="12812" max="12812" width="9.7109375" style="118" bestFit="1" customWidth="1"/>
    <col min="12813" max="12813" width="6.5703125" style="118" bestFit="1" customWidth="1"/>
    <col min="12814" max="12814" width="8" style="118" bestFit="1" customWidth="1"/>
    <col min="12815" max="12815" width="9.140625" style="118"/>
    <col min="12816" max="12816" width="11.5703125" style="118" bestFit="1" customWidth="1"/>
    <col min="12817" max="13051" width="9.140625" style="118"/>
    <col min="13052" max="13053" width="1.85546875" style="118" customWidth="1"/>
    <col min="13054" max="13054" width="10.28515625" style="118" customWidth="1"/>
    <col min="13055" max="13055" width="8.140625" style="118" customWidth="1"/>
    <col min="13056" max="13058" width="7.28515625" style="118" customWidth="1"/>
    <col min="13059" max="13060" width="7.5703125" style="118" customWidth="1"/>
    <col min="13061" max="13061" width="7.7109375" style="118" customWidth="1"/>
    <col min="13062" max="13064" width="7.28515625" style="118" customWidth="1"/>
    <col min="13065" max="13066" width="7.5703125" style="118" customWidth="1"/>
    <col min="13067" max="13067" width="5.7109375" style="118" customWidth="1"/>
    <col min="13068" max="13068" width="9.7109375" style="118" bestFit="1" customWidth="1"/>
    <col min="13069" max="13069" width="6.5703125" style="118" bestFit="1" customWidth="1"/>
    <col min="13070" max="13070" width="8" style="118" bestFit="1" customWidth="1"/>
    <col min="13071" max="13071" width="9.140625" style="118"/>
    <col min="13072" max="13072" width="11.5703125" style="118" bestFit="1" customWidth="1"/>
    <col min="13073" max="13307" width="9.140625" style="118"/>
    <col min="13308" max="13309" width="1.85546875" style="118" customWidth="1"/>
    <col min="13310" max="13310" width="10.28515625" style="118" customWidth="1"/>
    <col min="13311" max="13311" width="8.140625" style="118" customWidth="1"/>
    <col min="13312" max="13314" width="7.28515625" style="118" customWidth="1"/>
    <col min="13315" max="13316" width="7.5703125" style="118" customWidth="1"/>
    <col min="13317" max="13317" width="7.7109375" style="118" customWidth="1"/>
    <col min="13318" max="13320" width="7.28515625" style="118" customWidth="1"/>
    <col min="13321" max="13322" width="7.5703125" style="118" customWidth="1"/>
    <col min="13323" max="13323" width="5.7109375" style="118" customWidth="1"/>
    <col min="13324" max="13324" width="9.7109375" style="118" bestFit="1" customWidth="1"/>
    <col min="13325" max="13325" width="6.5703125" style="118" bestFit="1" customWidth="1"/>
    <col min="13326" max="13326" width="8" style="118" bestFit="1" customWidth="1"/>
    <col min="13327" max="13327" width="9.140625" style="118"/>
    <col min="13328" max="13328" width="11.5703125" style="118" bestFit="1" customWidth="1"/>
    <col min="13329" max="13563" width="9.140625" style="118"/>
    <col min="13564" max="13565" width="1.85546875" style="118" customWidth="1"/>
    <col min="13566" max="13566" width="10.28515625" style="118" customWidth="1"/>
    <col min="13567" max="13567" width="8.140625" style="118" customWidth="1"/>
    <col min="13568" max="13570" width="7.28515625" style="118" customWidth="1"/>
    <col min="13571" max="13572" width="7.5703125" style="118" customWidth="1"/>
    <col min="13573" max="13573" width="7.7109375" style="118" customWidth="1"/>
    <col min="13574" max="13576" width="7.28515625" style="118" customWidth="1"/>
    <col min="13577" max="13578" width="7.5703125" style="118" customWidth="1"/>
    <col min="13579" max="13579" width="5.7109375" style="118" customWidth="1"/>
    <col min="13580" max="13580" width="9.7109375" style="118" bestFit="1" customWidth="1"/>
    <col min="13581" max="13581" width="6.5703125" style="118" bestFit="1" customWidth="1"/>
    <col min="13582" max="13582" width="8" style="118" bestFit="1" customWidth="1"/>
    <col min="13583" max="13583" width="9.140625" style="118"/>
    <col min="13584" max="13584" width="11.5703125" style="118" bestFit="1" customWidth="1"/>
    <col min="13585" max="13819" width="9.140625" style="118"/>
    <col min="13820" max="13821" width="1.85546875" style="118" customWidth="1"/>
    <col min="13822" max="13822" width="10.28515625" style="118" customWidth="1"/>
    <col min="13823" max="13823" width="8.140625" style="118" customWidth="1"/>
    <col min="13824" max="13826" width="7.28515625" style="118" customWidth="1"/>
    <col min="13827" max="13828" width="7.5703125" style="118" customWidth="1"/>
    <col min="13829" max="13829" width="7.7109375" style="118" customWidth="1"/>
    <col min="13830" max="13832" width="7.28515625" style="118" customWidth="1"/>
    <col min="13833" max="13834" width="7.5703125" style="118" customWidth="1"/>
    <col min="13835" max="13835" width="5.7109375" style="118" customWidth="1"/>
    <col min="13836" max="13836" width="9.7109375" style="118" bestFit="1" customWidth="1"/>
    <col min="13837" max="13837" width="6.5703125" style="118" bestFit="1" customWidth="1"/>
    <col min="13838" max="13838" width="8" style="118" bestFit="1" customWidth="1"/>
    <col min="13839" max="13839" width="9.140625" style="118"/>
    <col min="13840" max="13840" width="11.5703125" style="118" bestFit="1" customWidth="1"/>
    <col min="13841" max="14075" width="9.140625" style="118"/>
    <col min="14076" max="14077" width="1.85546875" style="118" customWidth="1"/>
    <col min="14078" max="14078" width="10.28515625" style="118" customWidth="1"/>
    <col min="14079" max="14079" width="8.140625" style="118" customWidth="1"/>
    <col min="14080" max="14082" width="7.28515625" style="118" customWidth="1"/>
    <col min="14083" max="14084" width="7.5703125" style="118" customWidth="1"/>
    <col min="14085" max="14085" width="7.7109375" style="118" customWidth="1"/>
    <col min="14086" max="14088" width="7.28515625" style="118" customWidth="1"/>
    <col min="14089" max="14090" width="7.5703125" style="118" customWidth="1"/>
    <col min="14091" max="14091" width="5.7109375" style="118" customWidth="1"/>
    <col min="14092" max="14092" width="9.7109375" style="118" bestFit="1" customWidth="1"/>
    <col min="14093" max="14093" width="6.5703125" style="118" bestFit="1" customWidth="1"/>
    <col min="14094" max="14094" width="8" style="118" bestFit="1" customWidth="1"/>
    <col min="14095" max="14095" width="9.140625" style="118"/>
    <col min="14096" max="14096" width="11.5703125" style="118" bestFit="1" customWidth="1"/>
    <col min="14097" max="14331" width="9.140625" style="118"/>
    <col min="14332" max="14333" width="1.85546875" style="118" customWidth="1"/>
    <col min="14334" max="14334" width="10.28515625" style="118" customWidth="1"/>
    <col min="14335" max="14335" width="8.140625" style="118" customWidth="1"/>
    <col min="14336" max="14338" width="7.28515625" style="118" customWidth="1"/>
    <col min="14339" max="14340" width="7.5703125" style="118" customWidth="1"/>
    <col min="14341" max="14341" width="7.7109375" style="118" customWidth="1"/>
    <col min="14342" max="14344" width="7.28515625" style="118" customWidth="1"/>
    <col min="14345" max="14346" width="7.5703125" style="118" customWidth="1"/>
    <col min="14347" max="14347" width="5.7109375" style="118" customWidth="1"/>
    <col min="14348" max="14348" width="9.7109375" style="118" bestFit="1" customWidth="1"/>
    <col min="14349" max="14349" width="6.5703125" style="118" bestFit="1" customWidth="1"/>
    <col min="14350" max="14350" width="8" style="118" bestFit="1" customWidth="1"/>
    <col min="14351" max="14351" width="9.140625" style="118"/>
    <col min="14352" max="14352" width="11.5703125" style="118" bestFit="1" customWidth="1"/>
    <col min="14353" max="14587" width="9.140625" style="118"/>
    <col min="14588" max="14589" width="1.85546875" style="118" customWidth="1"/>
    <col min="14590" max="14590" width="10.28515625" style="118" customWidth="1"/>
    <col min="14591" max="14591" width="8.140625" style="118" customWidth="1"/>
    <col min="14592" max="14594" width="7.28515625" style="118" customWidth="1"/>
    <col min="14595" max="14596" width="7.5703125" style="118" customWidth="1"/>
    <col min="14597" max="14597" width="7.7109375" style="118" customWidth="1"/>
    <col min="14598" max="14600" width="7.28515625" style="118" customWidth="1"/>
    <col min="14601" max="14602" width="7.5703125" style="118" customWidth="1"/>
    <col min="14603" max="14603" width="5.7109375" style="118" customWidth="1"/>
    <col min="14604" max="14604" width="9.7109375" style="118" bestFit="1" customWidth="1"/>
    <col min="14605" max="14605" width="6.5703125" style="118" bestFit="1" customWidth="1"/>
    <col min="14606" max="14606" width="8" style="118" bestFit="1" customWidth="1"/>
    <col min="14607" max="14607" width="9.140625" style="118"/>
    <col min="14608" max="14608" width="11.5703125" style="118" bestFit="1" customWidth="1"/>
    <col min="14609" max="14843" width="9.140625" style="118"/>
    <col min="14844" max="14845" width="1.85546875" style="118" customWidth="1"/>
    <col min="14846" max="14846" width="10.28515625" style="118" customWidth="1"/>
    <col min="14847" max="14847" width="8.140625" style="118" customWidth="1"/>
    <col min="14848" max="14850" width="7.28515625" style="118" customWidth="1"/>
    <col min="14851" max="14852" width="7.5703125" style="118" customWidth="1"/>
    <col min="14853" max="14853" width="7.7109375" style="118" customWidth="1"/>
    <col min="14854" max="14856" width="7.28515625" style="118" customWidth="1"/>
    <col min="14857" max="14858" width="7.5703125" style="118" customWidth="1"/>
    <col min="14859" max="14859" width="5.7109375" style="118" customWidth="1"/>
    <col min="14860" max="14860" width="9.7109375" style="118" bestFit="1" customWidth="1"/>
    <col min="14861" max="14861" width="6.5703125" style="118" bestFit="1" customWidth="1"/>
    <col min="14862" max="14862" width="8" style="118" bestFit="1" customWidth="1"/>
    <col min="14863" max="14863" width="9.140625" style="118"/>
    <col min="14864" max="14864" width="11.5703125" style="118" bestFit="1" customWidth="1"/>
    <col min="14865" max="15099" width="9.140625" style="118"/>
    <col min="15100" max="15101" width="1.85546875" style="118" customWidth="1"/>
    <col min="15102" max="15102" width="10.28515625" style="118" customWidth="1"/>
    <col min="15103" max="15103" width="8.140625" style="118" customWidth="1"/>
    <col min="15104" max="15106" width="7.28515625" style="118" customWidth="1"/>
    <col min="15107" max="15108" width="7.5703125" style="118" customWidth="1"/>
    <col min="15109" max="15109" width="7.7109375" style="118" customWidth="1"/>
    <col min="15110" max="15112" width="7.28515625" style="118" customWidth="1"/>
    <col min="15113" max="15114" width="7.5703125" style="118" customWidth="1"/>
    <col min="15115" max="15115" width="5.7109375" style="118" customWidth="1"/>
    <col min="15116" max="15116" width="9.7109375" style="118" bestFit="1" customWidth="1"/>
    <col min="15117" max="15117" width="6.5703125" style="118" bestFit="1" customWidth="1"/>
    <col min="15118" max="15118" width="8" style="118" bestFit="1" customWidth="1"/>
    <col min="15119" max="15119" width="9.140625" style="118"/>
    <col min="15120" max="15120" width="11.5703125" style="118" bestFit="1" customWidth="1"/>
    <col min="15121" max="15355" width="9.140625" style="118"/>
    <col min="15356" max="15357" width="1.85546875" style="118" customWidth="1"/>
    <col min="15358" max="15358" width="10.28515625" style="118" customWidth="1"/>
    <col min="15359" max="15359" width="8.140625" style="118" customWidth="1"/>
    <col min="15360" max="15362" width="7.28515625" style="118" customWidth="1"/>
    <col min="15363" max="15364" width="7.5703125" style="118" customWidth="1"/>
    <col min="15365" max="15365" width="7.7109375" style="118" customWidth="1"/>
    <col min="15366" max="15368" width="7.28515625" style="118" customWidth="1"/>
    <col min="15369" max="15370" width="7.5703125" style="118" customWidth="1"/>
    <col min="15371" max="15371" width="5.7109375" style="118" customWidth="1"/>
    <col min="15372" max="15372" width="9.7109375" style="118" bestFit="1" customWidth="1"/>
    <col min="15373" max="15373" width="6.5703125" style="118" bestFit="1" customWidth="1"/>
    <col min="15374" max="15374" width="8" style="118" bestFit="1" customWidth="1"/>
    <col min="15375" max="15375" width="9.140625" style="118"/>
    <col min="15376" max="15376" width="11.5703125" style="118" bestFit="1" customWidth="1"/>
    <col min="15377" max="15611" width="9.140625" style="118"/>
    <col min="15612" max="15613" width="1.85546875" style="118" customWidth="1"/>
    <col min="15614" max="15614" width="10.28515625" style="118" customWidth="1"/>
    <col min="15615" max="15615" width="8.140625" style="118" customWidth="1"/>
    <col min="15616" max="15618" width="7.28515625" style="118" customWidth="1"/>
    <col min="15619" max="15620" width="7.5703125" style="118" customWidth="1"/>
    <col min="15621" max="15621" width="7.7109375" style="118" customWidth="1"/>
    <col min="15622" max="15624" width="7.28515625" style="118" customWidth="1"/>
    <col min="15625" max="15626" width="7.5703125" style="118" customWidth="1"/>
    <col min="15627" max="15627" width="5.7109375" style="118" customWidth="1"/>
    <col min="15628" max="15628" width="9.7109375" style="118" bestFit="1" customWidth="1"/>
    <col min="15629" max="15629" width="6.5703125" style="118" bestFit="1" customWidth="1"/>
    <col min="15630" max="15630" width="8" style="118" bestFit="1" customWidth="1"/>
    <col min="15631" max="15631" width="9.140625" style="118"/>
    <col min="15632" max="15632" width="11.5703125" style="118" bestFit="1" customWidth="1"/>
    <col min="15633" max="15867" width="9.140625" style="118"/>
    <col min="15868" max="15869" width="1.85546875" style="118" customWidth="1"/>
    <col min="15870" max="15870" width="10.28515625" style="118" customWidth="1"/>
    <col min="15871" max="15871" width="8.140625" style="118" customWidth="1"/>
    <col min="15872" max="15874" width="7.28515625" style="118" customWidth="1"/>
    <col min="15875" max="15876" width="7.5703125" style="118" customWidth="1"/>
    <col min="15877" max="15877" width="7.7109375" style="118" customWidth="1"/>
    <col min="15878" max="15880" width="7.28515625" style="118" customWidth="1"/>
    <col min="15881" max="15882" width="7.5703125" style="118" customWidth="1"/>
    <col min="15883" max="15883" width="5.7109375" style="118" customWidth="1"/>
    <col min="15884" max="15884" width="9.7109375" style="118" bestFit="1" customWidth="1"/>
    <col min="15885" max="15885" width="6.5703125" style="118" bestFit="1" customWidth="1"/>
    <col min="15886" max="15886" width="8" style="118" bestFit="1" customWidth="1"/>
    <col min="15887" max="15887" width="9.140625" style="118"/>
    <col min="15888" max="15888" width="11.5703125" style="118" bestFit="1" customWidth="1"/>
    <col min="15889" max="16123" width="9.140625" style="118"/>
    <col min="16124" max="16125" width="1.85546875" style="118" customWidth="1"/>
    <col min="16126" max="16126" width="10.28515625" style="118" customWidth="1"/>
    <col min="16127" max="16127" width="8.140625" style="118" customWidth="1"/>
    <col min="16128" max="16130" width="7.28515625" style="118" customWidth="1"/>
    <col min="16131" max="16132" width="7.5703125" style="118" customWidth="1"/>
    <col min="16133" max="16133" width="7.7109375" style="118" customWidth="1"/>
    <col min="16134" max="16136" width="7.28515625" style="118" customWidth="1"/>
    <col min="16137" max="16138" width="7.5703125" style="118" customWidth="1"/>
    <col min="16139" max="16139" width="5.7109375" style="118" customWidth="1"/>
    <col min="16140" max="16140" width="9.7109375" style="118" bestFit="1" customWidth="1"/>
    <col min="16141" max="16141" width="6.5703125" style="118" bestFit="1" customWidth="1"/>
    <col min="16142" max="16142" width="8" style="118" bestFit="1" customWidth="1"/>
    <col min="16143" max="16143" width="9.140625" style="118"/>
    <col min="16144" max="16144" width="11.5703125" style="118" bestFit="1" customWidth="1"/>
    <col min="16145" max="16384" width="9.140625" style="118"/>
  </cols>
  <sheetData>
    <row r="1" spans="1:19" ht="14.1" customHeight="1"/>
    <row r="2" spans="1:19" ht="18.95" customHeight="1">
      <c r="A2" s="382" t="s">
        <v>167</v>
      </c>
      <c r="C2" s="119"/>
      <c r="D2" s="119"/>
      <c r="E2" s="119"/>
      <c r="F2" s="119"/>
      <c r="G2" s="119"/>
      <c r="H2" s="120"/>
      <c r="I2" s="73" t="s">
        <v>176</v>
      </c>
      <c r="J2" s="119"/>
      <c r="K2" s="119"/>
      <c r="L2" s="119"/>
      <c r="M2" s="119"/>
      <c r="N2" s="119"/>
      <c r="O2" s="119"/>
    </row>
    <row r="3" spans="1:19" ht="25.5" customHeight="1">
      <c r="A3" s="121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</row>
    <row r="4" spans="1:19" ht="15" customHeight="1">
      <c r="B4" s="364" t="s">
        <v>208</v>
      </c>
      <c r="C4" s="122"/>
      <c r="D4" s="123"/>
      <c r="E4" s="123"/>
      <c r="F4" s="123"/>
      <c r="G4" s="123"/>
      <c r="H4" s="123"/>
      <c r="I4" s="123"/>
      <c r="O4" s="74" t="s">
        <v>217</v>
      </c>
    </row>
    <row r="5" spans="1:19" ht="13.5" customHeight="1">
      <c r="B5" s="124"/>
      <c r="C5" s="75" t="s">
        <v>159</v>
      </c>
      <c r="D5" s="675" t="s">
        <v>66</v>
      </c>
      <c r="E5" s="676"/>
      <c r="F5" s="676"/>
      <c r="G5" s="676"/>
      <c r="H5" s="676"/>
      <c r="I5" s="677"/>
      <c r="J5" s="678" t="s">
        <v>67</v>
      </c>
      <c r="K5" s="679"/>
      <c r="L5" s="679"/>
      <c r="M5" s="679"/>
      <c r="N5" s="679"/>
      <c r="O5" s="680"/>
    </row>
    <row r="6" spans="1:19" ht="13.5" customHeight="1">
      <c r="B6" s="125"/>
      <c r="C6" s="367" t="s">
        <v>160</v>
      </c>
      <c r="D6" s="681" t="s">
        <v>68</v>
      </c>
      <c r="E6" s="682"/>
      <c r="F6" s="683" t="s">
        <v>69</v>
      </c>
      <c r="G6" s="682"/>
      <c r="H6" s="683" t="s">
        <v>16</v>
      </c>
      <c r="I6" s="684"/>
      <c r="J6" s="685" t="s">
        <v>68</v>
      </c>
      <c r="K6" s="672"/>
      <c r="L6" s="672" t="s">
        <v>69</v>
      </c>
      <c r="M6" s="672"/>
      <c r="N6" s="672" t="s">
        <v>16</v>
      </c>
      <c r="O6" s="700"/>
    </row>
    <row r="7" spans="1:19" ht="13.5" customHeight="1">
      <c r="B7" s="125"/>
      <c r="C7" s="77" t="s">
        <v>161</v>
      </c>
      <c r="D7" s="686">
        <f>'Weekly Raw Data'!S4</f>
        <v>250877.25</v>
      </c>
      <c r="E7" s="687"/>
      <c r="F7" s="688">
        <f>'Weekly Raw Data'!R4</f>
        <v>251191</v>
      </c>
      <c r="G7" s="687"/>
      <c r="H7" s="688">
        <f t="shared" ref="H7:H8" si="0">F7-D7</f>
        <v>313.75</v>
      </c>
      <c r="I7" s="689"/>
      <c r="J7" s="690">
        <f>+'Weekly Raw Data'!AA4</f>
        <v>636842.25</v>
      </c>
      <c r="K7" s="673"/>
      <c r="L7" s="673">
        <f>+'Weekly Raw Data'!AB4</f>
        <v>852223</v>
      </c>
      <c r="M7" s="673"/>
      <c r="N7" s="673">
        <f>L7-J7</f>
        <v>215380.75</v>
      </c>
      <c r="O7" s="674"/>
      <c r="P7" s="126"/>
    </row>
    <row r="8" spans="1:19" ht="13.5" customHeight="1">
      <c r="B8" s="125"/>
      <c r="C8" s="78" t="s">
        <v>162</v>
      </c>
      <c r="D8" s="641">
        <f>'Weekly Raw Data'!S5</f>
        <v>250877.25</v>
      </c>
      <c r="E8" s="701"/>
      <c r="F8" s="643">
        <f>'Weekly Raw Data'!R5</f>
        <v>231850</v>
      </c>
      <c r="G8" s="701"/>
      <c r="H8" s="643">
        <f t="shared" si="0"/>
        <v>-19027.25</v>
      </c>
      <c r="I8" s="653"/>
      <c r="J8" s="661">
        <f>+'Weekly Raw Data'!AA5</f>
        <v>636842.25</v>
      </c>
      <c r="K8" s="654"/>
      <c r="L8" s="654">
        <f>+'Weekly Raw Data'!AB5</f>
        <v>790371</v>
      </c>
      <c r="M8" s="654"/>
      <c r="N8" s="654">
        <f>L8-J8</f>
        <v>153528.75</v>
      </c>
      <c r="O8" s="702"/>
      <c r="P8" s="126"/>
    </row>
    <row r="9" spans="1:19" ht="13.5" customHeight="1">
      <c r="B9" s="125"/>
      <c r="C9" s="78" t="s">
        <v>163</v>
      </c>
      <c r="D9" s="641">
        <f>'Weekly Raw Data'!S6</f>
        <v>136841.9</v>
      </c>
      <c r="E9" s="642"/>
      <c r="F9" s="643">
        <f>'Weekly Raw Data'!R6</f>
        <v>161221</v>
      </c>
      <c r="G9" s="642"/>
      <c r="H9" s="643">
        <f>F9-D9</f>
        <v>24379.100000000006</v>
      </c>
      <c r="I9" s="653"/>
      <c r="J9" s="661">
        <f>+'Weekly Raw Data'!AA6</f>
        <v>347367.89999999997</v>
      </c>
      <c r="K9" s="654"/>
      <c r="L9" s="654">
        <f>+'Weekly Raw Data'!AB6</f>
        <v>529383</v>
      </c>
      <c r="M9" s="654"/>
      <c r="N9" s="654">
        <f t="shared" ref="N9" si="1">L9-J9</f>
        <v>182015.10000000003</v>
      </c>
      <c r="O9" s="702"/>
      <c r="P9" s="126"/>
    </row>
    <row r="10" spans="1:19" ht="13.5" customHeight="1">
      <c r="B10" s="127"/>
      <c r="C10" s="368" t="s">
        <v>72</v>
      </c>
      <c r="D10" s="694">
        <f>SUM(D7:E9)</f>
        <v>638596.4</v>
      </c>
      <c r="E10" s="695"/>
      <c r="F10" s="696">
        <f>SUM(F7:G9)</f>
        <v>644262</v>
      </c>
      <c r="G10" s="697"/>
      <c r="H10" s="696">
        <f>SUM(H7:I9)</f>
        <v>5665.6000000000058</v>
      </c>
      <c r="I10" s="703"/>
      <c r="J10" s="699">
        <f>SUM(J7:J9)</f>
        <v>1621052.4</v>
      </c>
      <c r="K10" s="671"/>
      <c r="L10" s="671">
        <f>SUM(L7:L9)</f>
        <v>2171977</v>
      </c>
      <c r="M10" s="671"/>
      <c r="N10" s="671">
        <f>SUM(N7:O9)</f>
        <v>550924.60000000009</v>
      </c>
      <c r="O10" s="691"/>
      <c r="Q10" s="128"/>
    </row>
    <row r="11" spans="1:19" ht="5.0999999999999996" customHeight="1">
      <c r="B11" s="129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</row>
    <row r="12" spans="1:19" ht="13.5" customHeight="1">
      <c r="B12" s="132"/>
      <c r="C12" s="84" t="s">
        <v>73</v>
      </c>
      <c r="D12" s="675" t="s">
        <v>66</v>
      </c>
      <c r="E12" s="676"/>
      <c r="F12" s="676"/>
      <c r="G12" s="676"/>
      <c r="H12" s="676"/>
      <c r="I12" s="677"/>
      <c r="J12" s="678" t="s">
        <v>67</v>
      </c>
      <c r="K12" s="679"/>
      <c r="L12" s="679"/>
      <c r="M12" s="679"/>
      <c r="N12" s="679"/>
      <c r="O12" s="680"/>
    </row>
    <row r="13" spans="1:19" ht="13.5" customHeight="1">
      <c r="B13" s="125" t="s">
        <v>58</v>
      </c>
      <c r="C13" s="90" t="s">
        <v>74</v>
      </c>
      <c r="D13" s="681" t="s">
        <v>68</v>
      </c>
      <c r="E13" s="682"/>
      <c r="F13" s="683" t="s">
        <v>69</v>
      </c>
      <c r="G13" s="682"/>
      <c r="H13" s="683" t="s">
        <v>16</v>
      </c>
      <c r="I13" s="684"/>
      <c r="J13" s="685" t="s">
        <v>68</v>
      </c>
      <c r="K13" s="672"/>
      <c r="L13" s="672" t="s">
        <v>69</v>
      </c>
      <c r="M13" s="672"/>
      <c r="N13" s="672" t="s">
        <v>16</v>
      </c>
      <c r="O13" s="700"/>
      <c r="Q13" s="133"/>
      <c r="R13" s="134"/>
      <c r="S13" s="135"/>
    </row>
    <row r="14" spans="1:19" ht="13.5" customHeight="1">
      <c r="B14" s="125"/>
      <c r="C14" s="77" t="s">
        <v>5</v>
      </c>
      <c r="D14" s="686">
        <f>'Weekly Raw Data'!S8</f>
        <v>12580.75</v>
      </c>
      <c r="E14" s="687"/>
      <c r="F14" s="688">
        <f>'Weekly Raw Data'!R8</f>
        <v>17271</v>
      </c>
      <c r="G14" s="687"/>
      <c r="H14" s="688">
        <f t="shared" ref="H14" si="2">F14-D14</f>
        <v>4690.25</v>
      </c>
      <c r="I14" s="689"/>
      <c r="J14" s="690">
        <f>+'Weekly Raw Data'!AA8</f>
        <v>32903.5</v>
      </c>
      <c r="K14" s="673"/>
      <c r="L14" s="673">
        <f>+'Weekly Raw Data'!AB8</f>
        <v>45462.2</v>
      </c>
      <c r="M14" s="673"/>
      <c r="N14" s="673">
        <f t="shared" ref="N14:N20" si="3">L14-J14</f>
        <v>12558.699999999997</v>
      </c>
      <c r="O14" s="674"/>
      <c r="P14" s="126"/>
      <c r="Q14" s="133"/>
      <c r="R14" s="134"/>
      <c r="S14" s="135"/>
    </row>
    <row r="15" spans="1:19" ht="13.5" hidden="1" customHeight="1">
      <c r="B15" s="125"/>
      <c r="C15" s="361" t="s">
        <v>146</v>
      </c>
      <c r="D15" s="704">
        <f>'Weekly Raw Data'!S9</f>
        <v>0</v>
      </c>
      <c r="E15" s="705"/>
      <c r="F15" s="706">
        <f>'Weekly Raw Data'!R9</f>
        <v>0</v>
      </c>
      <c r="G15" s="705"/>
      <c r="H15" s="706">
        <f t="shared" ref="H15:H25" si="4">F15-D15</f>
        <v>0</v>
      </c>
      <c r="I15" s="707"/>
      <c r="J15" s="698">
        <f>+'Weekly Raw Data'!S9+'Weekly Raw Data'!Y9</f>
        <v>0</v>
      </c>
      <c r="K15" s="692"/>
      <c r="L15" s="692">
        <f>+'Weekly Raw Data'!R9+'Weekly Raw Data'!Z9</f>
        <v>0</v>
      </c>
      <c r="M15" s="692"/>
      <c r="N15" s="692">
        <f t="shared" si="3"/>
        <v>0</v>
      </c>
      <c r="O15" s="693"/>
      <c r="P15" s="126"/>
      <c r="Q15" s="133"/>
      <c r="R15" s="134"/>
      <c r="S15" s="135"/>
    </row>
    <row r="16" spans="1:19" ht="13.5" hidden="1" customHeight="1">
      <c r="B16" s="125"/>
      <c r="C16" s="361" t="s">
        <v>151</v>
      </c>
      <c r="D16" s="704">
        <f>'Weekly Raw Data'!S10</f>
        <v>0</v>
      </c>
      <c r="E16" s="705"/>
      <c r="F16" s="706">
        <f>'Weekly Raw Data'!R10</f>
        <v>0</v>
      </c>
      <c r="G16" s="705"/>
      <c r="H16" s="706">
        <f t="shared" ref="H16" si="5">F16-D16</f>
        <v>0</v>
      </c>
      <c r="I16" s="707"/>
      <c r="J16" s="698">
        <f>+'Weekly Raw Data'!S10+'Weekly Raw Data'!Y10</f>
        <v>0</v>
      </c>
      <c r="K16" s="692"/>
      <c r="L16" s="692">
        <f>+'Weekly Raw Data'!R10+'Weekly Raw Data'!Z10</f>
        <v>0</v>
      </c>
      <c r="M16" s="692"/>
      <c r="N16" s="692">
        <f>L16-J16</f>
        <v>0</v>
      </c>
      <c r="O16" s="693"/>
      <c r="P16" s="126"/>
      <c r="Q16" s="133"/>
      <c r="R16" s="134"/>
      <c r="S16" s="135"/>
    </row>
    <row r="17" spans="2:19" ht="13.5" customHeight="1">
      <c r="B17" s="125"/>
      <c r="C17" s="78" t="s">
        <v>149</v>
      </c>
      <c r="D17" s="641">
        <f>'Weekly Raw Data'!S11</f>
        <v>44451.549999999996</v>
      </c>
      <c r="E17" s="642"/>
      <c r="F17" s="643">
        <f>'Weekly Raw Data'!R11</f>
        <v>39010.400000000009</v>
      </c>
      <c r="G17" s="642"/>
      <c r="H17" s="643">
        <f t="shared" si="4"/>
        <v>-5441.1499999999869</v>
      </c>
      <c r="I17" s="653"/>
      <c r="J17" s="661">
        <f>+'Weekly Raw Data'!AA11</f>
        <v>116257.9</v>
      </c>
      <c r="K17" s="654"/>
      <c r="L17" s="654">
        <f>+'Weekly Raw Data'!AB11</f>
        <v>193928.10000000003</v>
      </c>
      <c r="M17" s="654"/>
      <c r="N17" s="654">
        <f t="shared" si="3"/>
        <v>77670.200000000041</v>
      </c>
      <c r="O17" s="702"/>
      <c r="P17" s="126"/>
      <c r="Q17" s="133"/>
      <c r="R17" s="134"/>
      <c r="S17" s="135"/>
    </row>
    <row r="18" spans="2:19" ht="13.5" customHeight="1">
      <c r="B18" s="125"/>
      <c r="C18" s="78" t="s">
        <v>190</v>
      </c>
      <c r="D18" s="641">
        <f>'Weekly Raw Data'!S12</f>
        <v>36693.799999999996</v>
      </c>
      <c r="E18" s="642"/>
      <c r="F18" s="643">
        <f>'Weekly Raw Data'!R12</f>
        <v>41469.300000000003</v>
      </c>
      <c r="G18" s="642"/>
      <c r="H18" s="643">
        <f t="shared" si="4"/>
        <v>4775.5000000000073</v>
      </c>
      <c r="I18" s="653"/>
      <c r="J18" s="661">
        <f>+'Weekly Raw Data'!AA12</f>
        <v>95968.4</v>
      </c>
      <c r="K18" s="654"/>
      <c r="L18" s="654">
        <f>+'Weekly Raw Data'!AB12</f>
        <v>158811.90000000002</v>
      </c>
      <c r="M18" s="654"/>
      <c r="N18" s="654">
        <f t="shared" si="3"/>
        <v>62843.500000000029</v>
      </c>
      <c r="O18" s="702"/>
      <c r="P18" s="126"/>
      <c r="Q18" s="133"/>
      <c r="R18" s="134"/>
      <c r="S18" s="135"/>
    </row>
    <row r="19" spans="2:19" ht="13.5" customHeight="1">
      <c r="B19" s="125"/>
      <c r="C19" s="78" t="s">
        <v>131</v>
      </c>
      <c r="D19" s="641">
        <f>'Weekly Raw Data'!S13</f>
        <v>12580.75</v>
      </c>
      <c r="E19" s="642"/>
      <c r="F19" s="643">
        <f>'Weekly Raw Data'!R13</f>
        <v>11757.3</v>
      </c>
      <c r="G19" s="642"/>
      <c r="H19" s="643">
        <f t="shared" si="4"/>
        <v>-823.45000000000073</v>
      </c>
      <c r="I19" s="653"/>
      <c r="J19" s="661">
        <f>+'Weekly Raw Data'!AA13</f>
        <v>32903.5</v>
      </c>
      <c r="K19" s="654"/>
      <c r="L19" s="654">
        <f>+'Weekly Raw Data'!AB13</f>
        <v>43976.1</v>
      </c>
      <c r="M19" s="654"/>
      <c r="N19" s="654">
        <f t="shared" si="3"/>
        <v>11072.599999999999</v>
      </c>
      <c r="O19" s="702"/>
      <c r="P19" s="126"/>
      <c r="Q19" s="133"/>
      <c r="R19" s="134"/>
      <c r="S19" s="135"/>
    </row>
    <row r="20" spans="2:19" ht="13.5" customHeight="1">
      <c r="B20" s="125"/>
      <c r="C20" s="78" t="s">
        <v>71</v>
      </c>
      <c r="D20" s="641">
        <f>'Weekly Raw Data'!S14</f>
        <v>5806.5</v>
      </c>
      <c r="E20" s="642"/>
      <c r="F20" s="643">
        <f>'Weekly Raw Data'!R14</f>
        <v>22632.7</v>
      </c>
      <c r="G20" s="642"/>
      <c r="H20" s="643">
        <f t="shared" si="4"/>
        <v>16826.2</v>
      </c>
      <c r="I20" s="653"/>
      <c r="J20" s="661">
        <f>+'Weekly Raw Data'!AA14</f>
        <v>98710.5</v>
      </c>
      <c r="K20" s="654"/>
      <c r="L20" s="654">
        <f>+'Weekly Raw Data'!AB14</f>
        <v>111105.5</v>
      </c>
      <c r="M20" s="654"/>
      <c r="N20" s="654">
        <f t="shared" si="3"/>
        <v>12395</v>
      </c>
      <c r="O20" s="702"/>
      <c r="P20" s="126"/>
      <c r="Q20" s="133"/>
      <c r="R20" s="134"/>
      <c r="S20" s="135"/>
    </row>
    <row r="21" spans="2:19" ht="13.5" customHeight="1">
      <c r="B21" s="125"/>
      <c r="C21" s="80" t="s">
        <v>61</v>
      </c>
      <c r="D21" s="722">
        <f>'Weekly Raw Data'!S15</f>
        <v>100645.34999999999</v>
      </c>
      <c r="E21" s="718"/>
      <c r="F21" s="717">
        <f>'Weekly Raw Data'!R15</f>
        <v>125071.80000000002</v>
      </c>
      <c r="G21" s="718"/>
      <c r="H21" s="717">
        <f t="shared" si="4"/>
        <v>24426.450000000026</v>
      </c>
      <c r="I21" s="719"/>
      <c r="J21" s="720">
        <f>+'Weekly Raw Data'!AA15</f>
        <v>263226.3</v>
      </c>
      <c r="K21" s="708"/>
      <c r="L21" s="708">
        <f>+'Weekly Raw Data'!AB15</f>
        <v>485224.30000000005</v>
      </c>
      <c r="M21" s="708"/>
      <c r="N21" s="708">
        <f>L21-J21</f>
        <v>221998.00000000006</v>
      </c>
      <c r="O21" s="709"/>
      <c r="P21" s="126"/>
      <c r="Q21" s="133"/>
      <c r="R21" s="134"/>
      <c r="S21" s="135"/>
    </row>
    <row r="22" spans="2:19" ht="15">
      <c r="B22" s="408"/>
      <c r="C22" s="78" t="s">
        <v>107</v>
      </c>
      <c r="D22" s="641">
        <f>+'Weekly Raw Data'!S16</f>
        <v>38790.049999999996</v>
      </c>
      <c r="E22" s="642"/>
      <c r="F22" s="643">
        <f>+'Weekly Raw Data'!R16</f>
        <v>55598.2</v>
      </c>
      <c r="G22" s="642"/>
      <c r="H22" s="643">
        <f t="shared" si="4"/>
        <v>16808.150000000001</v>
      </c>
      <c r="I22" s="653"/>
      <c r="J22" s="661">
        <f>+'Weekly Raw Data'!AA16</f>
        <v>101450.9</v>
      </c>
      <c r="K22" s="654"/>
      <c r="L22" s="654">
        <f>+'Weekly Raw Data'!AB16</f>
        <v>200857.40000000002</v>
      </c>
      <c r="M22" s="654"/>
      <c r="N22" s="654">
        <f>L22-J22</f>
        <v>99406.500000000029</v>
      </c>
      <c r="O22" s="702"/>
      <c r="P22" s="126"/>
      <c r="Q22" s="409"/>
      <c r="R22" s="134"/>
      <c r="S22" s="410"/>
    </row>
    <row r="23" spans="2:19" ht="15">
      <c r="B23" s="408"/>
      <c r="C23" s="78" t="s">
        <v>185</v>
      </c>
      <c r="D23" s="641">
        <f>+'Weekly Raw Data'!S17</f>
        <v>39419.25</v>
      </c>
      <c r="E23" s="642"/>
      <c r="F23" s="643">
        <f>+'Weekly Raw Data'!R17</f>
        <v>25967.599999999999</v>
      </c>
      <c r="G23" s="642"/>
      <c r="H23" s="643">
        <f t="shared" ref="H23" si="6">F23-D23</f>
        <v>-13451.650000000001</v>
      </c>
      <c r="I23" s="653"/>
      <c r="J23" s="661">
        <f>+'Weekly Raw Data'!AA17</f>
        <v>103096.5</v>
      </c>
      <c r="K23" s="654"/>
      <c r="L23" s="654">
        <f>+'Weekly Raw Data'!AB17</f>
        <v>115066.9</v>
      </c>
      <c r="M23" s="654"/>
      <c r="N23" s="654">
        <f>L23-J23</f>
        <v>11970.399999999994</v>
      </c>
      <c r="O23" s="702"/>
      <c r="P23" s="126"/>
      <c r="Q23" s="409"/>
      <c r="R23" s="134"/>
      <c r="S23" s="410"/>
    </row>
    <row r="24" spans="2:19" ht="13.5" customHeight="1">
      <c r="B24" s="125"/>
      <c r="C24" s="79" t="s">
        <v>152</v>
      </c>
      <c r="D24" s="662">
        <f>'Weekly Raw Data'!S18</f>
        <v>241129.2</v>
      </c>
      <c r="E24" s="663"/>
      <c r="F24" s="664">
        <f>'Weekly Raw Data'!R18</f>
        <v>183829.4</v>
      </c>
      <c r="G24" s="663"/>
      <c r="H24" s="664">
        <f t="shared" si="4"/>
        <v>-57299.800000000017</v>
      </c>
      <c r="I24" s="665"/>
      <c r="J24" s="651">
        <f>+'Weekly Raw Data'!AA18</f>
        <v>630645.60000000009</v>
      </c>
      <c r="K24" s="652"/>
      <c r="L24" s="652">
        <f>+'Weekly Raw Data'!AB18</f>
        <v>745742.1</v>
      </c>
      <c r="M24" s="652"/>
      <c r="N24" s="652">
        <f>L24-J24</f>
        <v>115096.49999999988</v>
      </c>
      <c r="O24" s="710"/>
      <c r="P24" s="126"/>
      <c r="Q24" s="133"/>
      <c r="R24" s="134"/>
      <c r="S24" s="135"/>
    </row>
    <row r="25" spans="2:19" ht="13.5" customHeight="1">
      <c r="B25" s="125"/>
      <c r="C25" s="81" t="s">
        <v>41</v>
      </c>
      <c r="D25" s="641">
        <f>'Weekly Raw Data'!S19</f>
        <v>17822.350000000002</v>
      </c>
      <c r="E25" s="642"/>
      <c r="F25" s="643">
        <f>'Weekly Raw Data'!R19</f>
        <v>15741.6</v>
      </c>
      <c r="G25" s="642"/>
      <c r="H25" s="643">
        <f t="shared" si="4"/>
        <v>-2080.7500000000018</v>
      </c>
      <c r="I25" s="653"/>
      <c r="J25" s="661">
        <f>+'Weekly Raw Data'!AA19</f>
        <v>46612.3</v>
      </c>
      <c r="K25" s="654"/>
      <c r="L25" s="654">
        <f>+'Weekly Raw Data'!AB19</f>
        <v>62643.5</v>
      </c>
      <c r="M25" s="654"/>
      <c r="N25" s="654">
        <f>L25-J25</f>
        <v>16031.199999999997</v>
      </c>
      <c r="O25" s="702"/>
      <c r="P25" s="126"/>
      <c r="Q25" s="133"/>
      <c r="R25" s="134"/>
      <c r="S25" s="135"/>
    </row>
    <row r="26" spans="2:19" ht="13.5" customHeight="1">
      <c r="B26" s="125"/>
      <c r="C26" s="407" t="s">
        <v>72</v>
      </c>
      <c r="D26" s="712">
        <f>SUM(D14:E25)</f>
        <v>549919.54999999993</v>
      </c>
      <c r="E26" s="713"/>
      <c r="F26" s="714">
        <f>SUM(F14:G25)</f>
        <v>538349.29999999993</v>
      </c>
      <c r="G26" s="713"/>
      <c r="H26" s="714">
        <f>SUM(H14:I25)</f>
        <v>-11570.249999999973</v>
      </c>
      <c r="I26" s="721"/>
      <c r="J26" s="714">
        <f>SUM(J14:J25)</f>
        <v>1521775.4000000001</v>
      </c>
      <c r="K26" s="713"/>
      <c r="L26" s="714">
        <f>SUM(L14:L25)</f>
        <v>2162818</v>
      </c>
      <c r="M26" s="713"/>
      <c r="N26" s="715">
        <f>SUM(N14:O25)</f>
        <v>641042.6</v>
      </c>
      <c r="O26" s="716"/>
    </row>
    <row r="27" spans="2:19" ht="5.0999999999999996" customHeight="1">
      <c r="B27" s="129"/>
      <c r="C27" s="136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</row>
    <row r="28" spans="2:19" ht="13.5" customHeight="1">
      <c r="B28" s="124"/>
      <c r="C28" s="75" t="s">
        <v>6</v>
      </c>
      <c r="D28" s="711" t="s">
        <v>210</v>
      </c>
      <c r="E28" s="676"/>
      <c r="F28" s="676"/>
      <c r="G28" s="677"/>
      <c r="H28" s="711" t="s">
        <v>218</v>
      </c>
      <c r="I28" s="676"/>
      <c r="J28" s="676"/>
      <c r="K28" s="677"/>
      <c r="L28" s="675" t="s">
        <v>16</v>
      </c>
      <c r="M28" s="676"/>
      <c r="N28" s="676"/>
      <c r="O28" s="677"/>
    </row>
    <row r="29" spans="2:19" ht="13.5" customHeight="1">
      <c r="B29" s="125"/>
      <c r="C29" s="90" t="s">
        <v>75</v>
      </c>
      <c r="D29" s="685" t="s">
        <v>59</v>
      </c>
      <c r="E29" s="672"/>
      <c r="F29" s="672" t="s">
        <v>60</v>
      </c>
      <c r="G29" s="700"/>
      <c r="H29" s="685" t="s">
        <v>59</v>
      </c>
      <c r="I29" s="672"/>
      <c r="J29" s="672" t="s">
        <v>60</v>
      </c>
      <c r="K29" s="700"/>
      <c r="L29" s="681" t="s">
        <v>59</v>
      </c>
      <c r="M29" s="682"/>
      <c r="N29" s="683" t="s">
        <v>60</v>
      </c>
      <c r="O29" s="684"/>
    </row>
    <row r="30" spans="2:19" ht="13.5" customHeight="1">
      <c r="B30" s="125"/>
      <c r="C30" s="85" t="s">
        <v>70</v>
      </c>
      <c r="D30" s="666">
        <v>2</v>
      </c>
      <c r="E30" s="667"/>
      <c r="F30" s="667">
        <v>1</v>
      </c>
      <c r="G30" s="668"/>
      <c r="H30" s="666">
        <v>2</v>
      </c>
      <c r="I30" s="667"/>
      <c r="J30" s="667">
        <v>2</v>
      </c>
      <c r="K30" s="668"/>
      <c r="L30" s="669">
        <f t="shared" ref="L30:L38" si="7">H30-D30</f>
        <v>0</v>
      </c>
      <c r="M30" s="670"/>
      <c r="N30" s="762">
        <f t="shared" ref="N30:N38" si="8">J30-F30</f>
        <v>1</v>
      </c>
      <c r="O30" s="763"/>
    </row>
    <row r="31" spans="2:19" ht="13.5" customHeight="1">
      <c r="B31" s="125"/>
      <c r="C31" s="86" t="s">
        <v>193</v>
      </c>
      <c r="D31" s="657">
        <v>6</v>
      </c>
      <c r="E31" s="658"/>
      <c r="F31" s="659">
        <v>5</v>
      </c>
      <c r="G31" s="660"/>
      <c r="H31" s="657">
        <v>4</v>
      </c>
      <c r="I31" s="658"/>
      <c r="J31" s="659">
        <v>4</v>
      </c>
      <c r="K31" s="660"/>
      <c r="L31" s="735">
        <f t="shared" si="7"/>
        <v>-2</v>
      </c>
      <c r="M31" s="736"/>
      <c r="N31" s="737">
        <f t="shared" si="8"/>
        <v>-1</v>
      </c>
      <c r="O31" s="738"/>
    </row>
    <row r="32" spans="2:19" ht="13.5" customHeight="1">
      <c r="B32" s="125"/>
      <c r="C32" s="86" t="s">
        <v>189</v>
      </c>
      <c r="D32" s="734">
        <v>6</v>
      </c>
      <c r="E32" s="655"/>
      <c r="F32" s="655">
        <v>6</v>
      </c>
      <c r="G32" s="656"/>
      <c r="H32" s="734">
        <v>6</v>
      </c>
      <c r="I32" s="655"/>
      <c r="J32" s="655">
        <v>6</v>
      </c>
      <c r="K32" s="656"/>
      <c r="L32" s="735">
        <f t="shared" si="7"/>
        <v>0</v>
      </c>
      <c r="M32" s="736"/>
      <c r="N32" s="737">
        <f t="shared" si="8"/>
        <v>0</v>
      </c>
      <c r="O32" s="738"/>
    </row>
    <row r="33" spans="2:21" ht="13.5" customHeight="1">
      <c r="B33" s="125"/>
      <c r="C33" s="86" t="s">
        <v>25</v>
      </c>
      <c r="D33" s="657">
        <v>2</v>
      </c>
      <c r="E33" s="658"/>
      <c r="F33" s="659">
        <v>2</v>
      </c>
      <c r="G33" s="660"/>
      <c r="H33" s="657">
        <v>2</v>
      </c>
      <c r="I33" s="658"/>
      <c r="J33" s="659">
        <v>1</v>
      </c>
      <c r="K33" s="660"/>
      <c r="L33" s="735">
        <f>H33-D33</f>
        <v>0</v>
      </c>
      <c r="M33" s="736"/>
      <c r="N33" s="737">
        <f>J33-F33</f>
        <v>-1</v>
      </c>
      <c r="O33" s="738"/>
    </row>
    <row r="34" spans="2:21" ht="13.5" customHeight="1">
      <c r="B34" s="125"/>
      <c r="C34" s="86" t="s">
        <v>71</v>
      </c>
      <c r="D34" s="734">
        <v>4</v>
      </c>
      <c r="E34" s="655"/>
      <c r="F34" s="655">
        <v>4</v>
      </c>
      <c r="G34" s="656"/>
      <c r="H34" s="734">
        <v>4</v>
      </c>
      <c r="I34" s="655"/>
      <c r="J34" s="655">
        <v>4</v>
      </c>
      <c r="K34" s="656"/>
      <c r="L34" s="735">
        <f>H34-D34</f>
        <v>0</v>
      </c>
      <c r="M34" s="736"/>
      <c r="N34" s="737">
        <f>J34-F34</f>
        <v>0</v>
      </c>
      <c r="O34" s="738"/>
    </row>
    <row r="35" spans="2:21" ht="13.5" customHeight="1">
      <c r="B35" s="125"/>
      <c r="C35" s="86" t="s">
        <v>61</v>
      </c>
      <c r="D35" s="734">
        <v>192</v>
      </c>
      <c r="E35" s="655"/>
      <c r="F35" s="655">
        <v>32</v>
      </c>
      <c r="G35" s="656"/>
      <c r="H35" s="734">
        <v>152</v>
      </c>
      <c r="I35" s="655"/>
      <c r="J35" s="655">
        <v>44</v>
      </c>
      <c r="K35" s="656"/>
      <c r="L35" s="735">
        <f t="shared" si="7"/>
        <v>-40</v>
      </c>
      <c r="M35" s="736"/>
      <c r="N35" s="737">
        <f t="shared" si="8"/>
        <v>12</v>
      </c>
      <c r="O35" s="738"/>
    </row>
    <row r="36" spans="2:21" ht="13.5" customHeight="1">
      <c r="B36" s="125"/>
      <c r="C36" s="87" t="s">
        <v>196</v>
      </c>
      <c r="D36" s="657">
        <v>14</v>
      </c>
      <c r="E36" s="658"/>
      <c r="F36" s="659">
        <v>13</v>
      </c>
      <c r="G36" s="660"/>
      <c r="H36" s="657">
        <v>13</v>
      </c>
      <c r="I36" s="658"/>
      <c r="J36" s="659">
        <v>13</v>
      </c>
      <c r="K36" s="660"/>
      <c r="L36" s="735">
        <f t="shared" ref="L36" si="9">H36-D36</f>
        <v>-1</v>
      </c>
      <c r="M36" s="736"/>
      <c r="N36" s="737">
        <f>J36-F36</f>
        <v>0</v>
      </c>
      <c r="O36" s="738"/>
      <c r="Q36" s="390"/>
    </row>
    <row r="37" spans="2:21" ht="13.5" customHeight="1">
      <c r="B37" s="125"/>
      <c r="C37" s="87" t="s">
        <v>152</v>
      </c>
      <c r="D37" s="734">
        <v>151</v>
      </c>
      <c r="E37" s="655"/>
      <c r="F37" s="655">
        <v>68</v>
      </c>
      <c r="G37" s="656"/>
      <c r="H37" s="734">
        <v>148</v>
      </c>
      <c r="I37" s="655"/>
      <c r="J37" s="655">
        <v>71</v>
      </c>
      <c r="K37" s="656"/>
      <c r="L37" s="735">
        <f>H37-D37</f>
        <v>-3</v>
      </c>
      <c r="M37" s="736"/>
      <c r="N37" s="737">
        <f>J37-F37</f>
        <v>3</v>
      </c>
      <c r="O37" s="738"/>
    </row>
    <row r="38" spans="2:21" ht="13.5" customHeight="1">
      <c r="B38" s="125"/>
      <c r="C38" s="88" t="s">
        <v>41</v>
      </c>
      <c r="D38" s="727">
        <v>12</v>
      </c>
      <c r="E38" s="728"/>
      <c r="F38" s="728">
        <v>6</v>
      </c>
      <c r="G38" s="729"/>
      <c r="H38" s="727">
        <v>14</v>
      </c>
      <c r="I38" s="728"/>
      <c r="J38" s="728">
        <v>11</v>
      </c>
      <c r="K38" s="729"/>
      <c r="L38" s="730">
        <f t="shared" si="7"/>
        <v>2</v>
      </c>
      <c r="M38" s="731"/>
      <c r="N38" s="732">
        <f t="shared" si="8"/>
        <v>5</v>
      </c>
      <c r="O38" s="733"/>
    </row>
    <row r="39" spans="2:21" ht="13.5" customHeight="1">
      <c r="B39" s="127"/>
      <c r="C39" s="89" t="s">
        <v>72</v>
      </c>
      <c r="D39" s="739">
        <f>SUM(D30:D38)</f>
        <v>389</v>
      </c>
      <c r="E39" s="740"/>
      <c r="F39" s="741">
        <f>SUM(F30:F38)</f>
        <v>137</v>
      </c>
      <c r="G39" s="742"/>
      <c r="H39" s="739">
        <f>SUM(H30:H38)</f>
        <v>345</v>
      </c>
      <c r="I39" s="740"/>
      <c r="J39" s="741">
        <f>SUM(J30:J38)</f>
        <v>156</v>
      </c>
      <c r="K39" s="742"/>
      <c r="L39" s="723">
        <f>SUM(L30:M38)</f>
        <v>-44</v>
      </c>
      <c r="M39" s="724"/>
      <c r="N39" s="725">
        <f>SUM(N30:O38)</f>
        <v>19</v>
      </c>
      <c r="O39" s="726"/>
    </row>
    <row r="40" spans="2:21" ht="5.0999999999999996" customHeight="1">
      <c r="B40" s="129"/>
      <c r="C40" s="83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9"/>
    </row>
    <row r="41" spans="2:21" ht="13.5" customHeight="1">
      <c r="B41" s="748" t="s">
        <v>76</v>
      </c>
      <c r="C41" s="680"/>
      <c r="D41" s="650" t="s">
        <v>122</v>
      </c>
      <c r="E41" s="650"/>
      <c r="F41" s="650" t="s">
        <v>120</v>
      </c>
      <c r="G41" s="650"/>
      <c r="H41" s="650" t="s">
        <v>172</v>
      </c>
      <c r="I41" s="650"/>
      <c r="J41" s="650" t="s">
        <v>122</v>
      </c>
      <c r="K41" s="650"/>
      <c r="L41" s="648" t="s">
        <v>133</v>
      </c>
      <c r="M41" s="649"/>
      <c r="N41" s="644" t="s">
        <v>102</v>
      </c>
      <c r="O41" s="645"/>
    </row>
    <row r="42" spans="2:21" ht="13.5" customHeight="1">
      <c r="B42" s="749"/>
      <c r="C42" s="750"/>
      <c r="D42" s="650" t="s">
        <v>174</v>
      </c>
      <c r="E42" s="650"/>
      <c r="F42" s="650" t="s">
        <v>121</v>
      </c>
      <c r="G42" s="650"/>
      <c r="H42" s="650" t="s">
        <v>173</v>
      </c>
      <c r="I42" s="650"/>
      <c r="J42" s="650" t="s">
        <v>175</v>
      </c>
      <c r="K42" s="650"/>
      <c r="L42" s="648" t="s">
        <v>2</v>
      </c>
      <c r="M42" s="649"/>
      <c r="N42" s="646"/>
      <c r="O42" s="647"/>
    </row>
    <row r="43" spans="2:21" ht="13.5" customHeight="1">
      <c r="B43" s="751"/>
      <c r="C43" s="752"/>
      <c r="D43" s="760">
        <v>0</v>
      </c>
      <c r="E43" s="760"/>
      <c r="F43" s="761">
        <v>0</v>
      </c>
      <c r="G43" s="761"/>
      <c r="H43" s="757">
        <v>0</v>
      </c>
      <c r="I43" s="757"/>
      <c r="J43" s="757">
        <v>0</v>
      </c>
      <c r="K43" s="757"/>
      <c r="L43" s="757">
        <v>2.5</v>
      </c>
      <c r="M43" s="757"/>
      <c r="N43" s="758">
        <f>+L43+J43</f>
        <v>2.5</v>
      </c>
      <c r="O43" s="759"/>
    </row>
    <row r="44" spans="2:21" ht="5.0999999999999996" hidden="1" customHeight="1">
      <c r="B44" s="129"/>
      <c r="C44" s="130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9"/>
    </row>
    <row r="45" spans="2:21" ht="13.5" hidden="1" customHeight="1">
      <c r="B45" s="678" t="s">
        <v>77</v>
      </c>
      <c r="C45" s="680"/>
      <c r="D45" s="675" t="s">
        <v>171</v>
      </c>
      <c r="E45" s="676"/>
      <c r="F45" s="676"/>
      <c r="G45" s="676"/>
      <c r="H45" s="676"/>
      <c r="I45" s="677"/>
      <c r="J45" s="676" t="s">
        <v>156</v>
      </c>
      <c r="K45" s="676"/>
      <c r="L45" s="676"/>
      <c r="M45" s="676"/>
      <c r="N45" s="676"/>
      <c r="O45" s="677"/>
      <c r="P45" s="140" t="s">
        <v>112</v>
      </c>
      <c r="Q45" s="118" t="s">
        <v>84</v>
      </c>
    </row>
    <row r="46" spans="2:21" ht="13.5" hidden="1" customHeight="1">
      <c r="B46" s="753" t="s">
        <v>78</v>
      </c>
      <c r="C46" s="754"/>
      <c r="D46" s="755" t="s">
        <v>80</v>
      </c>
      <c r="E46" s="744" t="s">
        <v>81</v>
      </c>
      <c r="F46" s="744" t="s">
        <v>82</v>
      </c>
      <c r="G46" s="744" t="s">
        <v>83</v>
      </c>
      <c r="H46" s="746" t="s">
        <v>87</v>
      </c>
      <c r="I46" s="747"/>
      <c r="J46" s="755" t="s">
        <v>80</v>
      </c>
      <c r="K46" s="744" t="s">
        <v>81</v>
      </c>
      <c r="L46" s="744" t="s">
        <v>82</v>
      </c>
      <c r="M46" s="744" t="s">
        <v>83</v>
      </c>
      <c r="N46" s="746" t="s">
        <v>87</v>
      </c>
      <c r="O46" s="747"/>
      <c r="P46" s="141" t="s">
        <v>154</v>
      </c>
      <c r="Q46" s="118" t="s">
        <v>85</v>
      </c>
    </row>
    <row r="47" spans="2:21" ht="13.5" hidden="1" customHeight="1">
      <c r="B47" s="76"/>
      <c r="C47" s="90"/>
      <c r="D47" s="756"/>
      <c r="E47" s="745"/>
      <c r="F47" s="745"/>
      <c r="G47" s="745"/>
      <c r="H47" s="91" t="s">
        <v>72</v>
      </c>
      <c r="I47" s="92" t="s">
        <v>86</v>
      </c>
      <c r="J47" s="756"/>
      <c r="K47" s="745"/>
      <c r="L47" s="745"/>
      <c r="M47" s="745"/>
      <c r="N47" s="91" t="s">
        <v>72</v>
      </c>
      <c r="O47" s="92" t="s">
        <v>86</v>
      </c>
      <c r="T47" s="141"/>
      <c r="U47" s="141"/>
    </row>
    <row r="48" spans="2:21" ht="13.5" hidden="1" customHeight="1">
      <c r="B48" s="76"/>
      <c r="C48" s="77" t="s">
        <v>70</v>
      </c>
      <c r="D48" s="93">
        <v>28.000019999999999</v>
      </c>
      <c r="E48" s="94">
        <v>16.850000000000005</v>
      </c>
      <c r="F48" s="94">
        <v>5.5666666666666664</v>
      </c>
      <c r="G48" s="21">
        <f>'Weekly Raw Data'!R49</f>
        <v>0</v>
      </c>
      <c r="H48" s="95">
        <f>E48+F48+G48</f>
        <v>22.416666666666671</v>
      </c>
      <c r="I48" s="110">
        <f>H48/$P$45</f>
        <v>3.202380952380953</v>
      </c>
      <c r="J48" s="153">
        <v>28.000019999999999</v>
      </c>
      <c r="K48" s="21">
        <v>16.850000000000005</v>
      </c>
      <c r="L48" s="21">
        <v>5.5666666666666664</v>
      </c>
      <c r="M48" s="21">
        <f>'Weekly Raw Data'!U49</f>
        <v>0</v>
      </c>
      <c r="N48" s="94">
        <f>K48+L48+M48</f>
        <v>22.416666666666671</v>
      </c>
      <c r="O48" s="106">
        <f>N48/$P$46</f>
        <v>1.3186274509803924</v>
      </c>
      <c r="R48" s="142"/>
      <c r="S48" s="142"/>
      <c r="T48" s="143"/>
      <c r="U48" s="144"/>
    </row>
    <row r="49" spans="1:21" ht="13.5" hidden="1" customHeight="1">
      <c r="B49" s="76"/>
      <c r="C49" s="78" t="s">
        <v>115</v>
      </c>
      <c r="D49" s="93">
        <v>46.000010000000003</v>
      </c>
      <c r="E49" s="21">
        <v>19.25</v>
      </c>
      <c r="F49" s="21">
        <v>4.2333333333333396</v>
      </c>
      <c r="G49" s="21">
        <f>'Weekly Raw Data'!R50</f>
        <v>0</v>
      </c>
      <c r="H49" s="96">
        <f>E49+F49+G49</f>
        <v>23.483333333333341</v>
      </c>
      <c r="I49" s="110">
        <f t="shared" ref="I49:I58" si="10">H49/$P$45</f>
        <v>3.3547619047619057</v>
      </c>
      <c r="J49" s="153">
        <v>46.000010000000003</v>
      </c>
      <c r="K49" s="21">
        <v>19.25</v>
      </c>
      <c r="L49" s="21">
        <v>4.2333333333333396</v>
      </c>
      <c r="M49" s="21">
        <f>'Weekly Raw Data'!U50</f>
        <v>0</v>
      </c>
      <c r="N49" s="21">
        <f>K49+L49+M49</f>
        <v>23.483333333333341</v>
      </c>
      <c r="O49" s="110">
        <f>N49/$P$46</f>
        <v>1.3813725490196083</v>
      </c>
      <c r="R49" s="142"/>
      <c r="S49" s="142"/>
      <c r="T49" s="143"/>
      <c r="U49" s="144"/>
    </row>
    <row r="50" spans="1:21" ht="13.5" hidden="1" customHeight="1">
      <c r="B50" s="76"/>
      <c r="C50" s="78" t="s">
        <v>116</v>
      </c>
      <c r="D50" s="93">
        <v>32.000010000000003</v>
      </c>
      <c r="E50" s="21">
        <v>18.100000000000001</v>
      </c>
      <c r="F50" s="21">
        <v>3.2666666666666626</v>
      </c>
      <c r="G50" s="21">
        <f>'Weekly Raw Data'!R51</f>
        <v>0</v>
      </c>
      <c r="H50" s="96">
        <f>E50+F50+G50</f>
        <v>21.366666666666664</v>
      </c>
      <c r="I50" s="110">
        <f>H50/$P$45</f>
        <v>3.0523809523809518</v>
      </c>
      <c r="J50" s="153">
        <v>32.000010000000003</v>
      </c>
      <c r="K50" s="21">
        <v>18.100000000000001</v>
      </c>
      <c r="L50" s="21">
        <v>3.2666666666666626</v>
      </c>
      <c r="M50" s="21">
        <f>'Weekly Raw Data'!U51</f>
        <v>0</v>
      </c>
      <c r="N50" s="21">
        <f t="shared" ref="N50:N59" si="11">K50+L50+M50</f>
        <v>21.366666666666664</v>
      </c>
      <c r="O50" s="110">
        <f>N50/$P$46</f>
        <v>1.256862745098039</v>
      </c>
      <c r="R50" s="142"/>
      <c r="S50" s="142"/>
      <c r="T50" s="143"/>
      <c r="U50" s="144"/>
    </row>
    <row r="51" spans="1:21" ht="13.5" hidden="1" customHeight="1">
      <c r="B51" s="76"/>
      <c r="C51" s="78" t="s">
        <v>49</v>
      </c>
      <c r="D51" s="93">
        <v>24.00001</v>
      </c>
      <c r="E51" s="21">
        <v>21.933333333333337</v>
      </c>
      <c r="F51" s="21">
        <v>3.399999999999999</v>
      </c>
      <c r="G51" s="21">
        <f>'Weekly Raw Data'!R52</f>
        <v>0</v>
      </c>
      <c r="H51" s="96">
        <f t="shared" ref="H51:H59" si="12">E51+F51+G51</f>
        <v>25.333333333333336</v>
      </c>
      <c r="I51" s="110">
        <f>H51/$P$45</f>
        <v>3.6190476190476195</v>
      </c>
      <c r="J51" s="153">
        <v>24.00001</v>
      </c>
      <c r="K51" s="21">
        <v>21.933333333333337</v>
      </c>
      <c r="L51" s="21">
        <v>3.399999999999999</v>
      </c>
      <c r="M51" s="21">
        <f>'Weekly Raw Data'!U52</f>
        <v>0</v>
      </c>
      <c r="N51" s="21">
        <f>K51+L51+M51</f>
        <v>25.333333333333336</v>
      </c>
      <c r="O51" s="110">
        <f>N51/$P$46</f>
        <v>1.4901960784313726</v>
      </c>
      <c r="R51" s="142"/>
      <c r="S51" s="142"/>
      <c r="T51" s="143"/>
      <c r="U51" s="144"/>
    </row>
    <row r="52" spans="1:21" ht="13.5" hidden="1" customHeight="1">
      <c r="B52" s="76"/>
      <c r="C52" s="78" t="s">
        <v>50</v>
      </c>
      <c r="D52" s="93">
        <v>38.000010000000003</v>
      </c>
      <c r="E52" s="21">
        <v>15.683333333333334</v>
      </c>
      <c r="F52" s="21">
        <v>2.7666666666666657</v>
      </c>
      <c r="G52" s="21">
        <f>'Weekly Raw Data'!R53</f>
        <v>0</v>
      </c>
      <c r="H52" s="96">
        <f t="shared" si="12"/>
        <v>18.45</v>
      </c>
      <c r="I52" s="110">
        <f t="shared" si="10"/>
        <v>2.6357142857142857</v>
      </c>
      <c r="J52" s="153">
        <v>38.000010000000003</v>
      </c>
      <c r="K52" s="21">
        <v>15.683333333333334</v>
      </c>
      <c r="L52" s="21">
        <v>2.7666666666666657</v>
      </c>
      <c r="M52" s="21">
        <f>'Weekly Raw Data'!U53</f>
        <v>0</v>
      </c>
      <c r="N52" s="21">
        <f t="shared" si="11"/>
        <v>18.45</v>
      </c>
      <c r="O52" s="110">
        <f t="shared" ref="O52:O58" si="13">N52/$P$46</f>
        <v>1.0852941176470587</v>
      </c>
      <c r="R52" s="142"/>
      <c r="S52" s="142"/>
      <c r="T52" s="143"/>
      <c r="U52" s="144"/>
    </row>
    <row r="53" spans="1:21" ht="13.5" hidden="1" customHeight="1">
      <c r="B53" s="76"/>
      <c r="C53" s="78" t="s">
        <v>25</v>
      </c>
      <c r="D53" s="93">
        <v>41.500010000000003</v>
      </c>
      <c r="E53" s="21">
        <v>15.683333333333334</v>
      </c>
      <c r="F53" s="21">
        <v>2.7666666666666657</v>
      </c>
      <c r="G53" s="21">
        <f>'Weekly Raw Data'!R54</f>
        <v>0</v>
      </c>
      <c r="H53" s="96">
        <f>E53+F53+G53</f>
        <v>18.45</v>
      </c>
      <c r="I53" s="110">
        <f>H53/$P$45</f>
        <v>2.6357142857142857</v>
      </c>
      <c r="J53" s="153">
        <v>41.500010000000003</v>
      </c>
      <c r="K53" s="21">
        <v>15.683333333333334</v>
      </c>
      <c r="L53" s="21">
        <v>2.7666666666666657</v>
      </c>
      <c r="M53" s="21">
        <f>'Weekly Raw Data'!U54</f>
        <v>0</v>
      </c>
      <c r="N53" s="21">
        <f>K53+L53+M53</f>
        <v>18.45</v>
      </c>
      <c r="O53" s="110">
        <f>N53/$P$46</f>
        <v>1.0852941176470587</v>
      </c>
      <c r="R53" s="142"/>
      <c r="S53" s="142"/>
      <c r="T53" s="143"/>
      <c r="U53" s="144"/>
    </row>
    <row r="54" spans="1:21" ht="13.5" hidden="1" customHeight="1">
      <c r="B54" s="76"/>
      <c r="C54" s="79" t="s">
        <v>71</v>
      </c>
      <c r="D54" s="97">
        <v>22.000029999999999</v>
      </c>
      <c r="E54" s="23">
        <v>10.550000000000004</v>
      </c>
      <c r="F54" s="23">
        <v>9.5166666666666622</v>
      </c>
      <c r="G54" s="23">
        <f>'Weekly Raw Data'!R55</f>
        <v>0</v>
      </c>
      <c r="H54" s="98">
        <f t="shared" si="12"/>
        <v>20.066666666666666</v>
      </c>
      <c r="I54" s="109">
        <f t="shared" si="10"/>
        <v>2.8666666666666667</v>
      </c>
      <c r="J54" s="154">
        <v>22.000029999999999</v>
      </c>
      <c r="K54" s="23">
        <v>10.550000000000004</v>
      </c>
      <c r="L54" s="23">
        <v>9.5166666666666622</v>
      </c>
      <c r="M54" s="23">
        <f>'Weekly Raw Data'!U55</f>
        <v>0</v>
      </c>
      <c r="N54" s="23">
        <f>K54+L54+M54</f>
        <v>20.066666666666666</v>
      </c>
      <c r="O54" s="109">
        <f t="shared" si="13"/>
        <v>1.1803921568627451</v>
      </c>
      <c r="R54" s="142"/>
      <c r="S54" s="142"/>
      <c r="T54" s="143"/>
      <c r="U54" s="144"/>
    </row>
    <row r="55" spans="1:21" ht="13.5" hidden="1" customHeight="1">
      <c r="B55" s="76"/>
      <c r="C55" s="80" t="s">
        <v>39</v>
      </c>
      <c r="D55" s="99">
        <v>53.500010000000003</v>
      </c>
      <c r="E55" s="20">
        <v>20.183333333333334</v>
      </c>
      <c r="F55" s="20">
        <v>8.5000000000000018</v>
      </c>
      <c r="G55" s="20">
        <f>'Weekly Raw Data'!R56</f>
        <v>0</v>
      </c>
      <c r="H55" s="20">
        <f t="shared" si="12"/>
        <v>28.683333333333337</v>
      </c>
      <c r="I55" s="108">
        <f t="shared" si="10"/>
        <v>4.0976190476190482</v>
      </c>
      <c r="J55" s="155">
        <v>53.500010000000003</v>
      </c>
      <c r="K55" s="20">
        <v>20.183333333333334</v>
      </c>
      <c r="L55" s="20">
        <v>8.5000000000000018</v>
      </c>
      <c r="M55" s="20">
        <f>'Weekly Raw Data'!U56</f>
        <v>0</v>
      </c>
      <c r="N55" s="20">
        <f t="shared" si="11"/>
        <v>28.683333333333337</v>
      </c>
      <c r="O55" s="108">
        <f t="shared" si="13"/>
        <v>1.6872549019607845</v>
      </c>
      <c r="R55" s="142"/>
      <c r="S55" s="142"/>
      <c r="T55" s="143"/>
      <c r="U55" s="144"/>
    </row>
    <row r="56" spans="1:21" ht="13.5" hidden="1" customHeight="1">
      <c r="B56" s="76"/>
      <c r="C56" s="78" t="s">
        <v>107</v>
      </c>
      <c r="D56" s="93">
        <v>60.500010000000003</v>
      </c>
      <c r="E56" s="21">
        <v>20.100000000000001</v>
      </c>
      <c r="F56" s="21">
        <v>14.350000000000003</v>
      </c>
      <c r="G56" s="21">
        <f>'Weekly Raw Data'!R57</f>
        <v>0</v>
      </c>
      <c r="H56" s="96">
        <f>E56+F56+G56</f>
        <v>34.450000000000003</v>
      </c>
      <c r="I56" s="110">
        <f>H56/$P$45</f>
        <v>4.9214285714285717</v>
      </c>
      <c r="J56" s="153">
        <v>60.500010000000003</v>
      </c>
      <c r="K56" s="21">
        <v>20.100000000000001</v>
      </c>
      <c r="L56" s="21">
        <v>14.350000000000003</v>
      </c>
      <c r="M56" s="21">
        <f>'Weekly Raw Data'!U57</f>
        <v>0</v>
      </c>
      <c r="N56" s="21">
        <f>K56+L56+M56</f>
        <v>34.450000000000003</v>
      </c>
      <c r="O56" s="110">
        <f>N56/$P$46</f>
        <v>2.0264705882352945</v>
      </c>
      <c r="R56" s="142"/>
      <c r="S56" s="142"/>
      <c r="T56" s="143"/>
      <c r="U56" s="144"/>
    </row>
    <row r="57" spans="1:21" ht="13.5" hidden="1" customHeight="1">
      <c r="B57" s="76"/>
      <c r="C57" s="78" t="s">
        <v>20</v>
      </c>
      <c r="D57" s="93">
        <v>36.500019999999999</v>
      </c>
      <c r="E57" s="21">
        <v>14.300000000000004</v>
      </c>
      <c r="F57" s="21">
        <v>3.1833333333333296</v>
      </c>
      <c r="G57" s="21">
        <f>'Weekly Raw Data'!R58</f>
        <v>0</v>
      </c>
      <c r="H57" s="96">
        <f>E57+F57+G57</f>
        <v>17.483333333333334</v>
      </c>
      <c r="I57" s="110">
        <f>H57/$P$45</f>
        <v>2.4976190476190476</v>
      </c>
      <c r="J57" s="153">
        <v>36.500019999999999</v>
      </c>
      <c r="K57" s="21">
        <v>14.300000000000004</v>
      </c>
      <c r="L57" s="21">
        <v>3.1833333333333296</v>
      </c>
      <c r="M57" s="21">
        <f>'Weekly Raw Data'!U58</f>
        <v>0</v>
      </c>
      <c r="N57" s="21">
        <f>K57+L57+M57</f>
        <v>17.483333333333334</v>
      </c>
      <c r="O57" s="110">
        <f>N57/$P$46</f>
        <v>1.0284313725490197</v>
      </c>
      <c r="R57" s="142"/>
      <c r="S57" s="142"/>
      <c r="T57" s="143"/>
      <c r="U57" s="144"/>
    </row>
    <row r="58" spans="1:21" ht="13.5" hidden="1" customHeight="1">
      <c r="B58" s="76"/>
      <c r="C58" s="331" t="s">
        <v>21</v>
      </c>
      <c r="D58" s="332"/>
      <c r="E58" s="333"/>
      <c r="F58" s="333"/>
      <c r="G58" s="333">
        <f>'Weekly Raw Data'!R59</f>
        <v>0</v>
      </c>
      <c r="H58" s="334">
        <f>E58+F58+G58</f>
        <v>0</v>
      </c>
      <c r="I58" s="335">
        <f t="shared" si="10"/>
        <v>0</v>
      </c>
      <c r="J58" s="336"/>
      <c r="K58" s="333"/>
      <c r="L58" s="333"/>
      <c r="M58" s="333">
        <f>'Weekly Raw Data'!U59</f>
        <v>0</v>
      </c>
      <c r="N58" s="333">
        <f>K58+L58+M58</f>
        <v>0</v>
      </c>
      <c r="O58" s="335">
        <f t="shared" si="13"/>
        <v>0</v>
      </c>
      <c r="R58" s="142"/>
      <c r="S58" s="142"/>
      <c r="T58" s="143"/>
      <c r="U58" s="144"/>
    </row>
    <row r="59" spans="1:21" ht="13.5" hidden="1" customHeight="1">
      <c r="B59" s="76"/>
      <c r="C59" s="100" t="s">
        <v>41</v>
      </c>
      <c r="D59" s="101">
        <v>29.500019999999999</v>
      </c>
      <c r="E59" s="24">
        <v>7.1166666666666645</v>
      </c>
      <c r="F59" s="24">
        <v>1.9166666666666714</v>
      </c>
      <c r="G59" s="24">
        <f>'Weekly Raw Data'!R60</f>
        <v>0</v>
      </c>
      <c r="H59" s="102">
        <f t="shared" si="12"/>
        <v>9.033333333333335</v>
      </c>
      <c r="I59" s="107">
        <f>H59/$P$45</f>
        <v>1.2904761904761908</v>
      </c>
      <c r="J59" s="156">
        <v>29.500019999999999</v>
      </c>
      <c r="K59" s="24">
        <v>7.1166666666666645</v>
      </c>
      <c r="L59" s="24">
        <v>1.9166666666666714</v>
      </c>
      <c r="M59" s="24">
        <f>'Weekly Raw Data'!U60</f>
        <v>0</v>
      </c>
      <c r="N59" s="24">
        <f t="shared" si="11"/>
        <v>9.033333333333335</v>
      </c>
      <c r="O59" s="107">
        <f>N59/$P$46</f>
        <v>0.53137254901960795</v>
      </c>
      <c r="R59" s="142"/>
      <c r="S59" s="142"/>
      <c r="T59" s="143"/>
      <c r="U59" s="144"/>
    </row>
    <row r="60" spans="1:21" ht="13.5" hidden="1" customHeight="1">
      <c r="B60" s="82"/>
      <c r="C60" s="174" t="s">
        <v>79</v>
      </c>
      <c r="D60" s="104">
        <f t="shared" ref="D60:O60" si="14">AVERAGE(D48:D59)</f>
        <v>37.409105454545461</v>
      </c>
      <c r="E60" s="103">
        <f t="shared" si="14"/>
        <v>16.340909090909097</v>
      </c>
      <c r="F60" s="103">
        <f t="shared" si="14"/>
        <v>5.4060606060606062</v>
      </c>
      <c r="G60" s="103">
        <f t="shared" si="14"/>
        <v>0</v>
      </c>
      <c r="H60" s="104">
        <f t="shared" si="14"/>
        <v>19.934722222222227</v>
      </c>
      <c r="I60" s="105">
        <f t="shared" si="14"/>
        <v>2.8478174603174611</v>
      </c>
      <c r="J60" s="111">
        <f t="shared" si="14"/>
        <v>37.409105454545461</v>
      </c>
      <c r="K60" s="103">
        <f t="shared" si="14"/>
        <v>16.340909090909097</v>
      </c>
      <c r="L60" s="103">
        <f t="shared" si="14"/>
        <v>5.4060606060606062</v>
      </c>
      <c r="M60" s="103">
        <f t="shared" si="14"/>
        <v>0</v>
      </c>
      <c r="N60" s="104">
        <f t="shared" si="14"/>
        <v>19.934722222222227</v>
      </c>
      <c r="O60" s="105">
        <f t="shared" si="14"/>
        <v>1.1726307189542484</v>
      </c>
      <c r="R60" s="142"/>
      <c r="S60" s="146"/>
      <c r="T60" s="145"/>
      <c r="U60" s="147"/>
    </row>
    <row r="61" spans="1:21" ht="12" hidden="1" customHeight="1">
      <c r="I61" s="743" t="s">
        <v>157</v>
      </c>
      <c r="J61" s="743"/>
      <c r="K61" s="743"/>
      <c r="L61" s="743"/>
      <c r="M61" s="743"/>
      <c r="N61" s="743"/>
      <c r="O61" s="743"/>
      <c r="P61" s="148"/>
    </row>
    <row r="62" spans="1:21" ht="20.100000000000001" customHeight="1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</row>
    <row r="63" spans="1:21" ht="20.100000000000001" customHeight="1">
      <c r="A63" s="145"/>
      <c r="B63" s="145"/>
      <c r="C63" s="145"/>
      <c r="D63" s="149"/>
      <c r="E63" s="145"/>
      <c r="F63" s="145"/>
      <c r="G63" s="145"/>
      <c r="H63" s="145"/>
      <c r="I63" s="145"/>
      <c r="J63" s="150"/>
      <c r="K63" s="145"/>
      <c r="L63" s="145"/>
      <c r="M63" s="145"/>
      <c r="N63" s="145"/>
      <c r="O63" s="145"/>
    </row>
    <row r="64" spans="1:21" ht="20.100000000000001" customHeight="1">
      <c r="A64" s="145"/>
      <c r="B64" s="145"/>
      <c r="C64" s="145"/>
      <c r="D64" s="145"/>
      <c r="E64" s="145"/>
      <c r="F64" s="145"/>
      <c r="G64" s="145"/>
      <c r="H64" s="145"/>
      <c r="I64" s="145"/>
      <c r="J64" s="151"/>
      <c r="K64" s="145"/>
      <c r="L64" s="145"/>
      <c r="M64" s="145"/>
      <c r="N64" s="145"/>
      <c r="O64" s="145"/>
    </row>
    <row r="65" spans="1:15" ht="20.100000000000001" customHeight="1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</row>
    <row r="66" spans="1:15" ht="20.100000000000001" customHeight="1">
      <c r="A66" s="145"/>
      <c r="B66" s="145"/>
      <c r="C66" s="145"/>
      <c r="D66" s="145"/>
      <c r="E66" s="145"/>
      <c r="F66" s="145"/>
      <c r="G66" s="145"/>
      <c r="H66" s="145"/>
      <c r="I66" s="145"/>
      <c r="J66" s="152"/>
      <c r="K66" s="145"/>
      <c r="L66" s="145"/>
      <c r="M66" s="145"/>
      <c r="N66" s="145"/>
      <c r="O66" s="145"/>
    </row>
    <row r="67" spans="1:15" ht="20.100000000000001" customHeight="1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</row>
    <row r="68" spans="1:15" ht="20.100000000000001" customHeight="1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</row>
    <row r="69" spans="1:15" ht="20.100000000000001" customHeight="1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</row>
    <row r="70" spans="1:15" ht="20.100000000000001" customHeight="1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</row>
    <row r="71" spans="1:15" ht="20.100000000000001" customHeight="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</row>
  </sheetData>
  <mergeCells count="220">
    <mergeCell ref="N30:O30"/>
    <mergeCell ref="D32:E32"/>
    <mergeCell ref="F32:G32"/>
    <mergeCell ref="H32:I32"/>
    <mergeCell ref="J32:K32"/>
    <mergeCell ref="N22:O22"/>
    <mergeCell ref="L32:M32"/>
    <mergeCell ref="N32:O32"/>
    <mergeCell ref="J26:K26"/>
    <mergeCell ref="L26:M26"/>
    <mergeCell ref="H29:I29"/>
    <mergeCell ref="J29:K29"/>
    <mergeCell ref="L31:M31"/>
    <mergeCell ref="L29:M29"/>
    <mergeCell ref="N31:O31"/>
    <mergeCell ref="N29:O29"/>
    <mergeCell ref="L36:M36"/>
    <mergeCell ref="H33:I33"/>
    <mergeCell ref="H35:I35"/>
    <mergeCell ref="J35:K35"/>
    <mergeCell ref="L35:M35"/>
    <mergeCell ref="N35:O35"/>
    <mergeCell ref="D36:E36"/>
    <mergeCell ref="F36:G36"/>
    <mergeCell ref="H36:I36"/>
    <mergeCell ref="J36:K36"/>
    <mergeCell ref="J33:K33"/>
    <mergeCell ref="F35:G35"/>
    <mergeCell ref="D34:E34"/>
    <mergeCell ref="N34:O34"/>
    <mergeCell ref="L33:M33"/>
    <mergeCell ref="N33:O33"/>
    <mergeCell ref="N36:O36"/>
    <mergeCell ref="H34:I34"/>
    <mergeCell ref="J34:K34"/>
    <mergeCell ref="L34:M34"/>
    <mergeCell ref="D33:E33"/>
    <mergeCell ref="F33:G33"/>
    <mergeCell ref="D35:E35"/>
    <mergeCell ref="I61:O61"/>
    <mergeCell ref="K46:K47"/>
    <mergeCell ref="L46:L47"/>
    <mergeCell ref="M46:M47"/>
    <mergeCell ref="N46:O46"/>
    <mergeCell ref="B41:C43"/>
    <mergeCell ref="B45:C45"/>
    <mergeCell ref="D45:I45"/>
    <mergeCell ref="J45:O45"/>
    <mergeCell ref="B46:C46"/>
    <mergeCell ref="D46:D47"/>
    <mergeCell ref="E46:E47"/>
    <mergeCell ref="F46:F47"/>
    <mergeCell ref="G46:G47"/>
    <mergeCell ref="H46:I46"/>
    <mergeCell ref="J46:J47"/>
    <mergeCell ref="J43:K43"/>
    <mergeCell ref="L43:M43"/>
    <mergeCell ref="N43:O43"/>
    <mergeCell ref="D43:E43"/>
    <mergeCell ref="F43:G43"/>
    <mergeCell ref="H43:I43"/>
    <mergeCell ref="L39:M39"/>
    <mergeCell ref="N39:O39"/>
    <mergeCell ref="D38:E38"/>
    <mergeCell ref="F38:G38"/>
    <mergeCell ref="H38:I38"/>
    <mergeCell ref="J38:K38"/>
    <mergeCell ref="L38:M38"/>
    <mergeCell ref="N38:O38"/>
    <mergeCell ref="D37:E37"/>
    <mergeCell ref="F37:G37"/>
    <mergeCell ref="H37:I37"/>
    <mergeCell ref="J37:K37"/>
    <mergeCell ref="L37:M37"/>
    <mergeCell ref="N37:O37"/>
    <mergeCell ref="D39:E39"/>
    <mergeCell ref="F39:G39"/>
    <mergeCell ref="H39:I39"/>
    <mergeCell ref="J39:K39"/>
    <mergeCell ref="N21:O21"/>
    <mergeCell ref="H25:I25"/>
    <mergeCell ref="J25:K25"/>
    <mergeCell ref="N24:O24"/>
    <mergeCell ref="D29:E29"/>
    <mergeCell ref="F29:G29"/>
    <mergeCell ref="J22:K22"/>
    <mergeCell ref="L25:M25"/>
    <mergeCell ref="N25:O25"/>
    <mergeCell ref="D28:G28"/>
    <mergeCell ref="H28:K28"/>
    <mergeCell ref="L28:O28"/>
    <mergeCell ref="D26:E26"/>
    <mergeCell ref="F26:G26"/>
    <mergeCell ref="N26:O26"/>
    <mergeCell ref="L21:M21"/>
    <mergeCell ref="F21:G21"/>
    <mergeCell ref="H21:I21"/>
    <mergeCell ref="J21:K21"/>
    <mergeCell ref="H26:I26"/>
    <mergeCell ref="D21:E21"/>
    <mergeCell ref="D22:E22"/>
    <mergeCell ref="N23:O23"/>
    <mergeCell ref="D5:I5"/>
    <mergeCell ref="J5:O5"/>
    <mergeCell ref="D6:E6"/>
    <mergeCell ref="F6:G6"/>
    <mergeCell ref="H6:I6"/>
    <mergeCell ref="J6:K6"/>
    <mergeCell ref="L6:M6"/>
    <mergeCell ref="N6:O6"/>
    <mergeCell ref="D7:E7"/>
    <mergeCell ref="F7:G7"/>
    <mergeCell ref="H7:I7"/>
    <mergeCell ref="J7:K7"/>
    <mergeCell ref="L7:M7"/>
    <mergeCell ref="N7:O7"/>
    <mergeCell ref="D8:E8"/>
    <mergeCell ref="F8:G8"/>
    <mergeCell ref="N20:O20"/>
    <mergeCell ref="H18:I18"/>
    <mergeCell ref="J18:K18"/>
    <mergeCell ref="J8:K8"/>
    <mergeCell ref="L8:M8"/>
    <mergeCell ref="H8:I8"/>
    <mergeCell ref="D9:E9"/>
    <mergeCell ref="F9:G9"/>
    <mergeCell ref="H10:I10"/>
    <mergeCell ref="N17:O17"/>
    <mergeCell ref="D15:E15"/>
    <mergeCell ref="F15:G15"/>
    <mergeCell ref="H15:I15"/>
    <mergeCell ref="D16:E16"/>
    <mergeCell ref="F16:G16"/>
    <mergeCell ref="H16:I16"/>
    <mergeCell ref="L9:M9"/>
    <mergeCell ref="N9:O9"/>
    <mergeCell ref="N8:O8"/>
    <mergeCell ref="L18:M18"/>
    <mergeCell ref="N18:O18"/>
    <mergeCell ref="N19:O19"/>
    <mergeCell ref="H9:I9"/>
    <mergeCell ref="J9:K9"/>
    <mergeCell ref="D10:E10"/>
    <mergeCell ref="F10:G10"/>
    <mergeCell ref="L16:M16"/>
    <mergeCell ref="J15:K15"/>
    <mergeCell ref="L15:M15"/>
    <mergeCell ref="J10:K10"/>
    <mergeCell ref="N15:O15"/>
    <mergeCell ref="N13:O13"/>
    <mergeCell ref="J16:K16"/>
    <mergeCell ref="L17:M17"/>
    <mergeCell ref="F17:G17"/>
    <mergeCell ref="H17:I17"/>
    <mergeCell ref="J17:K17"/>
    <mergeCell ref="L10:M10"/>
    <mergeCell ref="L13:M13"/>
    <mergeCell ref="N14:O14"/>
    <mergeCell ref="D12:I12"/>
    <mergeCell ref="J12:O12"/>
    <mergeCell ref="D13:E13"/>
    <mergeCell ref="F13:G13"/>
    <mergeCell ref="H13:I13"/>
    <mergeCell ref="J13:K13"/>
    <mergeCell ref="D14:E14"/>
    <mergeCell ref="F14:G14"/>
    <mergeCell ref="H14:I14"/>
    <mergeCell ref="J14:K14"/>
    <mergeCell ref="L14:M14"/>
    <mergeCell ref="N10:O10"/>
    <mergeCell ref="N16:O16"/>
    <mergeCell ref="D17:E17"/>
    <mergeCell ref="J19:K19"/>
    <mergeCell ref="L19:M19"/>
    <mergeCell ref="J20:K20"/>
    <mergeCell ref="L20:M20"/>
    <mergeCell ref="H31:I31"/>
    <mergeCell ref="J31:K31"/>
    <mergeCell ref="D24:E24"/>
    <mergeCell ref="F24:G24"/>
    <mergeCell ref="H24:I24"/>
    <mergeCell ref="H19:I19"/>
    <mergeCell ref="D20:E20"/>
    <mergeCell ref="F20:G20"/>
    <mergeCell ref="H20:I20"/>
    <mergeCell ref="F22:G22"/>
    <mergeCell ref="D30:E30"/>
    <mergeCell ref="F30:G30"/>
    <mergeCell ref="H30:I30"/>
    <mergeCell ref="J30:K30"/>
    <mergeCell ref="L30:M30"/>
    <mergeCell ref="D23:E23"/>
    <mergeCell ref="F23:G23"/>
    <mergeCell ref="H23:I23"/>
    <mergeCell ref="J23:K23"/>
    <mergeCell ref="L23:M23"/>
    <mergeCell ref="D18:E18"/>
    <mergeCell ref="F18:G18"/>
    <mergeCell ref="N41:O42"/>
    <mergeCell ref="L41:M41"/>
    <mergeCell ref="J41:K41"/>
    <mergeCell ref="J42:K42"/>
    <mergeCell ref="L42:M42"/>
    <mergeCell ref="D41:E41"/>
    <mergeCell ref="D42:E42"/>
    <mergeCell ref="F41:G41"/>
    <mergeCell ref="F42:G42"/>
    <mergeCell ref="H41:I41"/>
    <mergeCell ref="H42:I42"/>
    <mergeCell ref="D25:E25"/>
    <mergeCell ref="F25:G25"/>
    <mergeCell ref="J24:K24"/>
    <mergeCell ref="L24:M24"/>
    <mergeCell ref="H22:I22"/>
    <mergeCell ref="D19:E19"/>
    <mergeCell ref="F19:G19"/>
    <mergeCell ref="L22:M22"/>
    <mergeCell ref="F34:G34"/>
    <mergeCell ref="D31:E31"/>
    <mergeCell ref="F31:G31"/>
  </mergeCells>
  <phoneticPr fontId="72" type="noConversion"/>
  <printOptions horizontalCentered="1"/>
  <pageMargins left="0.15748031496062992" right="0.15748031496062992" top="0.11811023622047245" bottom="7.874015748031496E-2" header="7.874015748031496E-2" footer="3.937007874015748E-2"/>
  <pageSetup paperSize="9" scale="90" firstPageNumber="3" orientation="portrait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86"/>
  <sheetViews>
    <sheetView zoomScale="70" zoomScaleNormal="70" workbookViewId="0">
      <pane xSplit="3" ySplit="3" topLeftCell="D4" activePane="bottomRight" state="frozen"/>
      <selection activeCell="Q39" sqref="Q39"/>
      <selection pane="topRight" activeCell="Q39" sqref="Q39"/>
      <selection pane="bottomLeft" activeCell="Q39" sqref="Q39"/>
      <selection pane="bottomRight" activeCell="U52" sqref="U52"/>
    </sheetView>
  </sheetViews>
  <sheetFormatPr defaultRowHeight="14.25"/>
  <cols>
    <col min="1" max="1" width="15" style="6" bestFit="1" customWidth="1"/>
    <col min="2" max="3" width="9.140625" style="6"/>
    <col min="4" max="4" width="10.28515625" style="22" customWidth="1"/>
    <col min="5" max="5" width="10.5703125" style="22" customWidth="1"/>
    <col min="6" max="9" width="8.85546875" style="6" customWidth="1"/>
    <col min="10" max="11" width="8.85546875" style="22" customWidth="1"/>
    <col min="12" max="17" width="8.85546875" style="6" customWidth="1"/>
    <col min="18" max="19" width="15.5703125" style="6" customWidth="1"/>
    <col min="20" max="20" width="14.42578125" style="12" customWidth="1"/>
    <col min="21" max="21" width="17.85546875" style="6" customWidth="1"/>
    <col min="22" max="22" width="12" style="6" hidden="1" customWidth="1"/>
    <col min="23" max="23" width="11.5703125" style="12" hidden="1" customWidth="1"/>
    <col min="24" max="24" width="2.28515625" style="6" customWidth="1"/>
    <col min="25" max="25" width="15.42578125" style="6" customWidth="1"/>
    <col min="26" max="26" width="13.5703125" style="6" customWidth="1"/>
    <col min="27" max="27" width="14.28515625" style="6" bestFit="1" customWidth="1"/>
    <col min="28" max="28" width="14.7109375" style="6" bestFit="1" customWidth="1"/>
    <col min="29" max="29" width="1.42578125" style="6" customWidth="1"/>
    <col min="30" max="30" width="16.42578125" style="6" customWidth="1"/>
    <col min="31" max="31" width="22.85546875" style="6" customWidth="1"/>
    <col min="32" max="228" width="9.140625" style="6"/>
    <col min="229" max="229" width="13.42578125" style="6" customWidth="1"/>
    <col min="230" max="231" width="9.140625" style="6"/>
    <col min="232" max="243" width="7.5703125" style="6" customWidth="1"/>
    <col min="244" max="244" width="9.85546875" style="6" customWidth="1"/>
    <col min="245" max="245" width="8.5703125" style="6" customWidth="1"/>
    <col min="246" max="246" width="13.85546875" style="6" customWidth="1"/>
    <col min="247" max="247" width="16.85546875" style="6" customWidth="1"/>
    <col min="248" max="248" width="10.28515625" style="6" customWidth="1"/>
    <col min="249" max="249" width="14.5703125" style="6" customWidth="1"/>
    <col min="250" max="250" width="12" style="6" customWidth="1"/>
    <col min="251" max="252" width="10.28515625" style="6" customWidth="1"/>
    <col min="253" max="253" width="15.42578125" style="6" customWidth="1"/>
    <col min="254" max="254" width="13.5703125" style="6" customWidth="1"/>
    <col min="255" max="256" width="11.7109375" style="6" bestFit="1" customWidth="1"/>
    <col min="257" max="257" width="12.85546875" style="6" bestFit="1" customWidth="1"/>
    <col min="258" max="258" width="11" style="6" bestFit="1" customWidth="1"/>
    <col min="259" max="484" width="9.140625" style="6"/>
    <col min="485" max="485" width="13.42578125" style="6" customWidth="1"/>
    <col min="486" max="487" width="9.140625" style="6"/>
    <col min="488" max="499" width="7.5703125" style="6" customWidth="1"/>
    <col min="500" max="500" width="9.85546875" style="6" customWidth="1"/>
    <col min="501" max="501" width="8.5703125" style="6" customWidth="1"/>
    <col min="502" max="502" width="13.85546875" style="6" customWidth="1"/>
    <col min="503" max="503" width="16.85546875" style="6" customWidth="1"/>
    <col min="504" max="504" width="10.28515625" style="6" customWidth="1"/>
    <col min="505" max="505" width="14.5703125" style="6" customWidth="1"/>
    <col min="506" max="506" width="12" style="6" customWidth="1"/>
    <col min="507" max="508" width="10.28515625" style="6" customWidth="1"/>
    <col min="509" max="509" width="15.42578125" style="6" customWidth="1"/>
    <col min="510" max="510" width="13.5703125" style="6" customWidth="1"/>
    <col min="511" max="512" width="11.7109375" style="6" bestFit="1" customWidth="1"/>
    <col min="513" max="513" width="12.85546875" style="6" bestFit="1" customWidth="1"/>
    <col min="514" max="514" width="11" style="6" bestFit="1" customWidth="1"/>
    <col min="515" max="740" width="9.140625" style="6"/>
    <col min="741" max="741" width="13.42578125" style="6" customWidth="1"/>
    <col min="742" max="743" width="9.140625" style="6"/>
    <col min="744" max="755" width="7.5703125" style="6" customWidth="1"/>
    <col min="756" max="756" width="9.85546875" style="6" customWidth="1"/>
    <col min="757" max="757" width="8.5703125" style="6" customWidth="1"/>
    <col min="758" max="758" width="13.85546875" style="6" customWidth="1"/>
    <col min="759" max="759" width="16.85546875" style="6" customWidth="1"/>
    <col min="760" max="760" width="10.28515625" style="6" customWidth="1"/>
    <col min="761" max="761" width="14.5703125" style="6" customWidth="1"/>
    <col min="762" max="762" width="12" style="6" customWidth="1"/>
    <col min="763" max="764" width="10.28515625" style="6" customWidth="1"/>
    <col min="765" max="765" width="15.42578125" style="6" customWidth="1"/>
    <col min="766" max="766" width="13.5703125" style="6" customWidth="1"/>
    <col min="767" max="768" width="11.7109375" style="6" bestFit="1" customWidth="1"/>
    <col min="769" max="769" width="12.85546875" style="6" bestFit="1" customWidth="1"/>
    <col min="770" max="770" width="11" style="6" bestFit="1" customWidth="1"/>
    <col min="771" max="996" width="9.140625" style="6"/>
    <col min="997" max="997" width="13.42578125" style="6" customWidth="1"/>
    <col min="998" max="999" width="9.140625" style="6"/>
    <col min="1000" max="1011" width="7.5703125" style="6" customWidth="1"/>
    <col min="1012" max="1012" width="9.85546875" style="6" customWidth="1"/>
    <col min="1013" max="1013" width="8.5703125" style="6" customWidth="1"/>
    <col min="1014" max="1014" width="13.85546875" style="6" customWidth="1"/>
    <col min="1015" max="1015" width="16.85546875" style="6" customWidth="1"/>
    <col min="1016" max="1016" width="10.28515625" style="6" customWidth="1"/>
    <col min="1017" max="1017" width="14.5703125" style="6" customWidth="1"/>
    <col min="1018" max="1018" width="12" style="6" customWidth="1"/>
    <col min="1019" max="1020" width="10.28515625" style="6" customWidth="1"/>
    <col min="1021" max="1021" width="15.42578125" style="6" customWidth="1"/>
    <col min="1022" max="1022" width="13.5703125" style="6" customWidth="1"/>
    <col min="1023" max="1024" width="11.7109375" style="6" bestFit="1" customWidth="1"/>
    <col min="1025" max="1025" width="12.85546875" style="6" bestFit="1" customWidth="1"/>
    <col min="1026" max="1026" width="11" style="6" bestFit="1" customWidth="1"/>
    <col min="1027" max="1252" width="9.140625" style="6"/>
    <col min="1253" max="1253" width="13.42578125" style="6" customWidth="1"/>
    <col min="1254" max="1255" width="9.140625" style="6"/>
    <col min="1256" max="1267" width="7.5703125" style="6" customWidth="1"/>
    <col min="1268" max="1268" width="9.85546875" style="6" customWidth="1"/>
    <col min="1269" max="1269" width="8.5703125" style="6" customWidth="1"/>
    <col min="1270" max="1270" width="13.85546875" style="6" customWidth="1"/>
    <col min="1271" max="1271" width="16.85546875" style="6" customWidth="1"/>
    <col min="1272" max="1272" width="10.28515625" style="6" customWidth="1"/>
    <col min="1273" max="1273" width="14.5703125" style="6" customWidth="1"/>
    <col min="1274" max="1274" width="12" style="6" customWidth="1"/>
    <col min="1275" max="1276" width="10.28515625" style="6" customWidth="1"/>
    <col min="1277" max="1277" width="15.42578125" style="6" customWidth="1"/>
    <col min="1278" max="1278" width="13.5703125" style="6" customWidth="1"/>
    <col min="1279" max="1280" width="11.7109375" style="6" bestFit="1" customWidth="1"/>
    <col min="1281" max="1281" width="12.85546875" style="6" bestFit="1" customWidth="1"/>
    <col min="1282" max="1282" width="11" style="6" bestFit="1" customWidth="1"/>
    <col min="1283" max="1508" width="9.140625" style="6"/>
    <col min="1509" max="1509" width="13.42578125" style="6" customWidth="1"/>
    <col min="1510" max="1511" width="9.140625" style="6"/>
    <col min="1512" max="1523" width="7.5703125" style="6" customWidth="1"/>
    <col min="1524" max="1524" width="9.85546875" style="6" customWidth="1"/>
    <col min="1525" max="1525" width="8.5703125" style="6" customWidth="1"/>
    <col min="1526" max="1526" width="13.85546875" style="6" customWidth="1"/>
    <col min="1527" max="1527" width="16.85546875" style="6" customWidth="1"/>
    <col min="1528" max="1528" width="10.28515625" style="6" customWidth="1"/>
    <col min="1529" max="1529" width="14.5703125" style="6" customWidth="1"/>
    <col min="1530" max="1530" width="12" style="6" customWidth="1"/>
    <col min="1531" max="1532" width="10.28515625" style="6" customWidth="1"/>
    <col min="1533" max="1533" width="15.42578125" style="6" customWidth="1"/>
    <col min="1534" max="1534" width="13.5703125" style="6" customWidth="1"/>
    <col min="1535" max="1536" width="11.7109375" style="6" bestFit="1" customWidth="1"/>
    <col min="1537" max="1537" width="12.85546875" style="6" bestFit="1" customWidth="1"/>
    <col min="1538" max="1538" width="11" style="6" bestFit="1" customWidth="1"/>
    <col min="1539" max="1764" width="9.140625" style="6"/>
    <col min="1765" max="1765" width="13.42578125" style="6" customWidth="1"/>
    <col min="1766" max="1767" width="9.140625" style="6"/>
    <col min="1768" max="1779" width="7.5703125" style="6" customWidth="1"/>
    <col min="1780" max="1780" width="9.85546875" style="6" customWidth="1"/>
    <col min="1781" max="1781" width="8.5703125" style="6" customWidth="1"/>
    <col min="1782" max="1782" width="13.85546875" style="6" customWidth="1"/>
    <col min="1783" max="1783" width="16.85546875" style="6" customWidth="1"/>
    <col min="1784" max="1784" width="10.28515625" style="6" customWidth="1"/>
    <col min="1785" max="1785" width="14.5703125" style="6" customWidth="1"/>
    <col min="1786" max="1786" width="12" style="6" customWidth="1"/>
    <col min="1787" max="1788" width="10.28515625" style="6" customWidth="1"/>
    <col min="1789" max="1789" width="15.42578125" style="6" customWidth="1"/>
    <col min="1790" max="1790" width="13.5703125" style="6" customWidth="1"/>
    <col min="1791" max="1792" width="11.7109375" style="6" bestFit="1" customWidth="1"/>
    <col min="1793" max="1793" width="12.85546875" style="6" bestFit="1" customWidth="1"/>
    <col min="1794" max="1794" width="11" style="6" bestFit="1" customWidth="1"/>
    <col min="1795" max="2020" width="9.140625" style="6"/>
    <col min="2021" max="2021" width="13.42578125" style="6" customWidth="1"/>
    <col min="2022" max="2023" width="9.140625" style="6"/>
    <col min="2024" max="2035" width="7.5703125" style="6" customWidth="1"/>
    <col min="2036" max="2036" width="9.85546875" style="6" customWidth="1"/>
    <col min="2037" max="2037" width="8.5703125" style="6" customWidth="1"/>
    <col min="2038" max="2038" width="13.85546875" style="6" customWidth="1"/>
    <col min="2039" max="2039" width="16.85546875" style="6" customWidth="1"/>
    <col min="2040" max="2040" width="10.28515625" style="6" customWidth="1"/>
    <col min="2041" max="2041" width="14.5703125" style="6" customWidth="1"/>
    <col min="2042" max="2042" width="12" style="6" customWidth="1"/>
    <col min="2043" max="2044" width="10.28515625" style="6" customWidth="1"/>
    <col min="2045" max="2045" width="15.42578125" style="6" customWidth="1"/>
    <col min="2046" max="2046" width="13.5703125" style="6" customWidth="1"/>
    <col min="2047" max="2048" width="11.7109375" style="6" bestFit="1" customWidth="1"/>
    <col min="2049" max="2049" width="12.85546875" style="6" bestFit="1" customWidth="1"/>
    <col min="2050" max="2050" width="11" style="6" bestFit="1" customWidth="1"/>
    <col min="2051" max="2276" width="9.140625" style="6"/>
    <col min="2277" max="2277" width="13.42578125" style="6" customWidth="1"/>
    <col min="2278" max="2279" width="9.140625" style="6"/>
    <col min="2280" max="2291" width="7.5703125" style="6" customWidth="1"/>
    <col min="2292" max="2292" width="9.85546875" style="6" customWidth="1"/>
    <col min="2293" max="2293" width="8.5703125" style="6" customWidth="1"/>
    <col min="2294" max="2294" width="13.85546875" style="6" customWidth="1"/>
    <col min="2295" max="2295" width="16.85546875" style="6" customWidth="1"/>
    <col min="2296" max="2296" width="10.28515625" style="6" customWidth="1"/>
    <col min="2297" max="2297" width="14.5703125" style="6" customWidth="1"/>
    <col min="2298" max="2298" width="12" style="6" customWidth="1"/>
    <col min="2299" max="2300" width="10.28515625" style="6" customWidth="1"/>
    <col min="2301" max="2301" width="15.42578125" style="6" customWidth="1"/>
    <col min="2302" max="2302" width="13.5703125" style="6" customWidth="1"/>
    <col min="2303" max="2304" width="11.7109375" style="6" bestFit="1" customWidth="1"/>
    <col min="2305" max="2305" width="12.85546875" style="6" bestFit="1" customWidth="1"/>
    <col min="2306" max="2306" width="11" style="6" bestFit="1" customWidth="1"/>
    <col min="2307" max="2532" width="9.140625" style="6"/>
    <col min="2533" max="2533" width="13.42578125" style="6" customWidth="1"/>
    <col min="2534" max="2535" width="9.140625" style="6"/>
    <col min="2536" max="2547" width="7.5703125" style="6" customWidth="1"/>
    <col min="2548" max="2548" width="9.85546875" style="6" customWidth="1"/>
    <col min="2549" max="2549" width="8.5703125" style="6" customWidth="1"/>
    <col min="2550" max="2550" width="13.85546875" style="6" customWidth="1"/>
    <col min="2551" max="2551" width="16.85546875" style="6" customWidth="1"/>
    <col min="2552" max="2552" width="10.28515625" style="6" customWidth="1"/>
    <col min="2553" max="2553" width="14.5703125" style="6" customWidth="1"/>
    <col min="2554" max="2554" width="12" style="6" customWidth="1"/>
    <col min="2555" max="2556" width="10.28515625" style="6" customWidth="1"/>
    <col min="2557" max="2557" width="15.42578125" style="6" customWidth="1"/>
    <col min="2558" max="2558" width="13.5703125" style="6" customWidth="1"/>
    <col min="2559" max="2560" width="11.7109375" style="6" bestFit="1" customWidth="1"/>
    <col min="2561" max="2561" width="12.85546875" style="6" bestFit="1" customWidth="1"/>
    <col min="2562" max="2562" width="11" style="6" bestFit="1" customWidth="1"/>
    <col min="2563" max="2788" width="9.140625" style="6"/>
    <col min="2789" max="2789" width="13.42578125" style="6" customWidth="1"/>
    <col min="2790" max="2791" width="9.140625" style="6"/>
    <col min="2792" max="2803" width="7.5703125" style="6" customWidth="1"/>
    <col min="2804" max="2804" width="9.85546875" style="6" customWidth="1"/>
    <col min="2805" max="2805" width="8.5703125" style="6" customWidth="1"/>
    <col min="2806" max="2806" width="13.85546875" style="6" customWidth="1"/>
    <col min="2807" max="2807" width="16.85546875" style="6" customWidth="1"/>
    <col min="2808" max="2808" width="10.28515625" style="6" customWidth="1"/>
    <col min="2809" max="2809" width="14.5703125" style="6" customWidth="1"/>
    <col min="2810" max="2810" width="12" style="6" customWidth="1"/>
    <col min="2811" max="2812" width="10.28515625" style="6" customWidth="1"/>
    <col min="2813" max="2813" width="15.42578125" style="6" customWidth="1"/>
    <col min="2814" max="2814" width="13.5703125" style="6" customWidth="1"/>
    <col min="2815" max="2816" width="11.7109375" style="6" bestFit="1" customWidth="1"/>
    <col min="2817" max="2817" width="12.85546875" style="6" bestFit="1" customWidth="1"/>
    <col min="2818" max="2818" width="11" style="6" bestFit="1" customWidth="1"/>
    <col min="2819" max="3044" width="9.140625" style="6"/>
    <col min="3045" max="3045" width="13.42578125" style="6" customWidth="1"/>
    <col min="3046" max="3047" width="9.140625" style="6"/>
    <col min="3048" max="3059" width="7.5703125" style="6" customWidth="1"/>
    <col min="3060" max="3060" width="9.85546875" style="6" customWidth="1"/>
    <col min="3061" max="3061" width="8.5703125" style="6" customWidth="1"/>
    <col min="3062" max="3062" width="13.85546875" style="6" customWidth="1"/>
    <col min="3063" max="3063" width="16.85546875" style="6" customWidth="1"/>
    <col min="3064" max="3064" width="10.28515625" style="6" customWidth="1"/>
    <col min="3065" max="3065" width="14.5703125" style="6" customWidth="1"/>
    <col min="3066" max="3066" width="12" style="6" customWidth="1"/>
    <col min="3067" max="3068" width="10.28515625" style="6" customWidth="1"/>
    <col min="3069" max="3069" width="15.42578125" style="6" customWidth="1"/>
    <col min="3070" max="3070" width="13.5703125" style="6" customWidth="1"/>
    <col min="3071" max="3072" width="11.7109375" style="6" bestFit="1" customWidth="1"/>
    <col min="3073" max="3073" width="12.85546875" style="6" bestFit="1" customWidth="1"/>
    <col min="3074" max="3074" width="11" style="6" bestFit="1" customWidth="1"/>
    <col min="3075" max="3300" width="9.140625" style="6"/>
    <col min="3301" max="3301" width="13.42578125" style="6" customWidth="1"/>
    <col min="3302" max="3303" width="9.140625" style="6"/>
    <col min="3304" max="3315" width="7.5703125" style="6" customWidth="1"/>
    <col min="3316" max="3316" width="9.85546875" style="6" customWidth="1"/>
    <col min="3317" max="3317" width="8.5703125" style="6" customWidth="1"/>
    <col min="3318" max="3318" width="13.85546875" style="6" customWidth="1"/>
    <col min="3319" max="3319" width="16.85546875" style="6" customWidth="1"/>
    <col min="3320" max="3320" width="10.28515625" style="6" customWidth="1"/>
    <col min="3321" max="3321" width="14.5703125" style="6" customWidth="1"/>
    <col min="3322" max="3322" width="12" style="6" customWidth="1"/>
    <col min="3323" max="3324" width="10.28515625" style="6" customWidth="1"/>
    <col min="3325" max="3325" width="15.42578125" style="6" customWidth="1"/>
    <col min="3326" max="3326" width="13.5703125" style="6" customWidth="1"/>
    <col min="3327" max="3328" width="11.7109375" style="6" bestFit="1" customWidth="1"/>
    <col min="3329" max="3329" width="12.85546875" style="6" bestFit="1" customWidth="1"/>
    <col min="3330" max="3330" width="11" style="6" bestFit="1" customWidth="1"/>
    <col min="3331" max="3556" width="9.140625" style="6"/>
    <col min="3557" max="3557" width="13.42578125" style="6" customWidth="1"/>
    <col min="3558" max="3559" width="9.140625" style="6"/>
    <col min="3560" max="3571" width="7.5703125" style="6" customWidth="1"/>
    <col min="3572" max="3572" width="9.85546875" style="6" customWidth="1"/>
    <col min="3573" max="3573" width="8.5703125" style="6" customWidth="1"/>
    <col min="3574" max="3574" width="13.85546875" style="6" customWidth="1"/>
    <col min="3575" max="3575" width="16.85546875" style="6" customWidth="1"/>
    <col min="3576" max="3576" width="10.28515625" style="6" customWidth="1"/>
    <col min="3577" max="3577" width="14.5703125" style="6" customWidth="1"/>
    <col min="3578" max="3578" width="12" style="6" customWidth="1"/>
    <col min="3579" max="3580" width="10.28515625" style="6" customWidth="1"/>
    <col min="3581" max="3581" width="15.42578125" style="6" customWidth="1"/>
    <col min="3582" max="3582" width="13.5703125" style="6" customWidth="1"/>
    <col min="3583" max="3584" width="11.7109375" style="6" bestFit="1" customWidth="1"/>
    <col min="3585" max="3585" width="12.85546875" style="6" bestFit="1" customWidth="1"/>
    <col min="3586" max="3586" width="11" style="6" bestFit="1" customWidth="1"/>
    <col min="3587" max="3812" width="9.140625" style="6"/>
    <col min="3813" max="3813" width="13.42578125" style="6" customWidth="1"/>
    <col min="3814" max="3815" width="9.140625" style="6"/>
    <col min="3816" max="3827" width="7.5703125" style="6" customWidth="1"/>
    <col min="3828" max="3828" width="9.85546875" style="6" customWidth="1"/>
    <col min="3829" max="3829" width="8.5703125" style="6" customWidth="1"/>
    <col min="3830" max="3830" width="13.85546875" style="6" customWidth="1"/>
    <col min="3831" max="3831" width="16.85546875" style="6" customWidth="1"/>
    <col min="3832" max="3832" width="10.28515625" style="6" customWidth="1"/>
    <col min="3833" max="3833" width="14.5703125" style="6" customWidth="1"/>
    <col min="3834" max="3834" width="12" style="6" customWidth="1"/>
    <col min="3835" max="3836" width="10.28515625" style="6" customWidth="1"/>
    <col min="3837" max="3837" width="15.42578125" style="6" customWidth="1"/>
    <col min="3838" max="3838" width="13.5703125" style="6" customWidth="1"/>
    <col min="3839" max="3840" width="11.7109375" style="6" bestFit="1" customWidth="1"/>
    <col min="3841" max="3841" width="12.85546875" style="6" bestFit="1" customWidth="1"/>
    <col min="3842" max="3842" width="11" style="6" bestFit="1" customWidth="1"/>
    <col min="3843" max="4068" width="9.140625" style="6"/>
    <col min="4069" max="4069" width="13.42578125" style="6" customWidth="1"/>
    <col min="4070" max="4071" width="9.140625" style="6"/>
    <col min="4072" max="4083" width="7.5703125" style="6" customWidth="1"/>
    <col min="4084" max="4084" width="9.85546875" style="6" customWidth="1"/>
    <col min="4085" max="4085" width="8.5703125" style="6" customWidth="1"/>
    <col min="4086" max="4086" width="13.85546875" style="6" customWidth="1"/>
    <col min="4087" max="4087" width="16.85546875" style="6" customWidth="1"/>
    <col min="4088" max="4088" width="10.28515625" style="6" customWidth="1"/>
    <col min="4089" max="4089" width="14.5703125" style="6" customWidth="1"/>
    <col min="4090" max="4090" width="12" style="6" customWidth="1"/>
    <col min="4091" max="4092" width="10.28515625" style="6" customWidth="1"/>
    <col min="4093" max="4093" width="15.42578125" style="6" customWidth="1"/>
    <col min="4094" max="4094" width="13.5703125" style="6" customWidth="1"/>
    <col min="4095" max="4096" width="11.7109375" style="6" bestFit="1" customWidth="1"/>
    <col min="4097" max="4097" width="12.85546875" style="6" bestFit="1" customWidth="1"/>
    <col min="4098" max="4098" width="11" style="6" bestFit="1" customWidth="1"/>
    <col min="4099" max="4324" width="9.140625" style="6"/>
    <col min="4325" max="4325" width="13.42578125" style="6" customWidth="1"/>
    <col min="4326" max="4327" width="9.140625" style="6"/>
    <col min="4328" max="4339" width="7.5703125" style="6" customWidth="1"/>
    <col min="4340" max="4340" width="9.85546875" style="6" customWidth="1"/>
    <col min="4341" max="4341" width="8.5703125" style="6" customWidth="1"/>
    <col min="4342" max="4342" width="13.85546875" style="6" customWidth="1"/>
    <col min="4343" max="4343" width="16.85546875" style="6" customWidth="1"/>
    <col min="4344" max="4344" width="10.28515625" style="6" customWidth="1"/>
    <col min="4345" max="4345" width="14.5703125" style="6" customWidth="1"/>
    <col min="4346" max="4346" width="12" style="6" customWidth="1"/>
    <col min="4347" max="4348" width="10.28515625" style="6" customWidth="1"/>
    <col min="4349" max="4349" width="15.42578125" style="6" customWidth="1"/>
    <col min="4350" max="4350" width="13.5703125" style="6" customWidth="1"/>
    <col min="4351" max="4352" width="11.7109375" style="6" bestFit="1" customWidth="1"/>
    <col min="4353" max="4353" width="12.85546875" style="6" bestFit="1" customWidth="1"/>
    <col min="4354" max="4354" width="11" style="6" bestFit="1" customWidth="1"/>
    <col min="4355" max="4580" width="9.140625" style="6"/>
    <col min="4581" max="4581" width="13.42578125" style="6" customWidth="1"/>
    <col min="4582" max="4583" width="9.140625" style="6"/>
    <col min="4584" max="4595" width="7.5703125" style="6" customWidth="1"/>
    <col min="4596" max="4596" width="9.85546875" style="6" customWidth="1"/>
    <col min="4597" max="4597" width="8.5703125" style="6" customWidth="1"/>
    <col min="4598" max="4598" width="13.85546875" style="6" customWidth="1"/>
    <col min="4599" max="4599" width="16.85546875" style="6" customWidth="1"/>
    <col min="4600" max="4600" width="10.28515625" style="6" customWidth="1"/>
    <col min="4601" max="4601" width="14.5703125" style="6" customWidth="1"/>
    <col min="4602" max="4602" width="12" style="6" customWidth="1"/>
    <col min="4603" max="4604" width="10.28515625" style="6" customWidth="1"/>
    <col min="4605" max="4605" width="15.42578125" style="6" customWidth="1"/>
    <col min="4606" max="4606" width="13.5703125" style="6" customWidth="1"/>
    <col min="4607" max="4608" width="11.7109375" style="6" bestFit="1" customWidth="1"/>
    <col min="4609" max="4609" width="12.85546875" style="6" bestFit="1" customWidth="1"/>
    <col min="4610" max="4610" width="11" style="6" bestFit="1" customWidth="1"/>
    <col min="4611" max="4836" width="9.140625" style="6"/>
    <col min="4837" max="4837" width="13.42578125" style="6" customWidth="1"/>
    <col min="4838" max="4839" width="9.140625" style="6"/>
    <col min="4840" max="4851" width="7.5703125" style="6" customWidth="1"/>
    <col min="4852" max="4852" width="9.85546875" style="6" customWidth="1"/>
    <col min="4853" max="4853" width="8.5703125" style="6" customWidth="1"/>
    <col min="4854" max="4854" width="13.85546875" style="6" customWidth="1"/>
    <col min="4855" max="4855" width="16.85546875" style="6" customWidth="1"/>
    <col min="4856" max="4856" width="10.28515625" style="6" customWidth="1"/>
    <col min="4857" max="4857" width="14.5703125" style="6" customWidth="1"/>
    <col min="4858" max="4858" width="12" style="6" customWidth="1"/>
    <col min="4859" max="4860" width="10.28515625" style="6" customWidth="1"/>
    <col min="4861" max="4861" width="15.42578125" style="6" customWidth="1"/>
    <col min="4862" max="4862" width="13.5703125" style="6" customWidth="1"/>
    <col min="4863" max="4864" width="11.7109375" style="6" bestFit="1" customWidth="1"/>
    <col min="4865" max="4865" width="12.85546875" style="6" bestFit="1" customWidth="1"/>
    <col min="4866" max="4866" width="11" style="6" bestFit="1" customWidth="1"/>
    <col min="4867" max="5092" width="9.140625" style="6"/>
    <col min="5093" max="5093" width="13.42578125" style="6" customWidth="1"/>
    <col min="5094" max="5095" width="9.140625" style="6"/>
    <col min="5096" max="5107" width="7.5703125" style="6" customWidth="1"/>
    <col min="5108" max="5108" width="9.85546875" style="6" customWidth="1"/>
    <col min="5109" max="5109" width="8.5703125" style="6" customWidth="1"/>
    <col min="5110" max="5110" width="13.85546875" style="6" customWidth="1"/>
    <col min="5111" max="5111" width="16.85546875" style="6" customWidth="1"/>
    <col min="5112" max="5112" width="10.28515625" style="6" customWidth="1"/>
    <col min="5113" max="5113" width="14.5703125" style="6" customWidth="1"/>
    <col min="5114" max="5114" width="12" style="6" customWidth="1"/>
    <col min="5115" max="5116" width="10.28515625" style="6" customWidth="1"/>
    <col min="5117" max="5117" width="15.42578125" style="6" customWidth="1"/>
    <col min="5118" max="5118" width="13.5703125" style="6" customWidth="1"/>
    <col min="5119" max="5120" width="11.7109375" style="6" bestFit="1" customWidth="1"/>
    <col min="5121" max="5121" width="12.85546875" style="6" bestFit="1" customWidth="1"/>
    <col min="5122" max="5122" width="11" style="6" bestFit="1" customWidth="1"/>
    <col min="5123" max="5348" width="9.140625" style="6"/>
    <col min="5349" max="5349" width="13.42578125" style="6" customWidth="1"/>
    <col min="5350" max="5351" width="9.140625" style="6"/>
    <col min="5352" max="5363" width="7.5703125" style="6" customWidth="1"/>
    <col min="5364" max="5364" width="9.85546875" style="6" customWidth="1"/>
    <col min="5365" max="5365" width="8.5703125" style="6" customWidth="1"/>
    <col min="5366" max="5366" width="13.85546875" style="6" customWidth="1"/>
    <col min="5367" max="5367" width="16.85546875" style="6" customWidth="1"/>
    <col min="5368" max="5368" width="10.28515625" style="6" customWidth="1"/>
    <col min="5369" max="5369" width="14.5703125" style="6" customWidth="1"/>
    <col min="5370" max="5370" width="12" style="6" customWidth="1"/>
    <col min="5371" max="5372" width="10.28515625" style="6" customWidth="1"/>
    <col min="5373" max="5373" width="15.42578125" style="6" customWidth="1"/>
    <col min="5374" max="5374" width="13.5703125" style="6" customWidth="1"/>
    <col min="5375" max="5376" width="11.7109375" style="6" bestFit="1" customWidth="1"/>
    <col min="5377" max="5377" width="12.85546875" style="6" bestFit="1" customWidth="1"/>
    <col min="5378" max="5378" width="11" style="6" bestFit="1" customWidth="1"/>
    <col min="5379" max="5604" width="9.140625" style="6"/>
    <col min="5605" max="5605" width="13.42578125" style="6" customWidth="1"/>
    <col min="5606" max="5607" width="9.140625" style="6"/>
    <col min="5608" max="5619" width="7.5703125" style="6" customWidth="1"/>
    <col min="5620" max="5620" width="9.85546875" style="6" customWidth="1"/>
    <col min="5621" max="5621" width="8.5703125" style="6" customWidth="1"/>
    <col min="5622" max="5622" width="13.85546875" style="6" customWidth="1"/>
    <col min="5623" max="5623" width="16.85546875" style="6" customWidth="1"/>
    <col min="5624" max="5624" width="10.28515625" style="6" customWidth="1"/>
    <col min="5625" max="5625" width="14.5703125" style="6" customWidth="1"/>
    <col min="5626" max="5626" width="12" style="6" customWidth="1"/>
    <col min="5627" max="5628" width="10.28515625" style="6" customWidth="1"/>
    <col min="5629" max="5629" width="15.42578125" style="6" customWidth="1"/>
    <col min="5630" max="5630" width="13.5703125" style="6" customWidth="1"/>
    <col min="5631" max="5632" width="11.7109375" style="6" bestFit="1" customWidth="1"/>
    <col min="5633" max="5633" width="12.85546875" style="6" bestFit="1" customWidth="1"/>
    <col min="5634" max="5634" width="11" style="6" bestFit="1" customWidth="1"/>
    <col min="5635" max="5860" width="9.140625" style="6"/>
    <col min="5861" max="5861" width="13.42578125" style="6" customWidth="1"/>
    <col min="5862" max="5863" width="9.140625" style="6"/>
    <col min="5864" max="5875" width="7.5703125" style="6" customWidth="1"/>
    <col min="5876" max="5876" width="9.85546875" style="6" customWidth="1"/>
    <col min="5877" max="5877" width="8.5703125" style="6" customWidth="1"/>
    <col min="5878" max="5878" width="13.85546875" style="6" customWidth="1"/>
    <col min="5879" max="5879" width="16.85546875" style="6" customWidth="1"/>
    <col min="5880" max="5880" width="10.28515625" style="6" customWidth="1"/>
    <col min="5881" max="5881" width="14.5703125" style="6" customWidth="1"/>
    <col min="5882" max="5882" width="12" style="6" customWidth="1"/>
    <col min="5883" max="5884" width="10.28515625" style="6" customWidth="1"/>
    <col min="5885" max="5885" width="15.42578125" style="6" customWidth="1"/>
    <col min="5886" max="5886" width="13.5703125" style="6" customWidth="1"/>
    <col min="5887" max="5888" width="11.7109375" style="6" bestFit="1" customWidth="1"/>
    <col min="5889" max="5889" width="12.85546875" style="6" bestFit="1" customWidth="1"/>
    <col min="5890" max="5890" width="11" style="6" bestFit="1" customWidth="1"/>
    <col min="5891" max="6116" width="9.140625" style="6"/>
    <col min="6117" max="6117" width="13.42578125" style="6" customWidth="1"/>
    <col min="6118" max="6119" width="9.140625" style="6"/>
    <col min="6120" max="6131" width="7.5703125" style="6" customWidth="1"/>
    <col min="6132" max="6132" width="9.85546875" style="6" customWidth="1"/>
    <col min="6133" max="6133" width="8.5703125" style="6" customWidth="1"/>
    <col min="6134" max="6134" width="13.85546875" style="6" customWidth="1"/>
    <col min="6135" max="6135" width="16.85546875" style="6" customWidth="1"/>
    <col min="6136" max="6136" width="10.28515625" style="6" customWidth="1"/>
    <col min="6137" max="6137" width="14.5703125" style="6" customWidth="1"/>
    <col min="6138" max="6138" width="12" style="6" customWidth="1"/>
    <col min="6139" max="6140" width="10.28515625" style="6" customWidth="1"/>
    <col min="6141" max="6141" width="15.42578125" style="6" customWidth="1"/>
    <col min="6142" max="6142" width="13.5703125" style="6" customWidth="1"/>
    <col min="6143" max="6144" width="11.7109375" style="6" bestFit="1" customWidth="1"/>
    <col min="6145" max="6145" width="12.85546875" style="6" bestFit="1" customWidth="1"/>
    <col min="6146" max="6146" width="11" style="6" bestFit="1" customWidth="1"/>
    <col min="6147" max="6372" width="9.140625" style="6"/>
    <col min="6373" max="6373" width="13.42578125" style="6" customWidth="1"/>
    <col min="6374" max="6375" width="9.140625" style="6"/>
    <col min="6376" max="6387" width="7.5703125" style="6" customWidth="1"/>
    <col min="6388" max="6388" width="9.85546875" style="6" customWidth="1"/>
    <col min="6389" max="6389" width="8.5703125" style="6" customWidth="1"/>
    <col min="6390" max="6390" width="13.85546875" style="6" customWidth="1"/>
    <col min="6391" max="6391" width="16.85546875" style="6" customWidth="1"/>
    <col min="6392" max="6392" width="10.28515625" style="6" customWidth="1"/>
    <col min="6393" max="6393" width="14.5703125" style="6" customWidth="1"/>
    <col min="6394" max="6394" width="12" style="6" customWidth="1"/>
    <col min="6395" max="6396" width="10.28515625" style="6" customWidth="1"/>
    <col min="6397" max="6397" width="15.42578125" style="6" customWidth="1"/>
    <col min="6398" max="6398" width="13.5703125" style="6" customWidth="1"/>
    <col min="6399" max="6400" width="11.7109375" style="6" bestFit="1" customWidth="1"/>
    <col min="6401" max="6401" width="12.85546875" style="6" bestFit="1" customWidth="1"/>
    <col min="6402" max="6402" width="11" style="6" bestFit="1" customWidth="1"/>
    <col min="6403" max="6628" width="9.140625" style="6"/>
    <col min="6629" max="6629" width="13.42578125" style="6" customWidth="1"/>
    <col min="6630" max="6631" width="9.140625" style="6"/>
    <col min="6632" max="6643" width="7.5703125" style="6" customWidth="1"/>
    <col min="6644" max="6644" width="9.85546875" style="6" customWidth="1"/>
    <col min="6645" max="6645" width="8.5703125" style="6" customWidth="1"/>
    <col min="6646" max="6646" width="13.85546875" style="6" customWidth="1"/>
    <col min="6647" max="6647" width="16.85546875" style="6" customWidth="1"/>
    <col min="6648" max="6648" width="10.28515625" style="6" customWidth="1"/>
    <col min="6649" max="6649" width="14.5703125" style="6" customWidth="1"/>
    <col min="6650" max="6650" width="12" style="6" customWidth="1"/>
    <col min="6651" max="6652" width="10.28515625" style="6" customWidth="1"/>
    <col min="6653" max="6653" width="15.42578125" style="6" customWidth="1"/>
    <col min="6654" max="6654" width="13.5703125" style="6" customWidth="1"/>
    <col min="6655" max="6656" width="11.7109375" style="6" bestFit="1" customWidth="1"/>
    <col min="6657" max="6657" width="12.85546875" style="6" bestFit="1" customWidth="1"/>
    <col min="6658" max="6658" width="11" style="6" bestFit="1" customWidth="1"/>
    <col min="6659" max="6884" width="9.140625" style="6"/>
    <col min="6885" max="6885" width="13.42578125" style="6" customWidth="1"/>
    <col min="6886" max="6887" width="9.140625" style="6"/>
    <col min="6888" max="6899" width="7.5703125" style="6" customWidth="1"/>
    <col min="6900" max="6900" width="9.85546875" style="6" customWidth="1"/>
    <col min="6901" max="6901" width="8.5703125" style="6" customWidth="1"/>
    <col min="6902" max="6902" width="13.85546875" style="6" customWidth="1"/>
    <col min="6903" max="6903" width="16.85546875" style="6" customWidth="1"/>
    <col min="6904" max="6904" width="10.28515625" style="6" customWidth="1"/>
    <col min="6905" max="6905" width="14.5703125" style="6" customWidth="1"/>
    <col min="6906" max="6906" width="12" style="6" customWidth="1"/>
    <col min="6907" max="6908" width="10.28515625" style="6" customWidth="1"/>
    <col min="6909" max="6909" width="15.42578125" style="6" customWidth="1"/>
    <col min="6910" max="6910" width="13.5703125" style="6" customWidth="1"/>
    <col min="6911" max="6912" width="11.7109375" style="6" bestFit="1" customWidth="1"/>
    <col min="6913" max="6913" width="12.85546875" style="6" bestFit="1" customWidth="1"/>
    <col min="6914" max="6914" width="11" style="6" bestFit="1" customWidth="1"/>
    <col min="6915" max="7140" width="9.140625" style="6"/>
    <col min="7141" max="7141" width="13.42578125" style="6" customWidth="1"/>
    <col min="7142" max="7143" width="9.140625" style="6"/>
    <col min="7144" max="7155" width="7.5703125" style="6" customWidth="1"/>
    <col min="7156" max="7156" width="9.85546875" style="6" customWidth="1"/>
    <col min="7157" max="7157" width="8.5703125" style="6" customWidth="1"/>
    <col min="7158" max="7158" width="13.85546875" style="6" customWidth="1"/>
    <col min="7159" max="7159" width="16.85546875" style="6" customWidth="1"/>
    <col min="7160" max="7160" width="10.28515625" style="6" customWidth="1"/>
    <col min="7161" max="7161" width="14.5703125" style="6" customWidth="1"/>
    <col min="7162" max="7162" width="12" style="6" customWidth="1"/>
    <col min="7163" max="7164" width="10.28515625" style="6" customWidth="1"/>
    <col min="7165" max="7165" width="15.42578125" style="6" customWidth="1"/>
    <col min="7166" max="7166" width="13.5703125" style="6" customWidth="1"/>
    <col min="7167" max="7168" width="11.7109375" style="6" bestFit="1" customWidth="1"/>
    <col min="7169" max="7169" width="12.85546875" style="6" bestFit="1" customWidth="1"/>
    <col min="7170" max="7170" width="11" style="6" bestFit="1" customWidth="1"/>
    <col min="7171" max="7396" width="9.140625" style="6"/>
    <col min="7397" max="7397" width="13.42578125" style="6" customWidth="1"/>
    <col min="7398" max="7399" width="9.140625" style="6"/>
    <col min="7400" max="7411" width="7.5703125" style="6" customWidth="1"/>
    <col min="7412" max="7412" width="9.85546875" style="6" customWidth="1"/>
    <col min="7413" max="7413" width="8.5703125" style="6" customWidth="1"/>
    <col min="7414" max="7414" width="13.85546875" style="6" customWidth="1"/>
    <col min="7415" max="7415" width="16.85546875" style="6" customWidth="1"/>
    <col min="7416" max="7416" width="10.28515625" style="6" customWidth="1"/>
    <col min="7417" max="7417" width="14.5703125" style="6" customWidth="1"/>
    <col min="7418" max="7418" width="12" style="6" customWidth="1"/>
    <col min="7419" max="7420" width="10.28515625" style="6" customWidth="1"/>
    <col min="7421" max="7421" width="15.42578125" style="6" customWidth="1"/>
    <col min="7422" max="7422" width="13.5703125" style="6" customWidth="1"/>
    <col min="7423" max="7424" width="11.7109375" style="6" bestFit="1" customWidth="1"/>
    <col min="7425" max="7425" width="12.85546875" style="6" bestFit="1" customWidth="1"/>
    <col min="7426" max="7426" width="11" style="6" bestFit="1" customWidth="1"/>
    <col min="7427" max="7652" width="9.140625" style="6"/>
    <col min="7653" max="7653" width="13.42578125" style="6" customWidth="1"/>
    <col min="7654" max="7655" width="9.140625" style="6"/>
    <col min="7656" max="7667" width="7.5703125" style="6" customWidth="1"/>
    <col min="7668" max="7668" width="9.85546875" style="6" customWidth="1"/>
    <col min="7669" max="7669" width="8.5703125" style="6" customWidth="1"/>
    <col min="7670" max="7670" width="13.85546875" style="6" customWidth="1"/>
    <col min="7671" max="7671" width="16.85546875" style="6" customWidth="1"/>
    <col min="7672" max="7672" width="10.28515625" style="6" customWidth="1"/>
    <col min="7673" max="7673" width="14.5703125" style="6" customWidth="1"/>
    <col min="7674" max="7674" width="12" style="6" customWidth="1"/>
    <col min="7675" max="7676" width="10.28515625" style="6" customWidth="1"/>
    <col min="7677" max="7677" width="15.42578125" style="6" customWidth="1"/>
    <col min="7678" max="7678" width="13.5703125" style="6" customWidth="1"/>
    <col min="7679" max="7680" width="11.7109375" style="6" bestFit="1" customWidth="1"/>
    <col min="7681" max="7681" width="12.85546875" style="6" bestFit="1" customWidth="1"/>
    <col min="7682" max="7682" width="11" style="6" bestFit="1" customWidth="1"/>
    <col min="7683" max="7908" width="9.140625" style="6"/>
    <col min="7909" max="7909" width="13.42578125" style="6" customWidth="1"/>
    <col min="7910" max="7911" width="9.140625" style="6"/>
    <col min="7912" max="7923" width="7.5703125" style="6" customWidth="1"/>
    <col min="7924" max="7924" width="9.85546875" style="6" customWidth="1"/>
    <col min="7925" max="7925" width="8.5703125" style="6" customWidth="1"/>
    <col min="7926" max="7926" width="13.85546875" style="6" customWidth="1"/>
    <col min="7927" max="7927" width="16.85546875" style="6" customWidth="1"/>
    <col min="7928" max="7928" width="10.28515625" style="6" customWidth="1"/>
    <col min="7929" max="7929" width="14.5703125" style="6" customWidth="1"/>
    <col min="7930" max="7930" width="12" style="6" customWidth="1"/>
    <col min="7931" max="7932" width="10.28515625" style="6" customWidth="1"/>
    <col min="7933" max="7933" width="15.42578125" style="6" customWidth="1"/>
    <col min="7934" max="7934" width="13.5703125" style="6" customWidth="1"/>
    <col min="7935" max="7936" width="11.7109375" style="6" bestFit="1" customWidth="1"/>
    <col min="7937" max="7937" width="12.85546875" style="6" bestFit="1" customWidth="1"/>
    <col min="7938" max="7938" width="11" style="6" bestFit="1" customWidth="1"/>
    <col min="7939" max="8164" width="9.140625" style="6"/>
    <col min="8165" max="8165" width="13.42578125" style="6" customWidth="1"/>
    <col min="8166" max="8167" width="9.140625" style="6"/>
    <col min="8168" max="8179" width="7.5703125" style="6" customWidth="1"/>
    <col min="8180" max="8180" width="9.85546875" style="6" customWidth="1"/>
    <col min="8181" max="8181" width="8.5703125" style="6" customWidth="1"/>
    <col min="8182" max="8182" width="13.85546875" style="6" customWidth="1"/>
    <col min="8183" max="8183" width="16.85546875" style="6" customWidth="1"/>
    <col min="8184" max="8184" width="10.28515625" style="6" customWidth="1"/>
    <col min="8185" max="8185" width="14.5703125" style="6" customWidth="1"/>
    <col min="8186" max="8186" width="12" style="6" customWidth="1"/>
    <col min="8187" max="8188" width="10.28515625" style="6" customWidth="1"/>
    <col min="8189" max="8189" width="15.42578125" style="6" customWidth="1"/>
    <col min="8190" max="8190" width="13.5703125" style="6" customWidth="1"/>
    <col min="8191" max="8192" width="11.7109375" style="6" bestFit="1" customWidth="1"/>
    <col min="8193" max="8193" width="12.85546875" style="6" bestFit="1" customWidth="1"/>
    <col min="8194" max="8194" width="11" style="6" bestFit="1" customWidth="1"/>
    <col min="8195" max="8420" width="9.140625" style="6"/>
    <col min="8421" max="8421" width="13.42578125" style="6" customWidth="1"/>
    <col min="8422" max="8423" width="9.140625" style="6"/>
    <col min="8424" max="8435" width="7.5703125" style="6" customWidth="1"/>
    <col min="8436" max="8436" width="9.85546875" style="6" customWidth="1"/>
    <col min="8437" max="8437" width="8.5703125" style="6" customWidth="1"/>
    <col min="8438" max="8438" width="13.85546875" style="6" customWidth="1"/>
    <col min="8439" max="8439" width="16.85546875" style="6" customWidth="1"/>
    <col min="8440" max="8440" width="10.28515625" style="6" customWidth="1"/>
    <col min="8441" max="8441" width="14.5703125" style="6" customWidth="1"/>
    <col min="8442" max="8442" width="12" style="6" customWidth="1"/>
    <col min="8443" max="8444" width="10.28515625" style="6" customWidth="1"/>
    <col min="8445" max="8445" width="15.42578125" style="6" customWidth="1"/>
    <col min="8446" max="8446" width="13.5703125" style="6" customWidth="1"/>
    <col min="8447" max="8448" width="11.7109375" style="6" bestFit="1" customWidth="1"/>
    <col min="8449" max="8449" width="12.85546875" style="6" bestFit="1" customWidth="1"/>
    <col min="8450" max="8450" width="11" style="6" bestFit="1" customWidth="1"/>
    <col min="8451" max="8676" width="9.140625" style="6"/>
    <col min="8677" max="8677" width="13.42578125" style="6" customWidth="1"/>
    <col min="8678" max="8679" width="9.140625" style="6"/>
    <col min="8680" max="8691" width="7.5703125" style="6" customWidth="1"/>
    <col min="8692" max="8692" width="9.85546875" style="6" customWidth="1"/>
    <col min="8693" max="8693" width="8.5703125" style="6" customWidth="1"/>
    <col min="8694" max="8694" width="13.85546875" style="6" customWidth="1"/>
    <col min="8695" max="8695" width="16.85546875" style="6" customWidth="1"/>
    <col min="8696" max="8696" width="10.28515625" style="6" customWidth="1"/>
    <col min="8697" max="8697" width="14.5703125" style="6" customWidth="1"/>
    <col min="8698" max="8698" width="12" style="6" customWidth="1"/>
    <col min="8699" max="8700" width="10.28515625" style="6" customWidth="1"/>
    <col min="8701" max="8701" width="15.42578125" style="6" customWidth="1"/>
    <col min="8702" max="8702" width="13.5703125" style="6" customWidth="1"/>
    <col min="8703" max="8704" width="11.7109375" style="6" bestFit="1" customWidth="1"/>
    <col min="8705" max="8705" width="12.85546875" style="6" bestFit="1" customWidth="1"/>
    <col min="8706" max="8706" width="11" style="6" bestFit="1" customWidth="1"/>
    <col min="8707" max="8932" width="9.140625" style="6"/>
    <col min="8933" max="8933" width="13.42578125" style="6" customWidth="1"/>
    <col min="8934" max="8935" width="9.140625" style="6"/>
    <col min="8936" max="8947" width="7.5703125" style="6" customWidth="1"/>
    <col min="8948" max="8948" width="9.85546875" style="6" customWidth="1"/>
    <col min="8949" max="8949" width="8.5703125" style="6" customWidth="1"/>
    <col min="8950" max="8950" width="13.85546875" style="6" customWidth="1"/>
    <col min="8951" max="8951" width="16.85546875" style="6" customWidth="1"/>
    <col min="8952" max="8952" width="10.28515625" style="6" customWidth="1"/>
    <col min="8953" max="8953" width="14.5703125" style="6" customWidth="1"/>
    <col min="8954" max="8954" width="12" style="6" customWidth="1"/>
    <col min="8955" max="8956" width="10.28515625" style="6" customWidth="1"/>
    <col min="8957" max="8957" width="15.42578125" style="6" customWidth="1"/>
    <col min="8958" max="8958" width="13.5703125" style="6" customWidth="1"/>
    <col min="8959" max="8960" width="11.7109375" style="6" bestFit="1" customWidth="1"/>
    <col min="8961" max="8961" width="12.85546875" style="6" bestFit="1" customWidth="1"/>
    <col min="8962" max="8962" width="11" style="6" bestFit="1" customWidth="1"/>
    <col min="8963" max="9188" width="9.140625" style="6"/>
    <col min="9189" max="9189" width="13.42578125" style="6" customWidth="1"/>
    <col min="9190" max="9191" width="9.140625" style="6"/>
    <col min="9192" max="9203" width="7.5703125" style="6" customWidth="1"/>
    <col min="9204" max="9204" width="9.85546875" style="6" customWidth="1"/>
    <col min="9205" max="9205" width="8.5703125" style="6" customWidth="1"/>
    <col min="9206" max="9206" width="13.85546875" style="6" customWidth="1"/>
    <col min="9207" max="9207" width="16.85546875" style="6" customWidth="1"/>
    <col min="9208" max="9208" width="10.28515625" style="6" customWidth="1"/>
    <col min="9209" max="9209" width="14.5703125" style="6" customWidth="1"/>
    <col min="9210" max="9210" width="12" style="6" customWidth="1"/>
    <col min="9211" max="9212" width="10.28515625" style="6" customWidth="1"/>
    <col min="9213" max="9213" width="15.42578125" style="6" customWidth="1"/>
    <col min="9214" max="9214" width="13.5703125" style="6" customWidth="1"/>
    <col min="9215" max="9216" width="11.7109375" style="6" bestFit="1" customWidth="1"/>
    <col min="9217" max="9217" width="12.85546875" style="6" bestFit="1" customWidth="1"/>
    <col min="9218" max="9218" width="11" style="6" bestFit="1" customWidth="1"/>
    <col min="9219" max="9444" width="9.140625" style="6"/>
    <col min="9445" max="9445" width="13.42578125" style="6" customWidth="1"/>
    <col min="9446" max="9447" width="9.140625" style="6"/>
    <col min="9448" max="9459" width="7.5703125" style="6" customWidth="1"/>
    <col min="9460" max="9460" width="9.85546875" style="6" customWidth="1"/>
    <col min="9461" max="9461" width="8.5703125" style="6" customWidth="1"/>
    <col min="9462" max="9462" width="13.85546875" style="6" customWidth="1"/>
    <col min="9463" max="9463" width="16.85546875" style="6" customWidth="1"/>
    <col min="9464" max="9464" width="10.28515625" style="6" customWidth="1"/>
    <col min="9465" max="9465" width="14.5703125" style="6" customWidth="1"/>
    <col min="9466" max="9466" width="12" style="6" customWidth="1"/>
    <col min="9467" max="9468" width="10.28515625" style="6" customWidth="1"/>
    <col min="9469" max="9469" width="15.42578125" style="6" customWidth="1"/>
    <col min="9470" max="9470" width="13.5703125" style="6" customWidth="1"/>
    <col min="9471" max="9472" width="11.7109375" style="6" bestFit="1" customWidth="1"/>
    <col min="9473" max="9473" width="12.85546875" style="6" bestFit="1" customWidth="1"/>
    <col min="9474" max="9474" width="11" style="6" bestFit="1" customWidth="1"/>
    <col min="9475" max="9700" width="9.140625" style="6"/>
    <col min="9701" max="9701" width="13.42578125" style="6" customWidth="1"/>
    <col min="9702" max="9703" width="9.140625" style="6"/>
    <col min="9704" max="9715" width="7.5703125" style="6" customWidth="1"/>
    <col min="9716" max="9716" width="9.85546875" style="6" customWidth="1"/>
    <col min="9717" max="9717" width="8.5703125" style="6" customWidth="1"/>
    <col min="9718" max="9718" width="13.85546875" style="6" customWidth="1"/>
    <col min="9719" max="9719" width="16.85546875" style="6" customWidth="1"/>
    <col min="9720" max="9720" width="10.28515625" style="6" customWidth="1"/>
    <col min="9721" max="9721" width="14.5703125" style="6" customWidth="1"/>
    <col min="9722" max="9722" width="12" style="6" customWidth="1"/>
    <col min="9723" max="9724" width="10.28515625" style="6" customWidth="1"/>
    <col min="9725" max="9725" width="15.42578125" style="6" customWidth="1"/>
    <col min="9726" max="9726" width="13.5703125" style="6" customWidth="1"/>
    <col min="9727" max="9728" width="11.7109375" style="6" bestFit="1" customWidth="1"/>
    <col min="9729" max="9729" width="12.85546875" style="6" bestFit="1" customWidth="1"/>
    <col min="9730" max="9730" width="11" style="6" bestFit="1" customWidth="1"/>
    <col min="9731" max="9956" width="9.140625" style="6"/>
    <col min="9957" max="9957" width="13.42578125" style="6" customWidth="1"/>
    <col min="9958" max="9959" width="9.140625" style="6"/>
    <col min="9960" max="9971" width="7.5703125" style="6" customWidth="1"/>
    <col min="9972" max="9972" width="9.85546875" style="6" customWidth="1"/>
    <col min="9973" max="9973" width="8.5703125" style="6" customWidth="1"/>
    <col min="9974" max="9974" width="13.85546875" style="6" customWidth="1"/>
    <col min="9975" max="9975" width="16.85546875" style="6" customWidth="1"/>
    <col min="9976" max="9976" width="10.28515625" style="6" customWidth="1"/>
    <col min="9977" max="9977" width="14.5703125" style="6" customWidth="1"/>
    <col min="9978" max="9978" width="12" style="6" customWidth="1"/>
    <col min="9979" max="9980" width="10.28515625" style="6" customWidth="1"/>
    <col min="9981" max="9981" width="15.42578125" style="6" customWidth="1"/>
    <col min="9982" max="9982" width="13.5703125" style="6" customWidth="1"/>
    <col min="9983" max="9984" width="11.7109375" style="6" bestFit="1" customWidth="1"/>
    <col min="9985" max="9985" width="12.85546875" style="6" bestFit="1" customWidth="1"/>
    <col min="9986" max="9986" width="11" style="6" bestFit="1" customWidth="1"/>
    <col min="9987" max="10212" width="9.140625" style="6"/>
    <col min="10213" max="10213" width="13.42578125" style="6" customWidth="1"/>
    <col min="10214" max="10215" width="9.140625" style="6"/>
    <col min="10216" max="10227" width="7.5703125" style="6" customWidth="1"/>
    <col min="10228" max="10228" width="9.85546875" style="6" customWidth="1"/>
    <col min="10229" max="10229" width="8.5703125" style="6" customWidth="1"/>
    <col min="10230" max="10230" width="13.85546875" style="6" customWidth="1"/>
    <col min="10231" max="10231" width="16.85546875" style="6" customWidth="1"/>
    <col min="10232" max="10232" width="10.28515625" style="6" customWidth="1"/>
    <col min="10233" max="10233" width="14.5703125" style="6" customWidth="1"/>
    <col min="10234" max="10234" width="12" style="6" customWidth="1"/>
    <col min="10235" max="10236" width="10.28515625" style="6" customWidth="1"/>
    <col min="10237" max="10237" width="15.42578125" style="6" customWidth="1"/>
    <col min="10238" max="10238" width="13.5703125" style="6" customWidth="1"/>
    <col min="10239" max="10240" width="11.7109375" style="6" bestFit="1" customWidth="1"/>
    <col min="10241" max="10241" width="12.85546875" style="6" bestFit="1" customWidth="1"/>
    <col min="10242" max="10242" width="11" style="6" bestFit="1" customWidth="1"/>
    <col min="10243" max="10468" width="9.140625" style="6"/>
    <col min="10469" max="10469" width="13.42578125" style="6" customWidth="1"/>
    <col min="10470" max="10471" width="9.140625" style="6"/>
    <col min="10472" max="10483" width="7.5703125" style="6" customWidth="1"/>
    <col min="10484" max="10484" width="9.85546875" style="6" customWidth="1"/>
    <col min="10485" max="10485" width="8.5703125" style="6" customWidth="1"/>
    <col min="10486" max="10486" width="13.85546875" style="6" customWidth="1"/>
    <col min="10487" max="10487" width="16.85546875" style="6" customWidth="1"/>
    <col min="10488" max="10488" width="10.28515625" style="6" customWidth="1"/>
    <col min="10489" max="10489" width="14.5703125" style="6" customWidth="1"/>
    <col min="10490" max="10490" width="12" style="6" customWidth="1"/>
    <col min="10491" max="10492" width="10.28515625" style="6" customWidth="1"/>
    <col min="10493" max="10493" width="15.42578125" style="6" customWidth="1"/>
    <col min="10494" max="10494" width="13.5703125" style="6" customWidth="1"/>
    <col min="10495" max="10496" width="11.7109375" style="6" bestFit="1" customWidth="1"/>
    <col min="10497" max="10497" width="12.85546875" style="6" bestFit="1" customWidth="1"/>
    <col min="10498" max="10498" width="11" style="6" bestFit="1" customWidth="1"/>
    <col min="10499" max="10724" width="9.140625" style="6"/>
    <col min="10725" max="10725" width="13.42578125" style="6" customWidth="1"/>
    <col min="10726" max="10727" width="9.140625" style="6"/>
    <col min="10728" max="10739" width="7.5703125" style="6" customWidth="1"/>
    <col min="10740" max="10740" width="9.85546875" style="6" customWidth="1"/>
    <col min="10741" max="10741" width="8.5703125" style="6" customWidth="1"/>
    <col min="10742" max="10742" width="13.85546875" style="6" customWidth="1"/>
    <col min="10743" max="10743" width="16.85546875" style="6" customWidth="1"/>
    <col min="10744" max="10744" width="10.28515625" style="6" customWidth="1"/>
    <col min="10745" max="10745" width="14.5703125" style="6" customWidth="1"/>
    <col min="10746" max="10746" width="12" style="6" customWidth="1"/>
    <col min="10747" max="10748" width="10.28515625" style="6" customWidth="1"/>
    <col min="10749" max="10749" width="15.42578125" style="6" customWidth="1"/>
    <col min="10750" max="10750" width="13.5703125" style="6" customWidth="1"/>
    <col min="10751" max="10752" width="11.7109375" style="6" bestFit="1" customWidth="1"/>
    <col min="10753" max="10753" width="12.85546875" style="6" bestFit="1" customWidth="1"/>
    <col min="10754" max="10754" width="11" style="6" bestFit="1" customWidth="1"/>
    <col min="10755" max="10980" width="9.140625" style="6"/>
    <col min="10981" max="10981" width="13.42578125" style="6" customWidth="1"/>
    <col min="10982" max="10983" width="9.140625" style="6"/>
    <col min="10984" max="10995" width="7.5703125" style="6" customWidth="1"/>
    <col min="10996" max="10996" width="9.85546875" style="6" customWidth="1"/>
    <col min="10997" max="10997" width="8.5703125" style="6" customWidth="1"/>
    <col min="10998" max="10998" width="13.85546875" style="6" customWidth="1"/>
    <col min="10999" max="10999" width="16.85546875" style="6" customWidth="1"/>
    <col min="11000" max="11000" width="10.28515625" style="6" customWidth="1"/>
    <col min="11001" max="11001" width="14.5703125" style="6" customWidth="1"/>
    <col min="11002" max="11002" width="12" style="6" customWidth="1"/>
    <col min="11003" max="11004" width="10.28515625" style="6" customWidth="1"/>
    <col min="11005" max="11005" width="15.42578125" style="6" customWidth="1"/>
    <col min="11006" max="11006" width="13.5703125" style="6" customWidth="1"/>
    <col min="11007" max="11008" width="11.7109375" style="6" bestFit="1" customWidth="1"/>
    <col min="11009" max="11009" width="12.85546875" style="6" bestFit="1" customWidth="1"/>
    <col min="11010" max="11010" width="11" style="6" bestFit="1" customWidth="1"/>
    <col min="11011" max="11236" width="9.140625" style="6"/>
    <col min="11237" max="11237" width="13.42578125" style="6" customWidth="1"/>
    <col min="11238" max="11239" width="9.140625" style="6"/>
    <col min="11240" max="11251" width="7.5703125" style="6" customWidth="1"/>
    <col min="11252" max="11252" width="9.85546875" style="6" customWidth="1"/>
    <col min="11253" max="11253" width="8.5703125" style="6" customWidth="1"/>
    <col min="11254" max="11254" width="13.85546875" style="6" customWidth="1"/>
    <col min="11255" max="11255" width="16.85546875" style="6" customWidth="1"/>
    <col min="11256" max="11256" width="10.28515625" style="6" customWidth="1"/>
    <col min="11257" max="11257" width="14.5703125" style="6" customWidth="1"/>
    <col min="11258" max="11258" width="12" style="6" customWidth="1"/>
    <col min="11259" max="11260" width="10.28515625" style="6" customWidth="1"/>
    <col min="11261" max="11261" width="15.42578125" style="6" customWidth="1"/>
    <col min="11262" max="11262" width="13.5703125" style="6" customWidth="1"/>
    <col min="11263" max="11264" width="11.7109375" style="6" bestFit="1" customWidth="1"/>
    <col min="11265" max="11265" width="12.85546875" style="6" bestFit="1" customWidth="1"/>
    <col min="11266" max="11266" width="11" style="6" bestFit="1" customWidth="1"/>
    <col min="11267" max="11492" width="9.140625" style="6"/>
    <col min="11493" max="11493" width="13.42578125" style="6" customWidth="1"/>
    <col min="11494" max="11495" width="9.140625" style="6"/>
    <col min="11496" max="11507" width="7.5703125" style="6" customWidth="1"/>
    <col min="11508" max="11508" width="9.85546875" style="6" customWidth="1"/>
    <col min="11509" max="11509" width="8.5703125" style="6" customWidth="1"/>
    <col min="11510" max="11510" width="13.85546875" style="6" customWidth="1"/>
    <col min="11511" max="11511" width="16.85546875" style="6" customWidth="1"/>
    <col min="11512" max="11512" width="10.28515625" style="6" customWidth="1"/>
    <col min="11513" max="11513" width="14.5703125" style="6" customWidth="1"/>
    <col min="11514" max="11514" width="12" style="6" customWidth="1"/>
    <col min="11515" max="11516" width="10.28515625" style="6" customWidth="1"/>
    <col min="11517" max="11517" width="15.42578125" style="6" customWidth="1"/>
    <col min="11518" max="11518" width="13.5703125" style="6" customWidth="1"/>
    <col min="11519" max="11520" width="11.7109375" style="6" bestFit="1" customWidth="1"/>
    <col min="11521" max="11521" width="12.85546875" style="6" bestFit="1" customWidth="1"/>
    <col min="11522" max="11522" width="11" style="6" bestFit="1" customWidth="1"/>
    <col min="11523" max="11748" width="9.140625" style="6"/>
    <col min="11749" max="11749" width="13.42578125" style="6" customWidth="1"/>
    <col min="11750" max="11751" width="9.140625" style="6"/>
    <col min="11752" max="11763" width="7.5703125" style="6" customWidth="1"/>
    <col min="11764" max="11764" width="9.85546875" style="6" customWidth="1"/>
    <col min="11765" max="11765" width="8.5703125" style="6" customWidth="1"/>
    <col min="11766" max="11766" width="13.85546875" style="6" customWidth="1"/>
    <col min="11767" max="11767" width="16.85546875" style="6" customWidth="1"/>
    <col min="11768" max="11768" width="10.28515625" style="6" customWidth="1"/>
    <col min="11769" max="11769" width="14.5703125" style="6" customWidth="1"/>
    <col min="11770" max="11770" width="12" style="6" customWidth="1"/>
    <col min="11771" max="11772" width="10.28515625" style="6" customWidth="1"/>
    <col min="11773" max="11773" width="15.42578125" style="6" customWidth="1"/>
    <col min="11774" max="11774" width="13.5703125" style="6" customWidth="1"/>
    <col min="11775" max="11776" width="11.7109375" style="6" bestFit="1" customWidth="1"/>
    <col min="11777" max="11777" width="12.85546875" style="6" bestFit="1" customWidth="1"/>
    <col min="11778" max="11778" width="11" style="6" bestFit="1" customWidth="1"/>
    <col min="11779" max="12004" width="9.140625" style="6"/>
    <col min="12005" max="12005" width="13.42578125" style="6" customWidth="1"/>
    <col min="12006" max="12007" width="9.140625" style="6"/>
    <col min="12008" max="12019" width="7.5703125" style="6" customWidth="1"/>
    <col min="12020" max="12020" width="9.85546875" style="6" customWidth="1"/>
    <col min="12021" max="12021" width="8.5703125" style="6" customWidth="1"/>
    <col min="12022" max="12022" width="13.85546875" style="6" customWidth="1"/>
    <col min="12023" max="12023" width="16.85546875" style="6" customWidth="1"/>
    <col min="12024" max="12024" width="10.28515625" style="6" customWidth="1"/>
    <col min="12025" max="12025" width="14.5703125" style="6" customWidth="1"/>
    <col min="12026" max="12026" width="12" style="6" customWidth="1"/>
    <col min="12027" max="12028" width="10.28515625" style="6" customWidth="1"/>
    <col min="12029" max="12029" width="15.42578125" style="6" customWidth="1"/>
    <col min="12030" max="12030" width="13.5703125" style="6" customWidth="1"/>
    <col min="12031" max="12032" width="11.7109375" style="6" bestFit="1" customWidth="1"/>
    <col min="12033" max="12033" width="12.85546875" style="6" bestFit="1" customWidth="1"/>
    <col min="12034" max="12034" width="11" style="6" bestFit="1" customWidth="1"/>
    <col min="12035" max="12260" width="9.140625" style="6"/>
    <col min="12261" max="12261" width="13.42578125" style="6" customWidth="1"/>
    <col min="12262" max="12263" width="9.140625" style="6"/>
    <col min="12264" max="12275" width="7.5703125" style="6" customWidth="1"/>
    <col min="12276" max="12276" width="9.85546875" style="6" customWidth="1"/>
    <col min="12277" max="12277" width="8.5703125" style="6" customWidth="1"/>
    <col min="12278" max="12278" width="13.85546875" style="6" customWidth="1"/>
    <col min="12279" max="12279" width="16.85546875" style="6" customWidth="1"/>
    <col min="12280" max="12280" width="10.28515625" style="6" customWidth="1"/>
    <col min="12281" max="12281" width="14.5703125" style="6" customWidth="1"/>
    <col min="12282" max="12282" width="12" style="6" customWidth="1"/>
    <col min="12283" max="12284" width="10.28515625" style="6" customWidth="1"/>
    <col min="12285" max="12285" width="15.42578125" style="6" customWidth="1"/>
    <col min="12286" max="12286" width="13.5703125" style="6" customWidth="1"/>
    <col min="12287" max="12288" width="11.7109375" style="6" bestFit="1" customWidth="1"/>
    <col min="12289" max="12289" width="12.85546875" style="6" bestFit="1" customWidth="1"/>
    <col min="12290" max="12290" width="11" style="6" bestFit="1" customWidth="1"/>
    <col min="12291" max="12516" width="9.140625" style="6"/>
    <col min="12517" max="12517" width="13.42578125" style="6" customWidth="1"/>
    <col min="12518" max="12519" width="9.140625" style="6"/>
    <col min="12520" max="12531" width="7.5703125" style="6" customWidth="1"/>
    <col min="12532" max="12532" width="9.85546875" style="6" customWidth="1"/>
    <col min="12533" max="12533" width="8.5703125" style="6" customWidth="1"/>
    <col min="12534" max="12534" width="13.85546875" style="6" customWidth="1"/>
    <col min="12535" max="12535" width="16.85546875" style="6" customWidth="1"/>
    <col min="12536" max="12536" width="10.28515625" style="6" customWidth="1"/>
    <col min="12537" max="12537" width="14.5703125" style="6" customWidth="1"/>
    <col min="12538" max="12538" width="12" style="6" customWidth="1"/>
    <col min="12539" max="12540" width="10.28515625" style="6" customWidth="1"/>
    <col min="12541" max="12541" width="15.42578125" style="6" customWidth="1"/>
    <col min="12542" max="12542" width="13.5703125" style="6" customWidth="1"/>
    <col min="12543" max="12544" width="11.7109375" style="6" bestFit="1" customWidth="1"/>
    <col min="12545" max="12545" width="12.85546875" style="6" bestFit="1" customWidth="1"/>
    <col min="12546" max="12546" width="11" style="6" bestFit="1" customWidth="1"/>
    <col min="12547" max="12772" width="9.140625" style="6"/>
    <col min="12773" max="12773" width="13.42578125" style="6" customWidth="1"/>
    <col min="12774" max="12775" width="9.140625" style="6"/>
    <col min="12776" max="12787" width="7.5703125" style="6" customWidth="1"/>
    <col min="12788" max="12788" width="9.85546875" style="6" customWidth="1"/>
    <col min="12789" max="12789" width="8.5703125" style="6" customWidth="1"/>
    <col min="12790" max="12790" width="13.85546875" style="6" customWidth="1"/>
    <col min="12791" max="12791" width="16.85546875" style="6" customWidth="1"/>
    <col min="12792" max="12792" width="10.28515625" style="6" customWidth="1"/>
    <col min="12793" max="12793" width="14.5703125" style="6" customWidth="1"/>
    <col min="12794" max="12794" width="12" style="6" customWidth="1"/>
    <col min="12795" max="12796" width="10.28515625" style="6" customWidth="1"/>
    <col min="12797" max="12797" width="15.42578125" style="6" customWidth="1"/>
    <col min="12798" max="12798" width="13.5703125" style="6" customWidth="1"/>
    <col min="12799" max="12800" width="11.7109375" style="6" bestFit="1" customWidth="1"/>
    <col min="12801" max="12801" width="12.85546875" style="6" bestFit="1" customWidth="1"/>
    <col min="12802" max="12802" width="11" style="6" bestFit="1" customWidth="1"/>
    <col min="12803" max="13028" width="9.140625" style="6"/>
    <col min="13029" max="13029" width="13.42578125" style="6" customWidth="1"/>
    <col min="13030" max="13031" width="9.140625" style="6"/>
    <col min="13032" max="13043" width="7.5703125" style="6" customWidth="1"/>
    <col min="13044" max="13044" width="9.85546875" style="6" customWidth="1"/>
    <col min="13045" max="13045" width="8.5703125" style="6" customWidth="1"/>
    <col min="13046" max="13046" width="13.85546875" style="6" customWidth="1"/>
    <col min="13047" max="13047" width="16.85546875" style="6" customWidth="1"/>
    <col min="13048" max="13048" width="10.28515625" style="6" customWidth="1"/>
    <col min="13049" max="13049" width="14.5703125" style="6" customWidth="1"/>
    <col min="13050" max="13050" width="12" style="6" customWidth="1"/>
    <col min="13051" max="13052" width="10.28515625" style="6" customWidth="1"/>
    <col min="13053" max="13053" width="15.42578125" style="6" customWidth="1"/>
    <col min="13054" max="13054" width="13.5703125" style="6" customWidth="1"/>
    <col min="13055" max="13056" width="11.7109375" style="6" bestFit="1" customWidth="1"/>
    <col min="13057" max="13057" width="12.85546875" style="6" bestFit="1" customWidth="1"/>
    <col min="13058" max="13058" width="11" style="6" bestFit="1" customWidth="1"/>
    <col min="13059" max="13284" width="9.140625" style="6"/>
    <col min="13285" max="13285" width="13.42578125" style="6" customWidth="1"/>
    <col min="13286" max="13287" width="9.140625" style="6"/>
    <col min="13288" max="13299" width="7.5703125" style="6" customWidth="1"/>
    <col min="13300" max="13300" width="9.85546875" style="6" customWidth="1"/>
    <col min="13301" max="13301" width="8.5703125" style="6" customWidth="1"/>
    <col min="13302" max="13302" width="13.85546875" style="6" customWidth="1"/>
    <col min="13303" max="13303" width="16.85546875" style="6" customWidth="1"/>
    <col min="13304" max="13304" width="10.28515625" style="6" customWidth="1"/>
    <col min="13305" max="13305" width="14.5703125" style="6" customWidth="1"/>
    <col min="13306" max="13306" width="12" style="6" customWidth="1"/>
    <col min="13307" max="13308" width="10.28515625" style="6" customWidth="1"/>
    <col min="13309" max="13309" width="15.42578125" style="6" customWidth="1"/>
    <col min="13310" max="13310" width="13.5703125" style="6" customWidth="1"/>
    <col min="13311" max="13312" width="11.7109375" style="6" bestFit="1" customWidth="1"/>
    <col min="13313" max="13313" width="12.85546875" style="6" bestFit="1" customWidth="1"/>
    <col min="13314" max="13314" width="11" style="6" bestFit="1" customWidth="1"/>
    <col min="13315" max="13540" width="9.140625" style="6"/>
    <col min="13541" max="13541" width="13.42578125" style="6" customWidth="1"/>
    <col min="13542" max="13543" width="9.140625" style="6"/>
    <col min="13544" max="13555" width="7.5703125" style="6" customWidth="1"/>
    <col min="13556" max="13556" width="9.85546875" style="6" customWidth="1"/>
    <col min="13557" max="13557" width="8.5703125" style="6" customWidth="1"/>
    <col min="13558" max="13558" width="13.85546875" style="6" customWidth="1"/>
    <col min="13559" max="13559" width="16.85546875" style="6" customWidth="1"/>
    <col min="13560" max="13560" width="10.28515625" style="6" customWidth="1"/>
    <col min="13561" max="13561" width="14.5703125" style="6" customWidth="1"/>
    <col min="13562" max="13562" width="12" style="6" customWidth="1"/>
    <col min="13563" max="13564" width="10.28515625" style="6" customWidth="1"/>
    <col min="13565" max="13565" width="15.42578125" style="6" customWidth="1"/>
    <col min="13566" max="13566" width="13.5703125" style="6" customWidth="1"/>
    <col min="13567" max="13568" width="11.7109375" style="6" bestFit="1" customWidth="1"/>
    <col min="13569" max="13569" width="12.85546875" style="6" bestFit="1" customWidth="1"/>
    <col min="13570" max="13570" width="11" style="6" bestFit="1" customWidth="1"/>
    <col min="13571" max="13796" width="9.140625" style="6"/>
    <col min="13797" max="13797" width="13.42578125" style="6" customWidth="1"/>
    <col min="13798" max="13799" width="9.140625" style="6"/>
    <col min="13800" max="13811" width="7.5703125" style="6" customWidth="1"/>
    <col min="13812" max="13812" width="9.85546875" style="6" customWidth="1"/>
    <col min="13813" max="13813" width="8.5703125" style="6" customWidth="1"/>
    <col min="13814" max="13814" width="13.85546875" style="6" customWidth="1"/>
    <col min="13815" max="13815" width="16.85546875" style="6" customWidth="1"/>
    <col min="13816" max="13816" width="10.28515625" style="6" customWidth="1"/>
    <col min="13817" max="13817" width="14.5703125" style="6" customWidth="1"/>
    <col min="13818" max="13818" width="12" style="6" customWidth="1"/>
    <col min="13819" max="13820" width="10.28515625" style="6" customWidth="1"/>
    <col min="13821" max="13821" width="15.42578125" style="6" customWidth="1"/>
    <col min="13822" max="13822" width="13.5703125" style="6" customWidth="1"/>
    <col min="13823" max="13824" width="11.7109375" style="6" bestFit="1" customWidth="1"/>
    <col min="13825" max="13825" width="12.85546875" style="6" bestFit="1" customWidth="1"/>
    <col min="13826" max="13826" width="11" style="6" bestFit="1" customWidth="1"/>
    <col min="13827" max="14052" width="9.140625" style="6"/>
    <col min="14053" max="14053" width="13.42578125" style="6" customWidth="1"/>
    <col min="14054" max="14055" width="9.140625" style="6"/>
    <col min="14056" max="14067" width="7.5703125" style="6" customWidth="1"/>
    <col min="14068" max="14068" width="9.85546875" style="6" customWidth="1"/>
    <col min="14069" max="14069" width="8.5703125" style="6" customWidth="1"/>
    <col min="14070" max="14070" width="13.85546875" style="6" customWidth="1"/>
    <col min="14071" max="14071" width="16.85546875" style="6" customWidth="1"/>
    <col min="14072" max="14072" width="10.28515625" style="6" customWidth="1"/>
    <col min="14073" max="14073" width="14.5703125" style="6" customWidth="1"/>
    <col min="14074" max="14074" width="12" style="6" customWidth="1"/>
    <col min="14075" max="14076" width="10.28515625" style="6" customWidth="1"/>
    <col min="14077" max="14077" width="15.42578125" style="6" customWidth="1"/>
    <col min="14078" max="14078" width="13.5703125" style="6" customWidth="1"/>
    <col min="14079" max="14080" width="11.7109375" style="6" bestFit="1" customWidth="1"/>
    <col min="14081" max="14081" width="12.85546875" style="6" bestFit="1" customWidth="1"/>
    <col min="14082" max="14082" width="11" style="6" bestFit="1" customWidth="1"/>
    <col min="14083" max="14308" width="9.140625" style="6"/>
    <col min="14309" max="14309" width="13.42578125" style="6" customWidth="1"/>
    <col min="14310" max="14311" width="9.140625" style="6"/>
    <col min="14312" max="14323" width="7.5703125" style="6" customWidth="1"/>
    <col min="14324" max="14324" width="9.85546875" style="6" customWidth="1"/>
    <col min="14325" max="14325" width="8.5703125" style="6" customWidth="1"/>
    <col min="14326" max="14326" width="13.85546875" style="6" customWidth="1"/>
    <col min="14327" max="14327" width="16.85546875" style="6" customWidth="1"/>
    <col min="14328" max="14328" width="10.28515625" style="6" customWidth="1"/>
    <col min="14329" max="14329" width="14.5703125" style="6" customWidth="1"/>
    <col min="14330" max="14330" width="12" style="6" customWidth="1"/>
    <col min="14331" max="14332" width="10.28515625" style="6" customWidth="1"/>
    <col min="14333" max="14333" width="15.42578125" style="6" customWidth="1"/>
    <col min="14334" max="14334" width="13.5703125" style="6" customWidth="1"/>
    <col min="14335" max="14336" width="11.7109375" style="6" bestFit="1" customWidth="1"/>
    <col min="14337" max="14337" width="12.85546875" style="6" bestFit="1" customWidth="1"/>
    <col min="14338" max="14338" width="11" style="6" bestFit="1" customWidth="1"/>
    <col min="14339" max="14564" width="9.140625" style="6"/>
    <col min="14565" max="14565" width="13.42578125" style="6" customWidth="1"/>
    <col min="14566" max="14567" width="9.140625" style="6"/>
    <col min="14568" max="14579" width="7.5703125" style="6" customWidth="1"/>
    <col min="14580" max="14580" width="9.85546875" style="6" customWidth="1"/>
    <col min="14581" max="14581" width="8.5703125" style="6" customWidth="1"/>
    <col min="14582" max="14582" width="13.85546875" style="6" customWidth="1"/>
    <col min="14583" max="14583" width="16.85546875" style="6" customWidth="1"/>
    <col min="14584" max="14584" width="10.28515625" style="6" customWidth="1"/>
    <col min="14585" max="14585" width="14.5703125" style="6" customWidth="1"/>
    <col min="14586" max="14586" width="12" style="6" customWidth="1"/>
    <col min="14587" max="14588" width="10.28515625" style="6" customWidth="1"/>
    <col min="14589" max="14589" width="15.42578125" style="6" customWidth="1"/>
    <col min="14590" max="14590" width="13.5703125" style="6" customWidth="1"/>
    <col min="14591" max="14592" width="11.7109375" style="6" bestFit="1" customWidth="1"/>
    <col min="14593" max="14593" width="12.85546875" style="6" bestFit="1" customWidth="1"/>
    <col min="14594" max="14594" width="11" style="6" bestFit="1" customWidth="1"/>
    <col min="14595" max="14820" width="9.140625" style="6"/>
    <col min="14821" max="14821" width="13.42578125" style="6" customWidth="1"/>
    <col min="14822" max="14823" width="9.140625" style="6"/>
    <col min="14824" max="14835" width="7.5703125" style="6" customWidth="1"/>
    <col min="14836" max="14836" width="9.85546875" style="6" customWidth="1"/>
    <col min="14837" max="14837" width="8.5703125" style="6" customWidth="1"/>
    <col min="14838" max="14838" width="13.85546875" style="6" customWidth="1"/>
    <col min="14839" max="14839" width="16.85546875" style="6" customWidth="1"/>
    <col min="14840" max="14840" width="10.28515625" style="6" customWidth="1"/>
    <col min="14841" max="14841" width="14.5703125" style="6" customWidth="1"/>
    <col min="14842" max="14842" width="12" style="6" customWidth="1"/>
    <col min="14843" max="14844" width="10.28515625" style="6" customWidth="1"/>
    <col min="14845" max="14845" width="15.42578125" style="6" customWidth="1"/>
    <col min="14846" max="14846" width="13.5703125" style="6" customWidth="1"/>
    <col min="14847" max="14848" width="11.7109375" style="6" bestFit="1" customWidth="1"/>
    <col min="14849" max="14849" width="12.85546875" style="6" bestFit="1" customWidth="1"/>
    <col min="14850" max="14850" width="11" style="6" bestFit="1" customWidth="1"/>
    <col min="14851" max="15076" width="9.140625" style="6"/>
    <col min="15077" max="15077" width="13.42578125" style="6" customWidth="1"/>
    <col min="15078" max="15079" width="9.140625" style="6"/>
    <col min="15080" max="15091" width="7.5703125" style="6" customWidth="1"/>
    <col min="15092" max="15092" width="9.85546875" style="6" customWidth="1"/>
    <col min="15093" max="15093" width="8.5703125" style="6" customWidth="1"/>
    <col min="15094" max="15094" width="13.85546875" style="6" customWidth="1"/>
    <col min="15095" max="15095" width="16.85546875" style="6" customWidth="1"/>
    <col min="15096" max="15096" width="10.28515625" style="6" customWidth="1"/>
    <col min="15097" max="15097" width="14.5703125" style="6" customWidth="1"/>
    <col min="15098" max="15098" width="12" style="6" customWidth="1"/>
    <col min="15099" max="15100" width="10.28515625" style="6" customWidth="1"/>
    <col min="15101" max="15101" width="15.42578125" style="6" customWidth="1"/>
    <col min="15102" max="15102" width="13.5703125" style="6" customWidth="1"/>
    <col min="15103" max="15104" width="11.7109375" style="6" bestFit="1" customWidth="1"/>
    <col min="15105" max="15105" width="12.85546875" style="6" bestFit="1" customWidth="1"/>
    <col min="15106" max="15106" width="11" style="6" bestFit="1" customWidth="1"/>
    <col min="15107" max="15332" width="9.140625" style="6"/>
    <col min="15333" max="15333" width="13.42578125" style="6" customWidth="1"/>
    <col min="15334" max="15335" width="9.140625" style="6"/>
    <col min="15336" max="15347" width="7.5703125" style="6" customWidth="1"/>
    <col min="15348" max="15348" width="9.85546875" style="6" customWidth="1"/>
    <col min="15349" max="15349" width="8.5703125" style="6" customWidth="1"/>
    <col min="15350" max="15350" width="13.85546875" style="6" customWidth="1"/>
    <col min="15351" max="15351" width="16.85546875" style="6" customWidth="1"/>
    <col min="15352" max="15352" width="10.28515625" style="6" customWidth="1"/>
    <col min="15353" max="15353" width="14.5703125" style="6" customWidth="1"/>
    <col min="15354" max="15354" width="12" style="6" customWidth="1"/>
    <col min="15355" max="15356" width="10.28515625" style="6" customWidth="1"/>
    <col min="15357" max="15357" width="15.42578125" style="6" customWidth="1"/>
    <col min="15358" max="15358" width="13.5703125" style="6" customWidth="1"/>
    <col min="15359" max="15360" width="11.7109375" style="6" bestFit="1" customWidth="1"/>
    <col min="15361" max="15361" width="12.85546875" style="6" bestFit="1" customWidth="1"/>
    <col min="15362" max="15362" width="11" style="6" bestFit="1" customWidth="1"/>
    <col min="15363" max="15588" width="9.140625" style="6"/>
    <col min="15589" max="15589" width="13.42578125" style="6" customWidth="1"/>
    <col min="15590" max="15591" width="9.140625" style="6"/>
    <col min="15592" max="15603" width="7.5703125" style="6" customWidth="1"/>
    <col min="15604" max="15604" width="9.85546875" style="6" customWidth="1"/>
    <col min="15605" max="15605" width="8.5703125" style="6" customWidth="1"/>
    <col min="15606" max="15606" width="13.85546875" style="6" customWidth="1"/>
    <col min="15607" max="15607" width="16.85546875" style="6" customWidth="1"/>
    <col min="15608" max="15608" width="10.28515625" style="6" customWidth="1"/>
    <col min="15609" max="15609" width="14.5703125" style="6" customWidth="1"/>
    <col min="15610" max="15610" width="12" style="6" customWidth="1"/>
    <col min="15611" max="15612" width="10.28515625" style="6" customWidth="1"/>
    <col min="15613" max="15613" width="15.42578125" style="6" customWidth="1"/>
    <col min="15614" max="15614" width="13.5703125" style="6" customWidth="1"/>
    <col min="15615" max="15616" width="11.7109375" style="6" bestFit="1" customWidth="1"/>
    <col min="15617" max="15617" width="12.85546875" style="6" bestFit="1" customWidth="1"/>
    <col min="15618" max="15618" width="11" style="6" bestFit="1" customWidth="1"/>
    <col min="15619" max="15844" width="9.140625" style="6"/>
    <col min="15845" max="15845" width="13.42578125" style="6" customWidth="1"/>
    <col min="15846" max="15847" width="9.140625" style="6"/>
    <col min="15848" max="15859" width="7.5703125" style="6" customWidth="1"/>
    <col min="15860" max="15860" width="9.85546875" style="6" customWidth="1"/>
    <col min="15861" max="15861" width="8.5703125" style="6" customWidth="1"/>
    <col min="15862" max="15862" width="13.85546875" style="6" customWidth="1"/>
    <col min="15863" max="15863" width="16.85546875" style="6" customWidth="1"/>
    <col min="15864" max="15864" width="10.28515625" style="6" customWidth="1"/>
    <col min="15865" max="15865" width="14.5703125" style="6" customWidth="1"/>
    <col min="15866" max="15866" width="12" style="6" customWidth="1"/>
    <col min="15867" max="15868" width="10.28515625" style="6" customWidth="1"/>
    <col min="15869" max="15869" width="15.42578125" style="6" customWidth="1"/>
    <col min="15870" max="15870" width="13.5703125" style="6" customWidth="1"/>
    <col min="15871" max="15872" width="11.7109375" style="6" bestFit="1" customWidth="1"/>
    <col min="15873" max="15873" width="12.85546875" style="6" bestFit="1" customWidth="1"/>
    <col min="15874" max="15874" width="11" style="6" bestFit="1" customWidth="1"/>
    <col min="15875" max="16100" width="9.140625" style="6"/>
    <col min="16101" max="16101" width="13.42578125" style="6" customWidth="1"/>
    <col min="16102" max="16103" width="9.140625" style="6"/>
    <col min="16104" max="16115" width="7.5703125" style="6" customWidth="1"/>
    <col min="16116" max="16116" width="9.85546875" style="6" customWidth="1"/>
    <col min="16117" max="16117" width="8.5703125" style="6" customWidth="1"/>
    <col min="16118" max="16118" width="13.85546875" style="6" customWidth="1"/>
    <col min="16119" max="16119" width="16.85546875" style="6" customWidth="1"/>
    <col min="16120" max="16120" width="10.28515625" style="6" customWidth="1"/>
    <col min="16121" max="16121" width="14.5703125" style="6" customWidth="1"/>
    <col min="16122" max="16122" width="12" style="6" customWidth="1"/>
    <col min="16123" max="16124" width="10.28515625" style="6" customWidth="1"/>
    <col min="16125" max="16125" width="15.42578125" style="6" customWidth="1"/>
    <col min="16126" max="16126" width="13.5703125" style="6" customWidth="1"/>
    <col min="16127" max="16128" width="11.7109375" style="6" bestFit="1" customWidth="1"/>
    <col min="16129" max="16129" width="12.85546875" style="6" bestFit="1" customWidth="1"/>
    <col min="16130" max="16130" width="11" style="6" bestFit="1" customWidth="1"/>
    <col min="16131" max="16384" width="9.140625" style="6"/>
  </cols>
  <sheetData>
    <row r="1" spans="1:31" s="2" customFormat="1" ht="15">
      <c r="D1" s="3"/>
      <c r="E1" s="3"/>
      <c r="J1" s="3"/>
      <c r="K1" s="3"/>
      <c r="R1" s="780" t="s">
        <v>29</v>
      </c>
      <c r="S1" s="780"/>
      <c r="T1" s="4"/>
      <c r="U1" s="781" t="s">
        <v>184</v>
      </c>
      <c r="V1" s="781"/>
      <c r="W1" s="4"/>
      <c r="Y1" s="764" t="s">
        <v>30</v>
      </c>
      <c r="Z1" s="764"/>
      <c r="AA1" s="764"/>
      <c r="AB1" s="764"/>
    </row>
    <row r="2" spans="1:31" ht="14.25" customHeight="1">
      <c r="A2" s="767" t="s">
        <v>31</v>
      </c>
      <c r="B2" s="769" t="s">
        <v>32</v>
      </c>
      <c r="C2" s="769"/>
      <c r="D2" s="771" t="s">
        <v>130</v>
      </c>
      <c r="E2" s="772"/>
      <c r="F2" s="771" t="s">
        <v>132</v>
      </c>
      <c r="G2" s="772"/>
      <c r="H2" s="771" t="s">
        <v>125</v>
      </c>
      <c r="I2" s="772"/>
      <c r="J2" s="442" t="s">
        <v>126</v>
      </c>
      <c r="K2" s="443"/>
      <c r="L2" s="442" t="s">
        <v>127</v>
      </c>
      <c r="M2" s="443"/>
      <c r="N2" s="442" t="s">
        <v>128</v>
      </c>
      <c r="O2" s="443"/>
      <c r="P2" s="442" t="s">
        <v>129</v>
      </c>
      <c r="Q2" s="443"/>
      <c r="R2" s="785" t="s">
        <v>33</v>
      </c>
      <c r="S2" s="786"/>
      <c r="T2" s="5"/>
      <c r="U2" s="5">
        <f>+P3</f>
        <v>45224</v>
      </c>
      <c r="V2" s="5" t="s">
        <v>147</v>
      </c>
      <c r="W2" s="5"/>
      <c r="Y2" s="773"/>
      <c r="Z2" s="773"/>
      <c r="AA2" s="765">
        <f>+P3</f>
        <v>45224</v>
      </c>
      <c r="AB2" s="766"/>
    </row>
    <row r="3" spans="1:31" ht="15">
      <c r="A3" s="768"/>
      <c r="B3" s="770"/>
      <c r="C3" s="770"/>
      <c r="D3" s="774">
        <v>45218</v>
      </c>
      <c r="E3" s="775"/>
      <c r="F3" s="776">
        <f>D3+1</f>
        <v>45219</v>
      </c>
      <c r="G3" s="777"/>
      <c r="H3" s="776">
        <f>F3+1</f>
        <v>45220</v>
      </c>
      <c r="I3" s="777"/>
      <c r="J3" s="776">
        <f>H3+1</f>
        <v>45221</v>
      </c>
      <c r="K3" s="777"/>
      <c r="L3" s="776">
        <f>J3+1</f>
        <v>45222</v>
      </c>
      <c r="M3" s="777"/>
      <c r="N3" s="778">
        <f>L3+1</f>
        <v>45223</v>
      </c>
      <c r="O3" s="779"/>
      <c r="P3" s="778">
        <f>N3+1</f>
        <v>45224</v>
      </c>
      <c r="Q3" s="779"/>
      <c r="R3" s="7" t="s">
        <v>34</v>
      </c>
      <c r="S3" s="8" t="s">
        <v>35</v>
      </c>
      <c r="T3" s="5" t="s">
        <v>36</v>
      </c>
      <c r="U3" s="5" t="s">
        <v>37</v>
      </c>
      <c r="V3" s="5" t="s">
        <v>37</v>
      </c>
      <c r="W3" s="5" t="s">
        <v>36</v>
      </c>
      <c r="Y3" s="5" t="s">
        <v>123</v>
      </c>
      <c r="Z3" s="5" t="s">
        <v>178</v>
      </c>
      <c r="AA3" s="117" t="s">
        <v>68</v>
      </c>
      <c r="AB3" s="117" t="s">
        <v>69</v>
      </c>
    </row>
    <row r="4" spans="1:31" ht="15">
      <c r="A4" s="9" t="s">
        <v>158</v>
      </c>
      <c r="B4" s="770" t="s">
        <v>161</v>
      </c>
      <c r="C4" s="782"/>
      <c r="D4" s="400">
        <v>31046</v>
      </c>
      <c r="E4" s="399"/>
      <c r="F4" s="400">
        <v>28709</v>
      </c>
      <c r="G4" s="399"/>
      <c r="H4" s="400">
        <v>41229</v>
      </c>
      <c r="I4" s="399"/>
      <c r="J4" s="399">
        <v>28551</v>
      </c>
      <c r="K4" s="399"/>
      <c r="L4" s="399">
        <v>39782</v>
      </c>
      <c r="M4" s="399"/>
      <c r="N4" s="399">
        <v>40034</v>
      </c>
      <c r="O4" s="399"/>
      <c r="P4" s="400">
        <v>41840</v>
      </c>
      <c r="Q4" s="401"/>
      <c r="R4" s="397">
        <f>+P4+N4+L4+J4+H4+F4+D4</f>
        <v>251191</v>
      </c>
      <c r="S4" s="175">
        <f>+T4*U4</f>
        <v>250877.25</v>
      </c>
      <c r="T4" s="339">
        <v>6.5</v>
      </c>
      <c r="U4" s="444">
        <v>38596.5</v>
      </c>
      <c r="V4" s="393"/>
      <c r="W4" s="340">
        <v>3</v>
      </c>
      <c r="X4" s="338"/>
      <c r="Y4" s="178">
        <v>0</v>
      </c>
      <c r="Z4" s="417">
        <v>16.5</v>
      </c>
      <c r="AA4" s="178">
        <f>+U4*Z4</f>
        <v>636842.25</v>
      </c>
      <c r="AB4" s="391">
        <f>601032+R4</f>
        <v>852223</v>
      </c>
      <c r="AC4" s="179"/>
      <c r="AD4" s="179"/>
    </row>
    <row r="5" spans="1:31" ht="15">
      <c r="A5" s="9" t="s">
        <v>160</v>
      </c>
      <c r="B5" s="783" t="s">
        <v>162</v>
      </c>
      <c r="C5" s="784"/>
      <c r="D5" s="180">
        <v>29444</v>
      </c>
      <c r="E5" s="325"/>
      <c r="F5" s="180">
        <v>30527</v>
      </c>
      <c r="G5" s="325"/>
      <c r="H5" s="325">
        <v>35408</v>
      </c>
      <c r="I5" s="325"/>
      <c r="J5" s="325">
        <v>25446</v>
      </c>
      <c r="K5" s="325"/>
      <c r="L5" s="325">
        <v>37809</v>
      </c>
      <c r="M5" s="325"/>
      <c r="N5" s="180">
        <v>35767</v>
      </c>
      <c r="O5" s="325"/>
      <c r="P5" s="325">
        <v>37449</v>
      </c>
      <c r="Q5" s="402"/>
      <c r="R5" s="397">
        <f t="shared" ref="R5:R6" si="0">+P5+N5+L5+J5+H5+F5+D5</f>
        <v>231850</v>
      </c>
      <c r="S5" s="181">
        <f>+T5*U5</f>
        <v>250877.25</v>
      </c>
      <c r="T5" s="182">
        <f>T$4</f>
        <v>6.5</v>
      </c>
      <c r="U5" s="394">
        <v>38596.5</v>
      </c>
      <c r="V5" s="394"/>
      <c r="W5" s="182">
        <f>W4</f>
        <v>3</v>
      </c>
      <c r="X5" s="411"/>
      <c r="Y5" s="412">
        <v>0</v>
      </c>
      <c r="Z5" s="413">
        <f>Z4</f>
        <v>16.5</v>
      </c>
      <c r="AA5" s="178">
        <f>+Z5*U5</f>
        <v>636842.25</v>
      </c>
      <c r="AB5" s="414">
        <f>558521+R5</f>
        <v>790371</v>
      </c>
      <c r="AC5" s="179"/>
      <c r="AD5" s="179"/>
    </row>
    <row r="6" spans="1:31" ht="15">
      <c r="A6" s="9"/>
      <c r="B6" s="783" t="s">
        <v>163</v>
      </c>
      <c r="C6" s="784"/>
      <c r="D6" s="180">
        <v>21789</v>
      </c>
      <c r="E6" s="325"/>
      <c r="F6" s="180">
        <v>21195</v>
      </c>
      <c r="G6" s="325"/>
      <c r="H6" s="325">
        <v>25942</v>
      </c>
      <c r="I6" s="325"/>
      <c r="J6" s="325">
        <v>17852</v>
      </c>
      <c r="K6" s="325"/>
      <c r="L6" s="325">
        <v>26919</v>
      </c>
      <c r="M6" s="325"/>
      <c r="N6" s="180">
        <v>23893</v>
      </c>
      <c r="O6" s="325"/>
      <c r="P6" s="325">
        <v>23631</v>
      </c>
      <c r="Q6" s="402"/>
      <c r="R6" s="397">
        <f t="shared" si="0"/>
        <v>161221</v>
      </c>
      <c r="S6" s="181">
        <f>+T6*U6</f>
        <v>136841.9</v>
      </c>
      <c r="T6" s="182">
        <f>T$4</f>
        <v>6.5</v>
      </c>
      <c r="U6" s="394">
        <v>21052.6</v>
      </c>
      <c r="V6" s="394"/>
      <c r="W6" s="182">
        <f>W4</f>
        <v>3</v>
      </c>
      <c r="X6" s="411"/>
      <c r="Y6" s="412">
        <v>0</v>
      </c>
      <c r="Z6" s="413">
        <f>Z4</f>
        <v>16.5</v>
      </c>
      <c r="AA6" s="178">
        <f>+Z6*U6</f>
        <v>347367.89999999997</v>
      </c>
      <c r="AB6" s="446">
        <f>368162+R6</f>
        <v>529383</v>
      </c>
      <c r="AC6" s="179"/>
      <c r="AD6" s="416"/>
      <c r="AE6" s="389"/>
    </row>
    <row r="7" spans="1:31" s="2" customFormat="1" ht="15">
      <c r="A7" s="11"/>
      <c r="B7" s="787" t="s">
        <v>42</v>
      </c>
      <c r="C7" s="788"/>
      <c r="D7" s="789">
        <f>SUM(D4:D6)</f>
        <v>82279</v>
      </c>
      <c r="E7" s="790"/>
      <c r="F7" s="791">
        <f>SUM(F4:F6)</f>
        <v>80431</v>
      </c>
      <c r="G7" s="790"/>
      <c r="H7" s="791">
        <f>SUM(H4:H6)</f>
        <v>102579</v>
      </c>
      <c r="I7" s="790"/>
      <c r="J7" s="791">
        <f>SUM(J4:J6)</f>
        <v>71849</v>
      </c>
      <c r="K7" s="790"/>
      <c r="L7" s="793">
        <f>SUM(L4:L6)</f>
        <v>104510</v>
      </c>
      <c r="M7" s="794"/>
      <c r="N7" s="793">
        <f>SUM(N4:N6)</f>
        <v>99694</v>
      </c>
      <c r="O7" s="794"/>
      <c r="P7" s="795">
        <f>SUM(P4:P6)</f>
        <v>102920</v>
      </c>
      <c r="Q7" s="796"/>
      <c r="R7" s="398">
        <f>SUM(R4:R6)</f>
        <v>644262</v>
      </c>
      <c r="S7" s="184">
        <f>SUM(S4:S6)</f>
        <v>638596.4</v>
      </c>
      <c r="T7" s="185"/>
      <c r="U7" s="395">
        <f>SUM(U4:U6)</f>
        <v>98245.6</v>
      </c>
      <c r="V7" s="186">
        <f>SUM(V4:V6)</f>
        <v>0</v>
      </c>
      <c r="W7" s="187"/>
      <c r="X7" s="188"/>
      <c r="Y7" s="189">
        <f>SUM(Y4:Y6)</f>
        <v>0</v>
      </c>
      <c r="Z7" s="189"/>
      <c r="AA7" s="189">
        <f>SUM(AA4:AA6)</f>
        <v>1621052.4</v>
      </c>
      <c r="AB7" s="392">
        <f>SUM(AB4:AB6)</f>
        <v>2171977</v>
      </c>
      <c r="AC7" s="190"/>
      <c r="AD7" s="486">
        <f>+AB7-AA7</f>
        <v>550924.60000000009</v>
      </c>
    </row>
    <row r="8" spans="1:31" ht="15" customHeight="1">
      <c r="A8" s="9" t="s">
        <v>43</v>
      </c>
      <c r="B8" s="797" t="s">
        <v>180</v>
      </c>
      <c r="C8" s="798"/>
      <c r="D8" s="385">
        <v>869.09999999999991</v>
      </c>
      <c r="E8" s="385"/>
      <c r="F8" s="385">
        <v>2196.4</v>
      </c>
      <c r="G8" s="385"/>
      <c r="H8" s="385">
        <v>4425.8999999999996</v>
      </c>
      <c r="I8" s="385"/>
      <c r="J8" s="385">
        <v>1988.9</v>
      </c>
      <c r="K8" s="385"/>
      <c r="L8" s="385">
        <v>2808.9</v>
      </c>
      <c r="M8" s="385"/>
      <c r="N8" s="385">
        <v>3419.3</v>
      </c>
      <c r="O8" s="385"/>
      <c r="P8" s="385">
        <v>1562.5</v>
      </c>
      <c r="Q8" s="403"/>
      <c r="R8" s="397">
        <f>+P8+N8+L8+J8+H8+F8+D8</f>
        <v>17271</v>
      </c>
      <c r="S8" s="421">
        <f>+T8*U8</f>
        <v>12580.75</v>
      </c>
      <c r="T8" s="341">
        <v>6.5</v>
      </c>
      <c r="U8" s="396">
        <v>1935.5</v>
      </c>
      <c r="V8" s="396"/>
      <c r="W8" s="342">
        <v>3</v>
      </c>
      <c r="X8" s="177"/>
      <c r="Y8" s="178"/>
      <c r="Z8" s="417">
        <v>17</v>
      </c>
      <c r="AA8" s="178">
        <f>+Z8*U8</f>
        <v>32903.5</v>
      </c>
      <c r="AB8" s="391">
        <f>28191.2+R8</f>
        <v>45462.2</v>
      </c>
      <c r="AC8" s="179"/>
      <c r="AD8" s="487"/>
    </row>
    <row r="9" spans="1:31" ht="15" hidden="1" customHeight="1">
      <c r="A9" s="9" t="s">
        <v>44</v>
      </c>
      <c r="B9" s="792" t="s">
        <v>141</v>
      </c>
      <c r="C9" s="783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176"/>
      <c r="O9" s="324"/>
      <c r="P9" s="324"/>
      <c r="Q9" s="404"/>
      <c r="R9" s="397">
        <f t="shared" ref="R9:R10" si="1">+P9+N9+L9</f>
        <v>0</v>
      </c>
      <c r="S9" s="422"/>
      <c r="T9" s="182"/>
      <c r="U9" s="396"/>
      <c r="V9" s="396"/>
      <c r="W9" s="182"/>
      <c r="X9" s="411"/>
      <c r="Y9" s="412"/>
      <c r="Z9" s="413"/>
      <c r="AA9" s="412"/>
      <c r="AB9" s="414"/>
      <c r="AC9" s="179"/>
      <c r="AD9" s="487"/>
    </row>
    <row r="10" spans="1:31" ht="15" hidden="1" customHeight="1">
      <c r="A10" s="9"/>
      <c r="B10" s="792" t="s">
        <v>182</v>
      </c>
      <c r="C10" s="783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180"/>
      <c r="O10" s="325"/>
      <c r="P10" s="325"/>
      <c r="Q10" s="402"/>
      <c r="R10" s="397">
        <f t="shared" si="1"/>
        <v>0</v>
      </c>
      <c r="S10" s="422"/>
      <c r="T10" s="182"/>
      <c r="U10" s="394"/>
      <c r="V10" s="394"/>
      <c r="W10" s="182"/>
      <c r="X10" s="411"/>
      <c r="Y10" s="412"/>
      <c r="Z10" s="413"/>
      <c r="AA10" s="412"/>
      <c r="AB10" s="414"/>
      <c r="AC10" s="179"/>
      <c r="AD10" s="487"/>
    </row>
    <row r="11" spans="1:31" ht="15" customHeight="1">
      <c r="A11" s="9"/>
      <c r="B11" s="792" t="s">
        <v>150</v>
      </c>
      <c r="C11" s="783"/>
      <c r="D11" s="325">
        <v>1027.9000000000001</v>
      </c>
      <c r="E11" s="325"/>
      <c r="F11" s="325">
        <v>3527.8999999999996</v>
      </c>
      <c r="G11" s="325"/>
      <c r="H11" s="325">
        <v>5094.1000000000004</v>
      </c>
      <c r="I11" s="325"/>
      <c r="J11" s="325">
        <v>7177.8</v>
      </c>
      <c r="K11" s="325"/>
      <c r="L11" s="325">
        <v>7890.2000000000007</v>
      </c>
      <c r="M11" s="325"/>
      <c r="N11" s="180">
        <v>7067.3</v>
      </c>
      <c r="O11" s="325"/>
      <c r="P11" s="488">
        <v>7225.2000000000016</v>
      </c>
      <c r="Q11" s="402"/>
      <c r="R11" s="397">
        <f t="shared" ref="R11:R19" si="2">+P11+N11+L11+J11+H11+F11+D11</f>
        <v>39010.400000000009</v>
      </c>
      <c r="S11" s="422">
        <f t="shared" ref="S11:S17" si="3">+T11*U11</f>
        <v>44451.549999999996</v>
      </c>
      <c r="T11" s="182">
        <f>T$8</f>
        <v>6.5</v>
      </c>
      <c r="U11" s="394">
        <v>6838.7</v>
      </c>
      <c r="V11" s="394"/>
      <c r="W11" s="182">
        <f>W$8</f>
        <v>3</v>
      </c>
      <c r="X11" s="411"/>
      <c r="Y11" s="412"/>
      <c r="Z11" s="413">
        <f>$Z$8</f>
        <v>17</v>
      </c>
      <c r="AA11" s="178">
        <f t="shared" ref="AA11:AA17" si="4">+Z11*U11</f>
        <v>116257.9</v>
      </c>
      <c r="AB11" s="414">
        <f>154917.7+R11</f>
        <v>193928.10000000003</v>
      </c>
      <c r="AC11" s="179"/>
      <c r="AD11" s="487"/>
    </row>
    <row r="12" spans="1:31" ht="15">
      <c r="A12" s="9"/>
      <c r="B12" s="792" t="s">
        <v>191</v>
      </c>
      <c r="C12" s="783"/>
      <c r="D12" s="386">
        <v>3594.3</v>
      </c>
      <c r="E12" s="386"/>
      <c r="F12" s="386">
        <v>5688.6</v>
      </c>
      <c r="G12" s="386"/>
      <c r="H12" s="386">
        <v>7550.7000000000007</v>
      </c>
      <c r="I12" s="386"/>
      <c r="J12" s="386">
        <v>6362.6</v>
      </c>
      <c r="K12" s="386"/>
      <c r="L12" s="386">
        <v>5837.7999999999993</v>
      </c>
      <c r="M12" s="386"/>
      <c r="N12" s="388">
        <v>5994.7999999999993</v>
      </c>
      <c r="O12" s="386"/>
      <c r="P12" s="386">
        <v>6440.4999999999991</v>
      </c>
      <c r="Q12" s="402"/>
      <c r="R12" s="397">
        <f t="shared" si="2"/>
        <v>41469.300000000003</v>
      </c>
      <c r="S12" s="422">
        <f t="shared" si="3"/>
        <v>36693.799999999996</v>
      </c>
      <c r="T12" s="182">
        <f t="shared" ref="T12:T19" si="5">T$8</f>
        <v>6.5</v>
      </c>
      <c r="U12" s="394">
        <v>5645.2</v>
      </c>
      <c r="V12" s="394"/>
      <c r="W12" s="182">
        <f t="shared" ref="W12:W19" si="6">W$8</f>
        <v>3</v>
      </c>
      <c r="X12" s="411"/>
      <c r="Y12" s="412"/>
      <c r="Z12" s="413">
        <f t="shared" ref="Z12:Z19" si="7">$Z$8</f>
        <v>17</v>
      </c>
      <c r="AA12" s="178">
        <f t="shared" si="4"/>
        <v>95968.4</v>
      </c>
      <c r="AB12" s="414">
        <f>117342.6+R12</f>
        <v>158811.90000000002</v>
      </c>
      <c r="AC12" s="179"/>
      <c r="AD12" s="487"/>
    </row>
    <row r="13" spans="1:31" ht="15">
      <c r="A13" s="9"/>
      <c r="B13" s="783" t="s">
        <v>142</v>
      </c>
      <c r="C13" s="784"/>
      <c r="D13" s="386">
        <v>900.30000000000007</v>
      </c>
      <c r="E13" s="386"/>
      <c r="F13" s="386">
        <v>1183</v>
      </c>
      <c r="G13" s="386"/>
      <c r="H13" s="386">
        <v>3194.6</v>
      </c>
      <c r="I13" s="386"/>
      <c r="J13" s="386">
        <v>2035.1999999999998</v>
      </c>
      <c r="K13" s="386"/>
      <c r="L13" s="386">
        <v>1717.2</v>
      </c>
      <c r="M13" s="386"/>
      <c r="N13" s="388">
        <v>1403.2</v>
      </c>
      <c r="O13" s="386"/>
      <c r="P13" s="488">
        <v>1323.8</v>
      </c>
      <c r="Q13" s="402"/>
      <c r="R13" s="397">
        <f t="shared" si="2"/>
        <v>11757.3</v>
      </c>
      <c r="S13" s="422">
        <f t="shared" si="3"/>
        <v>12580.75</v>
      </c>
      <c r="T13" s="182">
        <f t="shared" si="5"/>
        <v>6.5</v>
      </c>
      <c r="U13" s="394">
        <v>1935.5</v>
      </c>
      <c r="V13" s="394"/>
      <c r="W13" s="182">
        <f t="shared" si="6"/>
        <v>3</v>
      </c>
      <c r="X13" s="411"/>
      <c r="Y13" s="412"/>
      <c r="Z13" s="413">
        <f t="shared" si="7"/>
        <v>17</v>
      </c>
      <c r="AA13" s="178">
        <f t="shared" si="4"/>
        <v>32903.5</v>
      </c>
      <c r="AB13" s="414">
        <f>32218.8+R13</f>
        <v>43976.1</v>
      </c>
      <c r="AC13" s="179"/>
      <c r="AD13" s="487"/>
    </row>
    <row r="14" spans="1:31" ht="15">
      <c r="A14" s="9"/>
      <c r="B14" s="783" t="s">
        <v>181</v>
      </c>
      <c r="C14" s="784"/>
      <c r="D14" s="386">
        <v>829.60000000000014</v>
      </c>
      <c r="E14" s="386"/>
      <c r="F14" s="386">
        <v>2509.5</v>
      </c>
      <c r="G14" s="386"/>
      <c r="H14" s="386">
        <v>3394.7</v>
      </c>
      <c r="I14" s="386"/>
      <c r="J14" s="386">
        <v>5009.5</v>
      </c>
      <c r="K14" s="386"/>
      <c r="L14" s="386">
        <v>5027.2000000000007</v>
      </c>
      <c r="M14" s="386"/>
      <c r="N14" s="388">
        <v>3323.5</v>
      </c>
      <c r="O14" s="386"/>
      <c r="P14" s="386">
        <v>2538.6999999999998</v>
      </c>
      <c r="Q14" s="402"/>
      <c r="R14" s="397">
        <f t="shared" si="2"/>
        <v>22632.7</v>
      </c>
      <c r="S14" s="422">
        <v>5806.5</v>
      </c>
      <c r="T14" s="182"/>
      <c r="U14" s="394">
        <v>5806.5</v>
      </c>
      <c r="V14" s="394"/>
      <c r="W14" s="182">
        <f t="shared" si="6"/>
        <v>3</v>
      </c>
      <c r="X14" s="411"/>
      <c r="Y14" s="412"/>
      <c r="Z14" s="413">
        <f t="shared" si="7"/>
        <v>17</v>
      </c>
      <c r="AA14" s="178">
        <f t="shared" si="4"/>
        <v>98710.5</v>
      </c>
      <c r="AB14" s="414">
        <f>88472.8+R14</f>
        <v>111105.5</v>
      </c>
      <c r="AC14" s="179"/>
      <c r="AD14" s="487"/>
    </row>
    <row r="15" spans="1:31" ht="15">
      <c r="A15" s="9"/>
      <c r="B15" s="783" t="s">
        <v>143</v>
      </c>
      <c r="C15" s="784"/>
      <c r="D15" s="386">
        <v>11234.1</v>
      </c>
      <c r="E15" s="386"/>
      <c r="F15" s="386">
        <v>19560.400000000001</v>
      </c>
      <c r="G15" s="386"/>
      <c r="H15" s="386">
        <v>24974.3</v>
      </c>
      <c r="I15" s="386"/>
      <c r="J15" s="386">
        <v>20696.8</v>
      </c>
      <c r="K15" s="386"/>
      <c r="L15" s="386">
        <v>16921.599999999999</v>
      </c>
      <c r="M15" s="386"/>
      <c r="N15" s="386">
        <v>15501.7</v>
      </c>
      <c r="O15" s="325"/>
      <c r="P15" s="325">
        <v>16182.900000000001</v>
      </c>
      <c r="Q15" s="402"/>
      <c r="R15" s="397">
        <f t="shared" si="2"/>
        <v>125071.80000000002</v>
      </c>
      <c r="S15" s="422">
        <f t="shared" si="3"/>
        <v>100645.34999999999</v>
      </c>
      <c r="T15" s="182">
        <f t="shared" si="5"/>
        <v>6.5</v>
      </c>
      <c r="U15" s="394">
        <v>15483.9</v>
      </c>
      <c r="V15" s="394"/>
      <c r="W15" s="182">
        <f t="shared" si="6"/>
        <v>3</v>
      </c>
      <c r="X15" s="411"/>
      <c r="Y15" s="412"/>
      <c r="Z15" s="413">
        <f t="shared" si="7"/>
        <v>17</v>
      </c>
      <c r="AA15" s="178">
        <f t="shared" si="4"/>
        <v>263226.3</v>
      </c>
      <c r="AB15" s="414">
        <f>360152.5+R15</f>
        <v>485224.30000000005</v>
      </c>
      <c r="AC15" s="179"/>
      <c r="AD15" s="487"/>
    </row>
    <row r="16" spans="1:31" ht="15">
      <c r="A16" s="9"/>
      <c r="B16" s="783" t="s">
        <v>194</v>
      </c>
      <c r="C16" s="784"/>
      <c r="D16" s="386">
        <v>2655.8</v>
      </c>
      <c r="E16" s="325"/>
      <c r="F16" s="386">
        <v>9920.5</v>
      </c>
      <c r="G16" s="325"/>
      <c r="H16" s="325">
        <v>8355.6</v>
      </c>
      <c r="I16" s="325"/>
      <c r="J16" s="325">
        <v>8479.1</v>
      </c>
      <c r="K16" s="325"/>
      <c r="L16" s="325">
        <v>8410.0999999999985</v>
      </c>
      <c r="M16" s="386"/>
      <c r="N16" s="489">
        <v>8708.2999999999993</v>
      </c>
      <c r="O16" s="325"/>
      <c r="P16" s="325">
        <v>9068.7999999999993</v>
      </c>
      <c r="Q16" s="402"/>
      <c r="R16" s="397">
        <f t="shared" si="2"/>
        <v>55598.2</v>
      </c>
      <c r="S16" s="422">
        <f t="shared" si="3"/>
        <v>38790.049999999996</v>
      </c>
      <c r="T16" s="182">
        <f t="shared" si="5"/>
        <v>6.5</v>
      </c>
      <c r="U16" s="394">
        <v>5967.7</v>
      </c>
      <c r="V16" s="394"/>
      <c r="W16" s="182" t="s">
        <v>177</v>
      </c>
      <c r="X16" s="411"/>
      <c r="Y16" s="412"/>
      <c r="Z16" s="413">
        <f t="shared" si="7"/>
        <v>17</v>
      </c>
      <c r="AA16" s="178">
        <f t="shared" si="4"/>
        <v>101450.9</v>
      </c>
      <c r="AB16" s="414">
        <f>145259.2+R16</f>
        <v>200857.40000000002</v>
      </c>
      <c r="AC16" s="179"/>
      <c r="AD16" s="487"/>
    </row>
    <row r="17" spans="1:31" ht="15" customHeight="1">
      <c r="A17" s="9"/>
      <c r="B17" s="783" t="s">
        <v>185</v>
      </c>
      <c r="C17" s="784"/>
      <c r="D17" s="405">
        <v>4373.6000000000004</v>
      </c>
      <c r="E17" s="405"/>
      <c r="F17" s="405">
        <v>4001.9999999999995</v>
      </c>
      <c r="G17" s="405"/>
      <c r="H17" s="405">
        <v>5705.3</v>
      </c>
      <c r="I17" s="405"/>
      <c r="J17" s="405">
        <v>4651.1000000000004</v>
      </c>
      <c r="K17" s="405"/>
      <c r="L17" s="386">
        <v>3311.3999999999996</v>
      </c>
      <c r="M17" s="386"/>
      <c r="N17" s="388">
        <v>2276.6999999999998</v>
      </c>
      <c r="O17" s="489"/>
      <c r="P17" s="490">
        <v>1647.5</v>
      </c>
      <c r="Q17" s="406"/>
      <c r="R17" s="397">
        <f t="shared" si="2"/>
        <v>25967.599999999999</v>
      </c>
      <c r="S17" s="422">
        <f t="shared" si="3"/>
        <v>39419.25</v>
      </c>
      <c r="T17" s="182">
        <f t="shared" si="5"/>
        <v>6.5</v>
      </c>
      <c r="U17" s="394">
        <v>6064.5</v>
      </c>
      <c r="V17" s="394"/>
      <c r="W17" s="182" t="s">
        <v>177</v>
      </c>
      <c r="X17" s="411"/>
      <c r="Y17" s="412"/>
      <c r="Z17" s="413">
        <f t="shared" si="7"/>
        <v>17</v>
      </c>
      <c r="AA17" s="178">
        <f t="shared" si="4"/>
        <v>103096.5</v>
      </c>
      <c r="AB17" s="414">
        <f>89099.3+R17</f>
        <v>115066.9</v>
      </c>
      <c r="AC17" s="179"/>
      <c r="AD17" s="487"/>
    </row>
    <row r="18" spans="1:31" ht="16.5">
      <c r="A18" s="9"/>
      <c r="B18" s="783" t="s">
        <v>144</v>
      </c>
      <c r="C18" s="784"/>
      <c r="D18" s="405">
        <v>11459</v>
      </c>
      <c r="E18" s="405"/>
      <c r="F18" s="405">
        <v>29762.299999999996</v>
      </c>
      <c r="G18" s="405"/>
      <c r="H18" s="405">
        <v>31837.4</v>
      </c>
      <c r="I18" s="405"/>
      <c r="J18" s="405">
        <v>30327</v>
      </c>
      <c r="K18" s="405"/>
      <c r="L18" s="405">
        <v>21933.9</v>
      </c>
      <c r="M18" s="405"/>
      <c r="N18" s="489">
        <v>32201.800000000003</v>
      </c>
      <c r="O18" s="325"/>
      <c r="P18" s="325">
        <v>26308</v>
      </c>
      <c r="Q18" s="402"/>
      <c r="R18" s="397">
        <f t="shared" si="2"/>
        <v>183829.4</v>
      </c>
      <c r="S18" s="422">
        <f>+T18*U18</f>
        <v>241129.2</v>
      </c>
      <c r="T18" s="182">
        <f t="shared" si="5"/>
        <v>6.5</v>
      </c>
      <c r="U18" s="394">
        <v>37096.800000000003</v>
      </c>
      <c r="V18" s="394"/>
      <c r="W18" s="182">
        <f t="shared" si="6"/>
        <v>3</v>
      </c>
      <c r="X18" s="411"/>
      <c r="Y18" s="412"/>
      <c r="Z18" s="413">
        <f t="shared" si="7"/>
        <v>17</v>
      </c>
      <c r="AA18" s="178">
        <f>+Z18*U18</f>
        <v>630645.60000000009</v>
      </c>
      <c r="AB18" s="414">
        <f>561912.7+R18</f>
        <v>745742.1</v>
      </c>
      <c r="AC18" s="179"/>
      <c r="AD18" s="487"/>
    </row>
    <row r="19" spans="1:31" ht="15">
      <c r="A19" s="9"/>
      <c r="B19" s="800" t="s">
        <v>145</v>
      </c>
      <c r="C19" s="801"/>
      <c r="D19" s="423">
        <v>904.40000000000009</v>
      </c>
      <c r="E19" s="424"/>
      <c r="F19" s="424">
        <v>1303.5999999999999</v>
      </c>
      <c r="G19" s="424"/>
      <c r="H19" s="424">
        <v>2921.9</v>
      </c>
      <c r="I19" s="424"/>
      <c r="J19" s="424">
        <v>2614.6</v>
      </c>
      <c r="K19" s="424"/>
      <c r="L19" s="423">
        <v>2440.1000000000004</v>
      </c>
      <c r="M19" s="424"/>
      <c r="N19" s="425">
        <v>3160.4</v>
      </c>
      <c r="O19" s="424"/>
      <c r="P19" s="488">
        <v>2396.6000000000004</v>
      </c>
      <c r="Q19" s="426"/>
      <c r="R19" s="427">
        <f t="shared" si="2"/>
        <v>15741.6</v>
      </c>
      <c r="S19" s="428">
        <f>+T19*U19</f>
        <v>17822.350000000002</v>
      </c>
      <c r="T19" s="182">
        <f t="shared" si="5"/>
        <v>6.5</v>
      </c>
      <c r="U19" s="430">
        <v>2741.9</v>
      </c>
      <c r="V19" s="430"/>
      <c r="W19" s="429">
        <f t="shared" si="6"/>
        <v>3</v>
      </c>
      <c r="X19" s="431"/>
      <c r="Y19" s="432"/>
      <c r="Z19" s="433">
        <f t="shared" si="7"/>
        <v>17</v>
      </c>
      <c r="AA19" s="178">
        <f>+Z19*U19</f>
        <v>46612.3</v>
      </c>
      <c r="AB19" s="414">
        <f>46901.9+R19</f>
        <v>62643.5</v>
      </c>
      <c r="AC19" s="179"/>
      <c r="AD19" s="487"/>
    </row>
    <row r="20" spans="1:31" s="2" customFormat="1" ht="15">
      <c r="A20" s="439"/>
      <c r="B20" s="802" t="s">
        <v>42</v>
      </c>
      <c r="C20" s="802"/>
      <c r="D20" s="799">
        <f>+D19+D18+D17+D16+D15+D14+D13+D12+D11+D8</f>
        <v>37848.1</v>
      </c>
      <c r="E20" s="799"/>
      <c r="F20" s="799">
        <f t="shared" ref="F20" si="8">+F19+F18+F17+F16+F15+F14+F13+F12+F11+F8</f>
        <v>79654.199999999983</v>
      </c>
      <c r="G20" s="799"/>
      <c r="H20" s="799">
        <f t="shared" ref="H20" si="9">+H19+H18+H17+H16+H15+H14+H13+H12+H11+H8</f>
        <v>97454.5</v>
      </c>
      <c r="I20" s="799"/>
      <c r="J20" s="799">
        <f t="shared" ref="J20" si="10">+J19+J18+J17+J16+J15+J14+J13+J12+J11+J8</f>
        <v>89342.599999999991</v>
      </c>
      <c r="K20" s="799"/>
      <c r="L20" s="799">
        <f t="shared" ref="L20" si="11">+L19+L18+L17+L16+L15+L14+L13+L12+L11+L8</f>
        <v>76298.399999999994</v>
      </c>
      <c r="M20" s="799"/>
      <c r="N20" s="799">
        <f t="shared" ref="N20" si="12">+N19+N18+N17+N16+N15+N14+N13+N12+N11+N8</f>
        <v>83057</v>
      </c>
      <c r="O20" s="799"/>
      <c r="P20" s="799">
        <f t="shared" ref="P20" si="13">+P19+P18+P17+P16+P15+P14+P13+P12+P11+P8</f>
        <v>74694.499999999985</v>
      </c>
      <c r="Q20" s="799"/>
      <c r="R20" s="441">
        <f>+R19+R18+R16+R15+R14+R13+R11+R12+R8+R17</f>
        <v>538349.30000000005</v>
      </c>
      <c r="S20" s="441">
        <f>+S19+S18+S16+S15+S14+S13+S11+S12+S8+S17</f>
        <v>549919.55000000005</v>
      </c>
      <c r="T20" s="440"/>
      <c r="U20" s="434">
        <f>SUM(U8:U19)</f>
        <v>89516.2</v>
      </c>
      <c r="V20" s="434">
        <f>SUM(V8:V19)</f>
        <v>0</v>
      </c>
      <c r="W20" s="435"/>
      <c r="X20" s="437"/>
      <c r="Y20" s="438">
        <f>SUM(Y8:Y19)</f>
        <v>0</v>
      </c>
      <c r="Z20" s="438"/>
      <c r="AA20" s="436">
        <f>SUM(AA8:AA19)</f>
        <v>1521775.4000000001</v>
      </c>
      <c r="AB20" s="434">
        <f>SUM(AB8:AB19)</f>
        <v>2162818</v>
      </c>
      <c r="AC20" s="190">
        <f>+AB20-AA20</f>
        <v>641042.59999999986</v>
      </c>
      <c r="AD20" s="486">
        <f>+AB20-AA20</f>
        <v>641042.59999999986</v>
      </c>
      <c r="AE20" s="445"/>
    </row>
    <row r="21" spans="1:31" ht="15" hidden="1">
      <c r="A21" s="157" t="s">
        <v>45</v>
      </c>
      <c r="B21" s="797" t="s">
        <v>38</v>
      </c>
      <c r="C21" s="798"/>
      <c r="D21" s="280">
        <v>0</v>
      </c>
      <c r="E21" s="279"/>
      <c r="F21" s="280">
        <v>6.5</v>
      </c>
      <c r="G21" s="281"/>
      <c r="H21" s="280">
        <v>7</v>
      </c>
      <c r="I21" s="279"/>
      <c r="J21" s="280"/>
      <c r="K21" s="357"/>
      <c r="L21" s="359">
        <v>4.5</v>
      </c>
      <c r="M21" s="356"/>
      <c r="N21" s="343">
        <v>0</v>
      </c>
      <c r="O21" s="279"/>
      <c r="P21" s="343"/>
      <c r="Q21" s="344"/>
      <c r="R21" s="191">
        <f t="shared" ref="R21:R22" si="14">D21+F21+H21+J21+L21+N21+P21</f>
        <v>18</v>
      </c>
      <c r="S21" s="192"/>
      <c r="T21" s="172"/>
      <c r="U21" s="193">
        <f>+R21+Y21</f>
        <v>82</v>
      </c>
      <c r="V21" s="164"/>
      <c r="W21" s="194"/>
      <c r="X21" s="195"/>
      <c r="Y21" s="282">
        <v>64</v>
      </c>
      <c r="Z21" s="283"/>
      <c r="AA21" s="196">
        <v>355.5</v>
      </c>
      <c r="AB21" s="197"/>
      <c r="AC21" s="179"/>
      <c r="AD21" s="179"/>
    </row>
    <row r="22" spans="1:31" ht="15" hidden="1">
      <c r="A22" s="158" t="s">
        <v>46</v>
      </c>
      <c r="B22" s="792" t="s">
        <v>47</v>
      </c>
      <c r="C22" s="783"/>
      <c r="D22" s="285">
        <v>2</v>
      </c>
      <c r="E22" s="284"/>
      <c r="F22" s="285">
        <v>3</v>
      </c>
      <c r="G22" s="286"/>
      <c r="H22" s="285">
        <v>10</v>
      </c>
      <c r="I22" s="284"/>
      <c r="J22" s="285"/>
      <c r="K22" s="295"/>
      <c r="L22" s="360">
        <v>21</v>
      </c>
      <c r="M22" s="355"/>
      <c r="N22" s="345">
        <v>0</v>
      </c>
      <c r="O22" s="284"/>
      <c r="P22" s="345"/>
      <c r="Q22" s="346"/>
      <c r="R22" s="198">
        <f t="shared" si="14"/>
        <v>36</v>
      </c>
      <c r="S22" s="199"/>
      <c r="T22" s="173"/>
      <c r="U22" s="200">
        <f>+R22+Y22</f>
        <v>101</v>
      </c>
      <c r="V22" s="165"/>
      <c r="W22" s="201"/>
      <c r="X22" s="179"/>
      <c r="Y22" s="287">
        <v>65</v>
      </c>
      <c r="Z22" s="179"/>
      <c r="AA22" s="202">
        <v>258</v>
      </c>
      <c r="AB22" s="203"/>
      <c r="AC22" s="179"/>
      <c r="AD22" s="179"/>
    </row>
    <row r="23" spans="1:31" ht="15" hidden="1">
      <c r="A23" s="158"/>
      <c r="B23" s="792" t="s">
        <v>48</v>
      </c>
      <c r="C23" s="783"/>
      <c r="D23" s="285">
        <v>1</v>
      </c>
      <c r="E23" s="284"/>
      <c r="F23" s="285">
        <v>5.5</v>
      </c>
      <c r="G23" s="286"/>
      <c r="H23" s="285">
        <v>7.5</v>
      </c>
      <c r="I23" s="284"/>
      <c r="J23" s="285"/>
      <c r="K23" s="295"/>
      <c r="L23" s="360">
        <v>8</v>
      </c>
      <c r="M23" s="355"/>
      <c r="N23" s="345">
        <v>0</v>
      </c>
      <c r="O23" s="284"/>
      <c r="P23" s="345"/>
      <c r="Q23" s="346"/>
      <c r="R23" s="198">
        <f t="shared" ref="R23:R32" si="15">D23+F23+H23+J23+L23+N23+P23</f>
        <v>22</v>
      </c>
      <c r="S23" s="199"/>
      <c r="T23" s="173"/>
      <c r="U23" s="200">
        <f>+R23+Y23</f>
        <v>86.5</v>
      </c>
      <c r="V23" s="204"/>
      <c r="W23" s="201"/>
      <c r="X23" s="179"/>
      <c r="Y23" s="287">
        <v>64.5</v>
      </c>
      <c r="Z23" s="179"/>
      <c r="AA23" s="202">
        <v>271.5</v>
      </c>
      <c r="AB23" s="205"/>
      <c r="AC23" s="179"/>
      <c r="AD23" s="179"/>
    </row>
    <row r="24" spans="1:31" ht="15" hidden="1">
      <c r="A24" s="158"/>
      <c r="B24" s="792" t="s">
        <v>49</v>
      </c>
      <c r="C24" s="783"/>
      <c r="D24" s="286">
        <v>1.5</v>
      </c>
      <c r="E24" s="284"/>
      <c r="F24" s="286">
        <v>2</v>
      </c>
      <c r="G24" s="286"/>
      <c r="H24" s="286">
        <v>9.5</v>
      </c>
      <c r="I24" s="284"/>
      <c r="J24" s="286"/>
      <c r="K24" s="295"/>
      <c r="L24" s="360">
        <v>1</v>
      </c>
      <c r="M24" s="355"/>
      <c r="N24" s="345">
        <v>0</v>
      </c>
      <c r="O24" s="284"/>
      <c r="P24" s="345"/>
      <c r="Q24" s="346"/>
      <c r="R24" s="198">
        <f t="shared" si="15"/>
        <v>14</v>
      </c>
      <c r="S24" s="199"/>
      <c r="T24" s="173"/>
      <c r="U24" s="200">
        <f t="shared" ref="U24:U31" si="16">+R24+Y24</f>
        <v>121.5</v>
      </c>
      <c r="V24" s="204"/>
      <c r="W24" s="201"/>
      <c r="X24" s="179"/>
      <c r="Y24" s="287">
        <v>107.5</v>
      </c>
      <c r="Z24" s="179"/>
      <c r="AA24" s="202">
        <v>281.5</v>
      </c>
      <c r="AB24" s="205"/>
      <c r="AC24" s="179"/>
      <c r="AD24" s="179"/>
    </row>
    <row r="25" spans="1:31" ht="15" hidden="1">
      <c r="A25" s="158"/>
      <c r="B25" s="792" t="s">
        <v>50</v>
      </c>
      <c r="C25" s="783"/>
      <c r="D25" s="286">
        <v>1</v>
      </c>
      <c r="E25" s="284"/>
      <c r="F25" s="286">
        <v>7.5</v>
      </c>
      <c r="G25" s="286"/>
      <c r="H25" s="286">
        <v>18.5</v>
      </c>
      <c r="I25" s="284"/>
      <c r="J25" s="286"/>
      <c r="K25" s="295"/>
      <c r="L25" s="360">
        <v>1</v>
      </c>
      <c r="M25" s="355"/>
      <c r="N25" s="345">
        <v>0</v>
      </c>
      <c r="O25" s="284"/>
      <c r="P25" s="345"/>
      <c r="Q25" s="346"/>
      <c r="R25" s="198">
        <f t="shared" si="15"/>
        <v>28</v>
      </c>
      <c r="S25" s="199"/>
      <c r="T25" s="173"/>
      <c r="U25" s="200">
        <f>+R25+Y25</f>
        <v>85.5</v>
      </c>
      <c r="V25" s="204"/>
      <c r="W25" s="201"/>
      <c r="X25" s="179"/>
      <c r="Y25" s="287">
        <v>57.5</v>
      </c>
      <c r="Z25" s="179"/>
      <c r="AA25" s="202">
        <v>134.5</v>
      </c>
      <c r="AB25" s="205"/>
      <c r="AC25" s="179"/>
      <c r="AD25" s="179"/>
    </row>
    <row r="26" spans="1:31" ht="15" hidden="1">
      <c r="A26" s="158"/>
      <c r="B26" s="792" t="s">
        <v>25</v>
      </c>
      <c r="C26" s="783"/>
      <c r="D26" s="286">
        <v>0</v>
      </c>
      <c r="E26" s="284"/>
      <c r="F26" s="286">
        <v>11</v>
      </c>
      <c r="G26" s="286"/>
      <c r="H26" s="286">
        <v>19.5</v>
      </c>
      <c r="I26" s="284"/>
      <c r="J26" s="286"/>
      <c r="K26" s="295"/>
      <c r="L26" s="360">
        <v>1</v>
      </c>
      <c r="M26" s="355"/>
      <c r="N26" s="345">
        <v>0</v>
      </c>
      <c r="O26" s="284"/>
      <c r="P26" s="345"/>
      <c r="Q26" s="346"/>
      <c r="R26" s="198">
        <f t="shared" si="15"/>
        <v>31.5</v>
      </c>
      <c r="S26" s="199"/>
      <c r="T26" s="173"/>
      <c r="U26" s="200">
        <f t="shared" si="16"/>
        <v>71</v>
      </c>
      <c r="V26" s="204"/>
      <c r="W26" s="201"/>
      <c r="X26" s="179"/>
      <c r="Y26" s="287">
        <v>39.5</v>
      </c>
      <c r="Z26" s="179"/>
      <c r="AA26" s="202">
        <v>157.5</v>
      </c>
      <c r="AB26" s="205"/>
      <c r="AC26" s="179"/>
      <c r="AD26" s="179"/>
    </row>
    <row r="27" spans="1:31" ht="15" hidden="1">
      <c r="A27" s="158"/>
      <c r="B27" s="792" t="s">
        <v>51</v>
      </c>
      <c r="C27" s="783"/>
      <c r="D27" s="285">
        <v>0</v>
      </c>
      <c r="E27" s="284"/>
      <c r="F27" s="285">
        <v>4</v>
      </c>
      <c r="G27" s="286"/>
      <c r="H27" s="285">
        <v>10</v>
      </c>
      <c r="I27" s="284"/>
      <c r="J27" s="285"/>
      <c r="K27" s="295"/>
      <c r="L27" s="360">
        <v>8</v>
      </c>
      <c r="M27" s="355"/>
      <c r="N27" s="345">
        <v>1</v>
      </c>
      <c r="O27" s="284"/>
      <c r="P27" s="345"/>
      <c r="Q27" s="346"/>
      <c r="R27" s="198">
        <f t="shared" si="15"/>
        <v>23</v>
      </c>
      <c r="S27" s="199"/>
      <c r="T27" s="173"/>
      <c r="U27" s="200">
        <f t="shared" si="16"/>
        <v>88</v>
      </c>
      <c r="V27" s="204"/>
      <c r="W27" s="201"/>
      <c r="X27" s="179"/>
      <c r="Y27" s="287">
        <v>65</v>
      </c>
      <c r="Z27" s="179"/>
      <c r="AA27" s="202">
        <v>325.8</v>
      </c>
      <c r="AB27" s="205"/>
      <c r="AC27" s="179"/>
      <c r="AD27" s="179"/>
    </row>
    <row r="28" spans="1:31" ht="15" hidden="1">
      <c r="A28" s="158"/>
      <c r="B28" s="792" t="s">
        <v>39</v>
      </c>
      <c r="C28" s="783"/>
      <c r="D28" s="285">
        <v>18.5</v>
      </c>
      <c r="E28" s="284"/>
      <c r="F28" s="285">
        <v>5.5</v>
      </c>
      <c r="G28" s="286"/>
      <c r="H28" s="285">
        <v>3</v>
      </c>
      <c r="I28" s="284"/>
      <c r="J28" s="285"/>
      <c r="K28" s="295"/>
      <c r="L28" s="360">
        <v>11</v>
      </c>
      <c r="M28" s="355"/>
      <c r="N28" s="345">
        <v>15.5</v>
      </c>
      <c r="O28" s="284"/>
      <c r="P28" s="345"/>
      <c r="Q28" s="346"/>
      <c r="R28" s="198">
        <f t="shared" si="15"/>
        <v>53.5</v>
      </c>
      <c r="S28" s="199"/>
      <c r="T28" s="173"/>
      <c r="U28" s="200">
        <f t="shared" si="16"/>
        <v>137</v>
      </c>
      <c r="V28" s="204"/>
      <c r="W28" s="201"/>
      <c r="X28" s="179"/>
      <c r="Y28" s="287">
        <v>83.5</v>
      </c>
      <c r="Z28" s="179"/>
      <c r="AA28" s="202">
        <v>180</v>
      </c>
      <c r="AB28" s="205"/>
      <c r="AC28" s="179"/>
      <c r="AD28" s="179"/>
    </row>
    <row r="29" spans="1:31" ht="15" hidden="1">
      <c r="A29" s="158"/>
      <c r="B29" s="783" t="s">
        <v>107</v>
      </c>
      <c r="C29" s="807"/>
      <c r="D29" s="285">
        <v>21.8</v>
      </c>
      <c r="E29" s="284"/>
      <c r="F29" s="285">
        <v>6</v>
      </c>
      <c r="G29" s="286"/>
      <c r="H29" s="285">
        <v>5.5</v>
      </c>
      <c r="I29" s="284"/>
      <c r="J29" s="285"/>
      <c r="K29" s="295"/>
      <c r="L29" s="360">
        <v>9.3000000000000007</v>
      </c>
      <c r="M29" s="355"/>
      <c r="N29" s="345">
        <v>18</v>
      </c>
      <c r="O29" s="284"/>
      <c r="P29" s="345"/>
      <c r="Q29" s="346"/>
      <c r="R29" s="198">
        <f>D29+F29+H29+J29+L29+N29+P29</f>
        <v>60.599999999999994</v>
      </c>
      <c r="S29" s="199"/>
      <c r="T29" s="173"/>
      <c r="U29" s="200">
        <f t="shared" si="16"/>
        <v>147.1</v>
      </c>
      <c r="V29" s="204"/>
      <c r="W29" s="201"/>
      <c r="X29" s="179"/>
      <c r="Y29" s="287">
        <v>86.5</v>
      </c>
      <c r="Z29" s="179"/>
      <c r="AA29" s="202">
        <v>185.5</v>
      </c>
      <c r="AB29" s="205"/>
      <c r="AC29" s="179"/>
      <c r="AD29" s="179"/>
    </row>
    <row r="30" spans="1:31" ht="15" hidden="1">
      <c r="A30" s="158"/>
      <c r="B30" s="792" t="s">
        <v>20</v>
      </c>
      <c r="C30" s="783"/>
      <c r="D30" s="285">
        <v>0</v>
      </c>
      <c r="E30" s="284"/>
      <c r="F30" s="285">
        <v>3</v>
      </c>
      <c r="G30" s="286"/>
      <c r="H30" s="285">
        <v>2.5</v>
      </c>
      <c r="I30" s="284"/>
      <c r="J30" s="285"/>
      <c r="K30" s="295"/>
      <c r="L30" s="360">
        <v>21</v>
      </c>
      <c r="M30" s="355"/>
      <c r="N30" s="345">
        <v>0</v>
      </c>
      <c r="O30" s="284"/>
      <c r="P30" s="345"/>
      <c r="Q30" s="346"/>
      <c r="R30" s="198">
        <f t="shared" si="15"/>
        <v>26.5</v>
      </c>
      <c r="S30" s="199"/>
      <c r="T30" s="173"/>
      <c r="U30" s="200">
        <f t="shared" si="16"/>
        <v>127.5</v>
      </c>
      <c r="V30" s="204"/>
      <c r="W30" s="201"/>
      <c r="X30" s="179"/>
      <c r="Y30" s="287">
        <v>101</v>
      </c>
      <c r="Z30" s="179"/>
      <c r="AA30" s="202">
        <v>184.5</v>
      </c>
      <c r="AB30" s="205"/>
      <c r="AC30" s="179"/>
      <c r="AD30" s="179"/>
    </row>
    <row r="31" spans="1:31" ht="15" hidden="1">
      <c r="A31" s="158"/>
      <c r="B31" s="792" t="s">
        <v>21</v>
      </c>
      <c r="C31" s="783"/>
      <c r="D31" s="285">
        <v>0</v>
      </c>
      <c r="E31" s="284"/>
      <c r="F31" s="285">
        <v>0</v>
      </c>
      <c r="G31" s="286"/>
      <c r="H31" s="285">
        <v>0</v>
      </c>
      <c r="I31" s="284"/>
      <c r="J31" s="285"/>
      <c r="K31" s="295"/>
      <c r="L31" s="360">
        <v>0</v>
      </c>
      <c r="M31" s="355"/>
      <c r="N31" s="345">
        <v>0</v>
      </c>
      <c r="O31" s="284"/>
      <c r="P31" s="345"/>
      <c r="Q31" s="346"/>
      <c r="R31" s="198">
        <f t="shared" si="15"/>
        <v>0</v>
      </c>
      <c r="S31" s="199"/>
      <c r="T31" s="173"/>
      <c r="U31" s="200">
        <f t="shared" si="16"/>
        <v>0</v>
      </c>
      <c r="V31" s="204"/>
      <c r="W31" s="201"/>
      <c r="X31" s="179"/>
      <c r="Y31" s="287">
        <v>0</v>
      </c>
      <c r="Z31" s="179"/>
      <c r="AA31" s="202">
        <v>0</v>
      </c>
      <c r="AB31" s="205"/>
      <c r="AC31" s="179"/>
      <c r="AD31" s="179"/>
    </row>
    <row r="32" spans="1:31" ht="15" hidden="1">
      <c r="A32" s="158"/>
      <c r="B32" s="792" t="s">
        <v>41</v>
      </c>
      <c r="C32" s="783"/>
      <c r="D32" s="285">
        <v>0</v>
      </c>
      <c r="E32" s="284"/>
      <c r="F32" s="285">
        <v>12.5</v>
      </c>
      <c r="G32" s="286"/>
      <c r="H32" s="285">
        <v>2</v>
      </c>
      <c r="I32" s="284"/>
      <c r="J32" s="285"/>
      <c r="K32" s="295"/>
      <c r="L32" s="360">
        <v>1</v>
      </c>
      <c r="M32" s="355"/>
      <c r="N32" s="345">
        <v>14</v>
      </c>
      <c r="O32" s="284"/>
      <c r="P32" s="345"/>
      <c r="Q32" s="346"/>
      <c r="R32" s="198">
        <f t="shared" si="15"/>
        <v>29.5</v>
      </c>
      <c r="S32" s="199"/>
      <c r="T32" s="201"/>
      <c r="U32" s="200">
        <f>+R32+Y32</f>
        <v>138</v>
      </c>
      <c r="V32" s="204"/>
      <c r="W32" s="201"/>
      <c r="X32" s="179"/>
      <c r="Y32" s="287">
        <v>108.5</v>
      </c>
      <c r="Z32" s="179"/>
      <c r="AA32" s="202">
        <v>228</v>
      </c>
      <c r="AB32" s="205"/>
      <c r="AC32" s="179"/>
      <c r="AD32" s="179"/>
    </row>
    <row r="33" spans="1:30" s="10" customFormat="1" ht="15" hidden="1">
      <c r="A33" s="159"/>
      <c r="B33" s="803" t="s">
        <v>52</v>
      </c>
      <c r="C33" s="804"/>
      <c r="D33" s="166"/>
      <c r="E33" s="166"/>
      <c r="F33" s="166"/>
      <c r="G33" s="166"/>
      <c r="H33" s="167"/>
      <c r="I33" s="167"/>
      <c r="J33" s="166"/>
      <c r="K33" s="166"/>
      <c r="L33" s="358"/>
      <c r="M33" s="358"/>
      <c r="N33" s="168"/>
      <c r="O33" s="168"/>
      <c r="P33" s="347"/>
      <c r="Q33" s="347"/>
      <c r="R33" s="206">
        <f>SUM(D33:Q33)</f>
        <v>0</v>
      </c>
      <c r="S33" s="207"/>
      <c r="T33" s="208"/>
      <c r="U33" s="209">
        <f t="shared" ref="U33:V48" si="17">+R33+Y33</f>
        <v>0</v>
      </c>
      <c r="V33" s="210"/>
      <c r="W33" s="211"/>
      <c r="X33" s="183"/>
      <c r="Y33" s="212"/>
      <c r="Z33" s="213"/>
      <c r="AA33" s="214"/>
      <c r="AB33" s="215"/>
      <c r="AC33" s="183"/>
      <c r="AD33" s="183"/>
    </row>
    <row r="34" spans="1:30" s="10" customFormat="1" ht="15">
      <c r="A34" s="162"/>
      <c r="B34" s="805" t="s">
        <v>53</v>
      </c>
      <c r="C34" s="806"/>
      <c r="D34" s="169"/>
      <c r="E34" s="169"/>
      <c r="F34" s="169"/>
      <c r="G34" s="169"/>
      <c r="H34" s="170"/>
      <c r="I34" s="170"/>
      <c r="J34" s="169"/>
      <c r="K34" s="169"/>
      <c r="L34" s="170"/>
      <c r="M34" s="170"/>
      <c r="N34" s="171"/>
      <c r="O34" s="171"/>
      <c r="P34" s="348"/>
      <c r="Q34" s="348"/>
      <c r="R34" s="216">
        <f>SUM(D34:Q34)</f>
        <v>0</v>
      </c>
      <c r="S34" s="217"/>
      <c r="T34" s="218"/>
      <c r="U34" s="219">
        <f t="shared" si="17"/>
        <v>0</v>
      </c>
      <c r="V34" s="220"/>
      <c r="W34" s="218"/>
      <c r="X34" s="221"/>
      <c r="Y34" s="222"/>
      <c r="Z34" s="223"/>
      <c r="AA34" s="224"/>
      <c r="AB34" s="225"/>
      <c r="AC34" s="183"/>
      <c r="AD34" s="183"/>
    </row>
    <row r="35" spans="1:30" ht="15" hidden="1">
      <c r="A35" s="157" t="s">
        <v>54</v>
      </c>
      <c r="B35" s="797" t="s">
        <v>38</v>
      </c>
      <c r="C35" s="798"/>
      <c r="D35" s="288">
        <v>0</v>
      </c>
      <c r="E35" s="288">
        <v>0</v>
      </c>
      <c r="F35" s="288">
        <v>2</v>
      </c>
      <c r="G35" s="288">
        <v>1.85</v>
      </c>
      <c r="H35" s="288">
        <v>4.2166666666666668</v>
      </c>
      <c r="I35" s="288">
        <v>0.41666666666666669</v>
      </c>
      <c r="J35" s="288"/>
      <c r="K35" s="288"/>
      <c r="L35" s="289">
        <v>4.6333333333333337</v>
      </c>
      <c r="M35" s="288">
        <v>2.2999999999999998</v>
      </c>
      <c r="N35" s="290">
        <v>6</v>
      </c>
      <c r="O35" s="291">
        <v>0</v>
      </c>
      <c r="P35" s="349"/>
      <c r="Q35" s="349"/>
      <c r="R35" s="226">
        <f>D35+F35+H35+J35+L35+N35+P35</f>
        <v>16.850000000000001</v>
      </c>
      <c r="S35" s="226">
        <f>E35+G35+I35+K35+M35+O35+Q35</f>
        <v>4.5666666666666664</v>
      </c>
      <c r="T35" s="227">
        <f>SUM(R35:S35)</f>
        <v>21.416666666666668</v>
      </c>
      <c r="U35" s="193">
        <f>+R35+Y35</f>
        <v>65.783333333333331</v>
      </c>
      <c r="V35" s="228">
        <f>+S35+Z35</f>
        <v>19.783333333333331</v>
      </c>
      <c r="W35" s="229"/>
      <c r="X35" s="179"/>
      <c r="Y35" s="292">
        <v>48.933333333333337</v>
      </c>
      <c r="Z35" s="287">
        <v>15.216666666666665</v>
      </c>
      <c r="AA35" s="230">
        <v>147.69999999999999</v>
      </c>
      <c r="AB35" s="231">
        <v>40.416666666666664</v>
      </c>
      <c r="AC35" s="179"/>
      <c r="AD35" s="179"/>
    </row>
    <row r="36" spans="1:30" ht="15" hidden="1">
      <c r="A36" s="158" t="s">
        <v>55</v>
      </c>
      <c r="B36" s="792" t="s">
        <v>47</v>
      </c>
      <c r="C36" s="783"/>
      <c r="D36" s="293">
        <v>5.8166666666666664</v>
      </c>
      <c r="E36" s="293">
        <v>3.3333333333333333E-2</v>
      </c>
      <c r="F36" s="293">
        <v>1.4166666666666667</v>
      </c>
      <c r="G36" s="293">
        <v>1</v>
      </c>
      <c r="H36" s="293">
        <v>3.9166666666666665</v>
      </c>
      <c r="I36" s="293">
        <v>0.7</v>
      </c>
      <c r="J36" s="293"/>
      <c r="K36" s="293"/>
      <c r="L36" s="296">
        <v>3.8</v>
      </c>
      <c r="M36" s="293">
        <v>0.5</v>
      </c>
      <c r="N36" s="297">
        <v>4.3</v>
      </c>
      <c r="O36" s="298">
        <v>2</v>
      </c>
      <c r="P36" s="350"/>
      <c r="Q36" s="350"/>
      <c r="R36" s="232">
        <f>D36+F36+H36+J36+L36+N36+P36</f>
        <v>19.25</v>
      </c>
      <c r="S36" s="232">
        <f>E36+G36+I36+K36+M36+O36+Q36</f>
        <v>4.2333333333333334</v>
      </c>
      <c r="T36" s="233">
        <f t="shared" ref="T36:T48" si="18">SUM(R36:S36)</f>
        <v>23.483333333333334</v>
      </c>
      <c r="U36" s="200">
        <f>+R36+Y36</f>
        <v>59.749999999999993</v>
      </c>
      <c r="V36" s="234">
        <f>+S36+Z36</f>
        <v>7.3000000000000007</v>
      </c>
      <c r="W36" s="235"/>
      <c r="X36" s="179"/>
      <c r="Y36" s="292">
        <v>40.499999999999993</v>
      </c>
      <c r="Z36" s="287">
        <v>3.0666666666666669</v>
      </c>
      <c r="AA36" s="230">
        <v>115.61666666666667</v>
      </c>
      <c r="AB36" s="231">
        <v>10.500000000000002</v>
      </c>
      <c r="AC36" s="179"/>
      <c r="AD36" s="179"/>
    </row>
    <row r="37" spans="1:30" ht="15" hidden="1">
      <c r="A37" s="158"/>
      <c r="B37" s="792" t="s">
        <v>48</v>
      </c>
      <c r="C37" s="783"/>
      <c r="D37" s="293">
        <v>4.6500000000000004</v>
      </c>
      <c r="E37" s="293">
        <v>0.38333333333333336</v>
      </c>
      <c r="F37" s="293">
        <v>1.4</v>
      </c>
      <c r="G37" s="293">
        <v>0.76666666666666672</v>
      </c>
      <c r="H37" s="293">
        <v>3.2666666666666666</v>
      </c>
      <c r="I37" s="293">
        <v>1.4166666666666667</v>
      </c>
      <c r="J37" s="293"/>
      <c r="K37" s="293"/>
      <c r="L37" s="296">
        <v>3.8333333333333335</v>
      </c>
      <c r="M37" s="293">
        <v>0.46666666666666667</v>
      </c>
      <c r="N37" s="299">
        <v>4.95</v>
      </c>
      <c r="O37" s="300">
        <v>0.23333333333333334</v>
      </c>
      <c r="P37" s="350"/>
      <c r="Q37" s="350"/>
      <c r="R37" s="232">
        <f t="shared" ref="R37:R48" si="19">D37+F37+H37+J37+L37+N37+P37</f>
        <v>18.100000000000001</v>
      </c>
      <c r="S37" s="232">
        <f t="shared" ref="S37:S48" si="20">E37+G37+I37+K37+M37+O37+Q37</f>
        <v>3.2666666666666671</v>
      </c>
      <c r="T37" s="233">
        <f>SUM(R37:S37)</f>
        <v>21.366666666666667</v>
      </c>
      <c r="U37" s="200">
        <f t="shared" si="17"/>
        <v>59.583333333333336</v>
      </c>
      <c r="V37" s="234">
        <f t="shared" si="17"/>
        <v>7.5833333333333339</v>
      </c>
      <c r="W37" s="235"/>
      <c r="X37" s="179"/>
      <c r="Y37" s="292">
        <v>41.483333333333334</v>
      </c>
      <c r="Z37" s="287">
        <v>4.3166666666666673</v>
      </c>
      <c r="AA37" s="230">
        <v>119.2166666666667</v>
      </c>
      <c r="AB37" s="231">
        <v>12.633333333333333</v>
      </c>
      <c r="AC37" s="179"/>
      <c r="AD37" s="179"/>
    </row>
    <row r="38" spans="1:30" ht="15" hidden="1">
      <c r="A38" s="158"/>
      <c r="B38" s="792" t="s">
        <v>49</v>
      </c>
      <c r="C38" s="783"/>
      <c r="D38" s="293">
        <v>7.85</v>
      </c>
      <c r="E38" s="293">
        <v>1.6666666666666666E-2</v>
      </c>
      <c r="F38" s="293">
        <v>1.6333333333333333</v>
      </c>
      <c r="G38" s="293">
        <v>0.8</v>
      </c>
      <c r="H38" s="293">
        <v>4.75</v>
      </c>
      <c r="I38" s="293">
        <v>1.3</v>
      </c>
      <c r="J38" s="293"/>
      <c r="K38" s="293"/>
      <c r="L38" s="301">
        <v>3.2833333333333332</v>
      </c>
      <c r="M38" s="293">
        <v>0.26666666666666666</v>
      </c>
      <c r="N38" s="299">
        <v>4.416666666666667</v>
      </c>
      <c r="O38" s="300">
        <v>1.0166666666666666</v>
      </c>
      <c r="P38" s="350"/>
      <c r="Q38" s="350"/>
      <c r="R38" s="232">
        <f>D38+F38+H38+J38+L38+N38+P38</f>
        <v>21.933333333333334</v>
      </c>
      <c r="S38" s="232">
        <f>E38+G38+I38+K38+M38+O38+Q38</f>
        <v>3.4</v>
      </c>
      <c r="T38" s="233">
        <f>SUM(R38:S38)</f>
        <v>25.333333333333332</v>
      </c>
      <c r="U38" s="200">
        <f>+R38+Y38</f>
        <v>60.5</v>
      </c>
      <c r="V38" s="234">
        <f>+S38+Z38</f>
        <v>7.9166666666666661</v>
      </c>
      <c r="W38" s="235"/>
      <c r="X38" s="179"/>
      <c r="Y38" s="292">
        <v>38.56666666666667</v>
      </c>
      <c r="Z38" s="287">
        <v>4.5166666666666666</v>
      </c>
      <c r="AA38" s="230">
        <v>112.33333333333334</v>
      </c>
      <c r="AB38" s="231">
        <v>11.766666666666667</v>
      </c>
      <c r="AC38" s="179"/>
      <c r="AD38" s="179"/>
    </row>
    <row r="39" spans="1:30" ht="15" hidden="1">
      <c r="A39" s="158"/>
      <c r="B39" s="792" t="s">
        <v>50</v>
      </c>
      <c r="C39" s="783"/>
      <c r="D39" s="293">
        <v>5.7833333333333332</v>
      </c>
      <c r="E39" s="293">
        <v>0</v>
      </c>
      <c r="F39" s="293">
        <v>1.5666666666666667</v>
      </c>
      <c r="G39" s="293">
        <v>1.4833333333333334</v>
      </c>
      <c r="H39" s="293">
        <v>3.7</v>
      </c>
      <c r="I39" s="293">
        <v>1.0333333333333334</v>
      </c>
      <c r="J39" s="293"/>
      <c r="K39" s="293"/>
      <c r="L39" s="301">
        <v>0.16666666666666666</v>
      </c>
      <c r="M39" s="293">
        <v>0</v>
      </c>
      <c r="N39" s="299">
        <v>4.4666666666666668</v>
      </c>
      <c r="O39" s="300">
        <v>0.25</v>
      </c>
      <c r="P39" s="350"/>
      <c r="Q39" s="350"/>
      <c r="R39" s="232">
        <f t="shared" si="19"/>
        <v>15.683333333333334</v>
      </c>
      <c r="S39" s="232">
        <f t="shared" si="20"/>
        <v>2.7666666666666666</v>
      </c>
      <c r="T39" s="233">
        <f>SUM(R39:S39)</f>
        <v>18.45</v>
      </c>
      <c r="U39" s="200">
        <f t="shared" si="17"/>
        <v>57.383333333333326</v>
      </c>
      <c r="V39" s="234">
        <f t="shared" si="17"/>
        <v>5.7333333333333325</v>
      </c>
      <c r="W39" s="235"/>
      <c r="X39" s="179"/>
      <c r="Y39" s="292">
        <v>41.699999999999989</v>
      </c>
      <c r="Z39" s="287">
        <v>2.9666666666666663</v>
      </c>
      <c r="AA39" s="230">
        <v>107.36666666666667</v>
      </c>
      <c r="AB39" s="231">
        <v>11.566666666666666</v>
      </c>
      <c r="AC39" s="179"/>
      <c r="AD39" s="179"/>
    </row>
    <row r="40" spans="1:30" ht="15" hidden="1">
      <c r="A40" s="158"/>
      <c r="B40" s="792" t="s">
        <v>25</v>
      </c>
      <c r="C40" s="783"/>
      <c r="D40" s="293">
        <v>5.7833333333333332</v>
      </c>
      <c r="E40" s="293">
        <v>0</v>
      </c>
      <c r="F40" s="293">
        <v>1.5666666666666667</v>
      </c>
      <c r="G40" s="293">
        <v>1.4833333333333334</v>
      </c>
      <c r="H40" s="293">
        <v>3.7</v>
      </c>
      <c r="I40" s="293">
        <v>1.0333333333333334</v>
      </c>
      <c r="J40" s="293"/>
      <c r="K40" s="293"/>
      <c r="L40" s="301">
        <v>0.16666666666666666</v>
      </c>
      <c r="M40" s="293">
        <v>0</v>
      </c>
      <c r="N40" s="299">
        <v>4.4666666666666668</v>
      </c>
      <c r="O40" s="300">
        <v>0.25</v>
      </c>
      <c r="P40" s="350"/>
      <c r="Q40" s="350"/>
      <c r="R40" s="232">
        <f>D40+F40+H40+J40+L40+N40+P40</f>
        <v>15.683333333333334</v>
      </c>
      <c r="S40" s="232">
        <f>E40+G40+I40+K40+M40+O40+Q40</f>
        <v>2.7666666666666666</v>
      </c>
      <c r="T40" s="233">
        <f>SUM(R40:S40)</f>
        <v>18.45</v>
      </c>
      <c r="U40" s="200">
        <f>+R40+Y40</f>
        <v>57.383333333333326</v>
      </c>
      <c r="V40" s="234">
        <f>+S40+Z40</f>
        <v>5.7333333333333325</v>
      </c>
      <c r="W40" s="235"/>
      <c r="X40" s="179"/>
      <c r="Y40" s="292">
        <v>41.699999999999989</v>
      </c>
      <c r="Z40" s="287">
        <v>2.9666666666666663</v>
      </c>
      <c r="AA40" s="230">
        <v>107.36666666666667</v>
      </c>
      <c r="AB40" s="231">
        <v>11.566666666666666</v>
      </c>
      <c r="AC40" s="179"/>
      <c r="AD40" s="179"/>
    </row>
    <row r="41" spans="1:30" ht="15" hidden="1">
      <c r="A41" s="158"/>
      <c r="B41" s="792" t="s">
        <v>51</v>
      </c>
      <c r="C41" s="783"/>
      <c r="D41" s="293">
        <v>0</v>
      </c>
      <c r="E41" s="293">
        <v>0</v>
      </c>
      <c r="F41" s="293">
        <v>1.5</v>
      </c>
      <c r="G41" s="293">
        <v>1.55</v>
      </c>
      <c r="H41" s="293">
        <v>5.166666666666667</v>
      </c>
      <c r="I41" s="293">
        <v>4.2666666666666666</v>
      </c>
      <c r="J41" s="293"/>
      <c r="K41" s="293"/>
      <c r="L41" s="296">
        <v>3.8833333333333333</v>
      </c>
      <c r="M41" s="293">
        <v>3.7</v>
      </c>
      <c r="N41" s="299">
        <v>7.0666666666666664</v>
      </c>
      <c r="O41" s="300">
        <v>0.66666666666666663</v>
      </c>
      <c r="P41" s="350"/>
      <c r="Q41" s="350"/>
      <c r="R41" s="232">
        <f t="shared" si="19"/>
        <v>17.616666666666667</v>
      </c>
      <c r="S41" s="232">
        <f t="shared" si="20"/>
        <v>10.183333333333332</v>
      </c>
      <c r="T41" s="233">
        <f t="shared" si="18"/>
        <v>27.799999999999997</v>
      </c>
      <c r="U41" s="200">
        <f t="shared" si="17"/>
        <v>64.2</v>
      </c>
      <c r="V41" s="234">
        <f t="shared" si="17"/>
        <v>23.099999999999998</v>
      </c>
      <c r="W41" s="235"/>
      <c r="X41" s="179"/>
      <c r="Y41" s="292">
        <v>46.583333333333336</v>
      </c>
      <c r="Z41" s="287">
        <v>12.916666666666666</v>
      </c>
      <c r="AA41" s="230">
        <v>139.25</v>
      </c>
      <c r="AB41" s="231">
        <v>32.61666666666666</v>
      </c>
      <c r="AC41" s="179"/>
      <c r="AD41" s="179"/>
    </row>
    <row r="42" spans="1:30" ht="15" hidden="1">
      <c r="A42" s="158"/>
      <c r="B42" s="783" t="s">
        <v>39</v>
      </c>
      <c r="C42" s="784"/>
      <c r="D42" s="293">
        <v>7.5333333333333332</v>
      </c>
      <c r="E42" s="293">
        <v>1.65</v>
      </c>
      <c r="F42" s="293">
        <v>1.55</v>
      </c>
      <c r="G42" s="293">
        <v>2.1333333333333333</v>
      </c>
      <c r="H42" s="293">
        <v>3.2166666666666668</v>
      </c>
      <c r="I42" s="293">
        <v>0.76666666666666672</v>
      </c>
      <c r="J42" s="293"/>
      <c r="K42" s="293"/>
      <c r="L42" s="293">
        <v>3.55</v>
      </c>
      <c r="M42" s="293">
        <v>2.8166666666666669</v>
      </c>
      <c r="N42" s="299">
        <v>4.333333333333333</v>
      </c>
      <c r="O42" s="300">
        <v>1.6666666666666667</v>
      </c>
      <c r="P42" s="350"/>
      <c r="Q42" s="350"/>
      <c r="R42" s="232">
        <f>D42+F42+H42+J42+L42+N42+P42</f>
        <v>20.183333333333334</v>
      </c>
      <c r="S42" s="232">
        <f t="shared" si="20"/>
        <v>9.0333333333333332</v>
      </c>
      <c r="T42" s="233">
        <f t="shared" si="18"/>
        <v>29.216666666666669</v>
      </c>
      <c r="U42" s="200">
        <f>+R42+Y42</f>
        <v>60.45</v>
      </c>
      <c r="V42" s="234">
        <f>+S42+Z42</f>
        <v>24.15</v>
      </c>
      <c r="W42" s="235"/>
      <c r="X42" s="179"/>
      <c r="Y42" s="292">
        <v>40.266666666666666</v>
      </c>
      <c r="Z42" s="287">
        <v>15.116666666666667</v>
      </c>
      <c r="AA42" s="230">
        <v>120.58333333333337</v>
      </c>
      <c r="AB42" s="231">
        <v>38.900000000000006</v>
      </c>
      <c r="AC42" s="179"/>
      <c r="AD42" s="179"/>
    </row>
    <row r="43" spans="1:30" ht="15" hidden="1">
      <c r="A43" s="158"/>
      <c r="B43" s="783" t="s">
        <v>107</v>
      </c>
      <c r="C43" s="807"/>
      <c r="D43" s="293">
        <v>7.3666666666666663</v>
      </c>
      <c r="E43" s="294">
        <v>2.35</v>
      </c>
      <c r="F43" s="293">
        <v>2.5499999999999998</v>
      </c>
      <c r="G43" s="293">
        <v>2.85</v>
      </c>
      <c r="H43" s="293">
        <v>2.6166666666666667</v>
      </c>
      <c r="I43" s="293">
        <v>1.3666666666666667</v>
      </c>
      <c r="J43" s="293"/>
      <c r="K43" s="293"/>
      <c r="L43" s="293">
        <v>4.0666666666666664</v>
      </c>
      <c r="M43" s="293">
        <v>5.2833333333333332</v>
      </c>
      <c r="N43" s="299">
        <v>3.5</v>
      </c>
      <c r="O43" s="300">
        <v>2.5</v>
      </c>
      <c r="P43" s="350"/>
      <c r="Q43" s="350"/>
      <c r="R43" s="232">
        <f>D43+F43+H43+J43+L43+N43+P43</f>
        <v>20.100000000000001</v>
      </c>
      <c r="S43" s="232">
        <f t="shared" si="20"/>
        <v>14.35</v>
      </c>
      <c r="T43" s="233">
        <f t="shared" si="18"/>
        <v>34.450000000000003</v>
      </c>
      <c r="U43" s="200">
        <f t="shared" si="17"/>
        <v>60.833333333333336</v>
      </c>
      <c r="V43" s="234">
        <f t="shared" si="17"/>
        <v>28.866666666666667</v>
      </c>
      <c r="W43" s="235"/>
      <c r="X43" s="179"/>
      <c r="Y43" s="292">
        <v>40.733333333333334</v>
      </c>
      <c r="Z43" s="287">
        <v>14.516666666666666</v>
      </c>
      <c r="AA43" s="230">
        <v>116.26666666666667</v>
      </c>
      <c r="AB43" s="231">
        <v>50.033333333333339</v>
      </c>
      <c r="AC43" s="179"/>
      <c r="AD43" s="179"/>
    </row>
    <row r="44" spans="1:30" ht="15" hidden="1">
      <c r="A44" s="158"/>
      <c r="B44" s="792" t="s">
        <v>20</v>
      </c>
      <c r="C44" s="783"/>
      <c r="D44" s="293">
        <v>0</v>
      </c>
      <c r="E44" s="293">
        <v>0</v>
      </c>
      <c r="F44" s="293">
        <v>0.66666666666666663</v>
      </c>
      <c r="G44" s="293">
        <v>0</v>
      </c>
      <c r="H44" s="293">
        <v>3.3666666666666667</v>
      </c>
      <c r="I44" s="293">
        <v>1</v>
      </c>
      <c r="J44" s="293"/>
      <c r="K44" s="293"/>
      <c r="L44" s="293">
        <v>4.2666666666666666</v>
      </c>
      <c r="M44" s="293">
        <v>2.1833333333333331</v>
      </c>
      <c r="N44" s="299">
        <v>6</v>
      </c>
      <c r="O44" s="300">
        <v>0</v>
      </c>
      <c r="P44" s="350"/>
      <c r="Q44" s="350"/>
      <c r="R44" s="232">
        <f>D44+F44+H44+J44+L44+N44+P44</f>
        <v>14.3</v>
      </c>
      <c r="S44" s="232">
        <f t="shared" si="20"/>
        <v>3.1833333333333331</v>
      </c>
      <c r="T44" s="233">
        <f>SUM(R44:S44)</f>
        <v>17.483333333333334</v>
      </c>
      <c r="U44" s="200">
        <f>+R44+Y44</f>
        <v>56.533333333333331</v>
      </c>
      <c r="V44" s="234">
        <f>+S44+Z44</f>
        <v>13.55</v>
      </c>
      <c r="W44" s="235"/>
      <c r="X44" s="179"/>
      <c r="Y44" s="292">
        <v>42.233333333333334</v>
      </c>
      <c r="Z44" s="287">
        <v>10.366666666666667</v>
      </c>
      <c r="AA44" s="230">
        <v>94.666666666666671</v>
      </c>
      <c r="AB44" s="231">
        <v>22.166666666666664</v>
      </c>
      <c r="AC44" s="179"/>
      <c r="AD44" s="179"/>
    </row>
    <row r="45" spans="1:30" ht="15" hidden="1">
      <c r="A45" s="158"/>
      <c r="B45" s="792" t="s">
        <v>21</v>
      </c>
      <c r="C45" s="783"/>
      <c r="D45" s="293">
        <v>0</v>
      </c>
      <c r="E45" s="293">
        <v>0</v>
      </c>
      <c r="F45" s="293">
        <v>0</v>
      </c>
      <c r="G45" s="293">
        <v>0</v>
      </c>
      <c r="H45" s="293">
        <v>0</v>
      </c>
      <c r="I45" s="293">
        <v>0</v>
      </c>
      <c r="J45" s="293"/>
      <c r="K45" s="293"/>
      <c r="L45" s="293">
        <v>0</v>
      </c>
      <c r="M45" s="293">
        <v>0</v>
      </c>
      <c r="N45" s="299">
        <v>0</v>
      </c>
      <c r="O45" s="300">
        <v>0</v>
      </c>
      <c r="P45" s="350"/>
      <c r="Q45" s="350"/>
      <c r="R45" s="232">
        <f t="shared" si="19"/>
        <v>0</v>
      </c>
      <c r="S45" s="232">
        <f t="shared" si="20"/>
        <v>0</v>
      </c>
      <c r="T45" s="233">
        <f>SUM(R45:S45)</f>
        <v>0</v>
      </c>
      <c r="U45" s="200">
        <f>+R45+Y45</f>
        <v>0</v>
      </c>
      <c r="V45" s="234">
        <f>+S45+Z45</f>
        <v>0</v>
      </c>
      <c r="W45" s="235"/>
      <c r="X45" s="179"/>
      <c r="Y45" s="292">
        <v>0</v>
      </c>
      <c r="Z45" s="287">
        <v>0</v>
      </c>
      <c r="AA45" s="230">
        <v>0</v>
      </c>
      <c r="AB45" s="231">
        <v>0</v>
      </c>
      <c r="AC45" s="179"/>
      <c r="AD45" s="179"/>
    </row>
    <row r="46" spans="1:30" ht="15" hidden="1">
      <c r="A46" s="158"/>
      <c r="B46" s="792" t="s">
        <v>41</v>
      </c>
      <c r="C46" s="783"/>
      <c r="D46" s="293">
        <v>0</v>
      </c>
      <c r="E46" s="293">
        <v>0</v>
      </c>
      <c r="F46" s="293">
        <v>1.25</v>
      </c>
      <c r="G46" s="293">
        <v>0.66666666666666663</v>
      </c>
      <c r="H46" s="293">
        <v>1.5</v>
      </c>
      <c r="I46" s="293">
        <v>0.25</v>
      </c>
      <c r="J46" s="293"/>
      <c r="K46" s="293"/>
      <c r="L46" s="295">
        <v>1.3666666666666667</v>
      </c>
      <c r="M46" s="294">
        <v>8.3333333333333329E-2</v>
      </c>
      <c r="N46" s="299">
        <v>3</v>
      </c>
      <c r="O46" s="300">
        <v>0.91666666666666663</v>
      </c>
      <c r="P46" s="350"/>
      <c r="Q46" s="351"/>
      <c r="R46" s="236">
        <f t="shared" si="19"/>
        <v>7.1166666666666671</v>
      </c>
      <c r="S46" s="232">
        <f t="shared" si="20"/>
        <v>1.9166666666666665</v>
      </c>
      <c r="T46" s="233">
        <f t="shared" si="18"/>
        <v>9.0333333333333332</v>
      </c>
      <c r="U46" s="200">
        <f t="shared" si="17"/>
        <v>38.583333333333336</v>
      </c>
      <c r="V46" s="234">
        <f t="shared" si="17"/>
        <v>19.300000000000004</v>
      </c>
      <c r="W46" s="235"/>
      <c r="X46" s="179"/>
      <c r="Y46" s="292">
        <v>31.466666666666669</v>
      </c>
      <c r="Z46" s="287">
        <v>17.383333333333336</v>
      </c>
      <c r="AA46" s="230">
        <v>79.466666666666669</v>
      </c>
      <c r="AB46" s="231">
        <v>36.200000000000003</v>
      </c>
      <c r="AC46" s="179"/>
      <c r="AD46" s="179"/>
    </row>
    <row r="47" spans="1:30" s="10" customFormat="1" ht="15">
      <c r="A47" s="159"/>
      <c r="B47" s="803" t="s">
        <v>52</v>
      </c>
      <c r="C47" s="804"/>
      <c r="D47" s="160"/>
      <c r="E47" s="160"/>
      <c r="F47" s="160"/>
      <c r="G47" s="160"/>
      <c r="H47" s="160"/>
      <c r="I47" s="160"/>
      <c r="J47" s="160"/>
      <c r="K47" s="160"/>
      <c r="L47" s="160"/>
      <c r="M47" s="161"/>
      <c r="N47" s="16"/>
      <c r="O47" s="16"/>
      <c r="P47" s="352"/>
      <c r="Q47" s="352"/>
      <c r="R47" s="237">
        <f t="shared" si="19"/>
        <v>0</v>
      </c>
      <c r="S47" s="237">
        <f t="shared" si="20"/>
        <v>0</v>
      </c>
      <c r="T47" s="238">
        <f t="shared" si="18"/>
        <v>0</v>
      </c>
      <c r="U47" s="209">
        <f t="shared" si="17"/>
        <v>0</v>
      </c>
      <c r="V47" s="239">
        <f t="shared" si="17"/>
        <v>0</v>
      </c>
      <c r="W47" s="240"/>
      <c r="X47" s="183"/>
      <c r="Y47" s="241"/>
      <c r="Z47" s="241"/>
      <c r="AA47" s="242"/>
      <c r="AB47" s="242"/>
      <c r="AC47" s="183"/>
      <c r="AD47" s="183"/>
    </row>
    <row r="48" spans="1:30" s="10" customFormat="1" ht="15">
      <c r="A48" s="162"/>
      <c r="B48" s="805" t="s">
        <v>53</v>
      </c>
      <c r="C48" s="806"/>
      <c r="D48" s="17"/>
      <c r="E48" s="17"/>
      <c r="F48" s="17"/>
      <c r="G48" s="17"/>
      <c r="H48" s="17"/>
      <c r="I48" s="17"/>
      <c r="J48" s="17"/>
      <c r="K48" s="17"/>
      <c r="L48" s="17"/>
      <c r="M48" s="163"/>
      <c r="N48" s="18"/>
      <c r="O48" s="18"/>
      <c r="P48" s="353"/>
      <c r="Q48" s="353"/>
      <c r="R48" s="243">
        <f t="shared" si="19"/>
        <v>0</v>
      </c>
      <c r="S48" s="243">
        <f t="shared" si="20"/>
        <v>0</v>
      </c>
      <c r="T48" s="244">
        <f t="shared" si="18"/>
        <v>0</v>
      </c>
      <c r="U48" s="219">
        <f t="shared" si="17"/>
        <v>0</v>
      </c>
      <c r="V48" s="245">
        <f t="shared" si="17"/>
        <v>0</v>
      </c>
      <c r="W48" s="246"/>
      <c r="X48" s="183"/>
      <c r="Y48" s="241"/>
      <c r="Z48" s="241"/>
      <c r="AA48" s="242"/>
      <c r="AB48" s="247"/>
      <c r="AC48" s="183"/>
      <c r="AD48" s="183"/>
    </row>
    <row r="49" spans="1:30" ht="15">
      <c r="A49" s="19" t="s">
        <v>56</v>
      </c>
      <c r="B49" s="797" t="s">
        <v>38</v>
      </c>
      <c r="C49" s="797"/>
      <c r="D49" s="808"/>
      <c r="E49" s="809"/>
      <c r="F49" s="808"/>
      <c r="G49" s="809"/>
      <c r="H49" s="808"/>
      <c r="I49" s="809"/>
      <c r="J49" s="808"/>
      <c r="K49" s="809"/>
      <c r="L49" s="810"/>
      <c r="M49" s="811"/>
      <c r="N49" s="808"/>
      <c r="O49" s="809"/>
      <c r="P49" s="810"/>
      <c r="Q49" s="811"/>
      <c r="R49" s="248">
        <f>SUM(D49:Q49)</f>
        <v>0</v>
      </c>
      <c r="S49" s="248"/>
      <c r="T49" s="249"/>
      <c r="U49" s="249">
        <f>+R49+Y49</f>
        <v>0</v>
      </c>
      <c r="V49" s="228"/>
      <c r="W49" s="229"/>
      <c r="X49" s="195"/>
      <c r="Y49" s="250"/>
      <c r="Z49" s="251"/>
      <c r="AA49" s="252"/>
      <c r="AB49" s="195"/>
      <c r="AC49" s="179"/>
      <c r="AD49" s="179"/>
    </row>
    <row r="50" spans="1:30" ht="15">
      <c r="A50" s="9" t="s">
        <v>55</v>
      </c>
      <c r="B50" s="792" t="s">
        <v>47</v>
      </c>
      <c r="C50" s="792"/>
      <c r="D50" s="812"/>
      <c r="E50" s="813"/>
      <c r="F50" s="812"/>
      <c r="G50" s="813"/>
      <c r="H50" s="812"/>
      <c r="I50" s="813"/>
      <c r="J50" s="812"/>
      <c r="K50" s="813"/>
      <c r="L50" s="812"/>
      <c r="M50" s="813"/>
      <c r="N50" s="812"/>
      <c r="O50" s="813"/>
      <c r="P50" s="812"/>
      <c r="Q50" s="813"/>
      <c r="R50" s="253">
        <f t="shared" ref="R50:R62" si="21">SUM(D50:Q50)</f>
        <v>0</v>
      </c>
      <c r="S50" s="253"/>
      <c r="T50" s="254"/>
      <c r="U50" s="254">
        <f t="shared" ref="U50:U62" si="22">+R50+Y50</f>
        <v>0</v>
      </c>
      <c r="V50" s="234"/>
      <c r="W50" s="235"/>
      <c r="X50" s="179"/>
      <c r="Y50" s="255"/>
      <c r="Z50" s="256"/>
      <c r="AA50" s="257"/>
      <c r="AB50" s="415"/>
      <c r="AC50" s="179"/>
      <c r="AD50" s="179"/>
    </row>
    <row r="51" spans="1:30" ht="15">
      <c r="A51" s="9"/>
      <c r="B51" s="792" t="s">
        <v>48</v>
      </c>
      <c r="C51" s="792"/>
      <c r="D51" s="812"/>
      <c r="E51" s="813"/>
      <c r="F51" s="812"/>
      <c r="G51" s="813"/>
      <c r="H51" s="812"/>
      <c r="I51" s="813"/>
      <c r="J51" s="812"/>
      <c r="K51" s="813"/>
      <c r="L51" s="812"/>
      <c r="M51" s="813"/>
      <c r="N51" s="812"/>
      <c r="O51" s="813"/>
      <c r="P51" s="812"/>
      <c r="Q51" s="813"/>
      <c r="R51" s="253">
        <f t="shared" si="21"/>
        <v>0</v>
      </c>
      <c r="S51" s="253"/>
      <c r="T51" s="254"/>
      <c r="U51" s="254">
        <f t="shared" si="22"/>
        <v>0</v>
      </c>
      <c r="V51" s="234"/>
      <c r="W51" s="235"/>
      <c r="X51" s="179"/>
      <c r="Y51" s="255"/>
      <c r="Z51" s="256"/>
      <c r="AA51" s="257"/>
      <c r="AB51" s="179"/>
      <c r="AC51" s="179"/>
      <c r="AD51" s="179"/>
    </row>
    <row r="52" spans="1:30" ht="15">
      <c r="A52" s="9"/>
      <c r="B52" s="792" t="s">
        <v>49</v>
      </c>
      <c r="C52" s="792"/>
      <c r="D52" s="812"/>
      <c r="E52" s="813"/>
      <c r="F52" s="812"/>
      <c r="G52" s="813"/>
      <c r="H52" s="812"/>
      <c r="I52" s="813"/>
      <c r="J52" s="812"/>
      <c r="K52" s="813"/>
      <c r="L52" s="812"/>
      <c r="M52" s="813"/>
      <c r="N52" s="812"/>
      <c r="O52" s="813"/>
      <c r="P52" s="812"/>
      <c r="Q52" s="813"/>
      <c r="R52" s="253">
        <f t="shared" si="21"/>
        <v>0</v>
      </c>
      <c r="S52" s="253"/>
      <c r="T52" s="254"/>
      <c r="U52" s="254">
        <f t="shared" si="22"/>
        <v>0</v>
      </c>
      <c r="V52" s="234"/>
      <c r="W52" s="235"/>
      <c r="X52" s="179"/>
      <c r="Y52" s="255"/>
      <c r="Z52" s="256"/>
      <c r="AA52" s="257"/>
      <c r="AB52" s="179"/>
      <c r="AC52" s="179"/>
      <c r="AD52" s="179"/>
    </row>
    <row r="53" spans="1:30" ht="15">
      <c r="A53" s="9"/>
      <c r="B53" s="792" t="s">
        <v>50</v>
      </c>
      <c r="C53" s="792"/>
      <c r="D53" s="812"/>
      <c r="E53" s="813"/>
      <c r="F53" s="812"/>
      <c r="G53" s="813"/>
      <c r="H53" s="812"/>
      <c r="I53" s="813"/>
      <c r="J53" s="812"/>
      <c r="K53" s="813"/>
      <c r="L53" s="812"/>
      <c r="M53" s="813"/>
      <c r="N53" s="812"/>
      <c r="O53" s="813"/>
      <c r="P53" s="812"/>
      <c r="Q53" s="813"/>
      <c r="R53" s="253">
        <f>SUM(D53:Q53)</f>
        <v>0</v>
      </c>
      <c r="S53" s="253"/>
      <c r="T53" s="254"/>
      <c r="U53" s="254">
        <f t="shared" si="22"/>
        <v>0</v>
      </c>
      <c r="V53" s="234"/>
      <c r="W53" s="235"/>
      <c r="X53" s="179"/>
      <c r="Y53" s="255"/>
      <c r="Z53" s="256"/>
      <c r="AA53" s="257"/>
      <c r="AB53" s="179"/>
      <c r="AC53" s="179"/>
      <c r="AD53" s="179"/>
    </row>
    <row r="54" spans="1:30" ht="15">
      <c r="A54" s="9"/>
      <c r="B54" s="792" t="s">
        <v>25</v>
      </c>
      <c r="C54" s="792"/>
      <c r="D54" s="812"/>
      <c r="E54" s="813"/>
      <c r="F54" s="812"/>
      <c r="G54" s="813"/>
      <c r="H54" s="812"/>
      <c r="I54" s="813"/>
      <c r="J54" s="812"/>
      <c r="K54" s="813"/>
      <c r="L54" s="812"/>
      <c r="M54" s="813"/>
      <c r="N54" s="812"/>
      <c r="O54" s="813"/>
      <c r="P54" s="812"/>
      <c r="Q54" s="813"/>
      <c r="R54" s="253">
        <f t="shared" si="21"/>
        <v>0</v>
      </c>
      <c r="S54" s="253"/>
      <c r="T54" s="254"/>
      <c r="U54" s="254">
        <f t="shared" si="22"/>
        <v>0</v>
      </c>
      <c r="V54" s="234"/>
      <c r="W54" s="235"/>
      <c r="X54" s="179"/>
      <c r="Y54" s="255"/>
      <c r="Z54" s="256"/>
      <c r="AA54" s="257"/>
      <c r="AB54" s="179"/>
      <c r="AC54" s="179"/>
      <c r="AD54" s="179"/>
    </row>
    <row r="55" spans="1:30" ht="15">
      <c r="A55" s="9"/>
      <c r="B55" s="792" t="s">
        <v>51</v>
      </c>
      <c r="C55" s="792"/>
      <c r="D55" s="812"/>
      <c r="E55" s="813"/>
      <c r="F55" s="812"/>
      <c r="G55" s="813"/>
      <c r="H55" s="812"/>
      <c r="I55" s="813"/>
      <c r="J55" s="812"/>
      <c r="K55" s="813"/>
      <c r="L55" s="812"/>
      <c r="M55" s="813"/>
      <c r="N55" s="812"/>
      <c r="O55" s="813"/>
      <c r="P55" s="812"/>
      <c r="Q55" s="813"/>
      <c r="R55" s="253">
        <f t="shared" si="21"/>
        <v>0</v>
      </c>
      <c r="S55" s="253"/>
      <c r="T55" s="254"/>
      <c r="U55" s="254">
        <f>+R55+Y55</f>
        <v>0</v>
      </c>
      <c r="V55" s="234"/>
      <c r="W55" s="235"/>
      <c r="X55" s="179"/>
      <c r="Y55" s="255"/>
      <c r="Z55" s="256"/>
      <c r="AA55" s="257"/>
      <c r="AB55" s="179"/>
      <c r="AC55" s="179"/>
      <c r="AD55" s="179"/>
    </row>
    <row r="56" spans="1:30" ht="15">
      <c r="A56" s="9"/>
      <c r="B56" s="783" t="s">
        <v>39</v>
      </c>
      <c r="C56" s="807"/>
      <c r="D56" s="812"/>
      <c r="E56" s="813"/>
      <c r="F56" s="812"/>
      <c r="G56" s="813"/>
      <c r="H56" s="812"/>
      <c r="I56" s="813"/>
      <c r="J56" s="812"/>
      <c r="K56" s="813"/>
      <c r="L56" s="812"/>
      <c r="M56" s="813"/>
      <c r="N56" s="812"/>
      <c r="O56" s="813"/>
      <c r="P56" s="812"/>
      <c r="Q56" s="813"/>
      <c r="R56" s="253">
        <f t="shared" si="21"/>
        <v>0</v>
      </c>
      <c r="S56" s="253"/>
      <c r="T56" s="254"/>
      <c r="U56" s="254">
        <f>+R56+Y56</f>
        <v>0</v>
      </c>
      <c r="V56" s="234"/>
      <c r="W56" s="235"/>
      <c r="X56" s="179"/>
      <c r="Y56" s="255"/>
      <c r="Z56" s="256"/>
      <c r="AA56" s="257"/>
      <c r="AB56" s="179"/>
      <c r="AC56" s="179"/>
      <c r="AD56" s="179"/>
    </row>
    <row r="57" spans="1:30" ht="15">
      <c r="A57" s="9"/>
      <c r="B57" s="783" t="s">
        <v>40</v>
      </c>
      <c r="C57" s="807"/>
      <c r="D57" s="812"/>
      <c r="E57" s="813"/>
      <c r="F57" s="812"/>
      <c r="G57" s="813"/>
      <c r="H57" s="812"/>
      <c r="I57" s="813"/>
      <c r="J57" s="812"/>
      <c r="K57" s="813"/>
      <c r="L57" s="812"/>
      <c r="M57" s="813"/>
      <c r="N57" s="812"/>
      <c r="O57" s="813"/>
      <c r="P57" s="812"/>
      <c r="Q57" s="813"/>
      <c r="R57" s="253">
        <f t="shared" si="21"/>
        <v>0</v>
      </c>
      <c r="S57" s="253"/>
      <c r="T57" s="254"/>
      <c r="U57" s="254">
        <f t="shared" si="22"/>
        <v>0</v>
      </c>
      <c r="V57" s="234"/>
      <c r="W57" s="235"/>
      <c r="X57" s="179"/>
      <c r="Y57" s="255"/>
      <c r="Z57" s="256"/>
      <c r="AA57" s="257"/>
      <c r="AB57" s="179"/>
      <c r="AC57" s="179"/>
      <c r="AD57" s="179"/>
    </row>
    <row r="58" spans="1:30" ht="15">
      <c r="A58" s="9"/>
      <c r="B58" s="792" t="s">
        <v>20</v>
      </c>
      <c r="C58" s="783"/>
      <c r="D58" s="812"/>
      <c r="E58" s="813"/>
      <c r="F58" s="812"/>
      <c r="G58" s="813"/>
      <c r="H58" s="812"/>
      <c r="I58" s="813"/>
      <c r="J58" s="812"/>
      <c r="K58" s="813"/>
      <c r="L58" s="812"/>
      <c r="M58" s="813"/>
      <c r="N58" s="812"/>
      <c r="O58" s="813"/>
      <c r="P58" s="812"/>
      <c r="Q58" s="813"/>
      <c r="R58" s="253">
        <f t="shared" si="21"/>
        <v>0</v>
      </c>
      <c r="S58" s="253"/>
      <c r="T58" s="254"/>
      <c r="U58" s="254">
        <f t="shared" si="22"/>
        <v>0</v>
      </c>
      <c r="V58" s="234"/>
      <c r="W58" s="235"/>
      <c r="X58" s="179"/>
      <c r="Y58" s="255"/>
      <c r="Z58" s="256"/>
      <c r="AA58" s="257"/>
      <c r="AB58" s="179"/>
      <c r="AC58" s="179"/>
      <c r="AD58" s="179"/>
    </row>
    <row r="59" spans="1:30" ht="15">
      <c r="A59" s="9"/>
      <c r="B59" s="792" t="s">
        <v>21</v>
      </c>
      <c r="C59" s="783"/>
      <c r="D59" s="812"/>
      <c r="E59" s="813"/>
      <c r="F59" s="812"/>
      <c r="G59" s="813"/>
      <c r="H59" s="812"/>
      <c r="I59" s="813"/>
      <c r="J59" s="812"/>
      <c r="K59" s="813"/>
      <c r="L59" s="812"/>
      <c r="M59" s="813"/>
      <c r="N59" s="812"/>
      <c r="O59" s="813"/>
      <c r="P59" s="812"/>
      <c r="Q59" s="813"/>
      <c r="R59" s="253">
        <f t="shared" si="21"/>
        <v>0</v>
      </c>
      <c r="S59" s="253"/>
      <c r="T59" s="254"/>
      <c r="U59" s="254">
        <f t="shared" si="22"/>
        <v>0</v>
      </c>
      <c r="V59" s="234"/>
      <c r="W59" s="235"/>
      <c r="X59" s="179"/>
      <c r="Y59" s="255"/>
      <c r="Z59" s="256"/>
      <c r="AA59" s="257"/>
      <c r="AB59" s="179"/>
      <c r="AC59" s="179"/>
      <c r="AD59" s="179"/>
    </row>
    <row r="60" spans="1:30" ht="15">
      <c r="A60" s="9"/>
      <c r="B60" s="792" t="s">
        <v>41</v>
      </c>
      <c r="C60" s="792"/>
      <c r="D60" s="812"/>
      <c r="E60" s="813"/>
      <c r="F60" s="812"/>
      <c r="G60" s="813"/>
      <c r="H60" s="812"/>
      <c r="I60" s="813"/>
      <c r="J60" s="812"/>
      <c r="K60" s="813"/>
      <c r="L60" s="812"/>
      <c r="M60" s="813"/>
      <c r="N60" s="812"/>
      <c r="O60" s="813"/>
      <c r="P60" s="812"/>
      <c r="Q60" s="813"/>
      <c r="R60" s="253">
        <f t="shared" si="21"/>
        <v>0</v>
      </c>
      <c r="S60" s="253"/>
      <c r="T60" s="254"/>
      <c r="U60" s="254">
        <f t="shared" si="22"/>
        <v>0</v>
      </c>
      <c r="V60" s="234"/>
      <c r="W60" s="235"/>
      <c r="X60" s="179"/>
      <c r="Y60" s="255"/>
      <c r="Z60" s="256"/>
      <c r="AA60" s="257"/>
      <c r="AB60" s="179"/>
      <c r="AC60" s="179"/>
      <c r="AD60" s="179"/>
    </row>
    <row r="61" spans="1:30" s="10" customFormat="1" ht="15">
      <c r="A61" s="14"/>
      <c r="B61" s="803" t="s">
        <v>57</v>
      </c>
      <c r="C61" s="817"/>
      <c r="D61" s="818"/>
      <c r="E61" s="819"/>
      <c r="F61" s="818"/>
      <c r="G61" s="819"/>
      <c r="H61" s="818"/>
      <c r="I61" s="819"/>
      <c r="J61" s="818"/>
      <c r="K61" s="819"/>
      <c r="L61" s="818"/>
      <c r="M61" s="819"/>
      <c r="N61" s="818"/>
      <c r="O61" s="819"/>
      <c r="P61" s="818"/>
      <c r="Q61" s="819"/>
      <c r="R61" s="258">
        <f t="shared" si="21"/>
        <v>0</v>
      </c>
      <c r="S61" s="258"/>
      <c r="T61" s="259"/>
      <c r="U61" s="259">
        <f t="shared" si="22"/>
        <v>0</v>
      </c>
      <c r="V61" s="239"/>
      <c r="W61" s="240"/>
      <c r="X61" s="183"/>
      <c r="Y61" s="260"/>
      <c r="Z61" s="261"/>
      <c r="AA61" s="262">
        <v>0</v>
      </c>
      <c r="AB61" s="183"/>
      <c r="AC61" s="183"/>
      <c r="AD61" s="183"/>
    </row>
    <row r="62" spans="1:30" s="10" customFormat="1" ht="15">
      <c r="A62" s="15"/>
      <c r="B62" s="805" t="s">
        <v>53</v>
      </c>
      <c r="C62" s="816"/>
      <c r="D62" s="814"/>
      <c r="E62" s="815"/>
      <c r="F62" s="814"/>
      <c r="G62" s="815"/>
      <c r="H62" s="814"/>
      <c r="I62" s="815"/>
      <c r="J62" s="814"/>
      <c r="K62" s="815"/>
      <c r="L62" s="814"/>
      <c r="M62" s="815"/>
      <c r="N62" s="814"/>
      <c r="O62" s="815"/>
      <c r="P62" s="814"/>
      <c r="Q62" s="815"/>
      <c r="R62" s="263">
        <f t="shared" si="21"/>
        <v>0</v>
      </c>
      <c r="S62" s="263"/>
      <c r="T62" s="264"/>
      <c r="U62" s="264">
        <f t="shared" si="22"/>
        <v>0</v>
      </c>
      <c r="V62" s="245"/>
      <c r="W62" s="246"/>
      <c r="X62" s="221"/>
      <c r="Y62" s="265"/>
      <c r="Z62" s="266"/>
      <c r="AA62" s="221"/>
      <c r="AB62" s="221"/>
      <c r="AC62" s="183"/>
      <c r="AD62" s="183"/>
    </row>
    <row r="63" spans="1:30">
      <c r="J63" s="13"/>
      <c r="L63" s="13"/>
      <c r="N63" s="13"/>
      <c r="P63" s="13"/>
    </row>
    <row r="64" spans="1:30" ht="16.5">
      <c r="C64" s="25"/>
      <c r="D64" s="26"/>
      <c r="E64" s="26"/>
      <c r="F64" s="26"/>
      <c r="G64" s="26"/>
      <c r="H64" s="26"/>
      <c r="I64" s="26"/>
      <c r="J64" s="26"/>
      <c r="K64" s="26"/>
      <c r="L64" s="465"/>
    </row>
    <row r="65" spans="1:28" s="12" customFormat="1">
      <c r="A65" s="6"/>
      <c r="B65" s="6"/>
      <c r="C65" s="6"/>
      <c r="D65" s="22"/>
      <c r="E65" s="6"/>
      <c r="F65" s="6"/>
      <c r="G65" s="6"/>
      <c r="H65" s="6"/>
      <c r="I65" s="6"/>
      <c r="J65" s="22"/>
      <c r="K65" s="22"/>
      <c r="L65" s="465"/>
      <c r="M65" s="6"/>
      <c r="N65" s="6"/>
      <c r="O65" s="6"/>
      <c r="P65" s="6"/>
      <c r="Q65" s="6"/>
      <c r="R65" s="6"/>
      <c r="S65" s="6"/>
      <c r="U65" s="6"/>
      <c r="V65" s="6"/>
      <c r="X65" s="6"/>
      <c r="Y65" s="6"/>
      <c r="Z65" s="6"/>
      <c r="AA65" s="6"/>
      <c r="AB65" s="6"/>
    </row>
    <row r="66" spans="1:28" s="12" customFormat="1">
      <c r="A66" s="6"/>
      <c r="B66" s="6"/>
      <c r="C66" s="6"/>
      <c r="D66" s="22"/>
      <c r="E66" s="6"/>
      <c r="F66" s="22"/>
      <c r="G66" s="22"/>
      <c r="H66" s="22"/>
      <c r="I66" s="6"/>
      <c r="J66" s="22"/>
      <c r="K66" s="22"/>
      <c r="L66" s="465"/>
      <c r="M66" s="6"/>
      <c r="N66" s="6"/>
      <c r="O66" s="6"/>
      <c r="P66" s="6"/>
      <c r="Q66" s="6"/>
      <c r="R66" s="6"/>
      <c r="S66" s="6"/>
      <c r="U66" s="6"/>
      <c r="V66" s="6"/>
      <c r="X66" s="6"/>
      <c r="Y66" s="6"/>
      <c r="Z66" s="6"/>
      <c r="AA66" s="6"/>
      <c r="AB66" s="6"/>
    </row>
    <row r="67" spans="1:28" s="12" customFormat="1">
      <c r="A67" s="6"/>
      <c r="B67" s="6"/>
      <c r="C67" s="6"/>
      <c r="D67" s="420"/>
      <c r="E67" s="6"/>
      <c r="F67" s="6"/>
      <c r="G67" s="6"/>
      <c r="H67" s="6"/>
      <c r="I67" s="22"/>
      <c r="J67" s="22"/>
      <c r="K67" s="22"/>
      <c r="L67" s="466"/>
      <c r="M67" s="6"/>
      <c r="N67" s="6"/>
      <c r="O67" s="6"/>
      <c r="P67" s="6"/>
      <c r="Q67" s="6"/>
      <c r="R67" s="6"/>
      <c r="S67" s="389"/>
      <c r="U67" s="6"/>
      <c r="V67" s="6"/>
      <c r="X67" s="6"/>
      <c r="Y67" s="6"/>
      <c r="Z67" s="6"/>
      <c r="AA67" s="6"/>
      <c r="AB67" s="6"/>
    </row>
    <row r="68" spans="1:28" s="12" customFormat="1">
      <c r="A68" s="6"/>
      <c r="B68" s="6"/>
      <c r="C68" s="6"/>
      <c r="D68" s="420"/>
      <c r="E68" s="6"/>
      <c r="F68" s="6"/>
      <c r="G68" s="6"/>
      <c r="H68" s="6"/>
      <c r="I68" s="22"/>
      <c r="J68" s="22"/>
      <c r="K68" s="22"/>
      <c r="L68" s="467"/>
      <c r="M68" s="6"/>
      <c r="N68" s="6"/>
      <c r="O68" s="6"/>
      <c r="P68" s="6"/>
      <c r="Q68" s="6"/>
      <c r="R68" s="6"/>
      <c r="S68" s="6"/>
      <c r="U68" s="6"/>
      <c r="V68" s="6"/>
      <c r="X68" s="6"/>
      <c r="Y68" s="6"/>
      <c r="Z68" s="6"/>
      <c r="AA68" s="6"/>
      <c r="AB68" s="6"/>
    </row>
    <row r="69" spans="1:28" s="12" customFormat="1">
      <c r="A69" s="6"/>
      <c r="B69" s="6"/>
      <c r="C69" s="6"/>
      <c r="D69" s="420"/>
      <c r="E69" s="22"/>
      <c r="F69" s="6"/>
      <c r="G69" s="6"/>
      <c r="H69" s="6"/>
      <c r="I69" s="389"/>
      <c r="J69" s="6"/>
      <c r="K69" s="22"/>
      <c r="L69" s="467"/>
      <c r="M69" s="6"/>
      <c r="N69" s="6"/>
      <c r="O69" s="6"/>
      <c r="P69" s="6"/>
      <c r="Q69" s="6"/>
      <c r="R69" s="389"/>
      <c r="S69" s="6"/>
      <c r="U69" s="6"/>
      <c r="V69" s="6"/>
      <c r="X69" s="6"/>
      <c r="Y69" s="6"/>
      <c r="Z69" s="6"/>
      <c r="AA69" s="6"/>
      <c r="AB69" s="6"/>
    </row>
    <row r="70" spans="1:28" s="12" customFormat="1">
      <c r="A70" s="6"/>
      <c r="B70" s="6"/>
      <c r="C70" s="6"/>
      <c r="D70" s="420"/>
      <c r="E70" s="22"/>
      <c r="F70" s="6"/>
      <c r="G70" s="6"/>
      <c r="H70" s="6"/>
      <c r="I70" s="6"/>
      <c r="J70" s="6"/>
      <c r="K70" s="22"/>
      <c r="L70" s="467"/>
      <c r="M70" s="6"/>
      <c r="N70" s="6"/>
      <c r="O70" s="6"/>
      <c r="P70" s="6"/>
      <c r="Q70" s="6"/>
      <c r="R70" s="476"/>
      <c r="S70" s="6"/>
      <c r="T70" s="447"/>
      <c r="U70" s="6"/>
      <c r="V70" s="6"/>
      <c r="X70" s="6"/>
      <c r="Y70" s="6"/>
      <c r="Z70" s="6"/>
      <c r="AA70" s="6"/>
      <c r="AB70" s="6"/>
    </row>
    <row r="71" spans="1:28" s="12" customFormat="1">
      <c r="A71" s="6"/>
      <c r="B71" s="6"/>
      <c r="C71" s="6"/>
      <c r="D71" s="420"/>
      <c r="E71" s="6"/>
      <c r="F71" s="22"/>
      <c r="G71" s="22"/>
      <c r="H71" s="22"/>
      <c r="I71" s="22"/>
      <c r="J71" s="22"/>
      <c r="K71" s="22"/>
      <c r="L71" s="466"/>
      <c r="M71" s="6"/>
      <c r="N71" s="6"/>
      <c r="O71" s="6"/>
      <c r="P71" s="6"/>
      <c r="Q71" s="6"/>
      <c r="R71" s="476"/>
      <c r="S71" s="6"/>
      <c r="U71" s="6"/>
      <c r="V71" s="6"/>
      <c r="X71" s="6"/>
      <c r="Y71" s="6"/>
      <c r="Z71" s="6"/>
      <c r="AA71" s="6"/>
      <c r="AB71" s="6"/>
    </row>
    <row r="72" spans="1:28" s="22" customFormat="1">
      <c r="A72" s="6"/>
      <c r="B72" s="6"/>
      <c r="C72" s="6"/>
      <c r="D72" s="420"/>
      <c r="E72" s="6"/>
      <c r="F72" s="6"/>
      <c r="G72" s="6"/>
      <c r="H72" s="6"/>
      <c r="I72" s="6"/>
      <c r="J72" s="6"/>
      <c r="L72" s="466"/>
      <c r="M72" s="6"/>
      <c r="N72" s="6"/>
      <c r="O72" s="6"/>
      <c r="P72" s="6"/>
      <c r="Q72" s="6"/>
      <c r="R72" s="476"/>
      <c r="S72" s="6"/>
      <c r="T72" s="12"/>
      <c r="U72" s="6"/>
      <c r="V72" s="6"/>
      <c r="W72" s="12"/>
      <c r="X72" s="6"/>
      <c r="Y72" s="6"/>
      <c r="Z72" s="6"/>
      <c r="AA72" s="6"/>
      <c r="AB72" s="6"/>
    </row>
    <row r="73" spans="1:28" s="22" customFormat="1">
      <c r="A73" s="6"/>
      <c r="B73" s="6"/>
      <c r="C73" s="6"/>
      <c r="D73" s="420"/>
      <c r="E73" s="6"/>
      <c r="F73" s="6"/>
      <c r="G73" s="6"/>
      <c r="H73" s="6"/>
      <c r="I73" s="6"/>
      <c r="J73" s="6"/>
      <c r="L73" s="466"/>
      <c r="M73" s="6"/>
      <c r="N73" s="6"/>
      <c r="O73" s="6"/>
      <c r="P73" s="6"/>
      <c r="Q73" s="6"/>
      <c r="R73" s="476"/>
      <c r="S73" s="6"/>
      <c r="T73" s="12"/>
      <c r="U73" s="6"/>
      <c r="V73" s="6"/>
      <c r="W73" s="12"/>
      <c r="X73" s="6"/>
      <c r="Y73" s="6"/>
      <c r="Z73" s="6"/>
      <c r="AA73" s="6"/>
      <c r="AB73" s="6"/>
    </row>
    <row r="74" spans="1:28" s="22" customFormat="1">
      <c r="A74" s="6"/>
      <c r="B74" s="6"/>
      <c r="C74" s="6"/>
      <c r="D74" s="420"/>
      <c r="E74" s="6"/>
      <c r="F74" s="6"/>
      <c r="G74" s="6"/>
      <c r="H74" s="6"/>
      <c r="I74" s="6"/>
      <c r="J74" s="6"/>
      <c r="L74" s="468"/>
      <c r="M74" s="6"/>
      <c r="N74" s="6"/>
      <c r="O74" s="6"/>
      <c r="P74" s="6"/>
      <c r="Q74" s="6"/>
      <c r="R74" s="477"/>
      <c r="S74" s="6"/>
      <c r="T74" s="12"/>
      <c r="U74" s="6"/>
      <c r="V74" s="6"/>
      <c r="W74" s="12"/>
      <c r="X74" s="6"/>
      <c r="Y74" s="6"/>
      <c r="Z74" s="6"/>
      <c r="AA74" s="6"/>
      <c r="AB74" s="6"/>
    </row>
    <row r="75" spans="1:28" s="22" customFormat="1">
      <c r="A75" s="6"/>
      <c r="B75" s="6"/>
      <c r="C75" s="6"/>
      <c r="D75" s="420"/>
      <c r="E75" s="6"/>
      <c r="F75" s="6"/>
      <c r="G75" s="6"/>
      <c r="H75" s="6"/>
      <c r="I75" s="6"/>
      <c r="J75" s="6"/>
      <c r="L75" s="387"/>
      <c r="M75" s="6"/>
      <c r="N75" s="6"/>
      <c r="O75" s="6"/>
      <c r="P75" s="6"/>
      <c r="Q75" s="6"/>
      <c r="R75" s="6"/>
      <c r="S75" s="6"/>
      <c r="T75" s="12"/>
      <c r="U75" s="6"/>
      <c r="V75" s="6"/>
      <c r="W75" s="12"/>
      <c r="X75" s="6"/>
      <c r="Y75" s="6"/>
      <c r="Z75" s="6"/>
      <c r="AA75" s="6"/>
      <c r="AB75" s="6"/>
    </row>
    <row r="76" spans="1:28" ht="16.5">
      <c r="D76" s="420"/>
      <c r="L76" s="405"/>
    </row>
    <row r="77" spans="1:28">
      <c r="D77" s="420"/>
      <c r="L77" s="354"/>
    </row>
    <row r="78" spans="1:28">
      <c r="D78" s="420"/>
      <c r="L78" s="423"/>
    </row>
    <row r="79" spans="1:28">
      <c r="D79" s="420"/>
    </row>
    <row r="80" spans="1:28">
      <c r="D80" s="420"/>
    </row>
    <row r="81" spans="4:4">
      <c r="D81" s="420"/>
    </row>
    <row r="82" spans="4:4">
      <c r="D82" s="420"/>
    </row>
    <row r="83" spans="4:4">
      <c r="D83" s="419"/>
    </row>
    <row r="84" spans="4:4">
      <c r="D84" s="418"/>
    </row>
    <row r="85" spans="4:4">
      <c r="D85" s="418"/>
    </row>
    <row r="86" spans="4:4">
      <c r="D86" s="418"/>
    </row>
  </sheetData>
  <mergeCells count="189">
    <mergeCell ref="B15:C15"/>
    <mergeCell ref="N62:O62"/>
    <mergeCell ref="P62:Q62"/>
    <mergeCell ref="B62:C62"/>
    <mergeCell ref="D62:E62"/>
    <mergeCell ref="F62:G62"/>
    <mergeCell ref="H62:I62"/>
    <mergeCell ref="J62:K62"/>
    <mergeCell ref="L62:M62"/>
    <mergeCell ref="N60:O60"/>
    <mergeCell ref="P60:Q60"/>
    <mergeCell ref="B61:C61"/>
    <mergeCell ref="D61:E61"/>
    <mergeCell ref="F61:G61"/>
    <mergeCell ref="H61:I61"/>
    <mergeCell ref="J61:K61"/>
    <mergeCell ref="L61:M61"/>
    <mergeCell ref="N61:O61"/>
    <mergeCell ref="P61:Q61"/>
    <mergeCell ref="B60:C60"/>
    <mergeCell ref="D60:E60"/>
    <mergeCell ref="F60:G60"/>
    <mergeCell ref="H60:I60"/>
    <mergeCell ref="J60:K60"/>
    <mergeCell ref="L60:M60"/>
    <mergeCell ref="N58:O58"/>
    <mergeCell ref="P58:Q58"/>
    <mergeCell ref="B59:C59"/>
    <mergeCell ref="D59:E59"/>
    <mergeCell ref="F59:G59"/>
    <mergeCell ref="H59:I59"/>
    <mergeCell ref="J59:K59"/>
    <mergeCell ref="L59:M59"/>
    <mergeCell ref="N59:O59"/>
    <mergeCell ref="P59:Q59"/>
    <mergeCell ref="B58:C58"/>
    <mergeCell ref="D58:E58"/>
    <mergeCell ref="F58:G58"/>
    <mergeCell ref="H58:I58"/>
    <mergeCell ref="J58:K58"/>
    <mergeCell ref="L58:M58"/>
    <mergeCell ref="N56:O56"/>
    <mergeCell ref="P56:Q56"/>
    <mergeCell ref="B57:C57"/>
    <mergeCell ref="D57:E57"/>
    <mergeCell ref="F57:G57"/>
    <mergeCell ref="H57:I57"/>
    <mergeCell ref="J57:K57"/>
    <mergeCell ref="L57:M57"/>
    <mergeCell ref="N57:O57"/>
    <mergeCell ref="P57:Q57"/>
    <mergeCell ref="B56:C56"/>
    <mergeCell ref="D56:E56"/>
    <mergeCell ref="F56:G56"/>
    <mergeCell ref="H56:I56"/>
    <mergeCell ref="J56:K56"/>
    <mergeCell ref="L56:M56"/>
    <mergeCell ref="N54:O54"/>
    <mergeCell ref="P54:Q54"/>
    <mergeCell ref="B55:C55"/>
    <mergeCell ref="D55:E55"/>
    <mergeCell ref="F55:G55"/>
    <mergeCell ref="H55:I55"/>
    <mergeCell ref="J55:K55"/>
    <mergeCell ref="L55:M55"/>
    <mergeCell ref="N55:O55"/>
    <mergeCell ref="P55:Q55"/>
    <mergeCell ref="B54:C54"/>
    <mergeCell ref="D54:E54"/>
    <mergeCell ref="F54:G54"/>
    <mergeCell ref="H54:I54"/>
    <mergeCell ref="J54:K54"/>
    <mergeCell ref="L54:M54"/>
    <mergeCell ref="B53:C53"/>
    <mergeCell ref="D53:E53"/>
    <mergeCell ref="F53:G53"/>
    <mergeCell ref="H53:I53"/>
    <mergeCell ref="J53:K53"/>
    <mergeCell ref="L53:M53"/>
    <mergeCell ref="N53:O53"/>
    <mergeCell ref="P53:Q53"/>
    <mergeCell ref="B52:C52"/>
    <mergeCell ref="D52:E52"/>
    <mergeCell ref="F52:G52"/>
    <mergeCell ref="H52:I52"/>
    <mergeCell ref="J52:K52"/>
    <mergeCell ref="L52:M52"/>
    <mergeCell ref="B51:C51"/>
    <mergeCell ref="D51:E51"/>
    <mergeCell ref="F51:G51"/>
    <mergeCell ref="H51:I51"/>
    <mergeCell ref="J51:K51"/>
    <mergeCell ref="L51:M51"/>
    <mergeCell ref="N51:O51"/>
    <mergeCell ref="P51:Q51"/>
    <mergeCell ref="N52:O52"/>
    <mergeCell ref="P52:Q52"/>
    <mergeCell ref="L49:M49"/>
    <mergeCell ref="N49:O49"/>
    <mergeCell ref="P49:Q49"/>
    <mergeCell ref="B50:C50"/>
    <mergeCell ref="D50:E50"/>
    <mergeCell ref="F50:G50"/>
    <mergeCell ref="H50:I50"/>
    <mergeCell ref="J50:K50"/>
    <mergeCell ref="L50:M50"/>
    <mergeCell ref="N50:O50"/>
    <mergeCell ref="P50:Q50"/>
    <mergeCell ref="B48:C48"/>
    <mergeCell ref="B49:C49"/>
    <mergeCell ref="D49:E49"/>
    <mergeCell ref="F49:G49"/>
    <mergeCell ref="H49:I49"/>
    <mergeCell ref="J49:K49"/>
    <mergeCell ref="B41:C41"/>
    <mergeCell ref="B42:C42"/>
    <mergeCell ref="B44:C44"/>
    <mergeCell ref="B45:C45"/>
    <mergeCell ref="B46:C46"/>
    <mergeCell ref="B47:C47"/>
    <mergeCell ref="B43:C43"/>
    <mergeCell ref="B35:C35"/>
    <mergeCell ref="B36:C36"/>
    <mergeCell ref="B37:C37"/>
    <mergeCell ref="B38:C38"/>
    <mergeCell ref="B39:C39"/>
    <mergeCell ref="B40:C40"/>
    <mergeCell ref="B28:C28"/>
    <mergeCell ref="B30:C30"/>
    <mergeCell ref="B31:C31"/>
    <mergeCell ref="B32:C32"/>
    <mergeCell ref="B33:C33"/>
    <mergeCell ref="B34:C34"/>
    <mergeCell ref="B29:C29"/>
    <mergeCell ref="B22:C22"/>
    <mergeCell ref="B23:C23"/>
    <mergeCell ref="B24:C24"/>
    <mergeCell ref="B25:C25"/>
    <mergeCell ref="B26:C26"/>
    <mergeCell ref="B27:C27"/>
    <mergeCell ref="H20:I20"/>
    <mergeCell ref="J20:K20"/>
    <mergeCell ref="L20:M20"/>
    <mergeCell ref="N20:O20"/>
    <mergeCell ref="P20:Q20"/>
    <mergeCell ref="B21:C21"/>
    <mergeCell ref="B16:C16"/>
    <mergeCell ref="B18:C18"/>
    <mergeCell ref="B19:C19"/>
    <mergeCell ref="B20:C20"/>
    <mergeCell ref="D20:E20"/>
    <mergeCell ref="F20:G20"/>
    <mergeCell ref="B17:C17"/>
    <mergeCell ref="B12:C12"/>
    <mergeCell ref="B13:C13"/>
    <mergeCell ref="B14:C14"/>
    <mergeCell ref="L7:M7"/>
    <mergeCell ref="N7:O7"/>
    <mergeCell ref="P7:Q7"/>
    <mergeCell ref="B8:C8"/>
    <mergeCell ref="B9:C9"/>
    <mergeCell ref="B10:C10"/>
    <mergeCell ref="B11:C11"/>
    <mergeCell ref="B4:C4"/>
    <mergeCell ref="B6:C6"/>
    <mergeCell ref="R2:S2"/>
    <mergeCell ref="B5:C5"/>
    <mergeCell ref="B7:C7"/>
    <mergeCell ref="D7:E7"/>
    <mergeCell ref="F7:G7"/>
    <mergeCell ref="H7:I7"/>
    <mergeCell ref="J7:K7"/>
    <mergeCell ref="Y1:AB1"/>
    <mergeCell ref="AA2:AB2"/>
    <mergeCell ref="A2:A3"/>
    <mergeCell ref="B2:C3"/>
    <mergeCell ref="D2:E2"/>
    <mergeCell ref="F2:G2"/>
    <mergeCell ref="H2:I2"/>
    <mergeCell ref="Y2:Z2"/>
    <mergeCell ref="D3:E3"/>
    <mergeCell ref="F3:G3"/>
    <mergeCell ref="H3:I3"/>
    <mergeCell ref="J3:K3"/>
    <mergeCell ref="L3:M3"/>
    <mergeCell ref="N3:O3"/>
    <mergeCell ref="R1:S1"/>
    <mergeCell ref="U1:V1"/>
    <mergeCell ref="P3:Q3"/>
  </mergeCells>
  <phoneticPr fontId="72" type="noConversion"/>
  <conditionalFormatting sqref="D64:G64 I64:K64">
    <cfRule type="expression" dxfId="9" priority="14" stopIfTrue="1">
      <formula>WEEKDAY($A64)=1</formula>
    </cfRule>
  </conditionalFormatting>
  <conditionalFormatting sqref="D17:K17 O17:Q17">
    <cfRule type="expression" dxfId="8" priority="6">
      <formula>WEEKDAY($A17)=1</formula>
    </cfRule>
  </conditionalFormatting>
  <conditionalFormatting sqref="D18:N18">
    <cfRule type="expression" dxfId="7" priority="5">
      <formula>WEEKDAY($A18)=1</formula>
    </cfRule>
  </conditionalFormatting>
  <conditionalFormatting sqref="H64">
    <cfRule type="expression" dxfId="6" priority="16" stopIfTrue="1">
      <formula>WEEKDAY(#REF!)=1</formula>
    </cfRule>
  </conditionalFormatting>
  <conditionalFormatting sqref="L76">
    <cfRule type="expression" dxfId="5" priority="7">
      <formula>WEEKDAY($A76)=1</formula>
    </cfRule>
  </conditionalFormatting>
  <conditionalFormatting sqref="N15:N16">
    <cfRule type="expression" dxfId="4" priority="3">
      <formula>WEEKDAY($A15)=1</formula>
    </cfRule>
  </conditionalFormatting>
  <conditionalFormatting sqref="P11">
    <cfRule type="expression" dxfId="3" priority="2">
      <formula>WEEKDAY($A11)=1</formula>
    </cfRule>
  </conditionalFormatting>
  <conditionalFormatting sqref="P13">
    <cfRule type="expression" dxfId="2" priority="1">
      <formula>WEEKDAY($A13)=1</formula>
    </cfRule>
  </conditionalFormatting>
  <conditionalFormatting sqref="P19">
    <cfRule type="expression" dxfId="1" priority="8">
      <formula>WEEKDAY($A19)=1</formula>
    </cfRule>
  </conditionalFormatting>
  <pageMargins left="0.70866141732283472" right="0.70866141732283472" top="0.37" bottom="0.15" header="0.31496062992125984" footer="0.18"/>
  <pageSetup paperSize="9" scale="80" orientation="landscape" r:id="rId1"/>
  <headerFooter alignWithMargins="0"/>
  <ignoredErrors>
    <ignoredError sqref="D7" formulaRange="1"/>
    <ignoredError sqref="R7 AA7 S15:S16 S7:S1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D02955A41D748BE0980938EF59920" ma:contentTypeVersion="10" ma:contentTypeDescription="Create a new document." ma:contentTypeScope="" ma:versionID="5ebd61b3378659c162a93f84b3341382">
  <xsd:schema xmlns:xsd="http://www.w3.org/2001/XMLSchema" xmlns:xs="http://www.w3.org/2001/XMLSchema" xmlns:p="http://schemas.microsoft.com/office/2006/metadata/properties" xmlns:ns3="656a5962-f61e-4b63-909a-e55bda83dd28" targetNamespace="http://schemas.microsoft.com/office/2006/metadata/properties" ma:root="true" ma:fieldsID="bee8b6ef1fcf8c96e121641d822febb7" ns3:_="">
    <xsd:import namespace="656a5962-f61e-4b63-909a-e55bda83dd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a5962-f61e-4b63-909a-e55bda83d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E085C8-912F-41A0-B5DB-8B6D2E8CDD9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6a5962-f61e-4b63-909a-e55bda83dd2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8ECCB0A-2C34-42FA-B7ED-80C0DF504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FB08CA-07EE-490B-A3B9-BB464D6A9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a5962-f61e-4b63-909a-e55bda83d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c6d4546-7d1e-48c7-b04e-0cc38318aec8}" enabled="0" method="" siteId="{ac6d4546-7d1e-48c7-b04e-0cc38318ae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Weekly report</vt:lpstr>
      <vt:lpstr>Weekly Statistics</vt:lpstr>
      <vt:lpstr>Weekly Raw Data</vt:lpstr>
      <vt:lpstr>'Weekly report'!Print_Area</vt:lpstr>
      <vt:lpstr>'Weekly Statistics'!Print_Area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Bjkang</dc:creator>
  <cp:lastModifiedBy>Samsul Edwin Saleh</cp:lastModifiedBy>
  <cp:lastPrinted>2021-09-02T06:39:29Z</cp:lastPrinted>
  <dcterms:created xsi:type="dcterms:W3CDTF">2015-03-14T09:06:10Z</dcterms:created>
  <dcterms:modified xsi:type="dcterms:W3CDTF">2023-10-27T06:44:21Z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0x010100057D02955A41D748BE0980938EF59920</vt:lpwstr>
  </property>
</Properties>
</file>